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chart198.xml" ContentType="application/vnd.openxmlformats-officedocument.drawingml.chart+xml"/>
  <Override PartName="/xl/charts/chart199.xml" ContentType="application/vnd.openxmlformats-officedocument.drawingml.chart+xml"/>
  <Override PartName="/xl/charts/chart200.xml" ContentType="application/vnd.openxmlformats-officedocument.drawingml.chart+xml"/>
  <Override PartName="/xl/charts/chart201.xml" ContentType="application/vnd.openxmlformats-officedocument.drawingml.chart+xml"/>
  <Override PartName="/xl/charts/chart202.xml" ContentType="application/vnd.openxmlformats-officedocument.drawingml.chart+xml"/>
  <Override PartName="/xl/charts/chart203.xml" ContentType="application/vnd.openxmlformats-officedocument.drawingml.chart+xml"/>
  <Override PartName="/xl/charts/chart204.xml" ContentType="application/vnd.openxmlformats-officedocument.drawingml.chart+xml"/>
  <Override PartName="/xl/charts/chart205.xml" ContentType="application/vnd.openxmlformats-officedocument.drawingml.chart+xml"/>
  <Override PartName="/xl/charts/chart206.xml" ContentType="application/vnd.openxmlformats-officedocument.drawingml.chart+xml"/>
  <Override PartName="/xl/charts/chart207.xml" ContentType="application/vnd.openxmlformats-officedocument.drawingml.chart+xml"/>
  <Override PartName="/xl/charts/chart208.xml" ContentType="application/vnd.openxmlformats-officedocument.drawingml.chart+xml"/>
  <Override PartName="/xl/charts/chart209.xml" ContentType="application/vnd.openxmlformats-officedocument.drawingml.chart+xml"/>
  <Override PartName="/xl/charts/chart210.xml" ContentType="application/vnd.openxmlformats-officedocument.drawingml.chart+xml"/>
  <Override PartName="/xl/charts/chart211.xml" ContentType="application/vnd.openxmlformats-officedocument.drawingml.chart+xml"/>
  <Override PartName="/xl/charts/chart212.xml" ContentType="application/vnd.openxmlformats-officedocument.drawingml.chart+xml"/>
  <Override PartName="/xl/charts/chart213.xml" ContentType="application/vnd.openxmlformats-officedocument.drawingml.chart+xml"/>
  <Override PartName="/xl/charts/chart214.xml" ContentType="application/vnd.openxmlformats-officedocument.drawingml.chart+xml"/>
  <Override PartName="/xl/charts/chart215.xml" ContentType="application/vnd.openxmlformats-officedocument.drawingml.chart+xml"/>
  <Override PartName="/xl/charts/chart216.xml" ContentType="application/vnd.openxmlformats-officedocument.drawingml.chart+xml"/>
  <Override PartName="/xl/charts/chart217.xml" ContentType="application/vnd.openxmlformats-officedocument.drawingml.chart+xml"/>
  <Override PartName="/xl/charts/chart218.xml" ContentType="application/vnd.openxmlformats-officedocument.drawingml.chart+xml"/>
  <Override PartName="/xl/charts/chart219.xml" ContentType="application/vnd.openxmlformats-officedocument.drawingml.chart+xml"/>
  <Override PartName="/xl/charts/chart220.xml" ContentType="application/vnd.openxmlformats-officedocument.drawingml.chart+xml"/>
  <Override PartName="/xl/charts/chart221.xml" ContentType="application/vnd.openxmlformats-officedocument.drawingml.chart+xml"/>
  <Override PartName="/xl/charts/chart222.xml" ContentType="application/vnd.openxmlformats-officedocument.drawingml.chart+xml"/>
  <Override PartName="/xl/charts/chart223.xml" ContentType="application/vnd.openxmlformats-officedocument.drawingml.chart+xml"/>
  <Override PartName="/xl/charts/chart224.xml" ContentType="application/vnd.openxmlformats-officedocument.drawingml.chart+xml"/>
  <Override PartName="/xl/charts/chart225.xml" ContentType="application/vnd.openxmlformats-officedocument.drawingml.chart+xml"/>
  <Override PartName="/xl/charts/chart226.xml" ContentType="application/vnd.openxmlformats-officedocument.drawingml.chart+xml"/>
  <Override PartName="/xl/charts/chart227.xml" ContentType="application/vnd.openxmlformats-officedocument.drawingml.chart+xml"/>
  <Override PartName="/xl/charts/chart228.xml" ContentType="application/vnd.openxmlformats-officedocument.drawingml.chart+xml"/>
  <Override PartName="/xl/charts/chart229.xml" ContentType="application/vnd.openxmlformats-officedocument.drawingml.chart+xml"/>
  <Override PartName="/xl/charts/chart230.xml" ContentType="application/vnd.openxmlformats-officedocument.drawingml.chart+xml"/>
  <Override PartName="/xl/charts/chart231.xml" ContentType="application/vnd.openxmlformats-officedocument.drawingml.chart+xml"/>
  <Override PartName="/xl/charts/chart232.xml" ContentType="application/vnd.openxmlformats-officedocument.drawingml.chart+xml"/>
  <Override PartName="/xl/charts/chart233.xml" ContentType="application/vnd.openxmlformats-officedocument.drawingml.chart+xml"/>
  <Override PartName="/xl/charts/chart234.xml" ContentType="application/vnd.openxmlformats-officedocument.drawingml.chart+xml"/>
  <Override PartName="/xl/charts/chart235.xml" ContentType="application/vnd.openxmlformats-officedocument.drawingml.chart+xml"/>
  <Override PartName="/xl/charts/chart236.xml" ContentType="application/vnd.openxmlformats-officedocument.drawingml.chart+xml"/>
  <Override PartName="/xl/charts/chart237.xml" ContentType="application/vnd.openxmlformats-officedocument.drawingml.chart+xml"/>
  <Override PartName="/xl/charts/chart238.xml" ContentType="application/vnd.openxmlformats-officedocument.drawingml.chart+xml"/>
  <Override PartName="/xl/charts/chart239.xml" ContentType="application/vnd.openxmlformats-officedocument.drawingml.chart+xml"/>
  <Override PartName="/xl/charts/chart240.xml" ContentType="application/vnd.openxmlformats-officedocument.drawingml.chart+xml"/>
  <Override PartName="/xl/charts/chart241.xml" ContentType="application/vnd.openxmlformats-officedocument.drawingml.chart+xml"/>
  <Override PartName="/xl/charts/chart242.xml" ContentType="application/vnd.openxmlformats-officedocument.drawingml.chart+xml"/>
  <Override PartName="/xl/charts/chart243.xml" ContentType="application/vnd.openxmlformats-officedocument.drawingml.chart+xml"/>
  <Override PartName="/xl/charts/chart244.xml" ContentType="application/vnd.openxmlformats-officedocument.drawingml.chart+xml"/>
  <Override PartName="/xl/charts/chart245.xml" ContentType="application/vnd.openxmlformats-officedocument.drawingml.chart+xml"/>
  <Override PartName="/xl/charts/chart246.xml" ContentType="application/vnd.openxmlformats-officedocument.drawingml.chart+xml"/>
  <Override PartName="/xl/charts/chart247.xml" ContentType="application/vnd.openxmlformats-officedocument.drawingml.chart+xml"/>
  <Override PartName="/xl/charts/chart248.xml" ContentType="application/vnd.openxmlformats-officedocument.drawingml.chart+xml"/>
  <Override PartName="/xl/charts/chart249.xml" ContentType="application/vnd.openxmlformats-officedocument.drawingml.chart+xml"/>
  <Override PartName="/xl/charts/chart250.xml" ContentType="application/vnd.openxmlformats-officedocument.drawingml.chart+xml"/>
  <Override PartName="/xl/charts/chart251.xml" ContentType="application/vnd.openxmlformats-officedocument.drawingml.chart+xml"/>
  <Override PartName="/xl/charts/chart252.xml" ContentType="application/vnd.openxmlformats-officedocument.drawingml.chart+xml"/>
  <Override PartName="/xl/charts/chart253.xml" ContentType="application/vnd.openxmlformats-officedocument.drawingml.chart+xml"/>
  <Override PartName="/xl/charts/chart254.xml" ContentType="application/vnd.openxmlformats-officedocument.drawingml.chart+xml"/>
  <Override PartName="/xl/charts/chart255.xml" ContentType="application/vnd.openxmlformats-officedocument.drawingml.chart+xml"/>
  <Override PartName="/xl/charts/chart256.xml" ContentType="application/vnd.openxmlformats-officedocument.drawingml.chart+xml"/>
  <Override PartName="/xl/charts/chart257.xml" ContentType="application/vnd.openxmlformats-officedocument.drawingml.chart+xml"/>
  <Override PartName="/xl/charts/chart258.xml" ContentType="application/vnd.openxmlformats-officedocument.drawingml.chart+xml"/>
  <Override PartName="/xl/charts/chart259.xml" ContentType="application/vnd.openxmlformats-officedocument.drawingml.chart+xml"/>
  <Override PartName="/xl/charts/chart260.xml" ContentType="application/vnd.openxmlformats-officedocument.drawingml.chart+xml"/>
  <Override PartName="/xl/charts/chart261.xml" ContentType="application/vnd.openxmlformats-officedocument.drawingml.chart+xml"/>
  <Override PartName="/xl/charts/chart262.xml" ContentType="application/vnd.openxmlformats-officedocument.drawingml.chart+xml"/>
  <Override PartName="/xl/charts/chart263.xml" ContentType="application/vnd.openxmlformats-officedocument.drawingml.chart+xml"/>
  <Override PartName="/xl/charts/chart264.xml" ContentType="application/vnd.openxmlformats-officedocument.drawingml.chart+xml"/>
  <Override PartName="/xl/charts/chart265.xml" ContentType="application/vnd.openxmlformats-officedocument.drawingml.chart+xml"/>
  <Override PartName="/xl/charts/chart266.xml" ContentType="application/vnd.openxmlformats-officedocument.drawingml.chart+xml"/>
  <Override PartName="/xl/charts/chart267.xml" ContentType="application/vnd.openxmlformats-officedocument.drawingml.chart+xml"/>
  <Override PartName="/xl/charts/chart268.xml" ContentType="application/vnd.openxmlformats-officedocument.drawingml.chart+xml"/>
  <Override PartName="/xl/charts/chart269.xml" ContentType="application/vnd.openxmlformats-officedocument.drawingml.chart+xml"/>
  <Override PartName="/xl/charts/chart270.xml" ContentType="application/vnd.openxmlformats-officedocument.drawingml.chart+xml"/>
  <Override PartName="/xl/charts/chart271.xml" ContentType="application/vnd.openxmlformats-officedocument.drawingml.chart+xml"/>
  <Override PartName="/xl/charts/chart272.xml" ContentType="application/vnd.openxmlformats-officedocument.drawingml.chart+xml"/>
  <Override PartName="/xl/charts/chart273.xml" ContentType="application/vnd.openxmlformats-officedocument.drawingml.chart+xml"/>
  <Override PartName="/xl/charts/chart274.xml" ContentType="application/vnd.openxmlformats-officedocument.drawingml.chart+xml"/>
  <Override PartName="/xl/charts/chart275.xml" ContentType="application/vnd.openxmlformats-officedocument.drawingml.chart+xml"/>
  <Override PartName="/xl/charts/chart276.xml" ContentType="application/vnd.openxmlformats-officedocument.drawingml.chart+xml"/>
  <Override PartName="/xl/charts/chart277.xml" ContentType="application/vnd.openxmlformats-officedocument.drawingml.chart+xml"/>
  <Override PartName="/xl/charts/chart278.xml" ContentType="application/vnd.openxmlformats-officedocument.drawingml.chart+xml"/>
  <Override PartName="/xl/charts/chart279.xml" ContentType="application/vnd.openxmlformats-officedocument.drawingml.chart+xml"/>
  <Override PartName="/xl/charts/chart280.xml" ContentType="application/vnd.openxmlformats-officedocument.drawingml.chart+xml"/>
  <Override PartName="/xl/charts/chart281.xml" ContentType="application/vnd.openxmlformats-officedocument.drawingml.chart+xml"/>
  <Override PartName="/xl/charts/chart282.xml" ContentType="application/vnd.openxmlformats-officedocument.drawingml.chart+xml"/>
  <Override PartName="/xl/charts/chart283.xml" ContentType="application/vnd.openxmlformats-officedocument.drawingml.chart+xml"/>
  <Override PartName="/xl/charts/chart284.xml" ContentType="application/vnd.openxmlformats-officedocument.drawingml.chart+xml"/>
  <Override PartName="/xl/charts/chart285.xml" ContentType="application/vnd.openxmlformats-officedocument.drawingml.chart+xml"/>
  <Override PartName="/xl/charts/chart286.xml" ContentType="application/vnd.openxmlformats-officedocument.drawingml.chart+xml"/>
  <Override PartName="/xl/charts/chart287.xml" ContentType="application/vnd.openxmlformats-officedocument.drawingml.chart+xml"/>
  <Override PartName="/xl/charts/chart288.xml" ContentType="application/vnd.openxmlformats-officedocument.drawingml.chart+xml"/>
  <Override PartName="/xl/charts/chart289.xml" ContentType="application/vnd.openxmlformats-officedocument.drawingml.chart+xml"/>
  <Override PartName="/xl/charts/chart290.xml" ContentType="application/vnd.openxmlformats-officedocument.drawingml.chart+xml"/>
  <Override PartName="/xl/charts/chart291.xml" ContentType="application/vnd.openxmlformats-officedocument.drawingml.chart+xml"/>
  <Override PartName="/xl/charts/chart292.xml" ContentType="application/vnd.openxmlformats-officedocument.drawingml.chart+xml"/>
  <Override PartName="/xl/charts/chart293.xml" ContentType="application/vnd.openxmlformats-officedocument.drawingml.chart+xml"/>
  <Override PartName="/xl/charts/chart294.xml" ContentType="application/vnd.openxmlformats-officedocument.drawingml.chart+xml"/>
  <Override PartName="/xl/charts/chart295.xml" ContentType="application/vnd.openxmlformats-officedocument.drawingml.chart+xml"/>
  <Override PartName="/xl/charts/chart296.xml" ContentType="application/vnd.openxmlformats-officedocument.drawingml.chart+xml"/>
  <Override PartName="/xl/charts/chart297.xml" ContentType="application/vnd.openxmlformats-officedocument.drawingml.chart+xml"/>
  <Override PartName="/xl/charts/chart298.xml" ContentType="application/vnd.openxmlformats-officedocument.drawingml.chart+xml"/>
  <Override PartName="/xl/charts/chart299.xml" ContentType="application/vnd.openxmlformats-officedocument.drawingml.chart+xml"/>
  <Override PartName="/xl/charts/chart300.xml" ContentType="application/vnd.openxmlformats-officedocument.drawingml.chart+xml"/>
  <Override PartName="/xl/charts/chart301.xml" ContentType="application/vnd.openxmlformats-officedocument.drawingml.chart+xml"/>
  <Override PartName="/xl/charts/chart302.xml" ContentType="application/vnd.openxmlformats-officedocument.drawingml.chart+xml"/>
  <Override PartName="/xl/charts/chart303.xml" ContentType="application/vnd.openxmlformats-officedocument.drawingml.chart+xml"/>
  <Override PartName="/xl/charts/chart304.xml" ContentType="application/vnd.openxmlformats-officedocument.drawingml.chart+xml"/>
  <Override PartName="/xl/charts/chart305.xml" ContentType="application/vnd.openxmlformats-officedocument.drawingml.chart+xml"/>
  <Override PartName="/xl/charts/chart306.xml" ContentType="application/vnd.openxmlformats-officedocument.drawingml.chart+xml"/>
  <Override PartName="/xl/charts/chart307.xml" ContentType="application/vnd.openxmlformats-officedocument.drawingml.chart+xml"/>
  <Override PartName="/xl/charts/chart308.xml" ContentType="application/vnd.openxmlformats-officedocument.drawingml.chart+xml"/>
  <Override PartName="/xl/charts/chart309.xml" ContentType="application/vnd.openxmlformats-officedocument.drawingml.chart+xml"/>
  <Override PartName="/xl/charts/chart310.xml" ContentType="application/vnd.openxmlformats-officedocument.drawingml.chart+xml"/>
  <Override PartName="/xl/charts/chart311.xml" ContentType="application/vnd.openxmlformats-officedocument.drawingml.chart+xml"/>
  <Override PartName="/xl/charts/chart312.xml" ContentType="application/vnd.openxmlformats-officedocument.drawingml.chart+xml"/>
  <Override PartName="/xl/charts/chart313.xml" ContentType="application/vnd.openxmlformats-officedocument.drawingml.chart+xml"/>
  <Override PartName="/xl/charts/chart314.xml" ContentType="application/vnd.openxmlformats-officedocument.drawingml.chart+xml"/>
  <Override PartName="/xl/charts/chart315.xml" ContentType="application/vnd.openxmlformats-officedocument.drawingml.chart+xml"/>
  <Override PartName="/xl/charts/chart316.xml" ContentType="application/vnd.openxmlformats-officedocument.drawingml.chart+xml"/>
  <Override PartName="/xl/charts/chart317.xml" ContentType="application/vnd.openxmlformats-officedocument.drawingml.chart+xml"/>
  <Override PartName="/xl/charts/chart318.xml" ContentType="application/vnd.openxmlformats-officedocument.drawingml.chart+xml"/>
  <Override PartName="/xl/charts/chart319.xml" ContentType="application/vnd.openxmlformats-officedocument.drawingml.chart+xml"/>
  <Override PartName="/xl/charts/chart320.xml" ContentType="application/vnd.openxmlformats-officedocument.drawingml.chart+xml"/>
  <Override PartName="/xl/charts/chart321.xml" ContentType="application/vnd.openxmlformats-officedocument.drawingml.chart+xml"/>
  <Override PartName="/xl/charts/chart322.xml" ContentType="application/vnd.openxmlformats-officedocument.drawingml.chart+xml"/>
  <Override PartName="/xl/charts/chart323.xml" ContentType="application/vnd.openxmlformats-officedocument.drawingml.chart+xml"/>
  <Override PartName="/xl/charts/chart324.xml" ContentType="application/vnd.openxmlformats-officedocument.drawingml.chart+xml"/>
  <Override PartName="/xl/charts/chart325.xml" ContentType="application/vnd.openxmlformats-officedocument.drawingml.chart+xml"/>
  <Override PartName="/xl/charts/chart326.xml" ContentType="application/vnd.openxmlformats-officedocument.drawingml.chart+xml"/>
  <Override PartName="/xl/charts/chart327.xml" ContentType="application/vnd.openxmlformats-officedocument.drawingml.chart+xml"/>
  <Override PartName="/xl/charts/chart328.xml" ContentType="application/vnd.openxmlformats-officedocument.drawingml.chart+xml"/>
  <Override PartName="/xl/charts/chart329.xml" ContentType="application/vnd.openxmlformats-officedocument.drawingml.chart+xml"/>
  <Override PartName="/xl/charts/chart330.xml" ContentType="application/vnd.openxmlformats-officedocument.drawingml.chart+xml"/>
  <Override PartName="/xl/charts/chart331.xml" ContentType="application/vnd.openxmlformats-officedocument.drawingml.chart+xml"/>
  <Override PartName="/xl/charts/chart332.xml" ContentType="application/vnd.openxmlformats-officedocument.drawingml.chart+xml"/>
  <Override PartName="/xl/charts/chart333.xml" ContentType="application/vnd.openxmlformats-officedocument.drawingml.chart+xml"/>
  <Override PartName="/xl/charts/chart334.xml" ContentType="application/vnd.openxmlformats-officedocument.drawingml.chart+xml"/>
  <Override PartName="/xl/charts/chart335.xml" ContentType="application/vnd.openxmlformats-officedocument.drawingml.chart+xml"/>
  <Override PartName="/xl/charts/chart336.xml" ContentType="application/vnd.openxmlformats-officedocument.drawingml.chart+xml"/>
  <Override PartName="/xl/charts/chart337.xml" ContentType="application/vnd.openxmlformats-officedocument.drawingml.chart+xml"/>
  <Override PartName="/xl/charts/chart338.xml" ContentType="application/vnd.openxmlformats-officedocument.drawingml.chart+xml"/>
  <Override PartName="/xl/charts/chart339.xml" ContentType="application/vnd.openxmlformats-officedocument.drawingml.chart+xml"/>
  <Override PartName="/xl/charts/chart340.xml" ContentType="application/vnd.openxmlformats-officedocument.drawingml.chart+xml"/>
  <Override PartName="/xl/charts/chart341.xml" ContentType="application/vnd.openxmlformats-officedocument.drawingml.chart+xml"/>
  <Override PartName="/xl/charts/chart342.xml" ContentType="application/vnd.openxmlformats-officedocument.drawingml.chart+xml"/>
  <Override PartName="/xl/charts/chart343.xml" ContentType="application/vnd.openxmlformats-officedocument.drawingml.chart+xml"/>
  <Override PartName="/xl/charts/chart344.xml" ContentType="application/vnd.openxmlformats-officedocument.drawingml.chart+xml"/>
  <Override PartName="/xl/charts/chart345.xml" ContentType="application/vnd.openxmlformats-officedocument.drawingml.chart+xml"/>
  <Override PartName="/xl/charts/chart346.xml" ContentType="application/vnd.openxmlformats-officedocument.drawingml.chart+xml"/>
  <Override PartName="/xl/charts/chart347.xml" ContentType="application/vnd.openxmlformats-officedocument.drawingml.chart+xml"/>
  <Override PartName="/xl/charts/chart348.xml" ContentType="application/vnd.openxmlformats-officedocument.drawingml.chart+xml"/>
  <Override PartName="/xl/charts/chart349.xml" ContentType="application/vnd.openxmlformats-officedocument.drawingml.chart+xml"/>
  <Override PartName="/xl/charts/chart350.xml" ContentType="application/vnd.openxmlformats-officedocument.drawingml.chart+xml"/>
  <Override PartName="/xl/charts/chart351.xml" ContentType="application/vnd.openxmlformats-officedocument.drawingml.chart+xml"/>
  <Override PartName="/xl/charts/chart352.xml" ContentType="application/vnd.openxmlformats-officedocument.drawingml.chart+xml"/>
  <Override PartName="/xl/charts/chart353.xml" ContentType="application/vnd.openxmlformats-officedocument.drawingml.chart+xml"/>
  <Override PartName="/xl/charts/chart354.xml" ContentType="application/vnd.openxmlformats-officedocument.drawingml.chart+xml"/>
  <Override PartName="/xl/charts/chart355.xml" ContentType="application/vnd.openxmlformats-officedocument.drawingml.chart+xml"/>
  <Override PartName="/xl/charts/chart356.xml" ContentType="application/vnd.openxmlformats-officedocument.drawingml.chart+xml"/>
  <Override PartName="/xl/charts/chart357.xml" ContentType="application/vnd.openxmlformats-officedocument.drawingml.chart+xml"/>
  <Override PartName="/xl/charts/chart358.xml" ContentType="application/vnd.openxmlformats-officedocument.drawingml.chart+xml"/>
  <Override PartName="/xl/charts/chart359.xml" ContentType="application/vnd.openxmlformats-officedocument.drawingml.chart+xml"/>
  <Override PartName="/xl/charts/chart360.xml" ContentType="application/vnd.openxmlformats-officedocument.drawingml.chart+xml"/>
  <Override PartName="/xl/charts/chart361.xml" ContentType="application/vnd.openxmlformats-officedocument.drawingml.chart+xml"/>
  <Override PartName="/xl/charts/chart362.xml" ContentType="application/vnd.openxmlformats-officedocument.drawingml.chart+xml"/>
  <Override PartName="/xl/charts/chart363.xml" ContentType="application/vnd.openxmlformats-officedocument.drawingml.chart+xml"/>
  <Override PartName="/xl/charts/chart364.xml" ContentType="application/vnd.openxmlformats-officedocument.drawingml.chart+xml"/>
  <Override PartName="/xl/charts/chart365.xml" ContentType="application/vnd.openxmlformats-officedocument.drawingml.chart+xml"/>
  <Override PartName="/xl/charts/chart366.xml" ContentType="application/vnd.openxmlformats-officedocument.drawingml.chart+xml"/>
  <Override PartName="/xl/charts/chart367.xml" ContentType="application/vnd.openxmlformats-officedocument.drawingml.chart+xml"/>
  <Override PartName="/xl/charts/chart368.xml" ContentType="application/vnd.openxmlformats-officedocument.drawingml.chart+xml"/>
  <Override PartName="/xl/charts/chart369.xml" ContentType="application/vnd.openxmlformats-officedocument.drawingml.chart+xml"/>
  <Override PartName="/xl/charts/chart370.xml" ContentType="application/vnd.openxmlformats-officedocument.drawingml.chart+xml"/>
  <Override PartName="/xl/charts/chart371.xml" ContentType="application/vnd.openxmlformats-officedocument.drawingml.chart+xml"/>
  <Override PartName="/xl/charts/chart372.xml" ContentType="application/vnd.openxmlformats-officedocument.drawingml.chart+xml"/>
  <Override PartName="/xl/charts/chart373.xml" ContentType="application/vnd.openxmlformats-officedocument.drawingml.chart+xml"/>
  <Override PartName="/xl/charts/chart374.xml" ContentType="application/vnd.openxmlformats-officedocument.drawingml.chart+xml"/>
  <Override PartName="/xl/charts/chart375.xml" ContentType="application/vnd.openxmlformats-officedocument.drawingml.chart+xml"/>
  <Override PartName="/xl/charts/chart376.xml" ContentType="application/vnd.openxmlformats-officedocument.drawingml.chart+xml"/>
  <Override PartName="/xl/charts/chart377.xml" ContentType="application/vnd.openxmlformats-officedocument.drawingml.chart+xml"/>
  <Override PartName="/xl/charts/chart378.xml" ContentType="application/vnd.openxmlformats-officedocument.drawingml.chart+xml"/>
  <Override PartName="/xl/charts/chart379.xml" ContentType="application/vnd.openxmlformats-officedocument.drawingml.chart+xml"/>
  <Override PartName="/xl/charts/chart380.xml" ContentType="application/vnd.openxmlformats-officedocument.drawingml.chart+xml"/>
  <Override PartName="/xl/charts/chart381.xml" ContentType="application/vnd.openxmlformats-officedocument.drawingml.chart+xml"/>
  <Override PartName="/xl/charts/chart382.xml" ContentType="application/vnd.openxmlformats-officedocument.drawingml.chart+xml"/>
  <Override PartName="/xl/charts/chart383.xml" ContentType="application/vnd.openxmlformats-officedocument.drawingml.chart+xml"/>
  <Override PartName="/xl/charts/chart384.xml" ContentType="application/vnd.openxmlformats-officedocument.drawingml.chart+xml"/>
  <Override PartName="/xl/charts/chart385.xml" ContentType="application/vnd.openxmlformats-officedocument.drawingml.chart+xml"/>
  <Override PartName="/xl/charts/chart386.xml" ContentType="application/vnd.openxmlformats-officedocument.drawingml.chart+xml"/>
  <Override PartName="/xl/charts/chart387.xml" ContentType="application/vnd.openxmlformats-officedocument.drawingml.chart+xml"/>
  <Override PartName="/xl/charts/chart388.xml" ContentType="application/vnd.openxmlformats-officedocument.drawingml.chart+xml"/>
  <Override PartName="/xl/charts/chart389.xml" ContentType="application/vnd.openxmlformats-officedocument.drawingml.chart+xml"/>
  <Override PartName="/xl/charts/chart390.xml" ContentType="application/vnd.openxmlformats-officedocument.drawingml.chart+xml"/>
  <Override PartName="/xl/charts/chart391.xml" ContentType="application/vnd.openxmlformats-officedocument.drawingml.chart+xml"/>
  <Override PartName="/xl/charts/chart392.xml" ContentType="application/vnd.openxmlformats-officedocument.drawingml.chart+xml"/>
  <Override PartName="/xl/charts/chart393.xml" ContentType="application/vnd.openxmlformats-officedocument.drawingml.chart+xml"/>
  <Override PartName="/xl/charts/chart394.xml" ContentType="application/vnd.openxmlformats-officedocument.drawingml.chart+xml"/>
  <Override PartName="/xl/charts/chart395.xml" ContentType="application/vnd.openxmlformats-officedocument.drawingml.chart+xml"/>
  <Override PartName="/xl/charts/chart396.xml" ContentType="application/vnd.openxmlformats-officedocument.drawingml.chart+xml"/>
  <Override PartName="/xl/charts/chart397.xml" ContentType="application/vnd.openxmlformats-officedocument.drawingml.chart+xml"/>
  <Override PartName="/xl/charts/chart398.xml" ContentType="application/vnd.openxmlformats-officedocument.drawingml.chart+xml"/>
  <Override PartName="/xl/charts/chart399.xml" ContentType="application/vnd.openxmlformats-officedocument.drawingml.chart+xml"/>
  <Override PartName="/xl/charts/chart400.xml" ContentType="application/vnd.openxmlformats-officedocument.drawingml.chart+xml"/>
  <Override PartName="/xl/charts/chart401.xml" ContentType="application/vnd.openxmlformats-officedocument.drawingml.chart+xml"/>
  <Override PartName="/xl/charts/chart402.xml" ContentType="application/vnd.openxmlformats-officedocument.drawingml.chart+xml"/>
  <Override PartName="/xl/charts/chart403.xml" ContentType="application/vnd.openxmlformats-officedocument.drawingml.chart+xml"/>
  <Override PartName="/xl/charts/chart404.xml" ContentType="application/vnd.openxmlformats-officedocument.drawingml.chart+xml"/>
  <Override PartName="/xl/charts/chart405.xml" ContentType="application/vnd.openxmlformats-officedocument.drawingml.chart+xml"/>
  <Override PartName="/xl/charts/chart406.xml" ContentType="application/vnd.openxmlformats-officedocument.drawingml.chart+xml"/>
  <Override PartName="/xl/charts/chart407.xml" ContentType="application/vnd.openxmlformats-officedocument.drawingml.chart+xml"/>
  <Override PartName="/xl/charts/chart408.xml" ContentType="application/vnd.openxmlformats-officedocument.drawingml.chart+xml"/>
  <Override PartName="/xl/charts/chart409.xml" ContentType="application/vnd.openxmlformats-officedocument.drawingml.chart+xml"/>
  <Override PartName="/xl/charts/chart410.xml" ContentType="application/vnd.openxmlformats-officedocument.drawingml.chart+xml"/>
  <Override PartName="/xl/charts/chart411.xml" ContentType="application/vnd.openxmlformats-officedocument.drawingml.chart+xml"/>
  <Override PartName="/xl/charts/chart412.xml" ContentType="application/vnd.openxmlformats-officedocument.drawingml.chart+xml"/>
  <Override PartName="/xl/charts/chart413.xml" ContentType="application/vnd.openxmlformats-officedocument.drawingml.chart+xml"/>
  <Override PartName="/xl/charts/chart414.xml" ContentType="application/vnd.openxmlformats-officedocument.drawingml.chart+xml"/>
  <Override PartName="/xl/charts/chart415.xml" ContentType="application/vnd.openxmlformats-officedocument.drawingml.chart+xml"/>
  <Override PartName="/xl/charts/chart416.xml" ContentType="application/vnd.openxmlformats-officedocument.drawingml.chart+xml"/>
  <Override PartName="/xl/charts/chart417.xml" ContentType="application/vnd.openxmlformats-officedocument.drawingml.chart+xml"/>
  <Override PartName="/xl/charts/chart418.xml" ContentType="application/vnd.openxmlformats-officedocument.drawingml.chart+xml"/>
  <Override PartName="/xl/charts/chart419.xml" ContentType="application/vnd.openxmlformats-officedocument.drawingml.chart+xml"/>
  <Override PartName="/xl/charts/chart420.xml" ContentType="application/vnd.openxmlformats-officedocument.drawingml.chart+xml"/>
  <Override PartName="/xl/charts/chart421.xml" ContentType="application/vnd.openxmlformats-officedocument.drawingml.chart+xml"/>
  <Override PartName="/xl/charts/chart422.xml" ContentType="application/vnd.openxmlformats-officedocument.drawingml.chart+xml"/>
  <Override PartName="/xl/charts/chart423.xml" ContentType="application/vnd.openxmlformats-officedocument.drawingml.chart+xml"/>
  <Override PartName="/xl/charts/chart424.xml" ContentType="application/vnd.openxmlformats-officedocument.drawingml.chart+xml"/>
  <Override PartName="/xl/charts/chart425.xml" ContentType="application/vnd.openxmlformats-officedocument.drawingml.chart+xml"/>
  <Override PartName="/xl/charts/chart426.xml" ContentType="application/vnd.openxmlformats-officedocument.drawingml.chart+xml"/>
  <Override PartName="/xl/charts/chart427.xml" ContentType="application/vnd.openxmlformats-officedocument.drawingml.chart+xml"/>
  <Override PartName="/xl/charts/chart428.xml" ContentType="application/vnd.openxmlformats-officedocument.drawingml.chart+xml"/>
  <Override PartName="/xl/charts/chart429.xml" ContentType="application/vnd.openxmlformats-officedocument.drawingml.chart+xml"/>
  <Override PartName="/xl/charts/chart430.xml" ContentType="application/vnd.openxmlformats-officedocument.drawingml.chart+xml"/>
  <Override PartName="/xl/charts/chart431.xml" ContentType="application/vnd.openxmlformats-officedocument.drawingml.chart+xml"/>
  <Override PartName="/xl/charts/chart432.xml" ContentType="application/vnd.openxmlformats-officedocument.drawingml.chart+xml"/>
  <Override PartName="/xl/charts/chart433.xml" ContentType="application/vnd.openxmlformats-officedocument.drawingml.chart+xml"/>
  <Override PartName="/xl/charts/chart434.xml" ContentType="application/vnd.openxmlformats-officedocument.drawingml.chart+xml"/>
  <Override PartName="/xl/charts/chart435.xml" ContentType="application/vnd.openxmlformats-officedocument.drawingml.chart+xml"/>
  <Override PartName="/xl/charts/chart436.xml" ContentType="application/vnd.openxmlformats-officedocument.drawingml.chart+xml"/>
  <Override PartName="/xl/charts/chart437.xml" ContentType="application/vnd.openxmlformats-officedocument.drawingml.chart+xml"/>
  <Override PartName="/xl/charts/chart438.xml" ContentType="application/vnd.openxmlformats-officedocument.drawingml.chart+xml"/>
  <Override PartName="/xl/charts/chart439.xml" ContentType="application/vnd.openxmlformats-officedocument.drawingml.chart+xml"/>
  <Override PartName="/xl/charts/chart440.xml" ContentType="application/vnd.openxmlformats-officedocument.drawingml.chart+xml"/>
  <Override PartName="/xl/charts/chart441.xml" ContentType="application/vnd.openxmlformats-officedocument.drawingml.chart+xml"/>
  <Override PartName="/xl/charts/chart442.xml" ContentType="application/vnd.openxmlformats-officedocument.drawingml.chart+xml"/>
  <Override PartName="/xl/charts/chart443.xml" ContentType="application/vnd.openxmlformats-officedocument.drawingml.chart+xml"/>
  <Override PartName="/xl/charts/chart444.xml" ContentType="application/vnd.openxmlformats-officedocument.drawingml.chart+xml"/>
  <Override PartName="/xl/charts/chart445.xml" ContentType="application/vnd.openxmlformats-officedocument.drawingml.chart+xml"/>
  <Override PartName="/xl/charts/chart446.xml" ContentType="application/vnd.openxmlformats-officedocument.drawingml.chart+xml"/>
  <Override PartName="/xl/charts/chart447.xml" ContentType="application/vnd.openxmlformats-officedocument.drawingml.chart+xml"/>
  <Override PartName="/xl/charts/chart448.xml" ContentType="application/vnd.openxmlformats-officedocument.drawingml.chart+xml"/>
  <Override PartName="/xl/charts/chart449.xml" ContentType="application/vnd.openxmlformats-officedocument.drawingml.chart+xml"/>
  <Override PartName="/xl/charts/chart450.xml" ContentType="application/vnd.openxmlformats-officedocument.drawingml.chart+xml"/>
  <Override PartName="/xl/charts/chart451.xml" ContentType="application/vnd.openxmlformats-officedocument.drawingml.chart+xml"/>
  <Override PartName="/xl/charts/chart452.xml" ContentType="application/vnd.openxmlformats-officedocument.drawingml.chart+xml"/>
  <Override PartName="/xl/charts/chart453.xml" ContentType="application/vnd.openxmlformats-officedocument.drawingml.chart+xml"/>
  <Override PartName="/xl/charts/chart454.xml" ContentType="application/vnd.openxmlformats-officedocument.drawingml.chart+xml"/>
  <Override PartName="/xl/charts/chart455.xml" ContentType="application/vnd.openxmlformats-officedocument.drawingml.chart+xml"/>
  <Override PartName="/xl/charts/chart456.xml" ContentType="application/vnd.openxmlformats-officedocument.drawingml.chart+xml"/>
  <Override PartName="/xl/charts/chart457.xml" ContentType="application/vnd.openxmlformats-officedocument.drawingml.chart+xml"/>
  <Override PartName="/xl/charts/chart458.xml" ContentType="application/vnd.openxmlformats-officedocument.drawingml.chart+xml"/>
  <Override PartName="/xl/charts/chart459.xml" ContentType="application/vnd.openxmlformats-officedocument.drawingml.chart+xml"/>
  <Override PartName="/xl/charts/chart460.xml" ContentType="application/vnd.openxmlformats-officedocument.drawingml.chart+xml"/>
  <Override PartName="/xl/charts/chart461.xml" ContentType="application/vnd.openxmlformats-officedocument.drawingml.chart+xml"/>
  <Override PartName="/xl/charts/chart462.xml" ContentType="application/vnd.openxmlformats-officedocument.drawingml.chart+xml"/>
  <Override PartName="/xl/charts/chart463.xml" ContentType="application/vnd.openxmlformats-officedocument.drawingml.chart+xml"/>
  <Override PartName="/xl/charts/chart464.xml" ContentType="application/vnd.openxmlformats-officedocument.drawingml.chart+xml"/>
  <Override PartName="/xl/charts/chart465.xml" ContentType="application/vnd.openxmlformats-officedocument.drawingml.chart+xml"/>
  <Override PartName="/xl/charts/chart466.xml" ContentType="application/vnd.openxmlformats-officedocument.drawingml.chart+xml"/>
  <Override PartName="/xl/charts/chart467.xml" ContentType="application/vnd.openxmlformats-officedocument.drawingml.chart+xml"/>
  <Override PartName="/xl/charts/chart468.xml" ContentType="application/vnd.openxmlformats-officedocument.drawingml.chart+xml"/>
  <Override PartName="/xl/charts/chart469.xml" ContentType="application/vnd.openxmlformats-officedocument.drawingml.chart+xml"/>
  <Override PartName="/xl/charts/chart470.xml" ContentType="application/vnd.openxmlformats-officedocument.drawingml.chart+xml"/>
  <Override PartName="/xl/charts/chart471.xml" ContentType="application/vnd.openxmlformats-officedocument.drawingml.chart+xml"/>
  <Override PartName="/xl/charts/chart472.xml" ContentType="application/vnd.openxmlformats-officedocument.drawingml.chart+xml"/>
  <Override PartName="/xl/charts/chart473.xml" ContentType="application/vnd.openxmlformats-officedocument.drawingml.chart+xml"/>
  <Override PartName="/xl/charts/chart474.xml" ContentType="application/vnd.openxmlformats-officedocument.drawingml.chart+xml"/>
  <Override PartName="/xl/charts/chart475.xml" ContentType="application/vnd.openxmlformats-officedocument.drawingml.chart+xml"/>
  <Override PartName="/xl/charts/chart476.xml" ContentType="application/vnd.openxmlformats-officedocument.drawingml.chart+xml"/>
  <Override PartName="/xl/charts/chart477.xml" ContentType="application/vnd.openxmlformats-officedocument.drawingml.chart+xml"/>
  <Override PartName="/xl/charts/chart478.xml" ContentType="application/vnd.openxmlformats-officedocument.drawingml.chart+xml"/>
  <Override PartName="/xl/charts/chart479.xml" ContentType="application/vnd.openxmlformats-officedocument.drawingml.chart+xml"/>
  <Override PartName="/xl/charts/chart480.xml" ContentType="application/vnd.openxmlformats-officedocument.drawingml.chart+xml"/>
  <Override PartName="/xl/charts/chart481.xml" ContentType="application/vnd.openxmlformats-officedocument.drawingml.chart+xml"/>
  <Override PartName="/xl/charts/chart482.xml" ContentType="application/vnd.openxmlformats-officedocument.drawingml.chart+xml"/>
  <Override PartName="/xl/charts/chart483.xml" ContentType="application/vnd.openxmlformats-officedocument.drawingml.chart+xml"/>
  <Override PartName="/xl/charts/chart484.xml" ContentType="application/vnd.openxmlformats-officedocument.drawingml.chart+xml"/>
  <Override PartName="/xl/charts/chart485.xml" ContentType="application/vnd.openxmlformats-officedocument.drawingml.chart+xml"/>
  <Override PartName="/xl/charts/chart486.xml" ContentType="application/vnd.openxmlformats-officedocument.drawingml.chart+xml"/>
  <Override PartName="/xl/charts/chart487.xml" ContentType="application/vnd.openxmlformats-officedocument.drawingml.chart+xml"/>
  <Override PartName="/xl/drawings/drawing7.xml" ContentType="application/vnd.openxmlformats-officedocument.drawing+xml"/>
  <Override PartName="/xl/charts/chart488.xml" ContentType="application/vnd.openxmlformats-officedocument.drawingml.chart+xml"/>
  <Override PartName="/xl/charts/chart489.xml" ContentType="application/vnd.openxmlformats-officedocument.drawingml.chart+xml"/>
  <Override PartName="/xl/charts/chart490.xml" ContentType="application/vnd.openxmlformats-officedocument.drawingml.chart+xml"/>
  <Override PartName="/xl/charts/chart491.xml" ContentType="application/vnd.openxmlformats-officedocument.drawingml.chart+xml"/>
  <Override PartName="/xl/charts/chart492.xml" ContentType="application/vnd.openxmlformats-officedocument.drawingml.chart+xml"/>
  <Override PartName="/xl/charts/chart493.xml" ContentType="application/vnd.openxmlformats-officedocument.drawingml.chart+xml"/>
  <Override PartName="/xl/charts/chart494.xml" ContentType="application/vnd.openxmlformats-officedocument.drawingml.chart+xml"/>
  <Override PartName="/xl/charts/chart495.xml" ContentType="application/vnd.openxmlformats-officedocument.drawingml.chart+xml"/>
  <Override PartName="/xl/charts/chart496.xml" ContentType="application/vnd.openxmlformats-officedocument.drawingml.chart+xml"/>
  <Override PartName="/xl/charts/chart497.xml" ContentType="application/vnd.openxmlformats-officedocument.drawingml.chart+xml"/>
  <Override PartName="/xl/charts/chart498.xml" ContentType="application/vnd.openxmlformats-officedocument.drawingml.chart+xml"/>
  <Override PartName="/xl/charts/chart499.xml" ContentType="application/vnd.openxmlformats-officedocument.drawingml.chart+xml"/>
  <Override PartName="/xl/charts/chart500.xml" ContentType="application/vnd.openxmlformats-officedocument.drawingml.chart+xml"/>
  <Override PartName="/xl/charts/chart501.xml" ContentType="application/vnd.openxmlformats-officedocument.drawingml.chart+xml"/>
  <Override PartName="/xl/charts/chart502.xml" ContentType="application/vnd.openxmlformats-officedocument.drawingml.chart+xml"/>
  <Override PartName="/xl/charts/chart503.xml" ContentType="application/vnd.openxmlformats-officedocument.drawingml.chart+xml"/>
  <Override PartName="/xl/charts/chart504.xml" ContentType="application/vnd.openxmlformats-officedocument.drawingml.chart+xml"/>
  <Override PartName="/xl/charts/chart505.xml" ContentType="application/vnd.openxmlformats-officedocument.drawingml.chart+xml"/>
  <Override PartName="/xl/charts/chart506.xml" ContentType="application/vnd.openxmlformats-officedocument.drawingml.chart+xml"/>
  <Override PartName="/xl/charts/chart507.xml" ContentType="application/vnd.openxmlformats-officedocument.drawingml.chart+xml"/>
  <Override PartName="/xl/charts/chart508.xml" ContentType="application/vnd.openxmlformats-officedocument.drawingml.chart+xml"/>
  <Override PartName="/xl/charts/chart509.xml" ContentType="application/vnd.openxmlformats-officedocument.drawingml.chart+xml"/>
  <Override PartName="/xl/charts/chart510.xml" ContentType="application/vnd.openxmlformats-officedocument.drawingml.chart+xml"/>
  <Override PartName="/xl/charts/chart511.xml" ContentType="application/vnd.openxmlformats-officedocument.drawingml.chart+xml"/>
  <Override PartName="/xl/charts/chart512.xml" ContentType="application/vnd.openxmlformats-officedocument.drawingml.chart+xml"/>
  <Override PartName="/xl/charts/chart513.xml" ContentType="application/vnd.openxmlformats-officedocument.drawingml.chart+xml"/>
  <Override PartName="/xl/charts/chart514.xml" ContentType="application/vnd.openxmlformats-officedocument.drawingml.chart+xml"/>
  <Override PartName="/xl/charts/chart515.xml" ContentType="application/vnd.openxmlformats-officedocument.drawingml.chart+xml"/>
  <Override PartName="/xl/charts/chart516.xml" ContentType="application/vnd.openxmlformats-officedocument.drawingml.chart+xml"/>
  <Override PartName="/xl/charts/chart517.xml" ContentType="application/vnd.openxmlformats-officedocument.drawingml.chart+xml"/>
  <Override PartName="/xl/charts/chart518.xml" ContentType="application/vnd.openxmlformats-officedocument.drawingml.chart+xml"/>
  <Override PartName="/xl/charts/chart519.xml" ContentType="application/vnd.openxmlformats-officedocument.drawingml.chart+xml"/>
  <Override PartName="/xl/charts/chart520.xml" ContentType="application/vnd.openxmlformats-officedocument.drawingml.chart+xml"/>
  <Override PartName="/xl/charts/chart521.xml" ContentType="application/vnd.openxmlformats-officedocument.drawingml.chart+xml"/>
  <Override PartName="/xl/charts/chart522.xml" ContentType="application/vnd.openxmlformats-officedocument.drawingml.chart+xml"/>
  <Override PartName="/xl/charts/chart523.xml" ContentType="application/vnd.openxmlformats-officedocument.drawingml.chart+xml"/>
  <Override PartName="/xl/charts/chart524.xml" ContentType="application/vnd.openxmlformats-officedocument.drawingml.chart+xml"/>
  <Override PartName="/xl/charts/chart525.xml" ContentType="application/vnd.openxmlformats-officedocument.drawingml.chart+xml"/>
  <Override PartName="/xl/charts/chart526.xml" ContentType="application/vnd.openxmlformats-officedocument.drawingml.chart+xml"/>
  <Override PartName="/xl/charts/chart527.xml" ContentType="application/vnd.openxmlformats-officedocument.drawingml.chart+xml"/>
  <Override PartName="/xl/charts/chart528.xml" ContentType="application/vnd.openxmlformats-officedocument.drawingml.chart+xml"/>
  <Override PartName="/xl/charts/chart529.xml" ContentType="application/vnd.openxmlformats-officedocument.drawingml.chart+xml"/>
  <Override PartName="/xl/charts/chart530.xml" ContentType="application/vnd.openxmlformats-officedocument.drawingml.chart+xml"/>
  <Override PartName="/xl/charts/chart531.xml" ContentType="application/vnd.openxmlformats-officedocument.drawingml.chart+xml"/>
  <Override PartName="/xl/charts/chart532.xml" ContentType="application/vnd.openxmlformats-officedocument.drawingml.chart+xml"/>
  <Override PartName="/xl/charts/chart533.xml" ContentType="application/vnd.openxmlformats-officedocument.drawingml.chart+xml"/>
  <Override PartName="/xl/charts/chart534.xml" ContentType="application/vnd.openxmlformats-officedocument.drawingml.chart+xml"/>
  <Override PartName="/xl/charts/chart535.xml" ContentType="application/vnd.openxmlformats-officedocument.drawingml.chart+xml"/>
  <Override PartName="/xl/charts/chart536.xml" ContentType="application/vnd.openxmlformats-officedocument.drawingml.chart+xml"/>
  <Override PartName="/xl/charts/chart537.xml" ContentType="application/vnd.openxmlformats-officedocument.drawingml.chart+xml"/>
  <Override PartName="/xl/charts/chart538.xml" ContentType="application/vnd.openxmlformats-officedocument.drawingml.chart+xml"/>
  <Override PartName="/xl/charts/chart539.xml" ContentType="application/vnd.openxmlformats-officedocument.drawingml.chart+xml"/>
  <Override PartName="/xl/charts/chart540.xml" ContentType="application/vnd.openxmlformats-officedocument.drawingml.chart+xml"/>
  <Override PartName="/xl/charts/chart541.xml" ContentType="application/vnd.openxmlformats-officedocument.drawingml.chart+xml"/>
  <Override PartName="/xl/charts/chart542.xml" ContentType="application/vnd.openxmlformats-officedocument.drawingml.chart+xml"/>
  <Override PartName="/xl/charts/chart543.xml" ContentType="application/vnd.openxmlformats-officedocument.drawingml.chart+xml"/>
  <Override PartName="/xl/charts/chart544.xml" ContentType="application/vnd.openxmlformats-officedocument.drawingml.chart+xml"/>
  <Override PartName="/xl/charts/chart545.xml" ContentType="application/vnd.openxmlformats-officedocument.drawingml.chart+xml"/>
  <Override PartName="/xl/charts/chart546.xml" ContentType="application/vnd.openxmlformats-officedocument.drawingml.chart+xml"/>
  <Override PartName="/xl/charts/chart547.xml" ContentType="application/vnd.openxmlformats-officedocument.drawingml.chart+xml"/>
  <Override PartName="/xl/charts/chart548.xml" ContentType="application/vnd.openxmlformats-officedocument.drawingml.chart+xml"/>
  <Override PartName="/xl/charts/chart549.xml" ContentType="application/vnd.openxmlformats-officedocument.drawingml.chart+xml"/>
  <Override PartName="/xl/charts/chart550.xml" ContentType="application/vnd.openxmlformats-officedocument.drawingml.chart+xml"/>
  <Override PartName="/xl/charts/chart551.xml" ContentType="application/vnd.openxmlformats-officedocument.drawingml.chart+xml"/>
  <Override PartName="/xl/charts/chart552.xml" ContentType="application/vnd.openxmlformats-officedocument.drawingml.chart+xml"/>
  <Override PartName="/xl/charts/chart553.xml" ContentType="application/vnd.openxmlformats-officedocument.drawingml.chart+xml"/>
  <Override PartName="/xl/charts/chart554.xml" ContentType="application/vnd.openxmlformats-officedocument.drawingml.chart+xml"/>
  <Override PartName="/xl/charts/chart555.xml" ContentType="application/vnd.openxmlformats-officedocument.drawingml.chart+xml"/>
  <Override PartName="/xl/charts/chart556.xml" ContentType="application/vnd.openxmlformats-officedocument.drawingml.chart+xml"/>
  <Override PartName="/xl/charts/chart557.xml" ContentType="application/vnd.openxmlformats-officedocument.drawingml.chart+xml"/>
  <Override PartName="/xl/charts/chart558.xml" ContentType="application/vnd.openxmlformats-officedocument.drawingml.chart+xml"/>
  <Override PartName="/xl/charts/chart559.xml" ContentType="application/vnd.openxmlformats-officedocument.drawingml.chart+xml"/>
  <Override PartName="/xl/charts/chart560.xml" ContentType="application/vnd.openxmlformats-officedocument.drawingml.chart+xml"/>
  <Override PartName="/xl/charts/chart561.xml" ContentType="application/vnd.openxmlformats-officedocument.drawingml.chart+xml"/>
  <Override PartName="/xl/charts/chart562.xml" ContentType="application/vnd.openxmlformats-officedocument.drawingml.chart+xml"/>
  <Override PartName="/xl/charts/chart563.xml" ContentType="application/vnd.openxmlformats-officedocument.drawingml.chart+xml"/>
  <Override PartName="/xl/charts/chart564.xml" ContentType="application/vnd.openxmlformats-officedocument.drawingml.chart+xml"/>
  <Override PartName="/xl/charts/chart565.xml" ContentType="application/vnd.openxmlformats-officedocument.drawingml.chart+xml"/>
  <Override PartName="/xl/charts/chart566.xml" ContentType="application/vnd.openxmlformats-officedocument.drawingml.chart+xml"/>
  <Override PartName="/xl/charts/chart567.xml" ContentType="application/vnd.openxmlformats-officedocument.drawingml.chart+xml"/>
  <Override PartName="/xl/charts/chart568.xml" ContentType="application/vnd.openxmlformats-officedocument.drawingml.chart+xml"/>
  <Override PartName="/xl/charts/chart569.xml" ContentType="application/vnd.openxmlformats-officedocument.drawingml.chart+xml"/>
  <Override PartName="/xl/charts/chart570.xml" ContentType="application/vnd.openxmlformats-officedocument.drawingml.chart+xml"/>
  <Override PartName="/xl/charts/chart571.xml" ContentType="application/vnd.openxmlformats-officedocument.drawingml.chart+xml"/>
  <Override PartName="/xl/charts/chart572.xml" ContentType="application/vnd.openxmlformats-officedocument.drawingml.chart+xml"/>
  <Override PartName="/xl/charts/chart573.xml" ContentType="application/vnd.openxmlformats-officedocument.drawingml.chart+xml"/>
  <Override PartName="/xl/charts/chart574.xml" ContentType="application/vnd.openxmlformats-officedocument.drawingml.chart+xml"/>
  <Override PartName="/xl/charts/chart575.xml" ContentType="application/vnd.openxmlformats-officedocument.drawingml.chart+xml"/>
  <Override PartName="/xl/charts/chart576.xml" ContentType="application/vnd.openxmlformats-officedocument.drawingml.chart+xml"/>
  <Override PartName="/xl/charts/chart577.xml" ContentType="application/vnd.openxmlformats-officedocument.drawingml.chart+xml"/>
  <Override PartName="/xl/charts/chart578.xml" ContentType="application/vnd.openxmlformats-officedocument.drawingml.chart+xml"/>
  <Override PartName="/xl/charts/chart579.xml" ContentType="application/vnd.openxmlformats-officedocument.drawingml.chart+xml"/>
  <Override PartName="/xl/charts/chart580.xml" ContentType="application/vnd.openxmlformats-officedocument.drawingml.chart+xml"/>
  <Override PartName="/xl/charts/chart581.xml" ContentType="application/vnd.openxmlformats-officedocument.drawingml.chart+xml"/>
  <Override PartName="/xl/charts/chart582.xml" ContentType="application/vnd.openxmlformats-officedocument.drawingml.chart+xml"/>
  <Override PartName="/xl/charts/chart583.xml" ContentType="application/vnd.openxmlformats-officedocument.drawingml.chart+xml"/>
  <Override PartName="/xl/charts/chart584.xml" ContentType="application/vnd.openxmlformats-officedocument.drawingml.chart+xml"/>
  <Override PartName="/xl/charts/chart585.xml" ContentType="application/vnd.openxmlformats-officedocument.drawingml.chart+xml"/>
  <Override PartName="/xl/charts/chart586.xml" ContentType="application/vnd.openxmlformats-officedocument.drawingml.chart+xml"/>
  <Override PartName="/xl/charts/chart587.xml" ContentType="application/vnd.openxmlformats-officedocument.drawingml.chart+xml"/>
  <Override PartName="/xl/charts/chart588.xml" ContentType="application/vnd.openxmlformats-officedocument.drawingml.chart+xml"/>
  <Override PartName="/xl/charts/chart589.xml" ContentType="application/vnd.openxmlformats-officedocument.drawingml.chart+xml"/>
  <Override PartName="/xl/charts/chart590.xml" ContentType="application/vnd.openxmlformats-officedocument.drawingml.chart+xml"/>
  <Override PartName="/xl/charts/chart591.xml" ContentType="application/vnd.openxmlformats-officedocument.drawingml.chart+xml"/>
  <Override PartName="/xl/charts/chart592.xml" ContentType="application/vnd.openxmlformats-officedocument.drawingml.chart+xml"/>
  <Override PartName="/xl/charts/chart593.xml" ContentType="application/vnd.openxmlformats-officedocument.drawingml.chart+xml"/>
  <Override PartName="/xl/charts/chart594.xml" ContentType="application/vnd.openxmlformats-officedocument.drawingml.chart+xml"/>
  <Override PartName="/xl/charts/chart595.xml" ContentType="application/vnd.openxmlformats-officedocument.drawingml.chart+xml"/>
  <Override PartName="/xl/charts/chart596.xml" ContentType="application/vnd.openxmlformats-officedocument.drawingml.chart+xml"/>
  <Override PartName="/xl/charts/chart597.xml" ContentType="application/vnd.openxmlformats-officedocument.drawingml.chart+xml"/>
  <Override PartName="/xl/charts/chart598.xml" ContentType="application/vnd.openxmlformats-officedocument.drawingml.chart+xml"/>
  <Override PartName="/xl/charts/chart599.xml" ContentType="application/vnd.openxmlformats-officedocument.drawingml.chart+xml"/>
  <Override PartName="/xl/charts/chart600.xml" ContentType="application/vnd.openxmlformats-officedocument.drawingml.chart+xml"/>
  <Override PartName="/xl/charts/chart601.xml" ContentType="application/vnd.openxmlformats-officedocument.drawingml.chart+xml"/>
  <Override PartName="/xl/charts/chart602.xml" ContentType="application/vnd.openxmlformats-officedocument.drawingml.chart+xml"/>
  <Override PartName="/xl/charts/chart603.xml" ContentType="application/vnd.openxmlformats-officedocument.drawingml.chart+xml"/>
  <Override PartName="/xl/charts/chart604.xml" ContentType="application/vnd.openxmlformats-officedocument.drawingml.chart+xml"/>
  <Override PartName="/xl/charts/chart605.xml" ContentType="application/vnd.openxmlformats-officedocument.drawingml.chart+xml"/>
  <Override PartName="/xl/charts/chart606.xml" ContentType="application/vnd.openxmlformats-officedocument.drawingml.chart+xml"/>
  <Override PartName="/xl/charts/chart607.xml" ContentType="application/vnd.openxmlformats-officedocument.drawingml.chart+xml"/>
  <Override PartName="/xl/charts/chart608.xml" ContentType="application/vnd.openxmlformats-officedocument.drawingml.chart+xml"/>
  <Override PartName="/xl/charts/chart609.xml" ContentType="application/vnd.openxmlformats-officedocument.drawingml.chart+xml"/>
  <Override PartName="/xl/charts/chart610.xml" ContentType="application/vnd.openxmlformats-officedocument.drawingml.chart+xml"/>
  <Override PartName="/xl/charts/chart611.xml" ContentType="application/vnd.openxmlformats-officedocument.drawingml.chart+xml"/>
  <Override PartName="/xl/charts/chart612.xml" ContentType="application/vnd.openxmlformats-officedocument.drawingml.chart+xml"/>
  <Override PartName="/xl/charts/chart613.xml" ContentType="application/vnd.openxmlformats-officedocument.drawingml.chart+xml"/>
  <Override PartName="/xl/charts/chart614.xml" ContentType="application/vnd.openxmlformats-officedocument.drawingml.chart+xml"/>
  <Override PartName="/xl/charts/chart615.xml" ContentType="application/vnd.openxmlformats-officedocument.drawingml.chart+xml"/>
  <Override PartName="/xl/charts/chart616.xml" ContentType="application/vnd.openxmlformats-officedocument.drawingml.chart+xml"/>
  <Override PartName="/xl/charts/chart617.xml" ContentType="application/vnd.openxmlformats-officedocument.drawingml.chart+xml"/>
  <Override PartName="/xl/charts/chart618.xml" ContentType="application/vnd.openxmlformats-officedocument.drawingml.chart+xml"/>
  <Override PartName="/xl/charts/chart619.xml" ContentType="application/vnd.openxmlformats-officedocument.drawingml.chart+xml"/>
  <Override PartName="/xl/charts/chart620.xml" ContentType="application/vnd.openxmlformats-officedocument.drawingml.chart+xml"/>
  <Override PartName="/xl/charts/chart621.xml" ContentType="application/vnd.openxmlformats-officedocument.drawingml.chart+xml"/>
  <Override PartName="/xl/charts/chart622.xml" ContentType="application/vnd.openxmlformats-officedocument.drawingml.chart+xml"/>
  <Override PartName="/xl/charts/chart623.xml" ContentType="application/vnd.openxmlformats-officedocument.drawingml.chart+xml"/>
  <Override PartName="/xl/charts/chart624.xml" ContentType="application/vnd.openxmlformats-officedocument.drawingml.chart+xml"/>
  <Override PartName="/xl/charts/chart625.xml" ContentType="application/vnd.openxmlformats-officedocument.drawingml.chart+xml"/>
  <Override PartName="/xl/charts/chart626.xml" ContentType="application/vnd.openxmlformats-officedocument.drawingml.chart+xml"/>
  <Override PartName="/xl/charts/chart627.xml" ContentType="application/vnd.openxmlformats-officedocument.drawingml.chart+xml"/>
  <Override PartName="/xl/charts/chart628.xml" ContentType="application/vnd.openxmlformats-officedocument.drawingml.chart+xml"/>
  <Override PartName="/xl/charts/chart629.xml" ContentType="application/vnd.openxmlformats-officedocument.drawingml.chart+xml"/>
  <Override PartName="/xl/charts/chart630.xml" ContentType="application/vnd.openxmlformats-officedocument.drawingml.chart+xml"/>
  <Override PartName="/xl/charts/chart631.xml" ContentType="application/vnd.openxmlformats-officedocument.drawingml.chart+xml"/>
  <Override PartName="/xl/charts/chart632.xml" ContentType="application/vnd.openxmlformats-officedocument.drawingml.chart+xml"/>
  <Override PartName="/xl/charts/chart633.xml" ContentType="application/vnd.openxmlformats-officedocument.drawingml.chart+xml"/>
  <Override PartName="/xl/charts/chart634.xml" ContentType="application/vnd.openxmlformats-officedocument.drawingml.chart+xml"/>
  <Override PartName="/xl/charts/chart635.xml" ContentType="application/vnd.openxmlformats-officedocument.drawingml.chart+xml"/>
  <Override PartName="/xl/charts/chart636.xml" ContentType="application/vnd.openxmlformats-officedocument.drawingml.chart+xml"/>
  <Override PartName="/xl/charts/chart637.xml" ContentType="application/vnd.openxmlformats-officedocument.drawingml.chart+xml"/>
  <Override PartName="/xl/charts/chart638.xml" ContentType="application/vnd.openxmlformats-officedocument.drawingml.chart+xml"/>
  <Override PartName="/xl/charts/chart639.xml" ContentType="application/vnd.openxmlformats-officedocument.drawingml.chart+xml"/>
  <Override PartName="/xl/charts/chart640.xml" ContentType="application/vnd.openxmlformats-officedocument.drawingml.chart+xml"/>
  <Override PartName="/xl/charts/chart641.xml" ContentType="application/vnd.openxmlformats-officedocument.drawingml.chart+xml"/>
  <Override PartName="/xl/charts/chart642.xml" ContentType="application/vnd.openxmlformats-officedocument.drawingml.chart+xml"/>
  <Override PartName="/xl/charts/chart643.xml" ContentType="application/vnd.openxmlformats-officedocument.drawingml.chart+xml"/>
  <Override PartName="/xl/charts/chart644.xml" ContentType="application/vnd.openxmlformats-officedocument.drawingml.chart+xml"/>
  <Override PartName="/xl/charts/chart645.xml" ContentType="application/vnd.openxmlformats-officedocument.drawingml.chart+xml"/>
  <Override PartName="/xl/charts/chart646.xml" ContentType="application/vnd.openxmlformats-officedocument.drawingml.chart+xml"/>
  <Override PartName="/xl/charts/chart647.xml" ContentType="application/vnd.openxmlformats-officedocument.drawingml.chart+xml"/>
  <Override PartName="/xl/charts/chart648.xml" ContentType="application/vnd.openxmlformats-officedocument.drawingml.chart+xml"/>
  <Override PartName="/xl/charts/chart649.xml" ContentType="application/vnd.openxmlformats-officedocument.drawingml.chart+xml"/>
  <Override PartName="/xl/charts/chart650.xml" ContentType="application/vnd.openxmlformats-officedocument.drawingml.chart+xml"/>
  <Override PartName="/xl/charts/chart651.xml" ContentType="application/vnd.openxmlformats-officedocument.drawingml.chart+xml"/>
  <Override PartName="/xl/charts/chart652.xml" ContentType="application/vnd.openxmlformats-officedocument.drawingml.chart+xml"/>
  <Override PartName="/xl/charts/chart653.xml" ContentType="application/vnd.openxmlformats-officedocument.drawingml.chart+xml"/>
  <Override PartName="/xl/charts/chart654.xml" ContentType="application/vnd.openxmlformats-officedocument.drawingml.chart+xml"/>
  <Override PartName="/xl/charts/chart655.xml" ContentType="application/vnd.openxmlformats-officedocument.drawingml.chart+xml"/>
  <Override PartName="/xl/charts/chart656.xml" ContentType="application/vnd.openxmlformats-officedocument.drawingml.chart+xml"/>
  <Override PartName="/xl/charts/chart657.xml" ContentType="application/vnd.openxmlformats-officedocument.drawingml.chart+xml"/>
  <Override PartName="/xl/charts/chart658.xml" ContentType="application/vnd.openxmlformats-officedocument.drawingml.chart+xml"/>
  <Override PartName="/xl/charts/chart659.xml" ContentType="application/vnd.openxmlformats-officedocument.drawingml.chart+xml"/>
  <Override PartName="/xl/charts/chart660.xml" ContentType="application/vnd.openxmlformats-officedocument.drawingml.chart+xml"/>
  <Override PartName="/xl/charts/chart661.xml" ContentType="application/vnd.openxmlformats-officedocument.drawingml.chart+xml"/>
  <Override PartName="/xl/charts/chart662.xml" ContentType="application/vnd.openxmlformats-officedocument.drawingml.chart+xml"/>
  <Override PartName="/xl/charts/chart663.xml" ContentType="application/vnd.openxmlformats-officedocument.drawingml.chart+xml"/>
  <Override PartName="/xl/charts/chart664.xml" ContentType="application/vnd.openxmlformats-officedocument.drawingml.chart+xml"/>
  <Override PartName="/xl/charts/chart665.xml" ContentType="application/vnd.openxmlformats-officedocument.drawingml.chart+xml"/>
  <Override PartName="/xl/charts/chart666.xml" ContentType="application/vnd.openxmlformats-officedocument.drawingml.chart+xml"/>
  <Override PartName="/xl/charts/chart667.xml" ContentType="application/vnd.openxmlformats-officedocument.drawingml.chart+xml"/>
  <Override PartName="/xl/charts/chart668.xml" ContentType="application/vnd.openxmlformats-officedocument.drawingml.chart+xml"/>
  <Override PartName="/xl/charts/chart669.xml" ContentType="application/vnd.openxmlformats-officedocument.drawingml.chart+xml"/>
  <Override PartName="/xl/charts/chart670.xml" ContentType="application/vnd.openxmlformats-officedocument.drawingml.chart+xml"/>
  <Override PartName="/xl/charts/chart671.xml" ContentType="application/vnd.openxmlformats-officedocument.drawingml.chart+xml"/>
  <Override PartName="/xl/charts/chart672.xml" ContentType="application/vnd.openxmlformats-officedocument.drawingml.chart+xml"/>
  <Override PartName="/xl/charts/chart673.xml" ContentType="application/vnd.openxmlformats-officedocument.drawingml.chart+xml"/>
  <Override PartName="/xl/charts/chart674.xml" ContentType="application/vnd.openxmlformats-officedocument.drawingml.chart+xml"/>
  <Override PartName="/xl/charts/chart675.xml" ContentType="application/vnd.openxmlformats-officedocument.drawingml.chart+xml"/>
  <Override PartName="/xl/charts/chart676.xml" ContentType="application/vnd.openxmlformats-officedocument.drawingml.chart+xml"/>
  <Override PartName="/xl/charts/chart677.xml" ContentType="application/vnd.openxmlformats-officedocument.drawingml.chart+xml"/>
  <Override PartName="/xl/charts/chart678.xml" ContentType="application/vnd.openxmlformats-officedocument.drawingml.chart+xml"/>
  <Override PartName="/xl/charts/chart679.xml" ContentType="application/vnd.openxmlformats-officedocument.drawingml.chart+xml"/>
  <Override PartName="/xl/charts/chart680.xml" ContentType="application/vnd.openxmlformats-officedocument.drawingml.chart+xml"/>
  <Override PartName="/xl/charts/chart681.xml" ContentType="application/vnd.openxmlformats-officedocument.drawingml.chart+xml"/>
  <Override PartName="/xl/charts/chart682.xml" ContentType="application/vnd.openxmlformats-officedocument.drawingml.chart+xml"/>
  <Override PartName="/xl/charts/chart683.xml" ContentType="application/vnd.openxmlformats-officedocument.drawingml.chart+xml"/>
  <Override PartName="/xl/charts/chart684.xml" ContentType="application/vnd.openxmlformats-officedocument.drawingml.chart+xml"/>
  <Override PartName="/xl/charts/chart685.xml" ContentType="application/vnd.openxmlformats-officedocument.drawingml.chart+xml"/>
  <Override PartName="/xl/charts/chart686.xml" ContentType="application/vnd.openxmlformats-officedocument.drawingml.chart+xml"/>
  <Override PartName="/xl/charts/chart687.xml" ContentType="application/vnd.openxmlformats-officedocument.drawingml.chart+xml"/>
  <Override PartName="/xl/charts/chart688.xml" ContentType="application/vnd.openxmlformats-officedocument.drawingml.chart+xml"/>
  <Override PartName="/xl/charts/chart689.xml" ContentType="application/vnd.openxmlformats-officedocument.drawingml.chart+xml"/>
  <Override PartName="/xl/charts/chart690.xml" ContentType="application/vnd.openxmlformats-officedocument.drawingml.chart+xml"/>
  <Override PartName="/xl/charts/chart691.xml" ContentType="application/vnd.openxmlformats-officedocument.drawingml.chart+xml"/>
  <Override PartName="/xl/charts/chart692.xml" ContentType="application/vnd.openxmlformats-officedocument.drawingml.chart+xml"/>
  <Override PartName="/xl/charts/chart693.xml" ContentType="application/vnd.openxmlformats-officedocument.drawingml.chart+xml"/>
  <Override PartName="/xl/charts/chart694.xml" ContentType="application/vnd.openxmlformats-officedocument.drawingml.chart+xml"/>
  <Override PartName="/xl/charts/chart695.xml" ContentType="application/vnd.openxmlformats-officedocument.drawingml.chart+xml"/>
  <Override PartName="/xl/charts/chart696.xml" ContentType="application/vnd.openxmlformats-officedocument.drawingml.chart+xml"/>
  <Override PartName="/xl/charts/chart697.xml" ContentType="application/vnd.openxmlformats-officedocument.drawingml.chart+xml"/>
  <Override PartName="/xl/charts/chart698.xml" ContentType="application/vnd.openxmlformats-officedocument.drawingml.chart+xml"/>
  <Override PartName="/xl/charts/chart699.xml" ContentType="application/vnd.openxmlformats-officedocument.drawingml.chart+xml"/>
  <Override PartName="/xl/charts/chart700.xml" ContentType="application/vnd.openxmlformats-officedocument.drawingml.chart+xml"/>
  <Override PartName="/xl/charts/chart701.xml" ContentType="application/vnd.openxmlformats-officedocument.drawingml.chart+xml"/>
  <Override PartName="/xl/charts/chart702.xml" ContentType="application/vnd.openxmlformats-officedocument.drawingml.chart+xml"/>
  <Override PartName="/xl/charts/chart703.xml" ContentType="application/vnd.openxmlformats-officedocument.drawingml.chart+xml"/>
  <Override PartName="/xl/charts/chart704.xml" ContentType="application/vnd.openxmlformats-officedocument.drawingml.chart+xml"/>
  <Override PartName="/xl/charts/chart705.xml" ContentType="application/vnd.openxmlformats-officedocument.drawingml.chart+xml"/>
  <Override PartName="/xl/charts/chart706.xml" ContentType="application/vnd.openxmlformats-officedocument.drawingml.chart+xml"/>
  <Override PartName="/xl/charts/chart707.xml" ContentType="application/vnd.openxmlformats-officedocument.drawingml.chart+xml"/>
  <Override PartName="/xl/charts/chart708.xml" ContentType="application/vnd.openxmlformats-officedocument.drawingml.chart+xml"/>
  <Override PartName="/xl/charts/chart709.xml" ContentType="application/vnd.openxmlformats-officedocument.drawingml.chart+xml"/>
  <Override PartName="/xl/charts/chart710.xml" ContentType="application/vnd.openxmlformats-officedocument.drawingml.chart+xml"/>
  <Override PartName="/xl/charts/chart711.xml" ContentType="application/vnd.openxmlformats-officedocument.drawingml.chart+xml"/>
  <Override PartName="/xl/charts/chart712.xml" ContentType="application/vnd.openxmlformats-officedocument.drawingml.chart+xml"/>
  <Override PartName="/xl/charts/chart713.xml" ContentType="application/vnd.openxmlformats-officedocument.drawingml.chart+xml"/>
  <Override PartName="/xl/charts/chart714.xml" ContentType="application/vnd.openxmlformats-officedocument.drawingml.chart+xml"/>
  <Override PartName="/xl/charts/chart715.xml" ContentType="application/vnd.openxmlformats-officedocument.drawingml.chart+xml"/>
  <Override PartName="/xl/charts/chart716.xml" ContentType="application/vnd.openxmlformats-officedocument.drawingml.chart+xml"/>
  <Override PartName="/xl/charts/chart717.xml" ContentType="application/vnd.openxmlformats-officedocument.drawingml.chart+xml"/>
  <Override PartName="/xl/charts/chart718.xml" ContentType="application/vnd.openxmlformats-officedocument.drawingml.chart+xml"/>
  <Override PartName="/xl/charts/chart719.xml" ContentType="application/vnd.openxmlformats-officedocument.drawingml.chart+xml"/>
  <Override PartName="/xl/charts/chart720.xml" ContentType="application/vnd.openxmlformats-officedocument.drawingml.chart+xml"/>
  <Override PartName="/xl/charts/chart721.xml" ContentType="application/vnd.openxmlformats-officedocument.drawingml.chart+xml"/>
  <Override PartName="/xl/charts/chart722.xml" ContentType="application/vnd.openxmlformats-officedocument.drawingml.chart+xml"/>
  <Override PartName="/xl/charts/chart723.xml" ContentType="application/vnd.openxmlformats-officedocument.drawingml.chart+xml"/>
  <Override PartName="/xl/charts/chart724.xml" ContentType="application/vnd.openxmlformats-officedocument.drawingml.chart+xml"/>
  <Override PartName="/xl/charts/chart725.xml" ContentType="application/vnd.openxmlformats-officedocument.drawingml.chart+xml"/>
  <Override PartName="/xl/charts/chart726.xml" ContentType="application/vnd.openxmlformats-officedocument.drawingml.chart+xml"/>
  <Override PartName="/xl/charts/chart727.xml" ContentType="application/vnd.openxmlformats-officedocument.drawingml.chart+xml"/>
  <Override PartName="/xl/charts/chart728.xml" ContentType="application/vnd.openxmlformats-officedocument.drawingml.chart+xml"/>
  <Override PartName="/xl/charts/chart729.xml" ContentType="application/vnd.openxmlformats-officedocument.drawingml.chart+xml"/>
  <Override PartName="/xl/charts/chart730.xml" ContentType="application/vnd.openxmlformats-officedocument.drawingml.chart+xml"/>
  <Override PartName="/xl/charts/chart731.xml" ContentType="application/vnd.openxmlformats-officedocument.drawingml.chart+xml"/>
  <Override PartName="/xl/charts/chart732.xml" ContentType="application/vnd.openxmlformats-officedocument.drawingml.chart+xml"/>
  <Override PartName="/xl/charts/chart733.xml" ContentType="application/vnd.openxmlformats-officedocument.drawingml.chart+xml"/>
  <Override PartName="/xl/charts/chart734.xml" ContentType="application/vnd.openxmlformats-officedocument.drawingml.chart+xml"/>
  <Override PartName="/xl/charts/chart735.xml" ContentType="application/vnd.openxmlformats-officedocument.drawingml.chart+xml"/>
  <Override PartName="/xl/charts/chart736.xml" ContentType="application/vnd.openxmlformats-officedocument.drawingml.chart+xml"/>
  <Override PartName="/xl/charts/chart737.xml" ContentType="application/vnd.openxmlformats-officedocument.drawingml.chart+xml"/>
  <Override PartName="/xl/charts/chart738.xml" ContentType="application/vnd.openxmlformats-officedocument.drawingml.chart+xml"/>
  <Override PartName="/xl/charts/chart739.xml" ContentType="application/vnd.openxmlformats-officedocument.drawingml.chart+xml"/>
  <Override PartName="/xl/charts/chart740.xml" ContentType="application/vnd.openxmlformats-officedocument.drawingml.chart+xml"/>
  <Override PartName="/xl/charts/chart741.xml" ContentType="application/vnd.openxmlformats-officedocument.drawingml.chart+xml"/>
  <Override PartName="/xl/charts/chart742.xml" ContentType="application/vnd.openxmlformats-officedocument.drawingml.chart+xml"/>
  <Override PartName="/xl/charts/chart743.xml" ContentType="application/vnd.openxmlformats-officedocument.drawingml.chart+xml"/>
  <Override PartName="/xl/charts/chart744.xml" ContentType="application/vnd.openxmlformats-officedocument.drawingml.chart+xml"/>
  <Override PartName="/xl/charts/chart745.xml" ContentType="application/vnd.openxmlformats-officedocument.drawingml.chart+xml"/>
  <Override PartName="/xl/charts/chart746.xml" ContentType="application/vnd.openxmlformats-officedocument.drawingml.chart+xml"/>
  <Override PartName="/xl/charts/chart747.xml" ContentType="application/vnd.openxmlformats-officedocument.drawingml.chart+xml"/>
  <Override PartName="/xl/charts/chart748.xml" ContentType="application/vnd.openxmlformats-officedocument.drawingml.chart+xml"/>
  <Override PartName="/xl/charts/chart749.xml" ContentType="application/vnd.openxmlformats-officedocument.drawingml.chart+xml"/>
  <Override PartName="/xl/charts/chart750.xml" ContentType="application/vnd.openxmlformats-officedocument.drawingml.chart+xml"/>
  <Override PartName="/xl/charts/chart751.xml" ContentType="application/vnd.openxmlformats-officedocument.drawingml.chart+xml"/>
  <Override PartName="/xl/charts/chart752.xml" ContentType="application/vnd.openxmlformats-officedocument.drawingml.chart+xml"/>
  <Override PartName="/xl/charts/chart753.xml" ContentType="application/vnd.openxmlformats-officedocument.drawingml.chart+xml"/>
  <Override PartName="/xl/charts/chart754.xml" ContentType="application/vnd.openxmlformats-officedocument.drawingml.chart+xml"/>
  <Override PartName="/xl/charts/chart755.xml" ContentType="application/vnd.openxmlformats-officedocument.drawingml.chart+xml"/>
  <Override PartName="/xl/charts/chart756.xml" ContentType="application/vnd.openxmlformats-officedocument.drawingml.chart+xml"/>
  <Override PartName="/xl/charts/chart757.xml" ContentType="application/vnd.openxmlformats-officedocument.drawingml.chart+xml"/>
  <Override PartName="/xl/charts/chart758.xml" ContentType="application/vnd.openxmlformats-officedocument.drawingml.chart+xml"/>
  <Override PartName="/xl/charts/chart759.xml" ContentType="application/vnd.openxmlformats-officedocument.drawingml.chart+xml"/>
  <Override PartName="/xl/charts/chart760.xml" ContentType="application/vnd.openxmlformats-officedocument.drawingml.chart+xml"/>
  <Override PartName="/xl/charts/chart761.xml" ContentType="application/vnd.openxmlformats-officedocument.drawingml.chart+xml"/>
  <Override PartName="/xl/charts/chart762.xml" ContentType="application/vnd.openxmlformats-officedocument.drawingml.chart+xml"/>
  <Override PartName="/xl/charts/chart763.xml" ContentType="application/vnd.openxmlformats-officedocument.drawingml.chart+xml"/>
  <Override PartName="/xl/charts/chart764.xml" ContentType="application/vnd.openxmlformats-officedocument.drawingml.chart+xml"/>
  <Override PartName="/xl/charts/chart765.xml" ContentType="application/vnd.openxmlformats-officedocument.drawingml.chart+xml"/>
  <Override PartName="/xl/charts/chart766.xml" ContentType="application/vnd.openxmlformats-officedocument.drawingml.chart+xml"/>
  <Override PartName="/xl/charts/chart767.xml" ContentType="application/vnd.openxmlformats-officedocument.drawingml.chart+xml"/>
  <Override PartName="/xl/charts/chart768.xml" ContentType="application/vnd.openxmlformats-officedocument.drawingml.chart+xml"/>
  <Override PartName="/xl/charts/chart769.xml" ContentType="application/vnd.openxmlformats-officedocument.drawingml.chart+xml"/>
  <Override PartName="/xl/charts/chart770.xml" ContentType="application/vnd.openxmlformats-officedocument.drawingml.chart+xml"/>
  <Override PartName="/xl/charts/chart771.xml" ContentType="application/vnd.openxmlformats-officedocument.drawingml.chart+xml"/>
  <Override PartName="/xl/charts/chart772.xml" ContentType="application/vnd.openxmlformats-officedocument.drawingml.chart+xml"/>
  <Override PartName="/xl/charts/chart773.xml" ContentType="application/vnd.openxmlformats-officedocument.drawingml.chart+xml"/>
  <Override PartName="/xl/charts/chart774.xml" ContentType="application/vnd.openxmlformats-officedocument.drawingml.chart+xml"/>
  <Override PartName="/xl/charts/chart775.xml" ContentType="application/vnd.openxmlformats-officedocument.drawingml.chart+xml"/>
  <Override PartName="/xl/charts/chart776.xml" ContentType="application/vnd.openxmlformats-officedocument.drawingml.chart+xml"/>
  <Override PartName="/xl/charts/chart777.xml" ContentType="application/vnd.openxmlformats-officedocument.drawingml.chart+xml"/>
  <Override PartName="/xl/charts/chart778.xml" ContentType="application/vnd.openxmlformats-officedocument.drawingml.chart+xml"/>
  <Override PartName="/xl/charts/chart779.xml" ContentType="application/vnd.openxmlformats-officedocument.drawingml.chart+xml"/>
  <Override PartName="/xl/charts/chart780.xml" ContentType="application/vnd.openxmlformats-officedocument.drawingml.chart+xml"/>
  <Override PartName="/xl/charts/chart781.xml" ContentType="application/vnd.openxmlformats-officedocument.drawingml.chart+xml"/>
  <Override PartName="/xl/charts/chart782.xml" ContentType="application/vnd.openxmlformats-officedocument.drawingml.chart+xml"/>
  <Override PartName="/xl/charts/chart783.xml" ContentType="application/vnd.openxmlformats-officedocument.drawingml.chart+xml"/>
  <Override PartName="/xl/charts/chart784.xml" ContentType="application/vnd.openxmlformats-officedocument.drawingml.chart+xml"/>
  <Override PartName="/xl/charts/chart785.xml" ContentType="application/vnd.openxmlformats-officedocument.drawingml.chart+xml"/>
  <Override PartName="/xl/charts/chart786.xml" ContentType="application/vnd.openxmlformats-officedocument.drawingml.chart+xml"/>
  <Override PartName="/xl/charts/chart787.xml" ContentType="application/vnd.openxmlformats-officedocument.drawingml.chart+xml"/>
  <Override PartName="/xl/charts/chart788.xml" ContentType="application/vnd.openxmlformats-officedocument.drawingml.chart+xml"/>
  <Override PartName="/xl/charts/chart789.xml" ContentType="application/vnd.openxmlformats-officedocument.drawingml.chart+xml"/>
  <Override PartName="/xl/charts/chart790.xml" ContentType="application/vnd.openxmlformats-officedocument.drawingml.chart+xml"/>
  <Override PartName="/xl/charts/chart791.xml" ContentType="application/vnd.openxmlformats-officedocument.drawingml.chart+xml"/>
  <Override PartName="/xl/charts/chart792.xml" ContentType="application/vnd.openxmlformats-officedocument.drawingml.chart+xml"/>
  <Override PartName="/xl/charts/chart793.xml" ContentType="application/vnd.openxmlformats-officedocument.drawingml.chart+xml"/>
  <Override PartName="/xl/charts/chart794.xml" ContentType="application/vnd.openxmlformats-officedocument.drawingml.chart+xml"/>
  <Override PartName="/xl/charts/chart795.xml" ContentType="application/vnd.openxmlformats-officedocument.drawingml.chart+xml"/>
  <Override PartName="/xl/charts/chart796.xml" ContentType="application/vnd.openxmlformats-officedocument.drawingml.chart+xml"/>
  <Override PartName="/xl/charts/chart797.xml" ContentType="application/vnd.openxmlformats-officedocument.drawingml.chart+xml"/>
  <Override PartName="/xl/charts/chart798.xml" ContentType="application/vnd.openxmlformats-officedocument.drawingml.chart+xml"/>
  <Override PartName="/xl/charts/chart799.xml" ContentType="application/vnd.openxmlformats-officedocument.drawingml.chart+xml"/>
  <Override PartName="/xl/charts/chart800.xml" ContentType="application/vnd.openxmlformats-officedocument.drawingml.chart+xml"/>
  <Override PartName="/xl/charts/chart801.xml" ContentType="application/vnd.openxmlformats-officedocument.drawingml.chart+xml"/>
  <Override PartName="/xl/charts/chart802.xml" ContentType="application/vnd.openxmlformats-officedocument.drawingml.chart+xml"/>
  <Override PartName="/xl/charts/chart803.xml" ContentType="application/vnd.openxmlformats-officedocument.drawingml.chart+xml"/>
  <Override PartName="/xl/charts/chart804.xml" ContentType="application/vnd.openxmlformats-officedocument.drawingml.chart+xml"/>
  <Override PartName="/xl/charts/chart805.xml" ContentType="application/vnd.openxmlformats-officedocument.drawingml.chart+xml"/>
  <Override PartName="/xl/charts/chart806.xml" ContentType="application/vnd.openxmlformats-officedocument.drawingml.chart+xml"/>
  <Override PartName="/xl/charts/chart807.xml" ContentType="application/vnd.openxmlformats-officedocument.drawingml.chart+xml"/>
  <Override PartName="/xl/charts/chart808.xml" ContentType="application/vnd.openxmlformats-officedocument.drawingml.chart+xml"/>
  <Override PartName="/xl/charts/chart809.xml" ContentType="application/vnd.openxmlformats-officedocument.drawingml.chart+xml"/>
  <Override PartName="/xl/charts/chart810.xml" ContentType="application/vnd.openxmlformats-officedocument.drawingml.chart+xml"/>
  <Override PartName="/xl/charts/chart811.xml" ContentType="application/vnd.openxmlformats-officedocument.drawingml.chart+xml"/>
  <Override PartName="/xl/charts/chart812.xml" ContentType="application/vnd.openxmlformats-officedocument.drawingml.chart+xml"/>
  <Override PartName="/xl/charts/chart813.xml" ContentType="application/vnd.openxmlformats-officedocument.drawingml.chart+xml"/>
  <Override PartName="/xl/charts/chart814.xml" ContentType="application/vnd.openxmlformats-officedocument.drawingml.chart+xml"/>
  <Override PartName="/xl/charts/chart815.xml" ContentType="application/vnd.openxmlformats-officedocument.drawingml.chart+xml"/>
  <Override PartName="/xl/charts/chart816.xml" ContentType="application/vnd.openxmlformats-officedocument.drawingml.chart+xml"/>
  <Override PartName="/xl/charts/chart817.xml" ContentType="application/vnd.openxmlformats-officedocument.drawingml.chart+xml"/>
  <Override PartName="/xl/charts/chart818.xml" ContentType="application/vnd.openxmlformats-officedocument.drawingml.chart+xml"/>
  <Override PartName="/xl/charts/chart819.xml" ContentType="application/vnd.openxmlformats-officedocument.drawingml.chart+xml"/>
  <Override PartName="/xl/charts/chart820.xml" ContentType="application/vnd.openxmlformats-officedocument.drawingml.chart+xml"/>
  <Override PartName="/xl/charts/chart821.xml" ContentType="application/vnd.openxmlformats-officedocument.drawingml.chart+xml"/>
  <Override PartName="/xl/charts/chart822.xml" ContentType="application/vnd.openxmlformats-officedocument.drawingml.chart+xml"/>
  <Override PartName="/xl/charts/chart823.xml" ContentType="application/vnd.openxmlformats-officedocument.drawingml.chart+xml"/>
  <Override PartName="/xl/charts/chart824.xml" ContentType="application/vnd.openxmlformats-officedocument.drawingml.chart+xml"/>
  <Override PartName="/xl/charts/chart825.xml" ContentType="application/vnd.openxmlformats-officedocument.drawingml.chart+xml"/>
  <Override PartName="/xl/charts/chart826.xml" ContentType="application/vnd.openxmlformats-officedocument.drawingml.chart+xml"/>
  <Override PartName="/xl/charts/chart827.xml" ContentType="application/vnd.openxmlformats-officedocument.drawingml.chart+xml"/>
  <Override PartName="/xl/charts/chart828.xml" ContentType="application/vnd.openxmlformats-officedocument.drawingml.chart+xml"/>
  <Override PartName="/xl/charts/chart829.xml" ContentType="application/vnd.openxmlformats-officedocument.drawingml.chart+xml"/>
  <Override PartName="/xl/charts/chart830.xml" ContentType="application/vnd.openxmlformats-officedocument.drawingml.chart+xml"/>
  <Override PartName="/xl/charts/chart831.xml" ContentType="application/vnd.openxmlformats-officedocument.drawingml.chart+xml"/>
  <Override PartName="/xl/charts/chart832.xml" ContentType="application/vnd.openxmlformats-officedocument.drawingml.chart+xml"/>
  <Override PartName="/xl/charts/chart833.xml" ContentType="application/vnd.openxmlformats-officedocument.drawingml.chart+xml"/>
  <Override PartName="/xl/charts/chart834.xml" ContentType="application/vnd.openxmlformats-officedocument.drawingml.chart+xml"/>
  <Override PartName="/xl/charts/chart835.xml" ContentType="application/vnd.openxmlformats-officedocument.drawingml.chart+xml"/>
  <Override PartName="/xl/charts/chart836.xml" ContentType="application/vnd.openxmlformats-officedocument.drawingml.chart+xml"/>
  <Override PartName="/xl/charts/chart837.xml" ContentType="application/vnd.openxmlformats-officedocument.drawingml.chart+xml"/>
  <Override PartName="/xl/charts/chart838.xml" ContentType="application/vnd.openxmlformats-officedocument.drawingml.chart+xml"/>
  <Override PartName="/xl/charts/chart839.xml" ContentType="application/vnd.openxmlformats-officedocument.drawingml.chart+xml"/>
  <Override PartName="/xl/charts/chart840.xml" ContentType="application/vnd.openxmlformats-officedocument.drawingml.chart+xml"/>
  <Override PartName="/xl/charts/chart841.xml" ContentType="application/vnd.openxmlformats-officedocument.drawingml.chart+xml"/>
  <Override PartName="/xl/charts/chart842.xml" ContentType="application/vnd.openxmlformats-officedocument.drawingml.chart+xml"/>
  <Override PartName="/xl/charts/chart843.xml" ContentType="application/vnd.openxmlformats-officedocument.drawingml.chart+xml"/>
  <Override PartName="/xl/charts/chart844.xml" ContentType="application/vnd.openxmlformats-officedocument.drawingml.chart+xml"/>
  <Override PartName="/xl/charts/chart845.xml" ContentType="application/vnd.openxmlformats-officedocument.drawingml.chart+xml"/>
  <Override PartName="/xl/charts/chart846.xml" ContentType="application/vnd.openxmlformats-officedocument.drawingml.chart+xml"/>
  <Override PartName="/xl/charts/chart847.xml" ContentType="application/vnd.openxmlformats-officedocument.drawingml.chart+xml"/>
  <Override PartName="/xl/charts/chart848.xml" ContentType="application/vnd.openxmlformats-officedocument.drawingml.chart+xml"/>
  <Override PartName="/xl/charts/chart849.xml" ContentType="application/vnd.openxmlformats-officedocument.drawingml.chart+xml"/>
  <Override PartName="/xl/charts/chart850.xml" ContentType="application/vnd.openxmlformats-officedocument.drawingml.chart+xml"/>
  <Override PartName="/xl/charts/chart851.xml" ContentType="application/vnd.openxmlformats-officedocument.drawingml.chart+xml"/>
  <Override PartName="/xl/charts/chart852.xml" ContentType="application/vnd.openxmlformats-officedocument.drawingml.chart+xml"/>
  <Override PartName="/xl/charts/chart853.xml" ContentType="application/vnd.openxmlformats-officedocument.drawingml.chart+xml"/>
  <Override PartName="/xl/charts/chart854.xml" ContentType="application/vnd.openxmlformats-officedocument.drawingml.chart+xml"/>
  <Override PartName="/xl/charts/chart855.xml" ContentType="application/vnd.openxmlformats-officedocument.drawingml.chart+xml"/>
  <Override PartName="/xl/charts/chart856.xml" ContentType="application/vnd.openxmlformats-officedocument.drawingml.chart+xml"/>
  <Override PartName="/xl/charts/chart857.xml" ContentType="application/vnd.openxmlformats-officedocument.drawingml.chart+xml"/>
  <Override PartName="/xl/charts/chart858.xml" ContentType="application/vnd.openxmlformats-officedocument.drawingml.chart+xml"/>
  <Override PartName="/xl/charts/chart859.xml" ContentType="application/vnd.openxmlformats-officedocument.drawingml.chart+xml"/>
  <Override PartName="/xl/charts/chart860.xml" ContentType="application/vnd.openxmlformats-officedocument.drawingml.chart+xml"/>
  <Override PartName="/xl/charts/chart861.xml" ContentType="application/vnd.openxmlformats-officedocument.drawingml.chart+xml"/>
  <Override PartName="/xl/charts/chart862.xml" ContentType="application/vnd.openxmlformats-officedocument.drawingml.chart+xml"/>
  <Override PartName="/xl/charts/chart863.xml" ContentType="application/vnd.openxmlformats-officedocument.drawingml.chart+xml"/>
  <Override PartName="/xl/charts/chart864.xml" ContentType="application/vnd.openxmlformats-officedocument.drawingml.chart+xml"/>
  <Override PartName="/xl/charts/chart865.xml" ContentType="application/vnd.openxmlformats-officedocument.drawingml.chart+xml"/>
  <Override PartName="/xl/charts/chart866.xml" ContentType="application/vnd.openxmlformats-officedocument.drawingml.chart+xml"/>
  <Override PartName="/xl/charts/chart867.xml" ContentType="application/vnd.openxmlformats-officedocument.drawingml.chart+xml"/>
  <Override PartName="/xl/charts/chart868.xml" ContentType="application/vnd.openxmlformats-officedocument.drawingml.chart+xml"/>
  <Override PartName="/xl/charts/chart869.xml" ContentType="application/vnd.openxmlformats-officedocument.drawingml.chart+xml"/>
  <Override PartName="/xl/charts/chart870.xml" ContentType="application/vnd.openxmlformats-officedocument.drawingml.chart+xml"/>
  <Override PartName="/xl/charts/chart871.xml" ContentType="application/vnd.openxmlformats-officedocument.drawingml.chart+xml"/>
  <Override PartName="/xl/charts/chart872.xml" ContentType="application/vnd.openxmlformats-officedocument.drawingml.chart+xml"/>
  <Override PartName="/xl/charts/chart873.xml" ContentType="application/vnd.openxmlformats-officedocument.drawingml.chart+xml"/>
  <Override PartName="/xl/charts/chart874.xml" ContentType="application/vnd.openxmlformats-officedocument.drawingml.chart+xml"/>
  <Override PartName="/xl/charts/chart875.xml" ContentType="application/vnd.openxmlformats-officedocument.drawingml.chart+xml"/>
  <Override PartName="/xl/charts/chart876.xml" ContentType="application/vnd.openxmlformats-officedocument.drawingml.chart+xml"/>
  <Override PartName="/xl/charts/chart877.xml" ContentType="application/vnd.openxmlformats-officedocument.drawingml.chart+xml"/>
  <Override PartName="/xl/charts/chart878.xml" ContentType="application/vnd.openxmlformats-officedocument.drawingml.chart+xml"/>
  <Override PartName="/xl/charts/chart879.xml" ContentType="application/vnd.openxmlformats-officedocument.drawingml.chart+xml"/>
  <Override PartName="/xl/charts/chart880.xml" ContentType="application/vnd.openxmlformats-officedocument.drawingml.chart+xml"/>
  <Override PartName="/xl/charts/chart881.xml" ContentType="application/vnd.openxmlformats-officedocument.drawingml.chart+xml"/>
  <Override PartName="/xl/charts/chart882.xml" ContentType="application/vnd.openxmlformats-officedocument.drawingml.chart+xml"/>
  <Override PartName="/xl/charts/chart883.xml" ContentType="application/vnd.openxmlformats-officedocument.drawingml.chart+xml"/>
  <Override PartName="/xl/charts/chart884.xml" ContentType="application/vnd.openxmlformats-officedocument.drawingml.chart+xml"/>
  <Override PartName="/xl/charts/chart885.xml" ContentType="application/vnd.openxmlformats-officedocument.drawingml.chart+xml"/>
  <Override PartName="/xl/charts/chart886.xml" ContentType="application/vnd.openxmlformats-officedocument.drawingml.chart+xml"/>
  <Override PartName="/xl/charts/chart887.xml" ContentType="application/vnd.openxmlformats-officedocument.drawingml.chart+xml"/>
  <Override PartName="/xl/charts/chart888.xml" ContentType="application/vnd.openxmlformats-officedocument.drawingml.chart+xml"/>
  <Override PartName="/xl/charts/chart889.xml" ContentType="application/vnd.openxmlformats-officedocument.drawingml.chart+xml"/>
  <Override PartName="/xl/charts/chart890.xml" ContentType="application/vnd.openxmlformats-officedocument.drawingml.chart+xml"/>
  <Override PartName="/xl/charts/chart891.xml" ContentType="application/vnd.openxmlformats-officedocument.drawingml.chart+xml"/>
  <Override PartName="/xl/charts/chart892.xml" ContentType="application/vnd.openxmlformats-officedocument.drawingml.chart+xml"/>
  <Override PartName="/xl/charts/chart893.xml" ContentType="application/vnd.openxmlformats-officedocument.drawingml.chart+xml"/>
  <Override PartName="/xl/charts/chart894.xml" ContentType="application/vnd.openxmlformats-officedocument.drawingml.chart+xml"/>
  <Override PartName="/xl/charts/chart895.xml" ContentType="application/vnd.openxmlformats-officedocument.drawingml.chart+xml"/>
  <Override PartName="/xl/charts/chart896.xml" ContentType="application/vnd.openxmlformats-officedocument.drawingml.chart+xml"/>
  <Override PartName="/xl/charts/chart897.xml" ContentType="application/vnd.openxmlformats-officedocument.drawingml.chart+xml"/>
  <Override PartName="/xl/charts/chart898.xml" ContentType="application/vnd.openxmlformats-officedocument.drawingml.chart+xml"/>
  <Override PartName="/xl/charts/chart899.xml" ContentType="application/vnd.openxmlformats-officedocument.drawingml.chart+xml"/>
  <Override PartName="/xl/charts/chart900.xml" ContentType="application/vnd.openxmlformats-officedocument.drawingml.chart+xml"/>
  <Override PartName="/xl/charts/chart901.xml" ContentType="application/vnd.openxmlformats-officedocument.drawingml.chart+xml"/>
  <Override PartName="/xl/charts/chart902.xml" ContentType="application/vnd.openxmlformats-officedocument.drawingml.chart+xml"/>
  <Override PartName="/xl/charts/chart903.xml" ContentType="application/vnd.openxmlformats-officedocument.drawingml.chart+xml"/>
  <Override PartName="/xl/charts/chart904.xml" ContentType="application/vnd.openxmlformats-officedocument.drawingml.chart+xml"/>
  <Override PartName="/xl/charts/chart905.xml" ContentType="application/vnd.openxmlformats-officedocument.drawingml.chart+xml"/>
  <Override PartName="/xl/charts/chart906.xml" ContentType="application/vnd.openxmlformats-officedocument.drawingml.chart+xml"/>
  <Override PartName="/xl/charts/chart907.xml" ContentType="application/vnd.openxmlformats-officedocument.drawingml.chart+xml"/>
  <Override PartName="/xl/charts/chart908.xml" ContentType="application/vnd.openxmlformats-officedocument.drawingml.chart+xml"/>
  <Override PartName="/xl/charts/chart909.xml" ContentType="application/vnd.openxmlformats-officedocument.drawingml.chart+xml"/>
  <Override PartName="/xl/charts/chart910.xml" ContentType="application/vnd.openxmlformats-officedocument.drawingml.chart+xml"/>
  <Override PartName="/xl/charts/chart911.xml" ContentType="application/vnd.openxmlformats-officedocument.drawingml.chart+xml"/>
  <Override PartName="/xl/charts/chart912.xml" ContentType="application/vnd.openxmlformats-officedocument.drawingml.chart+xml"/>
  <Override PartName="/xl/charts/chart913.xml" ContentType="application/vnd.openxmlformats-officedocument.drawingml.chart+xml"/>
  <Override PartName="/xl/charts/chart914.xml" ContentType="application/vnd.openxmlformats-officedocument.drawingml.chart+xml"/>
  <Override PartName="/xl/charts/chart915.xml" ContentType="application/vnd.openxmlformats-officedocument.drawingml.chart+xml"/>
  <Override PartName="/xl/charts/chart916.xml" ContentType="application/vnd.openxmlformats-officedocument.drawingml.chart+xml"/>
  <Override PartName="/xl/charts/chart917.xml" ContentType="application/vnd.openxmlformats-officedocument.drawingml.chart+xml"/>
  <Override PartName="/xl/charts/chart918.xml" ContentType="application/vnd.openxmlformats-officedocument.drawingml.chart+xml"/>
  <Override PartName="/xl/charts/chart919.xml" ContentType="application/vnd.openxmlformats-officedocument.drawingml.chart+xml"/>
  <Override PartName="/xl/charts/chart920.xml" ContentType="application/vnd.openxmlformats-officedocument.drawingml.chart+xml"/>
  <Override PartName="/xl/charts/chart921.xml" ContentType="application/vnd.openxmlformats-officedocument.drawingml.chart+xml"/>
  <Override PartName="/xl/charts/chart922.xml" ContentType="application/vnd.openxmlformats-officedocument.drawingml.chart+xml"/>
  <Override PartName="/xl/charts/chart923.xml" ContentType="application/vnd.openxmlformats-officedocument.drawingml.chart+xml"/>
  <Override PartName="/xl/charts/chart924.xml" ContentType="application/vnd.openxmlformats-officedocument.drawingml.chart+xml"/>
  <Override PartName="/xl/charts/chart925.xml" ContentType="application/vnd.openxmlformats-officedocument.drawingml.chart+xml"/>
  <Override PartName="/xl/charts/chart926.xml" ContentType="application/vnd.openxmlformats-officedocument.drawingml.chart+xml"/>
  <Override PartName="/xl/charts/chart927.xml" ContentType="application/vnd.openxmlformats-officedocument.drawingml.chart+xml"/>
  <Override PartName="/xl/charts/chart928.xml" ContentType="application/vnd.openxmlformats-officedocument.drawingml.chart+xml"/>
  <Override PartName="/xl/charts/chart929.xml" ContentType="application/vnd.openxmlformats-officedocument.drawingml.chart+xml"/>
  <Override PartName="/xl/charts/chart930.xml" ContentType="application/vnd.openxmlformats-officedocument.drawingml.chart+xml"/>
  <Override PartName="/xl/charts/chart931.xml" ContentType="application/vnd.openxmlformats-officedocument.drawingml.chart+xml"/>
  <Override PartName="/xl/charts/chart932.xml" ContentType="application/vnd.openxmlformats-officedocument.drawingml.chart+xml"/>
  <Override PartName="/xl/charts/chart933.xml" ContentType="application/vnd.openxmlformats-officedocument.drawingml.chart+xml"/>
  <Override PartName="/xl/charts/chart934.xml" ContentType="application/vnd.openxmlformats-officedocument.drawingml.chart+xml"/>
  <Override PartName="/xl/charts/chart935.xml" ContentType="application/vnd.openxmlformats-officedocument.drawingml.chart+xml"/>
  <Override PartName="/xl/charts/chart936.xml" ContentType="application/vnd.openxmlformats-officedocument.drawingml.chart+xml"/>
  <Override PartName="/xl/charts/chart937.xml" ContentType="application/vnd.openxmlformats-officedocument.drawingml.chart+xml"/>
  <Override PartName="/xl/charts/chart938.xml" ContentType="application/vnd.openxmlformats-officedocument.drawingml.chart+xml"/>
  <Override PartName="/xl/charts/chart939.xml" ContentType="application/vnd.openxmlformats-officedocument.drawingml.chart+xml"/>
  <Override PartName="/xl/charts/chart940.xml" ContentType="application/vnd.openxmlformats-officedocument.drawingml.chart+xml"/>
  <Override PartName="/xl/charts/chart941.xml" ContentType="application/vnd.openxmlformats-officedocument.drawingml.chart+xml"/>
  <Override PartName="/xl/charts/chart942.xml" ContentType="application/vnd.openxmlformats-officedocument.drawingml.chart+xml"/>
  <Override PartName="/xl/charts/chart943.xml" ContentType="application/vnd.openxmlformats-officedocument.drawingml.chart+xml"/>
  <Override PartName="/xl/charts/chart944.xml" ContentType="application/vnd.openxmlformats-officedocument.drawingml.chart+xml"/>
  <Override PartName="/xl/charts/chart945.xml" ContentType="application/vnd.openxmlformats-officedocument.drawingml.chart+xml"/>
  <Override PartName="/xl/charts/chart946.xml" ContentType="application/vnd.openxmlformats-officedocument.drawingml.chart+xml"/>
  <Override PartName="/xl/charts/chart947.xml" ContentType="application/vnd.openxmlformats-officedocument.drawingml.chart+xml"/>
  <Override PartName="/xl/charts/chart948.xml" ContentType="application/vnd.openxmlformats-officedocument.drawingml.chart+xml"/>
  <Override PartName="/xl/charts/chart949.xml" ContentType="application/vnd.openxmlformats-officedocument.drawingml.chart+xml"/>
  <Override PartName="/xl/charts/chart950.xml" ContentType="application/vnd.openxmlformats-officedocument.drawingml.chart+xml"/>
  <Override PartName="/xl/charts/chart951.xml" ContentType="application/vnd.openxmlformats-officedocument.drawingml.chart+xml"/>
  <Override PartName="/xl/charts/chart952.xml" ContentType="application/vnd.openxmlformats-officedocument.drawingml.chart+xml"/>
  <Override PartName="/xl/charts/chart953.xml" ContentType="application/vnd.openxmlformats-officedocument.drawingml.chart+xml"/>
  <Override PartName="/xl/charts/chart954.xml" ContentType="application/vnd.openxmlformats-officedocument.drawingml.chart+xml"/>
  <Override PartName="/xl/charts/chart955.xml" ContentType="application/vnd.openxmlformats-officedocument.drawingml.chart+xml"/>
  <Override PartName="/xl/charts/chart956.xml" ContentType="application/vnd.openxmlformats-officedocument.drawingml.chart+xml"/>
  <Override PartName="/xl/charts/chart957.xml" ContentType="application/vnd.openxmlformats-officedocument.drawingml.chart+xml"/>
  <Override PartName="/xl/charts/chart958.xml" ContentType="application/vnd.openxmlformats-officedocument.drawingml.chart+xml"/>
  <Override PartName="/xl/charts/chart959.xml" ContentType="application/vnd.openxmlformats-officedocument.drawingml.chart+xml"/>
  <Override PartName="/xl/charts/chart960.xml" ContentType="application/vnd.openxmlformats-officedocument.drawingml.chart+xml"/>
  <Override PartName="/xl/charts/chart961.xml" ContentType="application/vnd.openxmlformats-officedocument.drawingml.chart+xml"/>
  <Override PartName="/xl/charts/chart962.xml" ContentType="application/vnd.openxmlformats-officedocument.drawingml.chart+xml"/>
  <Override PartName="/xl/charts/chart963.xml" ContentType="application/vnd.openxmlformats-officedocument.drawingml.chart+xml"/>
  <Override PartName="/xl/charts/chart964.xml" ContentType="application/vnd.openxmlformats-officedocument.drawingml.chart+xml"/>
  <Override PartName="/xl/charts/chart965.xml" ContentType="application/vnd.openxmlformats-officedocument.drawingml.chart+xml"/>
  <Override PartName="/xl/charts/chart966.xml" ContentType="application/vnd.openxmlformats-officedocument.drawingml.chart+xml"/>
  <Override PartName="/xl/charts/chart967.xml" ContentType="application/vnd.openxmlformats-officedocument.drawingml.chart+xml"/>
  <Override PartName="/xl/charts/chart968.xml" ContentType="application/vnd.openxmlformats-officedocument.drawingml.chart+xml"/>
  <Override PartName="/xl/charts/chart969.xml" ContentType="application/vnd.openxmlformats-officedocument.drawingml.chart+xml"/>
  <Override PartName="/xl/charts/chart970.xml" ContentType="application/vnd.openxmlformats-officedocument.drawingml.chart+xml"/>
  <Override PartName="/xl/charts/chart971.xml" ContentType="application/vnd.openxmlformats-officedocument.drawingml.chart+xml"/>
  <Override PartName="/xl/charts/chart972.xml" ContentType="application/vnd.openxmlformats-officedocument.drawingml.chart+xml"/>
  <Override PartName="/xl/charts/chart973.xml" ContentType="application/vnd.openxmlformats-officedocument.drawingml.chart+xml"/>
  <Override PartName="/xl/charts/chart97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Product Info\Analysis Tool\L-Series\"/>
    </mc:Choice>
  </mc:AlternateContent>
  <xr:revisionPtr revIDLastSave="0" documentId="13_ncr:1_{332EC594-1861-4186-A096-B64FF7AFA45C}" xr6:coauthVersionLast="45" xr6:coauthVersionMax="45" xr10:uidLastSave="{00000000-0000-0000-0000-000000000000}"/>
  <bookViews>
    <workbookView xWindow="-120" yWindow="-120" windowWidth="29040" windowHeight="15840" tabRatio="731" activeTab="5" xr2:uid="{00000000-000D-0000-FFFF-FFFF00000000}"/>
  </bookViews>
  <sheets>
    <sheet name="Cover page" sheetId="39" r:id="rId1"/>
    <sheet name="Guide" sheetId="40" r:id="rId2"/>
    <sheet name="Biostat Service" sheetId="38" r:id="rId3"/>
    <sheet name="Importing Data" sheetId="9" r:id="rId4"/>
    <sheet name="Aligning Data" sheetId="24" r:id="rId5"/>
    <sheet name="Map and Ab list" sheetId="4" r:id="rId6"/>
    <sheet name="Sorting" sheetId="35" r:id="rId7"/>
    <sheet name="Average" sheetId="5" r:id="rId8"/>
    <sheet name="bg (1)" sheetId="37" state="hidden" r:id="rId9"/>
    <sheet name="bg subtraction" sheetId="25" state="hidden" r:id="rId10"/>
    <sheet name="Pos Normalization 1" sheetId="23" r:id="rId11"/>
    <sheet name="Chart 1" sheetId="22" r:id="rId12"/>
    <sheet name="Pos Normalization 2" sheetId="6" r:id="rId13"/>
    <sheet name="bg (2)" sheetId="28" r:id="rId14"/>
    <sheet name="Chart 2" sheetId="3" r:id="rId15"/>
  </sheets>
  <externalReferences>
    <externalReference r:id="rId16"/>
    <externalReference r:id="rId17"/>
    <externalReference r:id="rId18"/>
  </externalReferences>
  <definedNames>
    <definedName name="______A1">'[1]Map and Ab list'!#REF!</definedName>
    <definedName name="_____A1">'[1]Map and Ab list'!#REF!</definedName>
    <definedName name="____A1" localSheetId="0">'[2]Aligning Data'!#REF!</definedName>
    <definedName name="___A1">#REF!</definedName>
    <definedName name="__A1">'[2]Aligning Data'!#REF!</definedName>
    <definedName name="_A1">'Map and Ab list'!#REF!</definedName>
    <definedName name="_xlnm.Print_Area" localSheetId="14">'Chart 2'!$A$1:$BM$1965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" i="4" l="1"/>
  <c r="C385" i="4"/>
  <c r="D115" i="4" l="1"/>
  <c r="G271" i="35" s="1"/>
  <c r="C825" i="4" l="1"/>
  <c r="D825" i="4"/>
  <c r="E825" i="4"/>
  <c r="AD883" i="4"/>
  <c r="AE883" i="4"/>
  <c r="AF883" i="4"/>
  <c r="C751" i="4"/>
  <c r="D751" i="4"/>
  <c r="E751" i="4"/>
  <c r="AD809" i="4"/>
  <c r="AE809" i="4"/>
  <c r="AF809" i="4"/>
  <c r="C677" i="4"/>
  <c r="D677" i="4"/>
  <c r="E677" i="4"/>
  <c r="AD735" i="4"/>
  <c r="AE735" i="4"/>
  <c r="AF735" i="4"/>
  <c r="C603" i="4"/>
  <c r="D603" i="4"/>
  <c r="E603" i="4"/>
  <c r="AD661" i="4"/>
  <c r="AE661" i="4"/>
  <c r="AF661" i="4"/>
  <c r="C529" i="4"/>
  <c r="D529" i="4"/>
  <c r="E529" i="4"/>
  <c r="AD587" i="4"/>
  <c r="AE587" i="4"/>
  <c r="AF587" i="4"/>
  <c r="C455" i="4"/>
  <c r="D455" i="4"/>
  <c r="E455" i="4"/>
  <c r="AD513" i="4"/>
  <c r="AE513" i="4"/>
  <c r="AF513" i="4"/>
  <c r="C381" i="4"/>
  <c r="D381" i="4"/>
  <c r="E381" i="4"/>
  <c r="AD439" i="4"/>
  <c r="AE439" i="4"/>
  <c r="AF439" i="4"/>
  <c r="C307" i="4"/>
  <c r="D307" i="4"/>
  <c r="E307" i="4"/>
  <c r="AD365" i="4"/>
  <c r="AE365" i="4"/>
  <c r="AF365" i="4"/>
  <c r="C233" i="4"/>
  <c r="D233" i="4"/>
  <c r="E233" i="4"/>
  <c r="AD291" i="4"/>
  <c r="AE291" i="4"/>
  <c r="AF291" i="4"/>
  <c r="C159" i="4"/>
  <c r="D159" i="4"/>
  <c r="E159" i="4"/>
  <c r="AD217" i="4"/>
  <c r="AE217" i="4"/>
  <c r="AF217" i="4"/>
  <c r="C85" i="4"/>
  <c r="D85" i="4"/>
  <c r="E85" i="4"/>
  <c r="AD143" i="4"/>
  <c r="AE143" i="4"/>
  <c r="AF143" i="4"/>
  <c r="C11" i="4"/>
  <c r="D11" i="4"/>
  <c r="E11" i="4"/>
  <c r="AD69" i="4"/>
  <c r="AE69" i="4"/>
  <c r="AF69" i="4"/>
  <c r="C819" i="4"/>
  <c r="D819" i="4"/>
  <c r="E819" i="4"/>
  <c r="C821" i="4"/>
  <c r="D821" i="4"/>
  <c r="E821" i="4"/>
  <c r="AD887" i="4"/>
  <c r="AE887" i="4"/>
  <c r="AF887" i="4"/>
  <c r="AD889" i="4"/>
  <c r="AE889" i="4"/>
  <c r="AF889" i="4"/>
  <c r="C745" i="4"/>
  <c r="D745" i="4"/>
  <c r="E745" i="4"/>
  <c r="C747" i="4"/>
  <c r="D747" i="4"/>
  <c r="E747" i="4"/>
  <c r="AD813" i="4"/>
  <c r="AE813" i="4"/>
  <c r="AF813" i="4"/>
  <c r="AD815" i="4"/>
  <c r="AE815" i="4"/>
  <c r="AF815" i="4"/>
  <c r="C671" i="4"/>
  <c r="D671" i="4"/>
  <c r="E671" i="4"/>
  <c r="C673" i="4"/>
  <c r="D673" i="4"/>
  <c r="E673" i="4"/>
  <c r="AD739" i="4"/>
  <c r="AE739" i="4"/>
  <c r="AF739" i="4"/>
  <c r="AD741" i="4"/>
  <c r="AE741" i="4"/>
  <c r="AF741" i="4"/>
  <c r="C597" i="4"/>
  <c r="D597" i="4"/>
  <c r="E597" i="4"/>
  <c r="C599" i="4"/>
  <c r="D599" i="4"/>
  <c r="E599" i="4"/>
  <c r="AD665" i="4"/>
  <c r="AE665" i="4"/>
  <c r="AF665" i="4"/>
  <c r="AD667" i="4"/>
  <c r="AE667" i="4"/>
  <c r="AF667" i="4"/>
  <c r="C523" i="4"/>
  <c r="D523" i="4"/>
  <c r="E523" i="4"/>
  <c r="C525" i="4"/>
  <c r="D525" i="4"/>
  <c r="E525" i="4"/>
  <c r="AD591" i="4"/>
  <c r="AE591" i="4"/>
  <c r="AF591" i="4"/>
  <c r="AD593" i="4"/>
  <c r="AE593" i="4"/>
  <c r="AF593" i="4"/>
  <c r="C449" i="4"/>
  <c r="D449" i="4"/>
  <c r="E449" i="4"/>
  <c r="C451" i="4"/>
  <c r="D451" i="4"/>
  <c r="E451" i="4"/>
  <c r="AD517" i="4"/>
  <c r="AE517" i="4"/>
  <c r="AF517" i="4"/>
  <c r="AD519" i="4"/>
  <c r="AE519" i="4"/>
  <c r="AF519" i="4"/>
  <c r="C375" i="4"/>
  <c r="D375" i="4"/>
  <c r="E375" i="4"/>
  <c r="C377" i="4"/>
  <c r="D377" i="4"/>
  <c r="E377" i="4"/>
  <c r="AD443" i="4"/>
  <c r="AE443" i="4"/>
  <c r="AF443" i="4"/>
  <c r="AD445" i="4"/>
  <c r="AE445" i="4"/>
  <c r="AF445" i="4"/>
  <c r="C301" i="4"/>
  <c r="D301" i="4"/>
  <c r="E301" i="4"/>
  <c r="C303" i="4"/>
  <c r="D303" i="4"/>
  <c r="E303" i="4"/>
  <c r="AD369" i="4"/>
  <c r="AE369" i="4"/>
  <c r="AF369" i="4"/>
  <c r="AD371" i="4"/>
  <c r="AE371" i="4"/>
  <c r="AF371" i="4"/>
  <c r="AD295" i="4"/>
  <c r="AE295" i="4"/>
  <c r="AF295" i="4"/>
  <c r="AD297" i="4"/>
  <c r="AE297" i="4"/>
  <c r="AF297" i="4"/>
  <c r="C227" i="4"/>
  <c r="D227" i="4"/>
  <c r="E227" i="4"/>
  <c r="C229" i="4"/>
  <c r="D229" i="4"/>
  <c r="E229" i="4"/>
  <c r="C153" i="4"/>
  <c r="D153" i="4"/>
  <c r="E153" i="4"/>
  <c r="C155" i="4"/>
  <c r="D155" i="4"/>
  <c r="E155" i="4"/>
  <c r="AD221" i="4"/>
  <c r="AE221" i="4"/>
  <c r="AF221" i="4"/>
  <c r="AD223" i="4"/>
  <c r="AE223" i="4"/>
  <c r="AF223" i="4"/>
  <c r="AD73" i="4"/>
  <c r="AE73" i="4"/>
  <c r="AF73" i="4"/>
  <c r="AD75" i="4"/>
  <c r="AE75" i="4"/>
  <c r="AF75" i="4"/>
  <c r="C5" i="4"/>
  <c r="D5" i="4"/>
  <c r="E5" i="4"/>
  <c r="C7" i="4"/>
  <c r="D7" i="4"/>
  <c r="E7" i="4"/>
  <c r="C79" i="4"/>
  <c r="D79" i="4"/>
  <c r="E79" i="4"/>
  <c r="C81" i="4"/>
  <c r="D81" i="4"/>
  <c r="E81" i="4"/>
  <c r="AD147" i="4"/>
  <c r="AE147" i="4"/>
  <c r="AF147" i="4"/>
  <c r="AD149" i="4"/>
  <c r="AE149" i="4"/>
  <c r="AF149" i="4"/>
  <c r="AH820" i="4"/>
  <c r="AH821" i="4"/>
  <c r="AH822" i="4"/>
  <c r="AH819" i="4"/>
  <c r="AH746" i="4"/>
  <c r="AH747" i="4"/>
  <c r="AH748" i="4"/>
  <c r="AH745" i="4"/>
  <c r="AH672" i="4"/>
  <c r="AH673" i="4"/>
  <c r="AH674" i="4"/>
  <c r="AH671" i="4"/>
  <c r="AH598" i="4"/>
  <c r="AH599" i="4"/>
  <c r="AH600" i="4"/>
  <c r="AH597" i="4"/>
  <c r="AH524" i="4"/>
  <c r="AH525" i="4"/>
  <c r="AH526" i="4"/>
  <c r="AH523" i="4"/>
  <c r="AH450" i="4"/>
  <c r="AH451" i="4"/>
  <c r="AH452" i="4"/>
  <c r="AH449" i="4"/>
  <c r="AH376" i="4"/>
  <c r="AH377" i="4"/>
  <c r="AH378" i="4"/>
  <c r="AH375" i="4"/>
  <c r="AH302" i="4"/>
  <c r="AH303" i="4"/>
  <c r="AH304" i="4"/>
  <c r="AH301" i="4"/>
  <c r="AH228" i="4"/>
  <c r="AH229" i="4"/>
  <c r="AH230" i="4"/>
  <c r="AH227" i="4"/>
  <c r="AH154" i="4"/>
  <c r="AH155" i="4"/>
  <c r="AH156" i="4"/>
  <c r="AH153" i="4"/>
  <c r="C45" i="4"/>
  <c r="C300" i="35" s="1"/>
  <c r="D45" i="4"/>
  <c r="C301" i="35" s="1"/>
  <c r="E45" i="4"/>
  <c r="C302" i="35" s="1"/>
  <c r="C47" i="4"/>
  <c r="D300" i="35" s="1"/>
  <c r="D47" i="4"/>
  <c r="D301" i="35" s="1"/>
  <c r="E47" i="4"/>
  <c r="D302" i="35" s="1"/>
  <c r="C119" i="4"/>
  <c r="G300" i="35" s="1"/>
  <c r="D119" i="4"/>
  <c r="G301" i="35" s="1"/>
  <c r="E119" i="4"/>
  <c r="G302" i="35" s="1"/>
  <c r="C121" i="4"/>
  <c r="H300" i="35" s="1"/>
  <c r="D121" i="4"/>
  <c r="H301" i="35" s="1"/>
  <c r="E121" i="4"/>
  <c r="H302" i="35" s="1"/>
  <c r="C193" i="4"/>
  <c r="K300" i="35" s="1"/>
  <c r="D193" i="4"/>
  <c r="K301" i="35" s="1"/>
  <c r="E193" i="4"/>
  <c r="K302" i="35" s="1"/>
  <c r="C195" i="4"/>
  <c r="L300" i="35" s="1"/>
  <c r="D195" i="4"/>
  <c r="L301" i="35" s="1"/>
  <c r="E195" i="4"/>
  <c r="L302" i="35" s="1"/>
  <c r="C267" i="4"/>
  <c r="O300" i="35" s="1"/>
  <c r="D267" i="4"/>
  <c r="O301" i="35" s="1"/>
  <c r="E267" i="4"/>
  <c r="O302" i="35" s="1"/>
  <c r="C269" i="4"/>
  <c r="P300" i="35" s="1"/>
  <c r="D269" i="4"/>
  <c r="P301" i="35" s="1"/>
  <c r="E269" i="4"/>
  <c r="P302" i="35" s="1"/>
  <c r="C341" i="4"/>
  <c r="S300" i="35" s="1"/>
  <c r="D341" i="4"/>
  <c r="S301" i="35" s="1"/>
  <c r="E341" i="4"/>
  <c r="S302" i="35" s="1"/>
  <c r="C343" i="4"/>
  <c r="T300" i="35" s="1"/>
  <c r="D343" i="4"/>
  <c r="T301" i="35" s="1"/>
  <c r="E343" i="4"/>
  <c r="T302" i="35" s="1"/>
  <c r="C415" i="4"/>
  <c r="W300" i="35" s="1"/>
  <c r="D415" i="4"/>
  <c r="W301" i="35" s="1"/>
  <c r="E415" i="4"/>
  <c r="W302" i="35" s="1"/>
  <c r="C417" i="4"/>
  <c r="X300" i="35" s="1"/>
  <c r="D417" i="4"/>
  <c r="X301" i="35" s="1"/>
  <c r="E417" i="4"/>
  <c r="X302" i="35" s="1"/>
  <c r="C489" i="4"/>
  <c r="AA300" i="35" s="1"/>
  <c r="D489" i="4"/>
  <c r="AA301" i="35" s="1"/>
  <c r="E489" i="4"/>
  <c r="AA302" i="35" s="1"/>
  <c r="C491" i="4"/>
  <c r="AB300" i="35" s="1"/>
  <c r="D491" i="4"/>
  <c r="AB301" i="35" s="1"/>
  <c r="E491" i="4"/>
  <c r="AB302" i="35" s="1"/>
  <c r="C563" i="4"/>
  <c r="AE300" i="35" s="1"/>
  <c r="D563" i="4"/>
  <c r="AE301" i="35" s="1"/>
  <c r="E563" i="4"/>
  <c r="AE302" i="35" s="1"/>
  <c r="C565" i="4"/>
  <c r="AF300" i="35" s="1"/>
  <c r="D565" i="4"/>
  <c r="AF301" i="35" s="1"/>
  <c r="E565" i="4"/>
  <c r="AF302" i="35" s="1"/>
  <c r="C637" i="4"/>
  <c r="AI300" i="35" s="1"/>
  <c r="D637" i="4"/>
  <c r="AI301" i="35" s="1"/>
  <c r="E637" i="4"/>
  <c r="AI302" i="35" s="1"/>
  <c r="C639" i="4"/>
  <c r="AJ300" i="35" s="1"/>
  <c r="D639" i="4"/>
  <c r="AJ301" i="35" s="1"/>
  <c r="E639" i="4"/>
  <c r="AJ302" i="35" s="1"/>
  <c r="C711" i="4"/>
  <c r="AM300" i="35" s="1"/>
  <c r="C713" i="4"/>
  <c r="AN300" i="35" s="1"/>
  <c r="D711" i="4"/>
  <c r="AM301" i="35" s="1"/>
  <c r="D713" i="4"/>
  <c r="AN301" i="35" s="1"/>
  <c r="E711" i="4"/>
  <c r="AM302" i="35" s="1"/>
  <c r="E713" i="4"/>
  <c r="AN302" i="35" s="1"/>
  <c r="C785" i="4"/>
  <c r="AQ300" i="35" s="1"/>
  <c r="D785" i="4"/>
  <c r="AQ301" i="35" s="1"/>
  <c r="E785" i="4"/>
  <c r="AQ302" i="35" s="1"/>
  <c r="C787" i="4"/>
  <c r="AR300" i="35" s="1"/>
  <c r="D787" i="4"/>
  <c r="AR301" i="35" s="1"/>
  <c r="E787" i="4"/>
  <c r="AR302" i="35" s="1"/>
  <c r="C859" i="4"/>
  <c r="AU300" i="35" s="1"/>
  <c r="D859" i="4"/>
  <c r="AU301" i="35" s="1"/>
  <c r="E859" i="4"/>
  <c r="AU302" i="35" s="1"/>
  <c r="C861" i="4"/>
  <c r="AV300" i="35" s="1"/>
  <c r="D861" i="4"/>
  <c r="AV301" i="35" s="1"/>
  <c r="E861" i="4"/>
  <c r="AV302" i="35" s="1"/>
  <c r="AB887" i="4"/>
  <c r="AB889" i="4"/>
  <c r="AB813" i="4"/>
  <c r="AB815" i="4"/>
  <c r="AB739" i="4"/>
  <c r="AB741" i="4"/>
  <c r="AB665" i="4"/>
  <c r="AB667" i="4"/>
  <c r="AB591" i="4"/>
  <c r="AB593" i="4"/>
  <c r="AB517" i="4"/>
  <c r="AB519" i="4"/>
  <c r="AB443" i="4"/>
  <c r="AB445" i="4"/>
  <c r="AB369" i="4"/>
  <c r="AB371" i="4"/>
  <c r="AB295" i="4"/>
  <c r="AB297" i="4"/>
  <c r="AB221" i="4"/>
  <c r="AB223" i="4"/>
  <c r="AB147" i="4"/>
  <c r="AB149" i="4"/>
  <c r="AB73" i="4"/>
  <c r="AB75" i="4"/>
  <c r="AA887" i="4"/>
  <c r="AA889" i="4"/>
  <c r="AA813" i="4"/>
  <c r="AA815" i="4"/>
  <c r="AA739" i="4"/>
  <c r="AA741" i="4"/>
  <c r="AA665" i="4"/>
  <c r="AA667" i="4"/>
  <c r="AA591" i="4"/>
  <c r="AA593" i="4"/>
  <c r="AA517" i="4"/>
  <c r="AA519" i="4"/>
  <c r="AA443" i="4"/>
  <c r="AA445" i="4"/>
  <c r="AA369" i="4"/>
  <c r="AA371" i="4"/>
  <c r="AA295" i="4"/>
  <c r="AA297" i="4"/>
  <c r="AA221" i="4"/>
  <c r="AA223" i="4"/>
  <c r="AA147" i="4"/>
  <c r="AA149" i="4"/>
  <c r="AA73" i="4"/>
  <c r="AA75" i="4"/>
  <c r="Z887" i="4"/>
  <c r="Z889" i="4"/>
  <c r="Z813" i="4"/>
  <c r="Z815" i="4"/>
  <c r="Z739" i="4"/>
  <c r="Z741" i="4"/>
  <c r="Z665" i="4"/>
  <c r="Z667" i="4"/>
  <c r="Z591" i="4"/>
  <c r="Z593" i="4"/>
  <c r="Z517" i="4"/>
  <c r="Z519" i="4"/>
  <c r="Z443" i="4"/>
  <c r="Z445" i="4"/>
  <c r="Z369" i="4"/>
  <c r="Z371" i="4"/>
  <c r="Z295" i="4"/>
  <c r="Z297" i="4"/>
  <c r="Z221" i="4"/>
  <c r="Z223" i="4"/>
  <c r="Z147" i="4"/>
  <c r="Z149" i="4"/>
  <c r="Z73" i="4"/>
  <c r="Z75" i="4"/>
  <c r="Y887" i="4"/>
  <c r="Y889" i="4"/>
  <c r="Y813" i="4"/>
  <c r="Y815" i="4"/>
  <c r="Y739" i="4"/>
  <c r="Y741" i="4"/>
  <c r="Y665" i="4"/>
  <c r="Y667" i="4"/>
  <c r="Y591" i="4"/>
  <c r="Y593" i="4"/>
  <c r="Y517" i="4"/>
  <c r="Y519" i="4"/>
  <c r="Y443" i="4"/>
  <c r="Y445" i="4"/>
  <c r="Y369" i="4"/>
  <c r="Y371" i="4"/>
  <c r="Y295" i="4"/>
  <c r="Y297" i="4"/>
  <c r="Y221" i="4"/>
  <c r="Y223" i="4"/>
  <c r="Y147" i="4"/>
  <c r="Y149" i="4"/>
  <c r="Y73" i="4"/>
  <c r="Y75" i="4"/>
  <c r="X887" i="4"/>
  <c r="X889" i="4"/>
  <c r="X813" i="4"/>
  <c r="X815" i="4"/>
  <c r="X739" i="4"/>
  <c r="X741" i="4"/>
  <c r="X665" i="4"/>
  <c r="X667" i="4"/>
  <c r="X591" i="4"/>
  <c r="X593" i="4"/>
  <c r="X517" i="4"/>
  <c r="X519" i="4"/>
  <c r="X443" i="4"/>
  <c r="X445" i="4"/>
  <c r="X369" i="4"/>
  <c r="X371" i="4"/>
  <c r="X295" i="4"/>
  <c r="X297" i="4"/>
  <c r="X221" i="4"/>
  <c r="X223" i="4"/>
  <c r="X147" i="4"/>
  <c r="X149" i="4"/>
  <c r="X73" i="4"/>
  <c r="X75" i="4"/>
  <c r="W887" i="4"/>
  <c r="W889" i="4"/>
  <c r="W813" i="4"/>
  <c r="W815" i="4"/>
  <c r="W739" i="4"/>
  <c r="W741" i="4"/>
  <c r="W665" i="4"/>
  <c r="W667" i="4"/>
  <c r="W591" i="4"/>
  <c r="W593" i="4"/>
  <c r="W517" i="4"/>
  <c r="W519" i="4"/>
  <c r="W443" i="4"/>
  <c r="W445" i="4"/>
  <c r="W369" i="4"/>
  <c r="W371" i="4"/>
  <c r="W295" i="4"/>
  <c r="W297" i="4"/>
  <c r="W221" i="4"/>
  <c r="W223" i="4"/>
  <c r="W147" i="4"/>
  <c r="W149" i="4"/>
  <c r="W73" i="4"/>
  <c r="W75" i="4"/>
  <c r="V887" i="4"/>
  <c r="V889" i="4"/>
  <c r="V813" i="4"/>
  <c r="V815" i="4"/>
  <c r="V739" i="4"/>
  <c r="V741" i="4"/>
  <c r="V665" i="4"/>
  <c r="V667" i="4"/>
  <c r="V591" i="4"/>
  <c r="V593" i="4"/>
  <c r="V517" i="4"/>
  <c r="V519" i="4"/>
  <c r="V443" i="4"/>
  <c r="V445" i="4"/>
  <c r="V369" i="4"/>
  <c r="V371" i="4"/>
  <c r="V295" i="4"/>
  <c r="V297" i="4"/>
  <c r="V221" i="4"/>
  <c r="V223" i="4"/>
  <c r="V147" i="4"/>
  <c r="V149" i="4"/>
  <c r="V73" i="4"/>
  <c r="V75" i="4"/>
  <c r="U887" i="4"/>
  <c r="U889" i="4"/>
  <c r="U813" i="4"/>
  <c r="U815" i="4"/>
  <c r="U739" i="4"/>
  <c r="U741" i="4"/>
  <c r="U665" i="4"/>
  <c r="U667" i="4"/>
  <c r="U591" i="4"/>
  <c r="U593" i="4"/>
  <c r="U517" i="4"/>
  <c r="U519" i="4"/>
  <c r="U443" i="4"/>
  <c r="U445" i="4"/>
  <c r="U369" i="4"/>
  <c r="U371" i="4"/>
  <c r="U295" i="4"/>
  <c r="U297" i="4"/>
  <c r="U221" i="4"/>
  <c r="U223" i="4"/>
  <c r="U147" i="4"/>
  <c r="U149" i="4"/>
  <c r="U73" i="4"/>
  <c r="U75" i="4"/>
  <c r="T887" i="4"/>
  <c r="T889" i="4"/>
  <c r="T813" i="4"/>
  <c r="T815" i="4"/>
  <c r="T739" i="4"/>
  <c r="T741" i="4"/>
  <c r="T665" i="4"/>
  <c r="T667" i="4"/>
  <c r="T591" i="4"/>
  <c r="T593" i="4"/>
  <c r="T517" i="4"/>
  <c r="T519" i="4"/>
  <c r="T443" i="4"/>
  <c r="T445" i="4"/>
  <c r="T369" i="4"/>
  <c r="T371" i="4"/>
  <c r="T295" i="4"/>
  <c r="T297" i="4"/>
  <c r="T221" i="4"/>
  <c r="T223" i="4"/>
  <c r="T147" i="4"/>
  <c r="T149" i="4"/>
  <c r="T73" i="4"/>
  <c r="T75" i="4"/>
  <c r="S887" i="4"/>
  <c r="S889" i="4"/>
  <c r="S813" i="4"/>
  <c r="S815" i="4"/>
  <c r="S739" i="4"/>
  <c r="S741" i="4"/>
  <c r="S665" i="4"/>
  <c r="S667" i="4"/>
  <c r="S591" i="4"/>
  <c r="S593" i="4"/>
  <c r="S517" i="4"/>
  <c r="S519" i="4"/>
  <c r="S443" i="4"/>
  <c r="S445" i="4"/>
  <c r="S369" i="4"/>
  <c r="S371" i="4"/>
  <c r="S295" i="4"/>
  <c r="S297" i="4"/>
  <c r="S221" i="4"/>
  <c r="S223" i="4"/>
  <c r="S147" i="4"/>
  <c r="S149" i="4"/>
  <c r="S73" i="4"/>
  <c r="S75" i="4"/>
  <c r="R887" i="4"/>
  <c r="R889" i="4"/>
  <c r="R813" i="4"/>
  <c r="R815" i="4"/>
  <c r="R739" i="4"/>
  <c r="R741" i="4"/>
  <c r="R665" i="4"/>
  <c r="R667" i="4"/>
  <c r="R591" i="4"/>
  <c r="R593" i="4"/>
  <c r="R517" i="4"/>
  <c r="R519" i="4"/>
  <c r="R443" i="4"/>
  <c r="R445" i="4"/>
  <c r="R369" i="4"/>
  <c r="R371" i="4"/>
  <c r="R295" i="4"/>
  <c r="R297" i="4"/>
  <c r="R221" i="4"/>
  <c r="R223" i="4"/>
  <c r="R147" i="4"/>
  <c r="R149" i="4"/>
  <c r="R73" i="4"/>
  <c r="R75" i="4"/>
  <c r="Q887" i="4"/>
  <c r="Q889" i="4"/>
  <c r="Q813" i="4"/>
  <c r="Q815" i="4"/>
  <c r="Q739" i="4"/>
  <c r="Q741" i="4"/>
  <c r="Q665" i="4"/>
  <c r="Q667" i="4"/>
  <c r="Q591" i="4"/>
  <c r="Q593" i="4"/>
  <c r="Q517" i="4"/>
  <c r="Q519" i="4"/>
  <c r="Q443" i="4"/>
  <c r="Q445" i="4"/>
  <c r="Q369" i="4"/>
  <c r="Q371" i="4"/>
  <c r="Q295" i="4"/>
  <c r="Q297" i="4"/>
  <c r="Q221" i="4"/>
  <c r="Q223" i="4"/>
  <c r="Q147" i="4"/>
  <c r="Q149" i="4"/>
  <c r="Q73" i="4"/>
  <c r="Q75" i="4"/>
  <c r="P887" i="4"/>
  <c r="P889" i="4"/>
  <c r="P813" i="4"/>
  <c r="P815" i="4"/>
  <c r="P739" i="4"/>
  <c r="P741" i="4"/>
  <c r="P665" i="4"/>
  <c r="P667" i="4"/>
  <c r="P591" i="4"/>
  <c r="P593" i="4"/>
  <c r="P517" i="4"/>
  <c r="P519" i="4"/>
  <c r="P443" i="4"/>
  <c r="P445" i="4"/>
  <c r="P369" i="4"/>
  <c r="P371" i="4"/>
  <c r="P295" i="4"/>
  <c r="P297" i="4"/>
  <c r="P221" i="4"/>
  <c r="P223" i="4"/>
  <c r="P147" i="4"/>
  <c r="P149" i="4"/>
  <c r="P73" i="4"/>
  <c r="P75" i="4"/>
  <c r="O887" i="4"/>
  <c r="O889" i="4"/>
  <c r="O813" i="4"/>
  <c r="O815" i="4"/>
  <c r="O739" i="4"/>
  <c r="O741" i="4"/>
  <c r="O665" i="4"/>
  <c r="O667" i="4"/>
  <c r="O591" i="4"/>
  <c r="O593" i="4"/>
  <c r="O517" i="4"/>
  <c r="O519" i="4"/>
  <c r="O443" i="4"/>
  <c r="O445" i="4"/>
  <c r="O369" i="4"/>
  <c r="O371" i="4"/>
  <c r="O295" i="4"/>
  <c r="O297" i="4"/>
  <c r="O221" i="4"/>
  <c r="O223" i="4"/>
  <c r="O147" i="4"/>
  <c r="O149" i="4"/>
  <c r="O73" i="4"/>
  <c r="O75" i="4"/>
  <c r="N887" i="4"/>
  <c r="N889" i="4"/>
  <c r="N813" i="4"/>
  <c r="N815" i="4"/>
  <c r="N739" i="4"/>
  <c r="N741" i="4"/>
  <c r="N665" i="4"/>
  <c r="N667" i="4"/>
  <c r="N591" i="4"/>
  <c r="N593" i="4"/>
  <c r="N517" i="4"/>
  <c r="N519" i="4"/>
  <c r="N443" i="4"/>
  <c r="N445" i="4"/>
  <c r="N369" i="4"/>
  <c r="N371" i="4"/>
  <c r="N295" i="4"/>
  <c r="N297" i="4"/>
  <c r="N221" i="4"/>
  <c r="N223" i="4"/>
  <c r="N147" i="4"/>
  <c r="N149" i="4"/>
  <c r="N73" i="4"/>
  <c r="N75" i="4"/>
  <c r="M887" i="4"/>
  <c r="M889" i="4"/>
  <c r="M813" i="4"/>
  <c r="M815" i="4"/>
  <c r="M739" i="4"/>
  <c r="M741" i="4"/>
  <c r="M665" i="4"/>
  <c r="M667" i="4"/>
  <c r="M591" i="4"/>
  <c r="M593" i="4"/>
  <c r="M517" i="4"/>
  <c r="M519" i="4"/>
  <c r="M443" i="4"/>
  <c r="M445" i="4"/>
  <c r="M369" i="4"/>
  <c r="M371" i="4"/>
  <c r="M295" i="4"/>
  <c r="M297" i="4"/>
  <c r="M221" i="4"/>
  <c r="M223" i="4"/>
  <c r="M147" i="4"/>
  <c r="M149" i="4"/>
  <c r="M73" i="4"/>
  <c r="M75" i="4"/>
  <c r="L887" i="4"/>
  <c r="L889" i="4"/>
  <c r="L813" i="4"/>
  <c r="L815" i="4"/>
  <c r="L739" i="4"/>
  <c r="L741" i="4"/>
  <c r="L665" i="4"/>
  <c r="L667" i="4"/>
  <c r="L591" i="4"/>
  <c r="L593" i="4"/>
  <c r="L517" i="4"/>
  <c r="L519" i="4"/>
  <c r="L443" i="4"/>
  <c r="L445" i="4"/>
  <c r="L369" i="4"/>
  <c r="L371" i="4"/>
  <c r="L295" i="4"/>
  <c r="L297" i="4"/>
  <c r="L221" i="4"/>
  <c r="L223" i="4"/>
  <c r="L147" i="4"/>
  <c r="L149" i="4"/>
  <c r="L73" i="4"/>
  <c r="L75" i="4"/>
  <c r="K887" i="4"/>
  <c r="K889" i="4"/>
  <c r="K813" i="4"/>
  <c r="K815" i="4"/>
  <c r="K739" i="4"/>
  <c r="K741" i="4"/>
  <c r="K665" i="4"/>
  <c r="K667" i="4"/>
  <c r="K591" i="4"/>
  <c r="K593" i="4"/>
  <c r="K517" i="4"/>
  <c r="K519" i="4"/>
  <c r="K443" i="4"/>
  <c r="K445" i="4"/>
  <c r="K369" i="4"/>
  <c r="K371" i="4"/>
  <c r="K295" i="4"/>
  <c r="K297" i="4"/>
  <c r="K221" i="4"/>
  <c r="K223" i="4"/>
  <c r="K147" i="4"/>
  <c r="K149" i="4"/>
  <c r="K73" i="4"/>
  <c r="K75" i="4"/>
  <c r="J887" i="4"/>
  <c r="J889" i="4"/>
  <c r="J813" i="4"/>
  <c r="J815" i="4"/>
  <c r="J739" i="4"/>
  <c r="J741" i="4"/>
  <c r="J665" i="4"/>
  <c r="J667" i="4"/>
  <c r="J591" i="4"/>
  <c r="J593" i="4"/>
  <c r="J517" i="4"/>
  <c r="J519" i="4"/>
  <c r="J443" i="4"/>
  <c r="J445" i="4"/>
  <c r="J369" i="4"/>
  <c r="J371" i="4"/>
  <c r="J295" i="4"/>
  <c r="J297" i="4"/>
  <c r="J221" i="4"/>
  <c r="J223" i="4"/>
  <c r="J147" i="4"/>
  <c r="J149" i="4"/>
  <c r="J73" i="4"/>
  <c r="J75" i="4"/>
  <c r="I887" i="4"/>
  <c r="I889" i="4"/>
  <c r="I813" i="4"/>
  <c r="I815" i="4"/>
  <c r="I739" i="4"/>
  <c r="I741" i="4"/>
  <c r="I665" i="4"/>
  <c r="I667" i="4"/>
  <c r="I591" i="4"/>
  <c r="I593" i="4"/>
  <c r="I517" i="4"/>
  <c r="I519" i="4"/>
  <c r="I443" i="4"/>
  <c r="I445" i="4"/>
  <c r="I369" i="4"/>
  <c r="I371" i="4"/>
  <c r="I295" i="4"/>
  <c r="I297" i="4"/>
  <c r="I221" i="4"/>
  <c r="I223" i="4"/>
  <c r="I147" i="4"/>
  <c r="I149" i="4"/>
  <c r="I73" i="4"/>
  <c r="I75" i="4"/>
  <c r="H887" i="4"/>
  <c r="H889" i="4"/>
  <c r="H813" i="4"/>
  <c r="H815" i="4"/>
  <c r="H739" i="4"/>
  <c r="H741" i="4"/>
  <c r="H665" i="4"/>
  <c r="H667" i="4"/>
  <c r="H591" i="4"/>
  <c r="H593" i="4"/>
  <c r="H517" i="4"/>
  <c r="H519" i="4"/>
  <c r="H443" i="4"/>
  <c r="H445" i="4"/>
  <c r="H369" i="4"/>
  <c r="H371" i="4"/>
  <c r="H295" i="4"/>
  <c r="H297" i="4"/>
  <c r="H221" i="4"/>
  <c r="H223" i="4"/>
  <c r="H147" i="4"/>
  <c r="H149" i="4"/>
  <c r="H73" i="4"/>
  <c r="H75" i="4"/>
  <c r="G887" i="4"/>
  <c r="G889" i="4"/>
  <c r="G813" i="4"/>
  <c r="G815" i="4"/>
  <c r="G739" i="4"/>
  <c r="G741" i="4"/>
  <c r="G665" i="4"/>
  <c r="G667" i="4"/>
  <c r="G591" i="4"/>
  <c r="G593" i="4"/>
  <c r="G517" i="4"/>
  <c r="G519" i="4"/>
  <c r="G443" i="4"/>
  <c r="G445" i="4"/>
  <c r="G369" i="4"/>
  <c r="G371" i="4"/>
  <c r="G295" i="4"/>
  <c r="G297" i="4"/>
  <c r="G221" i="4"/>
  <c r="G223" i="4"/>
  <c r="G147" i="4"/>
  <c r="G149" i="4"/>
  <c r="G73" i="4"/>
  <c r="G75" i="4"/>
  <c r="AC883" i="4"/>
  <c r="AU506" i="35" s="1"/>
  <c r="AC885" i="4"/>
  <c r="AV506" i="35" s="1"/>
  <c r="AC809" i="4"/>
  <c r="AQ506" i="35" s="1"/>
  <c r="AC811" i="4"/>
  <c r="AR506" i="35" s="1"/>
  <c r="AC735" i="4"/>
  <c r="AM506" i="35" s="1"/>
  <c r="AC737" i="4"/>
  <c r="AN506" i="35" s="1"/>
  <c r="AC661" i="4"/>
  <c r="AI506" i="35" s="1"/>
  <c r="AC663" i="4"/>
  <c r="AJ506" i="35" s="1"/>
  <c r="AC587" i="4"/>
  <c r="AE506" i="35" s="1"/>
  <c r="AC589" i="4"/>
  <c r="AF506" i="35" s="1"/>
  <c r="AC513" i="4"/>
  <c r="AA506" i="35" s="1"/>
  <c r="AC515" i="4"/>
  <c r="AB506" i="35" s="1"/>
  <c r="AC439" i="4"/>
  <c r="W506" i="35" s="1"/>
  <c r="AC441" i="4"/>
  <c r="X506" i="35" s="1"/>
  <c r="AC365" i="4"/>
  <c r="S506" i="35" s="1"/>
  <c r="AC367" i="4"/>
  <c r="T506" i="35" s="1"/>
  <c r="AC291" i="4"/>
  <c r="O506" i="35" s="1"/>
  <c r="AC293" i="4"/>
  <c r="P506" i="35" s="1"/>
  <c r="AC217" i="4"/>
  <c r="K506" i="35" s="1"/>
  <c r="AC219" i="4"/>
  <c r="L506" i="35" s="1"/>
  <c r="AC143" i="4"/>
  <c r="G506" i="35" s="1"/>
  <c r="AC145" i="4"/>
  <c r="H506" i="35" s="1"/>
  <c r="AC69" i="4"/>
  <c r="C506" i="35" s="1"/>
  <c r="AC71" i="4"/>
  <c r="D506" i="35" s="1"/>
  <c r="AB883" i="4"/>
  <c r="AU505" i="35" s="1"/>
  <c r="AB885" i="4"/>
  <c r="AV505" i="35" s="1"/>
  <c r="AB809" i="4"/>
  <c r="AQ505" i="35" s="1"/>
  <c r="AB811" i="4"/>
  <c r="AR505" i="35" s="1"/>
  <c r="AB735" i="4"/>
  <c r="AM505" i="35" s="1"/>
  <c r="AB737" i="4"/>
  <c r="AN505" i="35" s="1"/>
  <c r="AB661" i="4"/>
  <c r="AI505" i="35" s="1"/>
  <c r="AB663" i="4"/>
  <c r="AJ505" i="35" s="1"/>
  <c r="AB587" i="4"/>
  <c r="AE505" i="35" s="1"/>
  <c r="AB589" i="4"/>
  <c r="AF505" i="35" s="1"/>
  <c r="AB513" i="4"/>
  <c r="AA505" i="35" s="1"/>
  <c r="AB515" i="4"/>
  <c r="AB505" i="35" s="1"/>
  <c r="AB439" i="4"/>
  <c r="W505" i="35" s="1"/>
  <c r="AB441" i="4"/>
  <c r="X505" i="35" s="1"/>
  <c r="AB365" i="4"/>
  <c r="S505" i="35" s="1"/>
  <c r="AB367" i="4"/>
  <c r="T505" i="35" s="1"/>
  <c r="AB291" i="4"/>
  <c r="O505" i="35" s="1"/>
  <c r="AB293" i="4"/>
  <c r="P505" i="35" s="1"/>
  <c r="AB217" i="4"/>
  <c r="K505" i="35" s="1"/>
  <c r="AB219" i="4"/>
  <c r="L505" i="35" s="1"/>
  <c r="AB143" i="4"/>
  <c r="G505" i="35" s="1"/>
  <c r="AB145" i="4"/>
  <c r="H505" i="35" s="1"/>
  <c r="AB69" i="4"/>
  <c r="C505" i="35" s="1"/>
  <c r="AB71" i="4"/>
  <c r="D505" i="35" s="1"/>
  <c r="AA883" i="4"/>
  <c r="AU504" i="35" s="1"/>
  <c r="AA885" i="4"/>
  <c r="AV504" i="35" s="1"/>
  <c r="AA809" i="4"/>
  <c r="AQ504" i="35" s="1"/>
  <c r="AA811" i="4"/>
  <c r="AR504" i="35" s="1"/>
  <c r="AA735" i="4"/>
  <c r="AM504" i="35" s="1"/>
  <c r="AA737" i="4"/>
  <c r="AN504" i="35" s="1"/>
  <c r="AA661" i="4"/>
  <c r="AI504" i="35" s="1"/>
  <c r="AA663" i="4"/>
  <c r="AJ504" i="35" s="1"/>
  <c r="AA587" i="4"/>
  <c r="AE504" i="35" s="1"/>
  <c r="AA589" i="4"/>
  <c r="AF504" i="35" s="1"/>
  <c r="AA513" i="4"/>
  <c r="AA504" i="35" s="1"/>
  <c r="AA515" i="4"/>
  <c r="AB504" i="35" s="1"/>
  <c r="AA439" i="4"/>
  <c r="W504" i="35" s="1"/>
  <c r="AA441" i="4"/>
  <c r="X504" i="35" s="1"/>
  <c r="AA365" i="4"/>
  <c r="S504" i="35" s="1"/>
  <c r="AA367" i="4"/>
  <c r="T504" i="35" s="1"/>
  <c r="AA291" i="4"/>
  <c r="O504" i="35" s="1"/>
  <c r="AA293" i="4"/>
  <c r="P504" i="35" s="1"/>
  <c r="AA217" i="4"/>
  <c r="K504" i="35" s="1"/>
  <c r="AA219" i="4"/>
  <c r="L504" i="35" s="1"/>
  <c r="AA143" i="4"/>
  <c r="G504" i="35" s="1"/>
  <c r="AA145" i="4"/>
  <c r="H504" i="35" s="1"/>
  <c r="AA69" i="4"/>
  <c r="C504" i="35" s="1"/>
  <c r="AA71" i="4"/>
  <c r="D504" i="35" s="1"/>
  <c r="Z883" i="4"/>
  <c r="AU503" i="35" s="1"/>
  <c r="Z885" i="4"/>
  <c r="AV503" i="35" s="1"/>
  <c r="Z809" i="4"/>
  <c r="AQ503" i="35" s="1"/>
  <c r="Z811" i="4"/>
  <c r="AR503" i="35" s="1"/>
  <c r="Z735" i="4"/>
  <c r="AM503" i="35" s="1"/>
  <c r="Z737" i="4"/>
  <c r="AN503" i="35" s="1"/>
  <c r="Z661" i="4"/>
  <c r="AI503" i="35" s="1"/>
  <c r="Z663" i="4"/>
  <c r="AJ503" i="35" s="1"/>
  <c r="Z587" i="4"/>
  <c r="AE503" i="35" s="1"/>
  <c r="Z589" i="4"/>
  <c r="AF503" i="35" s="1"/>
  <c r="Z513" i="4"/>
  <c r="AA503" i="35" s="1"/>
  <c r="Z515" i="4"/>
  <c r="AB503" i="35" s="1"/>
  <c r="Z439" i="4"/>
  <c r="W503" i="35" s="1"/>
  <c r="Z441" i="4"/>
  <c r="X503" i="35" s="1"/>
  <c r="Z365" i="4"/>
  <c r="S503" i="35" s="1"/>
  <c r="Z367" i="4"/>
  <c r="T503" i="35" s="1"/>
  <c r="Z291" i="4"/>
  <c r="O503" i="35" s="1"/>
  <c r="Z293" i="4"/>
  <c r="P503" i="35" s="1"/>
  <c r="Z217" i="4"/>
  <c r="K503" i="35" s="1"/>
  <c r="Z219" i="4"/>
  <c r="L503" i="35" s="1"/>
  <c r="Z143" i="4"/>
  <c r="G503" i="35" s="1"/>
  <c r="Z145" i="4"/>
  <c r="H503" i="35" s="1"/>
  <c r="Z69" i="4"/>
  <c r="C503" i="35" s="1"/>
  <c r="Z71" i="4"/>
  <c r="D503" i="35" s="1"/>
  <c r="Y883" i="4"/>
  <c r="AU502" i="35"/>
  <c r="Y885" i="4"/>
  <c r="AV502" i="35" s="1"/>
  <c r="Y809" i="4"/>
  <c r="AQ502" i="35" s="1"/>
  <c r="Y811" i="4"/>
  <c r="AR502" i="35" s="1"/>
  <c r="Y735" i="4"/>
  <c r="AM502" i="35" s="1"/>
  <c r="Y737" i="4"/>
  <c r="AN502" i="35" s="1"/>
  <c r="Y661" i="4"/>
  <c r="AI502" i="35" s="1"/>
  <c r="Y663" i="4"/>
  <c r="AJ502" i="35" s="1"/>
  <c r="Y587" i="4"/>
  <c r="AE502" i="35" s="1"/>
  <c r="Y589" i="4"/>
  <c r="AF502" i="35" s="1"/>
  <c r="Y513" i="4"/>
  <c r="AA502" i="35" s="1"/>
  <c r="Y515" i="4"/>
  <c r="AB502" i="35" s="1"/>
  <c r="Y439" i="4"/>
  <c r="W502" i="35" s="1"/>
  <c r="Y441" i="4"/>
  <c r="X502" i="35" s="1"/>
  <c r="Y365" i="4"/>
  <c r="S502" i="35" s="1"/>
  <c r="Y367" i="4"/>
  <c r="T502" i="35" s="1"/>
  <c r="Y291" i="4"/>
  <c r="O502" i="35" s="1"/>
  <c r="Y293" i="4"/>
  <c r="P502" i="35" s="1"/>
  <c r="Y217" i="4"/>
  <c r="K502" i="35" s="1"/>
  <c r="Y219" i="4"/>
  <c r="L502" i="35" s="1"/>
  <c r="Y143" i="4"/>
  <c r="G502" i="35" s="1"/>
  <c r="Y145" i="4"/>
  <c r="H502" i="35" s="1"/>
  <c r="Y69" i="4"/>
  <c r="C502" i="35" s="1"/>
  <c r="Y71" i="4"/>
  <c r="D502" i="35" s="1"/>
  <c r="X883" i="4"/>
  <c r="AU501" i="35" s="1"/>
  <c r="X885" i="4"/>
  <c r="AV501" i="35" s="1"/>
  <c r="X809" i="4"/>
  <c r="AQ501" i="35" s="1"/>
  <c r="X811" i="4"/>
  <c r="AR501" i="35" s="1"/>
  <c r="X735" i="4"/>
  <c r="AM501" i="35" s="1"/>
  <c r="X737" i="4"/>
  <c r="AN501" i="35" s="1"/>
  <c r="X661" i="4"/>
  <c r="AI501" i="35" s="1"/>
  <c r="X663" i="4"/>
  <c r="AJ501" i="35" s="1"/>
  <c r="X587" i="4"/>
  <c r="AE501" i="35" s="1"/>
  <c r="X589" i="4"/>
  <c r="AF501" i="35" s="1"/>
  <c r="X513" i="4"/>
  <c r="AA501" i="35" s="1"/>
  <c r="X515" i="4"/>
  <c r="AB501" i="35" s="1"/>
  <c r="X439" i="4"/>
  <c r="W501" i="35" s="1"/>
  <c r="X441" i="4"/>
  <c r="X501" i="35" s="1"/>
  <c r="X365" i="4"/>
  <c r="S501" i="35" s="1"/>
  <c r="X367" i="4"/>
  <c r="T501" i="35" s="1"/>
  <c r="X291" i="4"/>
  <c r="O501" i="35" s="1"/>
  <c r="X293" i="4"/>
  <c r="P501" i="35" s="1"/>
  <c r="X217" i="4"/>
  <c r="K501" i="35" s="1"/>
  <c r="X219" i="4"/>
  <c r="L501" i="35" s="1"/>
  <c r="X143" i="4"/>
  <c r="G501" i="35" s="1"/>
  <c r="X145" i="4"/>
  <c r="H501" i="35" s="1"/>
  <c r="X69" i="4"/>
  <c r="C501" i="35" s="1"/>
  <c r="X71" i="4"/>
  <c r="D501" i="35" s="1"/>
  <c r="W883" i="4"/>
  <c r="AU500" i="35" s="1"/>
  <c r="W885" i="4"/>
  <c r="AV500" i="35" s="1"/>
  <c r="W809" i="4"/>
  <c r="AQ500" i="35" s="1"/>
  <c r="W811" i="4"/>
  <c r="AR500" i="35" s="1"/>
  <c r="W735" i="4"/>
  <c r="AM500" i="35" s="1"/>
  <c r="W737" i="4"/>
  <c r="AN500" i="35" s="1"/>
  <c r="W661" i="4"/>
  <c r="AI500" i="35" s="1"/>
  <c r="W663" i="4"/>
  <c r="AJ500" i="35" s="1"/>
  <c r="W587" i="4"/>
  <c r="AE500" i="35" s="1"/>
  <c r="W589" i="4"/>
  <c r="AF500" i="35" s="1"/>
  <c r="W513" i="4"/>
  <c r="AA500" i="35" s="1"/>
  <c r="W515" i="4"/>
  <c r="AB500" i="35" s="1"/>
  <c r="W439" i="4"/>
  <c r="W500" i="35" s="1"/>
  <c r="W441" i="4"/>
  <c r="X500" i="35" s="1"/>
  <c r="W365" i="4"/>
  <c r="S500" i="35" s="1"/>
  <c r="W367" i="4"/>
  <c r="T500" i="35" s="1"/>
  <c r="W291" i="4"/>
  <c r="O500" i="35" s="1"/>
  <c r="W293" i="4"/>
  <c r="P500" i="35" s="1"/>
  <c r="W217" i="4"/>
  <c r="K500" i="35" s="1"/>
  <c r="W219" i="4"/>
  <c r="L500" i="35" s="1"/>
  <c r="W143" i="4"/>
  <c r="G500" i="35" s="1"/>
  <c r="W145" i="4"/>
  <c r="H500" i="35" s="1"/>
  <c r="W69" i="4"/>
  <c r="C500" i="35" s="1"/>
  <c r="W71" i="4"/>
  <c r="D500" i="35" s="1"/>
  <c r="V883" i="4"/>
  <c r="AU499" i="35"/>
  <c r="V885" i="4"/>
  <c r="AV499" i="35" s="1"/>
  <c r="V809" i="4"/>
  <c r="AQ499" i="35" s="1"/>
  <c r="V811" i="4"/>
  <c r="AR499" i="35" s="1"/>
  <c r="V735" i="4"/>
  <c r="AM499" i="35" s="1"/>
  <c r="V737" i="4"/>
  <c r="AN499" i="35" s="1"/>
  <c r="V661" i="4"/>
  <c r="AI499" i="35" s="1"/>
  <c r="V663" i="4"/>
  <c r="AJ499" i="35" s="1"/>
  <c r="V587" i="4"/>
  <c r="AE499" i="35" s="1"/>
  <c r="V589" i="4"/>
  <c r="AF499" i="35" s="1"/>
  <c r="V513" i="4"/>
  <c r="AA499" i="35" s="1"/>
  <c r="V515" i="4"/>
  <c r="AB499" i="35" s="1"/>
  <c r="V439" i="4"/>
  <c r="W499" i="35" s="1"/>
  <c r="V441" i="4"/>
  <c r="X499" i="35" s="1"/>
  <c r="V365" i="4"/>
  <c r="S499" i="35" s="1"/>
  <c r="V367" i="4"/>
  <c r="T499" i="35" s="1"/>
  <c r="V291" i="4"/>
  <c r="O499" i="35" s="1"/>
  <c r="V293" i="4"/>
  <c r="P499" i="35" s="1"/>
  <c r="V217" i="4"/>
  <c r="K499" i="35" s="1"/>
  <c r="V219" i="4"/>
  <c r="L499" i="35" s="1"/>
  <c r="V143" i="4"/>
  <c r="G499" i="35" s="1"/>
  <c r="V145" i="4"/>
  <c r="H499" i="35" s="1"/>
  <c r="V69" i="4"/>
  <c r="C499" i="35" s="1"/>
  <c r="V71" i="4"/>
  <c r="D499" i="35" s="1"/>
  <c r="U883" i="4"/>
  <c r="AU498" i="35" s="1"/>
  <c r="U885" i="4"/>
  <c r="AV498" i="35" s="1"/>
  <c r="U809" i="4"/>
  <c r="AQ498" i="35" s="1"/>
  <c r="U811" i="4"/>
  <c r="AR498" i="35" s="1"/>
  <c r="U735" i="4"/>
  <c r="AM498" i="35" s="1"/>
  <c r="U737" i="4"/>
  <c r="AN498" i="35" s="1"/>
  <c r="U661" i="4"/>
  <c r="AI498" i="35" s="1"/>
  <c r="U663" i="4"/>
  <c r="AJ498" i="35" s="1"/>
  <c r="U587" i="4"/>
  <c r="AE498" i="35" s="1"/>
  <c r="U589" i="4"/>
  <c r="AF498" i="35" s="1"/>
  <c r="U513" i="4"/>
  <c r="AA498" i="35" s="1"/>
  <c r="U515" i="4"/>
  <c r="AB498" i="35" s="1"/>
  <c r="U439" i="4"/>
  <c r="W498" i="35" s="1"/>
  <c r="U441" i="4"/>
  <c r="X498" i="35" s="1"/>
  <c r="U365" i="4"/>
  <c r="S498" i="35" s="1"/>
  <c r="U367" i="4"/>
  <c r="T498" i="35" s="1"/>
  <c r="U291" i="4"/>
  <c r="O498" i="35" s="1"/>
  <c r="U293" i="4"/>
  <c r="P498" i="35" s="1"/>
  <c r="U217" i="4"/>
  <c r="K498" i="35" s="1"/>
  <c r="U219" i="4"/>
  <c r="L498" i="35" s="1"/>
  <c r="U143" i="4"/>
  <c r="G498" i="35" s="1"/>
  <c r="U145" i="4"/>
  <c r="H498" i="35" s="1"/>
  <c r="U69" i="4"/>
  <c r="C498" i="35" s="1"/>
  <c r="U71" i="4"/>
  <c r="D498" i="35" s="1"/>
  <c r="T883" i="4"/>
  <c r="AU497" i="35" s="1"/>
  <c r="T885" i="4"/>
  <c r="AV497" i="35" s="1"/>
  <c r="T809" i="4"/>
  <c r="AQ497" i="35" s="1"/>
  <c r="T811" i="4"/>
  <c r="AR497" i="35" s="1"/>
  <c r="T735" i="4"/>
  <c r="AM497" i="35" s="1"/>
  <c r="T737" i="4"/>
  <c r="AN497" i="35" s="1"/>
  <c r="T661" i="4"/>
  <c r="AI497" i="35" s="1"/>
  <c r="T663" i="4"/>
  <c r="AJ497" i="35" s="1"/>
  <c r="T587" i="4"/>
  <c r="AE497" i="35" s="1"/>
  <c r="T589" i="4"/>
  <c r="AF497" i="35" s="1"/>
  <c r="T513" i="4"/>
  <c r="AA497" i="35" s="1"/>
  <c r="T515" i="4"/>
  <c r="AB497" i="35" s="1"/>
  <c r="T439" i="4"/>
  <c r="W497" i="35" s="1"/>
  <c r="T441" i="4"/>
  <c r="X497" i="35" s="1"/>
  <c r="T365" i="4"/>
  <c r="S497" i="35" s="1"/>
  <c r="T367" i="4"/>
  <c r="T497" i="35" s="1"/>
  <c r="T291" i="4"/>
  <c r="O497" i="35" s="1"/>
  <c r="T293" i="4"/>
  <c r="P497" i="35" s="1"/>
  <c r="T217" i="4"/>
  <c r="K497" i="35" s="1"/>
  <c r="T219" i="4"/>
  <c r="L497" i="35" s="1"/>
  <c r="T143" i="4"/>
  <c r="G497" i="35" s="1"/>
  <c r="T145" i="4"/>
  <c r="H497" i="35" s="1"/>
  <c r="T69" i="4"/>
  <c r="C497" i="35" s="1"/>
  <c r="T71" i="4"/>
  <c r="D497" i="35" s="1"/>
  <c r="S883" i="4"/>
  <c r="AU496" i="35" s="1"/>
  <c r="S885" i="4"/>
  <c r="AV496" i="35" s="1"/>
  <c r="S809" i="4"/>
  <c r="AQ496" i="35" s="1"/>
  <c r="S811" i="4"/>
  <c r="AR496" i="35" s="1"/>
  <c r="S735" i="4"/>
  <c r="AM496" i="35" s="1"/>
  <c r="S737" i="4"/>
  <c r="AN496" i="35" s="1"/>
  <c r="S661" i="4"/>
  <c r="AI496" i="35" s="1"/>
  <c r="S663" i="4"/>
  <c r="AJ496" i="35" s="1"/>
  <c r="S587" i="4"/>
  <c r="AE496" i="35" s="1"/>
  <c r="S589" i="4"/>
  <c r="AF496" i="35" s="1"/>
  <c r="S513" i="4"/>
  <c r="AA496" i="35" s="1"/>
  <c r="S515" i="4"/>
  <c r="AB496" i="35" s="1"/>
  <c r="S439" i="4"/>
  <c r="W496" i="35" s="1"/>
  <c r="S441" i="4"/>
  <c r="X496" i="35" s="1"/>
  <c r="S365" i="4"/>
  <c r="S496" i="35" s="1"/>
  <c r="S367" i="4"/>
  <c r="T496" i="35" s="1"/>
  <c r="S291" i="4"/>
  <c r="O496" i="35" s="1"/>
  <c r="S293" i="4"/>
  <c r="P496" i="35" s="1"/>
  <c r="S217" i="4"/>
  <c r="K496" i="35" s="1"/>
  <c r="S219" i="4"/>
  <c r="L496" i="35" s="1"/>
  <c r="S143" i="4"/>
  <c r="G496" i="35" s="1"/>
  <c r="S145" i="4"/>
  <c r="H496" i="35" s="1"/>
  <c r="S69" i="4"/>
  <c r="C496" i="35" s="1"/>
  <c r="S71" i="4"/>
  <c r="D496" i="35" s="1"/>
  <c r="R883" i="4"/>
  <c r="AU495" i="35" s="1"/>
  <c r="R885" i="4"/>
  <c r="AV495" i="35" s="1"/>
  <c r="R809" i="4"/>
  <c r="AQ495" i="35" s="1"/>
  <c r="R811" i="4"/>
  <c r="AR495" i="35" s="1"/>
  <c r="R735" i="4"/>
  <c r="AM495" i="35" s="1"/>
  <c r="R737" i="4"/>
  <c r="AN495" i="35" s="1"/>
  <c r="R661" i="4"/>
  <c r="AI495" i="35" s="1"/>
  <c r="R663" i="4"/>
  <c r="AJ495" i="35" s="1"/>
  <c r="R587" i="4"/>
  <c r="AE495" i="35" s="1"/>
  <c r="R589" i="4"/>
  <c r="AF495" i="35" s="1"/>
  <c r="R513" i="4"/>
  <c r="AA495" i="35" s="1"/>
  <c r="R515" i="4"/>
  <c r="AB495" i="35" s="1"/>
  <c r="R439" i="4"/>
  <c r="W495" i="35" s="1"/>
  <c r="R441" i="4"/>
  <c r="X495" i="35" s="1"/>
  <c r="R365" i="4"/>
  <c r="S495" i="35" s="1"/>
  <c r="R367" i="4"/>
  <c r="T495" i="35" s="1"/>
  <c r="R291" i="4"/>
  <c r="O495" i="35" s="1"/>
  <c r="R293" i="4"/>
  <c r="P495" i="35" s="1"/>
  <c r="R217" i="4"/>
  <c r="K495" i="35" s="1"/>
  <c r="R219" i="4"/>
  <c r="L495" i="35" s="1"/>
  <c r="R143" i="4"/>
  <c r="G495" i="35" s="1"/>
  <c r="R145" i="4"/>
  <c r="H495" i="35" s="1"/>
  <c r="R69" i="4"/>
  <c r="C495" i="35" s="1"/>
  <c r="R71" i="4"/>
  <c r="D495" i="35" s="1"/>
  <c r="Q883" i="4"/>
  <c r="AU494" i="35" s="1"/>
  <c r="Q885" i="4"/>
  <c r="AV494" i="35" s="1"/>
  <c r="Q809" i="4"/>
  <c r="AQ494" i="35" s="1"/>
  <c r="Q811" i="4"/>
  <c r="AR494" i="35" s="1"/>
  <c r="Q735" i="4"/>
  <c r="AM494" i="35" s="1"/>
  <c r="Q737" i="4"/>
  <c r="AN494" i="35" s="1"/>
  <c r="Q661" i="4"/>
  <c r="AI494" i="35" s="1"/>
  <c r="Q663" i="4"/>
  <c r="AJ494" i="35" s="1"/>
  <c r="Q587" i="4"/>
  <c r="AE494" i="35" s="1"/>
  <c r="AG494" i="35" s="1"/>
  <c r="Q589" i="4"/>
  <c r="AF494" i="35" s="1"/>
  <c r="Q513" i="4"/>
  <c r="AA494" i="35" s="1"/>
  <c r="Q515" i="4"/>
  <c r="AB494" i="35" s="1"/>
  <c r="Q439" i="4"/>
  <c r="W494" i="35" s="1"/>
  <c r="Q441" i="4"/>
  <c r="X494" i="35" s="1"/>
  <c r="Q365" i="4"/>
  <c r="S494" i="35" s="1"/>
  <c r="Q367" i="4"/>
  <c r="T494" i="35" s="1"/>
  <c r="Q291" i="4"/>
  <c r="O494" i="35" s="1"/>
  <c r="Q494" i="35" s="1"/>
  <c r="Q293" i="4"/>
  <c r="P494" i="35" s="1"/>
  <c r="Q217" i="4"/>
  <c r="K494" i="35" s="1"/>
  <c r="Q219" i="4"/>
  <c r="L494" i="35" s="1"/>
  <c r="Q143" i="4"/>
  <c r="G494" i="35" s="1"/>
  <c r="I494" i="35" s="1"/>
  <c r="Q145" i="4"/>
  <c r="H494" i="35" s="1"/>
  <c r="Q69" i="4"/>
  <c r="C494" i="35" s="1"/>
  <c r="Q71" i="4"/>
  <c r="D494" i="35" s="1"/>
  <c r="P883" i="4"/>
  <c r="AU493" i="35" s="1"/>
  <c r="P885" i="4"/>
  <c r="AV493" i="35" s="1"/>
  <c r="P809" i="4"/>
  <c r="AQ493" i="35" s="1"/>
  <c r="P811" i="4"/>
  <c r="AR493" i="35" s="1"/>
  <c r="P735" i="4"/>
  <c r="AM493" i="35" s="1"/>
  <c r="P737" i="4"/>
  <c r="AN493" i="35" s="1"/>
  <c r="P661" i="4"/>
  <c r="AI493" i="35" s="1"/>
  <c r="P663" i="4"/>
  <c r="AJ493" i="35" s="1"/>
  <c r="P587" i="4"/>
  <c r="AE493" i="35" s="1"/>
  <c r="AG493" i="35" s="1"/>
  <c r="P589" i="4"/>
  <c r="AF493" i="35" s="1"/>
  <c r="P513" i="4"/>
  <c r="AA493" i="35" s="1"/>
  <c r="P515" i="4"/>
  <c r="AB493" i="35" s="1"/>
  <c r="P439" i="4"/>
  <c r="W493" i="35" s="1"/>
  <c r="P441" i="4"/>
  <c r="X493" i="35" s="1"/>
  <c r="P365" i="4"/>
  <c r="S493" i="35" s="1"/>
  <c r="P367" i="4"/>
  <c r="T493" i="35" s="1"/>
  <c r="P291" i="4"/>
  <c r="O493" i="35" s="1"/>
  <c r="Q493" i="35" s="1"/>
  <c r="P293" i="4"/>
  <c r="P493" i="35" s="1"/>
  <c r="P217" i="4"/>
  <c r="K493" i="35" s="1"/>
  <c r="P219" i="4"/>
  <c r="L493" i="35" s="1"/>
  <c r="P143" i="4"/>
  <c r="G493" i="35" s="1"/>
  <c r="P145" i="4"/>
  <c r="H493" i="35" s="1"/>
  <c r="P69" i="4"/>
  <c r="C493" i="35" s="1"/>
  <c r="P71" i="4"/>
  <c r="D493" i="35" s="1"/>
  <c r="O883" i="4"/>
  <c r="AU492" i="35" s="1"/>
  <c r="O885" i="4"/>
  <c r="AV492" i="35" s="1"/>
  <c r="O809" i="4"/>
  <c r="AQ492" i="35" s="1"/>
  <c r="O811" i="4"/>
  <c r="AR492" i="35" s="1"/>
  <c r="O735" i="4"/>
  <c r="AM492" i="35" s="1"/>
  <c r="O737" i="4"/>
  <c r="AN492" i="35" s="1"/>
  <c r="O661" i="4"/>
  <c r="AI492" i="35" s="1"/>
  <c r="O663" i="4"/>
  <c r="AJ492" i="35" s="1"/>
  <c r="O587" i="4"/>
  <c r="AE492" i="35" s="1"/>
  <c r="O589" i="4"/>
  <c r="AF492" i="35" s="1"/>
  <c r="O513" i="4"/>
  <c r="AA492" i="35" s="1"/>
  <c r="O515" i="4"/>
  <c r="AB492" i="35" s="1"/>
  <c r="O439" i="4"/>
  <c r="W492" i="35" s="1"/>
  <c r="O441" i="4"/>
  <c r="X492" i="35" s="1"/>
  <c r="O365" i="4"/>
  <c r="S492" i="35" s="1"/>
  <c r="O367" i="4"/>
  <c r="T492" i="35" s="1"/>
  <c r="O291" i="4"/>
  <c r="O492" i="35" s="1"/>
  <c r="Q492" i="35" s="1"/>
  <c r="O293" i="4"/>
  <c r="P492" i="35" s="1"/>
  <c r="O217" i="4"/>
  <c r="K492" i="35" s="1"/>
  <c r="O219" i="4"/>
  <c r="L492" i="35" s="1"/>
  <c r="O143" i="4"/>
  <c r="G492" i="35" s="1"/>
  <c r="I492" i="35" s="1"/>
  <c r="O145" i="4"/>
  <c r="H492" i="35" s="1"/>
  <c r="O69" i="4"/>
  <c r="C492" i="35" s="1"/>
  <c r="O71" i="4"/>
  <c r="D492" i="35" s="1"/>
  <c r="N883" i="4"/>
  <c r="AU491" i="35" s="1"/>
  <c r="AW491" i="35" s="1"/>
  <c r="N885" i="4"/>
  <c r="AV491" i="35" s="1"/>
  <c r="N809" i="4"/>
  <c r="AQ491" i="35" s="1"/>
  <c r="N811" i="4"/>
  <c r="AR491" i="35" s="1"/>
  <c r="N735" i="4"/>
  <c r="AM491" i="35" s="1"/>
  <c r="AO491" i="35" s="1"/>
  <c r="N737" i="4"/>
  <c r="AN491" i="35" s="1"/>
  <c r="N661" i="4"/>
  <c r="AI491" i="35" s="1"/>
  <c r="N663" i="4"/>
  <c r="AJ491" i="35" s="1"/>
  <c r="N587" i="4"/>
  <c r="AE491" i="35" s="1"/>
  <c r="AG491" i="35" s="1"/>
  <c r="N589" i="4"/>
  <c r="AF491" i="35" s="1"/>
  <c r="N513" i="4"/>
  <c r="AA491" i="35" s="1"/>
  <c r="N515" i="4"/>
  <c r="AB491" i="35" s="1"/>
  <c r="N439" i="4"/>
  <c r="W491" i="35" s="1"/>
  <c r="N441" i="4"/>
  <c r="X491" i="35" s="1"/>
  <c r="N365" i="4"/>
  <c r="S491" i="35" s="1"/>
  <c r="N367" i="4"/>
  <c r="T491" i="35" s="1"/>
  <c r="N291" i="4"/>
  <c r="O491" i="35" s="1"/>
  <c r="Q491" i="35" s="1"/>
  <c r="N293" i="4"/>
  <c r="P491" i="35" s="1"/>
  <c r="N217" i="4"/>
  <c r="K491" i="35" s="1"/>
  <c r="N219" i="4"/>
  <c r="L491" i="35" s="1"/>
  <c r="N143" i="4"/>
  <c r="G491" i="35" s="1"/>
  <c r="I491" i="35" s="1"/>
  <c r="N145" i="4"/>
  <c r="H491" i="35" s="1"/>
  <c r="N69" i="4"/>
  <c r="C491" i="35" s="1"/>
  <c r="N71" i="4"/>
  <c r="D491" i="35" s="1"/>
  <c r="M883" i="4"/>
  <c r="AU490" i="35" s="1"/>
  <c r="M885" i="4"/>
  <c r="AV490" i="35" s="1"/>
  <c r="M809" i="4"/>
  <c r="AQ490" i="35" s="1"/>
  <c r="M811" i="4"/>
  <c r="AR490" i="35" s="1"/>
  <c r="M735" i="4"/>
  <c r="AM490" i="35" s="1"/>
  <c r="M737" i="4"/>
  <c r="AN490" i="35" s="1"/>
  <c r="M661" i="4"/>
  <c r="AI490" i="35" s="1"/>
  <c r="M663" i="4"/>
  <c r="AJ490" i="35" s="1"/>
  <c r="M587" i="4"/>
  <c r="AE490" i="35" s="1"/>
  <c r="M589" i="4"/>
  <c r="AF490" i="35" s="1"/>
  <c r="M513" i="4"/>
  <c r="AA490" i="35" s="1"/>
  <c r="M515" i="4"/>
  <c r="AB490" i="35" s="1"/>
  <c r="M439" i="4"/>
  <c r="W490" i="35" s="1"/>
  <c r="M441" i="4"/>
  <c r="X490" i="35" s="1"/>
  <c r="M365" i="4"/>
  <c r="S490" i="35" s="1"/>
  <c r="M367" i="4"/>
  <c r="T490" i="35" s="1"/>
  <c r="M291" i="4"/>
  <c r="O490" i="35" s="1"/>
  <c r="M293" i="4"/>
  <c r="P490" i="35" s="1"/>
  <c r="M217" i="4"/>
  <c r="K490" i="35" s="1"/>
  <c r="M219" i="4"/>
  <c r="L490" i="35" s="1"/>
  <c r="M143" i="4"/>
  <c r="G490" i="35" s="1"/>
  <c r="M145" i="4"/>
  <c r="H490" i="35" s="1"/>
  <c r="M69" i="4"/>
  <c r="C490" i="35" s="1"/>
  <c r="M71" i="4"/>
  <c r="D490" i="35" s="1"/>
  <c r="L883" i="4"/>
  <c r="AU489" i="35" s="1"/>
  <c r="L885" i="4"/>
  <c r="AV489" i="35" s="1"/>
  <c r="L809" i="4"/>
  <c r="AQ489" i="35" s="1"/>
  <c r="L811" i="4"/>
  <c r="AR489" i="35" s="1"/>
  <c r="L735" i="4"/>
  <c r="AM489" i="35" s="1"/>
  <c r="L737" i="4"/>
  <c r="AN489" i="35" s="1"/>
  <c r="L661" i="4"/>
  <c r="AI489" i="35" s="1"/>
  <c r="L663" i="4"/>
  <c r="AJ489" i="35" s="1"/>
  <c r="L587" i="4"/>
  <c r="AE489" i="35" s="1"/>
  <c r="L589" i="4"/>
  <c r="AF489" i="35" s="1"/>
  <c r="L513" i="4"/>
  <c r="AA489" i="35" s="1"/>
  <c r="L515" i="4"/>
  <c r="AB489" i="35" s="1"/>
  <c r="L439" i="4"/>
  <c r="W489" i="35" s="1"/>
  <c r="L441" i="4"/>
  <c r="X489" i="35" s="1"/>
  <c r="L365" i="4"/>
  <c r="S489" i="35" s="1"/>
  <c r="L367" i="4"/>
  <c r="T489" i="35" s="1"/>
  <c r="L291" i="4"/>
  <c r="O489" i="35" s="1"/>
  <c r="L293" i="4"/>
  <c r="P489" i="35" s="1"/>
  <c r="L217" i="4"/>
  <c r="K489" i="35" s="1"/>
  <c r="L219" i="4"/>
  <c r="L489" i="35" s="1"/>
  <c r="L143" i="4"/>
  <c r="G489" i="35" s="1"/>
  <c r="L145" i="4"/>
  <c r="H489" i="35" s="1"/>
  <c r="L69" i="4"/>
  <c r="C489" i="35" s="1"/>
  <c r="L71" i="4"/>
  <c r="D489" i="35" s="1"/>
  <c r="K883" i="4"/>
  <c r="AU488" i="35" s="1"/>
  <c r="K885" i="4"/>
  <c r="AV488" i="35" s="1"/>
  <c r="K809" i="4"/>
  <c r="AQ488" i="35" s="1"/>
  <c r="K811" i="4"/>
  <c r="AR488" i="35" s="1"/>
  <c r="K735" i="4"/>
  <c r="AM488" i="35" s="1"/>
  <c r="K737" i="4"/>
  <c r="AN488" i="35" s="1"/>
  <c r="K661" i="4"/>
  <c r="AI488" i="35" s="1"/>
  <c r="K663" i="4"/>
  <c r="AJ488" i="35" s="1"/>
  <c r="K587" i="4"/>
  <c r="AE488" i="35" s="1"/>
  <c r="K589" i="4"/>
  <c r="AF488" i="35" s="1"/>
  <c r="K513" i="4"/>
  <c r="AA488" i="35" s="1"/>
  <c r="K515" i="4"/>
  <c r="AB488" i="35" s="1"/>
  <c r="K439" i="4"/>
  <c r="W488" i="35" s="1"/>
  <c r="K441" i="4"/>
  <c r="X488" i="35" s="1"/>
  <c r="K365" i="4"/>
  <c r="S488" i="35" s="1"/>
  <c r="K367" i="4"/>
  <c r="T488" i="35" s="1"/>
  <c r="K291" i="4"/>
  <c r="O488" i="35" s="1"/>
  <c r="K293" i="4"/>
  <c r="P488" i="35" s="1"/>
  <c r="K217" i="4"/>
  <c r="K488" i="35" s="1"/>
  <c r="K219" i="4"/>
  <c r="L488" i="35" s="1"/>
  <c r="K143" i="4"/>
  <c r="G488" i="35" s="1"/>
  <c r="K145" i="4"/>
  <c r="H488" i="35" s="1"/>
  <c r="K69" i="4"/>
  <c r="C488" i="35" s="1"/>
  <c r="K71" i="4"/>
  <c r="D488" i="35" s="1"/>
  <c r="J883" i="4"/>
  <c r="AU487" i="35" s="1"/>
  <c r="J885" i="4"/>
  <c r="AV487" i="35" s="1"/>
  <c r="J809" i="4"/>
  <c r="AQ487" i="35" s="1"/>
  <c r="J811" i="4"/>
  <c r="AR487" i="35" s="1"/>
  <c r="J735" i="4"/>
  <c r="AM487" i="35" s="1"/>
  <c r="J737" i="4"/>
  <c r="AN487" i="35" s="1"/>
  <c r="J661" i="4"/>
  <c r="AI487" i="35" s="1"/>
  <c r="AK487" i="35" s="1"/>
  <c r="J663" i="4"/>
  <c r="AJ487" i="35" s="1"/>
  <c r="J587" i="4"/>
  <c r="AE487" i="35" s="1"/>
  <c r="J589" i="4"/>
  <c r="AF487" i="35" s="1"/>
  <c r="J513" i="4"/>
  <c r="AA487" i="35" s="1"/>
  <c r="AC487" i="35" s="1"/>
  <c r="J515" i="4"/>
  <c r="AB487" i="35" s="1"/>
  <c r="J439" i="4"/>
  <c r="W487" i="35" s="1"/>
  <c r="J441" i="4"/>
  <c r="X487" i="35" s="1"/>
  <c r="J365" i="4"/>
  <c r="S487" i="35" s="1"/>
  <c r="U487" i="35" s="1"/>
  <c r="J367" i="4"/>
  <c r="T487" i="35" s="1"/>
  <c r="J291" i="4"/>
  <c r="O487" i="35" s="1"/>
  <c r="J293" i="4"/>
  <c r="P487" i="35" s="1"/>
  <c r="J217" i="4"/>
  <c r="K487" i="35" s="1"/>
  <c r="M487" i="35" s="1"/>
  <c r="J219" i="4"/>
  <c r="L487" i="35" s="1"/>
  <c r="J143" i="4"/>
  <c r="G487" i="35" s="1"/>
  <c r="J145" i="4"/>
  <c r="H487" i="35" s="1"/>
  <c r="J69" i="4"/>
  <c r="C487" i="35" s="1"/>
  <c r="J71" i="4"/>
  <c r="D487" i="35" s="1"/>
  <c r="I883" i="4"/>
  <c r="AU486" i="35" s="1"/>
  <c r="I885" i="4"/>
  <c r="AV486" i="35" s="1"/>
  <c r="I809" i="4"/>
  <c r="AQ486" i="35" s="1"/>
  <c r="I811" i="4"/>
  <c r="AR486" i="35" s="1"/>
  <c r="I735" i="4"/>
  <c r="AM486" i="35" s="1"/>
  <c r="I737" i="4"/>
  <c r="AN486" i="35" s="1"/>
  <c r="I661" i="4"/>
  <c r="AI486" i="35" s="1"/>
  <c r="I663" i="4"/>
  <c r="AJ486" i="35" s="1"/>
  <c r="I587" i="4"/>
  <c r="AE486" i="35" s="1"/>
  <c r="I589" i="4"/>
  <c r="AF486" i="35" s="1"/>
  <c r="I513" i="4"/>
  <c r="AA486" i="35" s="1"/>
  <c r="I515" i="4"/>
  <c r="AB486" i="35" s="1"/>
  <c r="I439" i="4"/>
  <c r="W486" i="35" s="1"/>
  <c r="I441" i="4"/>
  <c r="X486" i="35" s="1"/>
  <c r="I365" i="4"/>
  <c r="S486" i="35" s="1"/>
  <c r="I367" i="4"/>
  <c r="T486" i="35" s="1"/>
  <c r="I291" i="4"/>
  <c r="O486" i="35" s="1"/>
  <c r="I293" i="4"/>
  <c r="P486" i="35" s="1"/>
  <c r="I217" i="4"/>
  <c r="K486" i="35" s="1"/>
  <c r="I219" i="4"/>
  <c r="L486" i="35" s="1"/>
  <c r="I143" i="4"/>
  <c r="G486" i="35" s="1"/>
  <c r="I145" i="4"/>
  <c r="H486" i="35" s="1"/>
  <c r="I69" i="4"/>
  <c r="C486" i="35" s="1"/>
  <c r="I71" i="4"/>
  <c r="D486" i="35" s="1"/>
  <c r="H883" i="4"/>
  <c r="AU485" i="35" s="1"/>
  <c r="H885" i="4"/>
  <c r="AV485" i="35" s="1"/>
  <c r="H809" i="4"/>
  <c r="AQ485" i="35" s="1"/>
  <c r="H811" i="4"/>
  <c r="AR485" i="35" s="1"/>
  <c r="H735" i="4"/>
  <c r="AM485" i="35" s="1"/>
  <c r="H737" i="4"/>
  <c r="AN485" i="35" s="1"/>
  <c r="H661" i="4"/>
  <c r="AI485" i="35" s="1"/>
  <c r="H663" i="4"/>
  <c r="AJ485" i="35" s="1"/>
  <c r="H587" i="4"/>
  <c r="AE485" i="35" s="1"/>
  <c r="H589" i="4"/>
  <c r="AF485" i="35" s="1"/>
  <c r="H513" i="4"/>
  <c r="AA485" i="35" s="1"/>
  <c r="AC485" i="35" s="1"/>
  <c r="H515" i="4"/>
  <c r="AB485" i="35" s="1"/>
  <c r="H439" i="4"/>
  <c r="W485" i="35" s="1"/>
  <c r="H441" i="4"/>
  <c r="X485" i="35" s="1"/>
  <c r="H365" i="4"/>
  <c r="S485" i="35" s="1"/>
  <c r="U485" i="35" s="1"/>
  <c r="H367" i="4"/>
  <c r="T485" i="35" s="1"/>
  <c r="H291" i="4"/>
  <c r="O485" i="35" s="1"/>
  <c r="H293" i="4"/>
  <c r="P485" i="35" s="1"/>
  <c r="H217" i="4"/>
  <c r="K485" i="35" s="1"/>
  <c r="M485" i="35" s="1"/>
  <c r="H219" i="4"/>
  <c r="L485" i="35" s="1"/>
  <c r="H143" i="4"/>
  <c r="G485" i="35" s="1"/>
  <c r="H145" i="4"/>
  <c r="H485" i="35" s="1"/>
  <c r="H69" i="4"/>
  <c r="C485" i="35" s="1"/>
  <c r="H71" i="4"/>
  <c r="D485" i="35" s="1"/>
  <c r="G883" i="4"/>
  <c r="AU484" i="35" s="1"/>
  <c r="G885" i="4"/>
  <c r="AV484" i="35" s="1"/>
  <c r="G809" i="4"/>
  <c r="AQ484" i="35" s="1"/>
  <c r="AS484" i="35" s="1"/>
  <c r="G811" i="4"/>
  <c r="AR484" i="35" s="1"/>
  <c r="G735" i="4"/>
  <c r="AM484" i="35" s="1"/>
  <c r="G737" i="4"/>
  <c r="AN484" i="35" s="1"/>
  <c r="G661" i="4"/>
  <c r="AI484" i="35" s="1"/>
  <c r="AK484" i="35" s="1"/>
  <c r="G663" i="4"/>
  <c r="AJ484" i="35" s="1"/>
  <c r="G587" i="4"/>
  <c r="AE484" i="35" s="1"/>
  <c r="G589" i="4"/>
  <c r="AF484" i="35" s="1"/>
  <c r="G513" i="4"/>
  <c r="AA484" i="35" s="1"/>
  <c r="AC484" i="35" s="1"/>
  <c r="G515" i="4"/>
  <c r="AB484" i="35" s="1"/>
  <c r="G439" i="4"/>
  <c r="W484" i="35" s="1"/>
  <c r="G441" i="4"/>
  <c r="X484" i="35" s="1"/>
  <c r="G365" i="4"/>
  <c r="S484" i="35" s="1"/>
  <c r="U484" i="35" s="1"/>
  <c r="G367" i="4"/>
  <c r="T484" i="35" s="1"/>
  <c r="G291" i="4"/>
  <c r="O484" i="35" s="1"/>
  <c r="G293" i="4"/>
  <c r="P484" i="35" s="1"/>
  <c r="G217" i="4"/>
  <c r="K484" i="35" s="1"/>
  <c r="M484" i="35" s="1"/>
  <c r="G219" i="4"/>
  <c r="L484" i="35" s="1"/>
  <c r="G143" i="4"/>
  <c r="G484" i="35" s="1"/>
  <c r="G145" i="4"/>
  <c r="H484" i="35" s="1"/>
  <c r="G69" i="4"/>
  <c r="C484" i="35" s="1"/>
  <c r="G71" i="4"/>
  <c r="D484" i="35" s="1"/>
  <c r="F883" i="4"/>
  <c r="AU483" i="35" s="1"/>
  <c r="F885" i="4"/>
  <c r="AV483" i="35" s="1"/>
  <c r="F809" i="4"/>
  <c r="AQ483" i="35" s="1"/>
  <c r="AS483" i="35" s="1"/>
  <c r="F811" i="4"/>
  <c r="AR483" i="35" s="1"/>
  <c r="F735" i="4"/>
  <c r="AM483" i="35" s="1"/>
  <c r="F737" i="4"/>
  <c r="AN483" i="35" s="1"/>
  <c r="F661" i="4"/>
  <c r="AI483" i="35" s="1"/>
  <c r="AK483" i="35" s="1"/>
  <c r="F663" i="4"/>
  <c r="AJ483" i="35" s="1"/>
  <c r="F587" i="4"/>
  <c r="AE483" i="35" s="1"/>
  <c r="F589" i="4"/>
  <c r="AF483" i="35" s="1"/>
  <c r="F513" i="4"/>
  <c r="AA483" i="35" s="1"/>
  <c r="AC483" i="35" s="1"/>
  <c r="F515" i="4"/>
  <c r="AB483" i="35" s="1"/>
  <c r="F439" i="4"/>
  <c r="W483" i="35" s="1"/>
  <c r="F441" i="4"/>
  <c r="X483" i="35" s="1"/>
  <c r="F365" i="4"/>
  <c r="S483" i="35" s="1"/>
  <c r="U483" i="35" s="1"/>
  <c r="F367" i="4"/>
  <c r="T483" i="35" s="1"/>
  <c r="F291" i="4"/>
  <c r="O483" i="35" s="1"/>
  <c r="F293" i="4"/>
  <c r="P483" i="35" s="1"/>
  <c r="F217" i="4"/>
  <c r="K483" i="35" s="1"/>
  <c r="M483" i="35" s="1"/>
  <c r="F219" i="4"/>
  <c r="L483" i="35" s="1"/>
  <c r="F143" i="4"/>
  <c r="G483" i="35" s="1"/>
  <c r="F145" i="4"/>
  <c r="H483" i="35" s="1"/>
  <c r="F69" i="4"/>
  <c r="C483" i="35" s="1"/>
  <c r="F71" i="4"/>
  <c r="D483" i="35" s="1"/>
  <c r="AF879" i="4"/>
  <c r="AU479" i="35" s="1"/>
  <c r="AF881" i="4"/>
  <c r="AV479" i="35" s="1"/>
  <c r="AF805" i="4"/>
  <c r="AQ479" i="35" s="1"/>
  <c r="AS479" i="35" s="1"/>
  <c r="AF807" i="4"/>
  <c r="AR479" i="35" s="1"/>
  <c r="AF731" i="4"/>
  <c r="AM479" i="35" s="1"/>
  <c r="AF733" i="4"/>
  <c r="AN479" i="35" s="1"/>
  <c r="AF657" i="4"/>
  <c r="AI479" i="35" s="1"/>
  <c r="AK479" i="35" s="1"/>
  <c r="AF659" i="4"/>
  <c r="AJ479" i="35" s="1"/>
  <c r="AF583" i="4"/>
  <c r="AE479" i="35" s="1"/>
  <c r="AF585" i="4"/>
  <c r="AF479" i="35" s="1"/>
  <c r="AF509" i="4"/>
  <c r="AA479" i="35" s="1"/>
  <c r="AC479" i="35" s="1"/>
  <c r="AF511" i="4"/>
  <c r="AB479" i="35" s="1"/>
  <c r="AF435" i="4"/>
  <c r="W479" i="35" s="1"/>
  <c r="AF437" i="4"/>
  <c r="X479" i="35" s="1"/>
  <c r="AF361" i="4"/>
  <c r="S479" i="35" s="1"/>
  <c r="U479" i="35" s="1"/>
  <c r="AF363" i="4"/>
  <c r="T479" i="35" s="1"/>
  <c r="AF287" i="4"/>
  <c r="O479" i="35" s="1"/>
  <c r="AF289" i="4"/>
  <c r="P479" i="35" s="1"/>
  <c r="AF213" i="4"/>
  <c r="K479" i="35" s="1"/>
  <c r="M479" i="35" s="1"/>
  <c r="AF215" i="4"/>
  <c r="L479" i="35" s="1"/>
  <c r="AF139" i="4"/>
  <c r="G479" i="35" s="1"/>
  <c r="AF141" i="4"/>
  <c r="H479" i="35" s="1"/>
  <c r="AF65" i="4"/>
  <c r="C479" i="35" s="1"/>
  <c r="AF67" i="4"/>
  <c r="D479" i="35" s="1"/>
  <c r="AE879" i="4"/>
  <c r="AU478" i="35" s="1"/>
  <c r="AE881" i="4"/>
  <c r="AV478" i="35" s="1"/>
  <c r="AE805" i="4"/>
  <c r="AQ478" i="35" s="1"/>
  <c r="AS478" i="35" s="1"/>
  <c r="AE807" i="4"/>
  <c r="AR478" i="35" s="1"/>
  <c r="AE731" i="4"/>
  <c r="AM478" i="35" s="1"/>
  <c r="AE733" i="4"/>
  <c r="AN478" i="35" s="1"/>
  <c r="AE657" i="4"/>
  <c r="AI478" i="35" s="1"/>
  <c r="AE659" i="4"/>
  <c r="AJ478" i="35"/>
  <c r="AE583" i="4"/>
  <c r="AE478" i="35" s="1"/>
  <c r="AE585" i="4"/>
  <c r="AF478" i="35" s="1"/>
  <c r="AE509" i="4"/>
  <c r="AA478" i="35" s="1"/>
  <c r="AE511" i="4"/>
  <c r="AB478" i="35" s="1"/>
  <c r="AE435" i="4"/>
  <c r="W478" i="35" s="1"/>
  <c r="AE437" i="4"/>
  <c r="X478" i="35" s="1"/>
  <c r="AE361" i="4"/>
  <c r="S478" i="35" s="1"/>
  <c r="AE363" i="4"/>
  <c r="T478" i="35" s="1"/>
  <c r="AE287" i="4"/>
  <c r="O478" i="35" s="1"/>
  <c r="AE289" i="4"/>
  <c r="P478" i="35" s="1"/>
  <c r="AE213" i="4"/>
  <c r="K478" i="35" s="1"/>
  <c r="AE215" i="4"/>
  <c r="L478" i="35" s="1"/>
  <c r="AE139" i="4"/>
  <c r="G478" i="35" s="1"/>
  <c r="AE141" i="4"/>
  <c r="H478" i="35" s="1"/>
  <c r="AE65" i="4"/>
  <c r="C478" i="35" s="1"/>
  <c r="AE67" i="4"/>
  <c r="D478" i="35" s="1"/>
  <c r="AD879" i="4"/>
  <c r="AU477" i="35" s="1"/>
  <c r="AD881" i="4"/>
  <c r="AV477" i="35" s="1"/>
  <c r="AD805" i="4"/>
  <c r="AQ477" i="35" s="1"/>
  <c r="AD807" i="4"/>
  <c r="AR477" i="35" s="1"/>
  <c r="AD731" i="4"/>
  <c r="AM477" i="35" s="1"/>
  <c r="AD733" i="4"/>
  <c r="AN477" i="35" s="1"/>
  <c r="AD657" i="4"/>
  <c r="AI477" i="35" s="1"/>
  <c r="AD659" i="4"/>
  <c r="AJ477" i="35" s="1"/>
  <c r="AD583" i="4"/>
  <c r="AE477" i="35" s="1"/>
  <c r="AD585" i="4"/>
  <c r="AF477" i="35" s="1"/>
  <c r="AD509" i="4"/>
  <c r="AA477" i="35" s="1"/>
  <c r="AD511" i="4"/>
  <c r="AB477" i="35" s="1"/>
  <c r="AD435" i="4"/>
  <c r="W477" i="35" s="1"/>
  <c r="AD437" i="4"/>
  <c r="X477" i="35" s="1"/>
  <c r="AD361" i="4"/>
  <c r="S477" i="35" s="1"/>
  <c r="AD363" i="4"/>
  <c r="T477" i="35" s="1"/>
  <c r="AD287" i="4"/>
  <c r="O477" i="35" s="1"/>
  <c r="AD289" i="4"/>
  <c r="P477" i="35" s="1"/>
  <c r="AD213" i="4"/>
  <c r="K477" i="35" s="1"/>
  <c r="AD215" i="4"/>
  <c r="L477" i="35" s="1"/>
  <c r="AD139" i="4"/>
  <c r="G477" i="35" s="1"/>
  <c r="I477" i="35" s="1"/>
  <c r="AD141" i="4"/>
  <c r="H477" i="35" s="1"/>
  <c r="AD65" i="4"/>
  <c r="C477" i="35" s="1"/>
  <c r="AD67" i="4"/>
  <c r="D477" i="35" s="1"/>
  <c r="AC879" i="4"/>
  <c r="AU476" i="35" s="1"/>
  <c r="AW476" i="35" s="1"/>
  <c r="AC881" i="4"/>
  <c r="AV476" i="35" s="1"/>
  <c r="AC805" i="4"/>
  <c r="AQ476" i="35" s="1"/>
  <c r="AC807" i="4"/>
  <c r="AR476" i="35" s="1"/>
  <c r="AC731" i="4"/>
  <c r="AM476" i="35" s="1"/>
  <c r="AO476" i="35" s="1"/>
  <c r="AC733" i="4"/>
  <c r="AN476" i="35" s="1"/>
  <c r="AC657" i="4"/>
  <c r="AI476" i="35" s="1"/>
  <c r="AC659" i="4"/>
  <c r="AJ476" i="35" s="1"/>
  <c r="AC583" i="4"/>
  <c r="AE476" i="35" s="1"/>
  <c r="AG476" i="35" s="1"/>
  <c r="AC585" i="4"/>
  <c r="AF476" i="35" s="1"/>
  <c r="AC509" i="4"/>
  <c r="AA476" i="35" s="1"/>
  <c r="AC511" i="4"/>
  <c r="AB476" i="35" s="1"/>
  <c r="AC435" i="4"/>
  <c r="W476" i="35" s="1"/>
  <c r="Y476" i="35" s="1"/>
  <c r="AC437" i="4"/>
  <c r="X476" i="35" s="1"/>
  <c r="AC361" i="4"/>
  <c r="S476" i="35" s="1"/>
  <c r="AC363" i="4"/>
  <c r="T476" i="35" s="1"/>
  <c r="AC287" i="4"/>
  <c r="O476" i="35" s="1"/>
  <c r="Q476" i="35" s="1"/>
  <c r="AC289" i="4"/>
  <c r="P476" i="35" s="1"/>
  <c r="AC213" i="4"/>
  <c r="K476" i="35" s="1"/>
  <c r="AC215" i="4"/>
  <c r="L476" i="35" s="1"/>
  <c r="AC139" i="4"/>
  <c r="G476" i="35" s="1"/>
  <c r="I476" i="35" s="1"/>
  <c r="AC141" i="4"/>
  <c r="H476" i="35" s="1"/>
  <c r="AC65" i="4"/>
  <c r="C476" i="35" s="1"/>
  <c r="AC67" i="4"/>
  <c r="D476" i="35" s="1"/>
  <c r="AB879" i="4"/>
  <c r="AU475" i="35" s="1"/>
  <c r="AW475" i="35" s="1"/>
  <c r="AB881" i="4"/>
  <c r="AV475" i="35" s="1"/>
  <c r="AB805" i="4"/>
  <c r="AQ475" i="35" s="1"/>
  <c r="AB807" i="4"/>
  <c r="AR475" i="35" s="1"/>
  <c r="AB731" i="4"/>
  <c r="AM475" i="35" s="1"/>
  <c r="AO475" i="35" s="1"/>
  <c r="AB733" i="4"/>
  <c r="AN475" i="35" s="1"/>
  <c r="AB657" i="4"/>
  <c r="AI475" i="35" s="1"/>
  <c r="AB659" i="4"/>
  <c r="AJ475" i="35" s="1"/>
  <c r="AB583" i="4"/>
  <c r="AE475" i="35" s="1"/>
  <c r="AG475" i="35" s="1"/>
  <c r="AB585" i="4"/>
  <c r="AF475" i="35" s="1"/>
  <c r="AB509" i="4"/>
  <c r="AA475" i="35" s="1"/>
  <c r="AB511" i="4"/>
  <c r="AB475" i="35" s="1"/>
  <c r="AB435" i="4"/>
  <c r="W475" i="35" s="1"/>
  <c r="Y475" i="35" s="1"/>
  <c r="AB437" i="4"/>
  <c r="X475" i="35" s="1"/>
  <c r="AB361" i="4"/>
  <c r="S475" i="35" s="1"/>
  <c r="AB363" i="4"/>
  <c r="T475" i="35" s="1"/>
  <c r="AB287" i="4"/>
  <c r="O475" i="35" s="1"/>
  <c r="Q475" i="35" s="1"/>
  <c r="AB289" i="4"/>
  <c r="P475" i="35" s="1"/>
  <c r="AB213" i="4"/>
  <c r="K475" i="35" s="1"/>
  <c r="AB215" i="4"/>
  <c r="L475" i="35" s="1"/>
  <c r="AB139" i="4"/>
  <c r="G475" i="35" s="1"/>
  <c r="I475" i="35" s="1"/>
  <c r="AB141" i="4"/>
  <c r="H475" i="35" s="1"/>
  <c r="AB65" i="4"/>
  <c r="C475" i="35" s="1"/>
  <c r="AB67" i="4"/>
  <c r="D475" i="35" s="1"/>
  <c r="AA879" i="4"/>
  <c r="AU474" i="35" s="1"/>
  <c r="AW474" i="35" s="1"/>
  <c r="AA881" i="4"/>
  <c r="AV474" i="35" s="1"/>
  <c r="AA805" i="4"/>
  <c r="AQ474" i="35" s="1"/>
  <c r="AA807" i="4"/>
  <c r="AR474" i="35" s="1"/>
  <c r="AA731" i="4"/>
  <c r="AM474" i="35" s="1"/>
  <c r="AO474" i="35" s="1"/>
  <c r="AA733" i="4"/>
  <c r="AN474" i="35" s="1"/>
  <c r="AA657" i="4"/>
  <c r="AI474" i="35" s="1"/>
  <c r="AA659" i="4"/>
  <c r="AJ474" i="35"/>
  <c r="AA583" i="4"/>
  <c r="AE474" i="35" s="1"/>
  <c r="AA585" i="4"/>
  <c r="AF474" i="35" s="1"/>
  <c r="AA509" i="4"/>
  <c r="AA474" i="35" s="1"/>
  <c r="AA511" i="4"/>
  <c r="AB474" i="35" s="1"/>
  <c r="AA435" i="4"/>
  <c r="W474" i="35" s="1"/>
  <c r="AA437" i="4"/>
  <c r="X474" i="35" s="1"/>
  <c r="AA361" i="4"/>
  <c r="S474" i="35" s="1"/>
  <c r="AA363" i="4"/>
  <c r="T474" i="35" s="1"/>
  <c r="AA287" i="4"/>
  <c r="O474" i="35" s="1"/>
  <c r="AA289" i="4"/>
  <c r="P474" i="35" s="1"/>
  <c r="AA213" i="4"/>
  <c r="K474" i="35" s="1"/>
  <c r="AA215" i="4"/>
  <c r="L474" i="35" s="1"/>
  <c r="AA139" i="4"/>
  <c r="G474" i="35" s="1"/>
  <c r="AA141" i="4"/>
  <c r="H474" i="35" s="1"/>
  <c r="AA65" i="4"/>
  <c r="C474" i="35" s="1"/>
  <c r="AA67" i="4"/>
  <c r="D474" i="35" s="1"/>
  <c r="Z879" i="4"/>
  <c r="AU473" i="35" s="1"/>
  <c r="Z881" i="4"/>
  <c r="AV473" i="35" s="1"/>
  <c r="Z805" i="4"/>
  <c r="AQ473" i="35" s="1"/>
  <c r="Z807" i="4"/>
  <c r="AR473" i="35" s="1"/>
  <c r="Z731" i="4"/>
  <c r="AM473" i="35" s="1"/>
  <c r="Z733" i="4"/>
  <c r="AN473" i="35" s="1"/>
  <c r="Z657" i="4"/>
  <c r="AI473" i="35" s="1"/>
  <c r="Z659" i="4"/>
  <c r="AJ473" i="35" s="1"/>
  <c r="Z583" i="4"/>
  <c r="AE473" i="35" s="1"/>
  <c r="Z585" i="4"/>
  <c r="AF473" i="35" s="1"/>
  <c r="Z509" i="4"/>
  <c r="AA473" i="35" s="1"/>
  <c r="Z511" i="4"/>
  <c r="AB473" i="35" s="1"/>
  <c r="Z435" i="4"/>
  <c r="W473" i="35" s="1"/>
  <c r="Z437" i="4"/>
  <c r="X473" i="35" s="1"/>
  <c r="Z361" i="4"/>
  <c r="S473" i="35" s="1"/>
  <c r="Z363" i="4"/>
  <c r="T473" i="35" s="1"/>
  <c r="Z287" i="4"/>
  <c r="O473" i="35" s="1"/>
  <c r="Z289" i="4"/>
  <c r="P473" i="35" s="1"/>
  <c r="Z213" i="4"/>
  <c r="K473" i="35" s="1"/>
  <c r="Z215" i="4"/>
  <c r="L473" i="35" s="1"/>
  <c r="Z139" i="4"/>
  <c r="G473" i="35" s="1"/>
  <c r="Z141" i="4"/>
  <c r="H473" i="35" s="1"/>
  <c r="Z65" i="4"/>
  <c r="C473" i="35" s="1"/>
  <c r="Z67" i="4"/>
  <c r="D473" i="35" s="1"/>
  <c r="Y879" i="4"/>
  <c r="AU472" i="35" s="1"/>
  <c r="Y881" i="4"/>
  <c r="AV472" i="35" s="1"/>
  <c r="Y805" i="4"/>
  <c r="AQ472" i="35" s="1"/>
  <c r="Y807" i="4"/>
  <c r="AR472" i="35" s="1"/>
  <c r="Y731" i="4"/>
  <c r="AM472" i="35" s="1"/>
  <c r="Y733" i="4"/>
  <c r="AN472" i="35" s="1"/>
  <c r="Y657" i="4"/>
  <c r="AI472" i="35" s="1"/>
  <c r="Y659" i="4"/>
  <c r="AJ472" i="35" s="1"/>
  <c r="Y583" i="4"/>
  <c r="AE472" i="35" s="1"/>
  <c r="Y585" i="4"/>
  <c r="AF472" i="35" s="1"/>
  <c r="Y509" i="4"/>
  <c r="AA472" i="35" s="1"/>
  <c r="Y511" i="4"/>
  <c r="AB472" i="35" s="1"/>
  <c r="Y435" i="4"/>
  <c r="W472" i="35" s="1"/>
  <c r="Y437" i="4"/>
  <c r="X472" i="35" s="1"/>
  <c r="Y361" i="4"/>
  <c r="S472" i="35" s="1"/>
  <c r="Y363" i="4"/>
  <c r="T472" i="35" s="1"/>
  <c r="Y287" i="4"/>
  <c r="O472" i="35" s="1"/>
  <c r="Q472" i="35" s="1"/>
  <c r="Y289" i="4"/>
  <c r="P472" i="35" s="1"/>
  <c r="Y213" i="4"/>
  <c r="K472" i="35" s="1"/>
  <c r="Y215" i="4"/>
  <c r="L472" i="35" s="1"/>
  <c r="Y139" i="4"/>
  <c r="G472" i="35" s="1"/>
  <c r="I472" i="35" s="1"/>
  <c r="Y141" i="4"/>
  <c r="H472" i="35" s="1"/>
  <c r="Y65" i="4"/>
  <c r="C472" i="35" s="1"/>
  <c r="Y67" i="4"/>
  <c r="D472" i="35" s="1"/>
  <c r="X879" i="4"/>
  <c r="AU471" i="35" s="1"/>
  <c r="AW471" i="35" s="1"/>
  <c r="X881" i="4"/>
  <c r="AV471" i="35" s="1"/>
  <c r="X805" i="4"/>
  <c r="AQ471" i="35" s="1"/>
  <c r="X807" i="4"/>
  <c r="AR471" i="35" s="1"/>
  <c r="X731" i="4"/>
  <c r="AM471" i="35" s="1"/>
  <c r="AO471" i="35" s="1"/>
  <c r="X733" i="4"/>
  <c r="AN471" i="35" s="1"/>
  <c r="X657" i="4"/>
  <c r="AI471" i="35" s="1"/>
  <c r="X659" i="4"/>
  <c r="AJ471" i="35" s="1"/>
  <c r="X583" i="4"/>
  <c r="AE471" i="35" s="1"/>
  <c r="AG471" i="35" s="1"/>
  <c r="X585" i="4"/>
  <c r="AF471" i="35" s="1"/>
  <c r="X509" i="4"/>
  <c r="AA471" i="35" s="1"/>
  <c r="X511" i="4"/>
  <c r="AB471" i="35" s="1"/>
  <c r="X435" i="4"/>
  <c r="W471" i="35" s="1"/>
  <c r="Y471" i="35" s="1"/>
  <c r="X437" i="4"/>
  <c r="X471" i="35" s="1"/>
  <c r="X361" i="4"/>
  <c r="S471" i="35" s="1"/>
  <c r="X363" i="4"/>
  <c r="T471" i="35" s="1"/>
  <c r="X287" i="4"/>
  <c r="O471" i="35" s="1"/>
  <c r="Q471" i="35" s="1"/>
  <c r="X289" i="4"/>
  <c r="P471" i="35" s="1"/>
  <c r="X213" i="4"/>
  <c r="K471" i="35" s="1"/>
  <c r="X215" i="4"/>
  <c r="L471" i="35" s="1"/>
  <c r="X139" i="4"/>
  <c r="G471" i="35" s="1"/>
  <c r="I471" i="35" s="1"/>
  <c r="X141" i="4"/>
  <c r="H471" i="35" s="1"/>
  <c r="X65" i="4"/>
  <c r="C471" i="35" s="1"/>
  <c r="X67" i="4"/>
  <c r="D471" i="35" s="1"/>
  <c r="W879" i="4"/>
  <c r="AU470" i="35" s="1"/>
  <c r="AW470" i="35" s="1"/>
  <c r="W881" i="4"/>
  <c r="AV470" i="35" s="1"/>
  <c r="W805" i="4"/>
  <c r="AQ470" i="35" s="1"/>
  <c r="W807" i="4"/>
  <c r="AR470" i="35" s="1"/>
  <c r="W731" i="4"/>
  <c r="AM470" i="35" s="1"/>
  <c r="AO470" i="35" s="1"/>
  <c r="W733" i="4"/>
  <c r="AN470" i="35" s="1"/>
  <c r="W657" i="4"/>
  <c r="AI470" i="35" s="1"/>
  <c r="W659" i="4"/>
  <c r="AJ470" i="35" s="1"/>
  <c r="W583" i="4"/>
  <c r="AE470" i="35" s="1"/>
  <c r="AG470" i="35" s="1"/>
  <c r="W585" i="4"/>
  <c r="AF470" i="35" s="1"/>
  <c r="W509" i="4"/>
  <c r="AA470" i="35" s="1"/>
  <c r="W511" i="4"/>
  <c r="AB470" i="35" s="1"/>
  <c r="W435" i="4"/>
  <c r="W470" i="35" s="1"/>
  <c r="Y470" i="35" s="1"/>
  <c r="W437" i="4"/>
  <c r="X470" i="35" s="1"/>
  <c r="W361" i="4"/>
  <c r="S470" i="35" s="1"/>
  <c r="W363" i="4"/>
  <c r="T470" i="35" s="1"/>
  <c r="W287" i="4"/>
  <c r="O470" i="35" s="1"/>
  <c r="Q470" i="35" s="1"/>
  <c r="W289" i="4"/>
  <c r="P470" i="35" s="1"/>
  <c r="W213" i="4"/>
  <c r="K470" i="35" s="1"/>
  <c r="W215" i="4"/>
  <c r="L470" i="35" s="1"/>
  <c r="W139" i="4"/>
  <c r="G470" i="35" s="1"/>
  <c r="I470" i="35" s="1"/>
  <c r="W141" i="4"/>
  <c r="H470" i="35" s="1"/>
  <c r="W65" i="4"/>
  <c r="C470" i="35" s="1"/>
  <c r="W67" i="4"/>
  <c r="D470" i="35" s="1"/>
  <c r="V879" i="4"/>
  <c r="AU469" i="35" s="1"/>
  <c r="AW469" i="35" s="1"/>
  <c r="V881" i="4"/>
  <c r="AV469" i="35" s="1"/>
  <c r="V805" i="4"/>
  <c r="AQ469" i="35" s="1"/>
  <c r="V807" i="4"/>
  <c r="AR469" i="35" s="1"/>
  <c r="V731" i="4"/>
  <c r="AM469" i="35" s="1"/>
  <c r="AO469" i="35" s="1"/>
  <c r="V733" i="4"/>
  <c r="AN469" i="35" s="1"/>
  <c r="V657" i="4"/>
  <c r="AI469" i="35" s="1"/>
  <c r="V659" i="4"/>
  <c r="AJ469" i="35" s="1"/>
  <c r="V583" i="4"/>
  <c r="AE469" i="35" s="1"/>
  <c r="AG469" i="35" s="1"/>
  <c r="V585" i="4"/>
  <c r="AF469" i="35" s="1"/>
  <c r="V509" i="4"/>
  <c r="AA469" i="35" s="1"/>
  <c r="V511" i="4"/>
  <c r="AB469" i="35" s="1"/>
  <c r="V435" i="4"/>
  <c r="W469" i="35" s="1"/>
  <c r="Y469" i="35" s="1"/>
  <c r="V437" i="4"/>
  <c r="X469" i="35" s="1"/>
  <c r="V361" i="4"/>
  <c r="S469" i="35" s="1"/>
  <c r="V363" i="4"/>
  <c r="T469" i="35" s="1"/>
  <c r="V287" i="4"/>
  <c r="O469" i="35" s="1"/>
  <c r="Q469" i="35" s="1"/>
  <c r="V289" i="4"/>
  <c r="P469" i="35" s="1"/>
  <c r="V213" i="4"/>
  <c r="K469" i="35" s="1"/>
  <c r="V215" i="4"/>
  <c r="L469" i="35" s="1"/>
  <c r="V139" i="4"/>
  <c r="G469" i="35" s="1"/>
  <c r="I469" i="35" s="1"/>
  <c r="V141" i="4"/>
  <c r="H469" i="35" s="1"/>
  <c r="V65" i="4"/>
  <c r="C469" i="35" s="1"/>
  <c r="V67" i="4"/>
  <c r="D469" i="35" s="1"/>
  <c r="U879" i="4"/>
  <c r="AU468" i="35" s="1"/>
  <c r="AW468" i="35" s="1"/>
  <c r="U881" i="4"/>
  <c r="AV468" i="35" s="1"/>
  <c r="U805" i="4"/>
  <c r="AQ468" i="35" s="1"/>
  <c r="U807" i="4"/>
  <c r="AR468" i="35" s="1"/>
  <c r="U731" i="4"/>
  <c r="AM468" i="35" s="1"/>
  <c r="AO468" i="35" s="1"/>
  <c r="U733" i="4"/>
  <c r="AN468" i="35" s="1"/>
  <c r="U657" i="4"/>
  <c r="AI468" i="35" s="1"/>
  <c r="U659" i="4"/>
  <c r="AJ468" i="35" s="1"/>
  <c r="U583" i="4"/>
  <c r="AE468" i="35" s="1"/>
  <c r="U585" i="4"/>
  <c r="AF468" i="35"/>
  <c r="U509" i="4"/>
  <c r="AA468" i="35" s="1"/>
  <c r="U511" i="4"/>
  <c r="AB468" i="35" s="1"/>
  <c r="U435" i="4"/>
  <c r="W468" i="35" s="1"/>
  <c r="U437" i="4"/>
  <c r="X468" i="35" s="1"/>
  <c r="U361" i="4"/>
  <c r="S468" i="35" s="1"/>
  <c r="U363" i="4"/>
  <c r="T468" i="35" s="1"/>
  <c r="U287" i="4"/>
  <c r="O468" i="35" s="1"/>
  <c r="U289" i="4"/>
  <c r="P468" i="35" s="1"/>
  <c r="U213" i="4"/>
  <c r="K468" i="35" s="1"/>
  <c r="U215" i="4"/>
  <c r="L468" i="35" s="1"/>
  <c r="U139" i="4"/>
  <c r="G468" i="35" s="1"/>
  <c r="U141" i="4"/>
  <c r="H468" i="35" s="1"/>
  <c r="U65" i="4"/>
  <c r="C468" i="35" s="1"/>
  <c r="U67" i="4"/>
  <c r="D468" i="35" s="1"/>
  <c r="T879" i="4"/>
  <c r="AU467" i="35" s="1"/>
  <c r="T881" i="4"/>
  <c r="AV467" i="35" s="1"/>
  <c r="T805" i="4"/>
  <c r="AQ467" i="35" s="1"/>
  <c r="T807" i="4"/>
  <c r="AR467" i="35" s="1"/>
  <c r="T731" i="4"/>
  <c r="AM467" i="35" s="1"/>
  <c r="T733" i="4"/>
  <c r="AN467" i="35" s="1"/>
  <c r="T657" i="4"/>
  <c r="AI467" i="35" s="1"/>
  <c r="T659" i="4"/>
  <c r="AJ467" i="35" s="1"/>
  <c r="T583" i="4"/>
  <c r="AE467" i="35" s="1"/>
  <c r="T585" i="4"/>
  <c r="AF467" i="35" s="1"/>
  <c r="T509" i="4"/>
  <c r="AA467" i="35" s="1"/>
  <c r="T511" i="4"/>
  <c r="AB467" i="35" s="1"/>
  <c r="T435" i="4"/>
  <c r="W467" i="35" s="1"/>
  <c r="T437" i="4"/>
  <c r="X467" i="35" s="1"/>
  <c r="T361" i="4"/>
  <c r="S467" i="35" s="1"/>
  <c r="T363" i="4"/>
  <c r="T467" i="35" s="1"/>
  <c r="T287" i="4"/>
  <c r="O467" i="35" s="1"/>
  <c r="T289" i="4"/>
  <c r="P467" i="35" s="1"/>
  <c r="T213" i="4"/>
  <c r="K467" i="35" s="1"/>
  <c r="T215" i="4"/>
  <c r="L467" i="35" s="1"/>
  <c r="T139" i="4"/>
  <c r="G467" i="35" s="1"/>
  <c r="T141" i="4"/>
  <c r="H467" i="35" s="1"/>
  <c r="T65" i="4"/>
  <c r="C467" i="35" s="1"/>
  <c r="T67" i="4"/>
  <c r="D467" i="35" s="1"/>
  <c r="S879" i="4"/>
  <c r="AU466" i="35" s="1"/>
  <c r="S881" i="4"/>
  <c r="AV466" i="35" s="1"/>
  <c r="S805" i="4"/>
  <c r="AQ466" i="35" s="1"/>
  <c r="S807" i="4"/>
  <c r="AR466" i="35" s="1"/>
  <c r="S731" i="4"/>
  <c r="AM466" i="35" s="1"/>
  <c r="S733" i="4"/>
  <c r="AN466" i="35" s="1"/>
  <c r="S657" i="4"/>
  <c r="AI466" i="35" s="1"/>
  <c r="S659" i="4"/>
  <c r="AJ466" i="35" s="1"/>
  <c r="S583" i="4"/>
  <c r="AE466" i="35" s="1"/>
  <c r="S585" i="4"/>
  <c r="AF466" i="35" s="1"/>
  <c r="S509" i="4"/>
  <c r="AA466" i="35" s="1"/>
  <c r="S511" i="4"/>
  <c r="AB466" i="35" s="1"/>
  <c r="S435" i="4"/>
  <c r="W466" i="35" s="1"/>
  <c r="S437" i="4"/>
  <c r="X466" i="35" s="1"/>
  <c r="S361" i="4"/>
  <c r="S466" i="35" s="1"/>
  <c r="S363" i="4"/>
  <c r="T466" i="35" s="1"/>
  <c r="S287" i="4"/>
  <c r="O466" i="35" s="1"/>
  <c r="S289" i="4"/>
  <c r="P466" i="35" s="1"/>
  <c r="S213" i="4"/>
  <c r="K466" i="35" s="1"/>
  <c r="S215" i="4"/>
  <c r="L466" i="35" s="1"/>
  <c r="S139" i="4"/>
  <c r="G466" i="35" s="1"/>
  <c r="S141" i="4"/>
  <c r="H466" i="35" s="1"/>
  <c r="S65" i="4"/>
  <c r="C466" i="35" s="1"/>
  <c r="S67" i="4"/>
  <c r="D466" i="35" s="1"/>
  <c r="R879" i="4"/>
  <c r="AU465" i="35" s="1"/>
  <c r="R881" i="4"/>
  <c r="AV465" i="35" s="1"/>
  <c r="R805" i="4"/>
  <c r="AQ465" i="35" s="1"/>
  <c r="AS465" i="35" s="1"/>
  <c r="R807" i="4"/>
  <c r="AR465" i="35" s="1"/>
  <c r="R731" i="4"/>
  <c r="AM465" i="35" s="1"/>
  <c r="R733" i="4"/>
  <c r="AN465" i="35" s="1"/>
  <c r="R657" i="4"/>
  <c r="AI465" i="35" s="1"/>
  <c r="AK465" i="35" s="1"/>
  <c r="R659" i="4"/>
  <c r="AJ465" i="35" s="1"/>
  <c r="R583" i="4"/>
  <c r="AE465" i="35" s="1"/>
  <c r="R585" i="4"/>
  <c r="AF465" i="35" s="1"/>
  <c r="R509" i="4"/>
  <c r="AA465" i="35" s="1"/>
  <c r="AC465" i="35" s="1"/>
  <c r="R511" i="4"/>
  <c r="AB465" i="35" s="1"/>
  <c r="R435" i="4"/>
  <c r="W465" i="35" s="1"/>
  <c r="R437" i="4"/>
  <c r="X465" i="35" s="1"/>
  <c r="R361" i="4"/>
  <c r="S465" i="35" s="1"/>
  <c r="U465" i="35" s="1"/>
  <c r="R363" i="4"/>
  <c r="T465" i="35" s="1"/>
  <c r="R287" i="4"/>
  <c r="O465" i="35" s="1"/>
  <c r="R289" i="4"/>
  <c r="P465" i="35" s="1"/>
  <c r="R213" i="4"/>
  <c r="K465" i="35" s="1"/>
  <c r="M465" i="35" s="1"/>
  <c r="R215" i="4"/>
  <c r="L465" i="35" s="1"/>
  <c r="R139" i="4"/>
  <c r="G465" i="35" s="1"/>
  <c r="R141" i="4"/>
  <c r="H465" i="35" s="1"/>
  <c r="R65" i="4"/>
  <c r="C465" i="35" s="1"/>
  <c r="R67" i="4"/>
  <c r="D465" i="35" s="1"/>
  <c r="Q879" i="4"/>
  <c r="AU464" i="35" s="1"/>
  <c r="Q881" i="4"/>
  <c r="AV464" i="35" s="1"/>
  <c r="Q805" i="4"/>
  <c r="AQ464" i="35" s="1"/>
  <c r="AS464" i="35" s="1"/>
  <c r="Q807" i="4"/>
  <c r="AR464" i="35" s="1"/>
  <c r="Q731" i="4"/>
  <c r="AM464" i="35" s="1"/>
  <c r="Q733" i="4"/>
  <c r="AN464" i="35" s="1"/>
  <c r="Q657" i="4"/>
  <c r="AI464" i="35" s="1"/>
  <c r="AK464" i="35" s="1"/>
  <c r="Q659" i="4"/>
  <c r="AJ464" i="35" s="1"/>
  <c r="Q583" i="4"/>
  <c r="AE464" i="35" s="1"/>
  <c r="Q585" i="4"/>
  <c r="AF464" i="35" s="1"/>
  <c r="Q509" i="4"/>
  <c r="AA464" i="35" s="1"/>
  <c r="AC464" i="35" s="1"/>
  <c r="Q511" i="4"/>
  <c r="AB464" i="35" s="1"/>
  <c r="Q435" i="4"/>
  <c r="W464" i="35" s="1"/>
  <c r="Q437" i="4"/>
  <c r="X464" i="35" s="1"/>
  <c r="Q361" i="4"/>
  <c r="S464" i="35" s="1"/>
  <c r="U464" i="35" s="1"/>
  <c r="Q363" i="4"/>
  <c r="T464" i="35" s="1"/>
  <c r="Q287" i="4"/>
  <c r="O464" i="35" s="1"/>
  <c r="Q289" i="4"/>
  <c r="P464" i="35" s="1"/>
  <c r="Q213" i="4"/>
  <c r="K464" i="35" s="1"/>
  <c r="M464" i="35" s="1"/>
  <c r="Q215" i="4"/>
  <c r="L464" i="35" s="1"/>
  <c r="Q139" i="4"/>
  <c r="G464" i="35" s="1"/>
  <c r="Q141" i="4"/>
  <c r="H464" i="35" s="1"/>
  <c r="Q65" i="4"/>
  <c r="C464" i="35" s="1"/>
  <c r="Q67" i="4"/>
  <c r="D464" i="35" s="1"/>
  <c r="P879" i="4"/>
  <c r="AU463" i="35" s="1"/>
  <c r="P881" i="4"/>
  <c r="AV463" i="35" s="1"/>
  <c r="P805" i="4"/>
  <c r="AQ463" i="35" s="1"/>
  <c r="AS463" i="35" s="1"/>
  <c r="P807" i="4"/>
  <c r="AR463" i="35" s="1"/>
  <c r="P731" i="4"/>
  <c r="AM463" i="35" s="1"/>
  <c r="P733" i="4"/>
  <c r="AN463" i="35" s="1"/>
  <c r="P657" i="4"/>
  <c r="AI463" i="35" s="1"/>
  <c r="AK463" i="35" s="1"/>
  <c r="P659" i="4"/>
  <c r="AJ463" i="35" s="1"/>
  <c r="P583" i="4"/>
  <c r="AE463" i="35" s="1"/>
  <c r="P585" i="4"/>
  <c r="AF463" i="35" s="1"/>
  <c r="P509" i="4"/>
  <c r="AA463" i="35" s="1"/>
  <c r="AC463" i="35" s="1"/>
  <c r="P511" i="4"/>
  <c r="AB463" i="35" s="1"/>
  <c r="P435" i="4"/>
  <c r="W463" i="35" s="1"/>
  <c r="P437" i="4"/>
  <c r="X463" i="35" s="1"/>
  <c r="P361" i="4"/>
  <c r="S463" i="35" s="1"/>
  <c r="U463" i="35" s="1"/>
  <c r="P363" i="4"/>
  <c r="T463" i="35" s="1"/>
  <c r="P287" i="4"/>
  <c r="O463" i="35" s="1"/>
  <c r="P289" i="4"/>
  <c r="P463" i="35" s="1"/>
  <c r="P213" i="4"/>
  <c r="K463" i="35" s="1"/>
  <c r="M463" i="35" s="1"/>
  <c r="P215" i="4"/>
  <c r="L463" i="35" s="1"/>
  <c r="P139" i="4"/>
  <c r="G463" i="35" s="1"/>
  <c r="P141" i="4"/>
  <c r="H463" i="35" s="1"/>
  <c r="P65" i="4"/>
  <c r="C463" i="35" s="1"/>
  <c r="P67" i="4"/>
  <c r="D463" i="35" s="1"/>
  <c r="O879" i="4"/>
  <c r="AU462" i="35" s="1"/>
  <c r="O881" i="4"/>
  <c r="AV462" i="35" s="1"/>
  <c r="O805" i="4"/>
  <c r="AQ462" i="35" s="1"/>
  <c r="O807" i="4"/>
  <c r="AR462" i="35" s="1"/>
  <c r="O731" i="4"/>
  <c r="AM462" i="35" s="1"/>
  <c r="O733" i="4"/>
  <c r="AN462" i="35" s="1"/>
  <c r="O657" i="4"/>
  <c r="AI462" i="35" s="1"/>
  <c r="O659" i="4"/>
  <c r="AJ462" i="35" s="1"/>
  <c r="O583" i="4"/>
  <c r="AE462" i="35" s="1"/>
  <c r="O585" i="4"/>
  <c r="AF462" i="35" s="1"/>
  <c r="O509" i="4"/>
  <c r="AA462" i="35" s="1"/>
  <c r="O511" i="4"/>
  <c r="AB462" i="35" s="1"/>
  <c r="O435" i="4"/>
  <c r="W462" i="35" s="1"/>
  <c r="O437" i="4"/>
  <c r="X462" i="35" s="1"/>
  <c r="O361" i="4"/>
  <c r="S462" i="35" s="1"/>
  <c r="O363" i="4"/>
  <c r="T462" i="35" s="1"/>
  <c r="O287" i="4"/>
  <c r="O462" i="35" s="1"/>
  <c r="O289" i="4"/>
  <c r="P462" i="35" s="1"/>
  <c r="O213" i="4"/>
  <c r="K462" i="35" s="1"/>
  <c r="O215" i="4"/>
  <c r="L462" i="35" s="1"/>
  <c r="O139" i="4"/>
  <c r="G462" i="35" s="1"/>
  <c r="O141" i="4"/>
  <c r="H462" i="35" s="1"/>
  <c r="O65" i="4"/>
  <c r="C462" i="35" s="1"/>
  <c r="O67" i="4"/>
  <c r="D462" i="35" s="1"/>
  <c r="N879" i="4"/>
  <c r="AU461" i="35" s="1"/>
  <c r="N881" i="4"/>
  <c r="AV461" i="35" s="1"/>
  <c r="N805" i="4"/>
  <c r="AQ461" i="35" s="1"/>
  <c r="N807" i="4"/>
  <c r="AR461" i="35" s="1"/>
  <c r="N731" i="4"/>
  <c r="AM461" i="35" s="1"/>
  <c r="N733" i="4"/>
  <c r="AN461" i="35" s="1"/>
  <c r="N657" i="4"/>
  <c r="AI461" i="35" s="1"/>
  <c r="N659" i="4"/>
  <c r="AJ461" i="35" s="1"/>
  <c r="N583" i="4"/>
  <c r="AE461" i="35" s="1"/>
  <c r="N585" i="4"/>
  <c r="AF461" i="35" s="1"/>
  <c r="N509" i="4"/>
  <c r="AA461" i="35" s="1"/>
  <c r="N511" i="4"/>
  <c r="AB461" i="35" s="1"/>
  <c r="N435" i="4"/>
  <c r="W461" i="35" s="1"/>
  <c r="N437" i="4"/>
  <c r="X461" i="35" s="1"/>
  <c r="N361" i="4"/>
  <c r="S461" i="35" s="1"/>
  <c r="U461" i="35" s="1"/>
  <c r="N363" i="4"/>
  <c r="T461" i="35" s="1"/>
  <c r="N287" i="4"/>
  <c r="O461" i="35" s="1"/>
  <c r="N289" i="4"/>
  <c r="P461" i="35" s="1"/>
  <c r="N213" i="4"/>
  <c r="K461" i="35" s="1"/>
  <c r="M461" i="35" s="1"/>
  <c r="N215" i="4"/>
  <c r="L461" i="35" s="1"/>
  <c r="N139" i="4"/>
  <c r="G461" i="35" s="1"/>
  <c r="N141" i="4"/>
  <c r="H461" i="35" s="1"/>
  <c r="N65" i="4"/>
  <c r="C461" i="35" s="1"/>
  <c r="N67" i="4"/>
  <c r="D461" i="35" s="1"/>
  <c r="M879" i="4"/>
  <c r="AU460" i="35" s="1"/>
  <c r="M881" i="4"/>
  <c r="AV460" i="35" s="1"/>
  <c r="M805" i="4"/>
  <c r="AQ460" i="35" s="1"/>
  <c r="AS460" i="35" s="1"/>
  <c r="M807" i="4"/>
  <c r="AR460" i="35" s="1"/>
  <c r="M731" i="4"/>
  <c r="AM460" i="35" s="1"/>
  <c r="M733" i="4"/>
  <c r="AN460" i="35" s="1"/>
  <c r="M657" i="4"/>
  <c r="AI460" i="35" s="1"/>
  <c r="M659" i="4"/>
  <c r="AJ460" i="35"/>
  <c r="M583" i="4"/>
  <c r="AE460" i="35" s="1"/>
  <c r="M585" i="4"/>
  <c r="AF460" i="35" s="1"/>
  <c r="M509" i="4"/>
  <c r="AA460" i="35" s="1"/>
  <c r="M511" i="4"/>
  <c r="AB460" i="35" s="1"/>
  <c r="M435" i="4"/>
  <c r="W460" i="35" s="1"/>
  <c r="M437" i="4"/>
  <c r="X460" i="35" s="1"/>
  <c r="M361" i="4"/>
  <c r="S460" i="35" s="1"/>
  <c r="M363" i="4"/>
  <c r="T460" i="35" s="1"/>
  <c r="M287" i="4"/>
  <c r="O460" i="35" s="1"/>
  <c r="M289" i="4"/>
  <c r="P460" i="35" s="1"/>
  <c r="M213" i="4"/>
  <c r="K460" i="35" s="1"/>
  <c r="M215" i="4"/>
  <c r="L460" i="35" s="1"/>
  <c r="M139" i="4"/>
  <c r="G460" i="35" s="1"/>
  <c r="M141" i="4"/>
  <c r="H460" i="35" s="1"/>
  <c r="M65" i="4"/>
  <c r="C460" i="35" s="1"/>
  <c r="M67" i="4"/>
  <c r="D460" i="35" s="1"/>
  <c r="L879" i="4"/>
  <c r="AU459" i="35" s="1"/>
  <c r="L881" i="4"/>
  <c r="AV459" i="35" s="1"/>
  <c r="L805" i="4"/>
  <c r="AQ459" i="35" s="1"/>
  <c r="L807" i="4"/>
  <c r="AR459" i="35" s="1"/>
  <c r="L731" i="4"/>
  <c r="AM459" i="35" s="1"/>
  <c r="L733" i="4"/>
  <c r="AN459" i="35" s="1"/>
  <c r="L657" i="4"/>
  <c r="AI459" i="35" s="1"/>
  <c r="L659" i="4"/>
  <c r="AJ459" i="35" s="1"/>
  <c r="L583" i="4"/>
  <c r="AE459" i="35" s="1"/>
  <c r="L585" i="4"/>
  <c r="AF459" i="35" s="1"/>
  <c r="L509" i="4"/>
  <c r="AA459" i="35" s="1"/>
  <c r="L511" i="4"/>
  <c r="AB459" i="35" s="1"/>
  <c r="L435" i="4"/>
  <c r="W459" i="35" s="1"/>
  <c r="L437" i="4"/>
  <c r="X459" i="35" s="1"/>
  <c r="L361" i="4"/>
  <c r="S459" i="35" s="1"/>
  <c r="L363" i="4"/>
  <c r="T459" i="35" s="1"/>
  <c r="L287" i="4"/>
  <c r="O459" i="35" s="1"/>
  <c r="L289" i="4"/>
  <c r="P459" i="35" s="1"/>
  <c r="L213" i="4"/>
  <c r="K459" i="35" s="1"/>
  <c r="L215" i="4"/>
  <c r="L459" i="35" s="1"/>
  <c r="L139" i="4"/>
  <c r="G459" i="35" s="1"/>
  <c r="L141" i="4"/>
  <c r="H459" i="35" s="1"/>
  <c r="L65" i="4"/>
  <c r="C459" i="35" s="1"/>
  <c r="L67" i="4"/>
  <c r="D459" i="35" s="1"/>
  <c r="K879" i="4"/>
  <c r="AU458" i="35" s="1"/>
  <c r="K881" i="4"/>
  <c r="AV458" i="35" s="1"/>
  <c r="K805" i="4"/>
  <c r="AQ458" i="35" s="1"/>
  <c r="K807" i="4"/>
  <c r="AR458" i="35" s="1"/>
  <c r="K731" i="4"/>
  <c r="AM458" i="35" s="1"/>
  <c r="K733" i="4"/>
  <c r="AN458" i="35" s="1"/>
  <c r="K657" i="4"/>
  <c r="AI458" i="35" s="1"/>
  <c r="K659" i="4"/>
  <c r="AJ458" i="35" s="1"/>
  <c r="K583" i="4"/>
  <c r="AE458" i="35" s="1"/>
  <c r="K585" i="4"/>
  <c r="AF458" i="35" s="1"/>
  <c r="K509" i="4"/>
  <c r="AA458" i="35" s="1"/>
  <c r="K511" i="4"/>
  <c r="AB458" i="35" s="1"/>
  <c r="K435" i="4"/>
  <c r="W458" i="35" s="1"/>
  <c r="K437" i="4"/>
  <c r="X458" i="35" s="1"/>
  <c r="K361" i="4"/>
  <c r="S458" i="35" s="1"/>
  <c r="K363" i="4"/>
  <c r="T458" i="35" s="1"/>
  <c r="K287" i="4"/>
  <c r="O458" i="35" s="1"/>
  <c r="K289" i="4"/>
  <c r="P458" i="35" s="1"/>
  <c r="K213" i="4"/>
  <c r="K458" i="35" s="1"/>
  <c r="K215" i="4"/>
  <c r="L458" i="35" s="1"/>
  <c r="K139" i="4"/>
  <c r="G458" i="35" s="1"/>
  <c r="K141" i="4"/>
  <c r="H458" i="35" s="1"/>
  <c r="K65" i="4"/>
  <c r="C458" i="35" s="1"/>
  <c r="K67" i="4"/>
  <c r="D458" i="35" s="1"/>
  <c r="J879" i="4"/>
  <c r="AU457" i="35" s="1"/>
  <c r="J881" i="4"/>
  <c r="AV457" i="35" s="1"/>
  <c r="J805" i="4"/>
  <c r="AQ457" i="35" s="1"/>
  <c r="J807" i="4"/>
  <c r="AR457" i="35" s="1"/>
  <c r="J731" i="4"/>
  <c r="AM457" i="35" s="1"/>
  <c r="J733" i="4"/>
  <c r="AN457" i="35" s="1"/>
  <c r="J657" i="4"/>
  <c r="AI457" i="35" s="1"/>
  <c r="J659" i="4"/>
  <c r="AJ457" i="35" s="1"/>
  <c r="J583" i="4"/>
  <c r="AE457" i="35" s="1"/>
  <c r="J585" i="4"/>
  <c r="AF457" i="35" s="1"/>
  <c r="J509" i="4"/>
  <c r="AA457" i="35" s="1"/>
  <c r="J511" i="4"/>
  <c r="AB457" i="35" s="1"/>
  <c r="J435" i="4"/>
  <c r="W457" i="35" s="1"/>
  <c r="J437" i="4"/>
  <c r="X457" i="35" s="1"/>
  <c r="J361" i="4"/>
  <c r="S457" i="35" s="1"/>
  <c r="J363" i="4"/>
  <c r="T457" i="35" s="1"/>
  <c r="J287" i="4"/>
  <c r="O457" i="35" s="1"/>
  <c r="J289" i="4"/>
  <c r="P457" i="35" s="1"/>
  <c r="J213" i="4"/>
  <c r="K457" i="35" s="1"/>
  <c r="J215" i="4"/>
  <c r="L457" i="35" s="1"/>
  <c r="J139" i="4"/>
  <c r="G457" i="35" s="1"/>
  <c r="J141" i="4"/>
  <c r="H457" i="35" s="1"/>
  <c r="J65" i="4"/>
  <c r="C457" i="35" s="1"/>
  <c r="J67" i="4"/>
  <c r="D457" i="35" s="1"/>
  <c r="I879" i="4"/>
  <c r="AU456" i="35" s="1"/>
  <c r="I881" i="4"/>
  <c r="AV456" i="35" s="1"/>
  <c r="I805" i="4"/>
  <c r="AQ456" i="35" s="1"/>
  <c r="I807" i="4"/>
  <c r="AR456" i="35" s="1"/>
  <c r="I731" i="4"/>
  <c r="AM456" i="35" s="1"/>
  <c r="I733" i="4"/>
  <c r="AN456" i="35" s="1"/>
  <c r="I657" i="4"/>
  <c r="AI456" i="35" s="1"/>
  <c r="I659" i="4"/>
  <c r="AJ456" i="35" s="1"/>
  <c r="I583" i="4"/>
  <c r="AE456" i="35" s="1"/>
  <c r="I585" i="4"/>
  <c r="AF456" i="35" s="1"/>
  <c r="I509" i="4"/>
  <c r="AA456" i="35" s="1"/>
  <c r="I511" i="4"/>
  <c r="AB456" i="35" s="1"/>
  <c r="I435" i="4"/>
  <c r="W456" i="35" s="1"/>
  <c r="I437" i="4"/>
  <c r="X456" i="35" s="1"/>
  <c r="I361" i="4"/>
  <c r="S456" i="35" s="1"/>
  <c r="I363" i="4"/>
  <c r="T456" i="35" s="1"/>
  <c r="I287" i="4"/>
  <c r="O456" i="35" s="1"/>
  <c r="I289" i="4"/>
  <c r="P456" i="35" s="1"/>
  <c r="I213" i="4"/>
  <c r="K456" i="35" s="1"/>
  <c r="I215" i="4"/>
  <c r="L456" i="35" s="1"/>
  <c r="I139" i="4"/>
  <c r="G456" i="35" s="1"/>
  <c r="I141" i="4"/>
  <c r="H456" i="35" s="1"/>
  <c r="I65" i="4"/>
  <c r="C456" i="35" s="1"/>
  <c r="I67" i="4"/>
  <c r="D456" i="35" s="1"/>
  <c r="H879" i="4"/>
  <c r="AU455" i="35" s="1"/>
  <c r="H881" i="4"/>
  <c r="AV455" i="35" s="1"/>
  <c r="H805" i="4"/>
  <c r="AQ455" i="35" s="1"/>
  <c r="H807" i="4"/>
  <c r="AR455" i="35" s="1"/>
  <c r="H731" i="4"/>
  <c r="AM455" i="35" s="1"/>
  <c r="H733" i="4"/>
  <c r="AN455" i="35" s="1"/>
  <c r="H657" i="4"/>
  <c r="AI455" i="35"/>
  <c r="H659" i="4"/>
  <c r="AJ455" i="35" s="1"/>
  <c r="H583" i="4"/>
  <c r="AE455" i="35" s="1"/>
  <c r="AG455" i="35" s="1"/>
  <c r="H585" i="4"/>
  <c r="AF455" i="35" s="1"/>
  <c r="H509" i="4"/>
  <c r="AA455" i="35" s="1"/>
  <c r="H511" i="4"/>
  <c r="AB455" i="35" s="1"/>
  <c r="H435" i="4"/>
  <c r="W455" i="35" s="1"/>
  <c r="Y455" i="35" s="1"/>
  <c r="H437" i="4"/>
  <c r="X455" i="35" s="1"/>
  <c r="H361" i="4"/>
  <c r="S455" i="35" s="1"/>
  <c r="H363" i="4"/>
  <c r="T455" i="35" s="1"/>
  <c r="H287" i="4"/>
  <c r="O455" i="35" s="1"/>
  <c r="Q455" i="35" s="1"/>
  <c r="H289" i="4"/>
  <c r="P455" i="35" s="1"/>
  <c r="H213" i="4"/>
  <c r="K455" i="35" s="1"/>
  <c r="H215" i="4"/>
  <c r="L455" i="35" s="1"/>
  <c r="H139" i="4"/>
  <c r="G455" i="35" s="1"/>
  <c r="I455" i="35" s="1"/>
  <c r="H141" i="4"/>
  <c r="H455" i="35" s="1"/>
  <c r="H65" i="4"/>
  <c r="C455" i="35" s="1"/>
  <c r="H67" i="4"/>
  <c r="D455" i="35" s="1"/>
  <c r="G879" i="4"/>
  <c r="AU454" i="35" s="1"/>
  <c r="AW454" i="35" s="1"/>
  <c r="G881" i="4"/>
  <c r="AV454" i="35" s="1"/>
  <c r="G805" i="4"/>
  <c r="AQ454" i="35" s="1"/>
  <c r="G807" i="4"/>
  <c r="AR454" i="35" s="1"/>
  <c r="G731" i="4"/>
  <c r="AM454" i="35" s="1"/>
  <c r="AO454" i="35" s="1"/>
  <c r="G733" i="4"/>
  <c r="AN454" i="35" s="1"/>
  <c r="G657" i="4"/>
  <c r="AI454" i="35" s="1"/>
  <c r="G659" i="4"/>
  <c r="AJ454" i="35" s="1"/>
  <c r="G583" i="4"/>
  <c r="AE454" i="35" s="1"/>
  <c r="AG454" i="35" s="1"/>
  <c r="G585" i="4"/>
  <c r="AF454" i="35" s="1"/>
  <c r="G509" i="4"/>
  <c r="AA454" i="35" s="1"/>
  <c r="G511" i="4"/>
  <c r="AB454" i="35" s="1"/>
  <c r="G435" i="4"/>
  <c r="W454" i="35" s="1"/>
  <c r="Y454" i="35" s="1"/>
  <c r="G437" i="4"/>
  <c r="X454" i="35" s="1"/>
  <c r="G361" i="4"/>
  <c r="S454" i="35" s="1"/>
  <c r="G363" i="4"/>
  <c r="T454" i="35" s="1"/>
  <c r="G287" i="4"/>
  <c r="O454" i="35" s="1"/>
  <c r="Q454" i="35" s="1"/>
  <c r="G289" i="4"/>
  <c r="P454" i="35" s="1"/>
  <c r="G213" i="4"/>
  <c r="K454" i="35" s="1"/>
  <c r="G215" i="4"/>
  <c r="L454" i="35" s="1"/>
  <c r="G139" i="4"/>
  <c r="G454" i="35" s="1"/>
  <c r="I454" i="35" s="1"/>
  <c r="G141" i="4"/>
  <c r="H454" i="35" s="1"/>
  <c r="G65" i="4"/>
  <c r="C454" i="35" s="1"/>
  <c r="G67" i="4"/>
  <c r="D454" i="35" s="1"/>
  <c r="F879" i="4"/>
  <c r="AU453" i="35" s="1"/>
  <c r="AW453" i="35" s="1"/>
  <c r="F881" i="4"/>
  <c r="AV453" i="35" s="1"/>
  <c r="F805" i="4"/>
  <c r="AQ453" i="35" s="1"/>
  <c r="F807" i="4"/>
  <c r="AR453" i="35" s="1"/>
  <c r="F731" i="4"/>
  <c r="AM453" i="35" s="1"/>
  <c r="AO453" i="35" s="1"/>
  <c r="F733" i="4"/>
  <c r="AN453" i="35" s="1"/>
  <c r="F657" i="4"/>
  <c r="AI453" i="35" s="1"/>
  <c r="F659" i="4"/>
  <c r="AJ453" i="35" s="1"/>
  <c r="F583" i="4"/>
  <c r="AE453" i="35" s="1"/>
  <c r="AG453" i="35" s="1"/>
  <c r="F585" i="4"/>
  <c r="AF453" i="35" s="1"/>
  <c r="F509" i="4"/>
  <c r="AA453" i="35" s="1"/>
  <c r="F511" i="4"/>
  <c r="AB453" i="35" s="1"/>
  <c r="F435" i="4"/>
  <c r="W453" i="35" s="1"/>
  <c r="Y453" i="35" s="1"/>
  <c r="F437" i="4"/>
  <c r="X453" i="35" s="1"/>
  <c r="F361" i="4"/>
  <c r="S453" i="35" s="1"/>
  <c r="F363" i="4"/>
  <c r="T453" i="35" s="1"/>
  <c r="F287" i="4"/>
  <c r="O453" i="35" s="1"/>
  <c r="Q453" i="35" s="1"/>
  <c r="F289" i="4"/>
  <c r="P453" i="35" s="1"/>
  <c r="F213" i="4"/>
  <c r="K453" i="35" s="1"/>
  <c r="F215" i="4"/>
  <c r="L453" i="35" s="1"/>
  <c r="F139" i="4"/>
  <c r="G453" i="35" s="1"/>
  <c r="I453" i="35" s="1"/>
  <c r="F141" i="4"/>
  <c r="H453" i="35" s="1"/>
  <c r="F65" i="4"/>
  <c r="C453" i="35" s="1"/>
  <c r="F67" i="4"/>
  <c r="D453" i="35" s="1"/>
  <c r="E879" i="4"/>
  <c r="AU452" i="35" s="1"/>
  <c r="AW452" i="35" s="1"/>
  <c r="E881" i="4"/>
  <c r="AV452" i="35" s="1"/>
  <c r="E805" i="4"/>
  <c r="AQ452" i="35" s="1"/>
  <c r="E807" i="4"/>
  <c r="AR452" i="35" s="1"/>
  <c r="E731" i="4"/>
  <c r="AM452" i="35" s="1"/>
  <c r="AO452" i="35" s="1"/>
  <c r="E733" i="4"/>
  <c r="AN452" i="35" s="1"/>
  <c r="E657" i="4"/>
  <c r="AI452" i="35" s="1"/>
  <c r="E659" i="4"/>
  <c r="AJ452" i="35" s="1"/>
  <c r="E583" i="4"/>
  <c r="AE452" i="35" s="1"/>
  <c r="AG452" i="35" s="1"/>
  <c r="E585" i="4"/>
  <c r="AF452" i="35" s="1"/>
  <c r="E509" i="4"/>
  <c r="AA452" i="35" s="1"/>
  <c r="E511" i="4"/>
  <c r="AB452" i="35" s="1"/>
  <c r="E435" i="4"/>
  <c r="W452" i="35" s="1"/>
  <c r="Y452" i="35" s="1"/>
  <c r="E437" i="4"/>
  <c r="X452" i="35" s="1"/>
  <c r="E361" i="4"/>
  <c r="S452" i="35" s="1"/>
  <c r="E363" i="4"/>
  <c r="T452" i="35" s="1"/>
  <c r="E287" i="4"/>
  <c r="O452" i="35" s="1"/>
  <c r="Q452" i="35" s="1"/>
  <c r="E289" i="4"/>
  <c r="P452" i="35" s="1"/>
  <c r="E213" i="4"/>
  <c r="K452" i="35" s="1"/>
  <c r="E215" i="4"/>
  <c r="L452" i="35" s="1"/>
  <c r="E139" i="4"/>
  <c r="G452" i="35" s="1"/>
  <c r="I452" i="35" s="1"/>
  <c r="E141" i="4"/>
  <c r="H452" i="35" s="1"/>
  <c r="E65" i="4"/>
  <c r="C452" i="35" s="1"/>
  <c r="E67" i="4"/>
  <c r="D452" i="35" s="1"/>
  <c r="D879" i="4"/>
  <c r="AU451" i="35" s="1"/>
  <c r="AW451" i="35" s="1"/>
  <c r="D881" i="4"/>
  <c r="AV451" i="35" s="1"/>
  <c r="D805" i="4"/>
  <c r="AQ451" i="35" s="1"/>
  <c r="D807" i="4"/>
  <c r="AR451" i="35" s="1"/>
  <c r="D731" i="4"/>
  <c r="AM451" i="35" s="1"/>
  <c r="AO451" i="35" s="1"/>
  <c r="D733" i="4"/>
  <c r="AN451" i="35" s="1"/>
  <c r="D657" i="4"/>
  <c r="AI451" i="35" s="1"/>
  <c r="D659" i="4"/>
  <c r="AJ451" i="35" s="1"/>
  <c r="D583" i="4"/>
  <c r="AE451" i="35" s="1"/>
  <c r="AG451" i="35" s="1"/>
  <c r="D585" i="4"/>
  <c r="AF451" i="35" s="1"/>
  <c r="D509" i="4"/>
  <c r="AA451" i="35" s="1"/>
  <c r="D511" i="4"/>
  <c r="AB451" i="35" s="1"/>
  <c r="D435" i="4"/>
  <c r="W451" i="35" s="1"/>
  <c r="D437" i="4"/>
  <c r="X451" i="35" s="1"/>
  <c r="D361" i="4"/>
  <c r="S451" i="35" s="1"/>
  <c r="D363" i="4"/>
  <c r="T451" i="35" s="1"/>
  <c r="D287" i="4"/>
  <c r="O451" i="35" s="1"/>
  <c r="D289" i="4"/>
  <c r="P451" i="35" s="1"/>
  <c r="D213" i="4"/>
  <c r="K451" i="35" s="1"/>
  <c r="D215" i="4"/>
  <c r="L451" i="35" s="1"/>
  <c r="D139" i="4"/>
  <c r="G451" i="35" s="1"/>
  <c r="D141" i="4"/>
  <c r="H451" i="35" s="1"/>
  <c r="D65" i="4"/>
  <c r="C451" i="35" s="1"/>
  <c r="D67" i="4"/>
  <c r="D451" i="35" s="1"/>
  <c r="C879" i="4"/>
  <c r="AU450" i="35" s="1"/>
  <c r="C881" i="4"/>
  <c r="AV450" i="35" s="1"/>
  <c r="C805" i="4"/>
  <c r="AQ450" i="35" s="1"/>
  <c r="C807" i="4"/>
  <c r="AR450" i="35" s="1"/>
  <c r="C731" i="4"/>
  <c r="AM450" i="35" s="1"/>
  <c r="C733" i="4"/>
  <c r="AN450" i="35" s="1"/>
  <c r="C657" i="4"/>
  <c r="AI450" i="35" s="1"/>
  <c r="C659" i="4"/>
  <c r="AJ450" i="35" s="1"/>
  <c r="C583" i="4"/>
  <c r="AE450" i="35" s="1"/>
  <c r="C585" i="4"/>
  <c r="AF450" i="35" s="1"/>
  <c r="C509" i="4"/>
  <c r="AA450" i="35" s="1"/>
  <c r="C511" i="4"/>
  <c r="AB450" i="35" s="1"/>
  <c r="C435" i="4"/>
  <c r="W450" i="35" s="1"/>
  <c r="C437" i="4"/>
  <c r="X450" i="35" s="1"/>
  <c r="C361" i="4"/>
  <c r="S450" i="35" s="1"/>
  <c r="C363" i="4"/>
  <c r="T450" i="35" s="1"/>
  <c r="C287" i="4"/>
  <c r="O450" i="35" s="1"/>
  <c r="C289" i="4"/>
  <c r="P450" i="35" s="1"/>
  <c r="C213" i="4"/>
  <c r="K450" i="35" s="1"/>
  <c r="C215" i="4"/>
  <c r="L450" i="35" s="1"/>
  <c r="C139" i="4"/>
  <c r="G450" i="35" s="1"/>
  <c r="C141" i="4"/>
  <c r="H450" i="35" s="1"/>
  <c r="C65" i="4"/>
  <c r="C450" i="35" s="1"/>
  <c r="C67" i="4"/>
  <c r="D450" i="35" s="1"/>
  <c r="E450" i="35" s="1"/>
  <c r="AF875" i="4"/>
  <c r="AU449" i="35" s="1"/>
  <c r="AF877" i="4"/>
  <c r="AV449" i="35" s="1"/>
  <c r="AF801" i="4"/>
  <c r="AQ449" i="35" s="1"/>
  <c r="AF803" i="4"/>
  <c r="AR449" i="35" s="1"/>
  <c r="AF727" i="4"/>
  <c r="AM449" i="35" s="1"/>
  <c r="AF729" i="4"/>
  <c r="AN449" i="35" s="1"/>
  <c r="AF653" i="4"/>
  <c r="AI449" i="35" s="1"/>
  <c r="AF655" i="4"/>
  <c r="AJ449" i="35" s="1"/>
  <c r="AF579" i="4"/>
  <c r="AE449" i="35" s="1"/>
  <c r="AF581" i="4"/>
  <c r="AF449" i="35" s="1"/>
  <c r="AF505" i="4"/>
  <c r="AA449" i="35" s="1"/>
  <c r="AF507" i="4"/>
  <c r="AB449" i="35" s="1"/>
  <c r="AF431" i="4"/>
  <c r="W449" i="35" s="1"/>
  <c r="AF433" i="4"/>
  <c r="X449" i="35" s="1"/>
  <c r="AF357" i="4"/>
  <c r="S449" i="35" s="1"/>
  <c r="AF359" i="4"/>
  <c r="T449" i="35" s="1"/>
  <c r="AF283" i="4"/>
  <c r="O449" i="35" s="1"/>
  <c r="AF285" i="4"/>
  <c r="P449" i="35" s="1"/>
  <c r="AF209" i="4"/>
  <c r="K449" i="35" s="1"/>
  <c r="AF211" i="4"/>
  <c r="L449" i="35" s="1"/>
  <c r="AF135" i="4"/>
  <c r="G449" i="35" s="1"/>
  <c r="AF137" i="4"/>
  <c r="H449" i="35" s="1"/>
  <c r="AF61" i="4"/>
  <c r="C449" i="35" s="1"/>
  <c r="AF63" i="4"/>
  <c r="D449" i="35" s="1"/>
  <c r="AE875" i="4"/>
  <c r="AU448" i="35" s="1"/>
  <c r="AE877" i="4"/>
  <c r="AV448" i="35" s="1"/>
  <c r="AE801" i="4"/>
  <c r="AQ448" i="35" s="1"/>
  <c r="AE803" i="4"/>
  <c r="AR448" i="35" s="1"/>
  <c r="AE727" i="4"/>
  <c r="AM448" i="35" s="1"/>
  <c r="AE729" i="4"/>
  <c r="AN448" i="35" s="1"/>
  <c r="AE653" i="4"/>
  <c r="AI448" i="35" s="1"/>
  <c r="AE655" i="4"/>
  <c r="AJ448" i="35" s="1"/>
  <c r="AE579" i="4"/>
  <c r="AE448" i="35" s="1"/>
  <c r="AE581" i="4"/>
  <c r="AF448" i="35" s="1"/>
  <c r="AE505" i="4"/>
  <c r="AA448" i="35" s="1"/>
  <c r="AE507" i="4"/>
  <c r="AB448" i="35" s="1"/>
  <c r="AE431" i="4"/>
  <c r="W448" i="35" s="1"/>
  <c r="AE433" i="4"/>
  <c r="X448" i="35" s="1"/>
  <c r="AE357" i="4"/>
  <c r="S448" i="35" s="1"/>
  <c r="AE359" i="4"/>
  <c r="T448" i="35" s="1"/>
  <c r="AE283" i="4"/>
  <c r="O448" i="35" s="1"/>
  <c r="AE285" i="4"/>
  <c r="P448" i="35" s="1"/>
  <c r="AE209" i="4"/>
  <c r="K448" i="35" s="1"/>
  <c r="AE211" i="4"/>
  <c r="L448" i="35" s="1"/>
  <c r="AE135" i="4"/>
  <c r="G448" i="35" s="1"/>
  <c r="AE137" i="4"/>
  <c r="H448" i="35" s="1"/>
  <c r="AE61" i="4"/>
  <c r="C448" i="35" s="1"/>
  <c r="AE63" i="4"/>
  <c r="D448" i="35" s="1"/>
  <c r="AD875" i="4"/>
  <c r="AU447" i="35" s="1"/>
  <c r="AD877" i="4"/>
  <c r="AV447" i="35" s="1"/>
  <c r="AD801" i="4"/>
  <c r="AQ447" i="35"/>
  <c r="AD803" i="4"/>
  <c r="AR447" i="35" s="1"/>
  <c r="AD727" i="4"/>
  <c r="AM447" i="35" s="1"/>
  <c r="AD729" i="4"/>
  <c r="AN447" i="35" s="1"/>
  <c r="AD653" i="4"/>
  <c r="AI447" i="35" s="1"/>
  <c r="AD655" i="4"/>
  <c r="AJ447" i="35" s="1"/>
  <c r="AD579" i="4"/>
  <c r="AE447" i="35" s="1"/>
  <c r="AD581" i="4"/>
  <c r="AF447" i="35" s="1"/>
  <c r="AD505" i="4"/>
  <c r="AA447" i="35" s="1"/>
  <c r="AD507" i="4"/>
  <c r="AB447" i="35" s="1"/>
  <c r="AD431" i="4"/>
  <c r="W447" i="35" s="1"/>
  <c r="AD433" i="4"/>
  <c r="X447" i="35" s="1"/>
  <c r="AD357" i="4"/>
  <c r="S447" i="35" s="1"/>
  <c r="AD359" i="4"/>
  <c r="T447" i="35" s="1"/>
  <c r="AD283" i="4"/>
  <c r="O447" i="35" s="1"/>
  <c r="AD285" i="4"/>
  <c r="P447" i="35" s="1"/>
  <c r="AD209" i="4"/>
  <c r="K447" i="35" s="1"/>
  <c r="AD211" i="4"/>
  <c r="L447" i="35" s="1"/>
  <c r="AD135" i="4"/>
  <c r="G447" i="35" s="1"/>
  <c r="AD137" i="4"/>
  <c r="H447" i="35" s="1"/>
  <c r="AD61" i="4"/>
  <c r="C447" i="35" s="1"/>
  <c r="AD63" i="4"/>
  <c r="D447" i="35" s="1"/>
  <c r="AC875" i="4"/>
  <c r="AU446" i="35" s="1"/>
  <c r="AC877" i="4"/>
  <c r="AV446" i="35" s="1"/>
  <c r="AC801" i="4"/>
  <c r="AQ446" i="35" s="1"/>
  <c r="AC803" i="4"/>
  <c r="AR446" i="35" s="1"/>
  <c r="AC727" i="4"/>
  <c r="AM446" i="35" s="1"/>
  <c r="AC729" i="4"/>
  <c r="AN446" i="35" s="1"/>
  <c r="AC653" i="4"/>
  <c r="AI446" i="35" s="1"/>
  <c r="AC655" i="4"/>
  <c r="AJ446" i="35" s="1"/>
  <c r="AC579" i="4"/>
  <c r="AE446" i="35" s="1"/>
  <c r="AC581" i="4"/>
  <c r="AF446" i="35" s="1"/>
  <c r="AC505" i="4"/>
  <c r="AA446" i="35" s="1"/>
  <c r="AC507" i="4"/>
  <c r="AB446" i="35" s="1"/>
  <c r="AC431" i="4"/>
  <c r="W446" i="35" s="1"/>
  <c r="AC433" i="4"/>
  <c r="X446" i="35" s="1"/>
  <c r="AC357" i="4"/>
  <c r="S446" i="35" s="1"/>
  <c r="AC359" i="4"/>
  <c r="T446" i="35" s="1"/>
  <c r="AC283" i="4"/>
  <c r="O446" i="35" s="1"/>
  <c r="AC285" i="4"/>
  <c r="P446" i="35" s="1"/>
  <c r="AC209" i="4"/>
  <c r="K446" i="35" s="1"/>
  <c r="AC211" i="4"/>
  <c r="L446" i="35" s="1"/>
  <c r="AC135" i="4"/>
  <c r="G446" i="35" s="1"/>
  <c r="AC137" i="4"/>
  <c r="H446" i="35" s="1"/>
  <c r="AC61" i="4"/>
  <c r="C446" i="35" s="1"/>
  <c r="AC63" i="4"/>
  <c r="D446" i="35" s="1"/>
  <c r="AB875" i="4"/>
  <c r="AU445" i="35" s="1"/>
  <c r="AB877" i="4"/>
  <c r="AV445" i="35" s="1"/>
  <c r="AB801" i="4"/>
  <c r="AQ445" i="35" s="1"/>
  <c r="AB803" i="4"/>
  <c r="AR445" i="35" s="1"/>
  <c r="AB727" i="4"/>
  <c r="AM445" i="35" s="1"/>
  <c r="AB729" i="4"/>
  <c r="AN445" i="35" s="1"/>
  <c r="AB653" i="4"/>
  <c r="AI445" i="35" s="1"/>
  <c r="AB655" i="4"/>
  <c r="AJ445" i="35" s="1"/>
  <c r="AB579" i="4"/>
  <c r="AE445" i="35" s="1"/>
  <c r="AB581" i="4"/>
  <c r="AF445" i="35" s="1"/>
  <c r="AB505" i="4"/>
  <c r="AA445" i="35" s="1"/>
  <c r="AB507" i="4"/>
  <c r="AB445" i="35" s="1"/>
  <c r="AB431" i="4"/>
  <c r="W445" i="35" s="1"/>
  <c r="AB433" i="4"/>
  <c r="X445" i="35" s="1"/>
  <c r="AB357" i="4"/>
  <c r="S445" i="35" s="1"/>
  <c r="AB359" i="4"/>
  <c r="T445" i="35" s="1"/>
  <c r="AB283" i="4"/>
  <c r="O445" i="35" s="1"/>
  <c r="AB285" i="4"/>
  <c r="P445" i="35" s="1"/>
  <c r="AB209" i="4"/>
  <c r="K445" i="35" s="1"/>
  <c r="AB211" i="4"/>
  <c r="L445" i="35" s="1"/>
  <c r="AB135" i="4"/>
  <c r="G445" i="35" s="1"/>
  <c r="AB137" i="4"/>
  <c r="H445" i="35" s="1"/>
  <c r="AB61" i="4"/>
  <c r="C445" i="35" s="1"/>
  <c r="AB63" i="4"/>
  <c r="D445" i="35" s="1"/>
  <c r="AA875" i="4"/>
  <c r="AU444" i="35" s="1"/>
  <c r="AA877" i="4"/>
  <c r="AV444" i="35" s="1"/>
  <c r="AA801" i="4"/>
  <c r="AQ444" i="35" s="1"/>
  <c r="AA803" i="4"/>
  <c r="AR444" i="35" s="1"/>
  <c r="AA727" i="4"/>
  <c r="AM444" i="35" s="1"/>
  <c r="AA729" i="4"/>
  <c r="AN444" i="35" s="1"/>
  <c r="AA653" i="4"/>
  <c r="AI444" i="35" s="1"/>
  <c r="AA655" i="4"/>
  <c r="AJ444" i="35" s="1"/>
  <c r="AA579" i="4"/>
  <c r="AE444" i="35" s="1"/>
  <c r="AA581" i="4"/>
  <c r="AF444" i="35" s="1"/>
  <c r="AA505" i="4"/>
  <c r="AA444" i="35" s="1"/>
  <c r="AA507" i="4"/>
  <c r="AB444" i="35" s="1"/>
  <c r="AA431" i="4"/>
  <c r="W444" i="35" s="1"/>
  <c r="AA433" i="4"/>
  <c r="X444" i="35" s="1"/>
  <c r="AA357" i="4"/>
  <c r="S444" i="35" s="1"/>
  <c r="AA359" i="4"/>
  <c r="T444" i="35" s="1"/>
  <c r="AA283" i="4"/>
  <c r="O444" i="35" s="1"/>
  <c r="AA285" i="4"/>
  <c r="P444" i="35" s="1"/>
  <c r="AA209" i="4"/>
  <c r="K444" i="35" s="1"/>
  <c r="AA211" i="4"/>
  <c r="L444" i="35" s="1"/>
  <c r="AA135" i="4"/>
  <c r="G444" i="35" s="1"/>
  <c r="AA137" i="4"/>
  <c r="H444" i="35" s="1"/>
  <c r="AA61" i="4"/>
  <c r="C444" i="35" s="1"/>
  <c r="AA63" i="4"/>
  <c r="D444" i="35" s="1"/>
  <c r="Z875" i="4"/>
  <c r="AU443" i="35" s="1"/>
  <c r="Z877" i="4"/>
  <c r="AV443" i="35" s="1"/>
  <c r="Z801" i="4"/>
  <c r="AQ443" i="35" s="1"/>
  <c r="Z803" i="4"/>
  <c r="AR443" i="35" s="1"/>
  <c r="Z727" i="4"/>
  <c r="AM443" i="35" s="1"/>
  <c r="Z729" i="4"/>
  <c r="AN443" i="35" s="1"/>
  <c r="Z653" i="4"/>
  <c r="AI443" i="35" s="1"/>
  <c r="Z655" i="4"/>
  <c r="AJ443" i="35" s="1"/>
  <c r="Z579" i="4"/>
  <c r="AE443" i="35" s="1"/>
  <c r="Z581" i="4"/>
  <c r="AF443" i="35" s="1"/>
  <c r="Z505" i="4"/>
  <c r="AA443" i="35" s="1"/>
  <c r="Z507" i="4"/>
  <c r="AB443" i="35" s="1"/>
  <c r="Z431" i="4"/>
  <c r="W443" i="35" s="1"/>
  <c r="Z433" i="4"/>
  <c r="X443" i="35" s="1"/>
  <c r="Z357" i="4"/>
  <c r="S443" i="35" s="1"/>
  <c r="Z359" i="4"/>
  <c r="T443" i="35" s="1"/>
  <c r="Z283" i="4"/>
  <c r="O443" i="35" s="1"/>
  <c r="Z285" i="4"/>
  <c r="P443" i="35" s="1"/>
  <c r="Z209" i="4"/>
  <c r="K443" i="35" s="1"/>
  <c r="Z211" i="4"/>
  <c r="L443" i="35" s="1"/>
  <c r="Z135" i="4"/>
  <c r="G443" i="35" s="1"/>
  <c r="Z137" i="4"/>
  <c r="H443" i="35" s="1"/>
  <c r="Z61" i="4"/>
  <c r="C443" i="35" s="1"/>
  <c r="Z63" i="4"/>
  <c r="D443" i="35" s="1"/>
  <c r="Y875" i="4"/>
  <c r="AU442" i="35" s="1"/>
  <c r="Y877" i="4"/>
  <c r="AV442" i="35" s="1"/>
  <c r="Y801" i="4"/>
  <c r="AQ442" i="35" s="1"/>
  <c r="Y803" i="4"/>
  <c r="AR442" i="35" s="1"/>
  <c r="Y727" i="4"/>
  <c r="AM442" i="35" s="1"/>
  <c r="Y729" i="4"/>
  <c r="AN442" i="35" s="1"/>
  <c r="Y653" i="4"/>
  <c r="AI442" i="35" s="1"/>
  <c r="Y655" i="4"/>
  <c r="AJ442" i="35" s="1"/>
  <c r="Y579" i="4"/>
  <c r="AE442" i="35" s="1"/>
  <c r="Y581" i="4"/>
  <c r="AF442" i="35" s="1"/>
  <c r="Y505" i="4"/>
  <c r="AA442" i="35" s="1"/>
  <c r="Y507" i="4"/>
  <c r="AB442" i="35" s="1"/>
  <c r="Y431" i="4"/>
  <c r="W442" i="35" s="1"/>
  <c r="Y433" i="4"/>
  <c r="X442" i="35" s="1"/>
  <c r="Y357" i="4"/>
  <c r="S442" i="35" s="1"/>
  <c r="Y359" i="4"/>
  <c r="T442" i="35" s="1"/>
  <c r="Y283" i="4"/>
  <c r="O442" i="35" s="1"/>
  <c r="Y285" i="4"/>
  <c r="P442" i="35" s="1"/>
  <c r="Y209" i="4"/>
  <c r="K442" i="35" s="1"/>
  <c r="Y211" i="4"/>
  <c r="L442" i="35" s="1"/>
  <c r="Y135" i="4"/>
  <c r="G442" i="35" s="1"/>
  <c r="Y137" i="4"/>
  <c r="H442" i="35" s="1"/>
  <c r="Y61" i="4"/>
  <c r="C442" i="35" s="1"/>
  <c r="Y63" i="4"/>
  <c r="D442" i="35" s="1"/>
  <c r="X875" i="4"/>
  <c r="AU441" i="35" s="1"/>
  <c r="X877" i="4"/>
  <c r="AV441" i="35" s="1"/>
  <c r="X801" i="4"/>
  <c r="AQ441" i="35" s="1"/>
  <c r="X803" i="4"/>
  <c r="AR441" i="35" s="1"/>
  <c r="X727" i="4"/>
  <c r="AM441" i="35" s="1"/>
  <c r="X729" i="4"/>
  <c r="AN441" i="35" s="1"/>
  <c r="X653" i="4"/>
  <c r="AI441" i="35" s="1"/>
  <c r="X655" i="4"/>
  <c r="AJ441" i="35" s="1"/>
  <c r="X579" i="4"/>
  <c r="AE441" i="35" s="1"/>
  <c r="X581" i="4"/>
  <c r="AF441" i="35" s="1"/>
  <c r="X505" i="4"/>
  <c r="AA441" i="35" s="1"/>
  <c r="X507" i="4"/>
  <c r="AB441" i="35" s="1"/>
  <c r="X431" i="4"/>
  <c r="W441" i="35" s="1"/>
  <c r="X433" i="4"/>
  <c r="X441" i="35" s="1"/>
  <c r="X357" i="4"/>
  <c r="S441" i="35" s="1"/>
  <c r="X359" i="4"/>
  <c r="T441" i="35" s="1"/>
  <c r="X283" i="4"/>
  <c r="O441" i="35" s="1"/>
  <c r="X285" i="4"/>
  <c r="P441" i="35" s="1"/>
  <c r="X209" i="4"/>
  <c r="K441" i="35" s="1"/>
  <c r="X211" i="4"/>
  <c r="L441" i="35" s="1"/>
  <c r="X135" i="4"/>
  <c r="G441" i="35" s="1"/>
  <c r="X137" i="4"/>
  <c r="H441" i="35" s="1"/>
  <c r="X61" i="4"/>
  <c r="C441" i="35" s="1"/>
  <c r="X63" i="4"/>
  <c r="D441" i="35" s="1"/>
  <c r="W875" i="4"/>
  <c r="AU440" i="35" s="1"/>
  <c r="W877" i="4"/>
  <c r="AV440" i="35" s="1"/>
  <c r="W801" i="4"/>
  <c r="AQ440" i="35" s="1"/>
  <c r="W803" i="4"/>
  <c r="AR440" i="35" s="1"/>
  <c r="W727" i="4"/>
  <c r="AM440" i="35" s="1"/>
  <c r="W729" i="4"/>
  <c r="AN440" i="35" s="1"/>
  <c r="W653" i="4"/>
  <c r="AI440" i="35" s="1"/>
  <c r="W655" i="4"/>
  <c r="AJ440" i="35" s="1"/>
  <c r="W579" i="4"/>
  <c r="AE440" i="35" s="1"/>
  <c r="W581" i="4"/>
  <c r="AF440" i="35" s="1"/>
  <c r="W505" i="4"/>
  <c r="AA440" i="35" s="1"/>
  <c r="W507" i="4"/>
  <c r="AB440" i="35" s="1"/>
  <c r="W431" i="4"/>
  <c r="W440" i="35" s="1"/>
  <c r="W433" i="4"/>
  <c r="X440" i="35" s="1"/>
  <c r="W357" i="4"/>
  <c r="S440" i="35" s="1"/>
  <c r="W359" i="4"/>
  <c r="T440" i="35" s="1"/>
  <c r="W283" i="4"/>
  <c r="O440" i="35" s="1"/>
  <c r="W285" i="4"/>
  <c r="P440" i="35" s="1"/>
  <c r="W209" i="4"/>
  <c r="K440" i="35" s="1"/>
  <c r="W211" i="4"/>
  <c r="L440" i="35" s="1"/>
  <c r="W135" i="4"/>
  <c r="G440" i="35" s="1"/>
  <c r="W137" i="4"/>
  <c r="H440" i="35" s="1"/>
  <c r="W61" i="4"/>
  <c r="C440" i="35" s="1"/>
  <c r="W63" i="4"/>
  <c r="D440" i="35" s="1"/>
  <c r="V875" i="4"/>
  <c r="AU439" i="35" s="1"/>
  <c r="V877" i="4"/>
  <c r="AV439" i="35" s="1"/>
  <c r="V801" i="4"/>
  <c r="AQ439" i="35" s="1"/>
  <c r="V803" i="4"/>
  <c r="AR439" i="35" s="1"/>
  <c r="V727" i="4"/>
  <c r="AM439" i="35" s="1"/>
  <c r="V729" i="4"/>
  <c r="AN439" i="35" s="1"/>
  <c r="V653" i="4"/>
  <c r="AI439" i="35" s="1"/>
  <c r="V655" i="4"/>
  <c r="AJ439" i="35" s="1"/>
  <c r="V579" i="4"/>
  <c r="AE439" i="35" s="1"/>
  <c r="V581" i="4"/>
  <c r="AF439" i="35" s="1"/>
  <c r="V505" i="4"/>
  <c r="AA439" i="35" s="1"/>
  <c r="V507" i="4"/>
  <c r="AB439" i="35" s="1"/>
  <c r="V431" i="4"/>
  <c r="W439" i="35" s="1"/>
  <c r="V433" i="4"/>
  <c r="X439" i="35" s="1"/>
  <c r="V357" i="4"/>
  <c r="S439" i="35" s="1"/>
  <c r="V359" i="4"/>
  <c r="T439" i="35" s="1"/>
  <c r="V283" i="4"/>
  <c r="O439" i="35" s="1"/>
  <c r="V285" i="4"/>
  <c r="P439" i="35" s="1"/>
  <c r="V209" i="4"/>
  <c r="K439" i="35" s="1"/>
  <c r="V211" i="4"/>
  <c r="L439" i="35" s="1"/>
  <c r="V135" i="4"/>
  <c r="G439" i="35" s="1"/>
  <c r="V137" i="4"/>
  <c r="H439" i="35" s="1"/>
  <c r="V61" i="4"/>
  <c r="C439" i="35" s="1"/>
  <c r="V63" i="4"/>
  <c r="D439" i="35" s="1"/>
  <c r="E439" i="35" s="1"/>
  <c r="U875" i="4"/>
  <c r="AU438" i="35"/>
  <c r="U877" i="4"/>
  <c r="AV438" i="35" s="1"/>
  <c r="U801" i="4"/>
  <c r="AQ438" i="35" s="1"/>
  <c r="AS438" i="35" s="1"/>
  <c r="U803" i="4"/>
  <c r="AR438" i="35" s="1"/>
  <c r="U727" i="4"/>
  <c r="AM438" i="35" s="1"/>
  <c r="U729" i="4"/>
  <c r="AN438" i="35" s="1"/>
  <c r="U653" i="4"/>
  <c r="AI438" i="35" s="1"/>
  <c r="AK438" i="35" s="1"/>
  <c r="U655" i="4"/>
  <c r="AJ438" i="35" s="1"/>
  <c r="U579" i="4"/>
  <c r="AE438" i="35" s="1"/>
  <c r="U581" i="4"/>
  <c r="AF438" i="35" s="1"/>
  <c r="U505" i="4"/>
  <c r="AA438" i="35" s="1"/>
  <c r="AC438" i="35" s="1"/>
  <c r="U507" i="4"/>
  <c r="AB438" i="35" s="1"/>
  <c r="U431" i="4"/>
  <c r="W438" i="35" s="1"/>
  <c r="U433" i="4"/>
  <c r="X438" i="35" s="1"/>
  <c r="U357" i="4"/>
  <c r="S438" i="35" s="1"/>
  <c r="U438" i="35" s="1"/>
  <c r="U359" i="4"/>
  <c r="T438" i="35" s="1"/>
  <c r="U283" i="4"/>
  <c r="O438" i="35" s="1"/>
  <c r="U285" i="4"/>
  <c r="P438" i="35" s="1"/>
  <c r="U209" i="4"/>
  <c r="K438" i="35" s="1"/>
  <c r="M438" i="35" s="1"/>
  <c r="U211" i="4"/>
  <c r="L438" i="35" s="1"/>
  <c r="U135" i="4"/>
  <c r="G438" i="35" s="1"/>
  <c r="U137" i="4"/>
  <c r="H438" i="35" s="1"/>
  <c r="U61" i="4"/>
  <c r="C438" i="35" s="1"/>
  <c r="E438" i="35" s="1"/>
  <c r="U63" i="4"/>
  <c r="D438" i="35" s="1"/>
  <c r="T875" i="4"/>
  <c r="AU437" i="35" s="1"/>
  <c r="T877" i="4"/>
  <c r="AV437" i="35" s="1"/>
  <c r="T801" i="4"/>
  <c r="AQ437" i="35" s="1"/>
  <c r="AS437" i="35" s="1"/>
  <c r="T803" i="4"/>
  <c r="AR437" i="35" s="1"/>
  <c r="T727" i="4"/>
  <c r="AM437" i="35" s="1"/>
  <c r="T729" i="4"/>
  <c r="AN437" i="35" s="1"/>
  <c r="T653" i="4"/>
  <c r="AI437" i="35" s="1"/>
  <c r="AK437" i="35" s="1"/>
  <c r="T655" i="4"/>
  <c r="AJ437" i="35" s="1"/>
  <c r="T579" i="4"/>
  <c r="AE437" i="35" s="1"/>
  <c r="T581" i="4"/>
  <c r="AF437" i="35" s="1"/>
  <c r="T505" i="4"/>
  <c r="AA437" i="35" s="1"/>
  <c r="AC437" i="35" s="1"/>
  <c r="T507" i="4"/>
  <c r="AB437" i="35" s="1"/>
  <c r="T431" i="4"/>
  <c r="W437" i="35" s="1"/>
  <c r="T433" i="4"/>
  <c r="X437" i="35" s="1"/>
  <c r="T357" i="4"/>
  <c r="S437" i="35" s="1"/>
  <c r="U437" i="35" s="1"/>
  <c r="T359" i="4"/>
  <c r="T437" i="35" s="1"/>
  <c r="T283" i="4"/>
  <c r="O437" i="35" s="1"/>
  <c r="T285" i="4"/>
  <c r="P437" i="35" s="1"/>
  <c r="T209" i="4"/>
  <c r="K437" i="35" s="1"/>
  <c r="M437" i="35" s="1"/>
  <c r="T211" i="4"/>
  <c r="L437" i="35" s="1"/>
  <c r="T135" i="4"/>
  <c r="G437" i="35" s="1"/>
  <c r="T137" i="4"/>
  <c r="H437" i="35" s="1"/>
  <c r="T61" i="4"/>
  <c r="C437" i="35" s="1"/>
  <c r="E437" i="35" s="1"/>
  <c r="T63" i="4"/>
  <c r="D437" i="35" s="1"/>
  <c r="S875" i="4"/>
  <c r="AU436" i="35" s="1"/>
  <c r="S877" i="4"/>
  <c r="AV436" i="35" s="1"/>
  <c r="S801" i="4"/>
  <c r="AQ436" i="35" s="1"/>
  <c r="AS436" i="35" s="1"/>
  <c r="S803" i="4"/>
  <c r="AR436" i="35" s="1"/>
  <c r="S727" i="4"/>
  <c r="AM436" i="35" s="1"/>
  <c r="S729" i="4"/>
  <c r="AN436" i="35" s="1"/>
  <c r="S653" i="4"/>
  <c r="AI436" i="35" s="1"/>
  <c r="AK436" i="35" s="1"/>
  <c r="S655" i="4"/>
  <c r="AJ436" i="35" s="1"/>
  <c r="S579" i="4"/>
  <c r="AE436" i="35" s="1"/>
  <c r="S581" i="4"/>
  <c r="AF436" i="35" s="1"/>
  <c r="S505" i="4"/>
  <c r="AA436" i="35" s="1"/>
  <c r="AC436" i="35" s="1"/>
  <c r="S507" i="4"/>
  <c r="AB436" i="35" s="1"/>
  <c r="S431" i="4"/>
  <c r="W436" i="35" s="1"/>
  <c r="S433" i="4"/>
  <c r="X436" i="35" s="1"/>
  <c r="S357" i="4"/>
  <c r="S436" i="35" s="1"/>
  <c r="U436" i="35" s="1"/>
  <c r="S359" i="4"/>
  <c r="T436" i="35" s="1"/>
  <c r="S283" i="4"/>
  <c r="O436" i="35" s="1"/>
  <c r="S285" i="4"/>
  <c r="P436" i="35" s="1"/>
  <c r="S209" i="4"/>
  <c r="K436" i="35" s="1"/>
  <c r="M436" i="35" s="1"/>
  <c r="S211" i="4"/>
  <c r="L436" i="35" s="1"/>
  <c r="S135" i="4"/>
  <c r="G436" i="35" s="1"/>
  <c r="S137" i="4"/>
  <c r="H436" i="35" s="1"/>
  <c r="S61" i="4"/>
  <c r="C436" i="35" s="1"/>
  <c r="E436" i="35" s="1"/>
  <c r="S63" i="4"/>
  <c r="D436" i="35" s="1"/>
  <c r="R875" i="4"/>
  <c r="AU435" i="35" s="1"/>
  <c r="R877" i="4"/>
  <c r="AV435" i="35" s="1"/>
  <c r="R801" i="4"/>
  <c r="AQ435" i="35" s="1"/>
  <c r="AS435" i="35" s="1"/>
  <c r="R803" i="4"/>
  <c r="AR435" i="35" s="1"/>
  <c r="R727" i="4"/>
  <c r="AM435" i="35" s="1"/>
  <c r="R729" i="4"/>
  <c r="AN435" i="35" s="1"/>
  <c r="R653" i="4"/>
  <c r="AI435" i="35" s="1"/>
  <c r="AK435" i="35" s="1"/>
  <c r="R655" i="4"/>
  <c r="AJ435" i="35" s="1"/>
  <c r="R579" i="4"/>
  <c r="AE435" i="35" s="1"/>
  <c r="R581" i="4"/>
  <c r="AF435" i="35" s="1"/>
  <c r="R505" i="4"/>
  <c r="AA435" i="35" s="1"/>
  <c r="AC435" i="35" s="1"/>
  <c r="R507" i="4"/>
  <c r="AB435" i="35" s="1"/>
  <c r="R431" i="4"/>
  <c r="W435" i="35" s="1"/>
  <c r="R433" i="4"/>
  <c r="X435" i="35" s="1"/>
  <c r="R357" i="4"/>
  <c r="S435" i="35" s="1"/>
  <c r="U435" i="35" s="1"/>
  <c r="R359" i="4"/>
  <c r="T435" i="35" s="1"/>
  <c r="R283" i="4"/>
  <c r="O435" i="35" s="1"/>
  <c r="R285" i="4"/>
  <c r="P435" i="35" s="1"/>
  <c r="R209" i="4"/>
  <c r="K435" i="35" s="1"/>
  <c r="M435" i="35" s="1"/>
  <c r="R211" i="4"/>
  <c r="L435" i="35" s="1"/>
  <c r="R135" i="4"/>
  <c r="G435" i="35" s="1"/>
  <c r="R137" i="4"/>
  <c r="H435" i="35" s="1"/>
  <c r="R61" i="4"/>
  <c r="C435" i="35" s="1"/>
  <c r="E435" i="35" s="1"/>
  <c r="R63" i="4"/>
  <c r="D435" i="35" s="1"/>
  <c r="Q875" i="4"/>
  <c r="AU434" i="35" s="1"/>
  <c r="Q877" i="4"/>
  <c r="AV434" i="35" s="1"/>
  <c r="Q801" i="4"/>
  <c r="AQ434" i="35" s="1"/>
  <c r="AS434" i="35" s="1"/>
  <c r="Q803" i="4"/>
  <c r="AR434" i="35" s="1"/>
  <c r="Q727" i="4"/>
  <c r="AM434" i="35" s="1"/>
  <c r="Q729" i="4"/>
  <c r="AN434" i="35" s="1"/>
  <c r="Q653" i="4"/>
  <c r="AI434" i="35" s="1"/>
  <c r="AK434" i="35" s="1"/>
  <c r="Q655" i="4"/>
  <c r="AJ434" i="35" s="1"/>
  <c r="Q579" i="4"/>
  <c r="AE434" i="35" s="1"/>
  <c r="Q581" i="4"/>
  <c r="AF434" i="35" s="1"/>
  <c r="Q505" i="4"/>
  <c r="AA434" i="35" s="1"/>
  <c r="AC434" i="35" s="1"/>
  <c r="Q507" i="4"/>
  <c r="AB434" i="35" s="1"/>
  <c r="Q431" i="4"/>
  <c r="W434" i="35" s="1"/>
  <c r="Q433" i="4"/>
  <c r="X434" i="35" s="1"/>
  <c r="Q357" i="4"/>
  <c r="S434" i="35" s="1"/>
  <c r="U434" i="35" s="1"/>
  <c r="Q359" i="4"/>
  <c r="T434" i="35" s="1"/>
  <c r="Q283" i="4"/>
  <c r="O434" i="35" s="1"/>
  <c r="Q285" i="4"/>
  <c r="P434" i="35" s="1"/>
  <c r="Q209" i="4"/>
  <c r="K434" i="35" s="1"/>
  <c r="M434" i="35" s="1"/>
  <c r="Q211" i="4"/>
  <c r="L434" i="35" s="1"/>
  <c r="Q135" i="4"/>
  <c r="G434" i="35" s="1"/>
  <c r="Q137" i="4"/>
  <c r="H434" i="35" s="1"/>
  <c r="Q61" i="4"/>
  <c r="C434" i="35" s="1"/>
  <c r="E434" i="35" s="1"/>
  <c r="Q63" i="4"/>
  <c r="D434" i="35" s="1"/>
  <c r="P875" i="4"/>
  <c r="AU433" i="35" s="1"/>
  <c r="P877" i="4"/>
  <c r="AV433" i="35" s="1"/>
  <c r="P801" i="4"/>
  <c r="AQ433" i="35" s="1"/>
  <c r="AS433" i="35" s="1"/>
  <c r="P803" i="4"/>
  <c r="AR433" i="35" s="1"/>
  <c r="P727" i="4"/>
  <c r="AM433" i="35" s="1"/>
  <c r="P729" i="4"/>
  <c r="AN433" i="35" s="1"/>
  <c r="P653" i="4"/>
  <c r="AI433" i="35" s="1"/>
  <c r="AK433" i="35" s="1"/>
  <c r="P655" i="4"/>
  <c r="AJ433" i="35" s="1"/>
  <c r="P579" i="4"/>
  <c r="AE433" i="35" s="1"/>
  <c r="P581" i="4"/>
  <c r="AF433" i="35" s="1"/>
  <c r="P505" i="4"/>
  <c r="AA433" i="35" s="1"/>
  <c r="AC433" i="35" s="1"/>
  <c r="P507" i="4"/>
  <c r="AB433" i="35" s="1"/>
  <c r="P431" i="4"/>
  <c r="W433" i="35" s="1"/>
  <c r="P433" i="4"/>
  <c r="X433" i="35" s="1"/>
  <c r="P357" i="4"/>
  <c r="S433" i="35" s="1"/>
  <c r="U433" i="35" s="1"/>
  <c r="P359" i="4"/>
  <c r="T433" i="35" s="1"/>
  <c r="P283" i="4"/>
  <c r="O433" i="35" s="1"/>
  <c r="P285" i="4"/>
  <c r="P433" i="35" s="1"/>
  <c r="P209" i="4"/>
  <c r="K433" i="35" s="1"/>
  <c r="M433" i="35" s="1"/>
  <c r="P211" i="4"/>
  <c r="L433" i="35" s="1"/>
  <c r="P135" i="4"/>
  <c r="G433" i="35" s="1"/>
  <c r="P137" i="4"/>
  <c r="H433" i="35" s="1"/>
  <c r="P61" i="4"/>
  <c r="C433" i="35" s="1"/>
  <c r="E433" i="35" s="1"/>
  <c r="P63" i="4"/>
  <c r="D433" i="35" s="1"/>
  <c r="O875" i="4"/>
  <c r="AU432" i="35" s="1"/>
  <c r="O877" i="4"/>
  <c r="AV432" i="35" s="1"/>
  <c r="O801" i="4"/>
  <c r="AQ432" i="35" s="1"/>
  <c r="AS432" i="35" s="1"/>
  <c r="O803" i="4"/>
  <c r="AR432" i="35" s="1"/>
  <c r="O727" i="4"/>
  <c r="AM432" i="35" s="1"/>
  <c r="O729" i="4"/>
  <c r="AN432" i="35" s="1"/>
  <c r="O653" i="4"/>
  <c r="AI432" i="35" s="1"/>
  <c r="AK432" i="35" s="1"/>
  <c r="O655" i="4"/>
  <c r="AJ432" i="35" s="1"/>
  <c r="O579" i="4"/>
  <c r="AE432" i="35" s="1"/>
  <c r="O581" i="4"/>
  <c r="AF432" i="35" s="1"/>
  <c r="O505" i="4"/>
  <c r="AA432" i="35" s="1"/>
  <c r="AC432" i="35" s="1"/>
  <c r="O507" i="4"/>
  <c r="AB432" i="35" s="1"/>
  <c r="O431" i="4"/>
  <c r="W432" i="35" s="1"/>
  <c r="O433" i="4"/>
  <c r="X432" i="35" s="1"/>
  <c r="O357" i="4"/>
  <c r="S432" i="35" s="1"/>
  <c r="U432" i="35" s="1"/>
  <c r="O359" i="4"/>
  <c r="T432" i="35" s="1"/>
  <c r="O283" i="4"/>
  <c r="O432" i="35" s="1"/>
  <c r="O285" i="4"/>
  <c r="P432" i="35" s="1"/>
  <c r="O209" i="4"/>
  <c r="K432" i="35" s="1"/>
  <c r="M432" i="35" s="1"/>
  <c r="O211" i="4"/>
  <c r="L432" i="35" s="1"/>
  <c r="O135" i="4"/>
  <c r="G432" i="35" s="1"/>
  <c r="O137" i="4"/>
  <c r="H432" i="35" s="1"/>
  <c r="O61" i="4"/>
  <c r="C432" i="35" s="1"/>
  <c r="E432" i="35" s="1"/>
  <c r="O63" i="4"/>
  <c r="D432" i="35" s="1"/>
  <c r="N875" i="4"/>
  <c r="AU431" i="35" s="1"/>
  <c r="N877" i="4"/>
  <c r="AV431" i="35" s="1"/>
  <c r="N801" i="4"/>
  <c r="AQ431" i="35" s="1"/>
  <c r="AS431" i="35" s="1"/>
  <c r="N803" i="4"/>
  <c r="AR431" i="35" s="1"/>
  <c r="N727" i="4"/>
  <c r="AM431" i="35" s="1"/>
  <c r="N729" i="4"/>
  <c r="AN431" i="35" s="1"/>
  <c r="N653" i="4"/>
  <c r="AI431" i="35" s="1"/>
  <c r="AK431" i="35" s="1"/>
  <c r="N655" i="4"/>
  <c r="AJ431" i="35" s="1"/>
  <c r="N579" i="4"/>
  <c r="AE431" i="35" s="1"/>
  <c r="N581" i="4"/>
  <c r="AF431" i="35" s="1"/>
  <c r="N505" i="4"/>
  <c r="AA431" i="35" s="1"/>
  <c r="AC431" i="35" s="1"/>
  <c r="N507" i="4"/>
  <c r="AB431" i="35" s="1"/>
  <c r="N431" i="4"/>
  <c r="W431" i="35" s="1"/>
  <c r="N433" i="4"/>
  <c r="X431" i="35" s="1"/>
  <c r="N357" i="4"/>
  <c r="S431" i="35" s="1"/>
  <c r="U431" i="35" s="1"/>
  <c r="N359" i="4"/>
  <c r="T431" i="35" s="1"/>
  <c r="N283" i="4"/>
  <c r="O431" i="35" s="1"/>
  <c r="N285" i="4"/>
  <c r="P431" i="35" s="1"/>
  <c r="N209" i="4"/>
  <c r="K431" i="35" s="1"/>
  <c r="M431" i="35" s="1"/>
  <c r="N211" i="4"/>
  <c r="L431" i="35" s="1"/>
  <c r="N135" i="4"/>
  <c r="G431" i="35" s="1"/>
  <c r="N137" i="4"/>
  <c r="H431" i="35" s="1"/>
  <c r="N61" i="4"/>
  <c r="C431" i="35" s="1"/>
  <c r="E431" i="35" s="1"/>
  <c r="N63" i="4"/>
  <c r="D431" i="35" s="1"/>
  <c r="M875" i="4"/>
  <c r="AU430" i="35" s="1"/>
  <c r="M877" i="4"/>
  <c r="AV430" i="35" s="1"/>
  <c r="M801" i="4"/>
  <c r="AQ430" i="35" s="1"/>
  <c r="AS430" i="35" s="1"/>
  <c r="M803" i="4"/>
  <c r="AR430" i="35" s="1"/>
  <c r="M727" i="4"/>
  <c r="AM430" i="35" s="1"/>
  <c r="M729" i="4"/>
  <c r="AN430" i="35" s="1"/>
  <c r="M653" i="4"/>
  <c r="AI430" i="35" s="1"/>
  <c r="AK430" i="35" s="1"/>
  <c r="M655" i="4"/>
  <c r="AJ430" i="35" s="1"/>
  <c r="M579" i="4"/>
  <c r="AE430" i="35" s="1"/>
  <c r="M581" i="4"/>
  <c r="AF430" i="35" s="1"/>
  <c r="M505" i="4"/>
  <c r="AA430" i="35" s="1"/>
  <c r="AC430" i="35" s="1"/>
  <c r="M507" i="4"/>
  <c r="AB430" i="35" s="1"/>
  <c r="M431" i="4"/>
  <c r="W430" i="35" s="1"/>
  <c r="M433" i="4"/>
  <c r="X430" i="35" s="1"/>
  <c r="M357" i="4"/>
  <c r="S430" i="35" s="1"/>
  <c r="U430" i="35" s="1"/>
  <c r="M359" i="4"/>
  <c r="T430" i="35" s="1"/>
  <c r="M283" i="4"/>
  <c r="O430" i="35" s="1"/>
  <c r="M285" i="4"/>
  <c r="P430" i="35" s="1"/>
  <c r="M209" i="4"/>
  <c r="K430" i="35" s="1"/>
  <c r="M430" i="35" s="1"/>
  <c r="M211" i="4"/>
  <c r="L430" i="35" s="1"/>
  <c r="M135" i="4"/>
  <c r="G430" i="35" s="1"/>
  <c r="M137" i="4"/>
  <c r="H430" i="35" s="1"/>
  <c r="M61" i="4"/>
  <c r="C430" i="35" s="1"/>
  <c r="E430" i="35" s="1"/>
  <c r="M63" i="4"/>
  <c r="D430" i="35" s="1"/>
  <c r="L875" i="4"/>
  <c r="AU429" i="35" s="1"/>
  <c r="L877" i="4"/>
  <c r="AV429" i="35" s="1"/>
  <c r="L801" i="4"/>
  <c r="AQ429" i="35" s="1"/>
  <c r="AS429" i="35" s="1"/>
  <c r="L803" i="4"/>
  <c r="AR429" i="35" s="1"/>
  <c r="L727" i="4"/>
  <c r="AM429" i="35" s="1"/>
  <c r="L729" i="4"/>
  <c r="AN429" i="35" s="1"/>
  <c r="L653" i="4"/>
  <c r="AI429" i="35" s="1"/>
  <c r="AK429" i="35" s="1"/>
  <c r="L655" i="4"/>
  <c r="AJ429" i="35" s="1"/>
  <c r="L579" i="4"/>
  <c r="AE429" i="35" s="1"/>
  <c r="L581" i="4"/>
  <c r="AF429" i="35" s="1"/>
  <c r="L505" i="4"/>
  <c r="AA429" i="35" s="1"/>
  <c r="AC429" i="35" s="1"/>
  <c r="L507" i="4"/>
  <c r="AB429" i="35" s="1"/>
  <c r="L431" i="4"/>
  <c r="W429" i="35" s="1"/>
  <c r="L433" i="4"/>
  <c r="X429" i="35" s="1"/>
  <c r="L357" i="4"/>
  <c r="S429" i="35" s="1"/>
  <c r="U429" i="35" s="1"/>
  <c r="L359" i="4"/>
  <c r="T429" i="35" s="1"/>
  <c r="L283" i="4"/>
  <c r="O429" i="35" s="1"/>
  <c r="L285" i="4"/>
  <c r="P429" i="35" s="1"/>
  <c r="L209" i="4"/>
  <c r="K429" i="35" s="1"/>
  <c r="M429" i="35" s="1"/>
  <c r="L211" i="4"/>
  <c r="L429" i="35" s="1"/>
  <c r="L135" i="4"/>
  <c r="G429" i="35" s="1"/>
  <c r="L137" i="4"/>
  <c r="H429" i="35" s="1"/>
  <c r="L61" i="4"/>
  <c r="C429" i="35" s="1"/>
  <c r="E429" i="35" s="1"/>
  <c r="L63" i="4"/>
  <c r="D429" i="35" s="1"/>
  <c r="K875" i="4"/>
  <c r="AU428" i="35" s="1"/>
  <c r="K877" i="4"/>
  <c r="AV428" i="35" s="1"/>
  <c r="K801" i="4"/>
  <c r="AQ428" i="35" s="1"/>
  <c r="AS428" i="35" s="1"/>
  <c r="K803" i="4"/>
  <c r="AR428" i="35" s="1"/>
  <c r="K727" i="4"/>
  <c r="AM428" i="35" s="1"/>
  <c r="K729" i="4"/>
  <c r="AN428" i="35" s="1"/>
  <c r="K653" i="4"/>
  <c r="AI428" i="35" s="1"/>
  <c r="AK428" i="35" s="1"/>
  <c r="K655" i="4"/>
  <c r="AJ428" i="35" s="1"/>
  <c r="K579" i="4"/>
  <c r="AE428" i="35" s="1"/>
  <c r="K581" i="4"/>
  <c r="AF428" i="35" s="1"/>
  <c r="K505" i="4"/>
  <c r="AA428" i="35" s="1"/>
  <c r="AC428" i="35" s="1"/>
  <c r="K507" i="4"/>
  <c r="AB428" i="35" s="1"/>
  <c r="K431" i="4"/>
  <c r="W428" i="35" s="1"/>
  <c r="K433" i="4"/>
  <c r="X428" i="35" s="1"/>
  <c r="K357" i="4"/>
  <c r="S428" i="35" s="1"/>
  <c r="U428" i="35" s="1"/>
  <c r="K359" i="4"/>
  <c r="T428" i="35" s="1"/>
  <c r="K283" i="4"/>
  <c r="O428" i="35" s="1"/>
  <c r="K285" i="4"/>
  <c r="P428" i="35" s="1"/>
  <c r="K209" i="4"/>
  <c r="K428" i="35" s="1"/>
  <c r="M428" i="35" s="1"/>
  <c r="K211" i="4"/>
  <c r="L428" i="35" s="1"/>
  <c r="K135" i="4"/>
  <c r="G428" i="35" s="1"/>
  <c r="K137" i="4"/>
  <c r="H428" i="35" s="1"/>
  <c r="K61" i="4"/>
  <c r="C428" i="35" s="1"/>
  <c r="E428" i="35" s="1"/>
  <c r="K63" i="4"/>
  <c r="D428" i="35" s="1"/>
  <c r="J875" i="4"/>
  <c r="AU427" i="35" s="1"/>
  <c r="J877" i="4"/>
  <c r="AV427" i="35" s="1"/>
  <c r="J801" i="4"/>
  <c r="AQ427" i="35" s="1"/>
  <c r="AS427" i="35" s="1"/>
  <c r="J803" i="4"/>
  <c r="AR427" i="35" s="1"/>
  <c r="J727" i="4"/>
  <c r="AM427" i="35" s="1"/>
  <c r="J729" i="4"/>
  <c r="AN427" i="35" s="1"/>
  <c r="J653" i="4"/>
  <c r="AI427" i="35" s="1"/>
  <c r="AK427" i="35" s="1"/>
  <c r="J655" i="4"/>
  <c r="AJ427" i="35" s="1"/>
  <c r="J579" i="4"/>
  <c r="AE427" i="35" s="1"/>
  <c r="J581" i="4"/>
  <c r="AF427" i="35" s="1"/>
  <c r="J505" i="4"/>
  <c r="AA427" i="35" s="1"/>
  <c r="AC427" i="35" s="1"/>
  <c r="J507" i="4"/>
  <c r="AB427" i="35" s="1"/>
  <c r="J431" i="4"/>
  <c r="W427" i="35" s="1"/>
  <c r="J433" i="4"/>
  <c r="X427" i="35" s="1"/>
  <c r="J357" i="4"/>
  <c r="S427" i="35" s="1"/>
  <c r="U427" i="35" s="1"/>
  <c r="J359" i="4"/>
  <c r="T427" i="35" s="1"/>
  <c r="J283" i="4"/>
  <c r="O427" i="35" s="1"/>
  <c r="J285" i="4"/>
  <c r="P427" i="35" s="1"/>
  <c r="J209" i="4"/>
  <c r="K427" i="35" s="1"/>
  <c r="M427" i="35" s="1"/>
  <c r="J211" i="4"/>
  <c r="L427" i="35" s="1"/>
  <c r="J135" i="4"/>
  <c r="G427" i="35" s="1"/>
  <c r="J137" i="4"/>
  <c r="H427" i="35" s="1"/>
  <c r="J61" i="4"/>
  <c r="C427" i="35" s="1"/>
  <c r="E427" i="35" s="1"/>
  <c r="J63" i="4"/>
  <c r="D427" i="35" s="1"/>
  <c r="I875" i="4"/>
  <c r="AU426" i="35" s="1"/>
  <c r="I877" i="4"/>
  <c r="AV426" i="35" s="1"/>
  <c r="I801" i="4"/>
  <c r="AQ426" i="35" s="1"/>
  <c r="AS426" i="35" s="1"/>
  <c r="I803" i="4"/>
  <c r="AR426" i="35" s="1"/>
  <c r="I727" i="4"/>
  <c r="AM426" i="35" s="1"/>
  <c r="I729" i="4"/>
  <c r="AN426" i="35" s="1"/>
  <c r="I653" i="4"/>
  <c r="AI426" i="35" s="1"/>
  <c r="AK426" i="35" s="1"/>
  <c r="I655" i="4"/>
  <c r="AJ426" i="35" s="1"/>
  <c r="I579" i="4"/>
  <c r="AE426" i="35" s="1"/>
  <c r="I581" i="4"/>
  <c r="AF426" i="35" s="1"/>
  <c r="I505" i="4"/>
  <c r="AA426" i="35" s="1"/>
  <c r="AC426" i="35" s="1"/>
  <c r="I507" i="4"/>
  <c r="AB426" i="35" s="1"/>
  <c r="I431" i="4"/>
  <c r="W426" i="35" s="1"/>
  <c r="I433" i="4"/>
  <c r="X426" i="35" s="1"/>
  <c r="I357" i="4"/>
  <c r="S426" i="35" s="1"/>
  <c r="U426" i="35" s="1"/>
  <c r="I359" i="4"/>
  <c r="T426" i="35" s="1"/>
  <c r="I283" i="4"/>
  <c r="O426" i="35" s="1"/>
  <c r="I285" i="4"/>
  <c r="P426" i="35" s="1"/>
  <c r="I209" i="4"/>
  <c r="K426" i="35" s="1"/>
  <c r="M426" i="35" s="1"/>
  <c r="I211" i="4"/>
  <c r="L426" i="35" s="1"/>
  <c r="I135" i="4"/>
  <c r="G426" i="35" s="1"/>
  <c r="I137" i="4"/>
  <c r="H426" i="35" s="1"/>
  <c r="I61" i="4"/>
  <c r="C426" i="35" s="1"/>
  <c r="E426" i="35" s="1"/>
  <c r="I63" i="4"/>
  <c r="D426" i="35" s="1"/>
  <c r="H875" i="4"/>
  <c r="AU425" i="35" s="1"/>
  <c r="H877" i="4"/>
  <c r="AV425" i="35"/>
  <c r="H801" i="4"/>
  <c r="AQ425" i="35" s="1"/>
  <c r="H803" i="4"/>
  <c r="AR425" i="35" s="1"/>
  <c r="H727" i="4"/>
  <c r="AM425" i="35" s="1"/>
  <c r="H729" i="4"/>
  <c r="AN425" i="35" s="1"/>
  <c r="H653" i="4"/>
  <c r="AI425" i="35" s="1"/>
  <c r="H655" i="4"/>
  <c r="AJ425" i="35" s="1"/>
  <c r="H579" i="4"/>
  <c r="AE425" i="35" s="1"/>
  <c r="H581" i="4"/>
  <c r="AF425" i="35" s="1"/>
  <c r="H505" i="4"/>
  <c r="AA425" i="35" s="1"/>
  <c r="H507" i="4"/>
  <c r="AB425" i="35" s="1"/>
  <c r="H431" i="4"/>
  <c r="W425" i="35" s="1"/>
  <c r="H433" i="4"/>
  <c r="X425" i="35" s="1"/>
  <c r="H357" i="4"/>
  <c r="S425" i="35" s="1"/>
  <c r="H359" i="4"/>
  <c r="T425" i="35" s="1"/>
  <c r="H283" i="4"/>
  <c r="O425" i="35" s="1"/>
  <c r="H285" i="4"/>
  <c r="P425" i="35" s="1"/>
  <c r="H209" i="4"/>
  <c r="K425" i="35" s="1"/>
  <c r="H211" i="4"/>
  <c r="L425" i="35" s="1"/>
  <c r="H135" i="4"/>
  <c r="G425" i="35" s="1"/>
  <c r="H137" i="4"/>
  <c r="H425" i="35" s="1"/>
  <c r="H61" i="4"/>
  <c r="C425" i="35" s="1"/>
  <c r="H63" i="4"/>
  <c r="D425" i="35" s="1"/>
  <c r="E425" i="35" s="1"/>
  <c r="G875" i="4"/>
  <c r="AU424" i="35" s="1"/>
  <c r="G877" i="4"/>
  <c r="AV424" i="35" s="1"/>
  <c r="G801" i="4"/>
  <c r="AQ424" i="35" s="1"/>
  <c r="G803" i="4"/>
  <c r="AR424" i="35" s="1"/>
  <c r="G727" i="4"/>
  <c r="AM424" i="35" s="1"/>
  <c r="G729" i="4"/>
  <c r="AN424" i="35" s="1"/>
  <c r="G653" i="4"/>
  <c r="AI424" i="35" s="1"/>
  <c r="G655" i="4"/>
  <c r="AJ424" i="35" s="1"/>
  <c r="G579" i="4"/>
  <c r="AE424" i="35" s="1"/>
  <c r="G581" i="4"/>
  <c r="AF424" i="35" s="1"/>
  <c r="G505" i="4"/>
  <c r="AA424" i="35" s="1"/>
  <c r="G507" i="4"/>
  <c r="AB424" i="35" s="1"/>
  <c r="G431" i="4"/>
  <c r="W424" i="35" s="1"/>
  <c r="G433" i="4"/>
  <c r="X424" i="35" s="1"/>
  <c r="G357" i="4"/>
  <c r="S424" i="35" s="1"/>
  <c r="G359" i="4"/>
  <c r="T424" i="35" s="1"/>
  <c r="G283" i="4"/>
  <c r="O424" i="35" s="1"/>
  <c r="G285" i="4"/>
  <c r="P424" i="35" s="1"/>
  <c r="G209" i="4"/>
  <c r="K424" i="35" s="1"/>
  <c r="G211" i="4"/>
  <c r="L424" i="35" s="1"/>
  <c r="G135" i="4"/>
  <c r="G424" i="35" s="1"/>
  <c r="G137" i="4"/>
  <c r="H424" i="35" s="1"/>
  <c r="G61" i="4"/>
  <c r="C424" i="35" s="1"/>
  <c r="G63" i="4"/>
  <c r="D424" i="35" s="1"/>
  <c r="F875" i="4"/>
  <c r="AU423" i="35" s="1"/>
  <c r="F877" i="4"/>
  <c r="AV423" i="35" s="1"/>
  <c r="F801" i="4"/>
  <c r="AQ423" i="35" s="1"/>
  <c r="F803" i="4"/>
  <c r="AR423" i="35" s="1"/>
  <c r="F727" i="4"/>
  <c r="AM423" i="35" s="1"/>
  <c r="F729" i="4"/>
  <c r="AN423" i="35" s="1"/>
  <c r="F653" i="4"/>
  <c r="AI423" i="35" s="1"/>
  <c r="F655" i="4"/>
  <c r="AJ423" i="35" s="1"/>
  <c r="F579" i="4"/>
  <c r="AE423" i="35" s="1"/>
  <c r="F581" i="4"/>
  <c r="AF423" i="35" s="1"/>
  <c r="F505" i="4"/>
  <c r="AA423" i="35" s="1"/>
  <c r="F507" i="4"/>
  <c r="AB423" i="35" s="1"/>
  <c r="F431" i="4"/>
  <c r="W423" i="35" s="1"/>
  <c r="F433" i="4"/>
  <c r="X423" i="35" s="1"/>
  <c r="F357" i="4"/>
  <c r="S423" i="35" s="1"/>
  <c r="F359" i="4"/>
  <c r="T423" i="35" s="1"/>
  <c r="F283" i="4"/>
  <c r="O423" i="35" s="1"/>
  <c r="F285" i="4"/>
  <c r="P423" i="35" s="1"/>
  <c r="F209" i="4"/>
  <c r="K423" i="35" s="1"/>
  <c r="F211" i="4"/>
  <c r="L423" i="35" s="1"/>
  <c r="F135" i="4"/>
  <c r="G423" i="35" s="1"/>
  <c r="F137" i="4"/>
  <c r="H423" i="35" s="1"/>
  <c r="F61" i="4"/>
  <c r="C423" i="35" s="1"/>
  <c r="F63" i="4"/>
  <c r="D423" i="35" s="1"/>
  <c r="E423" i="35" s="1"/>
  <c r="E875" i="4"/>
  <c r="AU422" i="35" s="1"/>
  <c r="E877" i="4"/>
  <c r="AV422" i="35" s="1"/>
  <c r="E801" i="4"/>
  <c r="AQ422" i="35" s="1"/>
  <c r="E803" i="4"/>
  <c r="AR422" i="35" s="1"/>
  <c r="E727" i="4"/>
  <c r="AM422" i="35" s="1"/>
  <c r="E729" i="4"/>
  <c r="AN422" i="35" s="1"/>
  <c r="E653" i="4"/>
  <c r="AI422" i="35" s="1"/>
  <c r="E655" i="4"/>
  <c r="AJ422" i="35" s="1"/>
  <c r="E579" i="4"/>
  <c r="AE422" i="35" s="1"/>
  <c r="E581" i="4"/>
  <c r="AF422" i="35" s="1"/>
  <c r="E505" i="4"/>
  <c r="AA422" i="35" s="1"/>
  <c r="E507" i="4"/>
  <c r="AB422" i="35" s="1"/>
  <c r="E431" i="4"/>
  <c r="W422" i="35" s="1"/>
  <c r="E433" i="4"/>
  <c r="X422" i="35" s="1"/>
  <c r="E357" i="4"/>
  <c r="S422" i="35" s="1"/>
  <c r="E359" i="4"/>
  <c r="T422" i="35" s="1"/>
  <c r="E283" i="4"/>
  <c r="O422" i="35" s="1"/>
  <c r="E285" i="4"/>
  <c r="P422" i="35" s="1"/>
  <c r="E209" i="4"/>
  <c r="K422" i="35" s="1"/>
  <c r="E211" i="4"/>
  <c r="L422" i="35" s="1"/>
  <c r="E135" i="4"/>
  <c r="G422" i="35" s="1"/>
  <c r="E137" i="4"/>
  <c r="H422" i="35" s="1"/>
  <c r="E61" i="4"/>
  <c r="C422" i="35" s="1"/>
  <c r="E63" i="4"/>
  <c r="D422" i="35" s="1"/>
  <c r="D875" i="4"/>
  <c r="AU421" i="35" s="1"/>
  <c r="D877" i="4"/>
  <c r="AV421" i="35" s="1"/>
  <c r="D801" i="4"/>
  <c r="AQ421" i="35" s="1"/>
  <c r="D803" i="4"/>
  <c r="AR421" i="35" s="1"/>
  <c r="D727" i="4"/>
  <c r="AM421" i="35" s="1"/>
  <c r="D729" i="4"/>
  <c r="AN421" i="35" s="1"/>
  <c r="D653" i="4"/>
  <c r="AI421" i="35" s="1"/>
  <c r="D655" i="4"/>
  <c r="AJ421" i="35" s="1"/>
  <c r="D579" i="4"/>
  <c r="AE421" i="35" s="1"/>
  <c r="D581" i="4"/>
  <c r="AF421" i="35" s="1"/>
  <c r="D505" i="4"/>
  <c r="AA421" i="35" s="1"/>
  <c r="D507" i="4"/>
  <c r="AB421" i="35" s="1"/>
  <c r="D431" i="4"/>
  <c r="W421" i="35" s="1"/>
  <c r="D433" i="4"/>
  <c r="X421" i="35" s="1"/>
  <c r="D357" i="4"/>
  <c r="S421" i="35" s="1"/>
  <c r="D359" i="4"/>
  <c r="T421" i="35" s="1"/>
  <c r="D283" i="4"/>
  <c r="O421" i="35" s="1"/>
  <c r="D285" i="4"/>
  <c r="P421" i="35" s="1"/>
  <c r="D209" i="4"/>
  <c r="K421" i="35" s="1"/>
  <c r="D211" i="4"/>
  <c r="L421" i="35" s="1"/>
  <c r="D135" i="4"/>
  <c r="G421" i="35" s="1"/>
  <c r="D137" i="4"/>
  <c r="H421" i="35" s="1"/>
  <c r="D61" i="4"/>
  <c r="C421" i="35" s="1"/>
  <c r="D63" i="4"/>
  <c r="D421" i="35" s="1"/>
  <c r="E421" i="35" s="1"/>
  <c r="C875" i="4"/>
  <c r="AU420" i="35" s="1"/>
  <c r="C877" i="4"/>
  <c r="AV420" i="35" s="1"/>
  <c r="C801" i="4"/>
  <c r="AQ420" i="35" s="1"/>
  <c r="C803" i="4"/>
  <c r="AR420" i="35" s="1"/>
  <c r="C727" i="4"/>
  <c r="AM420" i="35" s="1"/>
  <c r="C729" i="4"/>
  <c r="AN420" i="35" s="1"/>
  <c r="C653" i="4"/>
  <c r="AI420" i="35" s="1"/>
  <c r="C655" i="4"/>
  <c r="AJ420" i="35" s="1"/>
  <c r="C579" i="4"/>
  <c r="AE420" i="35" s="1"/>
  <c r="C581" i="4"/>
  <c r="AF420" i="35" s="1"/>
  <c r="C505" i="4"/>
  <c r="AA420" i="35" s="1"/>
  <c r="C507" i="4"/>
  <c r="AB420" i="35" s="1"/>
  <c r="C431" i="4"/>
  <c r="W420" i="35" s="1"/>
  <c r="C433" i="4"/>
  <c r="X420" i="35" s="1"/>
  <c r="C357" i="4"/>
  <c r="S420" i="35" s="1"/>
  <c r="C359" i="4"/>
  <c r="T420" i="35" s="1"/>
  <c r="C283" i="4"/>
  <c r="O420" i="35" s="1"/>
  <c r="C285" i="4"/>
  <c r="P420" i="35" s="1"/>
  <c r="C209" i="4"/>
  <c r="K420" i="35" s="1"/>
  <c r="C211" i="4"/>
  <c r="L420" i="35" s="1"/>
  <c r="C135" i="4"/>
  <c r="G420" i="35" s="1"/>
  <c r="C137" i="4"/>
  <c r="H420" i="35" s="1"/>
  <c r="C61" i="4"/>
  <c r="C420" i="35" s="1"/>
  <c r="C63" i="4"/>
  <c r="D420" i="35" s="1"/>
  <c r="AF871" i="4"/>
  <c r="AU419" i="35" s="1"/>
  <c r="AF873" i="4"/>
  <c r="AV419" i="35" s="1"/>
  <c r="AF797" i="4"/>
  <c r="AQ419" i="35" s="1"/>
  <c r="AF799" i="4"/>
  <c r="AR419" i="35" s="1"/>
  <c r="AF723" i="4"/>
  <c r="AM419" i="35" s="1"/>
  <c r="AF725" i="4"/>
  <c r="AN419" i="35" s="1"/>
  <c r="AF649" i="4"/>
  <c r="AI419" i="35" s="1"/>
  <c r="AF651" i="4"/>
  <c r="AJ419" i="35" s="1"/>
  <c r="AF575" i="4"/>
  <c r="AE419" i="35" s="1"/>
  <c r="AF577" i="4"/>
  <c r="AF419" i="35" s="1"/>
  <c r="AF501" i="4"/>
  <c r="AA419" i="35" s="1"/>
  <c r="AF503" i="4"/>
  <c r="AB419" i="35" s="1"/>
  <c r="AF427" i="4"/>
  <c r="W419" i="35" s="1"/>
  <c r="AF429" i="4"/>
  <c r="X419" i="35" s="1"/>
  <c r="AF353" i="4"/>
  <c r="S419" i="35" s="1"/>
  <c r="AF355" i="4"/>
  <c r="T419" i="35" s="1"/>
  <c r="AF279" i="4"/>
  <c r="O419" i="35" s="1"/>
  <c r="AF281" i="4"/>
  <c r="P419" i="35" s="1"/>
  <c r="AF205" i="4"/>
  <c r="K419" i="35" s="1"/>
  <c r="AF207" i="4"/>
  <c r="L419" i="35" s="1"/>
  <c r="AF131" i="4"/>
  <c r="G419" i="35" s="1"/>
  <c r="AF133" i="4"/>
  <c r="H419" i="35" s="1"/>
  <c r="AF57" i="4"/>
  <c r="C419" i="35" s="1"/>
  <c r="AF59" i="4"/>
  <c r="D419" i="35" s="1"/>
  <c r="AE871" i="4"/>
  <c r="AU418" i="35" s="1"/>
  <c r="AE873" i="4"/>
  <c r="AV418" i="35" s="1"/>
  <c r="AE797" i="4"/>
  <c r="AQ418" i="35" s="1"/>
  <c r="AE799" i="4"/>
  <c r="AR418" i="35" s="1"/>
  <c r="AE723" i="4"/>
  <c r="AM418" i="35" s="1"/>
  <c r="AE725" i="4"/>
  <c r="AN418" i="35" s="1"/>
  <c r="AE649" i="4"/>
  <c r="AI418" i="35" s="1"/>
  <c r="AE651" i="4"/>
  <c r="AJ418" i="35" s="1"/>
  <c r="AE575" i="4"/>
  <c r="AE418" i="35" s="1"/>
  <c r="AE577" i="4"/>
  <c r="AF418" i="35" s="1"/>
  <c r="AE501" i="4"/>
  <c r="AA418" i="35" s="1"/>
  <c r="AE503" i="4"/>
  <c r="AB418" i="35" s="1"/>
  <c r="AE427" i="4"/>
  <c r="W418" i="35" s="1"/>
  <c r="AE429" i="4"/>
  <c r="X418" i="35" s="1"/>
  <c r="AE353" i="4"/>
  <c r="S418" i="35" s="1"/>
  <c r="AE355" i="4"/>
  <c r="T418" i="35" s="1"/>
  <c r="AE279" i="4"/>
  <c r="O418" i="35" s="1"/>
  <c r="AE281" i="4"/>
  <c r="P418" i="35" s="1"/>
  <c r="AE205" i="4"/>
  <c r="K418" i="35" s="1"/>
  <c r="AE207" i="4"/>
  <c r="L418" i="35" s="1"/>
  <c r="AE131" i="4"/>
  <c r="G418" i="35" s="1"/>
  <c r="AE133" i="4"/>
  <c r="H418" i="35" s="1"/>
  <c r="AE57" i="4"/>
  <c r="C418" i="35" s="1"/>
  <c r="AE59" i="4"/>
  <c r="D418" i="35" s="1"/>
  <c r="AD871" i="4"/>
  <c r="AU417" i="35" s="1"/>
  <c r="AD873" i="4"/>
  <c r="AV417" i="35" s="1"/>
  <c r="AD797" i="4"/>
  <c r="AQ417" i="35" s="1"/>
  <c r="AD799" i="4"/>
  <c r="AR417" i="35" s="1"/>
  <c r="AD723" i="4"/>
  <c r="AM417" i="35" s="1"/>
  <c r="AD725" i="4"/>
  <c r="AN417" i="35" s="1"/>
  <c r="AD649" i="4"/>
  <c r="AI417" i="35" s="1"/>
  <c r="AD651" i="4"/>
  <c r="AJ417" i="35" s="1"/>
  <c r="AD575" i="4"/>
  <c r="AE417" i="35" s="1"/>
  <c r="AD577" i="4"/>
  <c r="AF417" i="35" s="1"/>
  <c r="AD501" i="4"/>
  <c r="AA417" i="35" s="1"/>
  <c r="AD503" i="4"/>
  <c r="AB417" i="35" s="1"/>
  <c r="AD427" i="4"/>
  <c r="W417" i="35" s="1"/>
  <c r="AD429" i="4"/>
  <c r="X417" i="35" s="1"/>
  <c r="AD353" i="4"/>
  <c r="S417" i="35" s="1"/>
  <c r="AD355" i="4"/>
  <c r="T417" i="35" s="1"/>
  <c r="AD279" i="4"/>
  <c r="O417" i="35" s="1"/>
  <c r="AD281" i="4"/>
  <c r="P417" i="35" s="1"/>
  <c r="AD205" i="4"/>
  <c r="K417" i="35" s="1"/>
  <c r="AD207" i="4"/>
  <c r="L417" i="35" s="1"/>
  <c r="AD131" i="4"/>
  <c r="G417" i="35" s="1"/>
  <c r="AD133" i="4"/>
  <c r="H417" i="35" s="1"/>
  <c r="AD57" i="4"/>
  <c r="C417" i="35" s="1"/>
  <c r="AD59" i="4"/>
  <c r="D417" i="35" s="1"/>
  <c r="AC871" i="4"/>
  <c r="AU416" i="35" s="1"/>
  <c r="AC873" i="4"/>
  <c r="AV416" i="35" s="1"/>
  <c r="AC797" i="4"/>
  <c r="AQ416" i="35" s="1"/>
  <c r="AC799" i="4"/>
  <c r="AR416" i="35" s="1"/>
  <c r="AC723" i="4"/>
  <c r="AM416" i="35" s="1"/>
  <c r="AC725" i="4"/>
  <c r="AN416" i="35" s="1"/>
  <c r="AC649" i="4"/>
  <c r="AI416" i="35" s="1"/>
  <c r="AC651" i="4"/>
  <c r="AJ416" i="35" s="1"/>
  <c r="AC575" i="4"/>
  <c r="AE416" i="35" s="1"/>
  <c r="AC577" i="4"/>
  <c r="AF416" i="35" s="1"/>
  <c r="AC501" i="4"/>
  <c r="AA416" i="35" s="1"/>
  <c r="AC503" i="4"/>
  <c r="AB416" i="35" s="1"/>
  <c r="AC427" i="4"/>
  <c r="W416" i="35" s="1"/>
  <c r="AC429" i="4"/>
  <c r="X416" i="35" s="1"/>
  <c r="AC353" i="4"/>
  <c r="S416" i="35" s="1"/>
  <c r="AC355" i="4"/>
  <c r="T416" i="35" s="1"/>
  <c r="AC279" i="4"/>
  <c r="O416" i="35" s="1"/>
  <c r="AC281" i="4"/>
  <c r="P416" i="35" s="1"/>
  <c r="AC205" i="4"/>
  <c r="K416" i="35" s="1"/>
  <c r="AC207" i="4"/>
  <c r="L416" i="35" s="1"/>
  <c r="AC131" i="4"/>
  <c r="G416" i="35" s="1"/>
  <c r="AC133" i="4"/>
  <c r="H416" i="35" s="1"/>
  <c r="AC57" i="4"/>
  <c r="C416" i="35" s="1"/>
  <c r="AC59" i="4"/>
  <c r="D416" i="35" s="1"/>
  <c r="AB871" i="4"/>
  <c r="AU415" i="35" s="1"/>
  <c r="AB873" i="4"/>
  <c r="AV415" i="35" s="1"/>
  <c r="AB797" i="4"/>
  <c r="AQ415" i="35" s="1"/>
  <c r="AB799" i="4"/>
  <c r="AR415" i="35" s="1"/>
  <c r="AB723" i="4"/>
  <c r="AM415" i="35" s="1"/>
  <c r="AB725" i="4"/>
  <c r="AN415" i="35" s="1"/>
  <c r="AB649" i="4"/>
  <c r="AI415" i="35" s="1"/>
  <c r="AB651" i="4"/>
  <c r="AJ415" i="35" s="1"/>
  <c r="AB575" i="4"/>
  <c r="AE415" i="35" s="1"/>
  <c r="AB577" i="4"/>
  <c r="AF415" i="35" s="1"/>
  <c r="AB501" i="4"/>
  <c r="AA415" i="35" s="1"/>
  <c r="AB503" i="4"/>
  <c r="AB415" i="35" s="1"/>
  <c r="AB427" i="4"/>
  <c r="W415" i="35" s="1"/>
  <c r="AB429" i="4"/>
  <c r="X415" i="35" s="1"/>
  <c r="AB353" i="4"/>
  <c r="S415" i="35" s="1"/>
  <c r="AB355" i="4"/>
  <c r="T415" i="35" s="1"/>
  <c r="AB279" i="4"/>
  <c r="O415" i="35" s="1"/>
  <c r="AB281" i="4"/>
  <c r="P415" i="35" s="1"/>
  <c r="AB205" i="4"/>
  <c r="K415" i="35" s="1"/>
  <c r="AB207" i="4"/>
  <c r="L415" i="35" s="1"/>
  <c r="AB131" i="4"/>
  <c r="G415" i="35" s="1"/>
  <c r="AB133" i="4"/>
  <c r="H415" i="35" s="1"/>
  <c r="AB57" i="4"/>
  <c r="C415" i="35" s="1"/>
  <c r="AB59" i="4"/>
  <c r="D415" i="35" s="1"/>
  <c r="AA871" i="4"/>
  <c r="AU414" i="35" s="1"/>
  <c r="AA873" i="4"/>
  <c r="AV414" i="35" s="1"/>
  <c r="AA797" i="4"/>
  <c r="AQ414" i="35" s="1"/>
  <c r="AA799" i="4"/>
  <c r="AR414" i="35" s="1"/>
  <c r="AA723" i="4"/>
  <c r="AM414" i="35" s="1"/>
  <c r="AA725" i="4"/>
  <c r="AN414" i="35" s="1"/>
  <c r="AA649" i="4"/>
  <c r="AI414" i="35" s="1"/>
  <c r="AA651" i="4"/>
  <c r="AJ414" i="35" s="1"/>
  <c r="AA575" i="4"/>
  <c r="AE414" i="35" s="1"/>
  <c r="AA577" i="4"/>
  <c r="AF414" i="35" s="1"/>
  <c r="AA501" i="4"/>
  <c r="AA414" i="35" s="1"/>
  <c r="AA503" i="4"/>
  <c r="AB414" i="35" s="1"/>
  <c r="AA427" i="4"/>
  <c r="W414" i="35" s="1"/>
  <c r="AA429" i="4"/>
  <c r="X414" i="35" s="1"/>
  <c r="AA353" i="4"/>
  <c r="S414" i="35" s="1"/>
  <c r="AA355" i="4"/>
  <c r="T414" i="35" s="1"/>
  <c r="AA279" i="4"/>
  <c r="O414" i="35" s="1"/>
  <c r="AA281" i="4"/>
  <c r="P414" i="35" s="1"/>
  <c r="AA205" i="4"/>
  <c r="K414" i="35" s="1"/>
  <c r="AA207" i="4"/>
  <c r="L414" i="35" s="1"/>
  <c r="AA131" i="4"/>
  <c r="G414" i="35" s="1"/>
  <c r="AA133" i="4"/>
  <c r="H414" i="35" s="1"/>
  <c r="AA57" i="4"/>
  <c r="C414" i="35" s="1"/>
  <c r="AA59" i="4"/>
  <c r="D414" i="35" s="1"/>
  <c r="Z871" i="4"/>
  <c r="AU413" i="35" s="1"/>
  <c r="Z873" i="4"/>
  <c r="AV413" i="35" s="1"/>
  <c r="Z797" i="4"/>
  <c r="AQ413" i="35" s="1"/>
  <c r="Z799" i="4"/>
  <c r="AR413" i="35" s="1"/>
  <c r="Z723" i="4"/>
  <c r="AM413" i="35" s="1"/>
  <c r="Z725" i="4"/>
  <c r="AN413" i="35" s="1"/>
  <c r="Z649" i="4"/>
  <c r="AI413" i="35" s="1"/>
  <c r="Z651" i="4"/>
  <c r="AJ413" i="35" s="1"/>
  <c r="Z575" i="4"/>
  <c r="AE413" i="35" s="1"/>
  <c r="Z577" i="4"/>
  <c r="AF413" i="35" s="1"/>
  <c r="Z501" i="4"/>
  <c r="AA413" i="35" s="1"/>
  <c r="Z503" i="4"/>
  <c r="AB413" i="35" s="1"/>
  <c r="Z427" i="4"/>
  <c r="W413" i="35" s="1"/>
  <c r="Z429" i="4"/>
  <c r="X413" i="35" s="1"/>
  <c r="Z353" i="4"/>
  <c r="S413" i="35" s="1"/>
  <c r="Z355" i="4"/>
  <c r="T413" i="35" s="1"/>
  <c r="Z279" i="4"/>
  <c r="O413" i="35" s="1"/>
  <c r="Z281" i="4"/>
  <c r="P413" i="35" s="1"/>
  <c r="Z205" i="4"/>
  <c r="K413" i="35" s="1"/>
  <c r="Z207" i="4"/>
  <c r="L413" i="35" s="1"/>
  <c r="Z131" i="4"/>
  <c r="G413" i="35" s="1"/>
  <c r="Z133" i="4"/>
  <c r="H413" i="35" s="1"/>
  <c r="Z57" i="4"/>
  <c r="C413" i="35" s="1"/>
  <c r="Z59" i="4"/>
  <c r="D413" i="35" s="1"/>
  <c r="Y871" i="4"/>
  <c r="AU412" i="35" s="1"/>
  <c r="Y873" i="4"/>
  <c r="AV412" i="35" s="1"/>
  <c r="Y797" i="4"/>
  <c r="AQ412" i="35" s="1"/>
  <c r="Y799" i="4"/>
  <c r="AR412" i="35" s="1"/>
  <c r="Y723" i="4"/>
  <c r="AM412" i="35" s="1"/>
  <c r="Y725" i="4"/>
  <c r="AN412" i="35" s="1"/>
  <c r="Y649" i="4"/>
  <c r="AI412" i="35" s="1"/>
  <c r="Y651" i="4"/>
  <c r="AJ412" i="35" s="1"/>
  <c r="Y575" i="4"/>
  <c r="AE412" i="35" s="1"/>
  <c r="Y577" i="4"/>
  <c r="AF412" i="35" s="1"/>
  <c r="Y501" i="4"/>
  <c r="AA412" i="35" s="1"/>
  <c r="Y503" i="4"/>
  <c r="AB412" i="35" s="1"/>
  <c r="Y427" i="4"/>
  <c r="W412" i="35" s="1"/>
  <c r="Y429" i="4"/>
  <c r="X412" i="35" s="1"/>
  <c r="Y353" i="4"/>
  <c r="S412" i="35" s="1"/>
  <c r="Y355" i="4"/>
  <c r="T412" i="35" s="1"/>
  <c r="Y279" i="4"/>
  <c r="O412" i="35" s="1"/>
  <c r="Y281" i="4"/>
  <c r="P412" i="35" s="1"/>
  <c r="Y205" i="4"/>
  <c r="K412" i="35" s="1"/>
  <c r="Y207" i="4"/>
  <c r="L412" i="35" s="1"/>
  <c r="Y131" i="4"/>
  <c r="G412" i="35" s="1"/>
  <c r="Y133" i="4"/>
  <c r="H412" i="35" s="1"/>
  <c r="Y57" i="4"/>
  <c r="C412" i="35" s="1"/>
  <c r="Y59" i="4"/>
  <c r="D412" i="35" s="1"/>
  <c r="X871" i="4"/>
  <c r="AU411" i="35" s="1"/>
  <c r="X873" i="4"/>
  <c r="AV411" i="35" s="1"/>
  <c r="X797" i="4"/>
  <c r="AQ411" i="35" s="1"/>
  <c r="X799" i="4"/>
  <c r="AR411" i="35" s="1"/>
  <c r="X723" i="4"/>
  <c r="AM411" i="35" s="1"/>
  <c r="X725" i="4"/>
  <c r="AN411" i="35" s="1"/>
  <c r="X649" i="4"/>
  <c r="AI411" i="35" s="1"/>
  <c r="X651" i="4"/>
  <c r="AJ411" i="35" s="1"/>
  <c r="X575" i="4"/>
  <c r="AE411" i="35" s="1"/>
  <c r="X577" i="4"/>
  <c r="AF411" i="35" s="1"/>
  <c r="X501" i="4"/>
  <c r="AA411" i="35" s="1"/>
  <c r="X503" i="4"/>
  <c r="AB411" i="35" s="1"/>
  <c r="X427" i="4"/>
  <c r="W411" i="35" s="1"/>
  <c r="X429" i="4"/>
  <c r="X411" i="35" s="1"/>
  <c r="X353" i="4"/>
  <c r="S411" i="35" s="1"/>
  <c r="X355" i="4"/>
  <c r="T411" i="35" s="1"/>
  <c r="X279" i="4"/>
  <c r="O411" i="35" s="1"/>
  <c r="X281" i="4"/>
  <c r="P411" i="35" s="1"/>
  <c r="X205" i="4"/>
  <c r="K411" i="35" s="1"/>
  <c r="X207" i="4"/>
  <c r="L411" i="35" s="1"/>
  <c r="X131" i="4"/>
  <c r="G411" i="35" s="1"/>
  <c r="X133" i="4"/>
  <c r="H411" i="35" s="1"/>
  <c r="X57" i="4"/>
  <c r="C411" i="35" s="1"/>
  <c r="X59" i="4"/>
  <c r="D411" i="35" s="1"/>
  <c r="W871" i="4"/>
  <c r="AU410" i="35" s="1"/>
  <c r="W873" i="4"/>
  <c r="AV410" i="35" s="1"/>
  <c r="W797" i="4"/>
  <c r="AQ410" i="35" s="1"/>
  <c r="W799" i="4"/>
  <c r="AR410" i="35" s="1"/>
  <c r="W723" i="4"/>
  <c r="AM410" i="35" s="1"/>
  <c r="W725" i="4"/>
  <c r="AN410" i="35" s="1"/>
  <c r="W649" i="4"/>
  <c r="AI410" i="35" s="1"/>
  <c r="W651" i="4"/>
  <c r="AJ410" i="35" s="1"/>
  <c r="W575" i="4"/>
  <c r="AE410" i="35" s="1"/>
  <c r="W577" i="4"/>
  <c r="AF410" i="35" s="1"/>
  <c r="W501" i="4"/>
  <c r="AA410" i="35" s="1"/>
  <c r="W503" i="4"/>
  <c r="AB410" i="35" s="1"/>
  <c r="W427" i="4"/>
  <c r="W410" i="35" s="1"/>
  <c r="W429" i="4"/>
  <c r="X410" i="35" s="1"/>
  <c r="W353" i="4"/>
  <c r="S410" i="35" s="1"/>
  <c r="W355" i="4"/>
  <c r="T410" i="35" s="1"/>
  <c r="W279" i="4"/>
  <c r="O410" i="35" s="1"/>
  <c r="W281" i="4"/>
  <c r="P410" i="35" s="1"/>
  <c r="W205" i="4"/>
  <c r="K410" i="35" s="1"/>
  <c r="W207" i="4"/>
  <c r="L410" i="35" s="1"/>
  <c r="W131" i="4"/>
  <c r="G410" i="35" s="1"/>
  <c r="W133" i="4"/>
  <c r="H410" i="35" s="1"/>
  <c r="W57" i="4"/>
  <c r="C410" i="35" s="1"/>
  <c r="W59" i="4"/>
  <c r="D410" i="35" s="1"/>
  <c r="V871" i="4"/>
  <c r="AU409" i="35" s="1"/>
  <c r="V873" i="4"/>
  <c r="AV409" i="35" s="1"/>
  <c r="V797" i="4"/>
  <c r="AQ409" i="35" s="1"/>
  <c r="V799" i="4"/>
  <c r="AR409" i="35" s="1"/>
  <c r="V723" i="4"/>
  <c r="AM409" i="35" s="1"/>
  <c r="V725" i="4"/>
  <c r="AN409" i="35" s="1"/>
  <c r="V649" i="4"/>
  <c r="AI409" i="35" s="1"/>
  <c r="V651" i="4"/>
  <c r="AJ409" i="35" s="1"/>
  <c r="V575" i="4"/>
  <c r="AE409" i="35" s="1"/>
  <c r="V577" i="4"/>
  <c r="AF409" i="35" s="1"/>
  <c r="V501" i="4"/>
  <c r="AA409" i="35" s="1"/>
  <c r="V503" i="4"/>
  <c r="AB409" i="35" s="1"/>
  <c r="V427" i="4"/>
  <c r="W409" i="35" s="1"/>
  <c r="V429" i="4"/>
  <c r="X409" i="35" s="1"/>
  <c r="V353" i="4"/>
  <c r="S409" i="35" s="1"/>
  <c r="V355" i="4"/>
  <c r="T409" i="35" s="1"/>
  <c r="V279" i="4"/>
  <c r="O409" i="35" s="1"/>
  <c r="V281" i="4"/>
  <c r="P409" i="35" s="1"/>
  <c r="V205" i="4"/>
  <c r="K409" i="35" s="1"/>
  <c r="V207" i="4"/>
  <c r="L409" i="35" s="1"/>
  <c r="V131" i="4"/>
  <c r="G409" i="35" s="1"/>
  <c r="V133" i="4"/>
  <c r="H409" i="35" s="1"/>
  <c r="V57" i="4"/>
  <c r="C409" i="35" s="1"/>
  <c r="V59" i="4"/>
  <c r="D409" i="35" s="1"/>
  <c r="U871" i="4"/>
  <c r="AU408" i="35" s="1"/>
  <c r="U873" i="4"/>
  <c r="AV408" i="35" s="1"/>
  <c r="U797" i="4"/>
  <c r="AQ408" i="35" s="1"/>
  <c r="U799" i="4"/>
  <c r="AR408" i="35" s="1"/>
  <c r="U723" i="4"/>
  <c r="AM408" i="35" s="1"/>
  <c r="U725" i="4"/>
  <c r="AN408" i="35" s="1"/>
  <c r="U649" i="4"/>
  <c r="AI408" i="35" s="1"/>
  <c r="U651" i="4"/>
  <c r="AJ408" i="35" s="1"/>
  <c r="U575" i="4"/>
  <c r="AE408" i="35" s="1"/>
  <c r="U577" i="4"/>
  <c r="AF408" i="35" s="1"/>
  <c r="U501" i="4"/>
  <c r="AA408" i="35" s="1"/>
  <c r="U503" i="4"/>
  <c r="AB408" i="35" s="1"/>
  <c r="U427" i="4"/>
  <c r="W408" i="35" s="1"/>
  <c r="U429" i="4"/>
  <c r="X408" i="35" s="1"/>
  <c r="U353" i="4"/>
  <c r="S408" i="35" s="1"/>
  <c r="U355" i="4"/>
  <c r="T408" i="35" s="1"/>
  <c r="U279" i="4"/>
  <c r="O408" i="35" s="1"/>
  <c r="U281" i="4"/>
  <c r="P408" i="35" s="1"/>
  <c r="U205" i="4"/>
  <c r="K408" i="35" s="1"/>
  <c r="U207" i="4"/>
  <c r="L408" i="35" s="1"/>
  <c r="U131" i="4"/>
  <c r="G408" i="35" s="1"/>
  <c r="U133" i="4"/>
  <c r="H408" i="35" s="1"/>
  <c r="U57" i="4"/>
  <c r="C408" i="35" s="1"/>
  <c r="U59" i="4"/>
  <c r="D408" i="35" s="1"/>
  <c r="T871" i="4"/>
  <c r="AU407" i="35" s="1"/>
  <c r="T873" i="4"/>
  <c r="AV407" i="35" s="1"/>
  <c r="T797" i="4"/>
  <c r="AQ407" i="35" s="1"/>
  <c r="T799" i="4"/>
  <c r="AR407" i="35" s="1"/>
  <c r="T723" i="4"/>
  <c r="AM407" i="35" s="1"/>
  <c r="T725" i="4"/>
  <c r="AN407" i="35" s="1"/>
  <c r="T649" i="4"/>
  <c r="AI407" i="35" s="1"/>
  <c r="T651" i="4"/>
  <c r="AJ407" i="35" s="1"/>
  <c r="T575" i="4"/>
  <c r="AE407" i="35" s="1"/>
  <c r="T577" i="4"/>
  <c r="AF407" i="35" s="1"/>
  <c r="T501" i="4"/>
  <c r="AA407" i="35" s="1"/>
  <c r="T503" i="4"/>
  <c r="AB407" i="35" s="1"/>
  <c r="T427" i="4"/>
  <c r="W407" i="35" s="1"/>
  <c r="T429" i="4"/>
  <c r="X407" i="35" s="1"/>
  <c r="T353" i="4"/>
  <c r="S407" i="35" s="1"/>
  <c r="T355" i="4"/>
  <c r="T407" i="35" s="1"/>
  <c r="T279" i="4"/>
  <c r="O407" i="35" s="1"/>
  <c r="T281" i="4"/>
  <c r="P407" i="35" s="1"/>
  <c r="T205" i="4"/>
  <c r="K407" i="35" s="1"/>
  <c r="T207" i="4"/>
  <c r="L407" i="35" s="1"/>
  <c r="T131" i="4"/>
  <c r="G407" i="35" s="1"/>
  <c r="T133" i="4"/>
  <c r="H407" i="35" s="1"/>
  <c r="T57" i="4"/>
  <c r="C407" i="35" s="1"/>
  <c r="T59" i="4"/>
  <c r="D407" i="35" s="1"/>
  <c r="S871" i="4"/>
  <c r="AU406" i="35" s="1"/>
  <c r="S873" i="4"/>
  <c r="AV406" i="35" s="1"/>
  <c r="S797" i="4"/>
  <c r="AQ406" i="35" s="1"/>
  <c r="S799" i="4"/>
  <c r="AR406" i="35" s="1"/>
  <c r="S723" i="4"/>
  <c r="AM406" i="35" s="1"/>
  <c r="S725" i="4"/>
  <c r="AN406" i="35" s="1"/>
  <c r="S649" i="4"/>
  <c r="AI406" i="35" s="1"/>
  <c r="S651" i="4"/>
  <c r="AJ406" i="35" s="1"/>
  <c r="S575" i="4"/>
  <c r="AE406" i="35" s="1"/>
  <c r="S577" i="4"/>
  <c r="AF406" i="35" s="1"/>
  <c r="S501" i="4"/>
  <c r="AA406" i="35" s="1"/>
  <c r="S503" i="4"/>
  <c r="AB406" i="35" s="1"/>
  <c r="S427" i="4"/>
  <c r="W406" i="35" s="1"/>
  <c r="S429" i="4"/>
  <c r="X406" i="35" s="1"/>
  <c r="S353" i="4"/>
  <c r="S406" i="35" s="1"/>
  <c r="S355" i="4"/>
  <c r="T406" i="35" s="1"/>
  <c r="S279" i="4"/>
  <c r="O406" i="35" s="1"/>
  <c r="S281" i="4"/>
  <c r="P406" i="35" s="1"/>
  <c r="S205" i="4"/>
  <c r="K406" i="35" s="1"/>
  <c r="S207" i="4"/>
  <c r="L406" i="35" s="1"/>
  <c r="S131" i="4"/>
  <c r="G406" i="35" s="1"/>
  <c r="S133" i="4"/>
  <c r="H406" i="35" s="1"/>
  <c r="S57" i="4"/>
  <c r="C406" i="35" s="1"/>
  <c r="S59" i="4"/>
  <c r="D406" i="35" s="1"/>
  <c r="R871" i="4"/>
  <c r="AU405" i="35" s="1"/>
  <c r="R873" i="4"/>
  <c r="AV405" i="35" s="1"/>
  <c r="R797" i="4"/>
  <c r="AQ405" i="35" s="1"/>
  <c r="R799" i="4"/>
  <c r="AR405" i="35" s="1"/>
  <c r="R723" i="4"/>
  <c r="AM405" i="35" s="1"/>
  <c r="R725" i="4"/>
  <c r="AN405" i="35" s="1"/>
  <c r="R649" i="4"/>
  <c r="AI405" i="35" s="1"/>
  <c r="R651" i="4"/>
  <c r="AJ405" i="35" s="1"/>
  <c r="R575" i="4"/>
  <c r="AE405" i="35" s="1"/>
  <c r="R577" i="4"/>
  <c r="AF405" i="35" s="1"/>
  <c r="R501" i="4"/>
  <c r="AA405" i="35" s="1"/>
  <c r="R503" i="4"/>
  <c r="AB405" i="35" s="1"/>
  <c r="R427" i="4"/>
  <c r="W405" i="35" s="1"/>
  <c r="R429" i="4"/>
  <c r="X405" i="35" s="1"/>
  <c r="R353" i="4"/>
  <c r="S405" i="35" s="1"/>
  <c r="R355" i="4"/>
  <c r="T405" i="35" s="1"/>
  <c r="R279" i="4"/>
  <c r="O405" i="35" s="1"/>
  <c r="R281" i="4"/>
  <c r="P405" i="35" s="1"/>
  <c r="R205" i="4"/>
  <c r="K405" i="35" s="1"/>
  <c r="R207" i="4"/>
  <c r="L405" i="35" s="1"/>
  <c r="R131" i="4"/>
  <c r="G405" i="35" s="1"/>
  <c r="R133" i="4"/>
  <c r="H405" i="35" s="1"/>
  <c r="R57" i="4"/>
  <c r="C405" i="35" s="1"/>
  <c r="R59" i="4"/>
  <c r="D405" i="35" s="1"/>
  <c r="Q871" i="4"/>
  <c r="AU404" i="35" s="1"/>
  <c r="Q873" i="4"/>
  <c r="AV404" i="35" s="1"/>
  <c r="Q797" i="4"/>
  <c r="AQ404" i="35" s="1"/>
  <c r="Q799" i="4"/>
  <c r="AR404" i="35" s="1"/>
  <c r="Q723" i="4"/>
  <c r="AM404" i="35" s="1"/>
  <c r="Q725" i="4"/>
  <c r="AN404" i="35" s="1"/>
  <c r="Q649" i="4"/>
  <c r="AI404" i="35" s="1"/>
  <c r="Q651" i="4"/>
  <c r="AJ404" i="35" s="1"/>
  <c r="Q575" i="4"/>
  <c r="AE404" i="35" s="1"/>
  <c r="Q577" i="4"/>
  <c r="AF404" i="35" s="1"/>
  <c r="Q501" i="4"/>
  <c r="AA404" i="35" s="1"/>
  <c r="Q503" i="4"/>
  <c r="AB404" i="35" s="1"/>
  <c r="Q427" i="4"/>
  <c r="W404" i="35" s="1"/>
  <c r="Q429" i="4"/>
  <c r="X404" i="35" s="1"/>
  <c r="Q353" i="4"/>
  <c r="S404" i="35" s="1"/>
  <c r="Q355" i="4"/>
  <c r="T404" i="35" s="1"/>
  <c r="Q279" i="4"/>
  <c r="O404" i="35" s="1"/>
  <c r="Q281" i="4"/>
  <c r="P404" i="35" s="1"/>
  <c r="Q205" i="4"/>
  <c r="K404" i="35" s="1"/>
  <c r="Q207" i="4"/>
  <c r="L404" i="35" s="1"/>
  <c r="Q131" i="4"/>
  <c r="G404" i="35" s="1"/>
  <c r="Q133" i="4"/>
  <c r="H404" i="35" s="1"/>
  <c r="Q57" i="4"/>
  <c r="C404" i="35" s="1"/>
  <c r="Q59" i="4"/>
  <c r="D404" i="35" s="1"/>
  <c r="P871" i="4"/>
  <c r="AU403" i="35" s="1"/>
  <c r="P873" i="4"/>
  <c r="AV403" i="35" s="1"/>
  <c r="P797" i="4"/>
  <c r="AQ403" i="35" s="1"/>
  <c r="P799" i="4"/>
  <c r="AR403" i="35" s="1"/>
  <c r="P723" i="4"/>
  <c r="AM403" i="35" s="1"/>
  <c r="P725" i="4"/>
  <c r="AN403" i="35" s="1"/>
  <c r="P649" i="4"/>
  <c r="AI403" i="35" s="1"/>
  <c r="P651" i="4"/>
  <c r="AJ403" i="35" s="1"/>
  <c r="P575" i="4"/>
  <c r="AE403" i="35" s="1"/>
  <c r="P577" i="4"/>
  <c r="AF403" i="35" s="1"/>
  <c r="P501" i="4"/>
  <c r="AA403" i="35" s="1"/>
  <c r="P503" i="4"/>
  <c r="AB403" i="35" s="1"/>
  <c r="P427" i="4"/>
  <c r="W403" i="35" s="1"/>
  <c r="P429" i="4"/>
  <c r="X403" i="35" s="1"/>
  <c r="P353" i="4"/>
  <c r="S403" i="35" s="1"/>
  <c r="P355" i="4"/>
  <c r="T403" i="35" s="1"/>
  <c r="P279" i="4"/>
  <c r="O403" i="35" s="1"/>
  <c r="P281" i="4"/>
  <c r="P403" i="35" s="1"/>
  <c r="P205" i="4"/>
  <c r="K403" i="35" s="1"/>
  <c r="P207" i="4"/>
  <c r="L403" i="35" s="1"/>
  <c r="P131" i="4"/>
  <c r="G403" i="35" s="1"/>
  <c r="P133" i="4"/>
  <c r="H403" i="35" s="1"/>
  <c r="P57" i="4"/>
  <c r="C403" i="35" s="1"/>
  <c r="P59" i="4"/>
  <c r="D403" i="35" s="1"/>
  <c r="O871" i="4"/>
  <c r="AU402" i="35" s="1"/>
  <c r="O873" i="4"/>
  <c r="AV402" i="35" s="1"/>
  <c r="O797" i="4"/>
  <c r="AQ402" i="35" s="1"/>
  <c r="O799" i="4"/>
  <c r="AR402" i="35" s="1"/>
  <c r="O723" i="4"/>
  <c r="AM402" i="35" s="1"/>
  <c r="O725" i="4"/>
  <c r="AN402" i="35" s="1"/>
  <c r="O649" i="4"/>
  <c r="AI402" i="35" s="1"/>
  <c r="O651" i="4"/>
  <c r="AJ402" i="35" s="1"/>
  <c r="O575" i="4"/>
  <c r="AE402" i="35" s="1"/>
  <c r="O577" i="4"/>
  <c r="AF402" i="35" s="1"/>
  <c r="O501" i="4"/>
  <c r="AA402" i="35" s="1"/>
  <c r="O503" i="4"/>
  <c r="AB402" i="35" s="1"/>
  <c r="O427" i="4"/>
  <c r="W402" i="35" s="1"/>
  <c r="O429" i="4"/>
  <c r="X402" i="35" s="1"/>
  <c r="O353" i="4"/>
  <c r="S402" i="35" s="1"/>
  <c r="O355" i="4"/>
  <c r="T402" i="35" s="1"/>
  <c r="O279" i="4"/>
  <c r="O402" i="35" s="1"/>
  <c r="O281" i="4"/>
  <c r="P402" i="35" s="1"/>
  <c r="O205" i="4"/>
  <c r="K402" i="35" s="1"/>
  <c r="O207" i="4"/>
  <c r="L402" i="35" s="1"/>
  <c r="O131" i="4"/>
  <c r="G402" i="35" s="1"/>
  <c r="O133" i="4"/>
  <c r="H402" i="35" s="1"/>
  <c r="O57" i="4"/>
  <c r="C402" i="35" s="1"/>
  <c r="O59" i="4"/>
  <c r="D402" i="35" s="1"/>
  <c r="N871" i="4"/>
  <c r="AU401" i="35" s="1"/>
  <c r="N873" i="4"/>
  <c r="AV401" i="35" s="1"/>
  <c r="N797" i="4"/>
  <c r="AQ401" i="35" s="1"/>
  <c r="N799" i="4"/>
  <c r="AR401" i="35" s="1"/>
  <c r="N723" i="4"/>
  <c r="AM401" i="35" s="1"/>
  <c r="N725" i="4"/>
  <c r="AN401" i="35" s="1"/>
  <c r="N649" i="4"/>
  <c r="AI401" i="35" s="1"/>
  <c r="N651" i="4"/>
  <c r="AJ401" i="35" s="1"/>
  <c r="N575" i="4"/>
  <c r="AE401" i="35" s="1"/>
  <c r="N577" i="4"/>
  <c r="AF401" i="35" s="1"/>
  <c r="N501" i="4"/>
  <c r="AA401" i="35" s="1"/>
  <c r="N503" i="4"/>
  <c r="AB401" i="35" s="1"/>
  <c r="N427" i="4"/>
  <c r="W401" i="35" s="1"/>
  <c r="N429" i="4"/>
  <c r="X401" i="35" s="1"/>
  <c r="N353" i="4"/>
  <c r="S401" i="35" s="1"/>
  <c r="N355" i="4"/>
  <c r="T401" i="35" s="1"/>
  <c r="N279" i="4"/>
  <c r="O401" i="35" s="1"/>
  <c r="N281" i="4"/>
  <c r="P401" i="35" s="1"/>
  <c r="N205" i="4"/>
  <c r="K401" i="35" s="1"/>
  <c r="N207" i="4"/>
  <c r="L401" i="35" s="1"/>
  <c r="N131" i="4"/>
  <c r="G401" i="35" s="1"/>
  <c r="N133" i="4"/>
  <c r="H401" i="35" s="1"/>
  <c r="N57" i="4"/>
  <c r="C401" i="35" s="1"/>
  <c r="N59" i="4"/>
  <c r="D401" i="35" s="1"/>
  <c r="M871" i="4"/>
  <c r="AU400" i="35" s="1"/>
  <c r="M873" i="4"/>
  <c r="AV400" i="35" s="1"/>
  <c r="M797" i="4"/>
  <c r="AQ400" i="35" s="1"/>
  <c r="M799" i="4"/>
  <c r="AR400" i="35" s="1"/>
  <c r="M723" i="4"/>
  <c r="AM400" i="35" s="1"/>
  <c r="M725" i="4"/>
  <c r="AN400" i="35" s="1"/>
  <c r="M649" i="4"/>
  <c r="AI400" i="35" s="1"/>
  <c r="M651" i="4"/>
  <c r="AJ400" i="35" s="1"/>
  <c r="M575" i="4"/>
  <c r="AE400" i="35" s="1"/>
  <c r="M577" i="4"/>
  <c r="AF400" i="35" s="1"/>
  <c r="M501" i="4"/>
  <c r="AA400" i="35" s="1"/>
  <c r="M503" i="4"/>
  <c r="AB400" i="35" s="1"/>
  <c r="M427" i="4"/>
  <c r="W400" i="35" s="1"/>
  <c r="M429" i="4"/>
  <c r="X400" i="35" s="1"/>
  <c r="M353" i="4"/>
  <c r="S400" i="35" s="1"/>
  <c r="M355" i="4"/>
  <c r="T400" i="35" s="1"/>
  <c r="M279" i="4"/>
  <c r="O400" i="35" s="1"/>
  <c r="M281" i="4"/>
  <c r="P400" i="35" s="1"/>
  <c r="M205" i="4"/>
  <c r="K400" i="35" s="1"/>
  <c r="M207" i="4"/>
  <c r="L400" i="35" s="1"/>
  <c r="M131" i="4"/>
  <c r="G400" i="35" s="1"/>
  <c r="M133" i="4"/>
  <c r="H400" i="35" s="1"/>
  <c r="M57" i="4"/>
  <c r="C400" i="35" s="1"/>
  <c r="M59" i="4"/>
  <c r="D400" i="35" s="1"/>
  <c r="L871" i="4"/>
  <c r="AU399" i="35" s="1"/>
  <c r="L873" i="4"/>
  <c r="AV399" i="35" s="1"/>
  <c r="L797" i="4"/>
  <c r="AQ399" i="35" s="1"/>
  <c r="L799" i="4"/>
  <c r="AR399" i="35" s="1"/>
  <c r="L723" i="4"/>
  <c r="AM399" i="35" s="1"/>
  <c r="L725" i="4"/>
  <c r="AN399" i="35" s="1"/>
  <c r="L649" i="4"/>
  <c r="AI399" i="35" s="1"/>
  <c r="L651" i="4"/>
  <c r="AJ399" i="35" s="1"/>
  <c r="L575" i="4"/>
  <c r="AE399" i="35" s="1"/>
  <c r="L577" i="4"/>
  <c r="AF399" i="35" s="1"/>
  <c r="L501" i="4"/>
  <c r="AA399" i="35" s="1"/>
  <c r="L503" i="4"/>
  <c r="AB399" i="35" s="1"/>
  <c r="L427" i="4"/>
  <c r="W399" i="35" s="1"/>
  <c r="L429" i="4"/>
  <c r="X399" i="35" s="1"/>
  <c r="L353" i="4"/>
  <c r="S399" i="35" s="1"/>
  <c r="L355" i="4"/>
  <c r="T399" i="35" s="1"/>
  <c r="L279" i="4"/>
  <c r="O399" i="35" s="1"/>
  <c r="L281" i="4"/>
  <c r="P399" i="35" s="1"/>
  <c r="L205" i="4"/>
  <c r="K399" i="35" s="1"/>
  <c r="L207" i="4"/>
  <c r="L399" i="35" s="1"/>
  <c r="L131" i="4"/>
  <c r="G399" i="35" s="1"/>
  <c r="L133" i="4"/>
  <c r="H399" i="35" s="1"/>
  <c r="L57" i="4"/>
  <c r="C399" i="35" s="1"/>
  <c r="L59" i="4"/>
  <c r="D399" i="35" s="1"/>
  <c r="K871" i="4"/>
  <c r="AU398" i="35" s="1"/>
  <c r="K873" i="4"/>
  <c r="AV398" i="35" s="1"/>
  <c r="K797" i="4"/>
  <c r="AQ398" i="35" s="1"/>
  <c r="K799" i="4"/>
  <c r="AR398" i="35" s="1"/>
  <c r="K723" i="4"/>
  <c r="AM398" i="35" s="1"/>
  <c r="K725" i="4"/>
  <c r="AN398" i="35" s="1"/>
  <c r="K649" i="4"/>
  <c r="AI398" i="35" s="1"/>
  <c r="K651" i="4"/>
  <c r="AJ398" i="35" s="1"/>
  <c r="K575" i="4"/>
  <c r="AE398" i="35" s="1"/>
  <c r="K577" i="4"/>
  <c r="AF398" i="35" s="1"/>
  <c r="K501" i="4"/>
  <c r="AA398" i="35" s="1"/>
  <c r="K503" i="4"/>
  <c r="AB398" i="35" s="1"/>
  <c r="K427" i="4"/>
  <c r="W398" i="35" s="1"/>
  <c r="K429" i="4"/>
  <c r="X398" i="35" s="1"/>
  <c r="K353" i="4"/>
  <c r="S398" i="35" s="1"/>
  <c r="K355" i="4"/>
  <c r="T398" i="35" s="1"/>
  <c r="K279" i="4"/>
  <c r="O398" i="35"/>
  <c r="Q398" i="35" s="1"/>
  <c r="K281" i="4"/>
  <c r="P398" i="35" s="1"/>
  <c r="K205" i="4"/>
  <c r="K398" i="35" s="1"/>
  <c r="K207" i="4"/>
  <c r="L398" i="35" s="1"/>
  <c r="K131" i="4"/>
  <c r="G398" i="35" s="1"/>
  <c r="I398" i="35" s="1"/>
  <c r="K133" i="4"/>
  <c r="H398" i="35" s="1"/>
  <c r="K57" i="4"/>
  <c r="C398" i="35" s="1"/>
  <c r="K59" i="4"/>
  <c r="D398" i="35" s="1"/>
  <c r="J871" i="4"/>
  <c r="AU397" i="35" s="1"/>
  <c r="AW397" i="35" s="1"/>
  <c r="J873" i="4"/>
  <c r="AV397" i="35" s="1"/>
  <c r="J797" i="4"/>
  <c r="AQ397" i="35" s="1"/>
  <c r="J799" i="4"/>
  <c r="AR397" i="35" s="1"/>
  <c r="J723" i="4"/>
  <c r="AM397" i="35" s="1"/>
  <c r="AO397" i="35" s="1"/>
  <c r="J725" i="4"/>
  <c r="AN397" i="35" s="1"/>
  <c r="J649" i="4"/>
  <c r="AI397" i="35" s="1"/>
  <c r="J651" i="4"/>
  <c r="AJ397" i="35" s="1"/>
  <c r="J575" i="4"/>
  <c r="AE397" i="35" s="1"/>
  <c r="AG397" i="35" s="1"/>
  <c r="J577" i="4"/>
  <c r="AF397" i="35" s="1"/>
  <c r="J501" i="4"/>
  <c r="AA397" i="35" s="1"/>
  <c r="J503" i="4"/>
  <c r="AB397" i="35" s="1"/>
  <c r="J427" i="4"/>
  <c r="W397" i="35" s="1"/>
  <c r="Y397" i="35" s="1"/>
  <c r="J429" i="4"/>
  <c r="X397" i="35" s="1"/>
  <c r="J353" i="4"/>
  <c r="S397" i="35" s="1"/>
  <c r="J355" i="4"/>
  <c r="T397" i="35" s="1"/>
  <c r="J279" i="4"/>
  <c r="O397" i="35" s="1"/>
  <c r="Q397" i="35" s="1"/>
  <c r="J281" i="4"/>
  <c r="P397" i="35" s="1"/>
  <c r="J205" i="4"/>
  <c r="K397" i="35" s="1"/>
  <c r="J207" i="4"/>
  <c r="L397" i="35" s="1"/>
  <c r="J131" i="4"/>
  <c r="G397" i="35" s="1"/>
  <c r="I397" i="35" s="1"/>
  <c r="J133" i="4"/>
  <c r="H397" i="35" s="1"/>
  <c r="J57" i="4"/>
  <c r="C397" i="35" s="1"/>
  <c r="J59" i="4"/>
  <c r="D397" i="35" s="1"/>
  <c r="I871" i="4"/>
  <c r="AU396" i="35" s="1"/>
  <c r="AW396" i="35" s="1"/>
  <c r="I873" i="4"/>
  <c r="AV396" i="35" s="1"/>
  <c r="I797" i="4"/>
  <c r="AQ396" i="35" s="1"/>
  <c r="I799" i="4"/>
  <c r="AR396" i="35" s="1"/>
  <c r="I723" i="4"/>
  <c r="AM396" i="35" s="1"/>
  <c r="AO396" i="35" s="1"/>
  <c r="I725" i="4"/>
  <c r="AN396" i="35" s="1"/>
  <c r="I649" i="4"/>
  <c r="AI396" i="35" s="1"/>
  <c r="I651" i="4"/>
  <c r="AJ396" i="35" s="1"/>
  <c r="I575" i="4"/>
  <c r="AE396" i="35" s="1"/>
  <c r="AG396" i="35" s="1"/>
  <c r="I577" i="4"/>
  <c r="AF396" i="35" s="1"/>
  <c r="I501" i="4"/>
  <c r="AA396" i="35" s="1"/>
  <c r="I503" i="4"/>
  <c r="AB396" i="35" s="1"/>
  <c r="I427" i="4"/>
  <c r="W396" i="35" s="1"/>
  <c r="Y396" i="35" s="1"/>
  <c r="I429" i="4"/>
  <c r="X396" i="35" s="1"/>
  <c r="I353" i="4"/>
  <c r="S396" i="35" s="1"/>
  <c r="I355" i="4"/>
  <c r="T396" i="35" s="1"/>
  <c r="I279" i="4"/>
  <c r="O396" i="35" s="1"/>
  <c r="Q396" i="35" s="1"/>
  <c r="I281" i="4"/>
  <c r="P396" i="35" s="1"/>
  <c r="I205" i="4"/>
  <c r="K396" i="35" s="1"/>
  <c r="I207" i="4"/>
  <c r="L396" i="35" s="1"/>
  <c r="I131" i="4"/>
  <c r="G396" i="35" s="1"/>
  <c r="I396" i="35" s="1"/>
  <c r="I133" i="4"/>
  <c r="H396" i="35" s="1"/>
  <c r="I57" i="4"/>
  <c r="C396" i="35" s="1"/>
  <c r="I59" i="4"/>
  <c r="D396" i="35" s="1"/>
  <c r="H871" i="4"/>
  <c r="AU395" i="35" s="1"/>
  <c r="AW395" i="35" s="1"/>
  <c r="H873" i="4"/>
  <c r="AV395" i="35" s="1"/>
  <c r="H797" i="4"/>
  <c r="AQ395" i="35" s="1"/>
  <c r="H799" i="4"/>
  <c r="AR395" i="35" s="1"/>
  <c r="H723" i="4"/>
  <c r="AM395" i="35" s="1"/>
  <c r="AO395" i="35" s="1"/>
  <c r="H725" i="4"/>
  <c r="AN395" i="35" s="1"/>
  <c r="H649" i="4"/>
  <c r="AI395" i="35" s="1"/>
  <c r="H651" i="4"/>
  <c r="AJ395" i="35" s="1"/>
  <c r="H575" i="4"/>
  <c r="AE395" i="35" s="1"/>
  <c r="AG395" i="35" s="1"/>
  <c r="H577" i="4"/>
  <c r="AF395" i="35" s="1"/>
  <c r="H501" i="4"/>
  <c r="AA395" i="35" s="1"/>
  <c r="H503" i="4"/>
  <c r="AB395" i="35" s="1"/>
  <c r="H427" i="4"/>
  <c r="W395" i="35" s="1"/>
  <c r="Y395" i="35" s="1"/>
  <c r="H429" i="4"/>
  <c r="X395" i="35" s="1"/>
  <c r="H353" i="4"/>
  <c r="S395" i="35" s="1"/>
  <c r="H355" i="4"/>
  <c r="T395" i="35" s="1"/>
  <c r="H279" i="4"/>
  <c r="O395" i="35" s="1"/>
  <c r="Q395" i="35" s="1"/>
  <c r="H281" i="4"/>
  <c r="P395" i="35" s="1"/>
  <c r="H205" i="4"/>
  <c r="K395" i="35" s="1"/>
  <c r="H207" i="4"/>
  <c r="L395" i="35" s="1"/>
  <c r="H131" i="4"/>
  <c r="G395" i="35" s="1"/>
  <c r="H133" i="4"/>
  <c r="H395" i="35" s="1"/>
  <c r="H57" i="4"/>
  <c r="C395" i="35" s="1"/>
  <c r="H59" i="4"/>
  <c r="D395" i="35" s="1"/>
  <c r="G871" i="4"/>
  <c r="AU394" i="35" s="1"/>
  <c r="G873" i="4"/>
  <c r="AV394" i="35" s="1"/>
  <c r="G797" i="4"/>
  <c r="AQ394" i="35" s="1"/>
  <c r="G799" i="4"/>
  <c r="AR394" i="35" s="1"/>
  <c r="G723" i="4"/>
  <c r="AM394" i="35" s="1"/>
  <c r="G725" i="4"/>
  <c r="AN394" i="35" s="1"/>
  <c r="G649" i="4"/>
  <c r="AI394" i="35" s="1"/>
  <c r="G651" i="4"/>
  <c r="AJ394" i="35" s="1"/>
  <c r="G575" i="4"/>
  <c r="AE394" i="35" s="1"/>
  <c r="G577" i="4"/>
  <c r="AF394" i="35" s="1"/>
  <c r="G501" i="4"/>
  <c r="AA394" i="35" s="1"/>
  <c r="G503" i="4"/>
  <c r="AB394" i="35" s="1"/>
  <c r="G427" i="4"/>
  <c r="W394" i="35" s="1"/>
  <c r="G429" i="4"/>
  <c r="X394" i="35" s="1"/>
  <c r="G353" i="4"/>
  <c r="S394" i="35" s="1"/>
  <c r="G355" i="4"/>
  <c r="T394" i="35" s="1"/>
  <c r="G279" i="4"/>
  <c r="O394" i="35" s="1"/>
  <c r="G281" i="4"/>
  <c r="P394" i="35" s="1"/>
  <c r="G205" i="4"/>
  <c r="K394" i="35" s="1"/>
  <c r="G207" i="4"/>
  <c r="L394" i="35" s="1"/>
  <c r="G131" i="4"/>
  <c r="G394" i="35" s="1"/>
  <c r="G133" i="4"/>
  <c r="H394" i="35" s="1"/>
  <c r="G57" i="4"/>
  <c r="C394" i="35" s="1"/>
  <c r="G59" i="4"/>
  <c r="D394" i="35" s="1"/>
  <c r="F871" i="4"/>
  <c r="AU393" i="35" s="1"/>
  <c r="F873" i="4"/>
  <c r="AV393" i="35" s="1"/>
  <c r="F797" i="4"/>
  <c r="AQ393" i="35" s="1"/>
  <c r="F799" i="4"/>
  <c r="AR393" i="35" s="1"/>
  <c r="F723" i="4"/>
  <c r="AM393" i="35" s="1"/>
  <c r="F725" i="4"/>
  <c r="AN393" i="35" s="1"/>
  <c r="F649" i="4"/>
  <c r="AI393" i="35" s="1"/>
  <c r="F651" i="4"/>
  <c r="AJ393" i="35" s="1"/>
  <c r="F575" i="4"/>
  <c r="AE393" i="35" s="1"/>
  <c r="F577" i="4"/>
  <c r="AF393" i="35" s="1"/>
  <c r="F501" i="4"/>
  <c r="AA393" i="35" s="1"/>
  <c r="F503" i="4"/>
  <c r="AB393" i="35" s="1"/>
  <c r="F427" i="4"/>
  <c r="W393" i="35" s="1"/>
  <c r="F429" i="4"/>
  <c r="X393" i="35" s="1"/>
  <c r="F353" i="4"/>
  <c r="S393" i="35" s="1"/>
  <c r="F355" i="4"/>
  <c r="T393" i="35" s="1"/>
  <c r="F279" i="4"/>
  <c r="O393" i="35" s="1"/>
  <c r="F281" i="4"/>
  <c r="P393" i="35" s="1"/>
  <c r="F205" i="4"/>
  <c r="K393" i="35" s="1"/>
  <c r="F207" i="4"/>
  <c r="L393" i="35" s="1"/>
  <c r="F131" i="4"/>
  <c r="G393" i="35" s="1"/>
  <c r="F133" i="4"/>
  <c r="H393" i="35" s="1"/>
  <c r="F57" i="4"/>
  <c r="C393" i="35" s="1"/>
  <c r="F59" i="4"/>
  <c r="D393" i="35" s="1"/>
  <c r="E871" i="4"/>
  <c r="AU392" i="35" s="1"/>
  <c r="E873" i="4"/>
  <c r="AV392" i="35" s="1"/>
  <c r="E797" i="4"/>
  <c r="AQ392" i="35" s="1"/>
  <c r="E799" i="4"/>
  <c r="AR392" i="35" s="1"/>
  <c r="E723" i="4"/>
  <c r="AM392" i="35" s="1"/>
  <c r="E725" i="4"/>
  <c r="AN392" i="35" s="1"/>
  <c r="E649" i="4"/>
  <c r="AI392" i="35" s="1"/>
  <c r="E651" i="4"/>
  <c r="AJ392" i="35" s="1"/>
  <c r="E575" i="4"/>
  <c r="AE392" i="35" s="1"/>
  <c r="E577" i="4"/>
  <c r="AF392" i="35" s="1"/>
  <c r="E501" i="4"/>
  <c r="AA392" i="35" s="1"/>
  <c r="E503" i="4"/>
  <c r="AB392" i="35" s="1"/>
  <c r="E427" i="4"/>
  <c r="W392" i="35" s="1"/>
  <c r="E429" i="4"/>
  <c r="X392" i="35" s="1"/>
  <c r="E353" i="4"/>
  <c r="S392" i="35" s="1"/>
  <c r="E355" i="4"/>
  <c r="T392" i="35" s="1"/>
  <c r="E279" i="4"/>
  <c r="O392" i="35" s="1"/>
  <c r="E281" i="4"/>
  <c r="P392" i="35" s="1"/>
  <c r="E205" i="4"/>
  <c r="K392" i="35" s="1"/>
  <c r="E207" i="4"/>
  <c r="L392" i="35" s="1"/>
  <c r="E131" i="4"/>
  <c r="G392" i="35" s="1"/>
  <c r="E133" i="4"/>
  <c r="H392" i="35" s="1"/>
  <c r="E57" i="4"/>
  <c r="C392" i="35" s="1"/>
  <c r="E59" i="4"/>
  <c r="D392" i="35" s="1"/>
  <c r="D871" i="4"/>
  <c r="AU391" i="35" s="1"/>
  <c r="D873" i="4"/>
  <c r="AV391" i="35" s="1"/>
  <c r="D797" i="4"/>
  <c r="AQ391" i="35" s="1"/>
  <c r="D799" i="4"/>
  <c r="AR391" i="35" s="1"/>
  <c r="D723" i="4"/>
  <c r="AM391" i="35" s="1"/>
  <c r="D725" i="4"/>
  <c r="AN391" i="35" s="1"/>
  <c r="D649" i="4"/>
  <c r="AI391" i="35" s="1"/>
  <c r="D651" i="4"/>
  <c r="AJ391" i="35" s="1"/>
  <c r="D575" i="4"/>
  <c r="AE391" i="35" s="1"/>
  <c r="D577" i="4"/>
  <c r="AF391" i="35" s="1"/>
  <c r="D501" i="4"/>
  <c r="AA391" i="35" s="1"/>
  <c r="D503" i="4"/>
  <c r="AB391" i="35" s="1"/>
  <c r="D427" i="4"/>
  <c r="W391" i="35" s="1"/>
  <c r="D429" i="4"/>
  <c r="X391" i="35" s="1"/>
  <c r="D353" i="4"/>
  <c r="S391" i="35" s="1"/>
  <c r="D355" i="4"/>
  <c r="T391" i="35" s="1"/>
  <c r="D279" i="4"/>
  <c r="O391" i="35" s="1"/>
  <c r="D281" i="4"/>
  <c r="P391" i="35" s="1"/>
  <c r="D205" i="4"/>
  <c r="K391" i="35" s="1"/>
  <c r="D207" i="4"/>
  <c r="L391" i="35" s="1"/>
  <c r="D131" i="4"/>
  <c r="G391" i="35" s="1"/>
  <c r="D133" i="4"/>
  <c r="H391" i="35" s="1"/>
  <c r="D57" i="4"/>
  <c r="C391" i="35" s="1"/>
  <c r="D59" i="4"/>
  <c r="D391" i="35" s="1"/>
  <c r="C871" i="4"/>
  <c r="AU390" i="35" s="1"/>
  <c r="C873" i="4"/>
  <c r="AV390" i="35" s="1"/>
  <c r="C797" i="4"/>
  <c r="AQ390" i="35" s="1"/>
  <c r="C799" i="4"/>
  <c r="AR390" i="35" s="1"/>
  <c r="C723" i="4"/>
  <c r="AM390" i="35" s="1"/>
  <c r="C725" i="4"/>
  <c r="AN390" i="35" s="1"/>
  <c r="C649" i="4"/>
  <c r="AI390" i="35" s="1"/>
  <c r="C651" i="4"/>
  <c r="AJ390" i="35" s="1"/>
  <c r="C575" i="4"/>
  <c r="AE390" i="35" s="1"/>
  <c r="C577" i="4"/>
  <c r="AF390" i="35" s="1"/>
  <c r="C501" i="4"/>
  <c r="AA390" i="35" s="1"/>
  <c r="C503" i="4"/>
  <c r="AB390" i="35" s="1"/>
  <c r="C427" i="4"/>
  <c r="W390" i="35" s="1"/>
  <c r="C429" i="4"/>
  <c r="X390" i="35" s="1"/>
  <c r="C353" i="4"/>
  <c r="S390" i="35" s="1"/>
  <c r="C355" i="4"/>
  <c r="T390" i="35" s="1"/>
  <c r="C279" i="4"/>
  <c r="O390" i="35" s="1"/>
  <c r="C281" i="4"/>
  <c r="P390" i="35" s="1"/>
  <c r="C205" i="4"/>
  <c r="K390" i="35" s="1"/>
  <c r="C207" i="4"/>
  <c r="L390" i="35" s="1"/>
  <c r="C131" i="4"/>
  <c r="G390" i="35" s="1"/>
  <c r="C133" i="4"/>
  <c r="H390" i="35" s="1"/>
  <c r="C57" i="4"/>
  <c r="C390" i="35" s="1"/>
  <c r="C59" i="4"/>
  <c r="D390" i="35" s="1"/>
  <c r="AF867" i="4"/>
  <c r="AU389" i="35" s="1"/>
  <c r="AF869" i="4"/>
  <c r="AV389" i="35" s="1"/>
  <c r="AF793" i="4"/>
  <c r="AQ389" i="35" s="1"/>
  <c r="AF795" i="4"/>
  <c r="AR389" i="35" s="1"/>
  <c r="AF719" i="4"/>
  <c r="AM389" i="35" s="1"/>
  <c r="AF721" i="4"/>
  <c r="AN389" i="35" s="1"/>
  <c r="AF645" i="4"/>
  <c r="AI389" i="35" s="1"/>
  <c r="AF647" i="4"/>
  <c r="AJ389" i="35" s="1"/>
  <c r="AF571" i="4"/>
  <c r="AE389" i="35" s="1"/>
  <c r="AF573" i="4"/>
  <c r="AF389" i="35" s="1"/>
  <c r="AF497" i="4"/>
  <c r="AA389" i="35" s="1"/>
  <c r="AF499" i="4"/>
  <c r="AB389" i="35" s="1"/>
  <c r="AF423" i="4"/>
  <c r="W389" i="35" s="1"/>
  <c r="Y389" i="35" s="1"/>
  <c r="AF425" i="4"/>
  <c r="X389" i="35" s="1"/>
  <c r="AF349" i="4"/>
  <c r="S389" i="35" s="1"/>
  <c r="AF351" i="4"/>
  <c r="T389" i="35" s="1"/>
  <c r="AF275" i="4"/>
  <c r="O389" i="35" s="1"/>
  <c r="AF277" i="4"/>
  <c r="P389" i="35" s="1"/>
  <c r="AF201" i="4"/>
  <c r="K389" i="35" s="1"/>
  <c r="AF203" i="4"/>
  <c r="L389" i="35" s="1"/>
  <c r="AF127" i="4"/>
  <c r="G389" i="35" s="1"/>
  <c r="AF129" i="4"/>
  <c r="H389" i="35" s="1"/>
  <c r="AF53" i="4"/>
  <c r="C389" i="35" s="1"/>
  <c r="AF55" i="4"/>
  <c r="D389" i="35" s="1"/>
  <c r="AE867" i="4"/>
  <c r="AU388" i="35" s="1"/>
  <c r="AE869" i="4"/>
  <c r="AV388" i="35" s="1"/>
  <c r="AE793" i="4"/>
  <c r="AQ388" i="35" s="1"/>
  <c r="AE795" i="4"/>
  <c r="AR388" i="35" s="1"/>
  <c r="AE719" i="4"/>
  <c r="AM388" i="35" s="1"/>
  <c r="AE721" i="4"/>
  <c r="AN388" i="35" s="1"/>
  <c r="AE645" i="4"/>
  <c r="AI388" i="35" s="1"/>
  <c r="AE647" i="4"/>
  <c r="AJ388" i="35" s="1"/>
  <c r="AE571" i="4"/>
  <c r="AE388" i="35" s="1"/>
  <c r="AE573" i="4"/>
  <c r="AF388" i="35" s="1"/>
  <c r="AE497" i="4"/>
  <c r="AA388" i="35" s="1"/>
  <c r="AE499" i="4"/>
  <c r="AB388" i="35" s="1"/>
  <c r="AE423" i="4"/>
  <c r="W388" i="35" s="1"/>
  <c r="AE425" i="4"/>
  <c r="X388" i="35" s="1"/>
  <c r="AE349" i="4"/>
  <c r="S388" i="35" s="1"/>
  <c r="AE351" i="4"/>
  <c r="T388" i="35" s="1"/>
  <c r="AE275" i="4"/>
  <c r="O388" i="35" s="1"/>
  <c r="AE277" i="4"/>
  <c r="P388" i="35" s="1"/>
  <c r="AE201" i="4"/>
  <c r="K388" i="35" s="1"/>
  <c r="AE203" i="4"/>
  <c r="L388" i="35" s="1"/>
  <c r="AE127" i="4"/>
  <c r="G388" i="35" s="1"/>
  <c r="AE129" i="4"/>
  <c r="H388" i="35" s="1"/>
  <c r="AE53" i="4"/>
  <c r="C388" i="35" s="1"/>
  <c r="AE55" i="4"/>
  <c r="D388" i="35" s="1"/>
  <c r="AD867" i="4"/>
  <c r="AU387" i="35" s="1"/>
  <c r="AD869" i="4"/>
  <c r="AV387" i="35" s="1"/>
  <c r="AD793" i="4"/>
  <c r="AQ387" i="35" s="1"/>
  <c r="AD795" i="4"/>
  <c r="AR387" i="35" s="1"/>
  <c r="AD719" i="4"/>
  <c r="AM387" i="35" s="1"/>
  <c r="AD721" i="4"/>
  <c r="AN387" i="35" s="1"/>
  <c r="AD645" i="4"/>
  <c r="AI387" i="35" s="1"/>
  <c r="AD647" i="4"/>
  <c r="AJ387" i="35" s="1"/>
  <c r="AD571" i="4"/>
  <c r="AE387" i="35" s="1"/>
  <c r="AD573" i="4"/>
  <c r="AF387" i="35" s="1"/>
  <c r="AD497" i="4"/>
  <c r="AA387" i="35" s="1"/>
  <c r="AD499" i="4"/>
  <c r="AB387" i="35" s="1"/>
  <c r="AD423" i="4"/>
  <c r="W387" i="35" s="1"/>
  <c r="AD425" i="4"/>
  <c r="X387" i="35" s="1"/>
  <c r="AD349" i="4"/>
  <c r="S387" i="35" s="1"/>
  <c r="AD351" i="4"/>
  <c r="T387" i="35" s="1"/>
  <c r="AD275" i="4"/>
  <c r="O387" i="35" s="1"/>
  <c r="AD277" i="4"/>
  <c r="P387" i="35" s="1"/>
  <c r="AD201" i="4"/>
  <c r="K387" i="35" s="1"/>
  <c r="AD203" i="4"/>
  <c r="L387" i="35" s="1"/>
  <c r="AD127" i="4"/>
  <c r="G387" i="35" s="1"/>
  <c r="AD129" i="4"/>
  <c r="H387" i="35" s="1"/>
  <c r="AD53" i="4"/>
  <c r="C387" i="35" s="1"/>
  <c r="AD55" i="4"/>
  <c r="D387" i="35" s="1"/>
  <c r="AC867" i="4"/>
  <c r="AU386" i="35" s="1"/>
  <c r="AC869" i="4"/>
  <c r="AV386" i="35" s="1"/>
  <c r="AC793" i="4"/>
  <c r="AQ386" i="35" s="1"/>
  <c r="AC795" i="4"/>
  <c r="AR386" i="35" s="1"/>
  <c r="AC719" i="4"/>
  <c r="AM386" i="35" s="1"/>
  <c r="AC721" i="4"/>
  <c r="AN386" i="35" s="1"/>
  <c r="AC645" i="4"/>
  <c r="AI386" i="35" s="1"/>
  <c r="AC647" i="4"/>
  <c r="AJ386" i="35" s="1"/>
  <c r="AC571" i="4"/>
  <c r="AE386" i="35" s="1"/>
  <c r="AC573" i="4"/>
  <c r="AF386" i="35" s="1"/>
  <c r="AC497" i="4"/>
  <c r="AA386" i="35" s="1"/>
  <c r="AC499" i="4"/>
  <c r="AB386" i="35" s="1"/>
  <c r="AC423" i="4"/>
  <c r="W386" i="35" s="1"/>
  <c r="AC425" i="4"/>
  <c r="X386" i="35" s="1"/>
  <c r="AC349" i="4"/>
  <c r="S386" i="35" s="1"/>
  <c r="AC351" i="4"/>
  <c r="T386" i="35" s="1"/>
  <c r="AC275" i="4"/>
  <c r="O386" i="35" s="1"/>
  <c r="AC277" i="4"/>
  <c r="P386" i="35" s="1"/>
  <c r="AC201" i="4"/>
  <c r="K386" i="35" s="1"/>
  <c r="AC203" i="4"/>
  <c r="L386" i="35" s="1"/>
  <c r="AC127" i="4"/>
  <c r="G386" i="35" s="1"/>
  <c r="AC129" i="4"/>
  <c r="H386" i="35" s="1"/>
  <c r="AC53" i="4"/>
  <c r="C386" i="35" s="1"/>
  <c r="AC55" i="4"/>
  <c r="D386" i="35" s="1"/>
  <c r="AB867" i="4"/>
  <c r="AU385" i="35" s="1"/>
  <c r="AB869" i="4"/>
  <c r="AV385" i="35" s="1"/>
  <c r="AB793" i="4"/>
  <c r="AQ385" i="35" s="1"/>
  <c r="AB795" i="4"/>
  <c r="AR385" i="35" s="1"/>
  <c r="AB719" i="4"/>
  <c r="AM385" i="35" s="1"/>
  <c r="AB721" i="4"/>
  <c r="AN385" i="35" s="1"/>
  <c r="AB645" i="4"/>
  <c r="AI385" i="35" s="1"/>
  <c r="AB647" i="4"/>
  <c r="AJ385" i="35" s="1"/>
  <c r="AB571" i="4"/>
  <c r="AE385" i="35" s="1"/>
  <c r="AB573" i="4"/>
  <c r="AF385" i="35" s="1"/>
  <c r="AB497" i="4"/>
  <c r="AA385" i="35" s="1"/>
  <c r="AB499" i="4"/>
  <c r="AB385" i="35" s="1"/>
  <c r="AB423" i="4"/>
  <c r="W385" i="35" s="1"/>
  <c r="AB425" i="4"/>
  <c r="X385" i="35" s="1"/>
  <c r="AB349" i="4"/>
  <c r="S385" i="35" s="1"/>
  <c r="AB351" i="4"/>
  <c r="T385" i="35" s="1"/>
  <c r="AB275" i="4"/>
  <c r="O385" i="35" s="1"/>
  <c r="AB277" i="4"/>
  <c r="P385" i="35" s="1"/>
  <c r="AB201" i="4"/>
  <c r="K385" i="35" s="1"/>
  <c r="AB203" i="4"/>
  <c r="L385" i="35" s="1"/>
  <c r="AB127" i="4"/>
  <c r="G385" i="35" s="1"/>
  <c r="AB129" i="4"/>
  <c r="H385" i="35" s="1"/>
  <c r="AB53" i="4"/>
  <c r="C385" i="35" s="1"/>
  <c r="AB55" i="4"/>
  <c r="D385" i="35" s="1"/>
  <c r="AA867" i="4"/>
  <c r="AU384" i="35" s="1"/>
  <c r="AA869" i="4"/>
  <c r="AV384" i="35" s="1"/>
  <c r="AA793" i="4"/>
  <c r="AQ384" i="35" s="1"/>
  <c r="AA795" i="4"/>
  <c r="AR384" i="35" s="1"/>
  <c r="AA719" i="4"/>
  <c r="AM384" i="35" s="1"/>
  <c r="AA721" i="4"/>
  <c r="AN384" i="35" s="1"/>
  <c r="AA645" i="4"/>
  <c r="AI384" i="35" s="1"/>
  <c r="AA647" i="4"/>
  <c r="AJ384" i="35" s="1"/>
  <c r="AA571" i="4"/>
  <c r="AE384" i="35" s="1"/>
  <c r="AA573" i="4"/>
  <c r="AF384" i="35" s="1"/>
  <c r="AA497" i="4"/>
  <c r="AA384" i="35" s="1"/>
  <c r="AA499" i="4"/>
  <c r="AB384" i="35" s="1"/>
  <c r="AA423" i="4"/>
  <c r="W384" i="35" s="1"/>
  <c r="AA425" i="4"/>
  <c r="X384" i="35" s="1"/>
  <c r="AA349" i="4"/>
  <c r="S384" i="35" s="1"/>
  <c r="AA351" i="4"/>
  <c r="T384" i="35" s="1"/>
  <c r="AA275" i="4"/>
  <c r="O384" i="35" s="1"/>
  <c r="AA277" i="4"/>
  <c r="P384" i="35" s="1"/>
  <c r="AA201" i="4"/>
  <c r="K384" i="35" s="1"/>
  <c r="AA203" i="4"/>
  <c r="L384" i="35" s="1"/>
  <c r="AA127" i="4"/>
  <c r="G384" i="35" s="1"/>
  <c r="AA129" i="4"/>
  <c r="H384" i="35" s="1"/>
  <c r="AA53" i="4"/>
  <c r="C384" i="35" s="1"/>
  <c r="AA55" i="4"/>
  <c r="D384" i="35" s="1"/>
  <c r="Z867" i="4"/>
  <c r="AU383" i="35" s="1"/>
  <c r="Z869" i="4"/>
  <c r="AV383" i="35" s="1"/>
  <c r="Z793" i="4"/>
  <c r="AQ383" i="35" s="1"/>
  <c r="Z795" i="4"/>
  <c r="AR383" i="35" s="1"/>
  <c r="Z719" i="4"/>
  <c r="AM383" i="35" s="1"/>
  <c r="Z721" i="4"/>
  <c r="AN383" i="35" s="1"/>
  <c r="Z645" i="4"/>
  <c r="AI383" i="35" s="1"/>
  <c r="Z647" i="4"/>
  <c r="AJ383" i="35" s="1"/>
  <c r="Z571" i="4"/>
  <c r="AE383" i="35" s="1"/>
  <c r="Z573" i="4"/>
  <c r="AF383" i="35" s="1"/>
  <c r="Z497" i="4"/>
  <c r="AA383" i="35" s="1"/>
  <c r="Z499" i="4"/>
  <c r="AB383" i="35" s="1"/>
  <c r="Z423" i="4"/>
  <c r="W383" i="35" s="1"/>
  <c r="Z425" i="4"/>
  <c r="X383" i="35" s="1"/>
  <c r="Z349" i="4"/>
  <c r="S383" i="35" s="1"/>
  <c r="Z351" i="4"/>
  <c r="T383" i="35" s="1"/>
  <c r="Z275" i="4"/>
  <c r="O383" i="35" s="1"/>
  <c r="Z277" i="4"/>
  <c r="P383" i="35" s="1"/>
  <c r="Z201" i="4"/>
  <c r="K383" i="35" s="1"/>
  <c r="Z203" i="4"/>
  <c r="L383" i="35" s="1"/>
  <c r="Z127" i="4"/>
  <c r="G383" i="35" s="1"/>
  <c r="Z129" i="4"/>
  <c r="H383" i="35" s="1"/>
  <c r="Z53" i="4"/>
  <c r="C383" i="35" s="1"/>
  <c r="Z55" i="4"/>
  <c r="D383" i="35" s="1"/>
  <c r="Y867" i="4"/>
  <c r="AU382" i="35" s="1"/>
  <c r="Y869" i="4"/>
  <c r="AV382" i="35" s="1"/>
  <c r="Y793" i="4"/>
  <c r="AQ382" i="35" s="1"/>
  <c r="Y795" i="4"/>
  <c r="AR382" i="35" s="1"/>
  <c r="Y719" i="4"/>
  <c r="AM382" i="35" s="1"/>
  <c r="Y721" i="4"/>
  <c r="AN382" i="35" s="1"/>
  <c r="Y645" i="4"/>
  <c r="AI382" i="35" s="1"/>
  <c r="Y647" i="4"/>
  <c r="AJ382" i="35" s="1"/>
  <c r="Y571" i="4"/>
  <c r="AE382" i="35" s="1"/>
  <c r="Y573" i="4"/>
  <c r="AF382" i="35" s="1"/>
  <c r="Y497" i="4"/>
  <c r="AA382" i="35" s="1"/>
  <c r="Y499" i="4"/>
  <c r="AB382" i="35" s="1"/>
  <c r="Y423" i="4"/>
  <c r="W382" i="35" s="1"/>
  <c r="Y425" i="4"/>
  <c r="X382" i="35" s="1"/>
  <c r="Y349" i="4"/>
  <c r="S382" i="35" s="1"/>
  <c r="Y351" i="4"/>
  <c r="T382" i="35" s="1"/>
  <c r="Y275" i="4"/>
  <c r="O382" i="35" s="1"/>
  <c r="Y277" i="4"/>
  <c r="P382" i="35" s="1"/>
  <c r="Y201" i="4"/>
  <c r="K382" i="35" s="1"/>
  <c r="Y203" i="4"/>
  <c r="L382" i="35" s="1"/>
  <c r="Y127" i="4"/>
  <c r="G382" i="35" s="1"/>
  <c r="Y129" i="4"/>
  <c r="H382" i="35" s="1"/>
  <c r="Y53" i="4"/>
  <c r="C382" i="35" s="1"/>
  <c r="Y55" i="4"/>
  <c r="D382" i="35" s="1"/>
  <c r="X867" i="4"/>
  <c r="AU381" i="35" s="1"/>
  <c r="X869" i="4"/>
  <c r="AV381" i="35" s="1"/>
  <c r="X793" i="4"/>
  <c r="AQ381" i="35" s="1"/>
  <c r="X795" i="4"/>
  <c r="AR381" i="35" s="1"/>
  <c r="X719" i="4"/>
  <c r="AM381" i="35"/>
  <c r="X721" i="4"/>
  <c r="AN381" i="35" s="1"/>
  <c r="X645" i="4"/>
  <c r="AI381" i="35" s="1"/>
  <c r="AK381" i="35" s="1"/>
  <c r="X647" i="4"/>
  <c r="AJ381" i="35" s="1"/>
  <c r="X571" i="4"/>
  <c r="AE381" i="35" s="1"/>
  <c r="X573" i="4"/>
  <c r="AF381" i="35" s="1"/>
  <c r="X497" i="4"/>
  <c r="AA381" i="35" s="1"/>
  <c r="AC381" i="35" s="1"/>
  <c r="X499" i="4"/>
  <c r="AB381" i="35" s="1"/>
  <c r="X423" i="4"/>
  <c r="W381" i="35" s="1"/>
  <c r="X425" i="4"/>
  <c r="X381" i="35" s="1"/>
  <c r="X349" i="4"/>
  <c r="S381" i="35" s="1"/>
  <c r="U381" i="35" s="1"/>
  <c r="X351" i="4"/>
  <c r="T381" i="35" s="1"/>
  <c r="X275" i="4"/>
  <c r="O381" i="35" s="1"/>
  <c r="X277" i="4"/>
  <c r="P381" i="35" s="1"/>
  <c r="X201" i="4"/>
  <c r="K381" i="35" s="1"/>
  <c r="M381" i="35" s="1"/>
  <c r="X203" i="4"/>
  <c r="L381" i="35" s="1"/>
  <c r="X127" i="4"/>
  <c r="G381" i="35" s="1"/>
  <c r="X129" i="4"/>
  <c r="H381" i="35" s="1"/>
  <c r="X53" i="4"/>
  <c r="C381" i="35" s="1"/>
  <c r="X55" i="4"/>
  <c r="D381" i="35" s="1"/>
  <c r="W867" i="4"/>
  <c r="AU380" i="35" s="1"/>
  <c r="W869" i="4"/>
  <c r="AV380" i="35" s="1"/>
  <c r="W793" i="4"/>
  <c r="AQ380" i="35" s="1"/>
  <c r="AS380" i="35" s="1"/>
  <c r="W795" i="4"/>
  <c r="AR380" i="35" s="1"/>
  <c r="W719" i="4"/>
  <c r="AM380" i="35" s="1"/>
  <c r="W721" i="4"/>
  <c r="AN380" i="35" s="1"/>
  <c r="W645" i="4"/>
  <c r="AI380" i="35" s="1"/>
  <c r="AK380" i="35" s="1"/>
  <c r="W647" i="4"/>
  <c r="AJ380" i="35" s="1"/>
  <c r="W571" i="4"/>
  <c r="AE380" i="35" s="1"/>
  <c r="W573" i="4"/>
  <c r="AF380" i="35" s="1"/>
  <c r="W497" i="4"/>
  <c r="AA380" i="35" s="1"/>
  <c r="AC380" i="35" s="1"/>
  <c r="W499" i="4"/>
  <c r="AB380" i="35" s="1"/>
  <c r="W423" i="4"/>
  <c r="W380" i="35" s="1"/>
  <c r="W425" i="4"/>
  <c r="X380" i="35" s="1"/>
  <c r="W349" i="4"/>
  <c r="S380" i="35" s="1"/>
  <c r="U380" i="35" s="1"/>
  <c r="W351" i="4"/>
  <c r="T380" i="35" s="1"/>
  <c r="W275" i="4"/>
  <c r="O380" i="35" s="1"/>
  <c r="W277" i="4"/>
  <c r="P380" i="35" s="1"/>
  <c r="W201" i="4"/>
  <c r="K380" i="35" s="1"/>
  <c r="M380" i="35" s="1"/>
  <c r="W203" i="4"/>
  <c r="L380" i="35" s="1"/>
  <c r="W127" i="4"/>
  <c r="G380" i="35" s="1"/>
  <c r="W129" i="4"/>
  <c r="H380" i="35" s="1"/>
  <c r="W53" i="4"/>
  <c r="C380" i="35" s="1"/>
  <c r="W55" i="4"/>
  <c r="D380" i="35" s="1"/>
  <c r="V867" i="4"/>
  <c r="AU379" i="35" s="1"/>
  <c r="V869" i="4"/>
  <c r="AV379" i="35" s="1"/>
  <c r="V793" i="4"/>
  <c r="AQ379" i="35" s="1"/>
  <c r="AS379" i="35" s="1"/>
  <c r="V795" i="4"/>
  <c r="AR379" i="35" s="1"/>
  <c r="V719" i="4"/>
  <c r="AM379" i="35" s="1"/>
  <c r="V721" i="4"/>
  <c r="AN379" i="35" s="1"/>
  <c r="V645" i="4"/>
  <c r="AI379" i="35" s="1"/>
  <c r="AK379" i="35" s="1"/>
  <c r="V647" i="4"/>
  <c r="AJ379" i="35" s="1"/>
  <c r="V571" i="4"/>
  <c r="AE379" i="35" s="1"/>
  <c r="V573" i="4"/>
  <c r="AF379" i="35" s="1"/>
  <c r="V497" i="4"/>
  <c r="AA379" i="35" s="1"/>
  <c r="AC379" i="35" s="1"/>
  <c r="V499" i="4"/>
  <c r="AB379" i="35" s="1"/>
  <c r="V423" i="4"/>
  <c r="W379" i="35" s="1"/>
  <c r="V425" i="4"/>
  <c r="X379" i="35" s="1"/>
  <c r="V349" i="4"/>
  <c r="S379" i="35" s="1"/>
  <c r="U379" i="35" s="1"/>
  <c r="V351" i="4"/>
  <c r="T379" i="35" s="1"/>
  <c r="V275" i="4"/>
  <c r="O379" i="35" s="1"/>
  <c r="V277" i="4"/>
  <c r="P379" i="35" s="1"/>
  <c r="V201" i="4"/>
  <c r="K379" i="35" s="1"/>
  <c r="M379" i="35" s="1"/>
  <c r="V203" i="4"/>
  <c r="L379" i="35" s="1"/>
  <c r="V127" i="4"/>
  <c r="G379" i="35" s="1"/>
  <c r="V129" i="4"/>
  <c r="H379" i="35" s="1"/>
  <c r="V53" i="4"/>
  <c r="C379" i="35" s="1"/>
  <c r="V55" i="4"/>
  <c r="D379" i="35" s="1"/>
  <c r="U867" i="4"/>
  <c r="AU378" i="35" s="1"/>
  <c r="U869" i="4"/>
  <c r="AV378" i="35" s="1"/>
  <c r="U793" i="4"/>
  <c r="AQ378" i="35" s="1"/>
  <c r="AS378" i="35" s="1"/>
  <c r="U795" i="4"/>
  <c r="AR378" i="35" s="1"/>
  <c r="U719" i="4"/>
  <c r="AM378" i="35" s="1"/>
  <c r="U721" i="4"/>
  <c r="AN378" i="35" s="1"/>
  <c r="U645" i="4"/>
  <c r="AI378" i="35" s="1"/>
  <c r="AK378" i="35" s="1"/>
  <c r="U647" i="4"/>
  <c r="AJ378" i="35" s="1"/>
  <c r="U571" i="4"/>
  <c r="AE378" i="35" s="1"/>
  <c r="U573" i="4"/>
  <c r="AF378" i="35" s="1"/>
  <c r="U497" i="4"/>
  <c r="AA378" i="35" s="1"/>
  <c r="AC378" i="35" s="1"/>
  <c r="U499" i="4"/>
  <c r="AB378" i="35" s="1"/>
  <c r="U423" i="4"/>
  <c r="W378" i="35" s="1"/>
  <c r="U425" i="4"/>
  <c r="X378" i="35" s="1"/>
  <c r="U349" i="4"/>
  <c r="S378" i="35" s="1"/>
  <c r="U378" i="35" s="1"/>
  <c r="U351" i="4"/>
  <c r="T378" i="35" s="1"/>
  <c r="U275" i="4"/>
  <c r="O378" i="35" s="1"/>
  <c r="U277" i="4"/>
  <c r="P378" i="35" s="1"/>
  <c r="U201" i="4"/>
  <c r="K378" i="35" s="1"/>
  <c r="M378" i="35" s="1"/>
  <c r="U203" i="4"/>
  <c r="L378" i="35" s="1"/>
  <c r="U127" i="4"/>
  <c r="G378" i="35" s="1"/>
  <c r="U129" i="4"/>
  <c r="H378" i="35" s="1"/>
  <c r="U53" i="4"/>
  <c r="C378" i="35" s="1"/>
  <c r="U55" i="4"/>
  <c r="D378" i="35" s="1"/>
  <c r="T867" i="4"/>
  <c r="AU377" i="35" s="1"/>
  <c r="T869" i="4"/>
  <c r="AV377" i="35" s="1"/>
  <c r="T793" i="4"/>
  <c r="AQ377" i="35" s="1"/>
  <c r="AS377" i="35" s="1"/>
  <c r="T795" i="4"/>
  <c r="AR377" i="35" s="1"/>
  <c r="T719" i="4"/>
  <c r="AM377" i="35" s="1"/>
  <c r="T721" i="4"/>
  <c r="AN377" i="35" s="1"/>
  <c r="T645" i="4"/>
  <c r="AI377" i="35" s="1"/>
  <c r="AK377" i="35" s="1"/>
  <c r="T647" i="4"/>
  <c r="AJ377" i="35" s="1"/>
  <c r="T571" i="4"/>
  <c r="AE377" i="35" s="1"/>
  <c r="T573" i="4"/>
  <c r="AF377" i="35" s="1"/>
  <c r="T497" i="4"/>
  <c r="AA377" i="35" s="1"/>
  <c r="AC377" i="35" s="1"/>
  <c r="T499" i="4"/>
  <c r="AB377" i="35" s="1"/>
  <c r="T423" i="4"/>
  <c r="W377" i="35" s="1"/>
  <c r="T425" i="4"/>
  <c r="X377" i="35" s="1"/>
  <c r="T349" i="4"/>
  <c r="S377" i="35" s="1"/>
  <c r="U377" i="35" s="1"/>
  <c r="T351" i="4"/>
  <c r="T377" i="35" s="1"/>
  <c r="T275" i="4"/>
  <c r="O377" i="35" s="1"/>
  <c r="T277" i="4"/>
  <c r="P377" i="35" s="1"/>
  <c r="T201" i="4"/>
  <c r="K377" i="35" s="1"/>
  <c r="M377" i="35" s="1"/>
  <c r="T203" i="4"/>
  <c r="L377" i="35" s="1"/>
  <c r="T127" i="4"/>
  <c r="G377" i="35" s="1"/>
  <c r="T129" i="4"/>
  <c r="H377" i="35" s="1"/>
  <c r="T53" i="4"/>
  <c r="C377" i="35" s="1"/>
  <c r="T55" i="4"/>
  <c r="D377" i="35" s="1"/>
  <c r="S867" i="4"/>
  <c r="AU376" i="35" s="1"/>
  <c r="S869" i="4"/>
  <c r="AV376" i="35" s="1"/>
  <c r="S793" i="4"/>
  <c r="AQ376" i="35" s="1"/>
  <c r="AS376" i="35" s="1"/>
  <c r="S795" i="4"/>
  <c r="AR376" i="35" s="1"/>
  <c r="S719" i="4"/>
  <c r="AM376" i="35" s="1"/>
  <c r="S721" i="4"/>
  <c r="AN376" i="35" s="1"/>
  <c r="S645" i="4"/>
  <c r="AI376" i="35" s="1"/>
  <c r="AK376" i="35" s="1"/>
  <c r="S647" i="4"/>
  <c r="AJ376" i="35" s="1"/>
  <c r="S571" i="4"/>
  <c r="AE376" i="35" s="1"/>
  <c r="S573" i="4"/>
  <c r="AF376" i="35" s="1"/>
  <c r="S497" i="4"/>
  <c r="AA376" i="35" s="1"/>
  <c r="S499" i="4"/>
  <c r="AB376" i="35" s="1"/>
  <c r="S423" i="4"/>
  <c r="W376" i="35" s="1"/>
  <c r="S425" i="4"/>
  <c r="X376" i="35" s="1"/>
  <c r="S349" i="4"/>
  <c r="S376" i="35" s="1"/>
  <c r="S351" i="4"/>
  <c r="T376" i="35" s="1"/>
  <c r="S275" i="4"/>
  <c r="O376" i="35" s="1"/>
  <c r="S277" i="4"/>
  <c r="P376" i="35" s="1"/>
  <c r="S201" i="4"/>
  <c r="K376" i="35" s="1"/>
  <c r="S203" i="4"/>
  <c r="L376" i="35" s="1"/>
  <c r="S127" i="4"/>
  <c r="G376" i="35" s="1"/>
  <c r="S129" i="4"/>
  <c r="H376" i="35" s="1"/>
  <c r="S53" i="4"/>
  <c r="C376" i="35" s="1"/>
  <c r="S55" i="4"/>
  <c r="D376" i="35" s="1"/>
  <c r="R867" i="4"/>
  <c r="AU375" i="35" s="1"/>
  <c r="R869" i="4"/>
  <c r="AV375" i="35" s="1"/>
  <c r="R793" i="4"/>
  <c r="AQ375" i="35" s="1"/>
  <c r="R795" i="4"/>
  <c r="AR375" i="35" s="1"/>
  <c r="R719" i="4"/>
  <c r="AM375" i="35" s="1"/>
  <c r="R721" i="4"/>
  <c r="AN375" i="35" s="1"/>
  <c r="R645" i="4"/>
  <c r="AI375" i="35" s="1"/>
  <c r="R647" i="4"/>
  <c r="AJ375" i="35" s="1"/>
  <c r="R571" i="4"/>
  <c r="AE375" i="35" s="1"/>
  <c r="R573" i="4"/>
  <c r="AF375" i="35" s="1"/>
  <c r="R497" i="4"/>
  <c r="AA375" i="35" s="1"/>
  <c r="R499" i="4"/>
  <c r="AB375" i="35" s="1"/>
  <c r="R423" i="4"/>
  <c r="W375" i="35" s="1"/>
  <c r="R425" i="4"/>
  <c r="X375" i="35" s="1"/>
  <c r="R349" i="4"/>
  <c r="S375" i="35" s="1"/>
  <c r="R351" i="4"/>
  <c r="T375" i="35" s="1"/>
  <c r="R275" i="4"/>
  <c r="O375" i="35" s="1"/>
  <c r="R277" i="4"/>
  <c r="P375" i="35" s="1"/>
  <c r="R201" i="4"/>
  <c r="K375" i="35" s="1"/>
  <c r="R203" i="4"/>
  <c r="L375" i="35" s="1"/>
  <c r="R127" i="4"/>
  <c r="G375" i="35" s="1"/>
  <c r="R129" i="4"/>
  <c r="H375" i="35" s="1"/>
  <c r="R53" i="4"/>
  <c r="C375" i="35" s="1"/>
  <c r="R55" i="4"/>
  <c r="D375" i="35" s="1"/>
  <c r="Q867" i="4"/>
  <c r="AU374" i="35" s="1"/>
  <c r="Q869" i="4"/>
  <c r="AV374" i="35" s="1"/>
  <c r="Q793" i="4"/>
  <c r="AQ374" i="35" s="1"/>
  <c r="Q795" i="4"/>
  <c r="AR374" i="35" s="1"/>
  <c r="Q719" i="4"/>
  <c r="AM374" i="35" s="1"/>
  <c r="Q721" i="4"/>
  <c r="AN374" i="35" s="1"/>
  <c r="Q645" i="4"/>
  <c r="AI374" i="35" s="1"/>
  <c r="Q647" i="4"/>
  <c r="AJ374" i="35" s="1"/>
  <c r="Q571" i="4"/>
  <c r="AE374" i="35" s="1"/>
  <c r="Q573" i="4"/>
  <c r="AF374" i="35" s="1"/>
  <c r="Q497" i="4"/>
  <c r="AA374" i="35" s="1"/>
  <c r="Q499" i="4"/>
  <c r="AB374" i="35" s="1"/>
  <c r="Q423" i="4"/>
  <c r="W374" i="35" s="1"/>
  <c r="Q425" i="4"/>
  <c r="X374" i="35" s="1"/>
  <c r="Q349" i="4"/>
  <c r="S374" i="35" s="1"/>
  <c r="Q351" i="4"/>
  <c r="T374" i="35" s="1"/>
  <c r="Q275" i="4"/>
  <c r="O374" i="35" s="1"/>
  <c r="Q277" i="4"/>
  <c r="P374" i="35" s="1"/>
  <c r="Q201" i="4"/>
  <c r="K374" i="35" s="1"/>
  <c r="Q203" i="4"/>
  <c r="L374" i="35" s="1"/>
  <c r="Q127" i="4"/>
  <c r="G374" i="35" s="1"/>
  <c r="Q129" i="4"/>
  <c r="H374" i="35" s="1"/>
  <c r="Q53" i="4"/>
  <c r="C374" i="35" s="1"/>
  <c r="Q55" i="4"/>
  <c r="D374" i="35" s="1"/>
  <c r="P867" i="4"/>
  <c r="AU373" i="35" s="1"/>
  <c r="P869" i="4"/>
  <c r="AV373" i="35" s="1"/>
  <c r="P793" i="4"/>
  <c r="AQ373" i="35" s="1"/>
  <c r="P795" i="4"/>
  <c r="AR373" i="35" s="1"/>
  <c r="P719" i="4"/>
  <c r="AM373" i="35" s="1"/>
  <c r="P721" i="4"/>
  <c r="AN373" i="35" s="1"/>
  <c r="P645" i="4"/>
  <c r="AI373" i="35" s="1"/>
  <c r="P647" i="4"/>
  <c r="AJ373" i="35" s="1"/>
  <c r="P571" i="4"/>
  <c r="AE373" i="35" s="1"/>
  <c r="P573" i="4"/>
  <c r="AF373" i="35" s="1"/>
  <c r="P497" i="4"/>
  <c r="AA373" i="35" s="1"/>
  <c r="P499" i="4"/>
  <c r="AB373" i="35" s="1"/>
  <c r="P423" i="4"/>
  <c r="W373" i="35" s="1"/>
  <c r="P425" i="4"/>
  <c r="X373" i="35" s="1"/>
  <c r="P349" i="4"/>
  <c r="S373" i="35" s="1"/>
  <c r="P351" i="4"/>
  <c r="T373" i="35" s="1"/>
  <c r="P275" i="4"/>
  <c r="O373" i="35" s="1"/>
  <c r="P277" i="4"/>
  <c r="P373" i="35" s="1"/>
  <c r="P201" i="4"/>
  <c r="K373" i="35" s="1"/>
  <c r="P203" i="4"/>
  <c r="L373" i="35" s="1"/>
  <c r="P127" i="4"/>
  <c r="G373" i="35" s="1"/>
  <c r="P129" i="4"/>
  <c r="H373" i="35" s="1"/>
  <c r="P53" i="4"/>
  <c r="C373" i="35" s="1"/>
  <c r="P55" i="4"/>
  <c r="D373" i="35" s="1"/>
  <c r="O867" i="4"/>
  <c r="AU372" i="35" s="1"/>
  <c r="O869" i="4"/>
  <c r="AV372" i="35" s="1"/>
  <c r="O793" i="4"/>
  <c r="AQ372" i="35" s="1"/>
  <c r="O795" i="4"/>
  <c r="AR372" i="35" s="1"/>
  <c r="O719" i="4"/>
  <c r="AM372" i="35" s="1"/>
  <c r="O721" i="4"/>
  <c r="AN372" i="35" s="1"/>
  <c r="O645" i="4"/>
  <c r="AI372" i="35" s="1"/>
  <c r="O647" i="4"/>
  <c r="AJ372" i="35" s="1"/>
  <c r="O571" i="4"/>
  <c r="AE372" i="35" s="1"/>
  <c r="O573" i="4"/>
  <c r="AF372" i="35" s="1"/>
  <c r="O497" i="4"/>
  <c r="AA372" i="35" s="1"/>
  <c r="O499" i="4"/>
  <c r="AB372" i="35" s="1"/>
  <c r="O423" i="4"/>
  <c r="W372" i="35" s="1"/>
  <c r="O425" i="4"/>
  <c r="X372" i="35" s="1"/>
  <c r="O349" i="4"/>
  <c r="S372" i="35" s="1"/>
  <c r="O351" i="4"/>
  <c r="T372" i="35" s="1"/>
  <c r="O275" i="4"/>
  <c r="O372" i="35" s="1"/>
  <c r="O277" i="4"/>
  <c r="P372" i="35" s="1"/>
  <c r="O201" i="4"/>
  <c r="K372" i="35" s="1"/>
  <c r="O203" i="4"/>
  <c r="L372" i="35" s="1"/>
  <c r="O127" i="4"/>
  <c r="G372" i="35" s="1"/>
  <c r="O129" i="4"/>
  <c r="H372" i="35" s="1"/>
  <c r="O53" i="4"/>
  <c r="C372" i="35" s="1"/>
  <c r="O55" i="4"/>
  <c r="D372" i="35" s="1"/>
  <c r="N867" i="4"/>
  <c r="AU371" i="35" s="1"/>
  <c r="N869" i="4"/>
  <c r="AV371" i="35" s="1"/>
  <c r="N793" i="4"/>
  <c r="AQ371" i="35" s="1"/>
  <c r="N795" i="4"/>
  <c r="AR371" i="35" s="1"/>
  <c r="N719" i="4"/>
  <c r="AM371" i="35" s="1"/>
  <c r="N721" i="4"/>
  <c r="AN371" i="35" s="1"/>
  <c r="N645" i="4"/>
  <c r="AI371" i="35" s="1"/>
  <c r="N647" i="4"/>
  <c r="AJ371" i="35" s="1"/>
  <c r="N571" i="4"/>
  <c r="AE371" i="35" s="1"/>
  <c r="N573" i="4"/>
  <c r="AF371" i="35" s="1"/>
  <c r="N497" i="4"/>
  <c r="AA371" i="35" s="1"/>
  <c r="N499" i="4"/>
  <c r="AB371" i="35" s="1"/>
  <c r="N423" i="4"/>
  <c r="W371" i="35" s="1"/>
  <c r="N425" i="4"/>
  <c r="X371" i="35" s="1"/>
  <c r="N349" i="4"/>
  <c r="S371" i="35" s="1"/>
  <c r="N351" i="4"/>
  <c r="T371" i="35" s="1"/>
  <c r="N275" i="4"/>
  <c r="O371" i="35" s="1"/>
  <c r="N277" i="4"/>
  <c r="P371" i="35" s="1"/>
  <c r="N201" i="4"/>
  <c r="K371" i="35" s="1"/>
  <c r="N203" i="4"/>
  <c r="L371" i="35" s="1"/>
  <c r="N127" i="4"/>
  <c r="G371" i="35" s="1"/>
  <c r="N129" i="4"/>
  <c r="H371" i="35" s="1"/>
  <c r="N53" i="4"/>
  <c r="C371" i="35" s="1"/>
  <c r="N55" i="4"/>
  <c r="D371" i="35" s="1"/>
  <c r="M867" i="4"/>
  <c r="AU370" i="35" s="1"/>
  <c r="M869" i="4"/>
  <c r="AV370" i="35" s="1"/>
  <c r="M793" i="4"/>
  <c r="AQ370" i="35"/>
  <c r="AS370" i="35" s="1"/>
  <c r="M795" i="4"/>
  <c r="AR370" i="35" s="1"/>
  <c r="M719" i="4"/>
  <c r="AM370" i="35" s="1"/>
  <c r="AO370" i="35" s="1"/>
  <c r="M721" i="4"/>
  <c r="AN370" i="35" s="1"/>
  <c r="M645" i="4"/>
  <c r="AI370" i="35" s="1"/>
  <c r="AK370" i="35" s="1"/>
  <c r="M647" i="4"/>
  <c r="AJ370" i="35" s="1"/>
  <c r="M571" i="4"/>
  <c r="AE370" i="35" s="1"/>
  <c r="AG370" i="35" s="1"/>
  <c r="M573" i="4"/>
  <c r="AF370" i="35" s="1"/>
  <c r="M497" i="4"/>
  <c r="AA370" i="35" s="1"/>
  <c r="AC370" i="35" s="1"/>
  <c r="M499" i="4"/>
  <c r="AB370" i="35" s="1"/>
  <c r="M423" i="4"/>
  <c r="W370" i="35" s="1"/>
  <c r="Y370" i="35" s="1"/>
  <c r="M425" i="4"/>
  <c r="X370" i="35" s="1"/>
  <c r="M349" i="4"/>
  <c r="S370" i="35" s="1"/>
  <c r="U370" i="35" s="1"/>
  <c r="M351" i="4"/>
  <c r="T370" i="35" s="1"/>
  <c r="M275" i="4"/>
  <c r="O370" i="35" s="1"/>
  <c r="Q370" i="35" s="1"/>
  <c r="M277" i="4"/>
  <c r="P370" i="35" s="1"/>
  <c r="M201" i="4"/>
  <c r="K370" i="35" s="1"/>
  <c r="M370" i="35" s="1"/>
  <c r="M203" i="4"/>
  <c r="L370" i="35" s="1"/>
  <c r="M127" i="4"/>
  <c r="G370" i="35" s="1"/>
  <c r="I370" i="35" s="1"/>
  <c r="M129" i="4"/>
  <c r="H370" i="35" s="1"/>
  <c r="M53" i="4"/>
  <c r="C370" i="35" s="1"/>
  <c r="M55" i="4"/>
  <c r="D370" i="35" s="1"/>
  <c r="L867" i="4"/>
  <c r="AU369" i="35" s="1"/>
  <c r="AW369" i="35" s="1"/>
  <c r="L869" i="4"/>
  <c r="AV369" i="35" s="1"/>
  <c r="L793" i="4"/>
  <c r="AQ369" i="35" s="1"/>
  <c r="AS369" i="35" s="1"/>
  <c r="L795" i="4"/>
  <c r="AR369" i="35" s="1"/>
  <c r="L719" i="4"/>
  <c r="AM369" i="35" s="1"/>
  <c r="AO369" i="35" s="1"/>
  <c r="L721" i="4"/>
  <c r="AN369" i="35" s="1"/>
  <c r="L645" i="4"/>
  <c r="AI369" i="35" s="1"/>
  <c r="AK369" i="35" s="1"/>
  <c r="L647" i="4"/>
  <c r="AJ369" i="35" s="1"/>
  <c r="L571" i="4"/>
  <c r="AE369" i="35" s="1"/>
  <c r="AG369" i="35" s="1"/>
  <c r="L573" i="4"/>
  <c r="AF369" i="35" s="1"/>
  <c r="L497" i="4"/>
  <c r="AA369" i="35" s="1"/>
  <c r="AC369" i="35" s="1"/>
  <c r="L499" i="4"/>
  <c r="AB369" i="35" s="1"/>
  <c r="L423" i="4"/>
  <c r="W369" i="35" s="1"/>
  <c r="Y369" i="35" s="1"/>
  <c r="L425" i="4"/>
  <c r="X369" i="35" s="1"/>
  <c r="L349" i="4"/>
  <c r="S369" i="35" s="1"/>
  <c r="U369" i="35" s="1"/>
  <c r="L351" i="4"/>
  <c r="T369" i="35" s="1"/>
  <c r="L275" i="4"/>
  <c r="O369" i="35" s="1"/>
  <c r="Q369" i="35" s="1"/>
  <c r="L277" i="4"/>
  <c r="P369" i="35" s="1"/>
  <c r="L201" i="4"/>
  <c r="K369" i="35" s="1"/>
  <c r="M369" i="35" s="1"/>
  <c r="L203" i="4"/>
  <c r="L369" i="35" s="1"/>
  <c r="L127" i="4"/>
  <c r="G369" i="35" s="1"/>
  <c r="I369" i="35" s="1"/>
  <c r="L129" i="4"/>
  <c r="H369" i="35" s="1"/>
  <c r="L53" i="4"/>
  <c r="C369" i="35" s="1"/>
  <c r="L55" i="4"/>
  <c r="D369" i="35" s="1"/>
  <c r="K867" i="4"/>
  <c r="AU368" i="35" s="1"/>
  <c r="AW368" i="35" s="1"/>
  <c r="K869" i="4"/>
  <c r="AV368" i="35" s="1"/>
  <c r="K793" i="4"/>
  <c r="AQ368" i="35" s="1"/>
  <c r="AS368" i="35" s="1"/>
  <c r="K795" i="4"/>
  <c r="AR368" i="35" s="1"/>
  <c r="K719" i="4"/>
  <c r="AM368" i="35" s="1"/>
  <c r="AO368" i="35" s="1"/>
  <c r="K721" i="4"/>
  <c r="AN368" i="35" s="1"/>
  <c r="K645" i="4"/>
  <c r="AI368" i="35" s="1"/>
  <c r="AK368" i="35" s="1"/>
  <c r="K647" i="4"/>
  <c r="AJ368" i="35" s="1"/>
  <c r="K571" i="4"/>
  <c r="AE368" i="35" s="1"/>
  <c r="AG368" i="35" s="1"/>
  <c r="K573" i="4"/>
  <c r="AF368" i="35" s="1"/>
  <c r="K497" i="4"/>
  <c r="AA368" i="35" s="1"/>
  <c r="AC368" i="35" s="1"/>
  <c r="K499" i="4"/>
  <c r="AB368" i="35" s="1"/>
  <c r="K423" i="4"/>
  <c r="W368" i="35" s="1"/>
  <c r="Y368" i="35" s="1"/>
  <c r="K425" i="4"/>
  <c r="X368" i="35" s="1"/>
  <c r="K349" i="4"/>
  <c r="S368" i="35" s="1"/>
  <c r="U368" i="35" s="1"/>
  <c r="K351" i="4"/>
  <c r="T368" i="35" s="1"/>
  <c r="K275" i="4"/>
  <c r="O368" i="35" s="1"/>
  <c r="Q368" i="35" s="1"/>
  <c r="K277" i="4"/>
  <c r="P368" i="35" s="1"/>
  <c r="K201" i="4"/>
  <c r="K368" i="35" s="1"/>
  <c r="M368" i="35" s="1"/>
  <c r="K203" i="4"/>
  <c r="L368" i="35" s="1"/>
  <c r="K127" i="4"/>
  <c r="G368" i="35" s="1"/>
  <c r="I368" i="35" s="1"/>
  <c r="K129" i="4"/>
  <c r="H368" i="35" s="1"/>
  <c r="K53" i="4"/>
  <c r="C368" i="35" s="1"/>
  <c r="K55" i="4"/>
  <c r="D368" i="35" s="1"/>
  <c r="J867" i="4"/>
  <c r="AU367" i="35" s="1"/>
  <c r="AW367" i="35" s="1"/>
  <c r="J869" i="4"/>
  <c r="AV367" i="35" s="1"/>
  <c r="J793" i="4"/>
  <c r="AQ367" i="35" s="1"/>
  <c r="AS367" i="35" s="1"/>
  <c r="J795" i="4"/>
  <c r="AR367" i="35" s="1"/>
  <c r="J719" i="4"/>
  <c r="AM367" i="35" s="1"/>
  <c r="J721" i="4"/>
  <c r="AN367" i="35" s="1"/>
  <c r="J645" i="4"/>
  <c r="AI367" i="35" s="1"/>
  <c r="J647" i="4"/>
  <c r="AJ367" i="35" s="1"/>
  <c r="J571" i="4"/>
  <c r="AE367" i="35" s="1"/>
  <c r="J573" i="4"/>
  <c r="AF367" i="35" s="1"/>
  <c r="J497" i="4"/>
  <c r="AA367" i="35" s="1"/>
  <c r="J499" i="4"/>
  <c r="AB367" i="35" s="1"/>
  <c r="J423" i="4"/>
  <c r="W367" i="35" s="1"/>
  <c r="J425" i="4"/>
  <c r="X367" i="35" s="1"/>
  <c r="J349" i="4"/>
  <c r="S367" i="35" s="1"/>
  <c r="J351" i="4"/>
  <c r="T367" i="35" s="1"/>
  <c r="J275" i="4"/>
  <c r="O367" i="35" s="1"/>
  <c r="J277" i="4"/>
  <c r="P367" i="35" s="1"/>
  <c r="J201" i="4"/>
  <c r="K367" i="35" s="1"/>
  <c r="J203" i="4"/>
  <c r="L367" i="35" s="1"/>
  <c r="J127" i="4"/>
  <c r="G367" i="35" s="1"/>
  <c r="J129" i="4"/>
  <c r="H367" i="35" s="1"/>
  <c r="J53" i="4"/>
  <c r="C367" i="35" s="1"/>
  <c r="J55" i="4"/>
  <c r="D367" i="35" s="1"/>
  <c r="I867" i="4"/>
  <c r="AU366" i="35" s="1"/>
  <c r="I869" i="4"/>
  <c r="AV366" i="35" s="1"/>
  <c r="I793" i="4"/>
  <c r="AQ366" i="35" s="1"/>
  <c r="I795" i="4"/>
  <c r="AR366" i="35" s="1"/>
  <c r="I719" i="4"/>
  <c r="AM366" i="35" s="1"/>
  <c r="I721" i="4"/>
  <c r="AN366" i="35" s="1"/>
  <c r="I645" i="4"/>
  <c r="AI366" i="35" s="1"/>
  <c r="I647" i="4"/>
  <c r="AJ366" i="35" s="1"/>
  <c r="I571" i="4"/>
  <c r="AE366" i="35" s="1"/>
  <c r="I573" i="4"/>
  <c r="AF366" i="35" s="1"/>
  <c r="I497" i="4"/>
  <c r="AA366" i="35" s="1"/>
  <c r="I499" i="4"/>
  <c r="AB366" i="35" s="1"/>
  <c r="I423" i="4"/>
  <c r="W366" i="35" s="1"/>
  <c r="I425" i="4"/>
  <c r="X366" i="35" s="1"/>
  <c r="I349" i="4"/>
  <c r="S366" i="35" s="1"/>
  <c r="I351" i="4"/>
  <c r="T366" i="35" s="1"/>
  <c r="I275" i="4"/>
  <c r="O366" i="35" s="1"/>
  <c r="I277" i="4"/>
  <c r="P366" i="35" s="1"/>
  <c r="I201" i="4"/>
  <c r="K366" i="35" s="1"/>
  <c r="I203" i="4"/>
  <c r="L366" i="35" s="1"/>
  <c r="I127" i="4"/>
  <c r="G366" i="35" s="1"/>
  <c r="I129" i="4"/>
  <c r="H366" i="35" s="1"/>
  <c r="I53" i="4"/>
  <c r="C366" i="35" s="1"/>
  <c r="I55" i="4"/>
  <c r="D366" i="35" s="1"/>
  <c r="H867" i="4"/>
  <c r="AU365" i="35" s="1"/>
  <c r="H869" i="4"/>
  <c r="AV365" i="35" s="1"/>
  <c r="H793" i="4"/>
  <c r="AQ365" i="35" s="1"/>
  <c r="H795" i="4"/>
  <c r="AR365" i="35" s="1"/>
  <c r="H719" i="4"/>
  <c r="AM365" i="35" s="1"/>
  <c r="H721" i="4"/>
  <c r="AN365" i="35" s="1"/>
  <c r="H645" i="4"/>
  <c r="AI365" i="35" s="1"/>
  <c r="H647" i="4"/>
  <c r="AJ365" i="35" s="1"/>
  <c r="H571" i="4"/>
  <c r="AE365" i="35" s="1"/>
  <c r="H573" i="4"/>
  <c r="AF365" i="35" s="1"/>
  <c r="H497" i="4"/>
  <c r="AA365" i="35" s="1"/>
  <c r="H499" i="4"/>
  <c r="AB365" i="35" s="1"/>
  <c r="H423" i="4"/>
  <c r="W365" i="35" s="1"/>
  <c r="H425" i="4"/>
  <c r="X365" i="35" s="1"/>
  <c r="H349" i="4"/>
  <c r="S365" i="35" s="1"/>
  <c r="H351" i="4"/>
  <c r="T365" i="35" s="1"/>
  <c r="H275" i="4"/>
  <c r="O365" i="35" s="1"/>
  <c r="H277" i="4"/>
  <c r="P365" i="35" s="1"/>
  <c r="H201" i="4"/>
  <c r="K365" i="35" s="1"/>
  <c r="H203" i="4"/>
  <c r="L365" i="35" s="1"/>
  <c r="H127" i="4"/>
  <c r="G365" i="35" s="1"/>
  <c r="H129" i="4"/>
  <c r="H365" i="35" s="1"/>
  <c r="H53" i="4"/>
  <c r="C365" i="35" s="1"/>
  <c r="H55" i="4"/>
  <c r="D365" i="35" s="1"/>
  <c r="G867" i="4"/>
  <c r="AU364" i="35" s="1"/>
  <c r="G869" i="4"/>
  <c r="AV364" i="35" s="1"/>
  <c r="G793" i="4"/>
  <c r="AQ364" i="35" s="1"/>
  <c r="G795" i="4"/>
  <c r="AR364" i="35" s="1"/>
  <c r="G719" i="4"/>
  <c r="AM364" i="35" s="1"/>
  <c r="G721" i="4"/>
  <c r="AN364" i="35" s="1"/>
  <c r="G645" i="4"/>
  <c r="AI364" i="35" s="1"/>
  <c r="G647" i="4"/>
  <c r="AJ364" i="35" s="1"/>
  <c r="G571" i="4"/>
  <c r="AE364" i="35" s="1"/>
  <c r="G573" i="4"/>
  <c r="AF364" i="35" s="1"/>
  <c r="G497" i="4"/>
  <c r="AA364" i="35" s="1"/>
  <c r="G499" i="4"/>
  <c r="AB364" i="35" s="1"/>
  <c r="G423" i="4"/>
  <c r="W364" i="35" s="1"/>
  <c r="G425" i="4"/>
  <c r="X364" i="35" s="1"/>
  <c r="G349" i="4"/>
  <c r="S364" i="35" s="1"/>
  <c r="G351" i="4"/>
  <c r="T364" i="35" s="1"/>
  <c r="G275" i="4"/>
  <c r="O364" i="35" s="1"/>
  <c r="G277" i="4"/>
  <c r="P364" i="35" s="1"/>
  <c r="G201" i="4"/>
  <c r="K364" i="35" s="1"/>
  <c r="G203" i="4"/>
  <c r="L364" i="35" s="1"/>
  <c r="G127" i="4"/>
  <c r="G364" i="35" s="1"/>
  <c r="G129" i="4"/>
  <c r="H364" i="35" s="1"/>
  <c r="G53" i="4"/>
  <c r="C364" i="35" s="1"/>
  <c r="G55" i="4"/>
  <c r="D364" i="35" s="1"/>
  <c r="F867" i="4"/>
  <c r="AU363" i="35" s="1"/>
  <c r="F869" i="4"/>
  <c r="AV363" i="35" s="1"/>
  <c r="F793" i="4"/>
  <c r="AQ363" i="35" s="1"/>
  <c r="F795" i="4"/>
  <c r="AR363" i="35" s="1"/>
  <c r="F719" i="4"/>
  <c r="AM363" i="35" s="1"/>
  <c r="F721" i="4"/>
  <c r="AN363" i="35" s="1"/>
  <c r="F645" i="4"/>
  <c r="AI363" i="35" s="1"/>
  <c r="F647" i="4"/>
  <c r="AJ363" i="35" s="1"/>
  <c r="F571" i="4"/>
  <c r="AE363" i="35" s="1"/>
  <c r="F573" i="4"/>
  <c r="AF363" i="35" s="1"/>
  <c r="F497" i="4"/>
  <c r="AA363" i="35" s="1"/>
  <c r="AC363" i="35" s="1"/>
  <c r="F499" i="4"/>
  <c r="AB363" i="35" s="1"/>
  <c r="F423" i="4"/>
  <c r="W363" i="35" s="1"/>
  <c r="F425" i="4"/>
  <c r="X363" i="35" s="1"/>
  <c r="F349" i="4"/>
  <c r="S363" i="35" s="1"/>
  <c r="F351" i="4"/>
  <c r="T363" i="35" s="1"/>
  <c r="F275" i="4"/>
  <c r="O363" i="35" s="1"/>
  <c r="F277" i="4"/>
  <c r="P363" i="35" s="1"/>
  <c r="F201" i="4"/>
  <c r="K363" i="35" s="1"/>
  <c r="F203" i="4"/>
  <c r="L363" i="35" s="1"/>
  <c r="F127" i="4"/>
  <c r="G363" i="35" s="1"/>
  <c r="F129" i="4"/>
  <c r="H363" i="35" s="1"/>
  <c r="F53" i="4"/>
  <c r="C363" i="35" s="1"/>
  <c r="F55" i="4"/>
  <c r="D363" i="35" s="1"/>
  <c r="E867" i="4"/>
  <c r="AU362" i="35" s="1"/>
  <c r="E869" i="4"/>
  <c r="AV362" i="35" s="1"/>
  <c r="E793" i="4"/>
  <c r="AQ362" i="35" s="1"/>
  <c r="E795" i="4"/>
  <c r="AR362" i="35" s="1"/>
  <c r="E719" i="4"/>
  <c r="AM362" i="35" s="1"/>
  <c r="E721" i="4"/>
  <c r="AN362" i="35" s="1"/>
  <c r="E645" i="4"/>
  <c r="AI362" i="35" s="1"/>
  <c r="E647" i="4"/>
  <c r="AJ362" i="35" s="1"/>
  <c r="E571" i="4"/>
  <c r="AE362" i="35" s="1"/>
  <c r="E573" i="4"/>
  <c r="AF362" i="35" s="1"/>
  <c r="E497" i="4"/>
  <c r="AA362" i="35" s="1"/>
  <c r="E499" i="4"/>
  <c r="AB362" i="35" s="1"/>
  <c r="E423" i="4"/>
  <c r="W362" i="35" s="1"/>
  <c r="E425" i="4"/>
  <c r="X362" i="35" s="1"/>
  <c r="E349" i="4"/>
  <c r="S362" i="35" s="1"/>
  <c r="E351" i="4"/>
  <c r="T362" i="35" s="1"/>
  <c r="E275" i="4"/>
  <c r="O362" i="35" s="1"/>
  <c r="E277" i="4"/>
  <c r="P362" i="35" s="1"/>
  <c r="E201" i="4"/>
  <c r="K362" i="35" s="1"/>
  <c r="E203" i="4"/>
  <c r="L362" i="35" s="1"/>
  <c r="E127" i="4"/>
  <c r="G362" i="35" s="1"/>
  <c r="E129" i="4"/>
  <c r="H362" i="35" s="1"/>
  <c r="E53" i="4"/>
  <c r="C362" i="35" s="1"/>
  <c r="E55" i="4"/>
  <c r="D362" i="35" s="1"/>
  <c r="D867" i="4"/>
  <c r="AU361" i="35" s="1"/>
  <c r="D869" i="4"/>
  <c r="AV361" i="35" s="1"/>
  <c r="D793" i="4"/>
  <c r="AQ361" i="35" s="1"/>
  <c r="D795" i="4"/>
  <c r="AR361" i="35" s="1"/>
  <c r="D719" i="4"/>
  <c r="AM361" i="35" s="1"/>
  <c r="D721" i="4"/>
  <c r="AN361" i="35" s="1"/>
  <c r="D645" i="4"/>
  <c r="AI361" i="35" s="1"/>
  <c r="D647" i="4"/>
  <c r="AJ361" i="35" s="1"/>
  <c r="D571" i="4"/>
  <c r="AE361" i="35" s="1"/>
  <c r="D573" i="4"/>
  <c r="AF361" i="35" s="1"/>
  <c r="D497" i="4"/>
  <c r="AA361" i="35" s="1"/>
  <c r="D499" i="4"/>
  <c r="AB361" i="35" s="1"/>
  <c r="D423" i="4"/>
  <c r="W361" i="35" s="1"/>
  <c r="D425" i="4"/>
  <c r="X361" i="35" s="1"/>
  <c r="D349" i="4"/>
  <c r="S361" i="35" s="1"/>
  <c r="D351" i="4"/>
  <c r="T361" i="35" s="1"/>
  <c r="D275" i="4"/>
  <c r="O361" i="35" s="1"/>
  <c r="D277" i="4"/>
  <c r="P361" i="35" s="1"/>
  <c r="D201" i="4"/>
  <c r="K361" i="35" s="1"/>
  <c r="D203" i="4"/>
  <c r="L361" i="35" s="1"/>
  <c r="D127" i="4"/>
  <c r="G361" i="35" s="1"/>
  <c r="D129" i="4"/>
  <c r="H361" i="35" s="1"/>
  <c r="D53" i="4"/>
  <c r="C361" i="35" s="1"/>
  <c r="D55" i="4"/>
  <c r="D361" i="35" s="1"/>
  <c r="C867" i="4"/>
  <c r="AU360" i="35" s="1"/>
  <c r="C869" i="4"/>
  <c r="AV360" i="35" s="1"/>
  <c r="C793" i="4"/>
  <c r="AQ360" i="35" s="1"/>
  <c r="C795" i="4"/>
  <c r="AR360" i="35" s="1"/>
  <c r="C719" i="4"/>
  <c r="AM360" i="35"/>
  <c r="AO360" i="35" s="1"/>
  <c r="C721" i="4"/>
  <c r="AN360" i="35" s="1"/>
  <c r="C645" i="4"/>
  <c r="AI360" i="35" s="1"/>
  <c r="AK360" i="35" s="1"/>
  <c r="C647" i="4"/>
  <c r="AJ360" i="35" s="1"/>
  <c r="C571" i="4"/>
  <c r="AE360" i="35" s="1"/>
  <c r="AG360" i="35" s="1"/>
  <c r="C573" i="4"/>
  <c r="AF360" i="35" s="1"/>
  <c r="C497" i="4"/>
  <c r="AA360" i="35" s="1"/>
  <c r="AC360" i="35" s="1"/>
  <c r="C499" i="4"/>
  <c r="AB360" i="35" s="1"/>
  <c r="C423" i="4"/>
  <c r="W360" i="35" s="1"/>
  <c r="Y360" i="35" s="1"/>
  <c r="C425" i="4"/>
  <c r="X360" i="35" s="1"/>
  <c r="C349" i="4"/>
  <c r="S360" i="35" s="1"/>
  <c r="U360" i="35" s="1"/>
  <c r="C351" i="4"/>
  <c r="T360" i="35" s="1"/>
  <c r="C275" i="4"/>
  <c r="O360" i="35" s="1"/>
  <c r="Q360" i="35" s="1"/>
  <c r="C277" i="4"/>
  <c r="P360" i="35" s="1"/>
  <c r="C201" i="4"/>
  <c r="K360" i="35" s="1"/>
  <c r="M360" i="35" s="1"/>
  <c r="C203" i="4"/>
  <c r="L360" i="35" s="1"/>
  <c r="C127" i="4"/>
  <c r="G360" i="35" s="1"/>
  <c r="I360" i="35" s="1"/>
  <c r="C129" i="4"/>
  <c r="H360" i="35" s="1"/>
  <c r="C53" i="4"/>
  <c r="C360" i="35" s="1"/>
  <c r="C55" i="4"/>
  <c r="D360" i="35" s="1"/>
  <c r="AF863" i="4"/>
  <c r="AU359" i="35" s="1"/>
  <c r="AW359" i="35" s="1"/>
  <c r="AF865" i="4"/>
  <c r="AV359" i="35" s="1"/>
  <c r="AF789" i="4"/>
  <c r="AQ359" i="35" s="1"/>
  <c r="AS359" i="35" s="1"/>
  <c r="AF791" i="4"/>
  <c r="AR359" i="35" s="1"/>
  <c r="AF715" i="4"/>
  <c r="AM359" i="35" s="1"/>
  <c r="AO359" i="35" s="1"/>
  <c r="AF717" i="4"/>
  <c r="AN359" i="35" s="1"/>
  <c r="AF641" i="4"/>
  <c r="AI359" i="35" s="1"/>
  <c r="AK359" i="35" s="1"/>
  <c r="AF643" i="4"/>
  <c r="AJ359" i="35" s="1"/>
  <c r="AF567" i="4"/>
  <c r="AE359" i="35" s="1"/>
  <c r="AG359" i="35" s="1"/>
  <c r="AF569" i="4"/>
  <c r="AF359" i="35" s="1"/>
  <c r="AF493" i="4"/>
  <c r="AA359" i="35" s="1"/>
  <c r="AF495" i="4"/>
  <c r="AB359" i="35" s="1"/>
  <c r="AF419" i="4"/>
  <c r="W359" i="35" s="1"/>
  <c r="AF421" i="4"/>
  <c r="X359" i="35" s="1"/>
  <c r="AF345" i="4"/>
  <c r="S359" i="35" s="1"/>
  <c r="AF347" i="4"/>
  <c r="T359" i="35" s="1"/>
  <c r="AF271" i="4"/>
  <c r="O359" i="35" s="1"/>
  <c r="AF273" i="4"/>
  <c r="P359" i="35" s="1"/>
  <c r="AF197" i="4"/>
  <c r="K359" i="35" s="1"/>
  <c r="AF199" i="4"/>
  <c r="L359" i="35" s="1"/>
  <c r="AF123" i="4"/>
  <c r="G359" i="35" s="1"/>
  <c r="AF125" i="4"/>
  <c r="H359" i="35" s="1"/>
  <c r="AF49" i="4"/>
  <c r="C359" i="35" s="1"/>
  <c r="AF51" i="4"/>
  <c r="D359" i="35" s="1"/>
  <c r="AE863" i="4"/>
  <c r="AU358" i="35" s="1"/>
  <c r="AE865" i="4"/>
  <c r="AV358" i="35" s="1"/>
  <c r="AE789" i="4"/>
  <c r="AQ358" i="35" s="1"/>
  <c r="AE791" i="4"/>
  <c r="AR358" i="35" s="1"/>
  <c r="AE715" i="4"/>
  <c r="AM358" i="35" s="1"/>
  <c r="AE717" i="4"/>
  <c r="AN358" i="35" s="1"/>
  <c r="AE641" i="4"/>
  <c r="AI358" i="35" s="1"/>
  <c r="AE643" i="4"/>
  <c r="AJ358" i="35" s="1"/>
  <c r="AE567" i="4"/>
  <c r="AE358" i="35" s="1"/>
  <c r="AE569" i="4"/>
  <c r="AF358" i="35" s="1"/>
  <c r="AE493" i="4"/>
  <c r="AA358" i="35" s="1"/>
  <c r="AE495" i="4"/>
  <c r="AB358" i="35" s="1"/>
  <c r="AE419" i="4"/>
  <c r="W358" i="35" s="1"/>
  <c r="AE421" i="4"/>
  <c r="X358" i="35" s="1"/>
  <c r="AE345" i="4"/>
  <c r="S358" i="35" s="1"/>
  <c r="AE347" i="4"/>
  <c r="T358" i="35" s="1"/>
  <c r="AE271" i="4"/>
  <c r="O358" i="35" s="1"/>
  <c r="AE273" i="4"/>
  <c r="P358" i="35" s="1"/>
  <c r="AE197" i="4"/>
  <c r="K358" i="35" s="1"/>
  <c r="AE199" i="4"/>
  <c r="L358" i="35" s="1"/>
  <c r="AE123" i="4"/>
  <c r="G358" i="35" s="1"/>
  <c r="AE125" i="4"/>
  <c r="H358" i="35" s="1"/>
  <c r="AE49" i="4"/>
  <c r="C358" i="35" s="1"/>
  <c r="AE51" i="4"/>
  <c r="D358" i="35" s="1"/>
  <c r="AD863" i="4"/>
  <c r="AU357" i="35" s="1"/>
  <c r="AD865" i="4"/>
  <c r="AV357" i="35" s="1"/>
  <c r="AD789" i="4"/>
  <c r="AQ357" i="35" s="1"/>
  <c r="AD791" i="4"/>
  <c r="AR357" i="35" s="1"/>
  <c r="AD715" i="4"/>
  <c r="AM357" i="35" s="1"/>
  <c r="AD717" i="4"/>
  <c r="AN357" i="35" s="1"/>
  <c r="AD641" i="4"/>
  <c r="AI357" i="35" s="1"/>
  <c r="AD643" i="4"/>
  <c r="AJ357" i="35" s="1"/>
  <c r="AD567" i="4"/>
  <c r="AE357" i="35" s="1"/>
  <c r="AD569" i="4"/>
  <c r="AF357" i="35" s="1"/>
  <c r="AD493" i="4"/>
  <c r="AA357" i="35" s="1"/>
  <c r="AD495" i="4"/>
  <c r="AB357" i="35" s="1"/>
  <c r="AD419" i="4"/>
  <c r="W357" i="35" s="1"/>
  <c r="AD421" i="4"/>
  <c r="X357" i="35" s="1"/>
  <c r="AD345" i="4"/>
  <c r="S357" i="35" s="1"/>
  <c r="AD347" i="4"/>
  <c r="T357" i="35" s="1"/>
  <c r="AD271" i="4"/>
  <c r="O357" i="35" s="1"/>
  <c r="AD273" i="4"/>
  <c r="P357" i="35" s="1"/>
  <c r="AD197" i="4"/>
  <c r="K357" i="35" s="1"/>
  <c r="AD199" i="4"/>
  <c r="L357" i="35" s="1"/>
  <c r="AD123" i="4"/>
  <c r="G357" i="35" s="1"/>
  <c r="AD125" i="4"/>
  <c r="H357" i="35" s="1"/>
  <c r="AD49" i="4"/>
  <c r="C357" i="35" s="1"/>
  <c r="AD51" i="4"/>
  <c r="D357" i="35" s="1"/>
  <c r="AC863" i="4"/>
  <c r="AU356" i="35" s="1"/>
  <c r="AC865" i="4"/>
  <c r="AV356" i="35" s="1"/>
  <c r="AC789" i="4"/>
  <c r="AQ356" i="35" s="1"/>
  <c r="AC791" i="4"/>
  <c r="AR356" i="35" s="1"/>
  <c r="AC715" i="4"/>
  <c r="AM356" i="35" s="1"/>
  <c r="AO356" i="35" s="1"/>
  <c r="AC717" i="4"/>
  <c r="AN356" i="35" s="1"/>
  <c r="AC641" i="4"/>
  <c r="AI356" i="35" s="1"/>
  <c r="AC643" i="4"/>
  <c r="AJ356" i="35" s="1"/>
  <c r="AC567" i="4"/>
  <c r="AE356" i="35" s="1"/>
  <c r="AG356" i="35" s="1"/>
  <c r="AC569" i="4"/>
  <c r="AF356" i="35" s="1"/>
  <c r="AC493" i="4"/>
  <c r="AA356" i="35" s="1"/>
  <c r="AC495" i="4"/>
  <c r="AB356" i="35" s="1"/>
  <c r="AC419" i="4"/>
  <c r="W356" i="35" s="1"/>
  <c r="Y356" i="35" s="1"/>
  <c r="AC421" i="4"/>
  <c r="X356" i="35" s="1"/>
  <c r="AC345" i="4"/>
  <c r="S356" i="35" s="1"/>
  <c r="AC347" i="4"/>
  <c r="T356" i="35" s="1"/>
  <c r="AC271" i="4"/>
  <c r="O356" i="35" s="1"/>
  <c r="Q356" i="35" s="1"/>
  <c r="AC273" i="4"/>
  <c r="P356" i="35" s="1"/>
  <c r="AC197" i="4"/>
  <c r="K356" i="35" s="1"/>
  <c r="AC199" i="4"/>
  <c r="L356" i="35" s="1"/>
  <c r="AC123" i="4"/>
  <c r="G356" i="35" s="1"/>
  <c r="I356" i="35" s="1"/>
  <c r="AC125" i="4"/>
  <c r="H356" i="35" s="1"/>
  <c r="AC49" i="4"/>
  <c r="C356" i="35" s="1"/>
  <c r="AC51" i="4"/>
  <c r="D356" i="35" s="1"/>
  <c r="AB863" i="4"/>
  <c r="AU355" i="35" s="1"/>
  <c r="AW355" i="35" s="1"/>
  <c r="AB865" i="4"/>
  <c r="AV355" i="35" s="1"/>
  <c r="AB789" i="4"/>
  <c r="AQ355" i="35" s="1"/>
  <c r="AB791" i="4"/>
  <c r="AR355" i="35" s="1"/>
  <c r="AB715" i="4"/>
  <c r="AM355" i="35" s="1"/>
  <c r="AO355" i="35" s="1"/>
  <c r="AB717" i="4"/>
  <c r="AN355" i="35" s="1"/>
  <c r="AB641" i="4"/>
  <c r="AI355" i="35" s="1"/>
  <c r="AB643" i="4"/>
  <c r="AJ355" i="35" s="1"/>
  <c r="AB567" i="4"/>
  <c r="AE355" i="35" s="1"/>
  <c r="AG355" i="35" s="1"/>
  <c r="AB569" i="4"/>
  <c r="AF355" i="35" s="1"/>
  <c r="AB493" i="4"/>
  <c r="AA355" i="35" s="1"/>
  <c r="AB495" i="4"/>
  <c r="AB355" i="35" s="1"/>
  <c r="AB419" i="4"/>
  <c r="W355" i="35" s="1"/>
  <c r="Y355" i="35" s="1"/>
  <c r="AB421" i="4"/>
  <c r="X355" i="35" s="1"/>
  <c r="AB345" i="4"/>
  <c r="S355" i="35" s="1"/>
  <c r="AB347" i="4"/>
  <c r="T355" i="35" s="1"/>
  <c r="AB271" i="4"/>
  <c r="O355" i="35" s="1"/>
  <c r="Q355" i="35" s="1"/>
  <c r="AB273" i="4"/>
  <c r="P355" i="35" s="1"/>
  <c r="AB197" i="4"/>
  <c r="K355" i="35" s="1"/>
  <c r="AB199" i="4"/>
  <c r="L355" i="35" s="1"/>
  <c r="AB123" i="4"/>
  <c r="G355" i="35" s="1"/>
  <c r="AB125" i="4"/>
  <c r="H355" i="35" s="1"/>
  <c r="AB49" i="4"/>
  <c r="C355" i="35" s="1"/>
  <c r="AB51" i="4"/>
  <c r="D355" i="35" s="1"/>
  <c r="AA863" i="4"/>
  <c r="AU354" i="35" s="1"/>
  <c r="AA865" i="4"/>
  <c r="AV354" i="35" s="1"/>
  <c r="AA789" i="4"/>
  <c r="AQ354" i="35" s="1"/>
  <c r="AA791" i="4"/>
  <c r="AR354" i="35" s="1"/>
  <c r="AA715" i="4"/>
  <c r="AM354" i="35" s="1"/>
  <c r="AA717" i="4"/>
  <c r="AN354" i="35" s="1"/>
  <c r="AA641" i="4"/>
  <c r="AI354" i="35" s="1"/>
  <c r="AA643" i="4"/>
  <c r="AJ354" i="35" s="1"/>
  <c r="AA567" i="4"/>
  <c r="AE354" i="35" s="1"/>
  <c r="AA569" i="4"/>
  <c r="AF354" i="35" s="1"/>
  <c r="AA493" i="4"/>
  <c r="AA354" i="35" s="1"/>
  <c r="AA495" i="4"/>
  <c r="AB354" i="35" s="1"/>
  <c r="AA419" i="4"/>
  <c r="W354" i="35" s="1"/>
  <c r="AA421" i="4"/>
  <c r="X354" i="35" s="1"/>
  <c r="AA345" i="4"/>
  <c r="S354" i="35" s="1"/>
  <c r="AA347" i="4"/>
  <c r="T354" i="35" s="1"/>
  <c r="AA271" i="4"/>
  <c r="O354" i="35" s="1"/>
  <c r="AA273" i="4"/>
  <c r="P354" i="35" s="1"/>
  <c r="AA197" i="4"/>
  <c r="K354" i="35" s="1"/>
  <c r="AA199" i="4"/>
  <c r="L354" i="35" s="1"/>
  <c r="AA123" i="4"/>
  <c r="G354" i="35" s="1"/>
  <c r="AA125" i="4"/>
  <c r="H354" i="35" s="1"/>
  <c r="AA49" i="4"/>
  <c r="C354" i="35" s="1"/>
  <c r="AA51" i="4"/>
  <c r="D354" i="35" s="1"/>
  <c r="Z863" i="4"/>
  <c r="AU353" i="35" s="1"/>
  <c r="Z865" i="4"/>
  <c r="AV353" i="35" s="1"/>
  <c r="Z789" i="4"/>
  <c r="AQ353" i="35" s="1"/>
  <c r="Z791" i="4"/>
  <c r="AR353" i="35" s="1"/>
  <c r="Z715" i="4"/>
  <c r="AM353" i="35" s="1"/>
  <c r="Z717" i="4"/>
  <c r="AN353" i="35" s="1"/>
  <c r="Z641" i="4"/>
  <c r="AI353" i="35" s="1"/>
  <c r="Z643" i="4"/>
  <c r="AJ353" i="35" s="1"/>
  <c r="Z567" i="4"/>
  <c r="AE353" i="35" s="1"/>
  <c r="Z569" i="4"/>
  <c r="AF353" i="35" s="1"/>
  <c r="Z493" i="4"/>
  <c r="AA353" i="35" s="1"/>
  <c r="Z495" i="4"/>
  <c r="AB353" i="35" s="1"/>
  <c r="Z419" i="4"/>
  <c r="W353" i="35" s="1"/>
  <c r="Z421" i="4"/>
  <c r="X353" i="35" s="1"/>
  <c r="Z345" i="4"/>
  <c r="S353" i="35" s="1"/>
  <c r="Z347" i="4"/>
  <c r="T353" i="35" s="1"/>
  <c r="Z271" i="4"/>
  <c r="O353" i="35" s="1"/>
  <c r="Z273" i="4"/>
  <c r="P353" i="35" s="1"/>
  <c r="Z197" i="4"/>
  <c r="K353" i="35" s="1"/>
  <c r="Z199" i="4"/>
  <c r="L353" i="35" s="1"/>
  <c r="Z123" i="4"/>
  <c r="G353" i="35" s="1"/>
  <c r="Z125" i="4"/>
  <c r="H353" i="35" s="1"/>
  <c r="Z49" i="4"/>
  <c r="C353" i="35" s="1"/>
  <c r="Z51" i="4"/>
  <c r="D353" i="35" s="1"/>
  <c r="Y863" i="4"/>
  <c r="AU352" i="35" s="1"/>
  <c r="Y865" i="4"/>
  <c r="AV352" i="35" s="1"/>
  <c r="Y789" i="4"/>
  <c r="AQ352" i="35" s="1"/>
  <c r="Y791" i="4"/>
  <c r="AR352" i="35" s="1"/>
  <c r="Y715" i="4"/>
  <c r="AM352" i="35" s="1"/>
  <c r="Y717" i="4"/>
  <c r="AN352" i="35" s="1"/>
  <c r="Y641" i="4"/>
  <c r="AI352" i="35" s="1"/>
  <c r="Y643" i="4"/>
  <c r="AJ352" i="35" s="1"/>
  <c r="Y567" i="4"/>
  <c r="AE352" i="35" s="1"/>
  <c r="Y569" i="4"/>
  <c r="AF352" i="35" s="1"/>
  <c r="Y493" i="4"/>
  <c r="AA352" i="35"/>
  <c r="Y495" i="4"/>
  <c r="AB352" i="35" s="1"/>
  <c r="Y419" i="4"/>
  <c r="W352" i="35" s="1"/>
  <c r="Y421" i="4"/>
  <c r="X352" i="35" s="1"/>
  <c r="Y345" i="4"/>
  <c r="S352" i="35" s="1"/>
  <c r="Y347" i="4"/>
  <c r="T352" i="35" s="1"/>
  <c r="Y271" i="4"/>
  <c r="O352" i="35" s="1"/>
  <c r="Y273" i="4"/>
  <c r="P352" i="35" s="1"/>
  <c r="Y197" i="4"/>
  <c r="K352" i="35" s="1"/>
  <c r="Y199" i="4"/>
  <c r="L352" i="35" s="1"/>
  <c r="Y123" i="4"/>
  <c r="G352" i="35" s="1"/>
  <c r="Y125" i="4"/>
  <c r="H352" i="35" s="1"/>
  <c r="Y49" i="4"/>
  <c r="C352" i="35" s="1"/>
  <c r="Y51" i="4"/>
  <c r="D352" i="35" s="1"/>
  <c r="X863" i="4"/>
  <c r="AU351" i="35" s="1"/>
  <c r="X865" i="4"/>
  <c r="AV351" i="35" s="1"/>
  <c r="X789" i="4"/>
  <c r="AQ351" i="35" s="1"/>
  <c r="X791" i="4"/>
  <c r="AR351" i="35" s="1"/>
  <c r="X715" i="4"/>
  <c r="AM351" i="35" s="1"/>
  <c r="X717" i="4"/>
  <c r="AN351" i="35" s="1"/>
  <c r="X641" i="4"/>
  <c r="AI351" i="35" s="1"/>
  <c r="X643" i="4"/>
  <c r="AJ351" i="35" s="1"/>
  <c r="X567" i="4"/>
  <c r="AE351" i="35" s="1"/>
  <c r="X569" i="4"/>
  <c r="AF351" i="35" s="1"/>
  <c r="X493" i="4"/>
  <c r="AA351" i="35" s="1"/>
  <c r="X495" i="4"/>
  <c r="AB351" i="35" s="1"/>
  <c r="X419" i="4"/>
  <c r="W351" i="35" s="1"/>
  <c r="X421" i="4"/>
  <c r="X351" i="35" s="1"/>
  <c r="X345" i="4"/>
  <c r="S351" i="35" s="1"/>
  <c r="X347" i="4"/>
  <c r="T351" i="35" s="1"/>
  <c r="X271" i="4"/>
  <c r="O351" i="35" s="1"/>
  <c r="X273" i="4"/>
  <c r="P351" i="35" s="1"/>
  <c r="X197" i="4"/>
  <c r="K351" i="35" s="1"/>
  <c r="X199" i="4"/>
  <c r="L351" i="35" s="1"/>
  <c r="X123" i="4"/>
  <c r="G351" i="35" s="1"/>
  <c r="X125" i="4"/>
  <c r="H351" i="35" s="1"/>
  <c r="X49" i="4"/>
  <c r="C351" i="35" s="1"/>
  <c r="X51" i="4"/>
  <c r="D351" i="35" s="1"/>
  <c r="W863" i="4"/>
  <c r="AU350" i="35" s="1"/>
  <c r="W865" i="4"/>
  <c r="AV350" i="35" s="1"/>
  <c r="W789" i="4"/>
  <c r="AQ350" i="35" s="1"/>
  <c r="W791" i="4"/>
  <c r="AR350" i="35" s="1"/>
  <c r="W715" i="4"/>
  <c r="AM350" i="35" s="1"/>
  <c r="W717" i="4"/>
  <c r="AN350" i="35" s="1"/>
  <c r="W641" i="4"/>
  <c r="AI350" i="35" s="1"/>
  <c r="W643" i="4"/>
  <c r="AJ350" i="35" s="1"/>
  <c r="W567" i="4"/>
  <c r="AE350" i="35" s="1"/>
  <c r="W569" i="4"/>
  <c r="AF350" i="35" s="1"/>
  <c r="W493" i="4"/>
  <c r="AA350" i="35" s="1"/>
  <c r="W495" i="4"/>
  <c r="AB350" i="35" s="1"/>
  <c r="W419" i="4"/>
  <c r="W350" i="35" s="1"/>
  <c r="W421" i="4"/>
  <c r="X350" i="35" s="1"/>
  <c r="W345" i="4"/>
  <c r="S350" i="35" s="1"/>
  <c r="W347" i="4"/>
  <c r="T350" i="35" s="1"/>
  <c r="W271" i="4"/>
  <c r="O350" i="35" s="1"/>
  <c r="W273" i="4"/>
  <c r="P350" i="35" s="1"/>
  <c r="W197" i="4"/>
  <c r="K350" i="35" s="1"/>
  <c r="W199" i="4"/>
  <c r="L350" i="35" s="1"/>
  <c r="W123" i="4"/>
  <c r="G350" i="35" s="1"/>
  <c r="W125" i="4"/>
  <c r="H350" i="35" s="1"/>
  <c r="W49" i="4"/>
  <c r="C350" i="35" s="1"/>
  <c r="W51" i="4"/>
  <c r="D350" i="35" s="1"/>
  <c r="V863" i="4"/>
  <c r="AU349" i="35" s="1"/>
  <c r="V865" i="4"/>
  <c r="AV349" i="35" s="1"/>
  <c r="V789" i="4"/>
  <c r="AQ349" i="35" s="1"/>
  <c r="V791" i="4"/>
  <c r="AR349" i="35" s="1"/>
  <c r="V715" i="4"/>
  <c r="AM349" i="35" s="1"/>
  <c r="V717" i="4"/>
  <c r="AN349" i="35" s="1"/>
  <c r="V641" i="4"/>
  <c r="AI349" i="35" s="1"/>
  <c r="V643" i="4"/>
  <c r="AJ349" i="35" s="1"/>
  <c r="V567" i="4"/>
  <c r="AE349" i="35" s="1"/>
  <c r="V569" i="4"/>
  <c r="AF349" i="35" s="1"/>
  <c r="V493" i="4"/>
  <c r="AA349" i="35" s="1"/>
  <c r="V495" i="4"/>
  <c r="AB349" i="35" s="1"/>
  <c r="V419" i="4"/>
  <c r="W349" i="35" s="1"/>
  <c r="V421" i="4"/>
  <c r="X349" i="35" s="1"/>
  <c r="V345" i="4"/>
  <c r="S349" i="35" s="1"/>
  <c r="V347" i="4"/>
  <c r="T349" i="35" s="1"/>
  <c r="V271" i="4"/>
  <c r="O349" i="35" s="1"/>
  <c r="V273" i="4"/>
  <c r="P349" i="35" s="1"/>
  <c r="V197" i="4"/>
  <c r="K349" i="35" s="1"/>
  <c r="V199" i="4"/>
  <c r="L349" i="35" s="1"/>
  <c r="V123" i="4"/>
  <c r="G349" i="35" s="1"/>
  <c r="V125" i="4"/>
  <c r="H349" i="35" s="1"/>
  <c r="V49" i="4"/>
  <c r="C349" i="35" s="1"/>
  <c r="V51" i="4"/>
  <c r="D349" i="35" s="1"/>
  <c r="U863" i="4"/>
  <c r="AU348" i="35" s="1"/>
  <c r="U865" i="4"/>
  <c r="AV348" i="35" s="1"/>
  <c r="U789" i="4"/>
  <c r="AQ348" i="35" s="1"/>
  <c r="U791" i="4"/>
  <c r="AR348" i="35" s="1"/>
  <c r="U715" i="4"/>
  <c r="AM348" i="35" s="1"/>
  <c r="U717" i="4"/>
  <c r="AN348" i="35" s="1"/>
  <c r="U641" i="4"/>
  <c r="AI348" i="35"/>
  <c r="AK348" i="35" s="1"/>
  <c r="U643" i="4"/>
  <c r="AJ348" i="35" s="1"/>
  <c r="U567" i="4"/>
  <c r="AE348" i="35" s="1"/>
  <c r="U569" i="4"/>
  <c r="AF348" i="35" s="1"/>
  <c r="U493" i="4"/>
  <c r="AA348" i="35" s="1"/>
  <c r="AC348" i="35" s="1"/>
  <c r="U495" i="4"/>
  <c r="AB348" i="35" s="1"/>
  <c r="U419" i="4"/>
  <c r="W348" i="35" s="1"/>
  <c r="U421" i="4"/>
  <c r="X348" i="35" s="1"/>
  <c r="U345" i="4"/>
  <c r="S348" i="35" s="1"/>
  <c r="U348" i="35" s="1"/>
  <c r="U347" i="4"/>
  <c r="T348" i="35" s="1"/>
  <c r="U271" i="4"/>
  <c r="O348" i="35" s="1"/>
  <c r="U273" i="4"/>
  <c r="P348" i="35" s="1"/>
  <c r="U197" i="4"/>
  <c r="K348" i="35" s="1"/>
  <c r="M348" i="35" s="1"/>
  <c r="U199" i="4"/>
  <c r="L348" i="35" s="1"/>
  <c r="U123" i="4"/>
  <c r="G348" i="35" s="1"/>
  <c r="U125" i="4"/>
  <c r="H348" i="35" s="1"/>
  <c r="U49" i="4"/>
  <c r="C348" i="35" s="1"/>
  <c r="U51" i="4"/>
  <c r="D348" i="35" s="1"/>
  <c r="T863" i="4"/>
  <c r="AU347" i="35" s="1"/>
  <c r="T865" i="4"/>
  <c r="AV347" i="35" s="1"/>
  <c r="T789" i="4"/>
  <c r="AQ347" i="35" s="1"/>
  <c r="AS347" i="35" s="1"/>
  <c r="T791" i="4"/>
  <c r="AR347" i="35" s="1"/>
  <c r="T715" i="4"/>
  <c r="AM347" i="35" s="1"/>
  <c r="T717" i="4"/>
  <c r="AN347" i="35" s="1"/>
  <c r="T641" i="4"/>
  <c r="AI347" i="35" s="1"/>
  <c r="AK347" i="35" s="1"/>
  <c r="T643" i="4"/>
  <c r="AJ347" i="35" s="1"/>
  <c r="T567" i="4"/>
  <c r="AE347" i="35" s="1"/>
  <c r="T569" i="4"/>
  <c r="AF347" i="35" s="1"/>
  <c r="T493" i="4"/>
  <c r="AA347" i="35" s="1"/>
  <c r="AC347" i="35" s="1"/>
  <c r="T495" i="4"/>
  <c r="AB347" i="35" s="1"/>
  <c r="T419" i="4"/>
  <c r="W347" i="35" s="1"/>
  <c r="T421" i="4"/>
  <c r="X347" i="35" s="1"/>
  <c r="T345" i="4"/>
  <c r="S347" i="35" s="1"/>
  <c r="U347" i="35" s="1"/>
  <c r="T347" i="4"/>
  <c r="T347" i="35" s="1"/>
  <c r="T271" i="4"/>
  <c r="O347" i="35" s="1"/>
  <c r="T273" i="4"/>
  <c r="P347" i="35" s="1"/>
  <c r="T197" i="4"/>
  <c r="K347" i="35" s="1"/>
  <c r="M347" i="35" s="1"/>
  <c r="T199" i="4"/>
  <c r="L347" i="35" s="1"/>
  <c r="T123" i="4"/>
  <c r="G347" i="35" s="1"/>
  <c r="T125" i="4"/>
  <c r="H347" i="35" s="1"/>
  <c r="T49" i="4"/>
  <c r="C347" i="35" s="1"/>
  <c r="T51" i="4"/>
  <c r="D347" i="35" s="1"/>
  <c r="S863" i="4"/>
  <c r="AU346" i="35" s="1"/>
  <c r="S865" i="4"/>
  <c r="AV346" i="35" s="1"/>
  <c r="S789" i="4"/>
  <c r="AQ346" i="35" s="1"/>
  <c r="AS346" i="35" s="1"/>
  <c r="S791" i="4"/>
  <c r="AR346" i="35" s="1"/>
  <c r="S715" i="4"/>
  <c r="AM346" i="35" s="1"/>
  <c r="S717" i="4"/>
  <c r="AN346" i="35" s="1"/>
  <c r="S641" i="4"/>
  <c r="AI346" i="35" s="1"/>
  <c r="AK346" i="35" s="1"/>
  <c r="S643" i="4"/>
  <c r="AJ346" i="35" s="1"/>
  <c r="S567" i="4"/>
  <c r="AE346" i="35" s="1"/>
  <c r="S569" i="4"/>
  <c r="AF346" i="35" s="1"/>
  <c r="S493" i="4"/>
  <c r="AA346" i="35" s="1"/>
  <c r="AC346" i="35" s="1"/>
  <c r="S495" i="4"/>
  <c r="AB346" i="35" s="1"/>
  <c r="S419" i="4"/>
  <c r="W346" i="35" s="1"/>
  <c r="S421" i="4"/>
  <c r="X346" i="35" s="1"/>
  <c r="S345" i="4"/>
  <c r="S346" i="35" s="1"/>
  <c r="U346" i="35" s="1"/>
  <c r="S347" i="4"/>
  <c r="T346" i="35" s="1"/>
  <c r="S271" i="4"/>
  <c r="O346" i="35" s="1"/>
  <c r="S273" i="4"/>
  <c r="P346" i="35" s="1"/>
  <c r="S197" i="4"/>
  <c r="K346" i="35" s="1"/>
  <c r="M346" i="35" s="1"/>
  <c r="S199" i="4"/>
  <c r="L346" i="35" s="1"/>
  <c r="S123" i="4"/>
  <c r="G346" i="35" s="1"/>
  <c r="S125" i="4"/>
  <c r="H346" i="35" s="1"/>
  <c r="S49" i="4"/>
  <c r="C346" i="35" s="1"/>
  <c r="S51" i="4"/>
  <c r="D346" i="35" s="1"/>
  <c r="R863" i="4"/>
  <c r="AU345" i="35" s="1"/>
  <c r="R865" i="4"/>
  <c r="AV345" i="35" s="1"/>
  <c r="R789" i="4"/>
  <c r="AQ345" i="35" s="1"/>
  <c r="AS345" i="35" s="1"/>
  <c r="R791" i="4"/>
  <c r="AR345" i="35" s="1"/>
  <c r="R715" i="4"/>
  <c r="AM345" i="35" s="1"/>
  <c r="R717" i="4"/>
  <c r="AN345" i="35" s="1"/>
  <c r="R641" i="4"/>
  <c r="AI345" i="35" s="1"/>
  <c r="AK345" i="35" s="1"/>
  <c r="R643" i="4"/>
  <c r="AJ345" i="35" s="1"/>
  <c r="R567" i="4"/>
  <c r="AE345" i="35" s="1"/>
  <c r="R569" i="4"/>
  <c r="AF345" i="35" s="1"/>
  <c r="R493" i="4"/>
  <c r="AA345" i="35" s="1"/>
  <c r="R495" i="4"/>
  <c r="AB345" i="35" s="1"/>
  <c r="R419" i="4"/>
  <c r="W345" i="35" s="1"/>
  <c r="R421" i="4"/>
  <c r="X345" i="35" s="1"/>
  <c r="R345" i="4"/>
  <c r="S345" i="35" s="1"/>
  <c r="R347" i="4"/>
  <c r="T345" i="35" s="1"/>
  <c r="R271" i="4"/>
  <c r="O345" i="35" s="1"/>
  <c r="R273" i="4"/>
  <c r="P345" i="35" s="1"/>
  <c r="R197" i="4"/>
  <c r="K345" i="35" s="1"/>
  <c r="R199" i="4"/>
  <c r="L345" i="35" s="1"/>
  <c r="R123" i="4"/>
  <c r="G345" i="35" s="1"/>
  <c r="R125" i="4"/>
  <c r="H345" i="35" s="1"/>
  <c r="R49" i="4"/>
  <c r="C345" i="35" s="1"/>
  <c r="R51" i="4"/>
  <c r="D345" i="35" s="1"/>
  <c r="Q863" i="4"/>
  <c r="AU344" i="35" s="1"/>
  <c r="Q865" i="4"/>
  <c r="AV344" i="35" s="1"/>
  <c r="Q789" i="4"/>
  <c r="AQ344" i="35" s="1"/>
  <c r="Q791" i="4"/>
  <c r="AR344" i="35" s="1"/>
  <c r="Q715" i="4"/>
  <c r="AM344" i="35" s="1"/>
  <c r="Q717" i="4"/>
  <c r="AN344" i="35" s="1"/>
  <c r="Q641" i="4"/>
  <c r="AI344" i="35" s="1"/>
  <c r="Q643" i="4"/>
  <c r="AJ344" i="35" s="1"/>
  <c r="Q567" i="4"/>
  <c r="AE344" i="35" s="1"/>
  <c r="Q569" i="4"/>
  <c r="AF344" i="35" s="1"/>
  <c r="Q493" i="4"/>
  <c r="AA344" i="35" s="1"/>
  <c r="Q495" i="4"/>
  <c r="AB344" i="35" s="1"/>
  <c r="Q419" i="4"/>
  <c r="W344" i="35" s="1"/>
  <c r="Q421" i="4"/>
  <c r="X344" i="35" s="1"/>
  <c r="Q345" i="4"/>
  <c r="S344" i="35" s="1"/>
  <c r="Q347" i="4"/>
  <c r="T344" i="35" s="1"/>
  <c r="Q271" i="4"/>
  <c r="O344" i="35" s="1"/>
  <c r="Q273" i="4"/>
  <c r="P344" i="35" s="1"/>
  <c r="Q197" i="4"/>
  <c r="K344" i="35" s="1"/>
  <c r="Q199" i="4"/>
  <c r="L344" i="35" s="1"/>
  <c r="Q123" i="4"/>
  <c r="G344" i="35" s="1"/>
  <c r="Q125" i="4"/>
  <c r="H344" i="35" s="1"/>
  <c r="Q49" i="4"/>
  <c r="C344" i="35" s="1"/>
  <c r="Q51" i="4"/>
  <c r="D344" i="35" s="1"/>
  <c r="P863" i="4"/>
  <c r="AU343" i="35" s="1"/>
  <c r="P865" i="4"/>
  <c r="AV343" i="35" s="1"/>
  <c r="P789" i="4"/>
  <c r="AQ343" i="35" s="1"/>
  <c r="P791" i="4"/>
  <c r="AR343" i="35" s="1"/>
  <c r="P715" i="4"/>
  <c r="AM343" i="35" s="1"/>
  <c r="P717" i="4"/>
  <c r="AN343" i="35" s="1"/>
  <c r="P641" i="4"/>
  <c r="AI343" i="35" s="1"/>
  <c r="AK343" i="35" s="1"/>
  <c r="P643" i="4"/>
  <c r="AJ343" i="35" s="1"/>
  <c r="P567" i="4"/>
  <c r="AE343" i="35" s="1"/>
  <c r="P569" i="4"/>
  <c r="AF343" i="35" s="1"/>
  <c r="P493" i="4"/>
  <c r="AA343" i="35" s="1"/>
  <c r="P495" i="4"/>
  <c r="AB343" i="35" s="1"/>
  <c r="P419" i="4"/>
  <c r="W343" i="35" s="1"/>
  <c r="P421" i="4"/>
  <c r="X343" i="35" s="1"/>
  <c r="P345" i="4"/>
  <c r="S343" i="35" s="1"/>
  <c r="P347" i="4"/>
  <c r="T343" i="35" s="1"/>
  <c r="P271" i="4"/>
  <c r="O343" i="35" s="1"/>
  <c r="P273" i="4"/>
  <c r="P343" i="35" s="1"/>
  <c r="P197" i="4"/>
  <c r="K343" i="35" s="1"/>
  <c r="P199" i="4"/>
  <c r="L343" i="35" s="1"/>
  <c r="P123" i="4"/>
  <c r="G343" i="35" s="1"/>
  <c r="P125" i="4"/>
  <c r="H343" i="35" s="1"/>
  <c r="P49" i="4"/>
  <c r="C343" i="35" s="1"/>
  <c r="P51" i="4"/>
  <c r="D343" i="35" s="1"/>
  <c r="O863" i="4"/>
  <c r="AU342" i="35" s="1"/>
  <c r="O865" i="4"/>
  <c r="AV342" i="35" s="1"/>
  <c r="O789" i="4"/>
  <c r="AQ342" i="35" s="1"/>
  <c r="O791" i="4"/>
  <c r="AR342" i="35" s="1"/>
  <c r="O715" i="4"/>
  <c r="AM342" i="35" s="1"/>
  <c r="O717" i="4"/>
  <c r="AN342" i="35" s="1"/>
  <c r="O641" i="4"/>
  <c r="AI342" i="35" s="1"/>
  <c r="O643" i="4"/>
  <c r="AJ342" i="35" s="1"/>
  <c r="O567" i="4"/>
  <c r="AE342" i="35" s="1"/>
  <c r="O569" i="4"/>
  <c r="AF342" i="35" s="1"/>
  <c r="O493" i="4"/>
  <c r="AA342" i="35" s="1"/>
  <c r="O495" i="4"/>
  <c r="AB342" i="35" s="1"/>
  <c r="O419" i="4"/>
  <c r="W342" i="35" s="1"/>
  <c r="O421" i="4"/>
  <c r="X342" i="35" s="1"/>
  <c r="O345" i="4"/>
  <c r="S342" i="35" s="1"/>
  <c r="O347" i="4"/>
  <c r="T342" i="35" s="1"/>
  <c r="O271" i="4"/>
  <c r="O342" i="35" s="1"/>
  <c r="O273" i="4"/>
  <c r="P342" i="35" s="1"/>
  <c r="O197" i="4"/>
  <c r="K342" i="35" s="1"/>
  <c r="O199" i="4"/>
  <c r="L342" i="35" s="1"/>
  <c r="O123" i="4"/>
  <c r="G342" i="35" s="1"/>
  <c r="O125" i="4"/>
  <c r="H342" i="35" s="1"/>
  <c r="O49" i="4"/>
  <c r="C342" i="35" s="1"/>
  <c r="O51" i="4"/>
  <c r="D342" i="35" s="1"/>
  <c r="N863" i="4"/>
  <c r="AU341" i="35" s="1"/>
  <c r="N865" i="4"/>
  <c r="AV341" i="35" s="1"/>
  <c r="N789" i="4"/>
  <c r="AQ341" i="35" s="1"/>
  <c r="N791" i="4"/>
  <c r="AR341" i="35" s="1"/>
  <c r="N715" i="4"/>
  <c r="AM341" i="35" s="1"/>
  <c r="N717" i="4"/>
  <c r="AN341" i="35" s="1"/>
  <c r="N641" i="4"/>
  <c r="AI341" i="35" s="1"/>
  <c r="N643" i="4"/>
  <c r="AJ341" i="35" s="1"/>
  <c r="N567" i="4"/>
  <c r="AE341" i="35" s="1"/>
  <c r="N569" i="4"/>
  <c r="AF341" i="35" s="1"/>
  <c r="N493" i="4"/>
  <c r="AA341" i="35" s="1"/>
  <c r="N495" i="4"/>
  <c r="AB341" i="35" s="1"/>
  <c r="N419" i="4"/>
  <c r="W341" i="35" s="1"/>
  <c r="N421" i="4"/>
  <c r="X341" i="35" s="1"/>
  <c r="N345" i="4"/>
  <c r="S341" i="35" s="1"/>
  <c r="N347" i="4"/>
  <c r="T341" i="35" s="1"/>
  <c r="N271" i="4"/>
  <c r="O341" i="35" s="1"/>
  <c r="N273" i="4"/>
  <c r="P341" i="35" s="1"/>
  <c r="N197" i="4"/>
  <c r="K341" i="35" s="1"/>
  <c r="N199" i="4"/>
  <c r="L341" i="35" s="1"/>
  <c r="N123" i="4"/>
  <c r="G341" i="35" s="1"/>
  <c r="N125" i="4"/>
  <c r="H341" i="35" s="1"/>
  <c r="N49" i="4"/>
  <c r="C341" i="35" s="1"/>
  <c r="N51" i="4"/>
  <c r="D341" i="35" s="1"/>
  <c r="M863" i="4"/>
  <c r="AU340" i="35" s="1"/>
  <c r="M865" i="4"/>
  <c r="AV340" i="35" s="1"/>
  <c r="M789" i="4"/>
  <c r="AQ340" i="35" s="1"/>
  <c r="M791" i="4"/>
  <c r="AR340" i="35" s="1"/>
  <c r="M715" i="4"/>
  <c r="AM340" i="35" s="1"/>
  <c r="M717" i="4"/>
  <c r="AN340" i="35" s="1"/>
  <c r="M641" i="4"/>
  <c r="AI340" i="35" s="1"/>
  <c r="M643" i="4"/>
  <c r="AJ340" i="35" s="1"/>
  <c r="M567" i="4"/>
  <c r="AE340" i="35" s="1"/>
  <c r="M569" i="4"/>
  <c r="AF340" i="35" s="1"/>
  <c r="M493" i="4"/>
  <c r="AA340" i="35" s="1"/>
  <c r="M495" i="4"/>
  <c r="AB340" i="35" s="1"/>
  <c r="M419" i="4"/>
  <c r="W340" i="35" s="1"/>
  <c r="M421" i="4"/>
  <c r="X340" i="35" s="1"/>
  <c r="M345" i="4"/>
  <c r="S340" i="35" s="1"/>
  <c r="M347" i="4"/>
  <c r="T340" i="35" s="1"/>
  <c r="M271" i="4"/>
  <c r="O340" i="35" s="1"/>
  <c r="M273" i="4"/>
  <c r="P340" i="35" s="1"/>
  <c r="M197" i="4"/>
  <c r="K340" i="35"/>
  <c r="M199" i="4"/>
  <c r="L340" i="35" s="1"/>
  <c r="M123" i="4"/>
  <c r="G340" i="35" s="1"/>
  <c r="I340" i="35" s="1"/>
  <c r="M125" i="4"/>
  <c r="H340" i="35" s="1"/>
  <c r="M49" i="4"/>
  <c r="C340" i="35" s="1"/>
  <c r="M51" i="4"/>
  <c r="D340" i="35" s="1"/>
  <c r="L863" i="4"/>
  <c r="AU339" i="35" s="1"/>
  <c r="AW339" i="35" s="1"/>
  <c r="L865" i="4"/>
  <c r="AV339" i="35" s="1"/>
  <c r="L789" i="4"/>
  <c r="AQ339" i="35" s="1"/>
  <c r="L791" i="4"/>
  <c r="AR339" i="35" s="1"/>
  <c r="L715" i="4"/>
  <c r="AM339" i="35" s="1"/>
  <c r="AO339" i="35" s="1"/>
  <c r="L717" i="4"/>
  <c r="AN339" i="35" s="1"/>
  <c r="L641" i="4"/>
  <c r="AI339" i="35" s="1"/>
  <c r="L643" i="4"/>
  <c r="AJ339" i="35" s="1"/>
  <c r="L567" i="4"/>
  <c r="AE339" i="35" s="1"/>
  <c r="AG339" i="35" s="1"/>
  <c r="L569" i="4"/>
  <c r="AF339" i="35" s="1"/>
  <c r="L493" i="4"/>
  <c r="AA339" i="35" s="1"/>
  <c r="L495" i="4"/>
  <c r="AB339" i="35" s="1"/>
  <c r="L419" i="4"/>
  <c r="W339" i="35" s="1"/>
  <c r="Y339" i="35" s="1"/>
  <c r="L421" i="4"/>
  <c r="X339" i="35" s="1"/>
  <c r="L345" i="4"/>
  <c r="S339" i="35" s="1"/>
  <c r="L347" i="4"/>
  <c r="T339" i="35" s="1"/>
  <c r="L271" i="4"/>
  <c r="O339" i="35" s="1"/>
  <c r="Q339" i="35" s="1"/>
  <c r="L273" i="4"/>
  <c r="P339" i="35" s="1"/>
  <c r="L197" i="4"/>
  <c r="K339" i="35" s="1"/>
  <c r="L199" i="4"/>
  <c r="L339" i="35" s="1"/>
  <c r="L123" i="4"/>
  <c r="G339" i="35" s="1"/>
  <c r="I339" i="35" s="1"/>
  <c r="L125" i="4"/>
  <c r="H339" i="35" s="1"/>
  <c r="L49" i="4"/>
  <c r="C339" i="35" s="1"/>
  <c r="L51" i="4"/>
  <c r="D339" i="35" s="1"/>
  <c r="K863" i="4"/>
  <c r="AU338" i="35" s="1"/>
  <c r="AW338" i="35" s="1"/>
  <c r="K865" i="4"/>
  <c r="AV338" i="35" s="1"/>
  <c r="K789" i="4"/>
  <c r="AQ338" i="35" s="1"/>
  <c r="K791" i="4"/>
  <c r="AR338" i="35" s="1"/>
  <c r="K715" i="4"/>
  <c r="AM338" i="35" s="1"/>
  <c r="AO338" i="35" s="1"/>
  <c r="K717" i="4"/>
  <c r="AN338" i="35" s="1"/>
  <c r="K641" i="4"/>
  <c r="AI338" i="35" s="1"/>
  <c r="K643" i="4"/>
  <c r="AJ338" i="35" s="1"/>
  <c r="K567" i="4"/>
  <c r="AE338" i="35" s="1"/>
  <c r="AG338" i="35" s="1"/>
  <c r="K569" i="4"/>
  <c r="AF338" i="35" s="1"/>
  <c r="K493" i="4"/>
  <c r="AA338" i="35" s="1"/>
  <c r="K495" i="4"/>
  <c r="AB338" i="35" s="1"/>
  <c r="K419" i="4"/>
  <c r="W338" i="35" s="1"/>
  <c r="Y338" i="35" s="1"/>
  <c r="K421" i="4"/>
  <c r="X338" i="35" s="1"/>
  <c r="K345" i="4"/>
  <c r="S338" i="35" s="1"/>
  <c r="K347" i="4"/>
  <c r="T338" i="35" s="1"/>
  <c r="K271" i="4"/>
  <c r="O338" i="35" s="1"/>
  <c r="Q338" i="35" s="1"/>
  <c r="K273" i="4"/>
  <c r="P338" i="35" s="1"/>
  <c r="K197" i="4"/>
  <c r="K338" i="35" s="1"/>
  <c r="K199" i="4"/>
  <c r="L338" i="35" s="1"/>
  <c r="K123" i="4"/>
  <c r="G338" i="35" s="1"/>
  <c r="I338" i="35" s="1"/>
  <c r="K125" i="4"/>
  <c r="H338" i="35" s="1"/>
  <c r="K49" i="4"/>
  <c r="C338" i="35" s="1"/>
  <c r="K51" i="4"/>
  <c r="D338" i="35" s="1"/>
  <c r="J863" i="4"/>
  <c r="AU337" i="35" s="1"/>
  <c r="AW337" i="35" s="1"/>
  <c r="J865" i="4"/>
  <c r="AV337" i="35" s="1"/>
  <c r="J789" i="4"/>
  <c r="AQ337" i="35" s="1"/>
  <c r="J791" i="4"/>
  <c r="AR337" i="35" s="1"/>
  <c r="J715" i="4"/>
  <c r="AM337" i="35" s="1"/>
  <c r="AO337" i="35" s="1"/>
  <c r="J717" i="4"/>
  <c r="AN337" i="35" s="1"/>
  <c r="J641" i="4"/>
  <c r="AI337" i="35" s="1"/>
  <c r="J643" i="4"/>
  <c r="AJ337" i="35" s="1"/>
  <c r="J567" i="4"/>
  <c r="AE337" i="35" s="1"/>
  <c r="AG337" i="35" s="1"/>
  <c r="J569" i="4"/>
  <c r="AF337" i="35" s="1"/>
  <c r="J493" i="4"/>
  <c r="AA337" i="35" s="1"/>
  <c r="J495" i="4"/>
  <c r="AB337" i="35" s="1"/>
  <c r="J419" i="4"/>
  <c r="W337" i="35" s="1"/>
  <c r="Y337" i="35" s="1"/>
  <c r="J421" i="4"/>
  <c r="X337" i="35" s="1"/>
  <c r="J345" i="4"/>
  <c r="S337" i="35" s="1"/>
  <c r="J347" i="4"/>
  <c r="T337" i="35" s="1"/>
  <c r="J271" i="4"/>
  <c r="O337" i="35" s="1"/>
  <c r="Q337" i="35" s="1"/>
  <c r="J273" i="4"/>
  <c r="P337" i="35" s="1"/>
  <c r="J197" i="4"/>
  <c r="K337" i="35" s="1"/>
  <c r="J199" i="4"/>
  <c r="L337" i="35" s="1"/>
  <c r="J123" i="4"/>
  <c r="G337" i="35" s="1"/>
  <c r="I337" i="35" s="1"/>
  <c r="J125" i="4"/>
  <c r="H337" i="35" s="1"/>
  <c r="J49" i="4"/>
  <c r="C337" i="35" s="1"/>
  <c r="J51" i="4"/>
  <c r="D337" i="35" s="1"/>
  <c r="I863" i="4"/>
  <c r="AU336" i="35" s="1"/>
  <c r="AW336" i="35" s="1"/>
  <c r="I865" i="4"/>
  <c r="AV336" i="35" s="1"/>
  <c r="I789" i="4"/>
  <c r="AQ336" i="35" s="1"/>
  <c r="I791" i="4"/>
  <c r="AR336" i="35" s="1"/>
  <c r="I715" i="4"/>
  <c r="AM336" i="35" s="1"/>
  <c r="AO336" i="35" s="1"/>
  <c r="I717" i="4"/>
  <c r="AN336" i="35" s="1"/>
  <c r="I641" i="4"/>
  <c r="AI336" i="35" s="1"/>
  <c r="I643" i="4"/>
  <c r="AJ336" i="35" s="1"/>
  <c r="I567" i="4"/>
  <c r="AE336" i="35" s="1"/>
  <c r="AG336" i="35" s="1"/>
  <c r="I569" i="4"/>
  <c r="AF336" i="35" s="1"/>
  <c r="I493" i="4"/>
  <c r="AA336" i="35" s="1"/>
  <c r="I495" i="4"/>
  <c r="AB336" i="35" s="1"/>
  <c r="I419" i="4"/>
  <c r="W336" i="35" s="1"/>
  <c r="Y336" i="35" s="1"/>
  <c r="I421" i="4"/>
  <c r="X336" i="35" s="1"/>
  <c r="I345" i="4"/>
  <c r="S336" i="35" s="1"/>
  <c r="I347" i="4"/>
  <c r="T336" i="35" s="1"/>
  <c r="I271" i="4"/>
  <c r="O336" i="35" s="1"/>
  <c r="Q336" i="35" s="1"/>
  <c r="I273" i="4"/>
  <c r="P336" i="35" s="1"/>
  <c r="I197" i="4"/>
  <c r="K336" i="35" s="1"/>
  <c r="I199" i="4"/>
  <c r="L336" i="35" s="1"/>
  <c r="I123" i="4"/>
  <c r="G336" i="35" s="1"/>
  <c r="I336" i="35" s="1"/>
  <c r="I125" i="4"/>
  <c r="H336" i="35" s="1"/>
  <c r="I49" i="4"/>
  <c r="C336" i="35" s="1"/>
  <c r="I51" i="4"/>
  <c r="D336" i="35" s="1"/>
  <c r="H863" i="4"/>
  <c r="AU335" i="35" s="1"/>
  <c r="AW335" i="35" s="1"/>
  <c r="H865" i="4"/>
  <c r="AV335" i="35" s="1"/>
  <c r="H789" i="4"/>
  <c r="AQ335" i="35" s="1"/>
  <c r="H791" i="4"/>
  <c r="AR335" i="35" s="1"/>
  <c r="H715" i="4"/>
  <c r="AM335" i="35" s="1"/>
  <c r="AO335" i="35" s="1"/>
  <c r="H717" i="4"/>
  <c r="AN335" i="35" s="1"/>
  <c r="H641" i="4"/>
  <c r="AI335" i="35" s="1"/>
  <c r="H643" i="4"/>
  <c r="AJ335" i="35" s="1"/>
  <c r="H567" i="4"/>
  <c r="AE335" i="35" s="1"/>
  <c r="AG335" i="35" s="1"/>
  <c r="H569" i="4"/>
  <c r="AF335" i="35" s="1"/>
  <c r="H493" i="4"/>
  <c r="AA335" i="35" s="1"/>
  <c r="H495" i="4"/>
  <c r="AB335" i="35" s="1"/>
  <c r="H419" i="4"/>
  <c r="W335" i="35" s="1"/>
  <c r="Y335" i="35" s="1"/>
  <c r="H421" i="4"/>
  <c r="X335" i="35" s="1"/>
  <c r="H345" i="4"/>
  <c r="S335" i="35" s="1"/>
  <c r="H347" i="4"/>
  <c r="T335" i="35" s="1"/>
  <c r="H271" i="4"/>
  <c r="O335" i="35" s="1"/>
  <c r="Q335" i="35" s="1"/>
  <c r="H273" i="4"/>
  <c r="P335" i="35" s="1"/>
  <c r="H197" i="4"/>
  <c r="K335" i="35" s="1"/>
  <c r="H199" i="4"/>
  <c r="L335" i="35" s="1"/>
  <c r="H123" i="4"/>
  <c r="G335" i="35" s="1"/>
  <c r="H125" i="4"/>
  <c r="H335" i="35" s="1"/>
  <c r="H49" i="4"/>
  <c r="C335" i="35" s="1"/>
  <c r="H51" i="4"/>
  <c r="D335" i="35" s="1"/>
  <c r="G863" i="4"/>
  <c r="AU334" i="35" s="1"/>
  <c r="G865" i="4"/>
  <c r="AV334" i="35" s="1"/>
  <c r="G789" i="4"/>
  <c r="AQ334" i="35" s="1"/>
  <c r="G791" i="4"/>
  <c r="AR334" i="35" s="1"/>
  <c r="G715" i="4"/>
  <c r="AM334" i="35" s="1"/>
  <c r="G717" i="4"/>
  <c r="AN334" i="35" s="1"/>
  <c r="G641" i="4"/>
  <c r="AI334" i="35" s="1"/>
  <c r="G643" i="4"/>
  <c r="AJ334" i="35" s="1"/>
  <c r="G567" i="4"/>
  <c r="AE334" i="35" s="1"/>
  <c r="G569" i="4"/>
  <c r="AF334" i="35" s="1"/>
  <c r="G493" i="4"/>
  <c r="AA334" i="35" s="1"/>
  <c r="G495" i="4"/>
  <c r="AB334" i="35" s="1"/>
  <c r="G419" i="4"/>
  <c r="W334" i="35" s="1"/>
  <c r="G421" i="4"/>
  <c r="X334" i="35" s="1"/>
  <c r="G345" i="4"/>
  <c r="S334" i="35" s="1"/>
  <c r="G347" i="4"/>
  <c r="T334" i="35" s="1"/>
  <c r="G271" i="4"/>
  <c r="O334" i="35" s="1"/>
  <c r="G273" i="4"/>
  <c r="P334" i="35" s="1"/>
  <c r="G197" i="4"/>
  <c r="K334" i="35" s="1"/>
  <c r="G199" i="4"/>
  <c r="L334" i="35" s="1"/>
  <c r="G123" i="4"/>
  <c r="G334" i="35" s="1"/>
  <c r="G125" i="4"/>
  <c r="H334" i="35" s="1"/>
  <c r="G49" i="4"/>
  <c r="C334" i="35" s="1"/>
  <c r="G51" i="4"/>
  <c r="D334" i="35" s="1"/>
  <c r="AF859" i="4"/>
  <c r="AU329" i="35" s="1"/>
  <c r="AF861" i="4"/>
  <c r="AV329" i="35" s="1"/>
  <c r="AF785" i="4"/>
  <c r="AQ329" i="35" s="1"/>
  <c r="AF787" i="4"/>
  <c r="AR329" i="35" s="1"/>
  <c r="AF711" i="4"/>
  <c r="AM329" i="35" s="1"/>
  <c r="AF713" i="4"/>
  <c r="AN329" i="35" s="1"/>
  <c r="AF637" i="4"/>
  <c r="AI329" i="35" s="1"/>
  <c r="AF639" i="4"/>
  <c r="AJ329" i="35" s="1"/>
  <c r="AF563" i="4"/>
  <c r="AE329" i="35" s="1"/>
  <c r="AF565" i="4"/>
  <c r="AF329" i="35" s="1"/>
  <c r="AF489" i="4"/>
  <c r="AA329" i="35" s="1"/>
  <c r="AF491" i="4"/>
  <c r="AB329" i="35" s="1"/>
  <c r="AF415" i="4"/>
  <c r="W329" i="35" s="1"/>
  <c r="AF417" i="4"/>
  <c r="X329" i="35" s="1"/>
  <c r="AF341" i="4"/>
  <c r="S329" i="35" s="1"/>
  <c r="AF343" i="4"/>
  <c r="T329" i="35" s="1"/>
  <c r="AF267" i="4"/>
  <c r="O329" i="35" s="1"/>
  <c r="AF269" i="4"/>
  <c r="P329" i="35" s="1"/>
  <c r="AF193" i="4"/>
  <c r="K329" i="35" s="1"/>
  <c r="AF195" i="4"/>
  <c r="L329" i="35" s="1"/>
  <c r="AF119" i="4"/>
  <c r="G329" i="35" s="1"/>
  <c r="AF121" i="4"/>
  <c r="H329" i="35" s="1"/>
  <c r="AF45" i="4"/>
  <c r="C329" i="35" s="1"/>
  <c r="AF47" i="4"/>
  <c r="D329" i="35" s="1"/>
  <c r="AE859" i="4"/>
  <c r="AU328" i="35" s="1"/>
  <c r="AE861" i="4"/>
  <c r="AV328" i="35" s="1"/>
  <c r="AE785" i="4"/>
  <c r="AQ328" i="35" s="1"/>
  <c r="AE787" i="4"/>
  <c r="AR328" i="35" s="1"/>
  <c r="AE711" i="4"/>
  <c r="AM328" i="35" s="1"/>
  <c r="AE713" i="4"/>
  <c r="AN328" i="35" s="1"/>
  <c r="AE637" i="4"/>
  <c r="AI328" i="35" s="1"/>
  <c r="AE639" i="4"/>
  <c r="AJ328" i="35" s="1"/>
  <c r="AE563" i="4"/>
  <c r="AE328" i="35" s="1"/>
  <c r="AE565" i="4"/>
  <c r="AF328" i="35" s="1"/>
  <c r="AE489" i="4"/>
  <c r="AA328" i="35" s="1"/>
  <c r="AE491" i="4"/>
  <c r="AB328" i="35" s="1"/>
  <c r="AE415" i="4"/>
  <c r="W328" i="35" s="1"/>
  <c r="AE417" i="4"/>
  <c r="X328" i="35" s="1"/>
  <c r="AE341" i="4"/>
  <c r="S328" i="35" s="1"/>
  <c r="AE343" i="4"/>
  <c r="T328" i="35" s="1"/>
  <c r="AE267" i="4"/>
  <c r="O328" i="35" s="1"/>
  <c r="AE269" i="4"/>
  <c r="P328" i="35" s="1"/>
  <c r="AE193" i="4"/>
  <c r="K328" i="35" s="1"/>
  <c r="AE195" i="4"/>
  <c r="L328" i="35" s="1"/>
  <c r="AE119" i="4"/>
  <c r="G328" i="35" s="1"/>
  <c r="AE121" i="4"/>
  <c r="H328" i="35" s="1"/>
  <c r="AE45" i="4"/>
  <c r="C328" i="35" s="1"/>
  <c r="AE47" i="4"/>
  <c r="D328" i="35" s="1"/>
  <c r="AD859" i="4"/>
  <c r="AU327" i="35" s="1"/>
  <c r="AD861" i="4"/>
  <c r="AV327" i="35" s="1"/>
  <c r="AD785" i="4"/>
  <c r="AQ327" i="35" s="1"/>
  <c r="AD787" i="4"/>
  <c r="AR327" i="35" s="1"/>
  <c r="AD711" i="4"/>
  <c r="AM327" i="35" s="1"/>
  <c r="AD713" i="4"/>
  <c r="AN327" i="35" s="1"/>
  <c r="AD637" i="4"/>
  <c r="AI327" i="35" s="1"/>
  <c r="AD639" i="4"/>
  <c r="AJ327" i="35" s="1"/>
  <c r="AD563" i="4"/>
  <c r="AE327" i="35" s="1"/>
  <c r="AD565" i="4"/>
  <c r="AF327" i="35" s="1"/>
  <c r="AD489" i="4"/>
  <c r="AA327" i="35" s="1"/>
  <c r="AD491" i="4"/>
  <c r="AB327" i="35" s="1"/>
  <c r="AD415" i="4"/>
  <c r="W327" i="35" s="1"/>
  <c r="AD417" i="4"/>
  <c r="X327" i="35" s="1"/>
  <c r="AD341" i="4"/>
  <c r="S327" i="35" s="1"/>
  <c r="AD343" i="4"/>
  <c r="T327" i="35" s="1"/>
  <c r="AD267" i="4"/>
  <c r="O327" i="35" s="1"/>
  <c r="AD269" i="4"/>
  <c r="P327" i="35" s="1"/>
  <c r="AD193" i="4"/>
  <c r="K327" i="35" s="1"/>
  <c r="AD195" i="4"/>
  <c r="L327" i="35" s="1"/>
  <c r="AD119" i="4"/>
  <c r="G327" i="35" s="1"/>
  <c r="AD121" i="4"/>
  <c r="H327" i="35" s="1"/>
  <c r="AD45" i="4"/>
  <c r="C327" i="35" s="1"/>
  <c r="AD47" i="4"/>
  <c r="D327" i="35" s="1"/>
  <c r="AC859" i="4"/>
  <c r="AU326" i="35" s="1"/>
  <c r="AC861" i="4"/>
  <c r="AV326" i="35" s="1"/>
  <c r="AC785" i="4"/>
  <c r="AQ326" i="35" s="1"/>
  <c r="AC787" i="4"/>
  <c r="AR326" i="35" s="1"/>
  <c r="AC711" i="4"/>
  <c r="AM326" i="35" s="1"/>
  <c r="AC713" i="4"/>
  <c r="AN326" i="35" s="1"/>
  <c r="AC637" i="4"/>
  <c r="AI326" i="35" s="1"/>
  <c r="AC639" i="4"/>
  <c r="AJ326" i="35" s="1"/>
  <c r="AC563" i="4"/>
  <c r="AE326" i="35" s="1"/>
  <c r="AC565" i="4"/>
  <c r="AF326" i="35" s="1"/>
  <c r="AC489" i="4"/>
  <c r="AA326" i="35" s="1"/>
  <c r="AC491" i="4"/>
  <c r="AB326" i="35" s="1"/>
  <c r="AC415" i="4"/>
  <c r="W326" i="35" s="1"/>
  <c r="AC417" i="4"/>
  <c r="X326" i="35" s="1"/>
  <c r="AC341" i="4"/>
  <c r="S326" i="35" s="1"/>
  <c r="AC343" i="4"/>
  <c r="T326" i="35" s="1"/>
  <c r="AC267" i="4"/>
  <c r="O326" i="35" s="1"/>
  <c r="AC269" i="4"/>
  <c r="P326" i="35" s="1"/>
  <c r="AC193" i="4"/>
  <c r="K326" i="35"/>
  <c r="AC195" i="4"/>
  <c r="L326" i="35" s="1"/>
  <c r="AC119" i="4"/>
  <c r="G326" i="35" s="1"/>
  <c r="AC121" i="4"/>
  <c r="H326" i="35" s="1"/>
  <c r="AC45" i="4"/>
  <c r="C326" i="35" s="1"/>
  <c r="AC47" i="4"/>
  <c r="D326" i="35" s="1"/>
  <c r="AB859" i="4"/>
  <c r="AU325" i="35" s="1"/>
  <c r="AB861" i="4"/>
  <c r="AV325" i="35" s="1"/>
  <c r="AB785" i="4"/>
  <c r="AQ325" i="35" s="1"/>
  <c r="AB787" i="4"/>
  <c r="AR325" i="35" s="1"/>
  <c r="AB711" i="4"/>
  <c r="AM325" i="35" s="1"/>
  <c r="AB713" i="4"/>
  <c r="AN325" i="35" s="1"/>
  <c r="AB637" i="4"/>
  <c r="AI325" i="35" s="1"/>
  <c r="AB639" i="4"/>
  <c r="AJ325" i="35" s="1"/>
  <c r="AB563" i="4"/>
  <c r="AE325" i="35" s="1"/>
  <c r="AB565" i="4"/>
  <c r="AF325" i="35" s="1"/>
  <c r="AB489" i="4"/>
  <c r="AA325" i="35" s="1"/>
  <c r="AB491" i="4"/>
  <c r="AB325" i="35" s="1"/>
  <c r="AB415" i="4"/>
  <c r="W325" i="35" s="1"/>
  <c r="AB417" i="4"/>
  <c r="X325" i="35" s="1"/>
  <c r="AB341" i="4"/>
  <c r="S325" i="35" s="1"/>
  <c r="AB343" i="4"/>
  <c r="T325" i="35" s="1"/>
  <c r="AB267" i="4"/>
  <c r="O325" i="35" s="1"/>
  <c r="AB269" i="4"/>
  <c r="P325" i="35" s="1"/>
  <c r="AB193" i="4"/>
  <c r="K325" i="35" s="1"/>
  <c r="AB195" i="4"/>
  <c r="L325" i="35" s="1"/>
  <c r="AB119" i="4"/>
  <c r="G325" i="35" s="1"/>
  <c r="AB121" i="4"/>
  <c r="H325" i="35" s="1"/>
  <c r="AB45" i="4"/>
  <c r="C325" i="35" s="1"/>
  <c r="AB47" i="4"/>
  <c r="D325" i="35" s="1"/>
  <c r="AA859" i="4"/>
  <c r="AU324" i="35" s="1"/>
  <c r="AA861" i="4"/>
  <c r="AV324" i="35" s="1"/>
  <c r="AA785" i="4"/>
  <c r="AQ324" i="35" s="1"/>
  <c r="AA787" i="4"/>
  <c r="AR324" i="35" s="1"/>
  <c r="AA711" i="4"/>
  <c r="AM324" i="35" s="1"/>
  <c r="AA713" i="4"/>
  <c r="AN324" i="35" s="1"/>
  <c r="AA637" i="4"/>
  <c r="AI324" i="35" s="1"/>
  <c r="AA639" i="4"/>
  <c r="AJ324" i="35" s="1"/>
  <c r="AA563" i="4"/>
  <c r="AE324" i="35" s="1"/>
  <c r="AA565" i="4"/>
  <c r="AF324" i="35" s="1"/>
  <c r="AA489" i="4"/>
  <c r="AA324" i="35" s="1"/>
  <c r="AA491" i="4"/>
  <c r="AB324" i="35" s="1"/>
  <c r="AA415" i="4"/>
  <c r="W324" i="35" s="1"/>
  <c r="AA417" i="4"/>
  <c r="X324" i="35" s="1"/>
  <c r="AA341" i="4"/>
  <c r="S324" i="35" s="1"/>
  <c r="AA343" i="4"/>
  <c r="T324" i="35" s="1"/>
  <c r="AA267" i="4"/>
  <c r="O324" i="35" s="1"/>
  <c r="AA269" i="4"/>
  <c r="P324" i="35" s="1"/>
  <c r="AA193" i="4"/>
  <c r="K324" i="35" s="1"/>
  <c r="AA195" i="4"/>
  <c r="L324" i="35" s="1"/>
  <c r="AA119" i="4"/>
  <c r="G324" i="35" s="1"/>
  <c r="AA121" i="4"/>
  <c r="H324" i="35" s="1"/>
  <c r="AA45" i="4"/>
  <c r="C324" i="35" s="1"/>
  <c r="AA47" i="4"/>
  <c r="D324" i="35" s="1"/>
  <c r="Z859" i="4"/>
  <c r="AU323" i="35" s="1"/>
  <c r="Z861" i="4"/>
  <c r="AV323" i="35" s="1"/>
  <c r="Z785" i="4"/>
  <c r="AQ323" i="35" s="1"/>
  <c r="Z787" i="4"/>
  <c r="AR323" i="35" s="1"/>
  <c r="Z711" i="4"/>
  <c r="AM323" i="35" s="1"/>
  <c r="Z713" i="4"/>
  <c r="AN323" i="35" s="1"/>
  <c r="Z637" i="4"/>
  <c r="AI323" i="35" s="1"/>
  <c r="Z639" i="4"/>
  <c r="AJ323" i="35" s="1"/>
  <c r="Z563" i="4"/>
  <c r="AE323" i="35" s="1"/>
  <c r="Z565" i="4"/>
  <c r="AF323" i="35" s="1"/>
  <c r="Z489" i="4"/>
  <c r="AA323" i="35" s="1"/>
  <c r="Z491" i="4"/>
  <c r="AB323" i="35" s="1"/>
  <c r="Z415" i="4"/>
  <c r="W323" i="35" s="1"/>
  <c r="Z417" i="4"/>
  <c r="X323" i="35" s="1"/>
  <c r="Z341" i="4"/>
  <c r="S323" i="35" s="1"/>
  <c r="Z343" i="4"/>
  <c r="T323" i="35" s="1"/>
  <c r="Z267" i="4"/>
  <c r="O323" i="35" s="1"/>
  <c r="Z269" i="4"/>
  <c r="P323" i="35" s="1"/>
  <c r="Z193" i="4"/>
  <c r="K323" i="35" s="1"/>
  <c r="Z195" i="4"/>
  <c r="L323" i="35" s="1"/>
  <c r="Z119" i="4"/>
  <c r="G323" i="35" s="1"/>
  <c r="Z121" i="4"/>
  <c r="H323" i="35" s="1"/>
  <c r="Z45" i="4"/>
  <c r="C323" i="35" s="1"/>
  <c r="Z47" i="4"/>
  <c r="D323" i="35" s="1"/>
  <c r="Y859" i="4"/>
  <c r="AU322" i="35" s="1"/>
  <c r="Y861" i="4"/>
  <c r="AV322" i="35" s="1"/>
  <c r="Y785" i="4"/>
  <c r="AQ322" i="35" s="1"/>
  <c r="Y787" i="4"/>
  <c r="AR322" i="35" s="1"/>
  <c r="Y711" i="4"/>
  <c r="AM322" i="35" s="1"/>
  <c r="Y713" i="4"/>
  <c r="AN322" i="35" s="1"/>
  <c r="Y637" i="4"/>
  <c r="AI322" i="35" s="1"/>
  <c r="Y639" i="4"/>
  <c r="AJ322" i="35" s="1"/>
  <c r="Y563" i="4"/>
  <c r="AE322" i="35" s="1"/>
  <c r="Y565" i="4"/>
  <c r="AF322" i="35" s="1"/>
  <c r="Y489" i="4"/>
  <c r="AA322" i="35" s="1"/>
  <c r="Y491" i="4"/>
  <c r="AB322" i="35" s="1"/>
  <c r="Y415" i="4"/>
  <c r="W322" i="35" s="1"/>
  <c r="Y417" i="4"/>
  <c r="X322" i="35" s="1"/>
  <c r="Y341" i="4"/>
  <c r="S322" i="35" s="1"/>
  <c r="Y343" i="4"/>
  <c r="T322" i="35" s="1"/>
  <c r="Y267" i="4"/>
  <c r="O322" i="35" s="1"/>
  <c r="Y269" i="4"/>
  <c r="P322" i="35" s="1"/>
  <c r="Y193" i="4"/>
  <c r="K322" i="35" s="1"/>
  <c r="Y195" i="4"/>
  <c r="L322" i="35" s="1"/>
  <c r="Y119" i="4"/>
  <c r="G322" i="35" s="1"/>
  <c r="Y121" i="4"/>
  <c r="H322" i="35" s="1"/>
  <c r="Y45" i="4"/>
  <c r="C322" i="35" s="1"/>
  <c r="Y47" i="4"/>
  <c r="D322" i="35" s="1"/>
  <c r="X859" i="4"/>
  <c r="AU321" i="35"/>
  <c r="X861" i="4"/>
  <c r="AV321" i="35" s="1"/>
  <c r="X785" i="4"/>
  <c r="AQ321" i="35" s="1"/>
  <c r="X787" i="4"/>
  <c r="AR321" i="35" s="1"/>
  <c r="X711" i="4"/>
  <c r="AM321" i="35" s="1"/>
  <c r="X713" i="4"/>
  <c r="AN321" i="35" s="1"/>
  <c r="X637" i="4"/>
  <c r="AI321" i="35" s="1"/>
  <c r="X639" i="4"/>
  <c r="AJ321" i="35" s="1"/>
  <c r="X563" i="4"/>
  <c r="AE321" i="35" s="1"/>
  <c r="X565" i="4"/>
  <c r="AF321" i="35" s="1"/>
  <c r="X489" i="4"/>
  <c r="AA321" i="35" s="1"/>
  <c r="X491" i="4"/>
  <c r="AB321" i="35" s="1"/>
  <c r="X415" i="4"/>
  <c r="W321" i="35" s="1"/>
  <c r="X417" i="4"/>
  <c r="X321" i="35" s="1"/>
  <c r="X341" i="4"/>
  <c r="S321" i="35" s="1"/>
  <c r="X343" i="4"/>
  <c r="T321" i="35" s="1"/>
  <c r="X267" i="4"/>
  <c r="O321" i="35" s="1"/>
  <c r="X269" i="4"/>
  <c r="P321" i="35" s="1"/>
  <c r="X193" i="4"/>
  <c r="K321" i="35" s="1"/>
  <c r="X195" i="4"/>
  <c r="L321" i="35" s="1"/>
  <c r="X119" i="4"/>
  <c r="G321" i="35" s="1"/>
  <c r="X121" i="4"/>
  <c r="H321" i="35" s="1"/>
  <c r="X45" i="4"/>
  <c r="C321" i="35" s="1"/>
  <c r="X47" i="4"/>
  <c r="D321" i="35" s="1"/>
  <c r="W859" i="4"/>
  <c r="AU320" i="35" s="1"/>
  <c r="W861" i="4"/>
  <c r="AV320" i="35" s="1"/>
  <c r="W785" i="4"/>
  <c r="AQ320" i="35" s="1"/>
  <c r="W787" i="4"/>
  <c r="AR320" i="35" s="1"/>
  <c r="W711" i="4"/>
  <c r="AM320" i="35" s="1"/>
  <c r="W713" i="4"/>
  <c r="AN320" i="35" s="1"/>
  <c r="W637" i="4"/>
  <c r="AI320" i="35" s="1"/>
  <c r="W639" i="4"/>
  <c r="AJ320" i="35" s="1"/>
  <c r="W563" i="4"/>
  <c r="AE320" i="35" s="1"/>
  <c r="W565" i="4"/>
  <c r="AF320" i="35" s="1"/>
  <c r="W489" i="4"/>
  <c r="AA320" i="35" s="1"/>
  <c r="W491" i="4"/>
  <c r="AB320" i="35" s="1"/>
  <c r="W415" i="4"/>
  <c r="W320" i="35" s="1"/>
  <c r="W417" i="4"/>
  <c r="X320" i="35" s="1"/>
  <c r="W341" i="4"/>
  <c r="S320" i="35" s="1"/>
  <c r="W343" i="4"/>
  <c r="T320" i="35" s="1"/>
  <c r="W267" i="4"/>
  <c r="O320" i="35" s="1"/>
  <c r="W269" i="4"/>
  <c r="P320" i="35" s="1"/>
  <c r="W193" i="4"/>
  <c r="K320" i="35" s="1"/>
  <c r="W195" i="4"/>
  <c r="L320" i="35" s="1"/>
  <c r="W119" i="4"/>
  <c r="G320" i="35" s="1"/>
  <c r="W121" i="4"/>
  <c r="H320" i="35" s="1"/>
  <c r="W45" i="4"/>
  <c r="C320" i="35" s="1"/>
  <c r="W47" i="4"/>
  <c r="D320" i="35" s="1"/>
  <c r="V859" i="4"/>
  <c r="AU319" i="35" s="1"/>
  <c r="V861" i="4"/>
  <c r="AV319" i="35" s="1"/>
  <c r="V785" i="4"/>
  <c r="AQ319" i="35" s="1"/>
  <c r="V787" i="4"/>
  <c r="AR319" i="35" s="1"/>
  <c r="V711" i="4"/>
  <c r="AM319" i="35" s="1"/>
  <c r="V713" i="4"/>
  <c r="AN319" i="35" s="1"/>
  <c r="V637" i="4"/>
  <c r="AI319" i="35" s="1"/>
  <c r="V639" i="4"/>
  <c r="AJ319" i="35" s="1"/>
  <c r="V563" i="4"/>
  <c r="AE319" i="35" s="1"/>
  <c r="V565" i="4"/>
  <c r="AF319" i="35" s="1"/>
  <c r="V489" i="4"/>
  <c r="AA319" i="35" s="1"/>
  <c r="V491" i="4"/>
  <c r="AB319" i="35" s="1"/>
  <c r="V415" i="4"/>
  <c r="W319" i="35" s="1"/>
  <c r="V417" i="4"/>
  <c r="X319" i="35" s="1"/>
  <c r="V341" i="4"/>
  <c r="S319" i="35" s="1"/>
  <c r="V343" i="4"/>
  <c r="T319" i="35" s="1"/>
  <c r="V267" i="4"/>
  <c r="O319" i="35" s="1"/>
  <c r="V269" i="4"/>
  <c r="P319" i="35" s="1"/>
  <c r="V193" i="4"/>
  <c r="K319" i="35" s="1"/>
  <c r="V195" i="4"/>
  <c r="L319" i="35" s="1"/>
  <c r="V119" i="4"/>
  <c r="G319" i="35" s="1"/>
  <c r="V121" i="4"/>
  <c r="H319" i="35" s="1"/>
  <c r="V45" i="4"/>
  <c r="C319" i="35" s="1"/>
  <c r="V47" i="4"/>
  <c r="D319" i="35" s="1"/>
  <c r="U859" i="4"/>
  <c r="AU318" i="35" s="1"/>
  <c r="U861" i="4"/>
  <c r="AV318" i="35" s="1"/>
  <c r="U785" i="4"/>
  <c r="AQ318" i="35" s="1"/>
  <c r="U787" i="4"/>
  <c r="AR318" i="35" s="1"/>
  <c r="U711" i="4"/>
  <c r="AM318" i="35" s="1"/>
  <c r="U713" i="4"/>
  <c r="AN318" i="35" s="1"/>
  <c r="U637" i="4"/>
  <c r="AI318" i="35" s="1"/>
  <c r="U639" i="4"/>
  <c r="AJ318" i="35" s="1"/>
  <c r="U563" i="4"/>
  <c r="AE318" i="35" s="1"/>
  <c r="U565" i="4"/>
  <c r="AF318" i="35" s="1"/>
  <c r="U489" i="4"/>
  <c r="AA318" i="35" s="1"/>
  <c r="U491" i="4"/>
  <c r="AB318" i="35" s="1"/>
  <c r="U415" i="4"/>
  <c r="W318" i="35" s="1"/>
  <c r="U417" i="4"/>
  <c r="X318" i="35" s="1"/>
  <c r="U341" i="4"/>
  <c r="S318" i="35" s="1"/>
  <c r="U343" i="4"/>
  <c r="T318" i="35" s="1"/>
  <c r="U267" i="4"/>
  <c r="O318" i="35" s="1"/>
  <c r="U269" i="4"/>
  <c r="P318" i="35" s="1"/>
  <c r="U193" i="4"/>
  <c r="K318" i="35" s="1"/>
  <c r="U195" i="4"/>
  <c r="L318" i="35" s="1"/>
  <c r="U119" i="4"/>
  <c r="G318" i="35" s="1"/>
  <c r="U121" i="4"/>
  <c r="H318" i="35" s="1"/>
  <c r="U45" i="4"/>
  <c r="C318" i="35" s="1"/>
  <c r="U47" i="4"/>
  <c r="D318" i="35" s="1"/>
  <c r="T859" i="4"/>
  <c r="AU317" i="35" s="1"/>
  <c r="T861" i="4"/>
  <c r="AV317" i="35" s="1"/>
  <c r="T785" i="4"/>
  <c r="AQ317" i="35" s="1"/>
  <c r="T787" i="4"/>
  <c r="AR317" i="35" s="1"/>
  <c r="T711" i="4"/>
  <c r="AM317" i="35" s="1"/>
  <c r="T713" i="4"/>
  <c r="AN317" i="35" s="1"/>
  <c r="T637" i="4"/>
  <c r="AI317" i="35" s="1"/>
  <c r="T639" i="4"/>
  <c r="AJ317" i="35" s="1"/>
  <c r="T563" i="4"/>
  <c r="AE317" i="35" s="1"/>
  <c r="T565" i="4"/>
  <c r="AF317" i="35" s="1"/>
  <c r="T489" i="4"/>
  <c r="AA317" i="35" s="1"/>
  <c r="T491" i="4"/>
  <c r="AB317" i="35" s="1"/>
  <c r="T415" i="4"/>
  <c r="W317" i="35" s="1"/>
  <c r="T417" i="4"/>
  <c r="X317" i="35" s="1"/>
  <c r="T341" i="4"/>
  <c r="S317" i="35" s="1"/>
  <c r="T343" i="4"/>
  <c r="T317" i="35" s="1"/>
  <c r="T267" i="4"/>
  <c r="O317" i="35" s="1"/>
  <c r="T269" i="4"/>
  <c r="P317" i="35" s="1"/>
  <c r="T193" i="4"/>
  <c r="K317" i="35" s="1"/>
  <c r="T195" i="4"/>
  <c r="L317" i="35" s="1"/>
  <c r="T119" i="4"/>
  <c r="G317" i="35" s="1"/>
  <c r="T121" i="4"/>
  <c r="H317" i="35" s="1"/>
  <c r="T45" i="4"/>
  <c r="C317" i="35" s="1"/>
  <c r="T47" i="4"/>
  <c r="D317" i="35" s="1"/>
  <c r="S859" i="4"/>
  <c r="AU316" i="35" s="1"/>
  <c r="S861" i="4"/>
  <c r="AV316" i="35" s="1"/>
  <c r="S785" i="4"/>
  <c r="AQ316" i="35" s="1"/>
  <c r="S787" i="4"/>
  <c r="AR316" i="35" s="1"/>
  <c r="S711" i="4"/>
  <c r="AM316" i="35" s="1"/>
  <c r="S713" i="4"/>
  <c r="AN316" i="35" s="1"/>
  <c r="S637" i="4"/>
  <c r="AI316" i="35" s="1"/>
  <c r="S639" i="4"/>
  <c r="AJ316" i="35" s="1"/>
  <c r="S563" i="4"/>
  <c r="AE316" i="35" s="1"/>
  <c r="S565" i="4"/>
  <c r="AF316" i="35" s="1"/>
  <c r="S489" i="4"/>
  <c r="AA316" i="35" s="1"/>
  <c r="S491" i="4"/>
  <c r="AB316" i="35" s="1"/>
  <c r="S415" i="4"/>
  <c r="W316" i="35" s="1"/>
  <c r="S417" i="4"/>
  <c r="X316" i="35" s="1"/>
  <c r="S341" i="4"/>
  <c r="S316" i="35" s="1"/>
  <c r="S343" i="4"/>
  <c r="T316" i="35" s="1"/>
  <c r="S267" i="4"/>
  <c r="O316" i="35" s="1"/>
  <c r="S269" i="4"/>
  <c r="P316" i="35" s="1"/>
  <c r="S193" i="4"/>
  <c r="K316" i="35" s="1"/>
  <c r="S195" i="4"/>
  <c r="L316" i="35" s="1"/>
  <c r="S119" i="4"/>
  <c r="G316" i="35" s="1"/>
  <c r="S121" i="4"/>
  <c r="H316" i="35" s="1"/>
  <c r="S45" i="4"/>
  <c r="C316" i="35" s="1"/>
  <c r="S47" i="4"/>
  <c r="D316" i="35" s="1"/>
  <c r="R859" i="4"/>
  <c r="AU315" i="35" s="1"/>
  <c r="R861" i="4"/>
  <c r="AV315" i="35" s="1"/>
  <c r="R785" i="4"/>
  <c r="AQ315" i="35"/>
  <c r="R787" i="4"/>
  <c r="AR315" i="35" s="1"/>
  <c r="R711" i="4"/>
  <c r="AM315" i="35" s="1"/>
  <c r="R713" i="4"/>
  <c r="AN315" i="35" s="1"/>
  <c r="R637" i="4"/>
  <c r="AI315" i="35" s="1"/>
  <c r="R639" i="4"/>
  <c r="AJ315" i="35" s="1"/>
  <c r="R563" i="4"/>
  <c r="AE315" i="35" s="1"/>
  <c r="R565" i="4"/>
  <c r="AF315" i="35" s="1"/>
  <c r="R489" i="4"/>
  <c r="AA315" i="35" s="1"/>
  <c r="R491" i="4"/>
  <c r="AB315" i="35" s="1"/>
  <c r="R415" i="4"/>
  <c r="W315" i="35" s="1"/>
  <c r="R417" i="4"/>
  <c r="X315" i="35" s="1"/>
  <c r="R341" i="4"/>
  <c r="S315" i="35" s="1"/>
  <c r="R343" i="4"/>
  <c r="T315" i="35" s="1"/>
  <c r="R267" i="4"/>
  <c r="O315" i="35" s="1"/>
  <c r="R269" i="4"/>
  <c r="P315" i="35" s="1"/>
  <c r="R193" i="4"/>
  <c r="K315" i="35" s="1"/>
  <c r="R195" i="4"/>
  <c r="L315" i="35" s="1"/>
  <c r="R119" i="4"/>
  <c r="G315" i="35" s="1"/>
  <c r="R121" i="4"/>
  <c r="H315" i="35" s="1"/>
  <c r="R45" i="4"/>
  <c r="C315" i="35" s="1"/>
  <c r="R47" i="4"/>
  <c r="D315" i="35" s="1"/>
  <c r="Q859" i="4"/>
  <c r="AU314" i="35" s="1"/>
  <c r="Q861" i="4"/>
  <c r="AV314" i="35" s="1"/>
  <c r="Q785" i="4"/>
  <c r="AQ314" i="35" s="1"/>
  <c r="Q787" i="4"/>
  <c r="AR314" i="35" s="1"/>
  <c r="Q711" i="4"/>
  <c r="AM314" i="35" s="1"/>
  <c r="Q713" i="4"/>
  <c r="AN314" i="35" s="1"/>
  <c r="Q637" i="4"/>
  <c r="AI314" i="35" s="1"/>
  <c r="Q639" i="4"/>
  <c r="AJ314" i="35" s="1"/>
  <c r="Q563" i="4"/>
  <c r="AE314" i="35" s="1"/>
  <c r="Q565" i="4"/>
  <c r="AF314" i="35" s="1"/>
  <c r="Q489" i="4"/>
  <c r="AA314" i="35" s="1"/>
  <c r="Q491" i="4"/>
  <c r="AB314" i="35" s="1"/>
  <c r="Q415" i="4"/>
  <c r="W314" i="35" s="1"/>
  <c r="Q417" i="4"/>
  <c r="X314" i="35" s="1"/>
  <c r="Q341" i="4"/>
  <c r="S314" i="35" s="1"/>
  <c r="Q343" i="4"/>
  <c r="T314" i="35" s="1"/>
  <c r="Q267" i="4"/>
  <c r="O314" i="35" s="1"/>
  <c r="Q269" i="4"/>
  <c r="P314" i="35" s="1"/>
  <c r="Q193" i="4"/>
  <c r="K314" i="35" s="1"/>
  <c r="Q195" i="4"/>
  <c r="L314" i="35" s="1"/>
  <c r="Q119" i="4"/>
  <c r="G314" i="35" s="1"/>
  <c r="Q121" i="4"/>
  <c r="H314" i="35" s="1"/>
  <c r="Q45" i="4"/>
  <c r="C314" i="35" s="1"/>
  <c r="Q47" i="4"/>
  <c r="D314" i="35" s="1"/>
  <c r="P859" i="4"/>
  <c r="AU313" i="35" s="1"/>
  <c r="P861" i="4"/>
  <c r="AV313" i="35" s="1"/>
  <c r="P785" i="4"/>
  <c r="AQ313" i="35" s="1"/>
  <c r="P787" i="4"/>
  <c r="AR313" i="35" s="1"/>
  <c r="P711" i="4"/>
  <c r="AM313" i="35" s="1"/>
  <c r="P713" i="4"/>
  <c r="AN313" i="35" s="1"/>
  <c r="P637" i="4"/>
  <c r="AI313" i="35" s="1"/>
  <c r="P639" i="4"/>
  <c r="AJ313" i="35" s="1"/>
  <c r="P563" i="4"/>
  <c r="AE313" i="35" s="1"/>
  <c r="P565" i="4"/>
  <c r="AF313" i="35" s="1"/>
  <c r="P489" i="4"/>
  <c r="AA313" i="35" s="1"/>
  <c r="P491" i="4"/>
  <c r="AB313" i="35" s="1"/>
  <c r="P415" i="4"/>
  <c r="W313" i="35" s="1"/>
  <c r="P417" i="4"/>
  <c r="X313" i="35" s="1"/>
  <c r="P341" i="4"/>
  <c r="S313" i="35" s="1"/>
  <c r="P343" i="4"/>
  <c r="T313" i="35" s="1"/>
  <c r="P267" i="4"/>
  <c r="O313" i="35" s="1"/>
  <c r="P269" i="4"/>
  <c r="P313" i="35" s="1"/>
  <c r="P193" i="4"/>
  <c r="K313" i="35" s="1"/>
  <c r="P195" i="4"/>
  <c r="L313" i="35" s="1"/>
  <c r="P119" i="4"/>
  <c r="G313" i="35" s="1"/>
  <c r="P121" i="4"/>
  <c r="H313" i="35" s="1"/>
  <c r="P45" i="4"/>
  <c r="C313" i="35" s="1"/>
  <c r="P47" i="4"/>
  <c r="D313" i="35" s="1"/>
  <c r="O859" i="4"/>
  <c r="AU312" i="35" s="1"/>
  <c r="O861" i="4"/>
  <c r="AV312" i="35" s="1"/>
  <c r="O785" i="4"/>
  <c r="AQ312" i="35" s="1"/>
  <c r="O787" i="4"/>
  <c r="AR312" i="35" s="1"/>
  <c r="O711" i="4"/>
  <c r="AM312" i="35" s="1"/>
  <c r="O713" i="4"/>
  <c r="AN312" i="35" s="1"/>
  <c r="O637" i="4"/>
  <c r="AI312" i="35" s="1"/>
  <c r="O639" i="4"/>
  <c r="AJ312" i="35" s="1"/>
  <c r="O563" i="4"/>
  <c r="AE312" i="35" s="1"/>
  <c r="O565" i="4"/>
  <c r="AF312" i="35" s="1"/>
  <c r="O489" i="4"/>
  <c r="AA312" i="35" s="1"/>
  <c r="O491" i="4"/>
  <c r="AB312" i="35" s="1"/>
  <c r="O415" i="4"/>
  <c r="W312" i="35" s="1"/>
  <c r="O417" i="4"/>
  <c r="X312" i="35" s="1"/>
  <c r="O341" i="4"/>
  <c r="S312" i="35" s="1"/>
  <c r="O343" i="4"/>
  <c r="T312" i="35" s="1"/>
  <c r="O267" i="4"/>
  <c r="O312" i="35" s="1"/>
  <c r="O269" i="4"/>
  <c r="P312" i="35" s="1"/>
  <c r="O193" i="4"/>
  <c r="K312" i="35" s="1"/>
  <c r="O195" i="4"/>
  <c r="L312" i="35" s="1"/>
  <c r="O119" i="4"/>
  <c r="G312" i="35" s="1"/>
  <c r="O121" i="4"/>
  <c r="H312" i="35" s="1"/>
  <c r="O45" i="4"/>
  <c r="C312" i="35" s="1"/>
  <c r="O47" i="4"/>
  <c r="D312" i="35" s="1"/>
  <c r="N859" i="4"/>
  <c r="AU311" i="35" s="1"/>
  <c r="N861" i="4"/>
  <c r="AV311" i="35" s="1"/>
  <c r="N785" i="4"/>
  <c r="AQ311" i="35" s="1"/>
  <c r="N787" i="4"/>
  <c r="AR311" i="35" s="1"/>
  <c r="N711" i="4"/>
  <c r="AM311" i="35" s="1"/>
  <c r="N713" i="4"/>
  <c r="AN311" i="35" s="1"/>
  <c r="N637" i="4"/>
  <c r="AI311" i="35"/>
  <c r="N639" i="4"/>
  <c r="AJ311" i="35" s="1"/>
  <c r="N563" i="4"/>
  <c r="AE311" i="35" s="1"/>
  <c r="N565" i="4"/>
  <c r="AF311" i="35" s="1"/>
  <c r="N489" i="4"/>
  <c r="AA311" i="35" s="1"/>
  <c r="N491" i="4"/>
  <c r="AB311" i="35" s="1"/>
  <c r="N415" i="4"/>
  <c r="W311" i="35" s="1"/>
  <c r="N417" i="4"/>
  <c r="X311" i="35" s="1"/>
  <c r="N341" i="4"/>
  <c r="S311" i="35" s="1"/>
  <c r="N343" i="4"/>
  <c r="T311" i="35" s="1"/>
  <c r="N267" i="4"/>
  <c r="O311" i="35" s="1"/>
  <c r="N269" i="4"/>
  <c r="P311" i="35" s="1"/>
  <c r="N193" i="4"/>
  <c r="K311" i="35" s="1"/>
  <c r="N195" i="4"/>
  <c r="L311" i="35" s="1"/>
  <c r="N119" i="4"/>
  <c r="G311" i="35" s="1"/>
  <c r="N121" i="4"/>
  <c r="H311" i="35" s="1"/>
  <c r="N45" i="4"/>
  <c r="C311" i="35" s="1"/>
  <c r="N47" i="4"/>
  <c r="D311" i="35" s="1"/>
  <c r="M859" i="4"/>
  <c r="AU310" i="35" s="1"/>
  <c r="M861" i="4"/>
  <c r="AV310" i="35" s="1"/>
  <c r="M785" i="4"/>
  <c r="AQ310" i="35" s="1"/>
  <c r="M787" i="4"/>
  <c r="AR310" i="35" s="1"/>
  <c r="M711" i="4"/>
  <c r="AM310" i="35" s="1"/>
  <c r="M713" i="4"/>
  <c r="AN310" i="35" s="1"/>
  <c r="M637" i="4"/>
  <c r="AI310" i="35" s="1"/>
  <c r="M639" i="4"/>
  <c r="AJ310" i="35" s="1"/>
  <c r="M563" i="4"/>
  <c r="AE310" i="35" s="1"/>
  <c r="M565" i="4"/>
  <c r="AF310" i="35" s="1"/>
  <c r="M489" i="4"/>
  <c r="AA310" i="35" s="1"/>
  <c r="M491" i="4"/>
  <c r="AB310" i="35" s="1"/>
  <c r="M415" i="4"/>
  <c r="W310" i="35" s="1"/>
  <c r="M417" i="4"/>
  <c r="X310" i="35" s="1"/>
  <c r="M341" i="4"/>
  <c r="S310" i="35" s="1"/>
  <c r="M343" i="4"/>
  <c r="T310" i="35" s="1"/>
  <c r="M267" i="4"/>
  <c r="O310" i="35" s="1"/>
  <c r="M269" i="4"/>
  <c r="P310" i="35" s="1"/>
  <c r="M193" i="4"/>
  <c r="K310" i="35" s="1"/>
  <c r="M195" i="4"/>
  <c r="L310" i="35" s="1"/>
  <c r="M119" i="4"/>
  <c r="G310" i="35" s="1"/>
  <c r="M121" i="4"/>
  <c r="H310" i="35" s="1"/>
  <c r="M45" i="4"/>
  <c r="C310" i="35" s="1"/>
  <c r="M47" i="4"/>
  <c r="D310" i="35" s="1"/>
  <c r="L859" i="4"/>
  <c r="AU309" i="35" s="1"/>
  <c r="L861" i="4"/>
  <c r="AV309" i="35" s="1"/>
  <c r="L785" i="4"/>
  <c r="AQ309" i="35" s="1"/>
  <c r="L787" i="4"/>
  <c r="AR309" i="35" s="1"/>
  <c r="L711" i="4"/>
  <c r="AM309" i="35" s="1"/>
  <c r="L713" i="4"/>
  <c r="AN309" i="35" s="1"/>
  <c r="L637" i="4"/>
  <c r="AI309" i="35" s="1"/>
  <c r="L639" i="4"/>
  <c r="AJ309" i="35" s="1"/>
  <c r="L563" i="4"/>
  <c r="AE309" i="35" s="1"/>
  <c r="L565" i="4"/>
  <c r="AF309" i="35" s="1"/>
  <c r="L489" i="4"/>
  <c r="AA309" i="35" s="1"/>
  <c r="L491" i="4"/>
  <c r="AB309" i="35" s="1"/>
  <c r="L415" i="4"/>
  <c r="W309" i="35" s="1"/>
  <c r="L417" i="4"/>
  <c r="X309" i="35" s="1"/>
  <c r="L341" i="4"/>
  <c r="S309" i="35" s="1"/>
  <c r="L343" i="4"/>
  <c r="T309" i="35" s="1"/>
  <c r="L267" i="4"/>
  <c r="O309" i="35" s="1"/>
  <c r="L269" i="4"/>
  <c r="P309" i="35" s="1"/>
  <c r="L193" i="4"/>
  <c r="K309" i="35" s="1"/>
  <c r="L195" i="4"/>
  <c r="L309" i="35" s="1"/>
  <c r="L119" i="4"/>
  <c r="G309" i="35" s="1"/>
  <c r="L121" i="4"/>
  <c r="H309" i="35" s="1"/>
  <c r="L45" i="4"/>
  <c r="C309" i="35" s="1"/>
  <c r="L47" i="4"/>
  <c r="D309" i="35" s="1"/>
  <c r="K859" i="4"/>
  <c r="AU308" i="35" s="1"/>
  <c r="K861" i="4"/>
  <c r="AV308" i="35" s="1"/>
  <c r="K785" i="4"/>
  <c r="AQ308" i="35" s="1"/>
  <c r="K787" i="4"/>
  <c r="AR308" i="35" s="1"/>
  <c r="K711" i="4"/>
  <c r="AM308" i="35" s="1"/>
  <c r="K713" i="4"/>
  <c r="AN308" i="35" s="1"/>
  <c r="K637" i="4"/>
  <c r="AI308" i="35" s="1"/>
  <c r="K639" i="4"/>
  <c r="AJ308" i="35" s="1"/>
  <c r="K563" i="4"/>
  <c r="AE308" i="35" s="1"/>
  <c r="K565" i="4"/>
  <c r="AF308" i="35" s="1"/>
  <c r="K489" i="4"/>
  <c r="AA308" i="35" s="1"/>
  <c r="K491" i="4"/>
  <c r="AB308" i="35" s="1"/>
  <c r="K415" i="4"/>
  <c r="W308" i="35" s="1"/>
  <c r="K417" i="4"/>
  <c r="X308" i="35" s="1"/>
  <c r="K341" i="4"/>
  <c r="S308" i="35" s="1"/>
  <c r="K343" i="4"/>
  <c r="T308" i="35" s="1"/>
  <c r="K267" i="4"/>
  <c r="O308" i="35" s="1"/>
  <c r="K269" i="4"/>
  <c r="P308" i="35" s="1"/>
  <c r="K193" i="4"/>
  <c r="K308" i="35" s="1"/>
  <c r="K195" i="4"/>
  <c r="L308" i="35" s="1"/>
  <c r="K119" i="4"/>
  <c r="G308" i="35" s="1"/>
  <c r="K121" i="4"/>
  <c r="H308" i="35" s="1"/>
  <c r="K45" i="4"/>
  <c r="C308" i="35" s="1"/>
  <c r="K47" i="4"/>
  <c r="D308" i="35" s="1"/>
  <c r="J859" i="4"/>
  <c r="AU307" i="35" s="1"/>
  <c r="J861" i="4"/>
  <c r="AV307" i="35" s="1"/>
  <c r="J785" i="4"/>
  <c r="AQ307" i="35" s="1"/>
  <c r="J787" i="4"/>
  <c r="AR307" i="35" s="1"/>
  <c r="J711" i="4"/>
  <c r="AM307" i="35" s="1"/>
  <c r="J713" i="4"/>
  <c r="AN307" i="35" s="1"/>
  <c r="J637" i="4"/>
  <c r="AI307" i="35" s="1"/>
  <c r="J639" i="4"/>
  <c r="AJ307" i="35" s="1"/>
  <c r="J563" i="4"/>
  <c r="AE307" i="35" s="1"/>
  <c r="J565" i="4"/>
  <c r="AF307" i="35" s="1"/>
  <c r="J489" i="4"/>
  <c r="AA307" i="35" s="1"/>
  <c r="J491" i="4"/>
  <c r="AB307" i="35" s="1"/>
  <c r="J415" i="4"/>
  <c r="W307" i="35" s="1"/>
  <c r="J417" i="4"/>
  <c r="X307" i="35" s="1"/>
  <c r="J341" i="4"/>
  <c r="S307" i="35" s="1"/>
  <c r="J343" i="4"/>
  <c r="T307" i="35" s="1"/>
  <c r="J267" i="4"/>
  <c r="O307" i="35" s="1"/>
  <c r="J269" i="4"/>
  <c r="P307" i="35" s="1"/>
  <c r="J193" i="4"/>
  <c r="K307" i="35" s="1"/>
  <c r="J195" i="4"/>
  <c r="L307" i="35" s="1"/>
  <c r="J119" i="4"/>
  <c r="G307" i="35" s="1"/>
  <c r="J121" i="4"/>
  <c r="H307" i="35" s="1"/>
  <c r="J45" i="4"/>
  <c r="C307" i="35" s="1"/>
  <c r="J47" i="4"/>
  <c r="D307" i="35" s="1"/>
  <c r="I859" i="4"/>
  <c r="AU306" i="35" s="1"/>
  <c r="I861" i="4"/>
  <c r="AV306" i="35" s="1"/>
  <c r="I785" i="4"/>
  <c r="AQ306" i="35" s="1"/>
  <c r="I787" i="4"/>
  <c r="AR306" i="35" s="1"/>
  <c r="I711" i="4"/>
  <c r="AM306" i="35" s="1"/>
  <c r="I713" i="4"/>
  <c r="AN306" i="35" s="1"/>
  <c r="I637" i="4"/>
  <c r="AI306" i="35" s="1"/>
  <c r="I639" i="4"/>
  <c r="AJ306" i="35" s="1"/>
  <c r="I563" i="4"/>
  <c r="AE306" i="35" s="1"/>
  <c r="I565" i="4"/>
  <c r="AF306" i="35" s="1"/>
  <c r="I489" i="4"/>
  <c r="AA306" i="35" s="1"/>
  <c r="I491" i="4"/>
  <c r="AB306" i="35" s="1"/>
  <c r="I415" i="4"/>
  <c r="W306" i="35" s="1"/>
  <c r="I417" i="4"/>
  <c r="X306" i="35" s="1"/>
  <c r="I341" i="4"/>
  <c r="S306" i="35" s="1"/>
  <c r="I343" i="4"/>
  <c r="T306" i="35" s="1"/>
  <c r="I267" i="4"/>
  <c r="O306" i="35" s="1"/>
  <c r="I269" i="4"/>
  <c r="P306" i="35" s="1"/>
  <c r="I193" i="4"/>
  <c r="K306" i="35" s="1"/>
  <c r="I195" i="4"/>
  <c r="L306" i="35" s="1"/>
  <c r="I119" i="4"/>
  <c r="G306" i="35" s="1"/>
  <c r="I121" i="4"/>
  <c r="H306" i="35" s="1"/>
  <c r="I45" i="4"/>
  <c r="C306" i="35" s="1"/>
  <c r="I47" i="4"/>
  <c r="D306" i="35" s="1"/>
  <c r="H859" i="4"/>
  <c r="AU305" i="35" s="1"/>
  <c r="H861" i="4"/>
  <c r="AV305" i="35" s="1"/>
  <c r="H785" i="4"/>
  <c r="AQ305" i="35" s="1"/>
  <c r="H787" i="4"/>
  <c r="AR305" i="35" s="1"/>
  <c r="H711" i="4"/>
  <c r="AM305" i="35" s="1"/>
  <c r="H713" i="4"/>
  <c r="AN305" i="35" s="1"/>
  <c r="H637" i="4"/>
  <c r="AI305" i="35" s="1"/>
  <c r="H639" i="4"/>
  <c r="AJ305" i="35" s="1"/>
  <c r="H563" i="4"/>
  <c r="AE305" i="35" s="1"/>
  <c r="H565" i="4"/>
  <c r="AF305" i="35" s="1"/>
  <c r="H489" i="4"/>
  <c r="AA305" i="35" s="1"/>
  <c r="H491" i="4"/>
  <c r="AB305" i="35" s="1"/>
  <c r="H415" i="4"/>
  <c r="W305" i="35" s="1"/>
  <c r="H417" i="4"/>
  <c r="X305" i="35" s="1"/>
  <c r="H341" i="4"/>
  <c r="S305" i="35" s="1"/>
  <c r="H343" i="4"/>
  <c r="T305" i="35" s="1"/>
  <c r="H267" i="4"/>
  <c r="O305" i="35" s="1"/>
  <c r="H269" i="4"/>
  <c r="P305" i="35" s="1"/>
  <c r="H193" i="4"/>
  <c r="K305" i="35" s="1"/>
  <c r="H195" i="4"/>
  <c r="L305" i="35" s="1"/>
  <c r="H119" i="4"/>
  <c r="G305" i="35" s="1"/>
  <c r="H121" i="4"/>
  <c r="H305" i="35" s="1"/>
  <c r="H45" i="4"/>
  <c r="C305" i="35" s="1"/>
  <c r="H47" i="4"/>
  <c r="D305" i="35" s="1"/>
  <c r="G859" i="4"/>
  <c r="AU304" i="35" s="1"/>
  <c r="G861" i="4"/>
  <c r="AV304" i="35" s="1"/>
  <c r="G785" i="4"/>
  <c r="AQ304" i="35" s="1"/>
  <c r="G787" i="4"/>
  <c r="AR304" i="35" s="1"/>
  <c r="G711" i="4"/>
  <c r="AM304" i="35" s="1"/>
  <c r="G713" i="4"/>
  <c r="AN304" i="35" s="1"/>
  <c r="G637" i="4"/>
  <c r="AI304" i="35" s="1"/>
  <c r="G639" i="4"/>
  <c r="AJ304" i="35" s="1"/>
  <c r="G563" i="4"/>
  <c r="AE304" i="35" s="1"/>
  <c r="G565" i="4"/>
  <c r="AF304" i="35" s="1"/>
  <c r="G489" i="4"/>
  <c r="AA304" i="35" s="1"/>
  <c r="G491" i="4"/>
  <c r="AB304" i="35" s="1"/>
  <c r="G415" i="4"/>
  <c r="W304" i="35" s="1"/>
  <c r="G417" i="4"/>
  <c r="X304" i="35" s="1"/>
  <c r="G341" i="4"/>
  <c r="S304" i="35" s="1"/>
  <c r="G343" i="4"/>
  <c r="T304" i="35" s="1"/>
  <c r="G267" i="4"/>
  <c r="O304" i="35" s="1"/>
  <c r="G269" i="4"/>
  <c r="P304" i="35" s="1"/>
  <c r="G193" i="4"/>
  <c r="K304" i="35" s="1"/>
  <c r="G195" i="4"/>
  <c r="L304" i="35" s="1"/>
  <c r="G119" i="4"/>
  <c r="G304" i="35" s="1"/>
  <c r="G121" i="4"/>
  <c r="H304" i="35" s="1"/>
  <c r="G45" i="4"/>
  <c r="C304" i="35" s="1"/>
  <c r="G47" i="4"/>
  <c r="D304" i="35" s="1"/>
  <c r="AF855" i="4"/>
  <c r="AU299" i="35"/>
  <c r="AF857" i="4"/>
  <c r="AV299" i="35" s="1"/>
  <c r="AF781" i="4"/>
  <c r="AQ299" i="35" s="1"/>
  <c r="AF783" i="4"/>
  <c r="AR299" i="35" s="1"/>
  <c r="AF707" i="4"/>
  <c r="AM299" i="35" s="1"/>
  <c r="AF709" i="4"/>
  <c r="AN299" i="35" s="1"/>
  <c r="AF633" i="4"/>
  <c r="AI299" i="35" s="1"/>
  <c r="AF635" i="4"/>
  <c r="AJ299" i="35" s="1"/>
  <c r="AF559" i="4"/>
  <c r="AE299" i="35" s="1"/>
  <c r="AF561" i="4"/>
  <c r="AF299" i="35" s="1"/>
  <c r="AF485" i="4"/>
  <c r="AA299" i="35" s="1"/>
  <c r="AF487" i="4"/>
  <c r="AB299" i="35" s="1"/>
  <c r="AF411" i="4"/>
  <c r="W299" i="35" s="1"/>
  <c r="AF413" i="4"/>
  <c r="X299" i="35" s="1"/>
  <c r="AF337" i="4"/>
  <c r="S299" i="35" s="1"/>
  <c r="AF339" i="4"/>
  <c r="T299" i="35" s="1"/>
  <c r="AF263" i="4"/>
  <c r="O299" i="35" s="1"/>
  <c r="AF265" i="4"/>
  <c r="P299" i="35" s="1"/>
  <c r="AF189" i="4"/>
  <c r="K299" i="35" s="1"/>
  <c r="AF191" i="4"/>
  <c r="L299" i="35" s="1"/>
  <c r="AF115" i="4"/>
  <c r="G299" i="35" s="1"/>
  <c r="AF117" i="4"/>
  <c r="H299" i="35" s="1"/>
  <c r="AF41" i="4"/>
  <c r="C299" i="35" s="1"/>
  <c r="AF43" i="4"/>
  <c r="D299" i="35" s="1"/>
  <c r="AE855" i="4"/>
  <c r="AU298" i="35" s="1"/>
  <c r="AE857" i="4"/>
  <c r="AV298" i="35" s="1"/>
  <c r="AE781" i="4"/>
  <c r="AQ298" i="35" s="1"/>
  <c r="AE783" i="4"/>
  <c r="AR298" i="35" s="1"/>
  <c r="AE707" i="4"/>
  <c r="AM298" i="35" s="1"/>
  <c r="AE709" i="4"/>
  <c r="AN298" i="35" s="1"/>
  <c r="AE633" i="4"/>
  <c r="AI298" i="35" s="1"/>
  <c r="AE635" i="4"/>
  <c r="AJ298" i="35" s="1"/>
  <c r="AE559" i="4"/>
  <c r="AE298" i="35" s="1"/>
  <c r="AE561" i="4"/>
  <c r="AF298" i="35" s="1"/>
  <c r="AE485" i="4"/>
  <c r="AA298" i="35" s="1"/>
  <c r="AE487" i="4"/>
  <c r="AB298" i="35" s="1"/>
  <c r="AE411" i="4"/>
  <c r="W298" i="35" s="1"/>
  <c r="AE413" i="4"/>
  <c r="X298" i="35" s="1"/>
  <c r="AE337" i="4"/>
  <c r="S298" i="35" s="1"/>
  <c r="AE339" i="4"/>
  <c r="T298" i="35" s="1"/>
  <c r="AE263" i="4"/>
  <c r="O298" i="35" s="1"/>
  <c r="AE265" i="4"/>
  <c r="P298" i="35" s="1"/>
  <c r="AE189" i="4"/>
  <c r="K298" i="35" s="1"/>
  <c r="AE191" i="4"/>
  <c r="L298" i="35" s="1"/>
  <c r="AE115" i="4"/>
  <c r="G298" i="35" s="1"/>
  <c r="AE117" i="4"/>
  <c r="H298" i="35" s="1"/>
  <c r="AE41" i="4"/>
  <c r="C298" i="35" s="1"/>
  <c r="AE43" i="4"/>
  <c r="D298" i="35" s="1"/>
  <c r="AD855" i="4"/>
  <c r="AU297" i="35" s="1"/>
  <c r="AD857" i="4"/>
  <c r="AV297" i="35" s="1"/>
  <c r="AD781" i="4"/>
  <c r="AQ297" i="35" s="1"/>
  <c r="AD783" i="4"/>
  <c r="AR297" i="35" s="1"/>
  <c r="AD707" i="4"/>
  <c r="AM297" i="35" s="1"/>
  <c r="AD709" i="4"/>
  <c r="AN297" i="35" s="1"/>
  <c r="AD633" i="4"/>
  <c r="AI297" i="35" s="1"/>
  <c r="AD635" i="4"/>
  <c r="AJ297" i="35" s="1"/>
  <c r="AD559" i="4"/>
  <c r="AE297" i="35" s="1"/>
  <c r="AD561" i="4"/>
  <c r="AF297" i="35" s="1"/>
  <c r="AD485" i="4"/>
  <c r="AA297" i="35"/>
  <c r="AD487" i="4"/>
  <c r="AB297" i="35" s="1"/>
  <c r="AD411" i="4"/>
  <c r="W297" i="35" s="1"/>
  <c r="AD413" i="4"/>
  <c r="X297" i="35" s="1"/>
  <c r="AD337" i="4"/>
  <c r="S297" i="35" s="1"/>
  <c r="AD339" i="4"/>
  <c r="T297" i="35" s="1"/>
  <c r="AD263" i="4"/>
  <c r="O297" i="35" s="1"/>
  <c r="AD265" i="4"/>
  <c r="P297" i="35" s="1"/>
  <c r="AD189" i="4"/>
  <c r="K297" i="35" s="1"/>
  <c r="AD191" i="4"/>
  <c r="L297" i="35" s="1"/>
  <c r="AD115" i="4"/>
  <c r="G297" i="35" s="1"/>
  <c r="AD117" i="4"/>
  <c r="H297" i="35" s="1"/>
  <c r="AD41" i="4"/>
  <c r="C297" i="35" s="1"/>
  <c r="AD43" i="4"/>
  <c r="D297" i="35" s="1"/>
  <c r="AC855" i="4"/>
  <c r="AU296" i="35" s="1"/>
  <c r="AC857" i="4"/>
  <c r="AV296" i="35" s="1"/>
  <c r="AC781" i="4"/>
  <c r="AQ296" i="35" s="1"/>
  <c r="AC783" i="4"/>
  <c r="AR296" i="35" s="1"/>
  <c r="AC707" i="4"/>
  <c r="AM296" i="35" s="1"/>
  <c r="AC709" i="4"/>
  <c r="AN296" i="35" s="1"/>
  <c r="AC633" i="4"/>
  <c r="AI296" i="35" s="1"/>
  <c r="AC635" i="4"/>
  <c r="AJ296" i="35" s="1"/>
  <c r="AC559" i="4"/>
  <c r="AE296" i="35" s="1"/>
  <c r="AC561" i="4"/>
  <c r="AF296" i="35" s="1"/>
  <c r="AC485" i="4"/>
  <c r="AA296" i="35" s="1"/>
  <c r="AC487" i="4"/>
  <c r="AB296" i="35" s="1"/>
  <c r="AC411" i="4"/>
  <c r="W296" i="35" s="1"/>
  <c r="AC413" i="4"/>
  <c r="X296" i="35" s="1"/>
  <c r="AC337" i="4"/>
  <c r="S296" i="35" s="1"/>
  <c r="AC339" i="4"/>
  <c r="T296" i="35" s="1"/>
  <c r="AC263" i="4"/>
  <c r="O296" i="35" s="1"/>
  <c r="AC265" i="4"/>
  <c r="P296" i="35" s="1"/>
  <c r="AC189" i="4"/>
  <c r="K296" i="35" s="1"/>
  <c r="AC191" i="4"/>
  <c r="L296" i="35" s="1"/>
  <c r="AC115" i="4"/>
  <c r="G296" i="35" s="1"/>
  <c r="AC117" i="4"/>
  <c r="H296" i="35" s="1"/>
  <c r="AC41" i="4"/>
  <c r="C296" i="35" s="1"/>
  <c r="AC43" i="4"/>
  <c r="D296" i="35" s="1"/>
  <c r="AB855" i="4"/>
  <c r="AU295" i="35" s="1"/>
  <c r="AB857" i="4"/>
  <c r="AV295" i="35" s="1"/>
  <c r="AB781" i="4"/>
  <c r="AQ295" i="35" s="1"/>
  <c r="AB783" i="4"/>
  <c r="AR295" i="35" s="1"/>
  <c r="AB707" i="4"/>
  <c r="AM295" i="35" s="1"/>
  <c r="AB709" i="4"/>
  <c r="AN295" i="35" s="1"/>
  <c r="AB633" i="4"/>
  <c r="AI295" i="35" s="1"/>
  <c r="AB635" i="4"/>
  <c r="AJ295" i="35" s="1"/>
  <c r="AB559" i="4"/>
  <c r="AE295" i="35" s="1"/>
  <c r="AB561" i="4"/>
  <c r="AF295" i="35" s="1"/>
  <c r="AB485" i="4"/>
  <c r="AA295" i="35" s="1"/>
  <c r="AB487" i="4"/>
  <c r="AB295" i="35" s="1"/>
  <c r="AB411" i="4"/>
  <c r="W295" i="35" s="1"/>
  <c r="AB413" i="4"/>
  <c r="X295" i="35" s="1"/>
  <c r="AB337" i="4"/>
  <c r="S295" i="35" s="1"/>
  <c r="AB339" i="4"/>
  <c r="T295" i="35" s="1"/>
  <c r="AB263" i="4"/>
  <c r="O295" i="35" s="1"/>
  <c r="AB265" i="4"/>
  <c r="P295" i="35" s="1"/>
  <c r="AB189" i="4"/>
  <c r="K295" i="35" s="1"/>
  <c r="AB191" i="4"/>
  <c r="L295" i="35" s="1"/>
  <c r="AB115" i="4"/>
  <c r="G295" i="35" s="1"/>
  <c r="AB117" i="4"/>
  <c r="H295" i="35" s="1"/>
  <c r="AB41" i="4"/>
  <c r="C295" i="35" s="1"/>
  <c r="AB43" i="4"/>
  <c r="D295" i="35" s="1"/>
  <c r="AA855" i="4"/>
  <c r="AU294" i="35" s="1"/>
  <c r="AA857" i="4"/>
  <c r="AV294" i="35" s="1"/>
  <c r="AA781" i="4"/>
  <c r="AQ294" i="35" s="1"/>
  <c r="AA783" i="4"/>
  <c r="AR294" i="35" s="1"/>
  <c r="AA707" i="4"/>
  <c r="AM294" i="35" s="1"/>
  <c r="AA709" i="4"/>
  <c r="AN294" i="35" s="1"/>
  <c r="AA633" i="4"/>
  <c r="AI294" i="35" s="1"/>
  <c r="AA635" i="4"/>
  <c r="AJ294" i="35" s="1"/>
  <c r="AA559" i="4"/>
  <c r="AE294" i="35" s="1"/>
  <c r="AA561" i="4"/>
  <c r="AF294" i="35" s="1"/>
  <c r="AA485" i="4"/>
  <c r="AA294" i="35" s="1"/>
  <c r="AA487" i="4"/>
  <c r="AB294" i="35" s="1"/>
  <c r="AA411" i="4"/>
  <c r="W294" i="35" s="1"/>
  <c r="AA413" i="4"/>
  <c r="X294" i="35" s="1"/>
  <c r="AA337" i="4"/>
  <c r="S294" i="35" s="1"/>
  <c r="AA339" i="4"/>
  <c r="T294" i="35" s="1"/>
  <c r="AA263" i="4"/>
  <c r="O294" i="35" s="1"/>
  <c r="AA265" i="4"/>
  <c r="P294" i="35" s="1"/>
  <c r="AA189" i="4"/>
  <c r="K294" i="35" s="1"/>
  <c r="AA191" i="4"/>
  <c r="L294" i="35" s="1"/>
  <c r="AA115" i="4"/>
  <c r="G294" i="35" s="1"/>
  <c r="AA117" i="4"/>
  <c r="H294" i="35" s="1"/>
  <c r="AA41" i="4"/>
  <c r="C294" i="35" s="1"/>
  <c r="AA43" i="4"/>
  <c r="D294" i="35" s="1"/>
  <c r="Z855" i="4"/>
  <c r="AU293" i="35" s="1"/>
  <c r="Z857" i="4"/>
  <c r="AV293" i="35" s="1"/>
  <c r="Z781" i="4"/>
  <c r="AQ293" i="35" s="1"/>
  <c r="Z783" i="4"/>
  <c r="AR293" i="35" s="1"/>
  <c r="Z707" i="4"/>
  <c r="AM293" i="35" s="1"/>
  <c r="Z709" i="4"/>
  <c r="AN293" i="35" s="1"/>
  <c r="Z633" i="4"/>
  <c r="AI293" i="35" s="1"/>
  <c r="Z635" i="4"/>
  <c r="AJ293" i="35" s="1"/>
  <c r="Z559" i="4"/>
  <c r="AE293" i="35" s="1"/>
  <c r="Z561" i="4"/>
  <c r="AF293" i="35" s="1"/>
  <c r="Z485" i="4"/>
  <c r="AA293" i="35" s="1"/>
  <c r="Z487" i="4"/>
  <c r="AB293" i="35" s="1"/>
  <c r="Z411" i="4"/>
  <c r="W293" i="35" s="1"/>
  <c r="Z413" i="4"/>
  <c r="X293" i="35" s="1"/>
  <c r="Z337" i="4"/>
  <c r="S293" i="35" s="1"/>
  <c r="Z339" i="4"/>
  <c r="T293" i="35" s="1"/>
  <c r="Z263" i="4"/>
  <c r="O293" i="35" s="1"/>
  <c r="Z265" i="4"/>
  <c r="P293" i="35" s="1"/>
  <c r="Z189" i="4"/>
  <c r="K293" i="35" s="1"/>
  <c r="Z191" i="4"/>
  <c r="L293" i="35" s="1"/>
  <c r="Z115" i="4"/>
  <c r="G293" i="35" s="1"/>
  <c r="Z117" i="4"/>
  <c r="H293" i="35" s="1"/>
  <c r="Z41" i="4"/>
  <c r="C293" i="35" s="1"/>
  <c r="Z43" i="4"/>
  <c r="D293" i="35" s="1"/>
  <c r="Y855" i="4"/>
  <c r="AU292" i="35" s="1"/>
  <c r="Y857" i="4"/>
  <c r="AV292" i="35" s="1"/>
  <c r="Y781" i="4"/>
  <c r="AQ292" i="35" s="1"/>
  <c r="Y783" i="4"/>
  <c r="AR292" i="35" s="1"/>
  <c r="Y707" i="4"/>
  <c r="AM292" i="35" s="1"/>
  <c r="Y709" i="4"/>
  <c r="AN292" i="35" s="1"/>
  <c r="Y633" i="4"/>
  <c r="AI292" i="35" s="1"/>
  <c r="Y635" i="4"/>
  <c r="AJ292" i="35" s="1"/>
  <c r="Y559" i="4"/>
  <c r="AE292" i="35" s="1"/>
  <c r="Y561" i="4"/>
  <c r="AF292" i="35" s="1"/>
  <c r="Y485" i="4"/>
  <c r="AA292" i="35" s="1"/>
  <c r="Y487" i="4"/>
  <c r="AB292" i="35" s="1"/>
  <c r="Y411" i="4"/>
  <c r="W292" i="35" s="1"/>
  <c r="Y413" i="4"/>
  <c r="X292" i="35" s="1"/>
  <c r="Y337" i="4"/>
  <c r="S292" i="35" s="1"/>
  <c r="Y339" i="4"/>
  <c r="T292" i="35" s="1"/>
  <c r="Y263" i="4"/>
  <c r="O292" i="35" s="1"/>
  <c r="Y265" i="4"/>
  <c r="P292" i="35" s="1"/>
  <c r="Y189" i="4"/>
  <c r="K292" i="35" s="1"/>
  <c r="Y191" i="4"/>
  <c r="L292" i="35" s="1"/>
  <c r="Y115" i="4"/>
  <c r="G292" i="35" s="1"/>
  <c r="Y117" i="4"/>
  <c r="H292" i="35" s="1"/>
  <c r="Y41" i="4"/>
  <c r="C292" i="35" s="1"/>
  <c r="Y43" i="4"/>
  <c r="D292" i="35" s="1"/>
  <c r="X855" i="4"/>
  <c r="AU291" i="35" s="1"/>
  <c r="X857" i="4"/>
  <c r="AV291" i="35" s="1"/>
  <c r="X781" i="4"/>
  <c r="AQ291" i="35" s="1"/>
  <c r="X783" i="4"/>
  <c r="AR291" i="35" s="1"/>
  <c r="X707" i="4"/>
  <c r="AM291" i="35" s="1"/>
  <c r="X709" i="4"/>
  <c r="AN291" i="35" s="1"/>
  <c r="X633" i="4"/>
  <c r="AI291" i="35" s="1"/>
  <c r="X635" i="4"/>
  <c r="AJ291" i="35" s="1"/>
  <c r="X559" i="4"/>
  <c r="AE291" i="35" s="1"/>
  <c r="X561" i="4"/>
  <c r="AF291" i="35" s="1"/>
  <c r="X485" i="4"/>
  <c r="AA291" i="35" s="1"/>
  <c r="X487" i="4"/>
  <c r="AB291" i="35" s="1"/>
  <c r="X411" i="4"/>
  <c r="W291" i="35" s="1"/>
  <c r="X413" i="4"/>
  <c r="X291" i="35" s="1"/>
  <c r="X337" i="4"/>
  <c r="S291" i="35" s="1"/>
  <c r="X339" i="4"/>
  <c r="T291" i="35" s="1"/>
  <c r="X263" i="4"/>
  <c r="O291" i="35" s="1"/>
  <c r="X265" i="4"/>
  <c r="P291" i="35" s="1"/>
  <c r="X189" i="4"/>
  <c r="K291" i="35"/>
  <c r="X191" i="4"/>
  <c r="L291" i="35" s="1"/>
  <c r="X115" i="4"/>
  <c r="G291" i="35" s="1"/>
  <c r="X117" i="4"/>
  <c r="H291" i="35" s="1"/>
  <c r="X41" i="4"/>
  <c r="C291" i="35" s="1"/>
  <c r="X43" i="4"/>
  <c r="D291" i="35" s="1"/>
  <c r="W855" i="4"/>
  <c r="AU290" i="35" s="1"/>
  <c r="W857" i="4"/>
  <c r="AV290" i="35" s="1"/>
  <c r="W781" i="4"/>
  <c r="AQ290" i="35" s="1"/>
  <c r="W783" i="4"/>
  <c r="AR290" i="35" s="1"/>
  <c r="W707" i="4"/>
  <c r="AM290" i="35" s="1"/>
  <c r="W709" i="4"/>
  <c r="AN290" i="35" s="1"/>
  <c r="W633" i="4"/>
  <c r="AI290" i="35" s="1"/>
  <c r="W635" i="4"/>
  <c r="AJ290" i="35" s="1"/>
  <c r="W559" i="4"/>
  <c r="AE290" i="35" s="1"/>
  <c r="W561" i="4"/>
  <c r="AF290" i="35" s="1"/>
  <c r="W485" i="4"/>
  <c r="AA290" i="35" s="1"/>
  <c r="W487" i="4"/>
  <c r="AB290" i="35" s="1"/>
  <c r="W411" i="4"/>
  <c r="W290" i="35" s="1"/>
  <c r="W413" i="4"/>
  <c r="X290" i="35" s="1"/>
  <c r="W337" i="4"/>
  <c r="S290" i="35" s="1"/>
  <c r="W339" i="4"/>
  <c r="T290" i="35" s="1"/>
  <c r="W263" i="4"/>
  <c r="O290" i="35" s="1"/>
  <c r="W265" i="4"/>
  <c r="P290" i="35" s="1"/>
  <c r="W189" i="4"/>
  <c r="K290" i="35" s="1"/>
  <c r="W191" i="4"/>
  <c r="L290" i="35" s="1"/>
  <c r="W115" i="4"/>
  <c r="G290" i="35" s="1"/>
  <c r="W117" i="4"/>
  <c r="H290" i="35" s="1"/>
  <c r="W41" i="4"/>
  <c r="C290" i="35" s="1"/>
  <c r="W43" i="4"/>
  <c r="D290" i="35" s="1"/>
  <c r="V855" i="4"/>
  <c r="AU289" i="35" s="1"/>
  <c r="V857" i="4"/>
  <c r="AV289" i="35" s="1"/>
  <c r="V781" i="4"/>
  <c r="AQ289" i="35" s="1"/>
  <c r="V783" i="4"/>
  <c r="AR289" i="35" s="1"/>
  <c r="V707" i="4"/>
  <c r="AM289" i="35" s="1"/>
  <c r="V709" i="4"/>
  <c r="AN289" i="35" s="1"/>
  <c r="V633" i="4"/>
  <c r="AI289" i="35" s="1"/>
  <c r="V635" i="4"/>
  <c r="AJ289" i="35" s="1"/>
  <c r="V559" i="4"/>
  <c r="AE289" i="35" s="1"/>
  <c r="V561" i="4"/>
  <c r="AF289" i="35" s="1"/>
  <c r="V485" i="4"/>
  <c r="AA289" i="35" s="1"/>
  <c r="V487" i="4"/>
  <c r="AB289" i="35" s="1"/>
  <c r="V411" i="4"/>
  <c r="W289" i="35" s="1"/>
  <c r="V413" i="4"/>
  <c r="X289" i="35" s="1"/>
  <c r="V337" i="4"/>
  <c r="S289" i="35" s="1"/>
  <c r="V339" i="4"/>
  <c r="T289" i="35" s="1"/>
  <c r="V263" i="4"/>
  <c r="O289" i="35" s="1"/>
  <c r="V265" i="4"/>
  <c r="P289" i="35" s="1"/>
  <c r="V189" i="4"/>
  <c r="K289" i="35" s="1"/>
  <c r="V191" i="4"/>
  <c r="L289" i="35" s="1"/>
  <c r="V115" i="4"/>
  <c r="G289" i="35" s="1"/>
  <c r="V117" i="4"/>
  <c r="H289" i="35" s="1"/>
  <c r="V41" i="4"/>
  <c r="C289" i="35" s="1"/>
  <c r="V43" i="4"/>
  <c r="D289" i="35" s="1"/>
  <c r="U855" i="4"/>
  <c r="AU288" i="35" s="1"/>
  <c r="U857" i="4"/>
  <c r="AV288" i="35" s="1"/>
  <c r="U781" i="4"/>
  <c r="AQ288" i="35" s="1"/>
  <c r="U783" i="4"/>
  <c r="AR288" i="35" s="1"/>
  <c r="U707" i="4"/>
  <c r="AM288" i="35" s="1"/>
  <c r="U709" i="4"/>
  <c r="AN288" i="35" s="1"/>
  <c r="U633" i="4"/>
  <c r="AI288" i="35" s="1"/>
  <c r="U635" i="4"/>
  <c r="AJ288" i="35" s="1"/>
  <c r="U559" i="4"/>
  <c r="AE288" i="35" s="1"/>
  <c r="U561" i="4"/>
  <c r="AF288" i="35" s="1"/>
  <c r="U485" i="4"/>
  <c r="AA288" i="35" s="1"/>
  <c r="U487" i="4"/>
  <c r="AB288" i="35" s="1"/>
  <c r="U411" i="4"/>
  <c r="W288" i="35" s="1"/>
  <c r="U413" i="4"/>
  <c r="X288" i="35" s="1"/>
  <c r="U337" i="4"/>
  <c r="S288" i="35" s="1"/>
  <c r="U339" i="4"/>
  <c r="T288" i="35" s="1"/>
  <c r="U263" i="4"/>
  <c r="O288" i="35" s="1"/>
  <c r="U265" i="4"/>
  <c r="P288" i="35" s="1"/>
  <c r="U189" i="4"/>
  <c r="K288" i="35" s="1"/>
  <c r="U191" i="4"/>
  <c r="L288" i="35" s="1"/>
  <c r="U115" i="4"/>
  <c r="G288" i="35" s="1"/>
  <c r="U117" i="4"/>
  <c r="H288" i="35" s="1"/>
  <c r="U41" i="4"/>
  <c r="C288" i="35" s="1"/>
  <c r="U43" i="4"/>
  <c r="D288" i="35" s="1"/>
  <c r="T855" i="4"/>
  <c r="AU287" i="35" s="1"/>
  <c r="T857" i="4"/>
  <c r="AV287" i="35" s="1"/>
  <c r="T781" i="4"/>
  <c r="AQ287" i="35" s="1"/>
  <c r="T783" i="4"/>
  <c r="AR287" i="35" s="1"/>
  <c r="T707" i="4"/>
  <c r="AM287" i="35" s="1"/>
  <c r="T709" i="4"/>
  <c r="AN287" i="35" s="1"/>
  <c r="T633" i="4"/>
  <c r="AI287" i="35" s="1"/>
  <c r="T635" i="4"/>
  <c r="AJ287" i="35" s="1"/>
  <c r="T559" i="4"/>
  <c r="AE287" i="35" s="1"/>
  <c r="T561" i="4"/>
  <c r="AF287" i="35" s="1"/>
  <c r="T485" i="4"/>
  <c r="AA287" i="35" s="1"/>
  <c r="T487" i="4"/>
  <c r="AB287" i="35" s="1"/>
  <c r="T411" i="4"/>
  <c r="W287" i="35" s="1"/>
  <c r="T413" i="4"/>
  <c r="X287" i="35" s="1"/>
  <c r="T337" i="4"/>
  <c r="S287" i="35" s="1"/>
  <c r="T339" i="4"/>
  <c r="T287" i="35" s="1"/>
  <c r="T263" i="4"/>
  <c r="O287" i="35" s="1"/>
  <c r="T265" i="4"/>
  <c r="P287" i="35" s="1"/>
  <c r="T189" i="4"/>
  <c r="K287" i="35" s="1"/>
  <c r="T191" i="4"/>
  <c r="L287" i="35" s="1"/>
  <c r="T115" i="4"/>
  <c r="G287" i="35" s="1"/>
  <c r="T117" i="4"/>
  <c r="H287" i="35" s="1"/>
  <c r="T41" i="4"/>
  <c r="C287" i="35" s="1"/>
  <c r="T43" i="4"/>
  <c r="D287" i="35" s="1"/>
  <c r="S855" i="4"/>
  <c r="AU286" i="35" s="1"/>
  <c r="S857" i="4"/>
  <c r="AV286" i="35" s="1"/>
  <c r="S781" i="4"/>
  <c r="AQ286" i="35" s="1"/>
  <c r="S783" i="4"/>
  <c r="AR286" i="35" s="1"/>
  <c r="S707" i="4"/>
  <c r="AM286" i="35" s="1"/>
  <c r="S709" i="4"/>
  <c r="AN286" i="35" s="1"/>
  <c r="S633" i="4"/>
  <c r="AI286" i="35" s="1"/>
  <c r="S635" i="4"/>
  <c r="AJ286" i="35" s="1"/>
  <c r="S559" i="4"/>
  <c r="AE286" i="35"/>
  <c r="S561" i="4"/>
  <c r="AF286" i="35" s="1"/>
  <c r="S485" i="4"/>
  <c r="AA286" i="35" s="1"/>
  <c r="S487" i="4"/>
  <c r="AB286" i="35" s="1"/>
  <c r="S411" i="4"/>
  <c r="W286" i="35" s="1"/>
  <c r="S413" i="4"/>
  <c r="X286" i="35" s="1"/>
  <c r="S337" i="4"/>
  <c r="S286" i="35" s="1"/>
  <c r="S339" i="4"/>
  <c r="T286" i="35" s="1"/>
  <c r="S263" i="4"/>
  <c r="O286" i="35" s="1"/>
  <c r="S265" i="4"/>
  <c r="P286" i="35" s="1"/>
  <c r="S189" i="4"/>
  <c r="K286" i="35" s="1"/>
  <c r="S191" i="4"/>
  <c r="L286" i="35" s="1"/>
  <c r="S115" i="4"/>
  <c r="G286" i="35" s="1"/>
  <c r="S117" i="4"/>
  <c r="H286" i="35" s="1"/>
  <c r="S41" i="4"/>
  <c r="C286" i="35" s="1"/>
  <c r="S43" i="4"/>
  <c r="D286" i="35" s="1"/>
  <c r="R855" i="4"/>
  <c r="AU285" i="35" s="1"/>
  <c r="R857" i="4"/>
  <c r="AV285" i="35" s="1"/>
  <c r="R781" i="4"/>
  <c r="AQ285" i="35" s="1"/>
  <c r="R783" i="4"/>
  <c r="AR285" i="35" s="1"/>
  <c r="R707" i="4"/>
  <c r="AM285" i="35" s="1"/>
  <c r="R709" i="4"/>
  <c r="AN285" i="35" s="1"/>
  <c r="R633" i="4"/>
  <c r="AI285" i="35" s="1"/>
  <c r="R635" i="4"/>
  <c r="AJ285" i="35" s="1"/>
  <c r="R559" i="4"/>
  <c r="AE285" i="35" s="1"/>
  <c r="R561" i="4"/>
  <c r="AF285" i="35" s="1"/>
  <c r="R485" i="4"/>
  <c r="AA285" i="35" s="1"/>
  <c r="R487" i="4"/>
  <c r="AB285" i="35" s="1"/>
  <c r="R411" i="4"/>
  <c r="W285" i="35" s="1"/>
  <c r="R413" i="4"/>
  <c r="X285" i="35" s="1"/>
  <c r="R337" i="4"/>
  <c r="S285" i="35" s="1"/>
  <c r="R339" i="4"/>
  <c r="T285" i="35" s="1"/>
  <c r="R263" i="4"/>
  <c r="O285" i="35" s="1"/>
  <c r="R265" i="4"/>
  <c r="P285" i="35" s="1"/>
  <c r="R189" i="4"/>
  <c r="K285" i="35" s="1"/>
  <c r="R191" i="4"/>
  <c r="L285" i="35" s="1"/>
  <c r="R115" i="4"/>
  <c r="G285" i="35" s="1"/>
  <c r="R117" i="4"/>
  <c r="H285" i="35" s="1"/>
  <c r="R41" i="4"/>
  <c r="C285" i="35" s="1"/>
  <c r="R43" i="4"/>
  <c r="D285" i="35" s="1"/>
  <c r="Q855" i="4"/>
  <c r="AU284" i="35" s="1"/>
  <c r="Q857" i="4"/>
  <c r="AV284" i="35" s="1"/>
  <c r="Q781" i="4"/>
  <c r="AQ284" i="35" s="1"/>
  <c r="Q783" i="4"/>
  <c r="AR284" i="35" s="1"/>
  <c r="Q707" i="4"/>
  <c r="AM284" i="35" s="1"/>
  <c r="Q709" i="4"/>
  <c r="AN284" i="35" s="1"/>
  <c r="Q633" i="4"/>
  <c r="AI284" i="35" s="1"/>
  <c r="Q635" i="4"/>
  <c r="AJ284" i="35" s="1"/>
  <c r="Q559" i="4"/>
  <c r="AE284" i="35" s="1"/>
  <c r="Q561" i="4"/>
  <c r="AF284" i="35" s="1"/>
  <c r="Q485" i="4"/>
  <c r="AA284" i="35" s="1"/>
  <c r="Q487" i="4"/>
  <c r="AB284" i="35" s="1"/>
  <c r="Q411" i="4"/>
  <c r="W284" i="35" s="1"/>
  <c r="Q413" i="4"/>
  <c r="X284" i="35" s="1"/>
  <c r="Q337" i="4"/>
  <c r="S284" i="35" s="1"/>
  <c r="Q339" i="4"/>
  <c r="T284" i="35" s="1"/>
  <c r="Q263" i="4"/>
  <c r="O284" i="35" s="1"/>
  <c r="Q265" i="4"/>
  <c r="P284" i="35" s="1"/>
  <c r="Q189" i="4"/>
  <c r="K284" i="35" s="1"/>
  <c r="Q191" i="4"/>
  <c r="L284" i="35" s="1"/>
  <c r="Q115" i="4"/>
  <c r="G284" i="35" s="1"/>
  <c r="Q117" i="4"/>
  <c r="H284" i="35" s="1"/>
  <c r="Q41" i="4"/>
  <c r="C284" i="35" s="1"/>
  <c r="Q43" i="4"/>
  <c r="D284" i="35" s="1"/>
  <c r="P855" i="4"/>
  <c r="AU283" i="35" s="1"/>
  <c r="P857" i="4"/>
  <c r="AV283" i="35" s="1"/>
  <c r="P781" i="4"/>
  <c r="AQ283" i="35" s="1"/>
  <c r="P783" i="4"/>
  <c r="AR283" i="35" s="1"/>
  <c r="P707" i="4"/>
  <c r="AM283" i="35" s="1"/>
  <c r="P709" i="4"/>
  <c r="AN283" i="35" s="1"/>
  <c r="P633" i="4"/>
  <c r="AI283" i="35" s="1"/>
  <c r="P635" i="4"/>
  <c r="AJ283" i="35" s="1"/>
  <c r="P559" i="4"/>
  <c r="AE283" i="35"/>
  <c r="P561" i="4"/>
  <c r="AF283" i="35" s="1"/>
  <c r="P485" i="4"/>
  <c r="AA283" i="35" s="1"/>
  <c r="P487" i="4"/>
  <c r="AB283" i="35" s="1"/>
  <c r="P411" i="4"/>
  <c r="W283" i="35" s="1"/>
  <c r="P413" i="4"/>
  <c r="X283" i="35" s="1"/>
  <c r="P337" i="4"/>
  <c r="S283" i="35" s="1"/>
  <c r="P339" i="4"/>
  <c r="T283" i="35" s="1"/>
  <c r="P263" i="4"/>
  <c r="O283" i="35" s="1"/>
  <c r="P265" i="4"/>
  <c r="P283" i="35" s="1"/>
  <c r="P189" i="4"/>
  <c r="K283" i="35" s="1"/>
  <c r="P191" i="4"/>
  <c r="L283" i="35" s="1"/>
  <c r="P115" i="4"/>
  <c r="G283" i="35" s="1"/>
  <c r="P117" i="4"/>
  <c r="H283" i="35" s="1"/>
  <c r="P41" i="4"/>
  <c r="C283" i="35" s="1"/>
  <c r="P43" i="4"/>
  <c r="D283" i="35" s="1"/>
  <c r="O855" i="4"/>
  <c r="AU282" i="35" s="1"/>
  <c r="O857" i="4"/>
  <c r="AV282" i="35" s="1"/>
  <c r="O781" i="4"/>
  <c r="AQ282" i="35" s="1"/>
  <c r="O783" i="4"/>
  <c r="AR282" i="35" s="1"/>
  <c r="O707" i="4"/>
  <c r="AM282" i="35" s="1"/>
  <c r="O709" i="4"/>
  <c r="AN282" i="35" s="1"/>
  <c r="O633" i="4"/>
  <c r="AI282" i="35" s="1"/>
  <c r="O635" i="4"/>
  <c r="AJ282" i="35" s="1"/>
  <c r="O559" i="4"/>
  <c r="AE282" i="35" s="1"/>
  <c r="O561" i="4"/>
  <c r="AF282" i="35" s="1"/>
  <c r="O485" i="4"/>
  <c r="AA282" i="35" s="1"/>
  <c r="O487" i="4"/>
  <c r="AB282" i="35" s="1"/>
  <c r="O411" i="4"/>
  <c r="W282" i="35" s="1"/>
  <c r="O413" i="4"/>
  <c r="X282" i="35" s="1"/>
  <c r="O337" i="4"/>
  <c r="S282" i="35" s="1"/>
  <c r="O339" i="4"/>
  <c r="T282" i="35" s="1"/>
  <c r="O263" i="4"/>
  <c r="O282" i="35" s="1"/>
  <c r="O265" i="4"/>
  <c r="P282" i="35" s="1"/>
  <c r="O189" i="4"/>
  <c r="K282" i="35" s="1"/>
  <c r="O191" i="4"/>
  <c r="L282" i="35" s="1"/>
  <c r="O115" i="4"/>
  <c r="G282" i="35" s="1"/>
  <c r="O117" i="4"/>
  <c r="H282" i="35" s="1"/>
  <c r="O41" i="4"/>
  <c r="C282" i="35" s="1"/>
  <c r="O43" i="4"/>
  <c r="D282" i="35" s="1"/>
  <c r="N855" i="4"/>
  <c r="AU281" i="35" s="1"/>
  <c r="N857" i="4"/>
  <c r="AV281" i="35" s="1"/>
  <c r="N781" i="4"/>
  <c r="AQ281" i="35" s="1"/>
  <c r="N783" i="4"/>
  <c r="AR281" i="35" s="1"/>
  <c r="N707" i="4"/>
  <c r="AM281" i="35" s="1"/>
  <c r="N709" i="4"/>
  <c r="AN281" i="35" s="1"/>
  <c r="N633" i="4"/>
  <c r="AI281" i="35" s="1"/>
  <c r="N635" i="4"/>
  <c r="AJ281" i="35" s="1"/>
  <c r="N559" i="4"/>
  <c r="AE281" i="35" s="1"/>
  <c r="N561" i="4"/>
  <c r="AF281" i="35" s="1"/>
  <c r="N485" i="4"/>
  <c r="AA281" i="35" s="1"/>
  <c r="N487" i="4"/>
  <c r="AB281" i="35" s="1"/>
  <c r="N411" i="4"/>
  <c r="W281" i="35" s="1"/>
  <c r="N413" i="4"/>
  <c r="X281" i="35" s="1"/>
  <c r="N337" i="4"/>
  <c r="S281" i="35" s="1"/>
  <c r="N339" i="4"/>
  <c r="T281" i="35" s="1"/>
  <c r="N263" i="4"/>
  <c r="O281" i="35" s="1"/>
  <c r="N265" i="4"/>
  <c r="P281" i="35" s="1"/>
  <c r="N189" i="4"/>
  <c r="K281" i="35" s="1"/>
  <c r="N191" i="4"/>
  <c r="L281" i="35" s="1"/>
  <c r="N115" i="4"/>
  <c r="G281" i="35" s="1"/>
  <c r="N117" i="4"/>
  <c r="H281" i="35" s="1"/>
  <c r="N41" i="4"/>
  <c r="C281" i="35" s="1"/>
  <c r="N43" i="4"/>
  <c r="D281" i="35" s="1"/>
  <c r="M855" i="4"/>
  <c r="AU280" i="35" s="1"/>
  <c r="M857" i="4"/>
  <c r="AV280" i="35" s="1"/>
  <c r="M781" i="4"/>
  <c r="AQ280" i="35" s="1"/>
  <c r="M783" i="4"/>
  <c r="AR280" i="35" s="1"/>
  <c r="M707" i="4"/>
  <c r="AM280" i="35" s="1"/>
  <c r="M709" i="4"/>
  <c r="AN280" i="35" s="1"/>
  <c r="M633" i="4"/>
  <c r="AI280" i="35" s="1"/>
  <c r="M635" i="4"/>
  <c r="AJ280" i="35" s="1"/>
  <c r="M559" i="4"/>
  <c r="AE280" i="35" s="1"/>
  <c r="M561" i="4"/>
  <c r="AF280" i="35" s="1"/>
  <c r="M485" i="4"/>
  <c r="AA280" i="35" s="1"/>
  <c r="M487" i="4"/>
  <c r="AB280" i="35" s="1"/>
  <c r="M411" i="4"/>
  <c r="W280" i="35" s="1"/>
  <c r="M413" i="4"/>
  <c r="X280" i="35" s="1"/>
  <c r="M337" i="4"/>
  <c r="S280" i="35" s="1"/>
  <c r="M339" i="4"/>
  <c r="T280" i="35" s="1"/>
  <c r="M263" i="4"/>
  <c r="O280" i="35" s="1"/>
  <c r="M265" i="4"/>
  <c r="P280" i="35" s="1"/>
  <c r="M189" i="4"/>
  <c r="K280" i="35" s="1"/>
  <c r="M191" i="4"/>
  <c r="L280" i="35" s="1"/>
  <c r="M115" i="4"/>
  <c r="G280" i="35" s="1"/>
  <c r="M117" i="4"/>
  <c r="H280" i="35" s="1"/>
  <c r="M41" i="4"/>
  <c r="C280" i="35" s="1"/>
  <c r="M43" i="4"/>
  <c r="D280" i="35" s="1"/>
  <c r="L855" i="4"/>
  <c r="AU279" i="35" s="1"/>
  <c r="L857" i="4"/>
  <c r="AV279" i="35" s="1"/>
  <c r="L781" i="4"/>
  <c r="AQ279" i="35" s="1"/>
  <c r="L783" i="4"/>
  <c r="AR279" i="35" s="1"/>
  <c r="L707" i="4"/>
  <c r="AM279" i="35" s="1"/>
  <c r="L709" i="4"/>
  <c r="AN279" i="35" s="1"/>
  <c r="L633" i="4"/>
  <c r="AI279" i="35" s="1"/>
  <c r="L635" i="4"/>
  <c r="AJ279" i="35" s="1"/>
  <c r="L559" i="4"/>
  <c r="AE279" i="35" s="1"/>
  <c r="L561" i="4"/>
  <c r="AF279" i="35" s="1"/>
  <c r="L485" i="4"/>
  <c r="AA279" i="35" s="1"/>
  <c r="L487" i="4"/>
  <c r="AB279" i="35" s="1"/>
  <c r="L411" i="4"/>
  <c r="W279" i="35" s="1"/>
  <c r="L413" i="4"/>
  <c r="X279" i="35" s="1"/>
  <c r="L337" i="4"/>
  <c r="S279" i="35" s="1"/>
  <c r="L339" i="4"/>
  <c r="T279" i="35" s="1"/>
  <c r="L263" i="4"/>
  <c r="O279" i="35" s="1"/>
  <c r="L265" i="4"/>
  <c r="P279" i="35" s="1"/>
  <c r="L189" i="4"/>
  <c r="K279" i="35" s="1"/>
  <c r="L191" i="4"/>
  <c r="L279" i="35" s="1"/>
  <c r="L115" i="4"/>
  <c r="G279" i="35" s="1"/>
  <c r="L117" i="4"/>
  <c r="H279" i="35" s="1"/>
  <c r="L41" i="4"/>
  <c r="C279" i="35" s="1"/>
  <c r="L43" i="4"/>
  <c r="D279" i="35" s="1"/>
  <c r="K855" i="4"/>
  <c r="AU278" i="35" s="1"/>
  <c r="K857" i="4"/>
  <c r="AV278" i="35" s="1"/>
  <c r="K781" i="4"/>
  <c r="AQ278" i="35" s="1"/>
  <c r="K783" i="4"/>
  <c r="AR278" i="35" s="1"/>
  <c r="K707" i="4"/>
  <c r="AM278" i="35" s="1"/>
  <c r="K709" i="4"/>
  <c r="AN278" i="35" s="1"/>
  <c r="K633" i="4"/>
  <c r="AI278" i="35" s="1"/>
  <c r="K635" i="4"/>
  <c r="AJ278" i="35" s="1"/>
  <c r="K559" i="4"/>
  <c r="AE278" i="35" s="1"/>
  <c r="K561" i="4"/>
  <c r="AF278" i="35" s="1"/>
  <c r="K485" i="4"/>
  <c r="AA278" i="35" s="1"/>
  <c r="K487" i="4"/>
  <c r="AB278" i="35" s="1"/>
  <c r="K411" i="4"/>
  <c r="W278" i="35" s="1"/>
  <c r="K413" i="4"/>
  <c r="X278" i="35" s="1"/>
  <c r="K337" i="4"/>
  <c r="S278" i="35" s="1"/>
  <c r="K339" i="4"/>
  <c r="T278" i="35" s="1"/>
  <c r="K263" i="4"/>
  <c r="O278" i="35" s="1"/>
  <c r="K265" i="4"/>
  <c r="P278" i="35" s="1"/>
  <c r="K189" i="4"/>
  <c r="K278" i="35" s="1"/>
  <c r="K191" i="4"/>
  <c r="L278" i="35" s="1"/>
  <c r="K115" i="4"/>
  <c r="G278" i="35" s="1"/>
  <c r="K117" i="4"/>
  <c r="H278" i="35" s="1"/>
  <c r="K41" i="4"/>
  <c r="C278" i="35" s="1"/>
  <c r="K43" i="4"/>
  <c r="D278" i="35" s="1"/>
  <c r="J855" i="4"/>
  <c r="AU277" i="35" s="1"/>
  <c r="J857" i="4"/>
  <c r="AV277" i="35" s="1"/>
  <c r="J781" i="4"/>
  <c r="AQ277" i="35" s="1"/>
  <c r="J783" i="4"/>
  <c r="AR277" i="35" s="1"/>
  <c r="J707" i="4"/>
  <c r="AM277" i="35" s="1"/>
  <c r="J709" i="4"/>
  <c r="AN277" i="35" s="1"/>
  <c r="J633" i="4"/>
  <c r="AI277" i="35" s="1"/>
  <c r="J635" i="4"/>
  <c r="AJ277" i="35" s="1"/>
  <c r="J559" i="4"/>
  <c r="AE277" i="35" s="1"/>
  <c r="J561" i="4"/>
  <c r="AF277" i="35" s="1"/>
  <c r="J485" i="4"/>
  <c r="AA277" i="35" s="1"/>
  <c r="J487" i="4"/>
  <c r="AB277" i="35" s="1"/>
  <c r="J411" i="4"/>
  <c r="W277" i="35" s="1"/>
  <c r="J413" i="4"/>
  <c r="X277" i="35" s="1"/>
  <c r="J337" i="4"/>
  <c r="S277" i="35" s="1"/>
  <c r="J339" i="4"/>
  <c r="T277" i="35" s="1"/>
  <c r="J263" i="4"/>
  <c r="O277" i="35" s="1"/>
  <c r="J265" i="4"/>
  <c r="P277" i="35" s="1"/>
  <c r="J189" i="4"/>
  <c r="K277" i="35" s="1"/>
  <c r="J191" i="4"/>
  <c r="L277" i="35" s="1"/>
  <c r="J115" i="4"/>
  <c r="G277" i="35" s="1"/>
  <c r="J117" i="4"/>
  <c r="H277" i="35" s="1"/>
  <c r="J41" i="4"/>
  <c r="C277" i="35" s="1"/>
  <c r="J43" i="4"/>
  <c r="D277" i="35" s="1"/>
  <c r="I855" i="4"/>
  <c r="AU276" i="35" s="1"/>
  <c r="I857" i="4"/>
  <c r="AV276" i="35" s="1"/>
  <c r="I781" i="4"/>
  <c r="AQ276" i="35" s="1"/>
  <c r="I783" i="4"/>
  <c r="AR276" i="35" s="1"/>
  <c r="I707" i="4"/>
  <c r="AM276" i="35" s="1"/>
  <c r="I709" i="4"/>
  <c r="AN276" i="35" s="1"/>
  <c r="I633" i="4"/>
  <c r="AI276" i="35" s="1"/>
  <c r="I635" i="4"/>
  <c r="AJ276" i="35" s="1"/>
  <c r="I559" i="4"/>
  <c r="AE276" i="35" s="1"/>
  <c r="I561" i="4"/>
  <c r="AF276" i="35" s="1"/>
  <c r="I485" i="4"/>
  <c r="AA276" i="35"/>
  <c r="I487" i="4"/>
  <c r="AB276" i="35" s="1"/>
  <c r="I411" i="4"/>
  <c r="W276" i="35" s="1"/>
  <c r="I413" i="4"/>
  <c r="X276" i="35" s="1"/>
  <c r="I337" i="4"/>
  <c r="S276" i="35" s="1"/>
  <c r="I339" i="4"/>
  <c r="T276" i="35" s="1"/>
  <c r="I263" i="4"/>
  <c r="O276" i="35" s="1"/>
  <c r="I265" i="4"/>
  <c r="P276" i="35" s="1"/>
  <c r="I189" i="4"/>
  <c r="K276" i="35" s="1"/>
  <c r="I191" i="4"/>
  <c r="L276" i="35" s="1"/>
  <c r="I115" i="4"/>
  <c r="G276" i="35" s="1"/>
  <c r="I117" i="4"/>
  <c r="H276" i="35" s="1"/>
  <c r="I41" i="4"/>
  <c r="C276" i="35" s="1"/>
  <c r="I43" i="4"/>
  <c r="D276" i="35" s="1"/>
  <c r="H855" i="4"/>
  <c r="AU275" i="35" s="1"/>
  <c r="H857" i="4"/>
  <c r="AV275" i="35" s="1"/>
  <c r="H781" i="4"/>
  <c r="AQ275" i="35" s="1"/>
  <c r="H783" i="4"/>
  <c r="AR275" i="35" s="1"/>
  <c r="H707" i="4"/>
  <c r="AM275" i="35" s="1"/>
  <c r="H709" i="4"/>
  <c r="AN275" i="35" s="1"/>
  <c r="H633" i="4"/>
  <c r="AI275" i="35" s="1"/>
  <c r="H635" i="4"/>
  <c r="AJ275" i="35" s="1"/>
  <c r="H559" i="4"/>
  <c r="AE275" i="35" s="1"/>
  <c r="H561" i="4"/>
  <c r="AF275" i="35" s="1"/>
  <c r="H485" i="4"/>
  <c r="AA275" i="35" s="1"/>
  <c r="H487" i="4"/>
  <c r="AB275" i="35" s="1"/>
  <c r="H411" i="4"/>
  <c r="W275" i="35" s="1"/>
  <c r="H413" i="4"/>
  <c r="X275" i="35" s="1"/>
  <c r="H337" i="4"/>
  <c r="S275" i="35" s="1"/>
  <c r="H339" i="4"/>
  <c r="T275" i="35" s="1"/>
  <c r="H263" i="4"/>
  <c r="O275" i="35" s="1"/>
  <c r="H265" i="4"/>
  <c r="P275" i="35" s="1"/>
  <c r="H189" i="4"/>
  <c r="K275" i="35" s="1"/>
  <c r="H191" i="4"/>
  <c r="L275" i="35" s="1"/>
  <c r="H115" i="4"/>
  <c r="G275" i="35" s="1"/>
  <c r="H117" i="4"/>
  <c r="H275" i="35" s="1"/>
  <c r="H41" i="4"/>
  <c r="C275" i="35" s="1"/>
  <c r="H43" i="4"/>
  <c r="D275" i="35" s="1"/>
  <c r="G855" i="4"/>
  <c r="AU274" i="35" s="1"/>
  <c r="G857" i="4"/>
  <c r="AV274" i="35" s="1"/>
  <c r="G781" i="4"/>
  <c r="AQ274" i="35" s="1"/>
  <c r="G783" i="4"/>
  <c r="AR274" i="35" s="1"/>
  <c r="G707" i="4"/>
  <c r="AM274" i="35" s="1"/>
  <c r="G709" i="4"/>
  <c r="AN274" i="35" s="1"/>
  <c r="G633" i="4"/>
  <c r="AI274" i="35" s="1"/>
  <c r="G635" i="4"/>
  <c r="AJ274" i="35" s="1"/>
  <c r="G559" i="4"/>
  <c r="AE274" i="35" s="1"/>
  <c r="G561" i="4"/>
  <c r="AF274" i="35" s="1"/>
  <c r="G485" i="4"/>
  <c r="AA274" i="35" s="1"/>
  <c r="G487" i="4"/>
  <c r="AB274" i="35" s="1"/>
  <c r="G411" i="4"/>
  <c r="W274" i="35" s="1"/>
  <c r="G413" i="4"/>
  <c r="X274" i="35" s="1"/>
  <c r="G337" i="4"/>
  <c r="S274" i="35" s="1"/>
  <c r="G339" i="4"/>
  <c r="T274" i="35" s="1"/>
  <c r="G263" i="4"/>
  <c r="O274" i="35" s="1"/>
  <c r="G265" i="4"/>
  <c r="P274" i="35" s="1"/>
  <c r="G189" i="4"/>
  <c r="K274" i="35" s="1"/>
  <c r="G191" i="4"/>
  <c r="L274" i="35" s="1"/>
  <c r="G115" i="4"/>
  <c r="G274" i="35" s="1"/>
  <c r="G117" i="4"/>
  <c r="H274" i="35" s="1"/>
  <c r="G41" i="4"/>
  <c r="C274" i="35" s="1"/>
  <c r="G43" i="4"/>
  <c r="D274" i="35" s="1"/>
  <c r="AF851" i="4"/>
  <c r="AU269" i="35" s="1"/>
  <c r="AF853" i="4"/>
  <c r="AV269" i="35" s="1"/>
  <c r="AF777" i="4"/>
  <c r="AQ269" i="35" s="1"/>
  <c r="AF779" i="4"/>
  <c r="AR269" i="35" s="1"/>
  <c r="AF703" i="4"/>
  <c r="AM269" i="35" s="1"/>
  <c r="AF705" i="4"/>
  <c r="AN269" i="35" s="1"/>
  <c r="AF629" i="4"/>
  <c r="AI269" i="35" s="1"/>
  <c r="AF631" i="4"/>
  <c r="AJ269" i="35" s="1"/>
  <c r="AF555" i="4"/>
  <c r="AE269" i="35" s="1"/>
  <c r="AF557" i="4"/>
  <c r="AF269" i="35" s="1"/>
  <c r="AF481" i="4"/>
  <c r="AA269" i="35" s="1"/>
  <c r="AF483" i="4"/>
  <c r="AB269" i="35" s="1"/>
  <c r="AF407" i="4"/>
  <c r="W269" i="35" s="1"/>
  <c r="AF409" i="4"/>
  <c r="X269" i="35" s="1"/>
  <c r="AF333" i="4"/>
  <c r="S269" i="35" s="1"/>
  <c r="AF335" i="4"/>
  <c r="T269" i="35" s="1"/>
  <c r="AF259" i="4"/>
  <c r="O269" i="35" s="1"/>
  <c r="AF261" i="4"/>
  <c r="P269" i="35" s="1"/>
  <c r="AF185" i="4"/>
  <c r="K269" i="35" s="1"/>
  <c r="AF187" i="4"/>
  <c r="L269" i="35" s="1"/>
  <c r="AF111" i="4"/>
  <c r="G269" i="35" s="1"/>
  <c r="AF113" i="4"/>
  <c r="H269" i="35" s="1"/>
  <c r="AF37" i="4"/>
  <c r="C269" i="35" s="1"/>
  <c r="AF39" i="4"/>
  <c r="D269" i="35" s="1"/>
  <c r="AE851" i="4"/>
  <c r="AU268" i="35" s="1"/>
  <c r="AE853" i="4"/>
  <c r="AV268" i="35" s="1"/>
  <c r="AE777" i="4"/>
  <c r="AQ268" i="35" s="1"/>
  <c r="AE779" i="4"/>
  <c r="AR268" i="35" s="1"/>
  <c r="AE703" i="4"/>
  <c r="AM268" i="35" s="1"/>
  <c r="AE705" i="4"/>
  <c r="AN268" i="35" s="1"/>
  <c r="AE629" i="4"/>
  <c r="AI268" i="35" s="1"/>
  <c r="AE631" i="4"/>
  <c r="AJ268" i="35" s="1"/>
  <c r="AE555" i="4"/>
  <c r="AE268" i="35" s="1"/>
  <c r="AE557" i="4"/>
  <c r="AF268" i="35" s="1"/>
  <c r="AE481" i="4"/>
  <c r="AA268" i="35" s="1"/>
  <c r="AE483" i="4"/>
  <c r="AB268" i="35" s="1"/>
  <c r="AE407" i="4"/>
  <c r="W268" i="35" s="1"/>
  <c r="AE409" i="4"/>
  <c r="X268" i="35" s="1"/>
  <c r="AE333" i="4"/>
  <c r="S268" i="35" s="1"/>
  <c r="AE335" i="4"/>
  <c r="T268" i="35" s="1"/>
  <c r="AE259" i="4"/>
  <c r="O268" i="35" s="1"/>
  <c r="AE261" i="4"/>
  <c r="P268" i="35" s="1"/>
  <c r="AE185" i="4"/>
  <c r="K268" i="35" s="1"/>
  <c r="AE187" i="4"/>
  <c r="L268" i="35" s="1"/>
  <c r="AE111" i="4"/>
  <c r="G268" i="35" s="1"/>
  <c r="AE113" i="4"/>
  <c r="H268" i="35" s="1"/>
  <c r="AE37" i="4"/>
  <c r="C268" i="35" s="1"/>
  <c r="AE39" i="4"/>
  <c r="D268" i="35" s="1"/>
  <c r="AD851" i="4"/>
  <c r="AU267" i="35" s="1"/>
  <c r="AD853" i="4"/>
  <c r="AV267" i="35" s="1"/>
  <c r="AD777" i="4"/>
  <c r="AQ267" i="35" s="1"/>
  <c r="AD779" i="4"/>
  <c r="AR267" i="35" s="1"/>
  <c r="AD703" i="4"/>
  <c r="AM267" i="35" s="1"/>
  <c r="AD705" i="4"/>
  <c r="AN267" i="35" s="1"/>
  <c r="AD629" i="4"/>
  <c r="AI267" i="35" s="1"/>
  <c r="AD631" i="4"/>
  <c r="AJ267" i="35" s="1"/>
  <c r="AD555" i="4"/>
  <c r="AE267" i="35" s="1"/>
  <c r="AD557" i="4"/>
  <c r="AF267" i="35" s="1"/>
  <c r="AD481" i="4"/>
  <c r="AA267" i="35" s="1"/>
  <c r="AD483" i="4"/>
  <c r="AB267" i="35" s="1"/>
  <c r="AD407" i="4"/>
  <c r="W267" i="35" s="1"/>
  <c r="AD409" i="4"/>
  <c r="X267" i="35" s="1"/>
  <c r="AD333" i="4"/>
  <c r="S267" i="35" s="1"/>
  <c r="AD335" i="4"/>
  <c r="T267" i="35" s="1"/>
  <c r="AD259" i="4"/>
  <c r="O267" i="35" s="1"/>
  <c r="AD261" i="4"/>
  <c r="P267" i="35" s="1"/>
  <c r="AD185" i="4"/>
  <c r="K267" i="35" s="1"/>
  <c r="AD187" i="4"/>
  <c r="L267" i="35" s="1"/>
  <c r="AD111" i="4"/>
  <c r="G267" i="35" s="1"/>
  <c r="AD113" i="4"/>
  <c r="H267" i="35" s="1"/>
  <c r="AD37" i="4"/>
  <c r="C267" i="35" s="1"/>
  <c r="AD39" i="4"/>
  <c r="D267" i="35" s="1"/>
  <c r="AC851" i="4"/>
  <c r="AU266" i="35" s="1"/>
  <c r="AC853" i="4"/>
  <c r="AV266" i="35" s="1"/>
  <c r="AC777" i="4"/>
  <c r="AQ266" i="35" s="1"/>
  <c r="AC779" i="4"/>
  <c r="AR266" i="35" s="1"/>
  <c r="AC703" i="4"/>
  <c r="AM266" i="35" s="1"/>
  <c r="AC705" i="4"/>
  <c r="AN266" i="35" s="1"/>
  <c r="AC629" i="4"/>
  <c r="AI266" i="35" s="1"/>
  <c r="AC631" i="4"/>
  <c r="AJ266" i="35" s="1"/>
  <c r="AC555" i="4"/>
  <c r="AE266" i="35" s="1"/>
  <c r="AC557" i="4"/>
  <c r="AF266" i="35" s="1"/>
  <c r="AC481" i="4"/>
  <c r="AA266" i="35" s="1"/>
  <c r="AC483" i="4"/>
  <c r="AB266" i="35" s="1"/>
  <c r="AC407" i="4"/>
  <c r="W266" i="35" s="1"/>
  <c r="AC409" i="4"/>
  <c r="X266" i="35" s="1"/>
  <c r="AC333" i="4"/>
  <c r="S266" i="35" s="1"/>
  <c r="AC335" i="4"/>
  <c r="T266" i="35" s="1"/>
  <c r="AC259" i="4"/>
  <c r="O266" i="35" s="1"/>
  <c r="AC261" i="4"/>
  <c r="P266" i="35" s="1"/>
  <c r="AC185" i="4"/>
  <c r="K266" i="35" s="1"/>
  <c r="AC187" i="4"/>
  <c r="L266" i="35" s="1"/>
  <c r="AC111" i="4"/>
  <c r="G266" i="35" s="1"/>
  <c r="AC113" i="4"/>
  <c r="H266" i="35" s="1"/>
  <c r="AC37" i="4"/>
  <c r="C266" i="35" s="1"/>
  <c r="AC39" i="4"/>
  <c r="D266" i="35" s="1"/>
  <c r="AB851" i="4"/>
  <c r="AU265" i="35" s="1"/>
  <c r="AB853" i="4"/>
  <c r="AV265" i="35" s="1"/>
  <c r="AB777" i="4"/>
  <c r="AQ265" i="35" s="1"/>
  <c r="AB779" i="4"/>
  <c r="AR265" i="35" s="1"/>
  <c r="AB703" i="4"/>
  <c r="AM265" i="35" s="1"/>
  <c r="AB705" i="4"/>
  <c r="AN265" i="35" s="1"/>
  <c r="AB629" i="4"/>
  <c r="AI265" i="35" s="1"/>
  <c r="AB631" i="4"/>
  <c r="AJ265" i="35" s="1"/>
  <c r="AB555" i="4"/>
  <c r="AE265" i="35" s="1"/>
  <c r="AB557" i="4"/>
  <c r="AF265" i="35" s="1"/>
  <c r="AB481" i="4"/>
  <c r="AA265" i="35" s="1"/>
  <c r="AB483" i="4"/>
  <c r="AB265" i="35" s="1"/>
  <c r="AB407" i="4"/>
  <c r="W265" i="35" s="1"/>
  <c r="AB409" i="4"/>
  <c r="X265" i="35" s="1"/>
  <c r="AB333" i="4"/>
  <c r="S265" i="35" s="1"/>
  <c r="AB335" i="4"/>
  <c r="T265" i="35" s="1"/>
  <c r="AB259" i="4"/>
  <c r="O265" i="35" s="1"/>
  <c r="AB261" i="4"/>
  <c r="P265" i="35" s="1"/>
  <c r="AB185" i="4"/>
  <c r="K265" i="35" s="1"/>
  <c r="AB187" i="4"/>
  <c r="L265" i="35" s="1"/>
  <c r="AB111" i="4"/>
  <c r="G265" i="35" s="1"/>
  <c r="AB113" i="4"/>
  <c r="H265" i="35" s="1"/>
  <c r="AB37" i="4"/>
  <c r="C265" i="35" s="1"/>
  <c r="AB39" i="4"/>
  <c r="D265" i="35" s="1"/>
  <c r="AA851" i="4"/>
  <c r="AU264" i="35" s="1"/>
  <c r="AA853" i="4"/>
  <c r="AV264" i="35" s="1"/>
  <c r="AA777" i="4"/>
  <c r="AQ264" i="35" s="1"/>
  <c r="AA779" i="4"/>
  <c r="AR264" i="35" s="1"/>
  <c r="AA703" i="4"/>
  <c r="AM264" i="35" s="1"/>
  <c r="AA705" i="4"/>
  <c r="AN264" i="35" s="1"/>
  <c r="AA629" i="4"/>
  <c r="AI264" i="35" s="1"/>
  <c r="AA631" i="4"/>
  <c r="AJ264" i="35" s="1"/>
  <c r="AA555" i="4"/>
  <c r="AE264" i="35" s="1"/>
  <c r="AA557" i="4"/>
  <c r="AF264" i="35" s="1"/>
  <c r="AA481" i="4"/>
  <c r="AA264" i="35" s="1"/>
  <c r="AA483" i="4"/>
  <c r="AB264" i="35" s="1"/>
  <c r="AA407" i="4"/>
  <c r="W264" i="35" s="1"/>
  <c r="AA409" i="4"/>
  <c r="X264" i="35" s="1"/>
  <c r="AA333" i="4"/>
  <c r="S264" i="35" s="1"/>
  <c r="AA335" i="4"/>
  <c r="T264" i="35" s="1"/>
  <c r="AA259" i="4"/>
  <c r="O264" i="35" s="1"/>
  <c r="AA261" i="4"/>
  <c r="P264" i="35" s="1"/>
  <c r="AA185" i="4"/>
  <c r="K264" i="35" s="1"/>
  <c r="AA187" i="4"/>
  <c r="L264" i="35" s="1"/>
  <c r="AA111" i="4"/>
  <c r="G264" i="35" s="1"/>
  <c r="AA113" i="4"/>
  <c r="H264" i="35" s="1"/>
  <c r="AA37" i="4"/>
  <c r="C264" i="35" s="1"/>
  <c r="AA39" i="4"/>
  <c r="D264" i="35" s="1"/>
  <c r="Z851" i="4"/>
  <c r="AU263" i="35" s="1"/>
  <c r="Z853" i="4"/>
  <c r="AV263" i="35" s="1"/>
  <c r="Z777" i="4"/>
  <c r="AQ263" i="35" s="1"/>
  <c r="Z779" i="4"/>
  <c r="AR263" i="35" s="1"/>
  <c r="Z703" i="4"/>
  <c r="AM263" i="35" s="1"/>
  <c r="Z705" i="4"/>
  <c r="AN263" i="35" s="1"/>
  <c r="Z629" i="4"/>
  <c r="AI263" i="35" s="1"/>
  <c r="Z631" i="4"/>
  <c r="AJ263" i="35" s="1"/>
  <c r="Z555" i="4"/>
  <c r="AE263" i="35" s="1"/>
  <c r="Z557" i="4"/>
  <c r="AF263" i="35" s="1"/>
  <c r="Z481" i="4"/>
  <c r="AA263" i="35" s="1"/>
  <c r="Z483" i="4"/>
  <c r="AB263" i="35" s="1"/>
  <c r="Z407" i="4"/>
  <c r="W263" i="35" s="1"/>
  <c r="Z409" i="4"/>
  <c r="X263" i="35" s="1"/>
  <c r="Z333" i="4"/>
  <c r="S263" i="35" s="1"/>
  <c r="Z335" i="4"/>
  <c r="T263" i="35" s="1"/>
  <c r="Z259" i="4"/>
  <c r="O263" i="35" s="1"/>
  <c r="Z261" i="4"/>
  <c r="P263" i="35" s="1"/>
  <c r="Z185" i="4"/>
  <c r="K263" i="35" s="1"/>
  <c r="Z187" i="4"/>
  <c r="L263" i="35" s="1"/>
  <c r="Z111" i="4"/>
  <c r="G263" i="35" s="1"/>
  <c r="Z113" i="4"/>
  <c r="H263" i="35" s="1"/>
  <c r="Z37" i="4"/>
  <c r="C263" i="35" s="1"/>
  <c r="Z39" i="4"/>
  <c r="D263" i="35" s="1"/>
  <c r="Y851" i="4"/>
  <c r="AU262" i="35" s="1"/>
  <c r="Y853" i="4"/>
  <c r="AV262" i="35" s="1"/>
  <c r="Y777" i="4"/>
  <c r="AQ262" i="35" s="1"/>
  <c r="Y779" i="4"/>
  <c r="AR262" i="35" s="1"/>
  <c r="Y703" i="4"/>
  <c r="AM262" i="35" s="1"/>
  <c r="Y705" i="4"/>
  <c r="AN262" i="35" s="1"/>
  <c r="Y629" i="4"/>
  <c r="AI262" i="35" s="1"/>
  <c r="Y631" i="4"/>
  <c r="AJ262" i="35" s="1"/>
  <c r="Y555" i="4"/>
  <c r="AE262" i="35" s="1"/>
  <c r="Y557" i="4"/>
  <c r="AF262" i="35" s="1"/>
  <c r="Y481" i="4"/>
  <c r="AA262" i="35" s="1"/>
  <c r="Y483" i="4"/>
  <c r="AB262" i="35" s="1"/>
  <c r="Y407" i="4"/>
  <c r="W262" i="35" s="1"/>
  <c r="Y409" i="4"/>
  <c r="X262" i="35" s="1"/>
  <c r="Y333" i="4"/>
  <c r="S262" i="35" s="1"/>
  <c r="Y335" i="4"/>
  <c r="T262" i="35" s="1"/>
  <c r="Y259" i="4"/>
  <c r="O262" i="35" s="1"/>
  <c r="Y261" i="4"/>
  <c r="P262" i="35" s="1"/>
  <c r="Y185" i="4"/>
  <c r="K262" i="35" s="1"/>
  <c r="Y187" i="4"/>
  <c r="L262" i="35" s="1"/>
  <c r="Y111" i="4"/>
  <c r="G262" i="35" s="1"/>
  <c r="Y113" i="4"/>
  <c r="H262" i="35" s="1"/>
  <c r="Y37" i="4"/>
  <c r="C262" i="35" s="1"/>
  <c r="Y39" i="4"/>
  <c r="D262" i="35" s="1"/>
  <c r="X851" i="4"/>
  <c r="AU261" i="35" s="1"/>
  <c r="X853" i="4"/>
  <c r="AV261" i="35" s="1"/>
  <c r="X777" i="4"/>
  <c r="AQ261" i="35" s="1"/>
  <c r="X779" i="4"/>
  <c r="AR261" i="35" s="1"/>
  <c r="X703" i="4"/>
  <c r="AM261" i="35" s="1"/>
  <c r="X705" i="4"/>
  <c r="AN261" i="35" s="1"/>
  <c r="X629" i="4"/>
  <c r="AI261" i="35" s="1"/>
  <c r="X631" i="4"/>
  <c r="AJ261" i="35" s="1"/>
  <c r="X555" i="4"/>
  <c r="AE261" i="35" s="1"/>
  <c r="X557" i="4"/>
  <c r="AF261" i="35" s="1"/>
  <c r="X481" i="4"/>
  <c r="AA261" i="35" s="1"/>
  <c r="X483" i="4"/>
  <c r="AB261" i="35" s="1"/>
  <c r="X407" i="4"/>
  <c r="W261" i="35" s="1"/>
  <c r="X409" i="4"/>
  <c r="X261" i="35" s="1"/>
  <c r="X333" i="4"/>
  <c r="S261" i="35" s="1"/>
  <c r="X335" i="4"/>
  <c r="T261" i="35" s="1"/>
  <c r="X259" i="4"/>
  <c r="O261" i="35" s="1"/>
  <c r="X261" i="4"/>
  <c r="P261" i="35" s="1"/>
  <c r="X185" i="4"/>
  <c r="K261" i="35" s="1"/>
  <c r="X187" i="4"/>
  <c r="L261" i="35" s="1"/>
  <c r="X111" i="4"/>
  <c r="G261" i="35" s="1"/>
  <c r="X113" i="4"/>
  <c r="H261" i="35" s="1"/>
  <c r="X37" i="4"/>
  <c r="C261" i="35" s="1"/>
  <c r="X39" i="4"/>
  <c r="D261" i="35" s="1"/>
  <c r="W851" i="4"/>
  <c r="AU260" i="35" s="1"/>
  <c r="W853" i="4"/>
  <c r="AV260" i="35" s="1"/>
  <c r="W777" i="4"/>
  <c r="AQ260" i="35" s="1"/>
  <c r="W779" i="4"/>
  <c r="AR260" i="35" s="1"/>
  <c r="W703" i="4"/>
  <c r="AM260" i="35" s="1"/>
  <c r="W705" i="4"/>
  <c r="AN260" i="35" s="1"/>
  <c r="W629" i="4"/>
  <c r="AI260" i="35" s="1"/>
  <c r="W631" i="4"/>
  <c r="AJ260" i="35" s="1"/>
  <c r="W555" i="4"/>
  <c r="AE260" i="35" s="1"/>
  <c r="W557" i="4"/>
  <c r="AF260" i="35" s="1"/>
  <c r="W481" i="4"/>
  <c r="AA260" i="35" s="1"/>
  <c r="W483" i="4"/>
  <c r="AB260" i="35" s="1"/>
  <c r="W407" i="4"/>
  <c r="W260" i="35" s="1"/>
  <c r="W409" i="4"/>
  <c r="X260" i="35" s="1"/>
  <c r="W333" i="4"/>
  <c r="S260" i="35" s="1"/>
  <c r="W335" i="4"/>
  <c r="T260" i="35" s="1"/>
  <c r="W259" i="4"/>
  <c r="O260" i="35" s="1"/>
  <c r="W261" i="4"/>
  <c r="P260" i="35" s="1"/>
  <c r="W185" i="4"/>
  <c r="K260" i="35" s="1"/>
  <c r="W187" i="4"/>
  <c r="L260" i="35" s="1"/>
  <c r="W111" i="4"/>
  <c r="G260" i="35" s="1"/>
  <c r="W113" i="4"/>
  <c r="H260" i="35" s="1"/>
  <c r="W37" i="4"/>
  <c r="C260" i="35" s="1"/>
  <c r="W39" i="4"/>
  <c r="D260" i="35" s="1"/>
  <c r="V851" i="4"/>
  <c r="AU259" i="35" s="1"/>
  <c r="V853" i="4"/>
  <c r="AV259" i="35" s="1"/>
  <c r="V777" i="4"/>
  <c r="AQ259" i="35" s="1"/>
  <c r="V779" i="4"/>
  <c r="AR259" i="35" s="1"/>
  <c r="V703" i="4"/>
  <c r="AM259" i="35" s="1"/>
  <c r="V705" i="4"/>
  <c r="AN259" i="35" s="1"/>
  <c r="V629" i="4"/>
  <c r="AI259" i="35" s="1"/>
  <c r="V631" i="4"/>
  <c r="AJ259" i="35" s="1"/>
  <c r="V555" i="4"/>
  <c r="AE259" i="35" s="1"/>
  <c r="V557" i="4"/>
  <c r="AF259" i="35" s="1"/>
  <c r="V481" i="4"/>
  <c r="AA259" i="35" s="1"/>
  <c r="V483" i="4"/>
  <c r="AB259" i="35" s="1"/>
  <c r="V407" i="4"/>
  <c r="W259" i="35" s="1"/>
  <c r="V409" i="4"/>
  <c r="X259" i="35" s="1"/>
  <c r="V333" i="4"/>
  <c r="S259" i="35" s="1"/>
  <c r="V335" i="4"/>
  <c r="T259" i="35" s="1"/>
  <c r="V259" i="4"/>
  <c r="O259" i="35" s="1"/>
  <c r="V261" i="4"/>
  <c r="P259" i="35" s="1"/>
  <c r="V185" i="4"/>
  <c r="K259" i="35" s="1"/>
  <c r="V187" i="4"/>
  <c r="L259" i="35" s="1"/>
  <c r="V111" i="4"/>
  <c r="G259" i="35" s="1"/>
  <c r="V113" i="4"/>
  <c r="H259" i="35" s="1"/>
  <c r="V37" i="4"/>
  <c r="C259" i="35" s="1"/>
  <c r="V39" i="4"/>
  <c r="D259" i="35" s="1"/>
  <c r="U851" i="4"/>
  <c r="AU258" i="35" s="1"/>
  <c r="U853" i="4"/>
  <c r="AV258" i="35" s="1"/>
  <c r="U777" i="4"/>
  <c r="AQ258" i="35" s="1"/>
  <c r="U779" i="4"/>
  <c r="AR258" i="35" s="1"/>
  <c r="U703" i="4"/>
  <c r="AM258" i="35" s="1"/>
  <c r="U705" i="4"/>
  <c r="AN258" i="35" s="1"/>
  <c r="U629" i="4"/>
  <c r="AI258" i="35" s="1"/>
  <c r="U631" i="4"/>
  <c r="AJ258" i="35" s="1"/>
  <c r="U555" i="4"/>
  <c r="AE258" i="35" s="1"/>
  <c r="U557" i="4"/>
  <c r="AF258" i="35" s="1"/>
  <c r="U481" i="4"/>
  <c r="AA258" i="35" s="1"/>
  <c r="U483" i="4"/>
  <c r="AB258" i="35" s="1"/>
  <c r="U407" i="4"/>
  <c r="W258" i="35" s="1"/>
  <c r="U409" i="4"/>
  <c r="X258" i="35" s="1"/>
  <c r="U333" i="4"/>
  <c r="S258" i="35" s="1"/>
  <c r="U335" i="4"/>
  <c r="T258" i="35" s="1"/>
  <c r="U259" i="4"/>
  <c r="O258" i="35" s="1"/>
  <c r="U261" i="4"/>
  <c r="P258" i="35" s="1"/>
  <c r="U185" i="4"/>
  <c r="K258" i="35" s="1"/>
  <c r="U187" i="4"/>
  <c r="L258" i="35" s="1"/>
  <c r="U111" i="4"/>
  <c r="G258" i="35" s="1"/>
  <c r="U113" i="4"/>
  <c r="H258" i="35" s="1"/>
  <c r="U37" i="4"/>
  <c r="C258" i="35" s="1"/>
  <c r="U39" i="4"/>
  <c r="D258" i="35" s="1"/>
  <c r="T851" i="4"/>
  <c r="AU257" i="35" s="1"/>
  <c r="T853" i="4"/>
  <c r="AV257" i="35" s="1"/>
  <c r="T777" i="4"/>
  <c r="AQ257" i="35" s="1"/>
  <c r="T779" i="4"/>
  <c r="AR257" i="35" s="1"/>
  <c r="T703" i="4"/>
  <c r="AM257" i="35" s="1"/>
  <c r="T705" i="4"/>
  <c r="AN257" i="35" s="1"/>
  <c r="T629" i="4"/>
  <c r="AI257" i="35" s="1"/>
  <c r="T631" i="4"/>
  <c r="AJ257" i="35" s="1"/>
  <c r="T555" i="4"/>
  <c r="AE257" i="35" s="1"/>
  <c r="T557" i="4"/>
  <c r="AF257" i="35" s="1"/>
  <c r="T481" i="4"/>
  <c r="AA257" i="35" s="1"/>
  <c r="T483" i="4"/>
  <c r="AB257" i="35" s="1"/>
  <c r="T407" i="4"/>
  <c r="W257" i="35" s="1"/>
  <c r="T409" i="4"/>
  <c r="X257" i="35" s="1"/>
  <c r="T333" i="4"/>
  <c r="S257" i="35" s="1"/>
  <c r="T335" i="4"/>
  <c r="T257" i="35" s="1"/>
  <c r="T259" i="4"/>
  <c r="O257" i="35" s="1"/>
  <c r="T261" i="4"/>
  <c r="P257" i="35" s="1"/>
  <c r="T185" i="4"/>
  <c r="K257" i="35" s="1"/>
  <c r="T187" i="4"/>
  <c r="L257" i="35" s="1"/>
  <c r="T111" i="4"/>
  <c r="G257" i="35" s="1"/>
  <c r="T113" i="4"/>
  <c r="H257" i="35" s="1"/>
  <c r="T37" i="4"/>
  <c r="C257" i="35" s="1"/>
  <c r="T39" i="4"/>
  <c r="D257" i="35" s="1"/>
  <c r="S851" i="4"/>
  <c r="AU256" i="35" s="1"/>
  <c r="S853" i="4"/>
  <c r="AV256" i="35" s="1"/>
  <c r="S777" i="4"/>
  <c r="AQ256" i="35" s="1"/>
  <c r="S779" i="4"/>
  <c r="AR256" i="35" s="1"/>
  <c r="S703" i="4"/>
  <c r="AM256" i="35" s="1"/>
  <c r="S705" i="4"/>
  <c r="AN256" i="35" s="1"/>
  <c r="S629" i="4"/>
  <c r="AI256" i="35" s="1"/>
  <c r="S631" i="4"/>
  <c r="AJ256" i="35" s="1"/>
  <c r="S555" i="4"/>
  <c r="AE256" i="35" s="1"/>
  <c r="S557" i="4"/>
  <c r="AF256" i="35" s="1"/>
  <c r="S481" i="4"/>
  <c r="AA256" i="35" s="1"/>
  <c r="S483" i="4"/>
  <c r="AB256" i="35" s="1"/>
  <c r="S407" i="4"/>
  <c r="W256" i="35" s="1"/>
  <c r="S409" i="4"/>
  <c r="X256" i="35" s="1"/>
  <c r="S333" i="4"/>
  <c r="S256" i="35" s="1"/>
  <c r="S335" i="4"/>
  <c r="T256" i="35" s="1"/>
  <c r="S259" i="4"/>
  <c r="O256" i="35" s="1"/>
  <c r="S261" i="4"/>
  <c r="P256" i="35" s="1"/>
  <c r="S185" i="4"/>
  <c r="K256" i="35" s="1"/>
  <c r="S187" i="4"/>
  <c r="L256" i="35" s="1"/>
  <c r="S111" i="4"/>
  <c r="G256" i="35" s="1"/>
  <c r="S113" i="4"/>
  <c r="H256" i="35" s="1"/>
  <c r="S37" i="4"/>
  <c r="C256" i="35" s="1"/>
  <c r="S39" i="4"/>
  <c r="D256" i="35" s="1"/>
  <c r="R851" i="4"/>
  <c r="AU255" i="35" s="1"/>
  <c r="R853" i="4"/>
  <c r="AV255" i="35" s="1"/>
  <c r="R777" i="4"/>
  <c r="AQ255" i="35" s="1"/>
  <c r="R779" i="4"/>
  <c r="AR255" i="35" s="1"/>
  <c r="R703" i="4"/>
  <c r="AM255" i="35" s="1"/>
  <c r="R705" i="4"/>
  <c r="AN255" i="35" s="1"/>
  <c r="R629" i="4"/>
  <c r="AI255" i="35" s="1"/>
  <c r="R631" i="4"/>
  <c r="AJ255" i="35" s="1"/>
  <c r="R555" i="4"/>
  <c r="AE255" i="35" s="1"/>
  <c r="R557" i="4"/>
  <c r="AF255" i="35" s="1"/>
  <c r="R481" i="4"/>
  <c r="AA255" i="35" s="1"/>
  <c r="R483" i="4"/>
  <c r="AB255" i="35" s="1"/>
  <c r="R407" i="4"/>
  <c r="W255" i="35" s="1"/>
  <c r="R409" i="4"/>
  <c r="X255" i="35" s="1"/>
  <c r="R333" i="4"/>
  <c r="S255" i="35" s="1"/>
  <c r="R335" i="4"/>
  <c r="T255" i="35" s="1"/>
  <c r="R259" i="4"/>
  <c r="O255" i="35" s="1"/>
  <c r="R261" i="4"/>
  <c r="P255" i="35" s="1"/>
  <c r="R185" i="4"/>
  <c r="K255" i="35" s="1"/>
  <c r="R187" i="4"/>
  <c r="L255" i="35" s="1"/>
  <c r="R111" i="4"/>
  <c r="G255" i="35" s="1"/>
  <c r="R113" i="4"/>
  <c r="H255" i="35" s="1"/>
  <c r="R37" i="4"/>
  <c r="C255" i="35" s="1"/>
  <c r="R39" i="4"/>
  <c r="D255" i="35" s="1"/>
  <c r="Q851" i="4"/>
  <c r="AU254" i="35" s="1"/>
  <c r="Q853" i="4"/>
  <c r="AV254" i="35" s="1"/>
  <c r="Q777" i="4"/>
  <c r="AQ254" i="35" s="1"/>
  <c r="Q779" i="4"/>
  <c r="AR254" i="35" s="1"/>
  <c r="Q703" i="4"/>
  <c r="AM254" i="35" s="1"/>
  <c r="Q705" i="4"/>
  <c r="AN254" i="35" s="1"/>
  <c r="Q629" i="4"/>
  <c r="AI254" i="35" s="1"/>
  <c r="Q631" i="4"/>
  <c r="AJ254" i="35" s="1"/>
  <c r="Q555" i="4"/>
  <c r="AE254" i="35" s="1"/>
  <c r="Q557" i="4"/>
  <c r="AF254" i="35" s="1"/>
  <c r="Q481" i="4"/>
  <c r="AA254" i="35" s="1"/>
  <c r="Q483" i="4"/>
  <c r="AB254" i="35" s="1"/>
  <c r="Q407" i="4"/>
  <c r="W254" i="35" s="1"/>
  <c r="Q409" i="4"/>
  <c r="X254" i="35" s="1"/>
  <c r="Q333" i="4"/>
  <c r="S254" i="35" s="1"/>
  <c r="Q335" i="4"/>
  <c r="T254" i="35" s="1"/>
  <c r="Q259" i="4"/>
  <c r="O254" i="35" s="1"/>
  <c r="Q261" i="4"/>
  <c r="P254" i="35" s="1"/>
  <c r="Q185" i="4"/>
  <c r="K254" i="35" s="1"/>
  <c r="Q187" i="4"/>
  <c r="L254" i="35" s="1"/>
  <c r="Q111" i="4"/>
  <c r="G254" i="35" s="1"/>
  <c r="Q113" i="4"/>
  <c r="H254" i="35" s="1"/>
  <c r="Q37" i="4"/>
  <c r="C254" i="35" s="1"/>
  <c r="Q39" i="4"/>
  <c r="D254" i="35" s="1"/>
  <c r="P851" i="4"/>
  <c r="AU253" i="35" s="1"/>
  <c r="P853" i="4"/>
  <c r="AV253" i="35" s="1"/>
  <c r="P777" i="4"/>
  <c r="AQ253" i="35" s="1"/>
  <c r="P779" i="4"/>
  <c r="AR253" i="35" s="1"/>
  <c r="P703" i="4"/>
  <c r="AM253" i="35" s="1"/>
  <c r="P705" i="4"/>
  <c r="AN253" i="35" s="1"/>
  <c r="P629" i="4"/>
  <c r="AI253" i="35" s="1"/>
  <c r="P631" i="4"/>
  <c r="AJ253" i="35" s="1"/>
  <c r="P555" i="4"/>
  <c r="AE253" i="35" s="1"/>
  <c r="P557" i="4"/>
  <c r="AF253" i="35" s="1"/>
  <c r="P481" i="4"/>
  <c r="AA253" i="35" s="1"/>
  <c r="P483" i="4"/>
  <c r="AB253" i="35" s="1"/>
  <c r="P407" i="4"/>
  <c r="W253" i="35" s="1"/>
  <c r="P409" i="4"/>
  <c r="X253" i="35" s="1"/>
  <c r="P333" i="4"/>
  <c r="S253" i="35" s="1"/>
  <c r="P335" i="4"/>
  <c r="T253" i="35" s="1"/>
  <c r="P259" i="4"/>
  <c r="O253" i="35" s="1"/>
  <c r="P261" i="4"/>
  <c r="P253" i="35" s="1"/>
  <c r="P185" i="4"/>
  <c r="K253" i="35" s="1"/>
  <c r="P187" i="4"/>
  <c r="L253" i="35" s="1"/>
  <c r="P111" i="4"/>
  <c r="G253" i="35" s="1"/>
  <c r="P113" i="4"/>
  <c r="H253" i="35" s="1"/>
  <c r="P37" i="4"/>
  <c r="C253" i="35" s="1"/>
  <c r="P39" i="4"/>
  <c r="D253" i="35" s="1"/>
  <c r="O851" i="4"/>
  <c r="AU252" i="35" s="1"/>
  <c r="O853" i="4"/>
  <c r="AV252" i="35" s="1"/>
  <c r="O777" i="4"/>
  <c r="AQ252" i="35" s="1"/>
  <c r="O779" i="4"/>
  <c r="AR252" i="35" s="1"/>
  <c r="O703" i="4"/>
  <c r="AM252" i="35" s="1"/>
  <c r="O705" i="4"/>
  <c r="AN252" i="35" s="1"/>
  <c r="O629" i="4"/>
  <c r="AI252" i="35" s="1"/>
  <c r="O631" i="4"/>
  <c r="AJ252" i="35" s="1"/>
  <c r="O555" i="4"/>
  <c r="AE252" i="35" s="1"/>
  <c r="O557" i="4"/>
  <c r="AF252" i="35" s="1"/>
  <c r="O481" i="4"/>
  <c r="AA252" i="35" s="1"/>
  <c r="O483" i="4"/>
  <c r="AB252" i="35" s="1"/>
  <c r="O407" i="4"/>
  <c r="W252" i="35" s="1"/>
  <c r="O409" i="4"/>
  <c r="X252" i="35" s="1"/>
  <c r="O333" i="4"/>
  <c r="S252" i="35" s="1"/>
  <c r="O335" i="4"/>
  <c r="T252" i="35" s="1"/>
  <c r="O259" i="4"/>
  <c r="O252" i="35" s="1"/>
  <c r="O261" i="4"/>
  <c r="P252" i="35" s="1"/>
  <c r="O185" i="4"/>
  <c r="K252" i="35" s="1"/>
  <c r="O187" i="4"/>
  <c r="L252" i="35" s="1"/>
  <c r="O111" i="4"/>
  <c r="G252" i="35" s="1"/>
  <c r="O113" i="4"/>
  <c r="H252" i="35" s="1"/>
  <c r="O37" i="4"/>
  <c r="C252" i="35" s="1"/>
  <c r="O39" i="4"/>
  <c r="D252" i="35" s="1"/>
  <c r="N851" i="4"/>
  <c r="AU251" i="35" s="1"/>
  <c r="N853" i="4"/>
  <c r="AV251" i="35" s="1"/>
  <c r="N777" i="4"/>
  <c r="AQ251" i="35" s="1"/>
  <c r="N779" i="4"/>
  <c r="AR251" i="35" s="1"/>
  <c r="N703" i="4"/>
  <c r="AM251" i="35" s="1"/>
  <c r="N705" i="4"/>
  <c r="AN251" i="35" s="1"/>
  <c r="N629" i="4"/>
  <c r="AI251" i="35" s="1"/>
  <c r="N631" i="4"/>
  <c r="AJ251" i="35" s="1"/>
  <c r="N555" i="4"/>
  <c r="AE251" i="35" s="1"/>
  <c r="N557" i="4"/>
  <c r="AF251" i="35" s="1"/>
  <c r="N481" i="4"/>
  <c r="AA251" i="35" s="1"/>
  <c r="N483" i="4"/>
  <c r="AB251" i="35" s="1"/>
  <c r="N407" i="4"/>
  <c r="W251" i="35" s="1"/>
  <c r="N409" i="4"/>
  <c r="X251" i="35" s="1"/>
  <c r="N333" i="4"/>
  <c r="S251" i="35" s="1"/>
  <c r="N335" i="4"/>
  <c r="T251" i="35" s="1"/>
  <c r="N259" i="4"/>
  <c r="O251" i="35" s="1"/>
  <c r="N261" i="4"/>
  <c r="P251" i="35" s="1"/>
  <c r="N185" i="4"/>
  <c r="K251" i="35" s="1"/>
  <c r="N187" i="4"/>
  <c r="L251" i="35" s="1"/>
  <c r="N111" i="4"/>
  <c r="G251" i="35" s="1"/>
  <c r="N113" i="4"/>
  <c r="H251" i="35" s="1"/>
  <c r="N37" i="4"/>
  <c r="C251" i="35" s="1"/>
  <c r="N39" i="4"/>
  <c r="D251" i="35" s="1"/>
  <c r="M851" i="4"/>
  <c r="AU250" i="35" s="1"/>
  <c r="M853" i="4"/>
  <c r="AV250" i="35" s="1"/>
  <c r="M777" i="4"/>
  <c r="AQ250" i="35" s="1"/>
  <c r="M779" i="4"/>
  <c r="AR250" i="35" s="1"/>
  <c r="M703" i="4"/>
  <c r="AM250" i="35" s="1"/>
  <c r="M705" i="4"/>
  <c r="AN250" i="35" s="1"/>
  <c r="M629" i="4"/>
  <c r="AI250" i="35" s="1"/>
  <c r="M631" i="4"/>
  <c r="AJ250" i="35" s="1"/>
  <c r="M555" i="4"/>
  <c r="AE250" i="35" s="1"/>
  <c r="M557" i="4"/>
  <c r="AF250" i="35" s="1"/>
  <c r="M481" i="4"/>
  <c r="AA250" i="35" s="1"/>
  <c r="M483" i="4"/>
  <c r="AB250" i="35" s="1"/>
  <c r="M407" i="4"/>
  <c r="W250" i="35" s="1"/>
  <c r="M409" i="4"/>
  <c r="X250" i="35" s="1"/>
  <c r="M333" i="4"/>
  <c r="S250" i="35" s="1"/>
  <c r="M335" i="4"/>
  <c r="T250" i="35" s="1"/>
  <c r="M259" i="4"/>
  <c r="O250" i="35" s="1"/>
  <c r="M261" i="4"/>
  <c r="P250" i="35" s="1"/>
  <c r="M185" i="4"/>
  <c r="K250" i="35" s="1"/>
  <c r="M187" i="4"/>
  <c r="L250" i="35" s="1"/>
  <c r="M111" i="4"/>
  <c r="G250" i="35" s="1"/>
  <c r="M113" i="4"/>
  <c r="H250" i="35" s="1"/>
  <c r="M37" i="4"/>
  <c r="C250" i="35" s="1"/>
  <c r="M39" i="4"/>
  <c r="D250" i="35" s="1"/>
  <c r="L851" i="4"/>
  <c r="AU249" i="35" s="1"/>
  <c r="L853" i="4"/>
  <c r="AV249" i="35" s="1"/>
  <c r="L777" i="4"/>
  <c r="AQ249" i="35" s="1"/>
  <c r="L779" i="4"/>
  <c r="AR249" i="35" s="1"/>
  <c r="L703" i="4"/>
  <c r="AM249" i="35" s="1"/>
  <c r="L705" i="4"/>
  <c r="AN249" i="35" s="1"/>
  <c r="L629" i="4"/>
  <c r="AI249" i="35"/>
  <c r="L631" i="4"/>
  <c r="AJ249" i="35" s="1"/>
  <c r="L555" i="4"/>
  <c r="AE249" i="35" s="1"/>
  <c r="L557" i="4"/>
  <c r="AF249" i="35" s="1"/>
  <c r="L481" i="4"/>
  <c r="AA249" i="35" s="1"/>
  <c r="L483" i="4"/>
  <c r="AB249" i="35" s="1"/>
  <c r="L407" i="4"/>
  <c r="W249" i="35" s="1"/>
  <c r="L409" i="4"/>
  <c r="X249" i="35" s="1"/>
  <c r="L333" i="4"/>
  <c r="S249" i="35" s="1"/>
  <c r="L335" i="4"/>
  <c r="T249" i="35" s="1"/>
  <c r="L259" i="4"/>
  <c r="O249" i="35" s="1"/>
  <c r="L261" i="4"/>
  <c r="P249" i="35" s="1"/>
  <c r="L185" i="4"/>
  <c r="K249" i="35" s="1"/>
  <c r="L187" i="4"/>
  <c r="L249" i="35" s="1"/>
  <c r="L111" i="4"/>
  <c r="G249" i="35" s="1"/>
  <c r="L113" i="4"/>
  <c r="H249" i="35" s="1"/>
  <c r="L37" i="4"/>
  <c r="C249" i="35" s="1"/>
  <c r="L39" i="4"/>
  <c r="D249" i="35" s="1"/>
  <c r="K851" i="4"/>
  <c r="AU248" i="35" s="1"/>
  <c r="K853" i="4"/>
  <c r="AV248" i="35" s="1"/>
  <c r="K777" i="4"/>
  <c r="AQ248" i="35" s="1"/>
  <c r="K779" i="4"/>
  <c r="AR248" i="35" s="1"/>
  <c r="K703" i="4"/>
  <c r="AM248" i="35" s="1"/>
  <c r="K705" i="4"/>
  <c r="AN248" i="35" s="1"/>
  <c r="K629" i="4"/>
  <c r="AI248" i="35" s="1"/>
  <c r="K631" i="4"/>
  <c r="AJ248" i="35" s="1"/>
  <c r="K555" i="4"/>
  <c r="AE248" i="35" s="1"/>
  <c r="K557" i="4"/>
  <c r="AF248" i="35" s="1"/>
  <c r="K481" i="4"/>
  <c r="AA248" i="35" s="1"/>
  <c r="K483" i="4"/>
  <c r="AB248" i="35" s="1"/>
  <c r="K407" i="4"/>
  <c r="W248" i="35" s="1"/>
  <c r="K409" i="4"/>
  <c r="X248" i="35" s="1"/>
  <c r="K333" i="4"/>
  <c r="S248" i="35" s="1"/>
  <c r="K335" i="4"/>
  <c r="T248" i="35" s="1"/>
  <c r="K259" i="4"/>
  <c r="O248" i="35" s="1"/>
  <c r="K261" i="4"/>
  <c r="P248" i="35" s="1"/>
  <c r="K185" i="4"/>
  <c r="K248" i="35" s="1"/>
  <c r="K187" i="4"/>
  <c r="L248" i="35" s="1"/>
  <c r="K111" i="4"/>
  <c r="G248" i="35" s="1"/>
  <c r="K113" i="4"/>
  <c r="H248" i="35" s="1"/>
  <c r="K37" i="4"/>
  <c r="C248" i="35" s="1"/>
  <c r="K39" i="4"/>
  <c r="D248" i="35" s="1"/>
  <c r="J851" i="4"/>
  <c r="AU247" i="35" s="1"/>
  <c r="J853" i="4"/>
  <c r="AV247" i="35" s="1"/>
  <c r="J777" i="4"/>
  <c r="AQ247" i="35" s="1"/>
  <c r="J779" i="4"/>
  <c r="AR247" i="35" s="1"/>
  <c r="J703" i="4"/>
  <c r="AM247" i="35" s="1"/>
  <c r="J705" i="4"/>
  <c r="AN247" i="35" s="1"/>
  <c r="J629" i="4"/>
  <c r="AI247" i="35" s="1"/>
  <c r="J631" i="4"/>
  <c r="AJ247" i="35" s="1"/>
  <c r="J555" i="4"/>
  <c r="AE247" i="35" s="1"/>
  <c r="J557" i="4"/>
  <c r="AF247" i="35" s="1"/>
  <c r="J481" i="4"/>
  <c r="AA247" i="35" s="1"/>
  <c r="J483" i="4"/>
  <c r="AB247" i="35" s="1"/>
  <c r="J407" i="4"/>
  <c r="W247" i="35" s="1"/>
  <c r="J409" i="4"/>
  <c r="X247" i="35" s="1"/>
  <c r="J333" i="4"/>
  <c r="S247" i="35" s="1"/>
  <c r="J335" i="4"/>
  <c r="T247" i="35" s="1"/>
  <c r="J259" i="4"/>
  <c r="O247" i="35" s="1"/>
  <c r="J261" i="4"/>
  <c r="P247" i="35" s="1"/>
  <c r="J185" i="4"/>
  <c r="K247" i="35" s="1"/>
  <c r="J187" i="4"/>
  <c r="L247" i="35" s="1"/>
  <c r="J111" i="4"/>
  <c r="G247" i="35" s="1"/>
  <c r="J113" i="4"/>
  <c r="H247" i="35" s="1"/>
  <c r="J37" i="4"/>
  <c r="C247" i="35" s="1"/>
  <c r="J39" i="4"/>
  <c r="D247" i="35" s="1"/>
  <c r="I851" i="4"/>
  <c r="AU246" i="35" s="1"/>
  <c r="I853" i="4"/>
  <c r="AV246" i="35" s="1"/>
  <c r="I777" i="4"/>
  <c r="AQ246" i="35" s="1"/>
  <c r="I779" i="4"/>
  <c r="AR246" i="35" s="1"/>
  <c r="I703" i="4"/>
  <c r="AM246" i="35" s="1"/>
  <c r="I705" i="4"/>
  <c r="AN246" i="35" s="1"/>
  <c r="I629" i="4"/>
  <c r="AI246" i="35" s="1"/>
  <c r="I631" i="4"/>
  <c r="AJ246" i="35" s="1"/>
  <c r="I555" i="4"/>
  <c r="AE246" i="35" s="1"/>
  <c r="I557" i="4"/>
  <c r="AF246" i="35" s="1"/>
  <c r="I481" i="4"/>
  <c r="AA246" i="35" s="1"/>
  <c r="I483" i="4"/>
  <c r="AB246" i="35" s="1"/>
  <c r="I407" i="4"/>
  <c r="W246" i="35" s="1"/>
  <c r="I409" i="4"/>
  <c r="X246" i="35" s="1"/>
  <c r="I333" i="4"/>
  <c r="S246" i="35" s="1"/>
  <c r="I335" i="4"/>
  <c r="T246" i="35" s="1"/>
  <c r="I259" i="4"/>
  <c r="O246" i="35" s="1"/>
  <c r="I261" i="4"/>
  <c r="P246" i="35" s="1"/>
  <c r="I185" i="4"/>
  <c r="K246" i="35" s="1"/>
  <c r="I187" i="4"/>
  <c r="L246" i="35" s="1"/>
  <c r="I111" i="4"/>
  <c r="G246" i="35" s="1"/>
  <c r="I113" i="4"/>
  <c r="H246" i="35" s="1"/>
  <c r="I37" i="4"/>
  <c r="C246" i="35" s="1"/>
  <c r="I39" i="4"/>
  <c r="D246" i="35" s="1"/>
  <c r="H851" i="4"/>
  <c r="AU245" i="35" s="1"/>
  <c r="H853" i="4"/>
  <c r="AV245" i="35" s="1"/>
  <c r="H777" i="4"/>
  <c r="AQ245" i="35" s="1"/>
  <c r="H779" i="4"/>
  <c r="AR245" i="35" s="1"/>
  <c r="H703" i="4"/>
  <c r="AM245" i="35" s="1"/>
  <c r="H705" i="4"/>
  <c r="AN245" i="35" s="1"/>
  <c r="H629" i="4"/>
  <c r="AI245" i="35" s="1"/>
  <c r="H631" i="4"/>
  <c r="AJ245" i="35" s="1"/>
  <c r="H555" i="4"/>
  <c r="AE245" i="35" s="1"/>
  <c r="H557" i="4"/>
  <c r="AF245" i="35" s="1"/>
  <c r="H481" i="4"/>
  <c r="AA245" i="35" s="1"/>
  <c r="H483" i="4"/>
  <c r="AB245" i="35" s="1"/>
  <c r="H407" i="4"/>
  <c r="W245" i="35" s="1"/>
  <c r="H409" i="4"/>
  <c r="X245" i="35" s="1"/>
  <c r="H333" i="4"/>
  <c r="S245" i="35" s="1"/>
  <c r="H335" i="4"/>
  <c r="T245" i="35" s="1"/>
  <c r="H259" i="4"/>
  <c r="O245" i="35" s="1"/>
  <c r="H261" i="4"/>
  <c r="P245" i="35" s="1"/>
  <c r="H185" i="4"/>
  <c r="K245" i="35" s="1"/>
  <c r="H187" i="4"/>
  <c r="L245" i="35" s="1"/>
  <c r="H111" i="4"/>
  <c r="G245" i="35" s="1"/>
  <c r="H113" i="4"/>
  <c r="H245" i="35" s="1"/>
  <c r="H37" i="4"/>
  <c r="C245" i="35" s="1"/>
  <c r="H39" i="4"/>
  <c r="D245" i="35" s="1"/>
  <c r="G851" i="4"/>
  <c r="AU244" i="35" s="1"/>
  <c r="G853" i="4"/>
  <c r="AV244" i="35" s="1"/>
  <c r="G777" i="4"/>
  <c r="AQ244" i="35" s="1"/>
  <c r="G779" i="4"/>
  <c r="AR244" i="35" s="1"/>
  <c r="G703" i="4"/>
  <c r="AM244" i="35" s="1"/>
  <c r="G705" i="4"/>
  <c r="AN244" i="35" s="1"/>
  <c r="G629" i="4"/>
  <c r="AI244" i="35" s="1"/>
  <c r="G631" i="4"/>
  <c r="AJ244" i="35" s="1"/>
  <c r="G555" i="4"/>
  <c r="AE244" i="35" s="1"/>
  <c r="G557" i="4"/>
  <c r="AF244" i="35" s="1"/>
  <c r="G481" i="4"/>
  <c r="AA244" i="35" s="1"/>
  <c r="G483" i="4"/>
  <c r="AB244" i="35" s="1"/>
  <c r="G407" i="4"/>
  <c r="W244" i="35" s="1"/>
  <c r="G409" i="4"/>
  <c r="X244" i="35" s="1"/>
  <c r="G333" i="4"/>
  <c r="S244" i="35" s="1"/>
  <c r="G335" i="4"/>
  <c r="T244" i="35" s="1"/>
  <c r="G259" i="4"/>
  <c r="O244" i="35" s="1"/>
  <c r="G261" i="4"/>
  <c r="P244" i="35" s="1"/>
  <c r="G185" i="4"/>
  <c r="K244" i="35" s="1"/>
  <c r="G187" i="4"/>
  <c r="L244" i="35" s="1"/>
  <c r="G111" i="4"/>
  <c r="G244" i="35" s="1"/>
  <c r="G113" i="4"/>
  <c r="H244" i="35" s="1"/>
  <c r="G37" i="4"/>
  <c r="C244" i="35" s="1"/>
  <c r="G39" i="4"/>
  <c r="D244" i="35" s="1"/>
  <c r="F851" i="4"/>
  <c r="AU243" i="35" s="1"/>
  <c r="F853" i="4"/>
  <c r="AV243" i="35" s="1"/>
  <c r="F777" i="4"/>
  <c r="AQ243" i="35" s="1"/>
  <c r="F779" i="4"/>
  <c r="AR243" i="35" s="1"/>
  <c r="F703" i="4"/>
  <c r="AM243" i="35" s="1"/>
  <c r="F705" i="4"/>
  <c r="AN243" i="35" s="1"/>
  <c r="F629" i="4"/>
  <c r="AI243" i="35" s="1"/>
  <c r="F631" i="4"/>
  <c r="AJ243" i="35" s="1"/>
  <c r="F555" i="4"/>
  <c r="AE243" i="35" s="1"/>
  <c r="F557" i="4"/>
  <c r="AF243" i="35" s="1"/>
  <c r="F481" i="4"/>
  <c r="AA243" i="35"/>
  <c r="F483" i="4"/>
  <c r="AB243" i="35" s="1"/>
  <c r="F407" i="4"/>
  <c r="W243" i="35" s="1"/>
  <c r="F409" i="4"/>
  <c r="X243" i="35" s="1"/>
  <c r="F333" i="4"/>
  <c r="S243" i="35" s="1"/>
  <c r="F335" i="4"/>
  <c r="T243" i="35" s="1"/>
  <c r="F259" i="4"/>
  <c r="O243" i="35" s="1"/>
  <c r="F261" i="4"/>
  <c r="P243" i="35" s="1"/>
  <c r="F185" i="4"/>
  <c r="K243" i="35" s="1"/>
  <c r="F187" i="4"/>
  <c r="L243" i="35" s="1"/>
  <c r="F111" i="4"/>
  <c r="G243" i="35" s="1"/>
  <c r="F113" i="4"/>
  <c r="H243" i="35" s="1"/>
  <c r="F37" i="4"/>
  <c r="C243" i="35" s="1"/>
  <c r="F39" i="4"/>
  <c r="D243" i="35" s="1"/>
  <c r="E851" i="4"/>
  <c r="AU242" i="35" s="1"/>
  <c r="E853" i="4"/>
  <c r="AV242" i="35" s="1"/>
  <c r="E777" i="4"/>
  <c r="AQ242" i="35" s="1"/>
  <c r="E779" i="4"/>
  <c r="AR242" i="35" s="1"/>
  <c r="E703" i="4"/>
  <c r="AM242" i="35" s="1"/>
  <c r="E705" i="4"/>
  <c r="AN242" i="35" s="1"/>
  <c r="E629" i="4"/>
  <c r="AI242" i="35" s="1"/>
  <c r="E631" i="4"/>
  <c r="AJ242" i="35" s="1"/>
  <c r="E555" i="4"/>
  <c r="AE242" i="35" s="1"/>
  <c r="E557" i="4"/>
  <c r="AF242" i="35" s="1"/>
  <c r="E481" i="4"/>
  <c r="AA242" i="35" s="1"/>
  <c r="E483" i="4"/>
  <c r="AB242" i="35" s="1"/>
  <c r="E407" i="4"/>
  <c r="W242" i="35" s="1"/>
  <c r="E409" i="4"/>
  <c r="X242" i="35" s="1"/>
  <c r="E333" i="4"/>
  <c r="S242" i="35" s="1"/>
  <c r="E335" i="4"/>
  <c r="T242" i="35" s="1"/>
  <c r="E259" i="4"/>
  <c r="O242" i="35" s="1"/>
  <c r="E261" i="4"/>
  <c r="P242" i="35" s="1"/>
  <c r="E185" i="4"/>
  <c r="K242" i="35" s="1"/>
  <c r="E187" i="4"/>
  <c r="L242" i="35" s="1"/>
  <c r="E111" i="4"/>
  <c r="G242" i="35" s="1"/>
  <c r="E113" i="4"/>
  <c r="H242" i="35" s="1"/>
  <c r="E37" i="4"/>
  <c r="C242" i="35" s="1"/>
  <c r="E39" i="4"/>
  <c r="D242" i="35" s="1"/>
  <c r="D851" i="4"/>
  <c r="AU241" i="35" s="1"/>
  <c r="D853" i="4"/>
  <c r="AV241" i="35" s="1"/>
  <c r="D777" i="4"/>
  <c r="AQ241" i="35" s="1"/>
  <c r="D779" i="4"/>
  <c r="AR241" i="35" s="1"/>
  <c r="D703" i="4"/>
  <c r="AM241" i="35" s="1"/>
  <c r="D705" i="4"/>
  <c r="AN241" i="35" s="1"/>
  <c r="D629" i="4"/>
  <c r="AI241" i="35" s="1"/>
  <c r="D631" i="4"/>
  <c r="AJ241" i="35" s="1"/>
  <c r="D555" i="4"/>
  <c r="AE241" i="35" s="1"/>
  <c r="D557" i="4"/>
  <c r="AF241" i="35" s="1"/>
  <c r="D481" i="4"/>
  <c r="AA241" i="35" s="1"/>
  <c r="D483" i="4"/>
  <c r="AB241" i="35" s="1"/>
  <c r="D407" i="4"/>
  <c r="W241" i="35" s="1"/>
  <c r="D409" i="4"/>
  <c r="X241" i="35" s="1"/>
  <c r="D333" i="4"/>
  <c r="S241" i="35" s="1"/>
  <c r="D335" i="4"/>
  <c r="T241" i="35" s="1"/>
  <c r="D259" i="4"/>
  <c r="O241" i="35" s="1"/>
  <c r="D261" i="4"/>
  <c r="P241" i="35" s="1"/>
  <c r="D185" i="4"/>
  <c r="K241" i="35" s="1"/>
  <c r="D187" i="4"/>
  <c r="L241" i="35" s="1"/>
  <c r="D111" i="4"/>
  <c r="G241" i="35" s="1"/>
  <c r="D113" i="4"/>
  <c r="H241" i="35" s="1"/>
  <c r="D37" i="4"/>
  <c r="C241" i="35" s="1"/>
  <c r="D39" i="4"/>
  <c r="D241" i="35" s="1"/>
  <c r="C851" i="4"/>
  <c r="AU240" i="35" s="1"/>
  <c r="C853" i="4"/>
  <c r="AV240" i="35" s="1"/>
  <c r="C777" i="4"/>
  <c r="AQ240" i="35" s="1"/>
  <c r="C779" i="4"/>
  <c r="AR240" i="35" s="1"/>
  <c r="C703" i="4"/>
  <c r="AM240" i="35" s="1"/>
  <c r="C705" i="4"/>
  <c r="AN240" i="35" s="1"/>
  <c r="C629" i="4"/>
  <c r="AI240" i="35" s="1"/>
  <c r="C631" i="4"/>
  <c r="AJ240" i="35" s="1"/>
  <c r="C555" i="4"/>
  <c r="AE240" i="35" s="1"/>
  <c r="C557" i="4"/>
  <c r="AF240" i="35" s="1"/>
  <c r="C481" i="4"/>
  <c r="AA240" i="35" s="1"/>
  <c r="C483" i="4"/>
  <c r="AB240" i="35" s="1"/>
  <c r="C407" i="4"/>
  <c r="W240" i="35" s="1"/>
  <c r="C409" i="4"/>
  <c r="X240" i="35" s="1"/>
  <c r="C333" i="4"/>
  <c r="S240" i="35" s="1"/>
  <c r="C335" i="4"/>
  <c r="T240" i="35" s="1"/>
  <c r="C259" i="4"/>
  <c r="O240" i="35" s="1"/>
  <c r="C261" i="4"/>
  <c r="P240" i="35" s="1"/>
  <c r="C185" i="4"/>
  <c r="K240" i="35" s="1"/>
  <c r="C187" i="4"/>
  <c r="L240" i="35" s="1"/>
  <c r="C111" i="4"/>
  <c r="G240" i="35" s="1"/>
  <c r="C113" i="4"/>
  <c r="H240" i="35" s="1"/>
  <c r="C37" i="4"/>
  <c r="C240" i="35" s="1"/>
  <c r="C39" i="4"/>
  <c r="D240" i="35" s="1"/>
  <c r="AF847" i="4"/>
  <c r="AU239" i="35" s="1"/>
  <c r="AF849" i="4"/>
  <c r="AV239" i="35" s="1"/>
  <c r="AF773" i="4"/>
  <c r="AQ239" i="35" s="1"/>
  <c r="AF775" i="4"/>
  <c r="AR239" i="35" s="1"/>
  <c r="AF699" i="4"/>
  <c r="AM239" i="35" s="1"/>
  <c r="AF701" i="4"/>
  <c r="AN239" i="35" s="1"/>
  <c r="AF625" i="4"/>
  <c r="AI239" i="35" s="1"/>
  <c r="AF627" i="4"/>
  <c r="AJ239" i="35" s="1"/>
  <c r="AF551" i="4"/>
  <c r="AE239" i="35" s="1"/>
  <c r="AF553" i="4"/>
  <c r="AF239" i="35" s="1"/>
  <c r="AF477" i="4"/>
  <c r="AA239" i="35" s="1"/>
  <c r="AF479" i="4"/>
  <c r="AB239" i="35" s="1"/>
  <c r="AF403" i="4"/>
  <c r="W239" i="35" s="1"/>
  <c r="AF405" i="4"/>
  <c r="X239" i="35" s="1"/>
  <c r="AF329" i="4"/>
  <c r="S239" i="35" s="1"/>
  <c r="AF331" i="4"/>
  <c r="T239" i="35" s="1"/>
  <c r="AF255" i="4"/>
  <c r="O239" i="35" s="1"/>
  <c r="AF257" i="4"/>
  <c r="P239" i="35" s="1"/>
  <c r="AF181" i="4"/>
  <c r="K239" i="35" s="1"/>
  <c r="AF183" i="4"/>
  <c r="L239" i="35" s="1"/>
  <c r="AF107" i="4"/>
  <c r="G239" i="35" s="1"/>
  <c r="AF109" i="4"/>
  <c r="H239" i="35" s="1"/>
  <c r="AF33" i="4"/>
  <c r="C239" i="35" s="1"/>
  <c r="AF35" i="4"/>
  <c r="D239" i="35" s="1"/>
  <c r="AE847" i="4"/>
  <c r="AU238" i="35" s="1"/>
  <c r="AE849" i="4"/>
  <c r="AV238" i="35" s="1"/>
  <c r="AE773" i="4"/>
  <c r="AQ238" i="35" s="1"/>
  <c r="AE775" i="4"/>
  <c r="AR238" i="35" s="1"/>
  <c r="AE699" i="4"/>
  <c r="AM238" i="35" s="1"/>
  <c r="AE701" i="4"/>
  <c r="AN238" i="35" s="1"/>
  <c r="AE625" i="4"/>
  <c r="AI238" i="35" s="1"/>
  <c r="AE627" i="4"/>
  <c r="AJ238" i="35" s="1"/>
  <c r="AE551" i="4"/>
  <c r="AE238" i="35" s="1"/>
  <c r="AE553" i="4"/>
  <c r="AF238" i="35" s="1"/>
  <c r="AE477" i="4"/>
  <c r="AA238" i="35" s="1"/>
  <c r="AE479" i="4"/>
  <c r="AB238" i="35" s="1"/>
  <c r="AE403" i="4"/>
  <c r="W238" i="35" s="1"/>
  <c r="AE405" i="4"/>
  <c r="X238" i="35" s="1"/>
  <c r="AE329" i="4"/>
  <c r="S238" i="35" s="1"/>
  <c r="AE331" i="4"/>
  <c r="T238" i="35" s="1"/>
  <c r="AE255" i="4"/>
  <c r="O238" i="35" s="1"/>
  <c r="AE257" i="4"/>
  <c r="P238" i="35" s="1"/>
  <c r="AE181" i="4"/>
  <c r="K238" i="35" s="1"/>
  <c r="AE183" i="4"/>
  <c r="L238" i="35" s="1"/>
  <c r="AE107" i="4"/>
  <c r="G238" i="35" s="1"/>
  <c r="AE109" i="4"/>
  <c r="H238" i="35" s="1"/>
  <c r="AE33" i="4"/>
  <c r="C238" i="35" s="1"/>
  <c r="AE35" i="4"/>
  <c r="D238" i="35" s="1"/>
  <c r="AD847" i="4"/>
  <c r="AU237" i="35" s="1"/>
  <c r="AD849" i="4"/>
  <c r="AV237" i="35" s="1"/>
  <c r="AD773" i="4"/>
  <c r="AQ237" i="35" s="1"/>
  <c r="AD775" i="4"/>
  <c r="AR237" i="35" s="1"/>
  <c r="AD699" i="4"/>
  <c r="AM237" i="35" s="1"/>
  <c r="AD701" i="4"/>
  <c r="AN237" i="35" s="1"/>
  <c r="AD625" i="4"/>
  <c r="AI237" i="35" s="1"/>
  <c r="AD627" i="4"/>
  <c r="AJ237" i="35" s="1"/>
  <c r="AD551" i="4"/>
  <c r="AE237" i="35" s="1"/>
  <c r="AD553" i="4"/>
  <c r="AF237" i="35" s="1"/>
  <c r="AD477" i="4"/>
  <c r="AA237" i="35" s="1"/>
  <c r="AD479" i="4"/>
  <c r="AB237" i="35" s="1"/>
  <c r="AD403" i="4"/>
  <c r="W237" i="35" s="1"/>
  <c r="AD405" i="4"/>
  <c r="X237" i="35" s="1"/>
  <c r="AD329" i="4"/>
  <c r="S237" i="35" s="1"/>
  <c r="AD331" i="4"/>
  <c r="T237" i="35" s="1"/>
  <c r="AD255" i="4"/>
  <c r="O237" i="35" s="1"/>
  <c r="AD257" i="4"/>
  <c r="P237" i="35" s="1"/>
  <c r="AD181" i="4"/>
  <c r="K237" i="35" s="1"/>
  <c r="AD183" i="4"/>
  <c r="L237" i="35" s="1"/>
  <c r="AD107" i="4"/>
  <c r="G237" i="35" s="1"/>
  <c r="AD109" i="4"/>
  <c r="H237" i="35" s="1"/>
  <c r="AD33" i="4"/>
  <c r="C237" i="35" s="1"/>
  <c r="AD35" i="4"/>
  <c r="D237" i="35" s="1"/>
  <c r="AC847" i="4"/>
  <c r="AU236" i="35" s="1"/>
  <c r="AC849" i="4"/>
  <c r="AV236" i="35" s="1"/>
  <c r="AC773" i="4"/>
  <c r="AQ236" i="35" s="1"/>
  <c r="AC775" i="4"/>
  <c r="AR236" i="35" s="1"/>
  <c r="AC699" i="4"/>
  <c r="AM236" i="35" s="1"/>
  <c r="AC701" i="4"/>
  <c r="AN236" i="35" s="1"/>
  <c r="AC625" i="4"/>
  <c r="AI236" i="35" s="1"/>
  <c r="AC627" i="4"/>
  <c r="AJ236" i="35" s="1"/>
  <c r="AC551" i="4"/>
  <c r="AE236" i="35" s="1"/>
  <c r="AC553" i="4"/>
  <c r="AF236" i="35" s="1"/>
  <c r="AC477" i="4"/>
  <c r="AA236" i="35" s="1"/>
  <c r="AC479" i="4"/>
  <c r="AB236" i="35" s="1"/>
  <c r="AC403" i="4"/>
  <c r="W236" i="35" s="1"/>
  <c r="AC405" i="4"/>
  <c r="X236" i="35" s="1"/>
  <c r="AC329" i="4"/>
  <c r="S236" i="35" s="1"/>
  <c r="AC331" i="4"/>
  <c r="T236" i="35" s="1"/>
  <c r="AC255" i="4"/>
  <c r="O236" i="35" s="1"/>
  <c r="AC257" i="4"/>
  <c r="P236" i="35" s="1"/>
  <c r="AC181" i="4"/>
  <c r="K236" i="35" s="1"/>
  <c r="AC183" i="4"/>
  <c r="L236" i="35" s="1"/>
  <c r="AC107" i="4"/>
  <c r="G236" i="35" s="1"/>
  <c r="AC109" i="4"/>
  <c r="H236" i="35" s="1"/>
  <c r="AC33" i="4"/>
  <c r="C236" i="35" s="1"/>
  <c r="AC35" i="4"/>
  <c r="D236" i="35" s="1"/>
  <c r="AB847" i="4"/>
  <c r="AU235" i="35" s="1"/>
  <c r="AB849" i="4"/>
  <c r="AV235" i="35" s="1"/>
  <c r="AB773" i="4"/>
  <c r="AQ235" i="35" s="1"/>
  <c r="AB775" i="4"/>
  <c r="AR235" i="35" s="1"/>
  <c r="AB699" i="4"/>
  <c r="AM235" i="35" s="1"/>
  <c r="AB701" i="4"/>
  <c r="AN235" i="35" s="1"/>
  <c r="AB625" i="4"/>
  <c r="AI235" i="35" s="1"/>
  <c r="AB627" i="4"/>
  <c r="AJ235" i="35" s="1"/>
  <c r="AB551" i="4"/>
  <c r="AE235" i="35" s="1"/>
  <c r="AB553" i="4"/>
  <c r="AF235" i="35" s="1"/>
  <c r="AB477" i="4"/>
  <c r="AA235" i="35" s="1"/>
  <c r="AB479" i="4"/>
  <c r="AB235" i="35" s="1"/>
  <c r="AB403" i="4"/>
  <c r="W235" i="35" s="1"/>
  <c r="AB405" i="4"/>
  <c r="X235" i="35" s="1"/>
  <c r="AB329" i="4"/>
  <c r="S235" i="35" s="1"/>
  <c r="AB331" i="4"/>
  <c r="T235" i="35" s="1"/>
  <c r="AB255" i="4"/>
  <c r="O235" i="35" s="1"/>
  <c r="AB257" i="4"/>
  <c r="P235" i="35" s="1"/>
  <c r="AB181" i="4"/>
  <c r="K235" i="35" s="1"/>
  <c r="AB183" i="4"/>
  <c r="L235" i="35" s="1"/>
  <c r="AB107" i="4"/>
  <c r="G235" i="35" s="1"/>
  <c r="AB109" i="4"/>
  <c r="H235" i="35" s="1"/>
  <c r="AB33" i="4"/>
  <c r="C235" i="35" s="1"/>
  <c r="AB35" i="4"/>
  <c r="D235" i="35" s="1"/>
  <c r="AA847" i="4"/>
  <c r="AU234" i="35" s="1"/>
  <c r="AA849" i="4"/>
  <c r="AV234" i="35" s="1"/>
  <c r="AA773" i="4"/>
  <c r="AQ234" i="35" s="1"/>
  <c r="AA775" i="4"/>
  <c r="AR234" i="35" s="1"/>
  <c r="AA699" i="4"/>
  <c r="AM234" i="35" s="1"/>
  <c r="AA701" i="4"/>
  <c r="AN234" i="35" s="1"/>
  <c r="AA625" i="4"/>
  <c r="AI234" i="35" s="1"/>
  <c r="AA627" i="4"/>
  <c r="AJ234" i="35" s="1"/>
  <c r="AA551" i="4"/>
  <c r="AE234" i="35" s="1"/>
  <c r="AA553" i="4"/>
  <c r="AF234" i="35" s="1"/>
  <c r="AA477" i="4"/>
  <c r="AA234" i="35" s="1"/>
  <c r="AA479" i="4"/>
  <c r="AB234" i="35" s="1"/>
  <c r="AA403" i="4"/>
  <c r="W234" i="35" s="1"/>
  <c r="AA405" i="4"/>
  <c r="X234" i="35" s="1"/>
  <c r="AA329" i="4"/>
  <c r="S234" i="35" s="1"/>
  <c r="AA331" i="4"/>
  <c r="T234" i="35" s="1"/>
  <c r="AA255" i="4"/>
  <c r="O234" i="35" s="1"/>
  <c r="AA257" i="4"/>
  <c r="P234" i="35" s="1"/>
  <c r="AA181" i="4"/>
  <c r="K234" i="35" s="1"/>
  <c r="AA183" i="4"/>
  <c r="L234" i="35" s="1"/>
  <c r="AA107" i="4"/>
  <c r="G234" i="35" s="1"/>
  <c r="AA109" i="4"/>
  <c r="H234" i="35" s="1"/>
  <c r="AA33" i="4"/>
  <c r="C234" i="35" s="1"/>
  <c r="AA35" i="4"/>
  <c r="D234" i="35" s="1"/>
  <c r="Z847" i="4"/>
  <c r="AU233" i="35" s="1"/>
  <c r="Z849" i="4"/>
  <c r="AV233" i="35" s="1"/>
  <c r="Z773" i="4"/>
  <c r="AQ233" i="35" s="1"/>
  <c r="Z775" i="4"/>
  <c r="AR233" i="35" s="1"/>
  <c r="Z699" i="4"/>
  <c r="AM233" i="35" s="1"/>
  <c r="Z701" i="4"/>
  <c r="AN233" i="35" s="1"/>
  <c r="Z625" i="4"/>
  <c r="AI233" i="35" s="1"/>
  <c r="Z627" i="4"/>
  <c r="AJ233" i="35" s="1"/>
  <c r="Z551" i="4"/>
  <c r="AE233" i="35" s="1"/>
  <c r="Z553" i="4"/>
  <c r="AF233" i="35" s="1"/>
  <c r="Z477" i="4"/>
  <c r="AA233" i="35" s="1"/>
  <c r="Z479" i="4"/>
  <c r="AB233" i="35" s="1"/>
  <c r="Z403" i="4"/>
  <c r="W233" i="35" s="1"/>
  <c r="Z405" i="4"/>
  <c r="X233" i="35" s="1"/>
  <c r="Z329" i="4"/>
  <c r="S233" i="35" s="1"/>
  <c r="Z331" i="4"/>
  <c r="T233" i="35" s="1"/>
  <c r="Z255" i="4"/>
  <c r="O233" i="35" s="1"/>
  <c r="Z257" i="4"/>
  <c r="P233" i="35" s="1"/>
  <c r="Z181" i="4"/>
  <c r="K233" i="35" s="1"/>
  <c r="Z183" i="4"/>
  <c r="L233" i="35" s="1"/>
  <c r="Z107" i="4"/>
  <c r="G233" i="35" s="1"/>
  <c r="Z109" i="4"/>
  <c r="H233" i="35" s="1"/>
  <c r="Z33" i="4"/>
  <c r="C233" i="35" s="1"/>
  <c r="Z35" i="4"/>
  <c r="D233" i="35" s="1"/>
  <c r="Y847" i="4"/>
  <c r="AU232" i="35" s="1"/>
  <c r="Y849" i="4"/>
  <c r="AV232" i="35" s="1"/>
  <c r="Y773" i="4"/>
  <c r="AQ232" i="35" s="1"/>
  <c r="Y775" i="4"/>
  <c r="AR232" i="35" s="1"/>
  <c r="Y699" i="4"/>
  <c r="AM232" i="35" s="1"/>
  <c r="Y701" i="4"/>
  <c r="AN232" i="35" s="1"/>
  <c r="Y625" i="4"/>
  <c r="AI232" i="35" s="1"/>
  <c r="Y627" i="4"/>
  <c r="AJ232" i="35" s="1"/>
  <c r="Y551" i="4"/>
  <c r="AE232" i="35" s="1"/>
  <c r="Y553" i="4"/>
  <c r="AF232" i="35" s="1"/>
  <c r="Y477" i="4"/>
  <c r="AA232" i="35" s="1"/>
  <c r="Y479" i="4"/>
  <c r="AB232" i="35" s="1"/>
  <c r="Y403" i="4"/>
  <c r="W232" i="35" s="1"/>
  <c r="Y405" i="4"/>
  <c r="X232" i="35" s="1"/>
  <c r="Y329" i="4"/>
  <c r="S232" i="35" s="1"/>
  <c r="Y331" i="4"/>
  <c r="T232" i="35" s="1"/>
  <c r="Y255" i="4"/>
  <c r="O232" i="35" s="1"/>
  <c r="Y257" i="4"/>
  <c r="P232" i="35" s="1"/>
  <c r="Y181" i="4"/>
  <c r="K232" i="35" s="1"/>
  <c r="Y183" i="4"/>
  <c r="L232" i="35" s="1"/>
  <c r="Y107" i="4"/>
  <c r="G232" i="35" s="1"/>
  <c r="Y109" i="4"/>
  <c r="H232" i="35" s="1"/>
  <c r="Y33" i="4"/>
  <c r="C232" i="35" s="1"/>
  <c r="Y35" i="4"/>
  <c r="D232" i="35" s="1"/>
  <c r="X847" i="4"/>
  <c r="AU231" i="35" s="1"/>
  <c r="X849" i="4"/>
  <c r="AV231" i="35" s="1"/>
  <c r="X773" i="4"/>
  <c r="AQ231" i="35" s="1"/>
  <c r="X775" i="4"/>
  <c r="AR231" i="35" s="1"/>
  <c r="X699" i="4"/>
  <c r="AM231" i="35" s="1"/>
  <c r="X701" i="4"/>
  <c r="AN231" i="35" s="1"/>
  <c r="X625" i="4"/>
  <c r="AI231" i="35" s="1"/>
  <c r="X627" i="4"/>
  <c r="AJ231" i="35"/>
  <c r="X551" i="4"/>
  <c r="AE231" i="35" s="1"/>
  <c r="X553" i="4"/>
  <c r="AF231" i="35" s="1"/>
  <c r="X477" i="4"/>
  <c r="AA231" i="35" s="1"/>
  <c r="X479" i="4"/>
  <c r="AB231" i="35" s="1"/>
  <c r="X403" i="4"/>
  <c r="W231" i="35" s="1"/>
  <c r="X405" i="4"/>
  <c r="X231" i="35" s="1"/>
  <c r="X329" i="4"/>
  <c r="S231" i="35" s="1"/>
  <c r="X331" i="4"/>
  <c r="T231" i="35" s="1"/>
  <c r="X255" i="4"/>
  <c r="O231" i="35" s="1"/>
  <c r="X257" i="4"/>
  <c r="P231" i="35" s="1"/>
  <c r="X181" i="4"/>
  <c r="K231" i="35" s="1"/>
  <c r="X183" i="4"/>
  <c r="L231" i="35" s="1"/>
  <c r="X107" i="4"/>
  <c r="G231" i="35" s="1"/>
  <c r="X109" i="4"/>
  <c r="H231" i="35" s="1"/>
  <c r="X33" i="4"/>
  <c r="C231" i="35" s="1"/>
  <c r="X35" i="4"/>
  <c r="D231" i="35" s="1"/>
  <c r="W847" i="4"/>
  <c r="AU230" i="35" s="1"/>
  <c r="W849" i="4"/>
  <c r="AV230" i="35" s="1"/>
  <c r="W773" i="4"/>
  <c r="AQ230" i="35" s="1"/>
  <c r="W775" i="4"/>
  <c r="AR230" i="35" s="1"/>
  <c r="W699" i="4"/>
  <c r="AM230" i="35" s="1"/>
  <c r="W701" i="4"/>
  <c r="AN230" i="35" s="1"/>
  <c r="W625" i="4"/>
  <c r="AI230" i="35" s="1"/>
  <c r="W627" i="4"/>
  <c r="AJ230" i="35" s="1"/>
  <c r="W551" i="4"/>
  <c r="AE230" i="35" s="1"/>
  <c r="W553" i="4"/>
  <c r="AF230" i="35" s="1"/>
  <c r="W477" i="4"/>
  <c r="AA230" i="35" s="1"/>
  <c r="W479" i="4"/>
  <c r="AB230" i="35" s="1"/>
  <c r="W403" i="4"/>
  <c r="W230" i="35" s="1"/>
  <c r="W405" i="4"/>
  <c r="X230" i="35" s="1"/>
  <c r="W329" i="4"/>
  <c r="S230" i="35" s="1"/>
  <c r="W331" i="4"/>
  <c r="T230" i="35" s="1"/>
  <c r="W255" i="4"/>
  <c r="O230" i="35" s="1"/>
  <c r="W257" i="4"/>
  <c r="P230" i="35" s="1"/>
  <c r="W181" i="4"/>
  <c r="K230" i="35" s="1"/>
  <c r="W183" i="4"/>
  <c r="L230" i="35" s="1"/>
  <c r="W107" i="4"/>
  <c r="G230" i="35" s="1"/>
  <c r="W109" i="4"/>
  <c r="H230" i="35" s="1"/>
  <c r="W33" i="4"/>
  <c r="C230" i="35" s="1"/>
  <c r="W35" i="4"/>
  <c r="D230" i="35" s="1"/>
  <c r="V847" i="4"/>
  <c r="AU229" i="35" s="1"/>
  <c r="V849" i="4"/>
  <c r="AV229" i="35" s="1"/>
  <c r="V773" i="4"/>
  <c r="AQ229" i="35" s="1"/>
  <c r="V775" i="4"/>
  <c r="AR229" i="35" s="1"/>
  <c r="V699" i="4"/>
  <c r="AM229" i="35" s="1"/>
  <c r="V701" i="4"/>
  <c r="AN229" i="35" s="1"/>
  <c r="V625" i="4"/>
  <c r="AI229" i="35" s="1"/>
  <c r="V627" i="4"/>
  <c r="AJ229" i="35" s="1"/>
  <c r="V551" i="4"/>
  <c r="AE229" i="35" s="1"/>
  <c r="V553" i="4"/>
  <c r="AF229" i="35" s="1"/>
  <c r="V477" i="4"/>
  <c r="AA229" i="35" s="1"/>
  <c r="V479" i="4"/>
  <c r="AB229" i="35" s="1"/>
  <c r="V403" i="4"/>
  <c r="W229" i="35" s="1"/>
  <c r="V405" i="4"/>
  <c r="X229" i="35" s="1"/>
  <c r="V329" i="4"/>
  <c r="S229" i="35" s="1"/>
  <c r="V331" i="4"/>
  <c r="T229" i="35" s="1"/>
  <c r="V255" i="4"/>
  <c r="O229" i="35" s="1"/>
  <c r="V257" i="4"/>
  <c r="P229" i="35" s="1"/>
  <c r="V181" i="4"/>
  <c r="K229" i="35" s="1"/>
  <c r="V183" i="4"/>
  <c r="L229" i="35" s="1"/>
  <c r="V107" i="4"/>
  <c r="G229" i="35" s="1"/>
  <c r="V109" i="4"/>
  <c r="H229" i="35" s="1"/>
  <c r="V33" i="4"/>
  <c r="C229" i="35" s="1"/>
  <c r="V35" i="4"/>
  <c r="D229" i="35" s="1"/>
  <c r="U847" i="4"/>
  <c r="AU228" i="35" s="1"/>
  <c r="U849" i="4"/>
  <c r="AV228" i="35" s="1"/>
  <c r="U773" i="4"/>
  <c r="AQ228" i="35" s="1"/>
  <c r="U775" i="4"/>
  <c r="AR228" i="35" s="1"/>
  <c r="U699" i="4"/>
  <c r="AM228" i="35" s="1"/>
  <c r="U701" i="4"/>
  <c r="AN228" i="35" s="1"/>
  <c r="U625" i="4"/>
  <c r="AI228" i="35" s="1"/>
  <c r="U627" i="4"/>
  <c r="AJ228" i="35" s="1"/>
  <c r="U551" i="4"/>
  <c r="AE228" i="35" s="1"/>
  <c r="U553" i="4"/>
  <c r="AF228" i="35" s="1"/>
  <c r="U477" i="4"/>
  <c r="AA228" i="35" s="1"/>
  <c r="U479" i="4"/>
  <c r="AB228" i="35" s="1"/>
  <c r="U403" i="4"/>
  <c r="W228" i="35" s="1"/>
  <c r="U405" i="4"/>
  <c r="X228" i="35" s="1"/>
  <c r="U329" i="4"/>
  <c r="S228" i="35" s="1"/>
  <c r="U331" i="4"/>
  <c r="T228" i="35" s="1"/>
  <c r="U255" i="4"/>
  <c r="O228" i="35" s="1"/>
  <c r="U257" i="4"/>
  <c r="P228" i="35" s="1"/>
  <c r="U181" i="4"/>
  <c r="K228" i="35" s="1"/>
  <c r="U183" i="4"/>
  <c r="L228" i="35" s="1"/>
  <c r="U107" i="4"/>
  <c r="G228" i="35" s="1"/>
  <c r="U109" i="4"/>
  <c r="H228" i="35" s="1"/>
  <c r="U33" i="4"/>
  <c r="C228" i="35" s="1"/>
  <c r="U35" i="4"/>
  <c r="D228" i="35" s="1"/>
  <c r="T847" i="4"/>
  <c r="AU227" i="35" s="1"/>
  <c r="T849" i="4"/>
  <c r="AV227" i="35" s="1"/>
  <c r="T773" i="4"/>
  <c r="AQ227" i="35" s="1"/>
  <c r="T775" i="4"/>
  <c r="AR227" i="35" s="1"/>
  <c r="T699" i="4"/>
  <c r="AM227" i="35" s="1"/>
  <c r="T701" i="4"/>
  <c r="AN227" i="35" s="1"/>
  <c r="T625" i="4"/>
  <c r="AI227" i="35" s="1"/>
  <c r="T627" i="4"/>
  <c r="AJ227" i="35" s="1"/>
  <c r="T551" i="4"/>
  <c r="AE227" i="35" s="1"/>
  <c r="T553" i="4"/>
  <c r="AF227" i="35" s="1"/>
  <c r="T477" i="4"/>
  <c r="AA227" i="35" s="1"/>
  <c r="T479" i="4"/>
  <c r="AB227" i="35" s="1"/>
  <c r="T403" i="4"/>
  <c r="W227" i="35" s="1"/>
  <c r="T405" i="4"/>
  <c r="X227" i="35" s="1"/>
  <c r="T329" i="4"/>
  <c r="S227" i="35" s="1"/>
  <c r="T331" i="4"/>
  <c r="T227" i="35" s="1"/>
  <c r="T255" i="4"/>
  <c r="O227" i="35" s="1"/>
  <c r="T257" i="4"/>
  <c r="P227" i="35" s="1"/>
  <c r="T181" i="4"/>
  <c r="K227" i="35" s="1"/>
  <c r="T183" i="4"/>
  <c r="L227" i="35" s="1"/>
  <c r="T107" i="4"/>
  <c r="G227" i="35" s="1"/>
  <c r="T109" i="4"/>
  <c r="H227" i="35" s="1"/>
  <c r="T33" i="4"/>
  <c r="C227" i="35" s="1"/>
  <c r="T35" i="4"/>
  <c r="D227" i="35" s="1"/>
  <c r="S847" i="4"/>
  <c r="AU226" i="35" s="1"/>
  <c r="S849" i="4"/>
  <c r="AV226" i="35" s="1"/>
  <c r="S773" i="4"/>
  <c r="AQ226" i="35" s="1"/>
  <c r="S775" i="4"/>
  <c r="AR226" i="35" s="1"/>
  <c r="S699" i="4"/>
  <c r="AM226" i="35" s="1"/>
  <c r="S701" i="4"/>
  <c r="AN226" i="35" s="1"/>
  <c r="S625" i="4"/>
  <c r="AI226" i="35" s="1"/>
  <c r="S627" i="4"/>
  <c r="AJ226" i="35" s="1"/>
  <c r="S551" i="4"/>
  <c r="AE226" i="35" s="1"/>
  <c r="S553" i="4"/>
  <c r="AF226" i="35" s="1"/>
  <c r="S477" i="4"/>
  <c r="AA226" i="35" s="1"/>
  <c r="S479" i="4"/>
  <c r="AB226" i="35" s="1"/>
  <c r="S403" i="4"/>
  <c r="W226" i="35" s="1"/>
  <c r="S405" i="4"/>
  <c r="X226" i="35" s="1"/>
  <c r="S329" i="4"/>
  <c r="S226" i="35" s="1"/>
  <c r="S331" i="4"/>
  <c r="T226" i="35" s="1"/>
  <c r="S255" i="4"/>
  <c r="O226" i="35" s="1"/>
  <c r="S257" i="4"/>
  <c r="P226" i="35" s="1"/>
  <c r="S181" i="4"/>
  <c r="K226" i="35" s="1"/>
  <c r="S183" i="4"/>
  <c r="L226" i="35" s="1"/>
  <c r="S107" i="4"/>
  <c r="G226" i="35" s="1"/>
  <c r="S109" i="4"/>
  <c r="H226" i="35" s="1"/>
  <c r="S33" i="4"/>
  <c r="C226" i="35" s="1"/>
  <c r="S35" i="4"/>
  <c r="D226" i="35" s="1"/>
  <c r="R847" i="4"/>
  <c r="AU225" i="35" s="1"/>
  <c r="R849" i="4"/>
  <c r="AV225" i="35" s="1"/>
  <c r="R773" i="4"/>
  <c r="AQ225" i="35" s="1"/>
  <c r="R775" i="4"/>
  <c r="AR225" i="35" s="1"/>
  <c r="R699" i="4"/>
  <c r="AM225" i="35" s="1"/>
  <c r="R701" i="4"/>
  <c r="AN225" i="35" s="1"/>
  <c r="R625" i="4"/>
  <c r="AI225" i="35" s="1"/>
  <c r="R627" i="4"/>
  <c r="AJ225" i="35" s="1"/>
  <c r="R551" i="4"/>
  <c r="AE225" i="35" s="1"/>
  <c r="R553" i="4"/>
  <c r="AF225" i="35" s="1"/>
  <c r="R477" i="4"/>
  <c r="AA225" i="35" s="1"/>
  <c r="R479" i="4"/>
  <c r="AB225" i="35" s="1"/>
  <c r="R403" i="4"/>
  <c r="W225" i="35" s="1"/>
  <c r="R405" i="4"/>
  <c r="X225" i="35" s="1"/>
  <c r="R329" i="4"/>
  <c r="S225" i="35" s="1"/>
  <c r="R331" i="4"/>
  <c r="T225" i="35" s="1"/>
  <c r="R255" i="4"/>
  <c r="O225" i="35" s="1"/>
  <c r="R257" i="4"/>
  <c r="P225" i="35" s="1"/>
  <c r="R181" i="4"/>
  <c r="K225" i="35" s="1"/>
  <c r="R183" i="4"/>
  <c r="L225" i="35" s="1"/>
  <c r="R107" i="4"/>
  <c r="G225" i="35" s="1"/>
  <c r="R109" i="4"/>
  <c r="H225" i="35" s="1"/>
  <c r="R33" i="4"/>
  <c r="C225" i="35" s="1"/>
  <c r="R35" i="4"/>
  <c r="D225" i="35" s="1"/>
  <c r="Q847" i="4"/>
  <c r="AU224" i="35" s="1"/>
  <c r="Q849" i="4"/>
  <c r="AV224" i="35" s="1"/>
  <c r="Q773" i="4"/>
  <c r="AQ224" i="35" s="1"/>
  <c r="Q775" i="4"/>
  <c r="AR224" i="35" s="1"/>
  <c r="Q699" i="4"/>
  <c r="AM224" i="35" s="1"/>
  <c r="Q701" i="4"/>
  <c r="AN224" i="35" s="1"/>
  <c r="Q625" i="4"/>
  <c r="AI224" i="35" s="1"/>
  <c r="Q627" i="4"/>
  <c r="AJ224" i="35" s="1"/>
  <c r="Q551" i="4"/>
  <c r="AE224" i="35" s="1"/>
  <c r="Q553" i="4"/>
  <c r="AF224" i="35" s="1"/>
  <c r="Q477" i="4"/>
  <c r="AA224" i="35" s="1"/>
  <c r="Q479" i="4"/>
  <c r="AB224" i="35" s="1"/>
  <c r="Q403" i="4"/>
  <c r="W224" i="35" s="1"/>
  <c r="Q405" i="4"/>
  <c r="X224" i="35" s="1"/>
  <c r="Q329" i="4"/>
  <c r="S224" i="35" s="1"/>
  <c r="Q331" i="4"/>
  <c r="T224" i="35" s="1"/>
  <c r="Q255" i="4"/>
  <c r="O224" i="35" s="1"/>
  <c r="Q257" i="4"/>
  <c r="P224" i="35" s="1"/>
  <c r="Q181" i="4"/>
  <c r="K224" i="35" s="1"/>
  <c r="Q183" i="4"/>
  <c r="L224" i="35" s="1"/>
  <c r="Q107" i="4"/>
  <c r="G224" i="35" s="1"/>
  <c r="Q109" i="4"/>
  <c r="H224" i="35" s="1"/>
  <c r="Q33" i="4"/>
  <c r="C224" i="35" s="1"/>
  <c r="Q35" i="4"/>
  <c r="D224" i="35" s="1"/>
  <c r="P847" i="4"/>
  <c r="AU223" i="35" s="1"/>
  <c r="P849" i="4"/>
  <c r="AV223" i="35" s="1"/>
  <c r="P773" i="4"/>
  <c r="AQ223" i="35" s="1"/>
  <c r="P775" i="4"/>
  <c r="AR223" i="35" s="1"/>
  <c r="P699" i="4"/>
  <c r="AM223" i="35" s="1"/>
  <c r="P701" i="4"/>
  <c r="AN223" i="35" s="1"/>
  <c r="P625" i="4"/>
  <c r="AI223" i="35" s="1"/>
  <c r="P627" i="4"/>
  <c r="AJ223" i="35" s="1"/>
  <c r="P551" i="4"/>
  <c r="AE223" i="35" s="1"/>
  <c r="P553" i="4"/>
  <c r="AF223" i="35" s="1"/>
  <c r="P477" i="4"/>
  <c r="AA223" i="35" s="1"/>
  <c r="P479" i="4"/>
  <c r="AB223" i="35" s="1"/>
  <c r="P403" i="4"/>
  <c r="W223" i="35" s="1"/>
  <c r="P405" i="4"/>
  <c r="X223" i="35" s="1"/>
  <c r="P329" i="4"/>
  <c r="S223" i="35" s="1"/>
  <c r="P331" i="4"/>
  <c r="T223" i="35" s="1"/>
  <c r="P255" i="4"/>
  <c r="O223" i="35" s="1"/>
  <c r="P257" i="4"/>
  <c r="P223" i="35" s="1"/>
  <c r="P181" i="4"/>
  <c r="K223" i="35" s="1"/>
  <c r="P183" i="4"/>
  <c r="L223" i="35" s="1"/>
  <c r="P107" i="4"/>
  <c r="G223" i="35" s="1"/>
  <c r="P109" i="4"/>
  <c r="H223" i="35" s="1"/>
  <c r="P33" i="4"/>
  <c r="C223" i="35" s="1"/>
  <c r="P35" i="4"/>
  <c r="D223" i="35" s="1"/>
  <c r="O847" i="4"/>
  <c r="AU222" i="35" s="1"/>
  <c r="O849" i="4"/>
  <c r="AV222" i="35" s="1"/>
  <c r="O773" i="4"/>
  <c r="AQ222" i="35" s="1"/>
  <c r="O775" i="4"/>
  <c r="AR222" i="35" s="1"/>
  <c r="O699" i="4"/>
  <c r="AM222" i="35" s="1"/>
  <c r="O701" i="4"/>
  <c r="AN222" i="35" s="1"/>
  <c r="O625" i="4"/>
  <c r="AI222" i="35" s="1"/>
  <c r="O627" i="4"/>
  <c r="AJ222" i="35" s="1"/>
  <c r="O551" i="4"/>
  <c r="AE222" i="35" s="1"/>
  <c r="O553" i="4"/>
  <c r="AF222" i="35" s="1"/>
  <c r="O477" i="4"/>
  <c r="AA222" i="35" s="1"/>
  <c r="O479" i="4"/>
  <c r="AB222" i="35" s="1"/>
  <c r="O403" i="4"/>
  <c r="W222" i="35" s="1"/>
  <c r="O405" i="4"/>
  <c r="X222" i="35" s="1"/>
  <c r="O329" i="4"/>
  <c r="S222" i="35" s="1"/>
  <c r="O331" i="4"/>
  <c r="T222" i="35" s="1"/>
  <c r="O255" i="4"/>
  <c r="O222" i="35" s="1"/>
  <c r="O257" i="4"/>
  <c r="P222" i="35" s="1"/>
  <c r="O181" i="4"/>
  <c r="K222" i="35" s="1"/>
  <c r="O183" i="4"/>
  <c r="L222" i="35" s="1"/>
  <c r="O107" i="4"/>
  <c r="G222" i="35" s="1"/>
  <c r="O109" i="4"/>
  <c r="H222" i="35" s="1"/>
  <c r="O33" i="4"/>
  <c r="C222" i="35" s="1"/>
  <c r="O35" i="4"/>
  <c r="D222" i="35" s="1"/>
  <c r="N847" i="4"/>
  <c r="AU221" i="35" s="1"/>
  <c r="N849" i="4"/>
  <c r="AV221" i="35" s="1"/>
  <c r="N773" i="4"/>
  <c r="AQ221" i="35" s="1"/>
  <c r="N775" i="4"/>
  <c r="AR221" i="35" s="1"/>
  <c r="N699" i="4"/>
  <c r="AM221" i="35" s="1"/>
  <c r="N701" i="4"/>
  <c r="AN221" i="35" s="1"/>
  <c r="N625" i="4"/>
  <c r="AI221" i="35" s="1"/>
  <c r="N627" i="4"/>
  <c r="AJ221" i="35" s="1"/>
  <c r="N551" i="4"/>
  <c r="AE221" i="35" s="1"/>
  <c r="N553" i="4"/>
  <c r="AF221" i="35" s="1"/>
  <c r="N477" i="4"/>
  <c r="AA221" i="35" s="1"/>
  <c r="N479" i="4"/>
  <c r="AB221" i="35" s="1"/>
  <c r="N403" i="4"/>
  <c r="W221" i="35" s="1"/>
  <c r="N405" i="4"/>
  <c r="X221" i="35"/>
  <c r="N329" i="4"/>
  <c r="S221" i="35" s="1"/>
  <c r="N331" i="4"/>
  <c r="T221" i="35" s="1"/>
  <c r="N255" i="4"/>
  <c r="O221" i="35" s="1"/>
  <c r="N257" i="4"/>
  <c r="P221" i="35" s="1"/>
  <c r="N181" i="4"/>
  <c r="K221" i="35" s="1"/>
  <c r="N183" i="4"/>
  <c r="L221" i="35" s="1"/>
  <c r="N107" i="4"/>
  <c r="G221" i="35" s="1"/>
  <c r="N109" i="4"/>
  <c r="H221" i="35" s="1"/>
  <c r="N33" i="4"/>
  <c r="C221" i="35" s="1"/>
  <c r="N35" i="4"/>
  <c r="D221" i="35" s="1"/>
  <c r="M847" i="4"/>
  <c r="AU220" i="35" s="1"/>
  <c r="M849" i="4"/>
  <c r="AV220" i="35" s="1"/>
  <c r="M773" i="4"/>
  <c r="AQ220" i="35" s="1"/>
  <c r="M775" i="4"/>
  <c r="AR220" i="35" s="1"/>
  <c r="M699" i="4"/>
  <c r="AM220" i="35" s="1"/>
  <c r="M701" i="4"/>
  <c r="AN220" i="35" s="1"/>
  <c r="M625" i="4"/>
  <c r="AI220" i="35" s="1"/>
  <c r="M627" i="4"/>
  <c r="AJ220" i="35" s="1"/>
  <c r="M551" i="4"/>
  <c r="AE220" i="35" s="1"/>
  <c r="M553" i="4"/>
  <c r="AF220" i="35" s="1"/>
  <c r="M477" i="4"/>
  <c r="AA220" i="35" s="1"/>
  <c r="M479" i="4"/>
  <c r="AB220" i="35" s="1"/>
  <c r="M403" i="4"/>
  <c r="W220" i="35" s="1"/>
  <c r="M405" i="4"/>
  <c r="X220" i="35" s="1"/>
  <c r="M329" i="4"/>
  <c r="S220" i="35" s="1"/>
  <c r="M331" i="4"/>
  <c r="T220" i="35" s="1"/>
  <c r="M255" i="4"/>
  <c r="O220" i="35" s="1"/>
  <c r="M257" i="4"/>
  <c r="P220" i="35" s="1"/>
  <c r="M181" i="4"/>
  <c r="K220" i="35" s="1"/>
  <c r="M183" i="4"/>
  <c r="L220" i="35" s="1"/>
  <c r="M107" i="4"/>
  <c r="G220" i="35" s="1"/>
  <c r="M109" i="4"/>
  <c r="H220" i="35" s="1"/>
  <c r="M33" i="4"/>
  <c r="C220" i="35" s="1"/>
  <c r="M35" i="4"/>
  <c r="D220" i="35" s="1"/>
  <c r="L847" i="4"/>
  <c r="AU219" i="35" s="1"/>
  <c r="L849" i="4"/>
  <c r="AV219" i="35" s="1"/>
  <c r="L773" i="4"/>
  <c r="AQ219" i="35" s="1"/>
  <c r="L775" i="4"/>
  <c r="AR219" i="35" s="1"/>
  <c r="L699" i="4"/>
  <c r="AM219" i="35" s="1"/>
  <c r="L701" i="4"/>
  <c r="AN219" i="35" s="1"/>
  <c r="L625" i="4"/>
  <c r="AI219" i="35" s="1"/>
  <c r="L627" i="4"/>
  <c r="AJ219" i="35" s="1"/>
  <c r="L551" i="4"/>
  <c r="AE219" i="35" s="1"/>
  <c r="L553" i="4"/>
  <c r="AF219" i="35" s="1"/>
  <c r="L477" i="4"/>
  <c r="AA219" i="35" s="1"/>
  <c r="L479" i="4"/>
  <c r="AB219" i="35" s="1"/>
  <c r="L403" i="4"/>
  <c r="W219" i="35" s="1"/>
  <c r="L405" i="4"/>
  <c r="X219" i="35" s="1"/>
  <c r="L329" i="4"/>
  <c r="S219" i="35" s="1"/>
  <c r="L331" i="4"/>
  <c r="T219" i="35" s="1"/>
  <c r="L255" i="4"/>
  <c r="O219" i="35" s="1"/>
  <c r="L257" i="4"/>
  <c r="P219" i="35" s="1"/>
  <c r="L181" i="4"/>
  <c r="K219" i="35" s="1"/>
  <c r="L183" i="4"/>
  <c r="L219" i="35" s="1"/>
  <c r="L107" i="4"/>
  <c r="G219" i="35" s="1"/>
  <c r="L109" i="4"/>
  <c r="H219" i="35" s="1"/>
  <c r="L33" i="4"/>
  <c r="C219" i="35" s="1"/>
  <c r="L35" i="4"/>
  <c r="D219" i="35" s="1"/>
  <c r="K847" i="4"/>
  <c r="AU218" i="35" s="1"/>
  <c r="K849" i="4"/>
  <c r="AV218" i="35" s="1"/>
  <c r="K773" i="4"/>
  <c r="AQ218" i="35" s="1"/>
  <c r="K775" i="4"/>
  <c r="AR218" i="35" s="1"/>
  <c r="K699" i="4"/>
  <c r="AM218" i="35" s="1"/>
  <c r="K701" i="4"/>
  <c r="AN218" i="35" s="1"/>
  <c r="K625" i="4"/>
  <c r="AI218" i="35" s="1"/>
  <c r="K627" i="4"/>
  <c r="AJ218" i="35" s="1"/>
  <c r="K551" i="4"/>
  <c r="AE218" i="35" s="1"/>
  <c r="K553" i="4"/>
  <c r="AF218" i="35" s="1"/>
  <c r="K477" i="4"/>
  <c r="AA218" i="35" s="1"/>
  <c r="K479" i="4"/>
  <c r="AB218" i="35" s="1"/>
  <c r="K403" i="4"/>
  <c r="W218" i="35" s="1"/>
  <c r="K405" i="4"/>
  <c r="X218" i="35" s="1"/>
  <c r="K329" i="4"/>
  <c r="S218" i="35" s="1"/>
  <c r="K331" i="4"/>
  <c r="T218" i="35" s="1"/>
  <c r="K255" i="4"/>
  <c r="O218" i="35" s="1"/>
  <c r="K257" i="4"/>
  <c r="P218" i="35" s="1"/>
  <c r="K181" i="4"/>
  <c r="K218" i="35" s="1"/>
  <c r="K183" i="4"/>
  <c r="L218" i="35" s="1"/>
  <c r="K107" i="4"/>
  <c r="G218" i="35" s="1"/>
  <c r="K109" i="4"/>
  <c r="H218" i="35" s="1"/>
  <c r="K33" i="4"/>
  <c r="C218" i="35" s="1"/>
  <c r="K35" i="4"/>
  <c r="D218" i="35" s="1"/>
  <c r="J847" i="4"/>
  <c r="AU217" i="35" s="1"/>
  <c r="J849" i="4"/>
  <c r="AV217" i="35" s="1"/>
  <c r="J773" i="4"/>
  <c r="AQ217" i="35" s="1"/>
  <c r="J775" i="4"/>
  <c r="AR217" i="35" s="1"/>
  <c r="J699" i="4"/>
  <c r="AM217" i="35" s="1"/>
  <c r="J701" i="4"/>
  <c r="AN217" i="35" s="1"/>
  <c r="J625" i="4"/>
  <c r="AI217" i="35" s="1"/>
  <c r="J627" i="4"/>
  <c r="AJ217" i="35" s="1"/>
  <c r="J551" i="4"/>
  <c r="AE217" i="35" s="1"/>
  <c r="J553" i="4"/>
  <c r="AF217" i="35" s="1"/>
  <c r="J477" i="4"/>
  <c r="AA217" i="35" s="1"/>
  <c r="J479" i="4"/>
  <c r="AB217" i="35" s="1"/>
  <c r="J403" i="4"/>
  <c r="W217" i="35" s="1"/>
  <c r="J405" i="4"/>
  <c r="X217" i="35" s="1"/>
  <c r="J329" i="4"/>
  <c r="S217" i="35" s="1"/>
  <c r="J331" i="4"/>
  <c r="T217" i="35" s="1"/>
  <c r="J255" i="4"/>
  <c r="O217" i="35" s="1"/>
  <c r="J257" i="4"/>
  <c r="P217" i="35" s="1"/>
  <c r="J181" i="4"/>
  <c r="K217" i="35" s="1"/>
  <c r="J183" i="4"/>
  <c r="L217" i="35" s="1"/>
  <c r="J107" i="4"/>
  <c r="G217" i="35" s="1"/>
  <c r="J109" i="4"/>
  <c r="H217" i="35" s="1"/>
  <c r="J33" i="4"/>
  <c r="C217" i="35" s="1"/>
  <c r="J35" i="4"/>
  <c r="D217" i="35" s="1"/>
  <c r="I847" i="4"/>
  <c r="AU216" i="35" s="1"/>
  <c r="I849" i="4"/>
  <c r="AV216" i="35" s="1"/>
  <c r="I773" i="4"/>
  <c r="AQ216" i="35" s="1"/>
  <c r="I775" i="4"/>
  <c r="AR216" i="35" s="1"/>
  <c r="I699" i="4"/>
  <c r="AM216" i="35" s="1"/>
  <c r="I701" i="4"/>
  <c r="AN216" i="35" s="1"/>
  <c r="I625" i="4"/>
  <c r="AI216" i="35" s="1"/>
  <c r="I627" i="4"/>
  <c r="AJ216" i="35" s="1"/>
  <c r="I551" i="4"/>
  <c r="AE216" i="35" s="1"/>
  <c r="I553" i="4"/>
  <c r="AF216" i="35" s="1"/>
  <c r="I477" i="4"/>
  <c r="AA216" i="35" s="1"/>
  <c r="I479" i="4"/>
  <c r="AB216" i="35" s="1"/>
  <c r="I403" i="4"/>
  <c r="W216" i="35" s="1"/>
  <c r="I405" i="4"/>
  <c r="X216" i="35" s="1"/>
  <c r="I329" i="4"/>
  <c r="S216" i="35" s="1"/>
  <c r="I331" i="4"/>
  <c r="T216" i="35" s="1"/>
  <c r="I255" i="4"/>
  <c r="O216" i="35" s="1"/>
  <c r="I257" i="4"/>
  <c r="P216" i="35" s="1"/>
  <c r="I181" i="4"/>
  <c r="K216" i="35" s="1"/>
  <c r="I183" i="4"/>
  <c r="L216" i="35" s="1"/>
  <c r="I107" i="4"/>
  <c r="G216" i="35" s="1"/>
  <c r="I109" i="4"/>
  <c r="H216" i="35" s="1"/>
  <c r="I33" i="4"/>
  <c r="C216" i="35" s="1"/>
  <c r="I35" i="4"/>
  <c r="D216" i="35" s="1"/>
  <c r="H847" i="4"/>
  <c r="AU215" i="35" s="1"/>
  <c r="H849" i="4"/>
  <c r="AV215" i="35" s="1"/>
  <c r="H773" i="4"/>
  <c r="AQ215" i="35" s="1"/>
  <c r="H775" i="4"/>
  <c r="AR215" i="35" s="1"/>
  <c r="H699" i="4"/>
  <c r="AM215" i="35" s="1"/>
  <c r="H701" i="4"/>
  <c r="AN215" i="35" s="1"/>
  <c r="H625" i="4"/>
  <c r="AI215" i="35" s="1"/>
  <c r="H627" i="4"/>
  <c r="AJ215" i="35" s="1"/>
  <c r="H551" i="4"/>
  <c r="AE215" i="35" s="1"/>
  <c r="H553" i="4"/>
  <c r="AF215" i="35" s="1"/>
  <c r="H477" i="4"/>
  <c r="AA215" i="35" s="1"/>
  <c r="H479" i="4"/>
  <c r="AB215" i="35" s="1"/>
  <c r="H403" i="4"/>
  <c r="W215" i="35" s="1"/>
  <c r="H405" i="4"/>
  <c r="X215" i="35" s="1"/>
  <c r="H329" i="4"/>
  <c r="S215" i="35" s="1"/>
  <c r="H331" i="4"/>
  <c r="T215" i="35" s="1"/>
  <c r="H255" i="4"/>
  <c r="O215" i="35" s="1"/>
  <c r="H257" i="4"/>
  <c r="P215" i="35" s="1"/>
  <c r="H181" i="4"/>
  <c r="K215" i="35" s="1"/>
  <c r="H183" i="4"/>
  <c r="L215" i="35" s="1"/>
  <c r="H107" i="4"/>
  <c r="G215" i="35" s="1"/>
  <c r="H109" i="4"/>
  <c r="H215" i="35" s="1"/>
  <c r="H33" i="4"/>
  <c r="C215" i="35" s="1"/>
  <c r="H35" i="4"/>
  <c r="D215" i="35" s="1"/>
  <c r="G847" i="4"/>
  <c r="AU214" i="35" s="1"/>
  <c r="G849" i="4"/>
  <c r="AV214" i="35" s="1"/>
  <c r="G773" i="4"/>
  <c r="AQ214" i="35" s="1"/>
  <c r="G775" i="4"/>
  <c r="AR214" i="35" s="1"/>
  <c r="G699" i="4"/>
  <c r="AM214" i="35" s="1"/>
  <c r="G701" i="4"/>
  <c r="AN214" i="35" s="1"/>
  <c r="G625" i="4"/>
  <c r="AI214" i="35" s="1"/>
  <c r="G627" i="4"/>
  <c r="AJ214" i="35" s="1"/>
  <c r="G551" i="4"/>
  <c r="AE214" i="35" s="1"/>
  <c r="G553" i="4"/>
  <c r="AF214" i="35" s="1"/>
  <c r="G477" i="4"/>
  <c r="AA214" i="35" s="1"/>
  <c r="G479" i="4"/>
  <c r="AB214" i="35" s="1"/>
  <c r="G403" i="4"/>
  <c r="W214" i="35" s="1"/>
  <c r="G405" i="4"/>
  <c r="X214" i="35" s="1"/>
  <c r="G329" i="4"/>
  <c r="S214" i="35" s="1"/>
  <c r="G331" i="4"/>
  <c r="T214" i="35" s="1"/>
  <c r="G255" i="4"/>
  <c r="O214" i="35" s="1"/>
  <c r="G257" i="4"/>
  <c r="P214" i="35" s="1"/>
  <c r="G181" i="4"/>
  <c r="K214" i="35" s="1"/>
  <c r="G183" i="4"/>
  <c r="L214" i="35" s="1"/>
  <c r="G107" i="4"/>
  <c r="G214" i="35" s="1"/>
  <c r="G109" i="4"/>
  <c r="H214" i="35" s="1"/>
  <c r="G33" i="4"/>
  <c r="C214" i="35" s="1"/>
  <c r="G35" i="4"/>
  <c r="D214" i="35" s="1"/>
  <c r="F847" i="4"/>
  <c r="AU213" i="35" s="1"/>
  <c r="F849" i="4"/>
  <c r="AV213" i="35" s="1"/>
  <c r="F773" i="4"/>
  <c r="AQ213" i="35" s="1"/>
  <c r="F775" i="4"/>
  <c r="AR213" i="35" s="1"/>
  <c r="F699" i="4"/>
  <c r="AM213" i="35" s="1"/>
  <c r="F701" i="4"/>
  <c r="AN213" i="35" s="1"/>
  <c r="F625" i="4"/>
  <c r="AI213" i="35" s="1"/>
  <c r="F627" i="4"/>
  <c r="AJ213" i="35" s="1"/>
  <c r="F551" i="4"/>
  <c r="AE213" i="35" s="1"/>
  <c r="F553" i="4"/>
  <c r="AF213" i="35" s="1"/>
  <c r="F477" i="4"/>
  <c r="AA213" i="35" s="1"/>
  <c r="F479" i="4"/>
  <c r="AB213" i="35" s="1"/>
  <c r="F403" i="4"/>
  <c r="W213" i="35" s="1"/>
  <c r="F405" i="4"/>
  <c r="X213" i="35"/>
  <c r="F329" i="4"/>
  <c r="S213" i="35" s="1"/>
  <c r="F331" i="4"/>
  <c r="T213" i="35" s="1"/>
  <c r="F255" i="4"/>
  <c r="O213" i="35" s="1"/>
  <c r="F257" i="4"/>
  <c r="P213" i="35" s="1"/>
  <c r="F181" i="4"/>
  <c r="K213" i="35" s="1"/>
  <c r="F183" i="4"/>
  <c r="L213" i="35" s="1"/>
  <c r="F107" i="4"/>
  <c r="G213" i="35" s="1"/>
  <c r="F109" i="4"/>
  <c r="H213" i="35" s="1"/>
  <c r="F33" i="4"/>
  <c r="C213" i="35" s="1"/>
  <c r="F35" i="4"/>
  <c r="D213" i="35" s="1"/>
  <c r="E847" i="4"/>
  <c r="AU212" i="35" s="1"/>
  <c r="E849" i="4"/>
  <c r="AV212" i="35" s="1"/>
  <c r="E773" i="4"/>
  <c r="AQ212" i="35" s="1"/>
  <c r="E775" i="4"/>
  <c r="AR212" i="35" s="1"/>
  <c r="E699" i="4"/>
  <c r="AM212" i="35" s="1"/>
  <c r="E701" i="4"/>
  <c r="AN212" i="35" s="1"/>
  <c r="E625" i="4"/>
  <c r="AI212" i="35" s="1"/>
  <c r="E627" i="4"/>
  <c r="AJ212" i="35" s="1"/>
  <c r="E551" i="4"/>
  <c r="AE212" i="35" s="1"/>
  <c r="E553" i="4"/>
  <c r="AF212" i="35" s="1"/>
  <c r="E477" i="4"/>
  <c r="AA212" i="35" s="1"/>
  <c r="E479" i="4"/>
  <c r="AB212" i="35" s="1"/>
  <c r="E403" i="4"/>
  <c r="W212" i="35" s="1"/>
  <c r="E405" i="4"/>
  <c r="X212" i="35" s="1"/>
  <c r="E329" i="4"/>
  <c r="S212" i="35" s="1"/>
  <c r="E331" i="4"/>
  <c r="T212" i="35" s="1"/>
  <c r="E255" i="4"/>
  <c r="O212" i="35" s="1"/>
  <c r="E257" i="4"/>
  <c r="P212" i="35" s="1"/>
  <c r="E181" i="4"/>
  <c r="K212" i="35" s="1"/>
  <c r="E183" i="4"/>
  <c r="L212" i="35" s="1"/>
  <c r="E107" i="4"/>
  <c r="G212" i="35" s="1"/>
  <c r="E109" i="4"/>
  <c r="H212" i="35" s="1"/>
  <c r="E33" i="4"/>
  <c r="C212" i="35" s="1"/>
  <c r="E35" i="4"/>
  <c r="D212" i="35" s="1"/>
  <c r="D847" i="4"/>
  <c r="AU211" i="35" s="1"/>
  <c r="D849" i="4"/>
  <c r="AV211" i="35" s="1"/>
  <c r="D773" i="4"/>
  <c r="AQ211" i="35" s="1"/>
  <c r="D775" i="4"/>
  <c r="AR211" i="35" s="1"/>
  <c r="D699" i="4"/>
  <c r="AM211" i="35" s="1"/>
  <c r="D701" i="4"/>
  <c r="AN211" i="35" s="1"/>
  <c r="D625" i="4"/>
  <c r="AI211" i="35" s="1"/>
  <c r="D627" i="4"/>
  <c r="AJ211" i="35" s="1"/>
  <c r="D551" i="4"/>
  <c r="AE211" i="35" s="1"/>
  <c r="D553" i="4"/>
  <c r="AF211" i="35" s="1"/>
  <c r="D477" i="4"/>
  <c r="AA211" i="35" s="1"/>
  <c r="D479" i="4"/>
  <c r="AB211" i="35" s="1"/>
  <c r="D403" i="4"/>
  <c r="W211" i="35" s="1"/>
  <c r="D405" i="4"/>
  <c r="X211" i="35" s="1"/>
  <c r="D329" i="4"/>
  <c r="S211" i="35" s="1"/>
  <c r="D331" i="4"/>
  <c r="T211" i="35" s="1"/>
  <c r="D255" i="4"/>
  <c r="O211" i="35" s="1"/>
  <c r="D257" i="4"/>
  <c r="P211" i="35" s="1"/>
  <c r="D181" i="4"/>
  <c r="K211" i="35" s="1"/>
  <c r="D183" i="4"/>
  <c r="L211" i="35" s="1"/>
  <c r="D107" i="4"/>
  <c r="G211" i="35" s="1"/>
  <c r="D109" i="4"/>
  <c r="H211" i="35" s="1"/>
  <c r="D33" i="4"/>
  <c r="C211" i="35" s="1"/>
  <c r="D35" i="4"/>
  <c r="D211" i="35" s="1"/>
  <c r="C847" i="4"/>
  <c r="AU210" i="35" s="1"/>
  <c r="C849" i="4"/>
  <c r="AV210" i="35" s="1"/>
  <c r="C773" i="4"/>
  <c r="AQ210" i="35" s="1"/>
  <c r="C775" i="4"/>
  <c r="AR210" i="35" s="1"/>
  <c r="C699" i="4"/>
  <c r="AM210" i="35" s="1"/>
  <c r="C701" i="4"/>
  <c r="AN210" i="35" s="1"/>
  <c r="C625" i="4"/>
  <c r="AI210" i="35" s="1"/>
  <c r="C627" i="4"/>
  <c r="AJ210" i="35" s="1"/>
  <c r="C551" i="4"/>
  <c r="AE210" i="35" s="1"/>
  <c r="C553" i="4"/>
  <c r="AF210" i="35" s="1"/>
  <c r="C477" i="4"/>
  <c r="AA210" i="35" s="1"/>
  <c r="C479" i="4"/>
  <c r="AB210" i="35" s="1"/>
  <c r="C403" i="4"/>
  <c r="W210" i="35" s="1"/>
  <c r="C405" i="4"/>
  <c r="X210" i="35" s="1"/>
  <c r="C329" i="4"/>
  <c r="S210" i="35" s="1"/>
  <c r="C331" i="4"/>
  <c r="T210" i="35" s="1"/>
  <c r="C255" i="4"/>
  <c r="O210" i="35" s="1"/>
  <c r="C257" i="4"/>
  <c r="P210" i="35" s="1"/>
  <c r="C181" i="4"/>
  <c r="K210" i="35" s="1"/>
  <c r="C183" i="4"/>
  <c r="L210" i="35" s="1"/>
  <c r="C107" i="4"/>
  <c r="G210" i="35" s="1"/>
  <c r="C109" i="4"/>
  <c r="H210" i="35" s="1"/>
  <c r="C33" i="4"/>
  <c r="C210" i="35" s="1"/>
  <c r="C35" i="4"/>
  <c r="D210" i="35" s="1"/>
  <c r="AF843" i="4"/>
  <c r="AU209" i="35" s="1"/>
  <c r="AF845" i="4"/>
  <c r="AV209" i="35" s="1"/>
  <c r="AF769" i="4"/>
  <c r="AQ209" i="35" s="1"/>
  <c r="AF771" i="4"/>
  <c r="AR209" i="35" s="1"/>
  <c r="AF695" i="4"/>
  <c r="AM209" i="35" s="1"/>
  <c r="AF697" i="4"/>
  <c r="AN209" i="35" s="1"/>
  <c r="AF621" i="4"/>
  <c r="AI209" i="35" s="1"/>
  <c r="AF623" i="4"/>
  <c r="AJ209" i="35" s="1"/>
  <c r="AF547" i="4"/>
  <c r="AE209" i="35" s="1"/>
  <c r="AF549" i="4"/>
  <c r="AF209" i="35" s="1"/>
  <c r="AF473" i="4"/>
  <c r="AA209" i="35" s="1"/>
  <c r="AF475" i="4"/>
  <c r="AB209" i="35"/>
  <c r="AC209" i="35" s="1"/>
  <c r="I211" i="5" s="1"/>
  <c r="AF399" i="4"/>
  <c r="W209" i="35" s="1"/>
  <c r="AF401" i="4"/>
  <c r="X209" i="35" s="1"/>
  <c r="AF325" i="4"/>
  <c r="S209" i="35" s="1"/>
  <c r="AF327" i="4"/>
  <c r="T209" i="35" s="1"/>
  <c r="AF251" i="4"/>
  <c r="O209" i="35" s="1"/>
  <c r="AF253" i="4"/>
  <c r="P209" i="35" s="1"/>
  <c r="AF177" i="4"/>
  <c r="K209" i="35" s="1"/>
  <c r="AF179" i="4"/>
  <c r="L209" i="35" s="1"/>
  <c r="AF103" i="4"/>
  <c r="G209" i="35" s="1"/>
  <c r="AF105" i="4"/>
  <c r="H209" i="35" s="1"/>
  <c r="AF29" i="4"/>
  <c r="C209" i="35" s="1"/>
  <c r="AF31" i="4"/>
  <c r="D209" i="35" s="1"/>
  <c r="AE843" i="4"/>
  <c r="AU208" i="35" s="1"/>
  <c r="AE845" i="4"/>
  <c r="AV208" i="35" s="1"/>
  <c r="AE769" i="4"/>
  <c r="AQ208" i="35" s="1"/>
  <c r="AE771" i="4"/>
  <c r="AR208" i="35" s="1"/>
  <c r="AE695" i="4"/>
  <c r="AM208" i="35" s="1"/>
  <c r="AE697" i="4"/>
  <c r="AN208" i="35" s="1"/>
  <c r="AE621" i="4"/>
  <c r="AI208" i="35" s="1"/>
  <c r="AE623" i="4"/>
  <c r="AJ208" i="35" s="1"/>
  <c r="AE547" i="4"/>
  <c r="AE208" i="35" s="1"/>
  <c r="AE549" i="4"/>
  <c r="AF208" i="35" s="1"/>
  <c r="AE473" i="4"/>
  <c r="AA208" i="35" s="1"/>
  <c r="AE475" i="4"/>
  <c r="AB208" i="35" s="1"/>
  <c r="AE399" i="4"/>
  <c r="W208" i="35" s="1"/>
  <c r="AE401" i="4"/>
  <c r="X208" i="35" s="1"/>
  <c r="AE325" i="4"/>
  <c r="S208" i="35" s="1"/>
  <c r="AE327" i="4"/>
  <c r="T208" i="35" s="1"/>
  <c r="AE251" i="4"/>
  <c r="O208" i="35" s="1"/>
  <c r="AE253" i="4"/>
  <c r="P208" i="35" s="1"/>
  <c r="AE177" i="4"/>
  <c r="K208" i="35" s="1"/>
  <c r="AE179" i="4"/>
  <c r="L208" i="35" s="1"/>
  <c r="AE103" i="4"/>
  <c r="G208" i="35" s="1"/>
  <c r="AE105" i="4"/>
  <c r="H208" i="35" s="1"/>
  <c r="AE29" i="4"/>
  <c r="C208" i="35" s="1"/>
  <c r="AE31" i="4"/>
  <c r="D208" i="35" s="1"/>
  <c r="AD843" i="4"/>
  <c r="AU207" i="35" s="1"/>
  <c r="AD845" i="4"/>
  <c r="AV207" i="35" s="1"/>
  <c r="AD769" i="4"/>
  <c r="AQ207" i="35" s="1"/>
  <c r="AD771" i="4"/>
  <c r="AR207" i="35" s="1"/>
  <c r="AD695" i="4"/>
  <c r="AM207" i="35" s="1"/>
  <c r="AD697" i="4"/>
  <c r="AN207" i="35" s="1"/>
  <c r="AD621" i="4"/>
  <c r="AI207" i="35" s="1"/>
  <c r="AD623" i="4"/>
  <c r="AJ207" i="35" s="1"/>
  <c r="AD547" i="4"/>
  <c r="AE207" i="35" s="1"/>
  <c r="AD549" i="4"/>
  <c r="AF207" i="35" s="1"/>
  <c r="AD473" i="4"/>
  <c r="AA207" i="35" s="1"/>
  <c r="AD475" i="4"/>
  <c r="AB207" i="35" s="1"/>
  <c r="AD399" i="4"/>
  <c r="W207" i="35" s="1"/>
  <c r="AD401" i="4"/>
  <c r="X207" i="35" s="1"/>
  <c r="AD325" i="4"/>
  <c r="S207" i="35" s="1"/>
  <c r="AD327" i="4"/>
  <c r="T207" i="35" s="1"/>
  <c r="AD251" i="4"/>
  <c r="O207" i="35" s="1"/>
  <c r="AD253" i="4"/>
  <c r="P207" i="35" s="1"/>
  <c r="AD177" i="4"/>
  <c r="K207" i="35" s="1"/>
  <c r="AD179" i="4"/>
  <c r="L207" i="35" s="1"/>
  <c r="AD103" i="4"/>
  <c r="G207" i="35" s="1"/>
  <c r="AD105" i="4"/>
  <c r="H207" i="35" s="1"/>
  <c r="AD29" i="4"/>
  <c r="C207" i="35" s="1"/>
  <c r="AD31" i="4"/>
  <c r="D207" i="35" s="1"/>
  <c r="AC843" i="4"/>
  <c r="AU206" i="35" s="1"/>
  <c r="AC845" i="4"/>
  <c r="AV206" i="35" s="1"/>
  <c r="AC769" i="4"/>
  <c r="AQ206" i="35" s="1"/>
  <c r="AC771" i="4"/>
  <c r="AR206" i="35" s="1"/>
  <c r="AC695" i="4"/>
  <c r="AM206" i="35" s="1"/>
  <c r="AC697" i="4"/>
  <c r="AN206" i="35" s="1"/>
  <c r="AC621" i="4"/>
  <c r="AI206" i="35" s="1"/>
  <c r="AC623" i="4"/>
  <c r="AJ206" i="35" s="1"/>
  <c r="AC547" i="4"/>
  <c r="AE206" i="35" s="1"/>
  <c r="AC549" i="4"/>
  <c r="AF206" i="35" s="1"/>
  <c r="AC473" i="4"/>
  <c r="AA206" i="35" s="1"/>
  <c r="AC475" i="4"/>
  <c r="AB206" i="35" s="1"/>
  <c r="AC399" i="4"/>
  <c r="W206" i="35" s="1"/>
  <c r="AC401" i="4"/>
  <c r="X206" i="35" s="1"/>
  <c r="AC325" i="4"/>
  <c r="S206" i="35" s="1"/>
  <c r="AC327" i="4"/>
  <c r="T206" i="35" s="1"/>
  <c r="AC251" i="4"/>
  <c r="O206" i="35" s="1"/>
  <c r="AC253" i="4"/>
  <c r="P206" i="35" s="1"/>
  <c r="AC177" i="4"/>
  <c r="K206" i="35" s="1"/>
  <c r="AC179" i="4"/>
  <c r="L206" i="35" s="1"/>
  <c r="AC103" i="4"/>
  <c r="G206" i="35" s="1"/>
  <c r="AC105" i="4"/>
  <c r="H206" i="35" s="1"/>
  <c r="AC29" i="4"/>
  <c r="C206" i="35" s="1"/>
  <c r="AC31" i="4"/>
  <c r="D206" i="35" s="1"/>
  <c r="AB843" i="4"/>
  <c r="AU205" i="35" s="1"/>
  <c r="AB845" i="4"/>
  <c r="AV205" i="35" s="1"/>
  <c r="AB769" i="4"/>
  <c r="AQ205" i="35" s="1"/>
  <c r="AB771" i="4"/>
  <c r="AR205" i="35" s="1"/>
  <c r="AB695" i="4"/>
  <c r="AM205" i="35" s="1"/>
  <c r="AB697" i="4"/>
  <c r="AN205" i="35" s="1"/>
  <c r="AB621" i="4"/>
  <c r="AI205" i="35" s="1"/>
  <c r="AB623" i="4"/>
  <c r="AJ205" i="35" s="1"/>
  <c r="AB547" i="4"/>
  <c r="AE205" i="35" s="1"/>
  <c r="AB549" i="4"/>
  <c r="AF205" i="35" s="1"/>
  <c r="AB473" i="4"/>
  <c r="AA205" i="35" s="1"/>
  <c r="AB475" i="4"/>
  <c r="AB205" i="35" s="1"/>
  <c r="AB399" i="4"/>
  <c r="W205" i="35" s="1"/>
  <c r="AB401" i="4"/>
  <c r="X205" i="35" s="1"/>
  <c r="AB325" i="4"/>
  <c r="S205" i="35" s="1"/>
  <c r="AB327" i="4"/>
  <c r="T205" i="35" s="1"/>
  <c r="AB251" i="4"/>
  <c r="O205" i="35" s="1"/>
  <c r="AB253" i="4"/>
  <c r="P205" i="35" s="1"/>
  <c r="AB177" i="4"/>
  <c r="K205" i="35" s="1"/>
  <c r="AB179" i="4"/>
  <c r="L205" i="35"/>
  <c r="M205" i="35" s="1"/>
  <c r="E207" i="5" s="1"/>
  <c r="AB103" i="4"/>
  <c r="G205" i="35" s="1"/>
  <c r="AB105" i="4"/>
  <c r="H205" i="35" s="1"/>
  <c r="AB29" i="4"/>
  <c r="C205" i="35" s="1"/>
  <c r="AB31" i="4"/>
  <c r="D205" i="35" s="1"/>
  <c r="AA843" i="4"/>
  <c r="AU204" i="35" s="1"/>
  <c r="AA845" i="4"/>
  <c r="AV204" i="35" s="1"/>
  <c r="AA769" i="4"/>
  <c r="AQ204" i="35" s="1"/>
  <c r="AA771" i="4"/>
  <c r="AR204" i="35" s="1"/>
  <c r="AA695" i="4"/>
  <c r="AM204" i="35" s="1"/>
  <c r="AA697" i="4"/>
  <c r="AN204" i="35" s="1"/>
  <c r="AA621" i="4"/>
  <c r="AI204" i="35" s="1"/>
  <c r="AA623" i="4"/>
  <c r="AJ204" i="35" s="1"/>
  <c r="AA547" i="4"/>
  <c r="AE204" i="35" s="1"/>
  <c r="AA549" i="4"/>
  <c r="AF204" i="35" s="1"/>
  <c r="AA473" i="4"/>
  <c r="AA204" i="35" s="1"/>
  <c r="AA475" i="4"/>
  <c r="AB204" i="35" s="1"/>
  <c r="AA399" i="4"/>
  <c r="W204" i="35" s="1"/>
  <c r="AA401" i="4"/>
  <c r="X204" i="35" s="1"/>
  <c r="AA325" i="4"/>
  <c r="S204" i="35" s="1"/>
  <c r="AA327" i="4"/>
  <c r="T204" i="35" s="1"/>
  <c r="AA251" i="4"/>
  <c r="O204" i="35" s="1"/>
  <c r="AA253" i="4"/>
  <c r="P204" i="35" s="1"/>
  <c r="AA177" i="4"/>
  <c r="K204" i="35" s="1"/>
  <c r="AA179" i="4"/>
  <c r="L204" i="35" s="1"/>
  <c r="AA103" i="4"/>
  <c r="G204" i="35" s="1"/>
  <c r="AA105" i="4"/>
  <c r="H204" i="35" s="1"/>
  <c r="AA29" i="4"/>
  <c r="C204" i="35" s="1"/>
  <c r="AA31" i="4"/>
  <c r="D204" i="35" s="1"/>
  <c r="Z843" i="4"/>
  <c r="AU203" i="35" s="1"/>
  <c r="Z845" i="4"/>
  <c r="AV203" i="35" s="1"/>
  <c r="Z769" i="4"/>
  <c r="AQ203" i="35" s="1"/>
  <c r="Z771" i="4"/>
  <c r="AR203" i="35" s="1"/>
  <c r="Z695" i="4"/>
  <c r="AM203" i="35" s="1"/>
  <c r="Z697" i="4"/>
  <c r="AN203" i="35" s="1"/>
  <c r="Z621" i="4"/>
  <c r="AI203" i="35" s="1"/>
  <c r="Z623" i="4"/>
  <c r="AJ203" i="35" s="1"/>
  <c r="Z547" i="4"/>
  <c r="AE203" i="35" s="1"/>
  <c r="Z549" i="4"/>
  <c r="AF203" i="35" s="1"/>
  <c r="Z473" i="4"/>
  <c r="AA203" i="35" s="1"/>
  <c r="Z475" i="4"/>
  <c r="AB203" i="35" s="1"/>
  <c r="Z399" i="4"/>
  <c r="W203" i="35" s="1"/>
  <c r="Z401" i="4"/>
  <c r="X203" i="35" s="1"/>
  <c r="Z325" i="4"/>
  <c r="S203" i="35" s="1"/>
  <c r="Z327" i="4"/>
  <c r="T203" i="35" s="1"/>
  <c r="Z251" i="4"/>
  <c r="O203" i="35" s="1"/>
  <c r="Z253" i="4"/>
  <c r="P203" i="35" s="1"/>
  <c r="Z177" i="4"/>
  <c r="K203" i="35" s="1"/>
  <c r="Z179" i="4"/>
  <c r="L203" i="35" s="1"/>
  <c r="Z103" i="4"/>
  <c r="G203" i="35" s="1"/>
  <c r="Z105" i="4"/>
  <c r="H203" i="35" s="1"/>
  <c r="Z29" i="4"/>
  <c r="C203" i="35" s="1"/>
  <c r="Z31" i="4"/>
  <c r="D203" i="35" s="1"/>
  <c r="Y843" i="4"/>
  <c r="AU202" i="35" s="1"/>
  <c r="Y845" i="4"/>
  <c r="AV202" i="35" s="1"/>
  <c r="Y769" i="4"/>
  <c r="AQ202" i="35" s="1"/>
  <c r="Y771" i="4"/>
  <c r="AR202" i="35" s="1"/>
  <c r="Y695" i="4"/>
  <c r="AM202" i="35" s="1"/>
  <c r="Y697" i="4"/>
  <c r="AN202" i="35" s="1"/>
  <c r="Y621" i="4"/>
  <c r="AI202" i="35" s="1"/>
  <c r="Y623" i="4"/>
  <c r="AJ202" i="35" s="1"/>
  <c r="Y547" i="4"/>
  <c r="AE202" i="35" s="1"/>
  <c r="Y549" i="4"/>
  <c r="AF202" i="35" s="1"/>
  <c r="Y473" i="4"/>
  <c r="AA202" i="35" s="1"/>
  <c r="Y475" i="4"/>
  <c r="AB202" i="35" s="1"/>
  <c r="Y399" i="4"/>
  <c r="W202" i="35" s="1"/>
  <c r="Y401" i="4"/>
  <c r="X202" i="35" s="1"/>
  <c r="Y325" i="4"/>
  <c r="S202" i="35" s="1"/>
  <c r="Y327" i="4"/>
  <c r="T202" i="35" s="1"/>
  <c r="Y251" i="4"/>
  <c r="O202" i="35" s="1"/>
  <c r="Y253" i="4"/>
  <c r="P202" i="35" s="1"/>
  <c r="Y177" i="4"/>
  <c r="K202" i="35" s="1"/>
  <c r="Y179" i="4"/>
  <c r="L202" i="35" s="1"/>
  <c r="Y103" i="4"/>
  <c r="G202" i="35" s="1"/>
  <c r="Y105" i="4"/>
  <c r="H202" i="35" s="1"/>
  <c r="Y29" i="4"/>
  <c r="C202" i="35" s="1"/>
  <c r="Y31" i="4"/>
  <c r="D202" i="35" s="1"/>
  <c r="X843" i="4"/>
  <c r="AU201" i="35" s="1"/>
  <c r="X845" i="4"/>
  <c r="AV201" i="35"/>
  <c r="X769" i="4"/>
  <c r="AQ201" i="35" s="1"/>
  <c r="X771" i="4"/>
  <c r="AR201" i="35" s="1"/>
  <c r="X695" i="4"/>
  <c r="AM201" i="35" s="1"/>
  <c r="X697" i="4"/>
  <c r="AN201" i="35" s="1"/>
  <c r="X621" i="4"/>
  <c r="AI201" i="35" s="1"/>
  <c r="X623" i="4"/>
  <c r="AJ201" i="35" s="1"/>
  <c r="X547" i="4"/>
  <c r="AE201" i="35" s="1"/>
  <c r="X549" i="4"/>
  <c r="AF201" i="35" s="1"/>
  <c r="X473" i="4"/>
  <c r="AA201" i="35" s="1"/>
  <c r="X475" i="4"/>
  <c r="AB201" i="35" s="1"/>
  <c r="X399" i="4"/>
  <c r="W201" i="35" s="1"/>
  <c r="X401" i="4"/>
  <c r="X201" i="35" s="1"/>
  <c r="X325" i="4"/>
  <c r="S201" i="35" s="1"/>
  <c r="X327" i="4"/>
  <c r="T201" i="35" s="1"/>
  <c r="X251" i="4"/>
  <c r="O201" i="35" s="1"/>
  <c r="X253" i="4"/>
  <c r="P201" i="35" s="1"/>
  <c r="X177" i="4"/>
  <c r="K201" i="35" s="1"/>
  <c r="X179" i="4"/>
  <c r="L201" i="35" s="1"/>
  <c r="X103" i="4"/>
  <c r="G201" i="35" s="1"/>
  <c r="X105" i="4"/>
  <c r="H201" i="35" s="1"/>
  <c r="X29" i="4"/>
  <c r="C201" i="35" s="1"/>
  <c r="X31" i="4"/>
  <c r="D201" i="35" s="1"/>
  <c r="W843" i="4"/>
  <c r="AU200" i="35" s="1"/>
  <c r="W845" i="4"/>
  <c r="AV200" i="35" s="1"/>
  <c r="W769" i="4"/>
  <c r="AQ200" i="35" s="1"/>
  <c r="W771" i="4"/>
  <c r="AR200" i="35" s="1"/>
  <c r="W695" i="4"/>
  <c r="AM200" i="35" s="1"/>
  <c r="W697" i="4"/>
  <c r="AN200" i="35" s="1"/>
  <c r="W621" i="4"/>
  <c r="AI200" i="35" s="1"/>
  <c r="W623" i="4"/>
  <c r="AJ200" i="35" s="1"/>
  <c r="W547" i="4"/>
  <c r="AE200" i="35" s="1"/>
  <c r="W549" i="4"/>
  <c r="AF200" i="35" s="1"/>
  <c r="W473" i="4"/>
  <c r="AA200" i="35" s="1"/>
  <c r="W475" i="4"/>
  <c r="AB200" i="35" s="1"/>
  <c r="W399" i="4"/>
  <c r="W200" i="35" s="1"/>
  <c r="W401" i="4"/>
  <c r="X200" i="35" s="1"/>
  <c r="W325" i="4"/>
  <c r="S200" i="35" s="1"/>
  <c r="W327" i="4"/>
  <c r="T200" i="35" s="1"/>
  <c r="W251" i="4"/>
  <c r="O200" i="35" s="1"/>
  <c r="W253" i="4"/>
  <c r="P200" i="35" s="1"/>
  <c r="W177" i="4"/>
  <c r="K200" i="35" s="1"/>
  <c r="W179" i="4"/>
  <c r="L200" i="35" s="1"/>
  <c r="W103" i="4"/>
  <c r="G200" i="35" s="1"/>
  <c r="W105" i="4"/>
  <c r="H200" i="35" s="1"/>
  <c r="W29" i="4"/>
  <c r="C200" i="35" s="1"/>
  <c r="W31" i="4"/>
  <c r="D200" i="35" s="1"/>
  <c r="V843" i="4"/>
  <c r="AU199" i="35" s="1"/>
  <c r="V845" i="4"/>
  <c r="AV199" i="35"/>
  <c r="V769" i="4"/>
  <c r="AQ199" i="35" s="1"/>
  <c r="V771" i="4"/>
  <c r="AR199" i="35" s="1"/>
  <c r="V695" i="4"/>
  <c r="AM199" i="35" s="1"/>
  <c r="V697" i="4"/>
  <c r="AN199" i="35" s="1"/>
  <c r="V621" i="4"/>
  <c r="AI199" i="35" s="1"/>
  <c r="V623" i="4"/>
  <c r="AJ199" i="35" s="1"/>
  <c r="V547" i="4"/>
  <c r="AE199" i="35" s="1"/>
  <c r="V549" i="4"/>
  <c r="AF199" i="35" s="1"/>
  <c r="V473" i="4"/>
  <c r="AA199" i="35" s="1"/>
  <c r="V475" i="4"/>
  <c r="AB199" i="35" s="1"/>
  <c r="V399" i="4"/>
  <c r="W199" i="35" s="1"/>
  <c r="V401" i="4"/>
  <c r="X199" i="35" s="1"/>
  <c r="V325" i="4"/>
  <c r="S199" i="35" s="1"/>
  <c r="V327" i="4"/>
  <c r="T199" i="35" s="1"/>
  <c r="V251" i="4"/>
  <c r="O199" i="35" s="1"/>
  <c r="V253" i="4"/>
  <c r="P199" i="35" s="1"/>
  <c r="V177" i="4"/>
  <c r="K199" i="35" s="1"/>
  <c r="V179" i="4"/>
  <c r="L199" i="35" s="1"/>
  <c r="V103" i="4"/>
  <c r="G199" i="35" s="1"/>
  <c r="V105" i="4"/>
  <c r="H199" i="35" s="1"/>
  <c r="V29" i="4"/>
  <c r="C199" i="35" s="1"/>
  <c r="V31" i="4"/>
  <c r="D199" i="35" s="1"/>
  <c r="U843" i="4"/>
  <c r="AU198" i="35" s="1"/>
  <c r="U845" i="4"/>
  <c r="AV198" i="35" s="1"/>
  <c r="U769" i="4"/>
  <c r="AQ198" i="35" s="1"/>
  <c r="U771" i="4"/>
  <c r="AR198" i="35" s="1"/>
  <c r="U695" i="4"/>
  <c r="AM198" i="35" s="1"/>
  <c r="U697" i="4"/>
  <c r="AN198" i="35" s="1"/>
  <c r="U621" i="4"/>
  <c r="AI198" i="35" s="1"/>
  <c r="U623" i="4"/>
  <c r="AJ198" i="35" s="1"/>
  <c r="U547" i="4"/>
  <c r="AE198" i="35" s="1"/>
  <c r="U549" i="4"/>
  <c r="AF198" i="35" s="1"/>
  <c r="U473" i="4"/>
  <c r="AA198" i="35" s="1"/>
  <c r="U475" i="4"/>
  <c r="AB198" i="35" s="1"/>
  <c r="U399" i="4"/>
  <c r="W198" i="35" s="1"/>
  <c r="U401" i="4"/>
  <c r="X198" i="35" s="1"/>
  <c r="U325" i="4"/>
  <c r="S198" i="35" s="1"/>
  <c r="U327" i="4"/>
  <c r="T198" i="35" s="1"/>
  <c r="U251" i="4"/>
  <c r="O198" i="35" s="1"/>
  <c r="U253" i="4"/>
  <c r="P198" i="35" s="1"/>
  <c r="U177" i="4"/>
  <c r="K198" i="35" s="1"/>
  <c r="U179" i="4"/>
  <c r="L198" i="35" s="1"/>
  <c r="U103" i="4"/>
  <c r="G198" i="35" s="1"/>
  <c r="U105" i="4"/>
  <c r="H198" i="35" s="1"/>
  <c r="U29" i="4"/>
  <c r="C198" i="35" s="1"/>
  <c r="U31" i="4"/>
  <c r="D198" i="35" s="1"/>
  <c r="T843" i="4"/>
  <c r="AU197" i="35" s="1"/>
  <c r="T845" i="4"/>
  <c r="AV197" i="35" s="1"/>
  <c r="T769" i="4"/>
  <c r="AQ197" i="35" s="1"/>
  <c r="T771" i="4"/>
  <c r="AR197" i="35" s="1"/>
  <c r="T695" i="4"/>
  <c r="AM197" i="35" s="1"/>
  <c r="T697" i="4"/>
  <c r="AN197" i="35" s="1"/>
  <c r="T621" i="4"/>
  <c r="AI197" i="35" s="1"/>
  <c r="T623" i="4"/>
  <c r="AJ197" i="35" s="1"/>
  <c r="T547" i="4"/>
  <c r="AE197" i="35" s="1"/>
  <c r="T549" i="4"/>
  <c r="AF197" i="35" s="1"/>
  <c r="T473" i="4"/>
  <c r="AA197" i="35" s="1"/>
  <c r="T475" i="4"/>
  <c r="AB197" i="35" s="1"/>
  <c r="T399" i="4"/>
  <c r="W197" i="35" s="1"/>
  <c r="T401" i="4"/>
  <c r="X197" i="35" s="1"/>
  <c r="T325" i="4"/>
  <c r="S197" i="35" s="1"/>
  <c r="T327" i="4"/>
  <c r="T197" i="35" s="1"/>
  <c r="T251" i="4"/>
  <c r="O197" i="35" s="1"/>
  <c r="T253" i="4"/>
  <c r="P197" i="35" s="1"/>
  <c r="T177" i="4"/>
  <c r="K197" i="35" s="1"/>
  <c r="T179" i="4"/>
  <c r="L197" i="35" s="1"/>
  <c r="T103" i="4"/>
  <c r="G197" i="35" s="1"/>
  <c r="T105" i="4"/>
  <c r="H197" i="35" s="1"/>
  <c r="T29" i="4"/>
  <c r="C197" i="35" s="1"/>
  <c r="T31" i="4"/>
  <c r="D197" i="35" s="1"/>
  <c r="S843" i="4"/>
  <c r="AU196" i="35" s="1"/>
  <c r="S845" i="4"/>
  <c r="AV196" i="35" s="1"/>
  <c r="S769" i="4"/>
  <c r="AQ196" i="35" s="1"/>
  <c r="S771" i="4"/>
  <c r="AR196" i="35" s="1"/>
  <c r="S695" i="4"/>
  <c r="AM196" i="35" s="1"/>
  <c r="S697" i="4"/>
  <c r="AN196" i="35" s="1"/>
  <c r="S621" i="4"/>
  <c r="AI196" i="35" s="1"/>
  <c r="S623" i="4"/>
  <c r="AJ196" i="35" s="1"/>
  <c r="S547" i="4"/>
  <c r="AE196" i="35" s="1"/>
  <c r="S549" i="4"/>
  <c r="AF196" i="35" s="1"/>
  <c r="S473" i="4"/>
  <c r="AA196" i="35" s="1"/>
  <c r="S475" i="4"/>
  <c r="AB196" i="35" s="1"/>
  <c r="S399" i="4"/>
  <c r="W196" i="35" s="1"/>
  <c r="S401" i="4"/>
  <c r="X196" i="35" s="1"/>
  <c r="S325" i="4"/>
  <c r="S196" i="35" s="1"/>
  <c r="S327" i="4"/>
  <c r="T196" i="35" s="1"/>
  <c r="S251" i="4"/>
  <c r="O196" i="35" s="1"/>
  <c r="S253" i="4"/>
  <c r="P196" i="35" s="1"/>
  <c r="S177" i="4"/>
  <c r="K196" i="35" s="1"/>
  <c r="S179" i="4"/>
  <c r="L196" i="35" s="1"/>
  <c r="S103" i="4"/>
  <c r="G196" i="35" s="1"/>
  <c r="S105" i="4"/>
  <c r="H196" i="35" s="1"/>
  <c r="S29" i="4"/>
  <c r="C196" i="35" s="1"/>
  <c r="S31" i="4"/>
  <c r="D196" i="35" s="1"/>
  <c r="R843" i="4"/>
  <c r="AU195" i="35" s="1"/>
  <c r="R845" i="4"/>
  <c r="AV195" i="35" s="1"/>
  <c r="R769" i="4"/>
  <c r="AQ195" i="35" s="1"/>
  <c r="R771" i="4"/>
  <c r="AR195" i="35" s="1"/>
  <c r="R695" i="4"/>
  <c r="AM195" i="35" s="1"/>
  <c r="R697" i="4"/>
  <c r="AN195" i="35"/>
  <c r="R621" i="4"/>
  <c r="AI195" i="35" s="1"/>
  <c r="R623" i="4"/>
  <c r="AJ195" i="35" s="1"/>
  <c r="R547" i="4"/>
  <c r="AE195" i="35" s="1"/>
  <c r="R549" i="4"/>
  <c r="AF195" i="35" s="1"/>
  <c r="R473" i="4"/>
  <c r="AA195" i="35" s="1"/>
  <c r="R475" i="4"/>
  <c r="AB195" i="35" s="1"/>
  <c r="R399" i="4"/>
  <c r="W195" i="35" s="1"/>
  <c r="R401" i="4"/>
  <c r="X195" i="35" s="1"/>
  <c r="R325" i="4"/>
  <c r="S195" i="35" s="1"/>
  <c r="R327" i="4"/>
  <c r="T195" i="35" s="1"/>
  <c r="R251" i="4"/>
  <c r="O195" i="35" s="1"/>
  <c r="R253" i="4"/>
  <c r="P195" i="35" s="1"/>
  <c r="R177" i="4"/>
  <c r="K195" i="35" s="1"/>
  <c r="R179" i="4"/>
  <c r="L195" i="35" s="1"/>
  <c r="R103" i="4"/>
  <c r="G195" i="35" s="1"/>
  <c r="R105" i="4"/>
  <c r="H195" i="35" s="1"/>
  <c r="R29" i="4"/>
  <c r="C195" i="35" s="1"/>
  <c r="R31" i="4"/>
  <c r="D195" i="35" s="1"/>
  <c r="Q843" i="4"/>
  <c r="AU194" i="35" s="1"/>
  <c r="Q845" i="4"/>
  <c r="AV194" i="35" s="1"/>
  <c r="Q769" i="4"/>
  <c r="AQ194" i="35" s="1"/>
  <c r="Q771" i="4"/>
  <c r="AR194" i="35" s="1"/>
  <c r="Q695" i="4"/>
  <c r="AM194" i="35" s="1"/>
  <c r="Q697" i="4"/>
  <c r="AN194" i="35" s="1"/>
  <c r="Q621" i="4"/>
  <c r="AI194" i="35" s="1"/>
  <c r="Q623" i="4"/>
  <c r="AJ194" i="35" s="1"/>
  <c r="Q547" i="4"/>
  <c r="AE194" i="35" s="1"/>
  <c r="Q549" i="4"/>
  <c r="AF194" i="35" s="1"/>
  <c r="Q473" i="4"/>
  <c r="AA194" i="35" s="1"/>
  <c r="Q475" i="4"/>
  <c r="AB194" i="35" s="1"/>
  <c r="Q399" i="4"/>
  <c r="W194" i="35" s="1"/>
  <c r="Q401" i="4"/>
  <c r="X194" i="35" s="1"/>
  <c r="Q325" i="4"/>
  <c r="S194" i="35" s="1"/>
  <c r="Q327" i="4"/>
  <c r="T194" i="35" s="1"/>
  <c r="Q251" i="4"/>
  <c r="O194" i="35" s="1"/>
  <c r="Q253" i="4"/>
  <c r="P194" i="35" s="1"/>
  <c r="Q177" i="4"/>
  <c r="K194" i="35" s="1"/>
  <c r="Q179" i="4"/>
  <c r="L194" i="35" s="1"/>
  <c r="Q103" i="4"/>
  <c r="G194" i="35" s="1"/>
  <c r="Q105" i="4"/>
  <c r="H194" i="35" s="1"/>
  <c r="Q29" i="4"/>
  <c r="C194" i="35" s="1"/>
  <c r="Q31" i="4"/>
  <c r="D194" i="35" s="1"/>
  <c r="P843" i="4"/>
  <c r="AU193" i="35" s="1"/>
  <c r="P845" i="4"/>
  <c r="AV193" i="35" s="1"/>
  <c r="P769" i="4"/>
  <c r="AQ193" i="35" s="1"/>
  <c r="P771" i="4"/>
  <c r="AR193" i="35" s="1"/>
  <c r="P695" i="4"/>
  <c r="AM193" i="35" s="1"/>
  <c r="P697" i="4"/>
  <c r="AN193" i="35"/>
  <c r="P621" i="4"/>
  <c r="AI193" i="35" s="1"/>
  <c r="P623" i="4"/>
  <c r="AJ193" i="35" s="1"/>
  <c r="P547" i="4"/>
  <c r="AE193" i="35" s="1"/>
  <c r="P549" i="4"/>
  <c r="AF193" i="35" s="1"/>
  <c r="P473" i="4"/>
  <c r="AA193" i="35" s="1"/>
  <c r="P475" i="4"/>
  <c r="AB193" i="35" s="1"/>
  <c r="P399" i="4"/>
  <c r="W193" i="35" s="1"/>
  <c r="P401" i="4"/>
  <c r="X193" i="35" s="1"/>
  <c r="P325" i="4"/>
  <c r="S193" i="35" s="1"/>
  <c r="P327" i="4"/>
  <c r="T193" i="35" s="1"/>
  <c r="P251" i="4"/>
  <c r="O193" i="35" s="1"/>
  <c r="P253" i="4"/>
  <c r="P193" i="35" s="1"/>
  <c r="P177" i="4"/>
  <c r="K193" i="35" s="1"/>
  <c r="P179" i="4"/>
  <c r="L193" i="35" s="1"/>
  <c r="P103" i="4"/>
  <c r="G193" i="35" s="1"/>
  <c r="P105" i="4"/>
  <c r="H193" i="35" s="1"/>
  <c r="P29" i="4"/>
  <c r="C193" i="35" s="1"/>
  <c r="P31" i="4"/>
  <c r="D193" i="35" s="1"/>
  <c r="O843" i="4"/>
  <c r="AU192" i="35" s="1"/>
  <c r="O845" i="4"/>
  <c r="AV192" i="35" s="1"/>
  <c r="O769" i="4"/>
  <c r="AQ192" i="35" s="1"/>
  <c r="O771" i="4"/>
  <c r="AR192" i="35" s="1"/>
  <c r="O695" i="4"/>
  <c r="AM192" i="35" s="1"/>
  <c r="O697" i="4"/>
  <c r="AN192" i="35" s="1"/>
  <c r="O621" i="4"/>
  <c r="AI192" i="35" s="1"/>
  <c r="O623" i="4"/>
  <c r="AJ192" i="35" s="1"/>
  <c r="O547" i="4"/>
  <c r="AE192" i="35" s="1"/>
  <c r="O549" i="4"/>
  <c r="AF192" i="35" s="1"/>
  <c r="O473" i="4"/>
  <c r="AA192" i="35" s="1"/>
  <c r="O475" i="4"/>
  <c r="AB192" i="35" s="1"/>
  <c r="O399" i="4"/>
  <c r="W192" i="35" s="1"/>
  <c r="O401" i="4"/>
  <c r="X192" i="35" s="1"/>
  <c r="O325" i="4"/>
  <c r="S192" i="35" s="1"/>
  <c r="O327" i="4"/>
  <c r="T192" i="35" s="1"/>
  <c r="O251" i="4"/>
  <c r="O192" i="35" s="1"/>
  <c r="O253" i="4"/>
  <c r="P192" i="35" s="1"/>
  <c r="O177" i="4"/>
  <c r="K192" i="35" s="1"/>
  <c r="O179" i="4"/>
  <c r="L192" i="35" s="1"/>
  <c r="O103" i="4"/>
  <c r="G192" i="35" s="1"/>
  <c r="O105" i="4"/>
  <c r="H192" i="35" s="1"/>
  <c r="O29" i="4"/>
  <c r="C192" i="35" s="1"/>
  <c r="O31" i="4"/>
  <c r="D192" i="35" s="1"/>
  <c r="N843" i="4"/>
  <c r="AU191" i="35" s="1"/>
  <c r="N845" i="4"/>
  <c r="AV191" i="35" s="1"/>
  <c r="N769" i="4"/>
  <c r="AQ191" i="35" s="1"/>
  <c r="N771" i="4"/>
  <c r="AR191" i="35" s="1"/>
  <c r="N695" i="4"/>
  <c r="AM191" i="35" s="1"/>
  <c r="N697" i="4"/>
  <c r="AN191" i="35" s="1"/>
  <c r="N621" i="4"/>
  <c r="AI191" i="35" s="1"/>
  <c r="N623" i="4"/>
  <c r="AJ191" i="35"/>
  <c r="N547" i="4"/>
  <c r="AE191" i="35" s="1"/>
  <c r="N549" i="4"/>
  <c r="AF191" i="35" s="1"/>
  <c r="N473" i="4"/>
  <c r="AA191" i="35" s="1"/>
  <c r="N475" i="4"/>
  <c r="AB191" i="35" s="1"/>
  <c r="N399" i="4"/>
  <c r="W191" i="35" s="1"/>
  <c r="N401" i="4"/>
  <c r="X191" i="35" s="1"/>
  <c r="N325" i="4"/>
  <c r="S191" i="35" s="1"/>
  <c r="N327" i="4"/>
  <c r="T191" i="35" s="1"/>
  <c r="N251" i="4"/>
  <c r="O191" i="35" s="1"/>
  <c r="N253" i="4"/>
  <c r="P191" i="35" s="1"/>
  <c r="N177" i="4"/>
  <c r="K191" i="35" s="1"/>
  <c r="N179" i="4"/>
  <c r="L191" i="35" s="1"/>
  <c r="N103" i="4"/>
  <c r="G191" i="35" s="1"/>
  <c r="N105" i="4"/>
  <c r="H191" i="35" s="1"/>
  <c r="N29" i="4"/>
  <c r="C191" i="35" s="1"/>
  <c r="N31" i="4"/>
  <c r="D191" i="35" s="1"/>
  <c r="M843" i="4"/>
  <c r="AU190" i="35" s="1"/>
  <c r="M845" i="4"/>
  <c r="AV190" i="35" s="1"/>
  <c r="M769" i="4"/>
  <c r="AQ190" i="35" s="1"/>
  <c r="M771" i="4"/>
  <c r="AR190" i="35" s="1"/>
  <c r="M695" i="4"/>
  <c r="AM190" i="35" s="1"/>
  <c r="M697" i="4"/>
  <c r="AN190" i="35" s="1"/>
  <c r="M621" i="4"/>
  <c r="AI190" i="35" s="1"/>
  <c r="M623" i="4"/>
  <c r="AJ190" i="35" s="1"/>
  <c r="M547" i="4"/>
  <c r="AE190" i="35" s="1"/>
  <c r="M549" i="4"/>
  <c r="AF190" i="35" s="1"/>
  <c r="M473" i="4"/>
  <c r="AA190" i="35" s="1"/>
  <c r="M475" i="4"/>
  <c r="AB190" i="35" s="1"/>
  <c r="M399" i="4"/>
  <c r="W190" i="35" s="1"/>
  <c r="M401" i="4"/>
  <c r="X190" i="35" s="1"/>
  <c r="M325" i="4"/>
  <c r="S190" i="35" s="1"/>
  <c r="M327" i="4"/>
  <c r="T190" i="35" s="1"/>
  <c r="M251" i="4"/>
  <c r="O190" i="35" s="1"/>
  <c r="M253" i="4"/>
  <c r="P190" i="35" s="1"/>
  <c r="M177" i="4"/>
  <c r="K190" i="35" s="1"/>
  <c r="M179" i="4"/>
  <c r="L190" i="35" s="1"/>
  <c r="M103" i="4"/>
  <c r="G190" i="35" s="1"/>
  <c r="M105" i="4"/>
  <c r="H190" i="35" s="1"/>
  <c r="M29" i="4"/>
  <c r="C190" i="35" s="1"/>
  <c r="M31" i="4"/>
  <c r="D190" i="35" s="1"/>
  <c r="L843" i="4"/>
  <c r="AU189" i="35" s="1"/>
  <c r="L845" i="4"/>
  <c r="AV189" i="35" s="1"/>
  <c r="L769" i="4"/>
  <c r="AQ189" i="35" s="1"/>
  <c r="L771" i="4"/>
  <c r="AR189" i="35" s="1"/>
  <c r="L695" i="4"/>
  <c r="AM189" i="35" s="1"/>
  <c r="L697" i="4"/>
  <c r="AN189" i="35" s="1"/>
  <c r="L621" i="4"/>
  <c r="AI189" i="35" s="1"/>
  <c r="L623" i="4"/>
  <c r="AJ189" i="35" s="1"/>
  <c r="L547" i="4"/>
  <c r="AE189" i="35" s="1"/>
  <c r="L549" i="4"/>
  <c r="AF189" i="35" s="1"/>
  <c r="L473" i="4"/>
  <c r="AA189" i="35" s="1"/>
  <c r="L475" i="4"/>
  <c r="AB189" i="35" s="1"/>
  <c r="L399" i="4"/>
  <c r="W189" i="35" s="1"/>
  <c r="L401" i="4"/>
  <c r="X189" i="35" s="1"/>
  <c r="L325" i="4"/>
  <c r="S189" i="35" s="1"/>
  <c r="L327" i="4"/>
  <c r="T189" i="35" s="1"/>
  <c r="L251" i="4"/>
  <c r="O189" i="35" s="1"/>
  <c r="L253" i="4"/>
  <c r="P189" i="35" s="1"/>
  <c r="L177" i="4"/>
  <c r="K189" i="35" s="1"/>
  <c r="L179" i="4"/>
  <c r="L189" i="35" s="1"/>
  <c r="L103" i="4"/>
  <c r="G189" i="35" s="1"/>
  <c r="L105" i="4"/>
  <c r="H189" i="35" s="1"/>
  <c r="L29" i="4"/>
  <c r="C189" i="35" s="1"/>
  <c r="L31" i="4"/>
  <c r="D189" i="35" s="1"/>
  <c r="K843" i="4"/>
  <c r="AU188" i="35" s="1"/>
  <c r="K845" i="4"/>
  <c r="AV188" i="35" s="1"/>
  <c r="K769" i="4"/>
  <c r="AQ188" i="35" s="1"/>
  <c r="K771" i="4"/>
  <c r="AR188" i="35" s="1"/>
  <c r="K695" i="4"/>
  <c r="AM188" i="35" s="1"/>
  <c r="K697" i="4"/>
  <c r="AN188" i="35" s="1"/>
  <c r="K621" i="4"/>
  <c r="AI188" i="35" s="1"/>
  <c r="K623" i="4"/>
  <c r="AJ188" i="35" s="1"/>
  <c r="K547" i="4"/>
  <c r="AE188" i="35" s="1"/>
  <c r="K549" i="4"/>
  <c r="AF188" i="35" s="1"/>
  <c r="K473" i="4"/>
  <c r="AA188" i="35" s="1"/>
  <c r="K475" i="4"/>
  <c r="AB188" i="35" s="1"/>
  <c r="K399" i="4"/>
  <c r="W188" i="35" s="1"/>
  <c r="K401" i="4"/>
  <c r="X188" i="35" s="1"/>
  <c r="K325" i="4"/>
  <c r="S188" i="35" s="1"/>
  <c r="K327" i="4"/>
  <c r="T188" i="35" s="1"/>
  <c r="K251" i="4"/>
  <c r="O188" i="35" s="1"/>
  <c r="K253" i="4"/>
  <c r="P188" i="35" s="1"/>
  <c r="K177" i="4"/>
  <c r="K188" i="35" s="1"/>
  <c r="K179" i="4"/>
  <c r="L188" i="35" s="1"/>
  <c r="K103" i="4"/>
  <c r="G188" i="35" s="1"/>
  <c r="K105" i="4"/>
  <c r="H188" i="35" s="1"/>
  <c r="K29" i="4"/>
  <c r="C188" i="35" s="1"/>
  <c r="K31" i="4"/>
  <c r="D188" i="35" s="1"/>
  <c r="J843" i="4"/>
  <c r="AU187" i="35" s="1"/>
  <c r="J845" i="4"/>
  <c r="AV187" i="35" s="1"/>
  <c r="J769" i="4"/>
  <c r="AQ187" i="35" s="1"/>
  <c r="J771" i="4"/>
  <c r="AR187" i="35" s="1"/>
  <c r="J695" i="4"/>
  <c r="AM187" i="35" s="1"/>
  <c r="J697" i="4"/>
  <c r="AN187" i="35" s="1"/>
  <c r="J621" i="4"/>
  <c r="AI187" i="35" s="1"/>
  <c r="J623" i="4"/>
  <c r="AJ187" i="35" s="1"/>
  <c r="J547" i="4"/>
  <c r="AE187" i="35" s="1"/>
  <c r="J549" i="4"/>
  <c r="AF187" i="35"/>
  <c r="J473" i="4"/>
  <c r="AA187" i="35" s="1"/>
  <c r="J475" i="4"/>
  <c r="AB187" i="35" s="1"/>
  <c r="J399" i="4"/>
  <c r="W187" i="35" s="1"/>
  <c r="J401" i="4"/>
  <c r="X187" i="35" s="1"/>
  <c r="J325" i="4"/>
  <c r="S187" i="35" s="1"/>
  <c r="J327" i="4"/>
  <c r="T187" i="35" s="1"/>
  <c r="J251" i="4"/>
  <c r="O187" i="35" s="1"/>
  <c r="J253" i="4"/>
  <c r="P187" i="35" s="1"/>
  <c r="J177" i="4"/>
  <c r="K187" i="35" s="1"/>
  <c r="J179" i="4"/>
  <c r="L187" i="35" s="1"/>
  <c r="J103" i="4"/>
  <c r="G187" i="35" s="1"/>
  <c r="J105" i="4"/>
  <c r="H187" i="35" s="1"/>
  <c r="J29" i="4"/>
  <c r="C187" i="35" s="1"/>
  <c r="J31" i="4"/>
  <c r="D187" i="35" s="1"/>
  <c r="I843" i="4"/>
  <c r="AU186" i="35" s="1"/>
  <c r="I845" i="4"/>
  <c r="AV186" i="35" s="1"/>
  <c r="I769" i="4"/>
  <c r="AQ186" i="35" s="1"/>
  <c r="I771" i="4"/>
  <c r="AR186" i="35" s="1"/>
  <c r="I695" i="4"/>
  <c r="AM186" i="35" s="1"/>
  <c r="I697" i="4"/>
  <c r="AN186" i="35" s="1"/>
  <c r="I621" i="4"/>
  <c r="AI186" i="35" s="1"/>
  <c r="I623" i="4"/>
  <c r="AJ186" i="35" s="1"/>
  <c r="I547" i="4"/>
  <c r="AE186" i="35" s="1"/>
  <c r="I549" i="4"/>
  <c r="AF186" i="35" s="1"/>
  <c r="I473" i="4"/>
  <c r="AA186" i="35" s="1"/>
  <c r="I475" i="4"/>
  <c r="AB186" i="35" s="1"/>
  <c r="I399" i="4"/>
  <c r="W186" i="35" s="1"/>
  <c r="I401" i="4"/>
  <c r="X186" i="35" s="1"/>
  <c r="I325" i="4"/>
  <c r="S186" i="35" s="1"/>
  <c r="I327" i="4"/>
  <c r="T186" i="35" s="1"/>
  <c r="I251" i="4"/>
  <c r="O186" i="35" s="1"/>
  <c r="I253" i="4"/>
  <c r="P186" i="35" s="1"/>
  <c r="I177" i="4"/>
  <c r="K186" i="35" s="1"/>
  <c r="I179" i="4"/>
  <c r="L186" i="35" s="1"/>
  <c r="I103" i="4"/>
  <c r="G186" i="35" s="1"/>
  <c r="I105" i="4"/>
  <c r="H186" i="35" s="1"/>
  <c r="I29" i="4"/>
  <c r="C186" i="35" s="1"/>
  <c r="I31" i="4"/>
  <c r="D186" i="35" s="1"/>
  <c r="H843" i="4"/>
  <c r="AU185" i="35" s="1"/>
  <c r="H845" i="4"/>
  <c r="AV185" i="35" s="1"/>
  <c r="H769" i="4"/>
  <c r="AQ185" i="35" s="1"/>
  <c r="H771" i="4"/>
  <c r="AR185" i="35" s="1"/>
  <c r="H695" i="4"/>
  <c r="AM185" i="35" s="1"/>
  <c r="H697" i="4"/>
  <c r="AN185" i="35" s="1"/>
  <c r="H621" i="4"/>
  <c r="AI185" i="35" s="1"/>
  <c r="H623" i="4"/>
  <c r="AJ185" i="35" s="1"/>
  <c r="H547" i="4"/>
  <c r="AE185" i="35" s="1"/>
  <c r="H549" i="4"/>
  <c r="AF185" i="35" s="1"/>
  <c r="H473" i="4"/>
  <c r="AA185" i="35" s="1"/>
  <c r="H475" i="4"/>
  <c r="AB185" i="35" s="1"/>
  <c r="H399" i="4"/>
  <c r="W185" i="35" s="1"/>
  <c r="H401" i="4"/>
  <c r="X185" i="35" s="1"/>
  <c r="H325" i="4"/>
  <c r="S185" i="35" s="1"/>
  <c r="H327" i="4"/>
  <c r="T185" i="35" s="1"/>
  <c r="H251" i="4"/>
  <c r="O185" i="35" s="1"/>
  <c r="H253" i="4"/>
  <c r="P185" i="35" s="1"/>
  <c r="H177" i="4"/>
  <c r="K185" i="35" s="1"/>
  <c r="H179" i="4"/>
  <c r="L185" i="35" s="1"/>
  <c r="H103" i="4"/>
  <c r="G185" i="35" s="1"/>
  <c r="H105" i="4"/>
  <c r="H185" i="35" s="1"/>
  <c r="H29" i="4"/>
  <c r="C185" i="35" s="1"/>
  <c r="H31" i="4"/>
  <c r="D185" i="35" s="1"/>
  <c r="G843" i="4"/>
  <c r="AU184" i="35"/>
  <c r="G845" i="4"/>
  <c r="AV184" i="35" s="1"/>
  <c r="G769" i="4"/>
  <c r="AQ184" i="35" s="1"/>
  <c r="G771" i="4"/>
  <c r="AR184" i="35" s="1"/>
  <c r="G695" i="4"/>
  <c r="AM184" i="35" s="1"/>
  <c r="G697" i="4"/>
  <c r="AN184" i="35" s="1"/>
  <c r="G621" i="4"/>
  <c r="AI184" i="35" s="1"/>
  <c r="G623" i="4"/>
  <c r="AJ184" i="35" s="1"/>
  <c r="G547" i="4"/>
  <c r="AE184" i="35" s="1"/>
  <c r="G549" i="4"/>
  <c r="AF184" i="35" s="1"/>
  <c r="G473" i="4"/>
  <c r="AA184" i="35" s="1"/>
  <c r="G475" i="4"/>
  <c r="AB184" i="35" s="1"/>
  <c r="G399" i="4"/>
  <c r="W184" i="35" s="1"/>
  <c r="G401" i="4"/>
  <c r="X184" i="35" s="1"/>
  <c r="G325" i="4"/>
  <c r="S184" i="35" s="1"/>
  <c r="G327" i="4"/>
  <c r="T184" i="35" s="1"/>
  <c r="G251" i="4"/>
  <c r="O184" i="35" s="1"/>
  <c r="G253" i="4"/>
  <c r="P184" i="35" s="1"/>
  <c r="G177" i="4"/>
  <c r="K184" i="35" s="1"/>
  <c r="G179" i="4"/>
  <c r="L184" i="35" s="1"/>
  <c r="G103" i="4"/>
  <c r="G184" i="35" s="1"/>
  <c r="G105" i="4"/>
  <c r="H184" i="35" s="1"/>
  <c r="G29" i="4"/>
  <c r="C184" i="35" s="1"/>
  <c r="G31" i="4"/>
  <c r="D184" i="35" s="1"/>
  <c r="F843" i="4"/>
  <c r="AU183" i="35" s="1"/>
  <c r="F845" i="4"/>
  <c r="AV183" i="35" s="1"/>
  <c r="F769" i="4"/>
  <c r="AQ183" i="35" s="1"/>
  <c r="F771" i="4"/>
  <c r="AR183" i="35" s="1"/>
  <c r="F695" i="4"/>
  <c r="AM183" i="35" s="1"/>
  <c r="F697" i="4"/>
  <c r="AN183" i="35" s="1"/>
  <c r="F621" i="4"/>
  <c r="AI183" i="35" s="1"/>
  <c r="F623" i="4"/>
  <c r="AJ183" i="35" s="1"/>
  <c r="F547" i="4"/>
  <c r="AE183" i="35" s="1"/>
  <c r="F549" i="4"/>
  <c r="AF183" i="35" s="1"/>
  <c r="F473" i="4"/>
  <c r="AA183" i="35" s="1"/>
  <c r="F475" i="4"/>
  <c r="AB183" i="35" s="1"/>
  <c r="F399" i="4"/>
  <c r="W183" i="35" s="1"/>
  <c r="F401" i="4"/>
  <c r="X183" i="35" s="1"/>
  <c r="F325" i="4"/>
  <c r="S183" i="35" s="1"/>
  <c r="F327" i="4"/>
  <c r="T183" i="35" s="1"/>
  <c r="F251" i="4"/>
  <c r="O183" i="35" s="1"/>
  <c r="F253" i="4"/>
  <c r="P183" i="35" s="1"/>
  <c r="F177" i="4"/>
  <c r="K183" i="35" s="1"/>
  <c r="F179" i="4"/>
  <c r="L183" i="35" s="1"/>
  <c r="F103" i="4"/>
  <c r="G183" i="35" s="1"/>
  <c r="F105" i="4"/>
  <c r="H183" i="35" s="1"/>
  <c r="F29" i="4"/>
  <c r="C183" i="35" s="1"/>
  <c r="F31" i="4"/>
  <c r="D183" i="35" s="1"/>
  <c r="E843" i="4"/>
  <c r="AU182" i="35" s="1"/>
  <c r="E845" i="4"/>
  <c r="AV182" i="35" s="1"/>
  <c r="E769" i="4"/>
  <c r="AQ182" i="35" s="1"/>
  <c r="E771" i="4"/>
  <c r="AR182" i="35" s="1"/>
  <c r="E695" i="4"/>
  <c r="AM182" i="35" s="1"/>
  <c r="E697" i="4"/>
  <c r="AN182" i="35" s="1"/>
  <c r="E621" i="4"/>
  <c r="AI182" i="35" s="1"/>
  <c r="E623" i="4"/>
  <c r="AJ182" i="35" s="1"/>
  <c r="E547" i="4"/>
  <c r="AE182" i="35" s="1"/>
  <c r="E549" i="4"/>
  <c r="AF182" i="35" s="1"/>
  <c r="E473" i="4"/>
  <c r="AA182" i="35" s="1"/>
  <c r="E475" i="4"/>
  <c r="AB182" i="35" s="1"/>
  <c r="E399" i="4"/>
  <c r="W182" i="35" s="1"/>
  <c r="E401" i="4"/>
  <c r="X182" i="35" s="1"/>
  <c r="E325" i="4"/>
  <c r="S182" i="35" s="1"/>
  <c r="E327" i="4"/>
  <c r="T182" i="35" s="1"/>
  <c r="E251" i="4"/>
  <c r="O182" i="35" s="1"/>
  <c r="E253" i="4"/>
  <c r="P182" i="35" s="1"/>
  <c r="E177" i="4"/>
  <c r="K182" i="35" s="1"/>
  <c r="E179" i="4"/>
  <c r="L182" i="35" s="1"/>
  <c r="E103" i="4"/>
  <c r="G182" i="35" s="1"/>
  <c r="E105" i="4"/>
  <c r="H182" i="35" s="1"/>
  <c r="E29" i="4"/>
  <c r="C182" i="35" s="1"/>
  <c r="E31" i="4"/>
  <c r="D182" i="35" s="1"/>
  <c r="D843" i="4"/>
  <c r="AU181" i="35" s="1"/>
  <c r="D845" i="4"/>
  <c r="AV181" i="35" s="1"/>
  <c r="D769" i="4"/>
  <c r="AQ181" i="35" s="1"/>
  <c r="D771" i="4"/>
  <c r="AR181" i="35" s="1"/>
  <c r="D695" i="4"/>
  <c r="AM181" i="35" s="1"/>
  <c r="D697" i="4"/>
  <c r="AN181" i="35" s="1"/>
  <c r="D621" i="4"/>
  <c r="AI181" i="35" s="1"/>
  <c r="D623" i="4"/>
  <c r="AJ181" i="35" s="1"/>
  <c r="D547" i="4"/>
  <c r="AE181" i="35" s="1"/>
  <c r="D549" i="4"/>
  <c r="AF181" i="35" s="1"/>
  <c r="D473" i="4"/>
  <c r="AA181" i="35" s="1"/>
  <c r="D475" i="4"/>
  <c r="AB181" i="35" s="1"/>
  <c r="D399" i="4"/>
  <c r="W181" i="35" s="1"/>
  <c r="D401" i="4"/>
  <c r="X181" i="35" s="1"/>
  <c r="D325" i="4"/>
  <c r="S181" i="35" s="1"/>
  <c r="D327" i="4"/>
  <c r="T181" i="35" s="1"/>
  <c r="D251" i="4"/>
  <c r="O181" i="35" s="1"/>
  <c r="D253" i="4"/>
  <c r="P181" i="35" s="1"/>
  <c r="D177" i="4"/>
  <c r="K181" i="35" s="1"/>
  <c r="D179" i="4"/>
  <c r="L181" i="35" s="1"/>
  <c r="D103" i="4"/>
  <c r="G181" i="35" s="1"/>
  <c r="D105" i="4"/>
  <c r="H181" i="35" s="1"/>
  <c r="D29" i="4"/>
  <c r="C181" i="35" s="1"/>
  <c r="D31" i="4"/>
  <c r="D181" i="35" s="1"/>
  <c r="C843" i="4"/>
  <c r="AU180" i="35" s="1"/>
  <c r="C845" i="4"/>
  <c r="AV180" i="35" s="1"/>
  <c r="C769" i="4"/>
  <c r="AQ180" i="35" s="1"/>
  <c r="C771" i="4"/>
  <c r="AR180" i="35" s="1"/>
  <c r="C695" i="4"/>
  <c r="AM180" i="35" s="1"/>
  <c r="C697" i="4"/>
  <c r="AN180" i="35" s="1"/>
  <c r="C621" i="4"/>
  <c r="AI180" i="35" s="1"/>
  <c r="C623" i="4"/>
  <c r="AJ180" i="35" s="1"/>
  <c r="C547" i="4"/>
  <c r="AE180" i="35" s="1"/>
  <c r="C549" i="4"/>
  <c r="AF180" i="35" s="1"/>
  <c r="C473" i="4"/>
  <c r="AA180" i="35" s="1"/>
  <c r="C475" i="4"/>
  <c r="AB180" i="35" s="1"/>
  <c r="C399" i="4"/>
  <c r="W180" i="35" s="1"/>
  <c r="Y180" i="35" s="1"/>
  <c r="H182" i="5" s="1"/>
  <c r="C401" i="4"/>
  <c r="X180" i="35" s="1"/>
  <c r="C325" i="4"/>
  <c r="S180" i="35" s="1"/>
  <c r="C327" i="4"/>
  <c r="T180" i="35" s="1"/>
  <c r="U180" i="35" s="1"/>
  <c r="G182" i="5" s="1"/>
  <c r="G182" i="28" s="1"/>
  <c r="C251" i="4"/>
  <c r="C253" i="4"/>
  <c r="P180" i="35" s="1"/>
  <c r="C177" i="4"/>
  <c r="K180" i="35" s="1"/>
  <c r="C179" i="4"/>
  <c r="L180" i="35" s="1"/>
  <c r="M180" i="35" s="1"/>
  <c r="C103" i="4"/>
  <c r="G180" i="35" s="1"/>
  <c r="C105" i="4"/>
  <c r="H180" i="35" s="1"/>
  <c r="C29" i="4"/>
  <c r="C180" i="35" s="1"/>
  <c r="C31" i="4"/>
  <c r="D180" i="35" s="1"/>
  <c r="AF839" i="4"/>
  <c r="AU179" i="35" s="1"/>
  <c r="AF841" i="4"/>
  <c r="AV179" i="35" s="1"/>
  <c r="AF765" i="4"/>
  <c r="AQ179" i="35" s="1"/>
  <c r="AF767" i="4"/>
  <c r="AR179" i="35" s="1"/>
  <c r="AF691" i="4"/>
  <c r="AM179" i="35" s="1"/>
  <c r="AF693" i="4"/>
  <c r="AN179" i="35" s="1"/>
  <c r="AF617" i="4"/>
  <c r="AI179" i="35" s="1"/>
  <c r="AF619" i="4"/>
  <c r="AJ179" i="35" s="1"/>
  <c r="AF543" i="4"/>
  <c r="AE179" i="35" s="1"/>
  <c r="AF545" i="4"/>
  <c r="AF179" i="35" s="1"/>
  <c r="AF469" i="4"/>
  <c r="AA179" i="35" s="1"/>
  <c r="AF471" i="4"/>
  <c r="AB179" i="35" s="1"/>
  <c r="AF395" i="4"/>
  <c r="W179" i="35" s="1"/>
  <c r="AF397" i="4"/>
  <c r="X179" i="35" s="1"/>
  <c r="AF321" i="4"/>
  <c r="S179" i="35" s="1"/>
  <c r="AF323" i="4"/>
  <c r="T179" i="35" s="1"/>
  <c r="AF247" i="4"/>
  <c r="O179" i="35" s="1"/>
  <c r="AF249" i="4"/>
  <c r="P179" i="35" s="1"/>
  <c r="AF173" i="4"/>
  <c r="K179" i="35" s="1"/>
  <c r="AF175" i="4"/>
  <c r="L179" i="35" s="1"/>
  <c r="AF99" i="4"/>
  <c r="G179" i="35" s="1"/>
  <c r="AF101" i="4"/>
  <c r="H179" i="35" s="1"/>
  <c r="AF25" i="4"/>
  <c r="C179" i="35" s="1"/>
  <c r="AF27" i="4"/>
  <c r="D179" i="35" s="1"/>
  <c r="AE839" i="4"/>
  <c r="AU178" i="35" s="1"/>
  <c r="AE841" i="4"/>
  <c r="AV178" i="35" s="1"/>
  <c r="AE765" i="4"/>
  <c r="AQ178" i="35" s="1"/>
  <c r="AE767" i="4"/>
  <c r="AR178" i="35" s="1"/>
  <c r="AE691" i="4"/>
  <c r="AM178" i="35" s="1"/>
  <c r="AE693" i="4"/>
  <c r="AN178" i="35" s="1"/>
  <c r="AE617" i="4"/>
  <c r="AI178" i="35" s="1"/>
  <c r="AE619" i="4"/>
  <c r="AJ178" i="35" s="1"/>
  <c r="AE543" i="4"/>
  <c r="AE178" i="35" s="1"/>
  <c r="AE545" i="4"/>
  <c r="AF178" i="35" s="1"/>
  <c r="AE469" i="4"/>
  <c r="AA178" i="35" s="1"/>
  <c r="AE471" i="4"/>
  <c r="AB178" i="35" s="1"/>
  <c r="AE395" i="4"/>
  <c r="W178" i="35" s="1"/>
  <c r="AE397" i="4"/>
  <c r="X178" i="35" s="1"/>
  <c r="AE321" i="4"/>
  <c r="S178" i="35" s="1"/>
  <c r="AE323" i="4"/>
  <c r="T178" i="35" s="1"/>
  <c r="AE247" i="4"/>
  <c r="O178" i="35" s="1"/>
  <c r="AE249" i="4"/>
  <c r="P178" i="35" s="1"/>
  <c r="AE173" i="4"/>
  <c r="K178" i="35" s="1"/>
  <c r="AE175" i="4"/>
  <c r="L178" i="35" s="1"/>
  <c r="AE99" i="4"/>
  <c r="G178" i="35" s="1"/>
  <c r="AE101" i="4"/>
  <c r="H178" i="35" s="1"/>
  <c r="AE25" i="4"/>
  <c r="C178" i="35" s="1"/>
  <c r="AE27" i="4"/>
  <c r="D178" i="35" s="1"/>
  <c r="AD839" i="4"/>
  <c r="AU177" i="35" s="1"/>
  <c r="AD841" i="4"/>
  <c r="AV177" i="35" s="1"/>
  <c r="AD765" i="4"/>
  <c r="AQ177" i="35" s="1"/>
  <c r="AD767" i="4"/>
  <c r="AR177" i="35" s="1"/>
  <c r="AD691" i="4"/>
  <c r="AM177" i="35" s="1"/>
  <c r="AD693" i="4"/>
  <c r="AN177" i="35" s="1"/>
  <c r="AD617" i="4"/>
  <c r="AI177" i="35" s="1"/>
  <c r="AD619" i="4"/>
  <c r="AJ177" i="35" s="1"/>
  <c r="AD543" i="4"/>
  <c r="AE177" i="35" s="1"/>
  <c r="AD545" i="4"/>
  <c r="AF177" i="35" s="1"/>
  <c r="AD469" i="4"/>
  <c r="AA177" i="35" s="1"/>
  <c r="AD471" i="4"/>
  <c r="AB177" i="35" s="1"/>
  <c r="AD395" i="4"/>
  <c r="W177" i="35" s="1"/>
  <c r="AD397" i="4"/>
  <c r="X177" i="35" s="1"/>
  <c r="AD321" i="4"/>
  <c r="S177" i="35" s="1"/>
  <c r="AD323" i="4"/>
  <c r="T177" i="35" s="1"/>
  <c r="AD247" i="4"/>
  <c r="O177" i="35" s="1"/>
  <c r="AD249" i="4"/>
  <c r="P177" i="35" s="1"/>
  <c r="AD173" i="4"/>
  <c r="K177" i="35" s="1"/>
  <c r="AD175" i="4"/>
  <c r="L177" i="35" s="1"/>
  <c r="AD99" i="4"/>
  <c r="G177" i="35" s="1"/>
  <c r="AD101" i="4"/>
  <c r="H177" i="35" s="1"/>
  <c r="AD25" i="4"/>
  <c r="C177" i="35" s="1"/>
  <c r="AD27" i="4"/>
  <c r="D177" i="35" s="1"/>
  <c r="AC839" i="4"/>
  <c r="AU176" i="35" s="1"/>
  <c r="AC841" i="4"/>
  <c r="AV176" i="35" s="1"/>
  <c r="AC765" i="4"/>
  <c r="AQ176" i="35" s="1"/>
  <c r="AC767" i="4"/>
  <c r="AR176" i="35" s="1"/>
  <c r="AC691" i="4"/>
  <c r="AM176" i="35" s="1"/>
  <c r="AC693" i="4"/>
  <c r="AN176" i="35" s="1"/>
  <c r="AC617" i="4"/>
  <c r="AI176" i="35" s="1"/>
  <c r="AC619" i="4"/>
  <c r="AJ176" i="35" s="1"/>
  <c r="AC543" i="4"/>
  <c r="AE176" i="35" s="1"/>
  <c r="AC545" i="4"/>
  <c r="AF176" i="35" s="1"/>
  <c r="AC469" i="4"/>
  <c r="AA176" i="35" s="1"/>
  <c r="AC471" i="4"/>
  <c r="AB176" i="35" s="1"/>
  <c r="AC395" i="4"/>
  <c r="W176" i="35" s="1"/>
  <c r="AC397" i="4"/>
  <c r="X176" i="35" s="1"/>
  <c r="AC321" i="4"/>
  <c r="S176" i="35" s="1"/>
  <c r="AC323" i="4"/>
  <c r="T176" i="35" s="1"/>
  <c r="AC247" i="4"/>
  <c r="O176" i="35" s="1"/>
  <c r="AC249" i="4"/>
  <c r="P176" i="35" s="1"/>
  <c r="AC173" i="4"/>
  <c r="K176" i="35" s="1"/>
  <c r="AC175" i="4"/>
  <c r="L176" i="35" s="1"/>
  <c r="AC99" i="4"/>
  <c r="G176" i="35" s="1"/>
  <c r="AC101" i="4"/>
  <c r="H176" i="35" s="1"/>
  <c r="AC25" i="4"/>
  <c r="C176" i="35" s="1"/>
  <c r="AC27" i="4"/>
  <c r="D176" i="35" s="1"/>
  <c r="AB839" i="4"/>
  <c r="AU175" i="35" s="1"/>
  <c r="AB841" i="4"/>
  <c r="AV175" i="35" s="1"/>
  <c r="AB765" i="4"/>
  <c r="AQ175" i="35" s="1"/>
  <c r="AB767" i="4"/>
  <c r="AR175" i="35" s="1"/>
  <c r="AB691" i="4"/>
  <c r="AM175" i="35" s="1"/>
  <c r="AB693" i="4"/>
  <c r="AN175" i="35" s="1"/>
  <c r="AB617" i="4"/>
  <c r="AI175" i="35" s="1"/>
  <c r="AB619" i="4"/>
  <c r="AJ175" i="35" s="1"/>
  <c r="AB543" i="4"/>
  <c r="AE175" i="35" s="1"/>
  <c r="AB545" i="4"/>
  <c r="AF175" i="35" s="1"/>
  <c r="AB469" i="4"/>
  <c r="AA175" i="35" s="1"/>
  <c r="AB471" i="4"/>
  <c r="AB175" i="35" s="1"/>
  <c r="AB395" i="4"/>
  <c r="W175" i="35" s="1"/>
  <c r="AB397" i="4"/>
  <c r="X175" i="35" s="1"/>
  <c r="AB321" i="4"/>
  <c r="S175" i="35" s="1"/>
  <c r="AB323" i="4"/>
  <c r="T175" i="35" s="1"/>
  <c r="AB247" i="4"/>
  <c r="O175" i="35" s="1"/>
  <c r="AB249" i="4"/>
  <c r="P175" i="35"/>
  <c r="AB173" i="4"/>
  <c r="K175" i="35" s="1"/>
  <c r="AB175" i="4"/>
  <c r="L175" i="35" s="1"/>
  <c r="AB99" i="4"/>
  <c r="G175" i="35" s="1"/>
  <c r="AB101" i="4"/>
  <c r="H175" i="35" s="1"/>
  <c r="AB25" i="4"/>
  <c r="C175" i="35" s="1"/>
  <c r="AB27" i="4"/>
  <c r="D175" i="35" s="1"/>
  <c r="AA839" i="4"/>
  <c r="AU174" i="35" s="1"/>
  <c r="AA841" i="4"/>
  <c r="AV174" i="35" s="1"/>
  <c r="AA765" i="4"/>
  <c r="AQ174" i="35" s="1"/>
  <c r="AA767" i="4"/>
  <c r="AR174" i="35" s="1"/>
  <c r="AA691" i="4"/>
  <c r="AM174" i="35" s="1"/>
  <c r="AA693" i="4"/>
  <c r="AN174" i="35" s="1"/>
  <c r="AA617" i="4"/>
  <c r="AI174" i="35" s="1"/>
  <c r="AA619" i="4"/>
  <c r="AJ174" i="35" s="1"/>
  <c r="AA543" i="4"/>
  <c r="AE174" i="35" s="1"/>
  <c r="AA545" i="4"/>
  <c r="AF174" i="35" s="1"/>
  <c r="AA469" i="4"/>
  <c r="AA174" i="35" s="1"/>
  <c r="AA471" i="4"/>
  <c r="AB174" i="35" s="1"/>
  <c r="AA395" i="4"/>
  <c r="W174" i="35" s="1"/>
  <c r="AA397" i="4"/>
  <c r="X174" i="35" s="1"/>
  <c r="AA321" i="4"/>
  <c r="S174" i="35" s="1"/>
  <c r="AA323" i="4"/>
  <c r="T174" i="35" s="1"/>
  <c r="AA247" i="4"/>
  <c r="O174" i="35" s="1"/>
  <c r="AA249" i="4"/>
  <c r="P174" i="35" s="1"/>
  <c r="AA173" i="4"/>
  <c r="K174" i="35" s="1"/>
  <c r="AA175" i="4"/>
  <c r="L174" i="35" s="1"/>
  <c r="AA99" i="4"/>
  <c r="G174" i="35" s="1"/>
  <c r="AA101" i="4"/>
  <c r="H174" i="35" s="1"/>
  <c r="AA25" i="4"/>
  <c r="C174" i="35" s="1"/>
  <c r="AA27" i="4"/>
  <c r="D174" i="35" s="1"/>
  <c r="Z839" i="4"/>
  <c r="AU173" i="35" s="1"/>
  <c r="Z841" i="4"/>
  <c r="AV173" i="35" s="1"/>
  <c r="Z765" i="4"/>
  <c r="AQ173" i="35" s="1"/>
  <c r="Z767" i="4"/>
  <c r="AR173" i="35" s="1"/>
  <c r="Z691" i="4"/>
  <c r="AM173" i="35" s="1"/>
  <c r="Z693" i="4"/>
  <c r="AN173" i="35" s="1"/>
  <c r="Z617" i="4"/>
  <c r="AI173" i="35" s="1"/>
  <c r="Z619" i="4"/>
  <c r="AJ173" i="35" s="1"/>
  <c r="Z543" i="4"/>
  <c r="AE173" i="35" s="1"/>
  <c r="Z545" i="4"/>
  <c r="AF173" i="35" s="1"/>
  <c r="Z469" i="4"/>
  <c r="AA173" i="35" s="1"/>
  <c r="Z471" i="4"/>
  <c r="AB173" i="35" s="1"/>
  <c r="Z395" i="4"/>
  <c r="W173" i="35" s="1"/>
  <c r="Z397" i="4"/>
  <c r="X173" i="35" s="1"/>
  <c r="Z321" i="4"/>
  <c r="S173" i="35" s="1"/>
  <c r="Z323" i="4"/>
  <c r="T173" i="35" s="1"/>
  <c r="Z247" i="4"/>
  <c r="O173" i="35" s="1"/>
  <c r="Z249" i="4"/>
  <c r="P173" i="35" s="1"/>
  <c r="Z173" i="4"/>
  <c r="K173" i="35" s="1"/>
  <c r="Z175" i="4"/>
  <c r="L173" i="35" s="1"/>
  <c r="Z99" i="4"/>
  <c r="G173" i="35" s="1"/>
  <c r="Z101" i="4"/>
  <c r="H173" i="35" s="1"/>
  <c r="Z25" i="4"/>
  <c r="C173" i="35" s="1"/>
  <c r="Z27" i="4"/>
  <c r="D173" i="35" s="1"/>
  <c r="Y839" i="4"/>
  <c r="AU172" i="35" s="1"/>
  <c r="Y841" i="4"/>
  <c r="AV172" i="35" s="1"/>
  <c r="Y765" i="4"/>
  <c r="AQ172" i="35" s="1"/>
  <c r="Y767" i="4"/>
  <c r="AR172" i="35" s="1"/>
  <c r="Y691" i="4"/>
  <c r="AM172" i="35" s="1"/>
  <c r="Y693" i="4"/>
  <c r="AN172" i="35" s="1"/>
  <c r="Y617" i="4"/>
  <c r="AI172" i="35" s="1"/>
  <c r="Y619" i="4"/>
  <c r="AJ172" i="35" s="1"/>
  <c r="Y543" i="4"/>
  <c r="AE172" i="35" s="1"/>
  <c r="Y545" i="4"/>
  <c r="AF172" i="35" s="1"/>
  <c r="Y469" i="4"/>
  <c r="AA172" i="35" s="1"/>
  <c r="Y471" i="4"/>
  <c r="AB172" i="35" s="1"/>
  <c r="Y395" i="4"/>
  <c r="W172" i="35" s="1"/>
  <c r="Y397" i="4"/>
  <c r="X172" i="35" s="1"/>
  <c r="Y321" i="4"/>
  <c r="S172" i="35" s="1"/>
  <c r="Y323" i="4"/>
  <c r="T172" i="35" s="1"/>
  <c r="Y247" i="4"/>
  <c r="O172" i="35" s="1"/>
  <c r="Y249" i="4"/>
  <c r="P172" i="35" s="1"/>
  <c r="Y173" i="4"/>
  <c r="K172" i="35" s="1"/>
  <c r="Y175" i="4"/>
  <c r="L172" i="35" s="1"/>
  <c r="Y99" i="4"/>
  <c r="G172" i="35" s="1"/>
  <c r="Y101" i="4"/>
  <c r="H172" i="35" s="1"/>
  <c r="Y25" i="4"/>
  <c r="C172" i="35" s="1"/>
  <c r="Y27" i="4"/>
  <c r="D172" i="35" s="1"/>
  <c r="X839" i="4"/>
  <c r="AU171" i="35" s="1"/>
  <c r="X841" i="4"/>
  <c r="AV171" i="35" s="1"/>
  <c r="X765" i="4"/>
  <c r="AQ171" i="35" s="1"/>
  <c r="X767" i="4"/>
  <c r="AR171" i="35" s="1"/>
  <c r="X691" i="4"/>
  <c r="AM171" i="35" s="1"/>
  <c r="X693" i="4"/>
  <c r="AN171" i="35" s="1"/>
  <c r="X617" i="4"/>
  <c r="AI171" i="35" s="1"/>
  <c r="X619" i="4"/>
  <c r="AJ171" i="35" s="1"/>
  <c r="X543" i="4"/>
  <c r="AE171" i="35" s="1"/>
  <c r="X545" i="4"/>
  <c r="AF171" i="35" s="1"/>
  <c r="X469" i="4"/>
  <c r="AA171" i="35" s="1"/>
  <c r="X471" i="4"/>
  <c r="AB171" i="35" s="1"/>
  <c r="X395" i="4"/>
  <c r="W171" i="35" s="1"/>
  <c r="X397" i="4"/>
  <c r="X171" i="35" s="1"/>
  <c r="X321" i="4"/>
  <c r="S171" i="35" s="1"/>
  <c r="X323" i="4"/>
  <c r="T171" i="35" s="1"/>
  <c r="X247" i="4"/>
  <c r="O171" i="35" s="1"/>
  <c r="X249" i="4"/>
  <c r="P171" i="35"/>
  <c r="X173" i="4"/>
  <c r="K171" i="35" s="1"/>
  <c r="X175" i="4"/>
  <c r="L171" i="35" s="1"/>
  <c r="X99" i="4"/>
  <c r="G171" i="35" s="1"/>
  <c r="X101" i="4"/>
  <c r="H171" i="35" s="1"/>
  <c r="X25" i="4"/>
  <c r="C171" i="35" s="1"/>
  <c r="X27" i="4"/>
  <c r="D171" i="35" s="1"/>
  <c r="W839" i="4"/>
  <c r="AU170" i="35" s="1"/>
  <c r="W841" i="4"/>
  <c r="AV170" i="35" s="1"/>
  <c r="W765" i="4"/>
  <c r="AQ170" i="35" s="1"/>
  <c r="W767" i="4"/>
  <c r="AR170" i="35" s="1"/>
  <c r="W691" i="4"/>
  <c r="AM170" i="35" s="1"/>
  <c r="W693" i="4"/>
  <c r="AN170" i="35" s="1"/>
  <c r="W617" i="4"/>
  <c r="AI170" i="35" s="1"/>
  <c r="W619" i="4"/>
  <c r="AJ170" i="35" s="1"/>
  <c r="W543" i="4"/>
  <c r="AE170" i="35" s="1"/>
  <c r="W545" i="4"/>
  <c r="AF170" i="35" s="1"/>
  <c r="W469" i="4"/>
  <c r="AA170" i="35" s="1"/>
  <c r="W471" i="4"/>
  <c r="AB170" i="35" s="1"/>
  <c r="W395" i="4"/>
  <c r="W170" i="35" s="1"/>
  <c r="W397" i="4"/>
  <c r="X170" i="35" s="1"/>
  <c r="W321" i="4"/>
  <c r="S170" i="35" s="1"/>
  <c r="W323" i="4"/>
  <c r="T170" i="35" s="1"/>
  <c r="W247" i="4"/>
  <c r="O170" i="35" s="1"/>
  <c r="W249" i="4"/>
  <c r="P170" i="35" s="1"/>
  <c r="W173" i="4"/>
  <c r="K170" i="35" s="1"/>
  <c r="W175" i="4"/>
  <c r="L170" i="35" s="1"/>
  <c r="W99" i="4"/>
  <c r="G170" i="35" s="1"/>
  <c r="W101" i="4"/>
  <c r="H170" i="35" s="1"/>
  <c r="W25" i="4"/>
  <c r="C170" i="35" s="1"/>
  <c r="W27" i="4"/>
  <c r="D170" i="35" s="1"/>
  <c r="V839" i="4"/>
  <c r="AU169" i="35" s="1"/>
  <c r="V841" i="4"/>
  <c r="AV169" i="35" s="1"/>
  <c r="V765" i="4"/>
  <c r="AQ169" i="35" s="1"/>
  <c r="V767" i="4"/>
  <c r="AR169" i="35" s="1"/>
  <c r="V691" i="4"/>
  <c r="AM169" i="35" s="1"/>
  <c r="V693" i="4"/>
  <c r="AN169" i="35" s="1"/>
  <c r="V617" i="4"/>
  <c r="AI169" i="35" s="1"/>
  <c r="V619" i="4"/>
  <c r="AJ169" i="35" s="1"/>
  <c r="V543" i="4"/>
  <c r="AE169" i="35" s="1"/>
  <c r="V545" i="4"/>
  <c r="AF169" i="35" s="1"/>
  <c r="V469" i="4"/>
  <c r="AA169" i="35" s="1"/>
  <c r="V471" i="4"/>
  <c r="AB169" i="35" s="1"/>
  <c r="V395" i="4"/>
  <c r="W169" i="35" s="1"/>
  <c r="V397" i="4"/>
  <c r="X169" i="35" s="1"/>
  <c r="V321" i="4"/>
  <c r="S169" i="35" s="1"/>
  <c r="V323" i="4"/>
  <c r="T169" i="35" s="1"/>
  <c r="V247" i="4"/>
  <c r="O169" i="35" s="1"/>
  <c r="V249" i="4"/>
  <c r="P169" i="35" s="1"/>
  <c r="V173" i="4"/>
  <c r="K169" i="35" s="1"/>
  <c r="V175" i="4"/>
  <c r="L169" i="35" s="1"/>
  <c r="V99" i="4"/>
  <c r="G169" i="35" s="1"/>
  <c r="V101" i="4"/>
  <c r="H169" i="35" s="1"/>
  <c r="V25" i="4"/>
  <c r="C169" i="35" s="1"/>
  <c r="V27" i="4"/>
  <c r="D169" i="35" s="1"/>
  <c r="U839" i="4"/>
  <c r="AU168" i="35" s="1"/>
  <c r="U841" i="4"/>
  <c r="AV168" i="35" s="1"/>
  <c r="U765" i="4"/>
  <c r="AQ168" i="35" s="1"/>
  <c r="U767" i="4"/>
  <c r="AR168" i="35" s="1"/>
  <c r="U691" i="4"/>
  <c r="AM168" i="35" s="1"/>
  <c r="U693" i="4"/>
  <c r="AN168" i="35" s="1"/>
  <c r="U617" i="4"/>
  <c r="AI168" i="35" s="1"/>
  <c r="U619" i="4"/>
  <c r="AJ168" i="35" s="1"/>
  <c r="U543" i="4"/>
  <c r="AE168" i="35" s="1"/>
  <c r="U545" i="4"/>
  <c r="AF168" i="35" s="1"/>
  <c r="U469" i="4"/>
  <c r="AA168" i="35" s="1"/>
  <c r="U471" i="4"/>
  <c r="AB168" i="35" s="1"/>
  <c r="U395" i="4"/>
  <c r="W168" i="35" s="1"/>
  <c r="U397" i="4"/>
  <c r="X168" i="35" s="1"/>
  <c r="U321" i="4"/>
  <c r="S168" i="35" s="1"/>
  <c r="U323" i="4"/>
  <c r="T168" i="35" s="1"/>
  <c r="U247" i="4"/>
  <c r="O168" i="35" s="1"/>
  <c r="U249" i="4"/>
  <c r="P168" i="35" s="1"/>
  <c r="U173" i="4"/>
  <c r="K168" i="35" s="1"/>
  <c r="U175" i="4"/>
  <c r="L168" i="35" s="1"/>
  <c r="U99" i="4"/>
  <c r="G168" i="35" s="1"/>
  <c r="U101" i="4"/>
  <c r="H168" i="35" s="1"/>
  <c r="U25" i="4"/>
  <c r="C168" i="35" s="1"/>
  <c r="U27" i="4"/>
  <c r="D168" i="35" s="1"/>
  <c r="T839" i="4"/>
  <c r="AU167" i="35" s="1"/>
  <c r="T841" i="4"/>
  <c r="AV167" i="35" s="1"/>
  <c r="T765" i="4"/>
  <c r="AQ167" i="35" s="1"/>
  <c r="T767" i="4"/>
  <c r="AR167" i="35" s="1"/>
  <c r="T691" i="4"/>
  <c r="AM167" i="35" s="1"/>
  <c r="T693" i="4"/>
  <c r="AN167" i="35" s="1"/>
  <c r="T617" i="4"/>
  <c r="AI167" i="35" s="1"/>
  <c r="T619" i="4"/>
  <c r="AJ167" i="35" s="1"/>
  <c r="T543" i="4"/>
  <c r="AE167" i="35" s="1"/>
  <c r="T545" i="4"/>
  <c r="AF167" i="35" s="1"/>
  <c r="T469" i="4"/>
  <c r="AA167" i="35" s="1"/>
  <c r="T471" i="4"/>
  <c r="AB167" i="35" s="1"/>
  <c r="T395" i="4"/>
  <c r="W167" i="35" s="1"/>
  <c r="T397" i="4"/>
  <c r="X167" i="35" s="1"/>
  <c r="T321" i="4"/>
  <c r="S167" i="35" s="1"/>
  <c r="T323" i="4"/>
  <c r="T167" i="35" s="1"/>
  <c r="T247" i="4"/>
  <c r="O167" i="35" s="1"/>
  <c r="T249" i="4"/>
  <c r="P167" i="35" s="1"/>
  <c r="T173" i="4"/>
  <c r="K167" i="35" s="1"/>
  <c r="T175" i="4"/>
  <c r="L167" i="35" s="1"/>
  <c r="T99" i="4"/>
  <c r="G167" i="35" s="1"/>
  <c r="T101" i="4"/>
  <c r="H167" i="35" s="1"/>
  <c r="T25" i="4"/>
  <c r="C167" i="35" s="1"/>
  <c r="T27" i="4"/>
  <c r="D167" i="35"/>
  <c r="S839" i="4"/>
  <c r="AU166" i="35" s="1"/>
  <c r="S841" i="4"/>
  <c r="AV166" i="35" s="1"/>
  <c r="S765" i="4"/>
  <c r="AQ166" i="35" s="1"/>
  <c r="S767" i="4"/>
  <c r="AR166" i="35" s="1"/>
  <c r="S691" i="4"/>
  <c r="AM166" i="35" s="1"/>
  <c r="S693" i="4"/>
  <c r="AN166" i="35" s="1"/>
  <c r="S617" i="4"/>
  <c r="AI166" i="35" s="1"/>
  <c r="S619" i="4"/>
  <c r="AJ166" i="35" s="1"/>
  <c r="S543" i="4"/>
  <c r="AE166" i="35" s="1"/>
  <c r="S545" i="4"/>
  <c r="AF166" i="35" s="1"/>
  <c r="S469" i="4"/>
  <c r="AA166" i="35" s="1"/>
  <c r="S471" i="4"/>
  <c r="AB166" i="35" s="1"/>
  <c r="S395" i="4"/>
  <c r="W166" i="35" s="1"/>
  <c r="S397" i="4"/>
  <c r="X166" i="35" s="1"/>
  <c r="S321" i="4"/>
  <c r="S166" i="35" s="1"/>
  <c r="S323" i="4"/>
  <c r="T166" i="35" s="1"/>
  <c r="S247" i="4"/>
  <c r="O166" i="35" s="1"/>
  <c r="S249" i="4"/>
  <c r="P166" i="35" s="1"/>
  <c r="S173" i="4"/>
  <c r="K166" i="35" s="1"/>
  <c r="S175" i="4"/>
  <c r="L166" i="35" s="1"/>
  <c r="S99" i="4"/>
  <c r="G166" i="35" s="1"/>
  <c r="S101" i="4"/>
  <c r="H166" i="35" s="1"/>
  <c r="S25" i="4"/>
  <c r="C166" i="35" s="1"/>
  <c r="S27" i="4"/>
  <c r="D166" i="35" s="1"/>
  <c r="R839" i="4"/>
  <c r="AU165" i="35" s="1"/>
  <c r="R841" i="4"/>
  <c r="AV165" i="35" s="1"/>
  <c r="R765" i="4"/>
  <c r="AQ165" i="35" s="1"/>
  <c r="R767" i="4"/>
  <c r="AR165" i="35" s="1"/>
  <c r="R691" i="4"/>
  <c r="AM165" i="35" s="1"/>
  <c r="R693" i="4"/>
  <c r="AN165" i="35" s="1"/>
  <c r="R617" i="4"/>
  <c r="AI165" i="35" s="1"/>
  <c r="R619" i="4"/>
  <c r="AJ165" i="35" s="1"/>
  <c r="R543" i="4"/>
  <c r="AE165" i="35" s="1"/>
  <c r="R545" i="4"/>
  <c r="AF165" i="35" s="1"/>
  <c r="R469" i="4"/>
  <c r="AA165" i="35" s="1"/>
  <c r="R471" i="4"/>
  <c r="AB165" i="35" s="1"/>
  <c r="R395" i="4"/>
  <c r="W165" i="35" s="1"/>
  <c r="R397" i="4"/>
  <c r="X165" i="35" s="1"/>
  <c r="R321" i="4"/>
  <c r="S165" i="35" s="1"/>
  <c r="R323" i="4"/>
  <c r="T165" i="35" s="1"/>
  <c r="R247" i="4"/>
  <c r="O165" i="35" s="1"/>
  <c r="R249" i="4"/>
  <c r="P165" i="35" s="1"/>
  <c r="R173" i="4"/>
  <c r="K165" i="35" s="1"/>
  <c r="R175" i="4"/>
  <c r="L165" i="35" s="1"/>
  <c r="R99" i="4"/>
  <c r="G165" i="35" s="1"/>
  <c r="R101" i="4"/>
  <c r="H165" i="35" s="1"/>
  <c r="R25" i="4"/>
  <c r="C165" i="35" s="1"/>
  <c r="R27" i="4"/>
  <c r="D165" i="35" s="1"/>
  <c r="Q839" i="4"/>
  <c r="AU164" i="35" s="1"/>
  <c r="Q841" i="4"/>
  <c r="AV164" i="35" s="1"/>
  <c r="Q765" i="4"/>
  <c r="AQ164" i="35" s="1"/>
  <c r="Q767" i="4"/>
  <c r="AR164" i="35" s="1"/>
  <c r="Q691" i="4"/>
  <c r="AM164" i="35" s="1"/>
  <c r="Q693" i="4"/>
  <c r="AN164" i="35" s="1"/>
  <c r="Q617" i="4"/>
  <c r="AI164" i="35" s="1"/>
  <c r="Q619" i="4"/>
  <c r="AJ164" i="35" s="1"/>
  <c r="Q543" i="4"/>
  <c r="AE164" i="35" s="1"/>
  <c r="Q545" i="4"/>
  <c r="AF164" i="35" s="1"/>
  <c r="Q469" i="4"/>
  <c r="AA164" i="35" s="1"/>
  <c r="Q471" i="4"/>
  <c r="AB164" i="35" s="1"/>
  <c r="Q395" i="4"/>
  <c r="W164" i="35" s="1"/>
  <c r="Q397" i="4"/>
  <c r="X164" i="35" s="1"/>
  <c r="Q321" i="4"/>
  <c r="S164" i="35" s="1"/>
  <c r="Q323" i="4"/>
  <c r="T164" i="35" s="1"/>
  <c r="Q247" i="4"/>
  <c r="O164" i="35" s="1"/>
  <c r="Q249" i="4"/>
  <c r="P164" i="35" s="1"/>
  <c r="Q173" i="4"/>
  <c r="K164" i="35" s="1"/>
  <c r="Q175" i="4"/>
  <c r="L164" i="35" s="1"/>
  <c r="Q99" i="4"/>
  <c r="G164" i="35" s="1"/>
  <c r="Q101" i="4"/>
  <c r="H164" i="35" s="1"/>
  <c r="Q25" i="4"/>
  <c r="C164" i="35" s="1"/>
  <c r="Q27" i="4"/>
  <c r="D164" i="35" s="1"/>
  <c r="P839" i="4"/>
  <c r="AU163" i="35" s="1"/>
  <c r="P841" i="4"/>
  <c r="AV163" i="35" s="1"/>
  <c r="P765" i="4"/>
  <c r="AQ163" i="35" s="1"/>
  <c r="P767" i="4"/>
  <c r="AR163" i="35" s="1"/>
  <c r="P691" i="4"/>
  <c r="AM163" i="35" s="1"/>
  <c r="P693" i="4"/>
  <c r="AN163" i="35" s="1"/>
  <c r="P617" i="4"/>
  <c r="AI163" i="35" s="1"/>
  <c r="P619" i="4"/>
  <c r="AJ163" i="35" s="1"/>
  <c r="P543" i="4"/>
  <c r="AE163" i="35" s="1"/>
  <c r="P545" i="4"/>
  <c r="AF163" i="35"/>
  <c r="P469" i="4"/>
  <c r="AA163" i="35" s="1"/>
  <c r="P471" i="4"/>
  <c r="AB163" i="35" s="1"/>
  <c r="P395" i="4"/>
  <c r="W163" i="35" s="1"/>
  <c r="P397" i="4"/>
  <c r="X163" i="35" s="1"/>
  <c r="P321" i="4"/>
  <c r="S163" i="35" s="1"/>
  <c r="P323" i="4"/>
  <c r="T163" i="35" s="1"/>
  <c r="P247" i="4"/>
  <c r="O163" i="35" s="1"/>
  <c r="P249" i="4"/>
  <c r="P163" i="35" s="1"/>
  <c r="P173" i="4"/>
  <c r="K163" i="35" s="1"/>
  <c r="P175" i="4"/>
  <c r="L163" i="35" s="1"/>
  <c r="P99" i="4"/>
  <c r="G163" i="35" s="1"/>
  <c r="P101" i="4"/>
  <c r="H163" i="35" s="1"/>
  <c r="P25" i="4"/>
  <c r="C163" i="35" s="1"/>
  <c r="P27" i="4"/>
  <c r="D163" i="35" s="1"/>
  <c r="O839" i="4"/>
  <c r="AU162" i="35" s="1"/>
  <c r="O841" i="4"/>
  <c r="AV162" i="35" s="1"/>
  <c r="O765" i="4"/>
  <c r="AQ162" i="35" s="1"/>
  <c r="O767" i="4"/>
  <c r="AR162" i="35" s="1"/>
  <c r="O691" i="4"/>
  <c r="AM162" i="35" s="1"/>
  <c r="O693" i="4"/>
  <c r="AN162" i="35" s="1"/>
  <c r="O617" i="4"/>
  <c r="AI162" i="35" s="1"/>
  <c r="O619" i="4"/>
  <c r="AJ162" i="35" s="1"/>
  <c r="O543" i="4"/>
  <c r="AE162" i="35" s="1"/>
  <c r="O545" i="4"/>
  <c r="AF162" i="35" s="1"/>
  <c r="O469" i="4"/>
  <c r="AA162" i="35" s="1"/>
  <c r="O471" i="4"/>
  <c r="AB162" i="35" s="1"/>
  <c r="O395" i="4"/>
  <c r="W162" i="35" s="1"/>
  <c r="O397" i="4"/>
  <c r="X162" i="35" s="1"/>
  <c r="O321" i="4"/>
  <c r="S162" i="35" s="1"/>
  <c r="O323" i="4"/>
  <c r="T162" i="35" s="1"/>
  <c r="O247" i="4"/>
  <c r="O162" i="35" s="1"/>
  <c r="O249" i="4"/>
  <c r="P162" i="35" s="1"/>
  <c r="O173" i="4"/>
  <c r="K162" i="35" s="1"/>
  <c r="O175" i="4"/>
  <c r="L162" i="35" s="1"/>
  <c r="O99" i="4"/>
  <c r="G162" i="35" s="1"/>
  <c r="O101" i="4"/>
  <c r="H162" i="35" s="1"/>
  <c r="O25" i="4"/>
  <c r="C162" i="35" s="1"/>
  <c r="O27" i="4"/>
  <c r="D162" i="35" s="1"/>
  <c r="N839" i="4"/>
  <c r="AU161" i="35" s="1"/>
  <c r="N841" i="4"/>
  <c r="AV161" i="35" s="1"/>
  <c r="N765" i="4"/>
  <c r="AQ161" i="35" s="1"/>
  <c r="N767" i="4"/>
  <c r="AR161" i="35" s="1"/>
  <c r="N691" i="4"/>
  <c r="AM161" i="35" s="1"/>
  <c r="N693" i="4"/>
  <c r="AN161" i="35" s="1"/>
  <c r="N617" i="4"/>
  <c r="AI161" i="35" s="1"/>
  <c r="N619" i="4"/>
  <c r="AJ161" i="35" s="1"/>
  <c r="N543" i="4"/>
  <c r="AE161" i="35" s="1"/>
  <c r="N545" i="4"/>
  <c r="AF161" i="35" s="1"/>
  <c r="N469" i="4"/>
  <c r="AA161" i="35" s="1"/>
  <c r="N471" i="4"/>
  <c r="AB161" i="35" s="1"/>
  <c r="N395" i="4"/>
  <c r="W161" i="35" s="1"/>
  <c r="N397" i="4"/>
  <c r="X161" i="35" s="1"/>
  <c r="N321" i="4"/>
  <c r="S161" i="35" s="1"/>
  <c r="N323" i="4"/>
  <c r="T161" i="35" s="1"/>
  <c r="N247" i="4"/>
  <c r="O161" i="35" s="1"/>
  <c r="N249" i="4"/>
  <c r="P161" i="35" s="1"/>
  <c r="N173" i="4"/>
  <c r="K161" i="35" s="1"/>
  <c r="N175" i="4"/>
  <c r="L161" i="35" s="1"/>
  <c r="N99" i="4"/>
  <c r="G161" i="35" s="1"/>
  <c r="N101" i="4"/>
  <c r="H161" i="35" s="1"/>
  <c r="N25" i="4"/>
  <c r="C161" i="35" s="1"/>
  <c r="N27" i="4"/>
  <c r="D161" i="35" s="1"/>
  <c r="M839" i="4"/>
  <c r="AU160" i="35" s="1"/>
  <c r="M841" i="4"/>
  <c r="AV160" i="35" s="1"/>
  <c r="M765" i="4"/>
  <c r="AQ160" i="35"/>
  <c r="M767" i="4"/>
  <c r="AR160" i="35" s="1"/>
  <c r="M691" i="4"/>
  <c r="AM160" i="35" s="1"/>
  <c r="M693" i="4"/>
  <c r="AN160" i="35" s="1"/>
  <c r="M617" i="4"/>
  <c r="AI160" i="35" s="1"/>
  <c r="M619" i="4"/>
  <c r="AJ160" i="35" s="1"/>
  <c r="M543" i="4"/>
  <c r="AE160" i="35" s="1"/>
  <c r="M545" i="4"/>
  <c r="AF160" i="35" s="1"/>
  <c r="M469" i="4"/>
  <c r="AA160" i="35" s="1"/>
  <c r="M471" i="4"/>
  <c r="AB160" i="35" s="1"/>
  <c r="M395" i="4"/>
  <c r="W160" i="35" s="1"/>
  <c r="M397" i="4"/>
  <c r="X160" i="35" s="1"/>
  <c r="M321" i="4"/>
  <c r="S160" i="35" s="1"/>
  <c r="M323" i="4"/>
  <c r="T160" i="35" s="1"/>
  <c r="M247" i="4"/>
  <c r="O160" i="35" s="1"/>
  <c r="M249" i="4"/>
  <c r="P160" i="35" s="1"/>
  <c r="M173" i="4"/>
  <c r="K160" i="35" s="1"/>
  <c r="M175" i="4"/>
  <c r="L160" i="35" s="1"/>
  <c r="M99" i="4"/>
  <c r="G160" i="35" s="1"/>
  <c r="M101" i="4"/>
  <c r="H160" i="35" s="1"/>
  <c r="M25" i="4"/>
  <c r="C160" i="35" s="1"/>
  <c r="M27" i="4"/>
  <c r="D160" i="35" s="1"/>
  <c r="L839" i="4"/>
  <c r="AU159" i="35" s="1"/>
  <c r="L841" i="4"/>
  <c r="AV159" i="35" s="1"/>
  <c r="L765" i="4"/>
  <c r="AQ159" i="35" s="1"/>
  <c r="L767" i="4"/>
  <c r="AR159" i="35" s="1"/>
  <c r="L691" i="4"/>
  <c r="AM159" i="35" s="1"/>
  <c r="L693" i="4"/>
  <c r="AN159" i="35" s="1"/>
  <c r="L617" i="4"/>
  <c r="AI159" i="35" s="1"/>
  <c r="L619" i="4"/>
  <c r="AJ159" i="35" s="1"/>
  <c r="L543" i="4"/>
  <c r="AE159" i="35" s="1"/>
  <c r="L545" i="4"/>
  <c r="AF159" i="35" s="1"/>
  <c r="L469" i="4"/>
  <c r="AA159" i="35" s="1"/>
  <c r="L471" i="4"/>
  <c r="AB159" i="35" s="1"/>
  <c r="L395" i="4"/>
  <c r="W159" i="35" s="1"/>
  <c r="L397" i="4"/>
  <c r="X159" i="35" s="1"/>
  <c r="L321" i="4"/>
  <c r="S159" i="35" s="1"/>
  <c r="L323" i="4"/>
  <c r="T159" i="35" s="1"/>
  <c r="L247" i="4"/>
  <c r="O159" i="35" s="1"/>
  <c r="L249" i="4"/>
  <c r="P159" i="35" s="1"/>
  <c r="L173" i="4"/>
  <c r="K159" i="35" s="1"/>
  <c r="L175" i="4"/>
  <c r="L159" i="35" s="1"/>
  <c r="L99" i="4"/>
  <c r="G159" i="35" s="1"/>
  <c r="L101" i="4"/>
  <c r="H159" i="35" s="1"/>
  <c r="L25" i="4"/>
  <c r="C159" i="35" s="1"/>
  <c r="L27" i="4"/>
  <c r="D159" i="35" s="1"/>
  <c r="K839" i="4"/>
  <c r="AU158" i="35" s="1"/>
  <c r="K841" i="4"/>
  <c r="AV158" i="35" s="1"/>
  <c r="K765" i="4"/>
  <c r="AQ158" i="35" s="1"/>
  <c r="K767" i="4"/>
  <c r="AR158" i="35" s="1"/>
  <c r="K691" i="4"/>
  <c r="AM158" i="35" s="1"/>
  <c r="K693" i="4"/>
  <c r="AN158" i="35" s="1"/>
  <c r="K617" i="4"/>
  <c r="AI158" i="35" s="1"/>
  <c r="K619" i="4"/>
  <c r="AJ158" i="35" s="1"/>
  <c r="K543" i="4"/>
  <c r="AE158" i="35" s="1"/>
  <c r="K545" i="4"/>
  <c r="AF158" i="35" s="1"/>
  <c r="K469" i="4"/>
  <c r="AA158" i="35" s="1"/>
  <c r="K471" i="4"/>
  <c r="AB158" i="35" s="1"/>
  <c r="K395" i="4"/>
  <c r="W158" i="35" s="1"/>
  <c r="K397" i="4"/>
  <c r="X158" i="35" s="1"/>
  <c r="K321" i="4"/>
  <c r="S158" i="35" s="1"/>
  <c r="K323" i="4"/>
  <c r="T158" i="35" s="1"/>
  <c r="K247" i="4"/>
  <c r="O158" i="35" s="1"/>
  <c r="K249" i="4"/>
  <c r="P158" i="35" s="1"/>
  <c r="K173" i="4"/>
  <c r="K158" i="35" s="1"/>
  <c r="K175" i="4"/>
  <c r="L158" i="35" s="1"/>
  <c r="K99" i="4"/>
  <c r="G158" i="35" s="1"/>
  <c r="K101" i="4"/>
  <c r="H158" i="35" s="1"/>
  <c r="K25" i="4"/>
  <c r="C158" i="35" s="1"/>
  <c r="K27" i="4"/>
  <c r="D158" i="35" s="1"/>
  <c r="J839" i="4"/>
  <c r="AU157" i="35" s="1"/>
  <c r="J841" i="4"/>
  <c r="AV157" i="35" s="1"/>
  <c r="J765" i="4"/>
  <c r="AQ157" i="35" s="1"/>
  <c r="J767" i="4"/>
  <c r="AR157" i="35" s="1"/>
  <c r="J691" i="4"/>
  <c r="AM157" i="35" s="1"/>
  <c r="J693" i="4"/>
  <c r="AN157" i="35" s="1"/>
  <c r="J617" i="4"/>
  <c r="AI157" i="35" s="1"/>
  <c r="J619" i="4"/>
  <c r="AJ157" i="35" s="1"/>
  <c r="J543" i="4"/>
  <c r="AE157" i="35" s="1"/>
  <c r="J545" i="4"/>
  <c r="AF157" i="35" s="1"/>
  <c r="J469" i="4"/>
  <c r="AA157" i="35" s="1"/>
  <c r="J471" i="4"/>
  <c r="AB157" i="35" s="1"/>
  <c r="J395" i="4"/>
  <c r="W157" i="35" s="1"/>
  <c r="J397" i="4"/>
  <c r="X157" i="35" s="1"/>
  <c r="J321" i="4"/>
  <c r="S157" i="35" s="1"/>
  <c r="J323" i="4"/>
  <c r="T157" i="35" s="1"/>
  <c r="J247" i="4"/>
  <c r="O157" i="35" s="1"/>
  <c r="J249" i="4"/>
  <c r="P157" i="35" s="1"/>
  <c r="J173" i="4"/>
  <c r="K157" i="35" s="1"/>
  <c r="J175" i="4"/>
  <c r="L157" i="35" s="1"/>
  <c r="J99" i="4"/>
  <c r="G157" i="35" s="1"/>
  <c r="J101" i="4"/>
  <c r="H157" i="35" s="1"/>
  <c r="J25" i="4"/>
  <c r="C157" i="35" s="1"/>
  <c r="J27" i="4"/>
  <c r="D157" i="35" s="1"/>
  <c r="I839" i="4"/>
  <c r="AU156" i="35" s="1"/>
  <c r="I841" i="4"/>
  <c r="AV156" i="35" s="1"/>
  <c r="I765" i="4"/>
  <c r="AQ156" i="35" s="1"/>
  <c r="I767" i="4"/>
  <c r="AR156" i="35" s="1"/>
  <c r="I691" i="4"/>
  <c r="AM156" i="35" s="1"/>
  <c r="I693" i="4"/>
  <c r="AN156" i="35" s="1"/>
  <c r="I617" i="4"/>
  <c r="AI156" i="35" s="1"/>
  <c r="I619" i="4"/>
  <c r="AJ156" i="35" s="1"/>
  <c r="I543" i="4"/>
  <c r="AE156" i="35" s="1"/>
  <c r="I545" i="4"/>
  <c r="AF156" i="35" s="1"/>
  <c r="I469" i="4"/>
  <c r="AA156" i="35" s="1"/>
  <c r="I471" i="4"/>
  <c r="AB156" i="35" s="1"/>
  <c r="I395" i="4"/>
  <c r="W156" i="35" s="1"/>
  <c r="I397" i="4"/>
  <c r="X156" i="35" s="1"/>
  <c r="I321" i="4"/>
  <c r="S156" i="35" s="1"/>
  <c r="I323" i="4"/>
  <c r="T156" i="35" s="1"/>
  <c r="I247" i="4"/>
  <c r="O156" i="35" s="1"/>
  <c r="I249" i="4"/>
  <c r="P156" i="35" s="1"/>
  <c r="I173" i="4"/>
  <c r="K156" i="35" s="1"/>
  <c r="I175" i="4"/>
  <c r="L156" i="35" s="1"/>
  <c r="I99" i="4"/>
  <c r="G156" i="35" s="1"/>
  <c r="I101" i="4"/>
  <c r="H156" i="35" s="1"/>
  <c r="I25" i="4"/>
  <c r="C156" i="35" s="1"/>
  <c r="I27" i="4"/>
  <c r="D156" i="35" s="1"/>
  <c r="H839" i="4"/>
  <c r="AU155" i="35" s="1"/>
  <c r="H841" i="4"/>
  <c r="AV155" i="35" s="1"/>
  <c r="H765" i="4"/>
  <c r="AQ155" i="35" s="1"/>
  <c r="H767" i="4"/>
  <c r="AR155" i="35" s="1"/>
  <c r="H691" i="4"/>
  <c r="AM155" i="35" s="1"/>
  <c r="H693" i="4"/>
  <c r="AN155" i="35" s="1"/>
  <c r="H617" i="4"/>
  <c r="AI155" i="35" s="1"/>
  <c r="H619" i="4"/>
  <c r="AJ155" i="35" s="1"/>
  <c r="H543" i="4"/>
  <c r="AE155" i="35" s="1"/>
  <c r="H545" i="4"/>
  <c r="AF155" i="35" s="1"/>
  <c r="H469" i="4"/>
  <c r="AA155" i="35" s="1"/>
  <c r="H471" i="4"/>
  <c r="AB155" i="35" s="1"/>
  <c r="H395" i="4"/>
  <c r="W155" i="35" s="1"/>
  <c r="H397" i="4"/>
  <c r="X155" i="35" s="1"/>
  <c r="H321" i="4"/>
  <c r="S155" i="35" s="1"/>
  <c r="H323" i="4"/>
  <c r="T155" i="35" s="1"/>
  <c r="H247" i="4"/>
  <c r="O155" i="35" s="1"/>
  <c r="H249" i="4"/>
  <c r="P155" i="35" s="1"/>
  <c r="H173" i="4"/>
  <c r="K155" i="35" s="1"/>
  <c r="H175" i="4"/>
  <c r="L155" i="35" s="1"/>
  <c r="H99" i="4"/>
  <c r="G155" i="35" s="1"/>
  <c r="H101" i="4"/>
  <c r="H155" i="35" s="1"/>
  <c r="H25" i="4"/>
  <c r="C155" i="35" s="1"/>
  <c r="H27" i="4"/>
  <c r="D155" i="35" s="1"/>
  <c r="G839" i="4"/>
  <c r="AU154" i="35" s="1"/>
  <c r="G841" i="4"/>
  <c r="AV154" i="35" s="1"/>
  <c r="G765" i="4"/>
  <c r="AQ154" i="35" s="1"/>
  <c r="G767" i="4"/>
  <c r="AR154" i="35" s="1"/>
  <c r="G691" i="4"/>
  <c r="AM154" i="35" s="1"/>
  <c r="G693" i="4"/>
  <c r="AN154" i="35" s="1"/>
  <c r="G617" i="4"/>
  <c r="AI154" i="35" s="1"/>
  <c r="G619" i="4"/>
  <c r="AJ154" i="35" s="1"/>
  <c r="G543" i="4"/>
  <c r="AE154" i="35" s="1"/>
  <c r="G545" i="4"/>
  <c r="AF154" i="35" s="1"/>
  <c r="G469" i="4"/>
  <c r="AA154" i="35" s="1"/>
  <c r="G471" i="4"/>
  <c r="AB154" i="35" s="1"/>
  <c r="G395" i="4"/>
  <c r="W154" i="35" s="1"/>
  <c r="G397" i="4"/>
  <c r="X154" i="35" s="1"/>
  <c r="G321" i="4"/>
  <c r="S154" i="35" s="1"/>
  <c r="G323" i="4"/>
  <c r="T154" i="35" s="1"/>
  <c r="G247" i="4"/>
  <c r="O154" i="35" s="1"/>
  <c r="G249" i="4"/>
  <c r="P154" i="35" s="1"/>
  <c r="G173" i="4"/>
  <c r="K154" i="35" s="1"/>
  <c r="G175" i="4"/>
  <c r="L154" i="35" s="1"/>
  <c r="G99" i="4"/>
  <c r="G154" i="35" s="1"/>
  <c r="G101" i="4"/>
  <c r="H154" i="35" s="1"/>
  <c r="G25" i="4"/>
  <c r="C154" i="35" s="1"/>
  <c r="G27" i="4"/>
  <c r="D154" i="35" s="1"/>
  <c r="F839" i="4"/>
  <c r="AU153" i="35" s="1"/>
  <c r="F841" i="4"/>
  <c r="AV153" i="35" s="1"/>
  <c r="F765" i="4"/>
  <c r="AQ153" i="35" s="1"/>
  <c r="F767" i="4"/>
  <c r="AR153" i="35" s="1"/>
  <c r="F691" i="4"/>
  <c r="AM153" i="35" s="1"/>
  <c r="F693" i="4"/>
  <c r="AN153" i="35" s="1"/>
  <c r="F617" i="4"/>
  <c r="AI153" i="35" s="1"/>
  <c r="F619" i="4"/>
  <c r="AJ153" i="35" s="1"/>
  <c r="F543" i="4"/>
  <c r="AE153" i="35" s="1"/>
  <c r="F545" i="4"/>
  <c r="AF153" i="35" s="1"/>
  <c r="F469" i="4"/>
  <c r="AA153" i="35" s="1"/>
  <c r="F471" i="4"/>
  <c r="AB153" i="35" s="1"/>
  <c r="F395" i="4"/>
  <c r="W153" i="35" s="1"/>
  <c r="F397" i="4"/>
  <c r="X153" i="35" s="1"/>
  <c r="F321" i="4"/>
  <c r="S153" i="35" s="1"/>
  <c r="F323" i="4"/>
  <c r="T153" i="35" s="1"/>
  <c r="F247" i="4"/>
  <c r="O153" i="35" s="1"/>
  <c r="F249" i="4"/>
  <c r="P153" i="35" s="1"/>
  <c r="F173" i="4"/>
  <c r="K153" i="35" s="1"/>
  <c r="F175" i="4"/>
  <c r="L153" i="35" s="1"/>
  <c r="F99" i="4"/>
  <c r="G153" i="35" s="1"/>
  <c r="F101" i="4"/>
  <c r="H153" i="35" s="1"/>
  <c r="F25" i="4"/>
  <c r="C153" i="35" s="1"/>
  <c r="F27" i="4"/>
  <c r="D153" i="35" s="1"/>
  <c r="E839" i="4"/>
  <c r="AU152" i="35" s="1"/>
  <c r="E841" i="4"/>
  <c r="AV152" i="35" s="1"/>
  <c r="E765" i="4"/>
  <c r="AQ152" i="35" s="1"/>
  <c r="E767" i="4"/>
  <c r="AR152" i="35" s="1"/>
  <c r="E691" i="4"/>
  <c r="AM152" i="35" s="1"/>
  <c r="E693" i="4"/>
  <c r="AN152" i="35" s="1"/>
  <c r="E617" i="4"/>
  <c r="AI152" i="35" s="1"/>
  <c r="E619" i="4"/>
  <c r="AJ152" i="35" s="1"/>
  <c r="E543" i="4"/>
  <c r="AE152" i="35" s="1"/>
  <c r="E545" i="4"/>
  <c r="AF152" i="35" s="1"/>
  <c r="E469" i="4"/>
  <c r="AA152" i="35" s="1"/>
  <c r="E471" i="4"/>
  <c r="AB152" i="35" s="1"/>
  <c r="E395" i="4"/>
  <c r="W152" i="35" s="1"/>
  <c r="E397" i="4"/>
  <c r="X152" i="35" s="1"/>
  <c r="E321" i="4"/>
  <c r="S152" i="35" s="1"/>
  <c r="E323" i="4"/>
  <c r="T152" i="35" s="1"/>
  <c r="E247" i="4"/>
  <c r="O152" i="35" s="1"/>
  <c r="E249" i="4"/>
  <c r="P152" i="35" s="1"/>
  <c r="E173" i="4"/>
  <c r="K152" i="35" s="1"/>
  <c r="E175" i="4"/>
  <c r="L152" i="35" s="1"/>
  <c r="E99" i="4"/>
  <c r="G152" i="35" s="1"/>
  <c r="E101" i="4"/>
  <c r="H152" i="35" s="1"/>
  <c r="E25" i="4"/>
  <c r="C152" i="35" s="1"/>
  <c r="E27" i="4"/>
  <c r="D152" i="35" s="1"/>
  <c r="D839" i="4"/>
  <c r="AU151" i="35" s="1"/>
  <c r="D841" i="4"/>
  <c r="AV151" i="35" s="1"/>
  <c r="D765" i="4"/>
  <c r="AQ151" i="35" s="1"/>
  <c r="D767" i="4"/>
  <c r="AR151" i="35" s="1"/>
  <c r="D691" i="4"/>
  <c r="AM151" i="35" s="1"/>
  <c r="D693" i="4"/>
  <c r="AN151" i="35" s="1"/>
  <c r="D617" i="4"/>
  <c r="AI151" i="35" s="1"/>
  <c r="D619" i="4"/>
  <c r="AJ151" i="35" s="1"/>
  <c r="D543" i="4"/>
  <c r="AE151" i="35" s="1"/>
  <c r="D545" i="4"/>
  <c r="AF151" i="35" s="1"/>
  <c r="D469" i="4"/>
  <c r="AA151" i="35" s="1"/>
  <c r="D471" i="4"/>
  <c r="AB151" i="35" s="1"/>
  <c r="D395" i="4"/>
  <c r="W151" i="35" s="1"/>
  <c r="D397" i="4"/>
  <c r="X151" i="35" s="1"/>
  <c r="D321" i="4"/>
  <c r="S151" i="35" s="1"/>
  <c r="D323" i="4"/>
  <c r="T151" i="35" s="1"/>
  <c r="D247" i="4"/>
  <c r="O151" i="35" s="1"/>
  <c r="D249" i="4"/>
  <c r="P151" i="35" s="1"/>
  <c r="D173" i="4"/>
  <c r="K151" i="35" s="1"/>
  <c r="D175" i="4"/>
  <c r="L151" i="35" s="1"/>
  <c r="D99" i="4"/>
  <c r="G151" i="35" s="1"/>
  <c r="D101" i="4"/>
  <c r="H151" i="35" s="1"/>
  <c r="D25" i="4"/>
  <c r="C151" i="35" s="1"/>
  <c r="D27" i="4"/>
  <c r="D151" i="35" s="1"/>
  <c r="C839" i="4"/>
  <c r="AU150" i="35" s="1"/>
  <c r="C841" i="4"/>
  <c r="AV150" i="35" s="1"/>
  <c r="C765" i="4"/>
  <c r="AQ150" i="35" s="1"/>
  <c r="C767" i="4"/>
  <c r="AR150" i="35" s="1"/>
  <c r="C691" i="4"/>
  <c r="AM150" i="35" s="1"/>
  <c r="C693" i="4"/>
  <c r="AN150" i="35" s="1"/>
  <c r="C617" i="4"/>
  <c r="AI150" i="35" s="1"/>
  <c r="C619" i="4"/>
  <c r="AJ150" i="35" s="1"/>
  <c r="C543" i="4"/>
  <c r="AE150" i="35" s="1"/>
  <c r="C545" i="4"/>
  <c r="AF150" i="35" s="1"/>
  <c r="C469" i="4"/>
  <c r="AA150" i="35" s="1"/>
  <c r="C471" i="4"/>
  <c r="AB150" i="35" s="1"/>
  <c r="C395" i="4"/>
  <c r="W150" i="35" s="1"/>
  <c r="C397" i="4"/>
  <c r="X150" i="35" s="1"/>
  <c r="C321" i="4"/>
  <c r="S150" i="35" s="1"/>
  <c r="C323" i="4"/>
  <c r="T150" i="35" s="1"/>
  <c r="C247" i="4"/>
  <c r="O150" i="35" s="1"/>
  <c r="C249" i="4"/>
  <c r="P150" i="35" s="1"/>
  <c r="C173" i="4"/>
  <c r="K150" i="35" s="1"/>
  <c r="C175" i="4"/>
  <c r="L150" i="35" s="1"/>
  <c r="C99" i="4"/>
  <c r="G150" i="35" s="1"/>
  <c r="C101" i="4"/>
  <c r="H150" i="35" s="1"/>
  <c r="C25" i="4"/>
  <c r="C150" i="35" s="1"/>
  <c r="C27" i="4"/>
  <c r="D150" i="35" s="1"/>
  <c r="AF835" i="4"/>
  <c r="AU149" i="35" s="1"/>
  <c r="AF837" i="4"/>
  <c r="AV149" i="35" s="1"/>
  <c r="AF761" i="4"/>
  <c r="AQ149" i="35" s="1"/>
  <c r="AF763" i="4"/>
  <c r="AR149" i="35" s="1"/>
  <c r="AF687" i="4"/>
  <c r="AM149" i="35" s="1"/>
  <c r="AF689" i="4"/>
  <c r="AN149" i="35" s="1"/>
  <c r="AF613" i="4"/>
  <c r="AI149" i="35" s="1"/>
  <c r="AF615" i="4"/>
  <c r="AJ149" i="35" s="1"/>
  <c r="AF539" i="4"/>
  <c r="AE149" i="35" s="1"/>
  <c r="AF541" i="4"/>
  <c r="AF149" i="35" s="1"/>
  <c r="AF465" i="4"/>
  <c r="AA149" i="35" s="1"/>
  <c r="AF467" i="4"/>
  <c r="AB149" i="35" s="1"/>
  <c r="AF391" i="4"/>
  <c r="W149" i="35" s="1"/>
  <c r="AF393" i="4"/>
  <c r="X149" i="35" s="1"/>
  <c r="AF317" i="4"/>
  <c r="S149" i="35" s="1"/>
  <c r="AF319" i="4"/>
  <c r="T149" i="35" s="1"/>
  <c r="AF243" i="4"/>
  <c r="O149" i="35" s="1"/>
  <c r="AF245" i="4"/>
  <c r="P149" i="35" s="1"/>
  <c r="AF169" i="4"/>
  <c r="K149" i="35" s="1"/>
  <c r="AF171" i="4"/>
  <c r="L149" i="35" s="1"/>
  <c r="AF95" i="4"/>
  <c r="G149" i="35" s="1"/>
  <c r="AF97" i="4"/>
  <c r="H149" i="35" s="1"/>
  <c r="AF21" i="4"/>
  <c r="C149" i="35" s="1"/>
  <c r="AF23" i="4"/>
  <c r="D149" i="35" s="1"/>
  <c r="AE835" i="4"/>
  <c r="AU148" i="35" s="1"/>
  <c r="AE837" i="4"/>
  <c r="AV148" i="35" s="1"/>
  <c r="AE761" i="4"/>
  <c r="AQ148" i="35" s="1"/>
  <c r="AE763" i="4"/>
  <c r="AR148" i="35" s="1"/>
  <c r="AE687" i="4"/>
  <c r="AM148" i="35" s="1"/>
  <c r="AE689" i="4"/>
  <c r="AN148" i="35" s="1"/>
  <c r="AE613" i="4"/>
  <c r="AI148" i="35" s="1"/>
  <c r="AE615" i="4"/>
  <c r="AJ148" i="35" s="1"/>
  <c r="AE539" i="4"/>
  <c r="AE148" i="35" s="1"/>
  <c r="AE541" i="4"/>
  <c r="AF148" i="35" s="1"/>
  <c r="AE465" i="4"/>
  <c r="AA148" i="35" s="1"/>
  <c r="AE467" i="4"/>
  <c r="AB148" i="35" s="1"/>
  <c r="AE391" i="4"/>
  <c r="W148" i="35" s="1"/>
  <c r="AE393" i="4"/>
  <c r="X148" i="35" s="1"/>
  <c r="AE317" i="4"/>
  <c r="S148" i="35" s="1"/>
  <c r="AE319" i="4"/>
  <c r="T148" i="35" s="1"/>
  <c r="AE243" i="4"/>
  <c r="O148" i="35" s="1"/>
  <c r="AE245" i="4"/>
  <c r="P148" i="35" s="1"/>
  <c r="AE169" i="4"/>
  <c r="K148" i="35" s="1"/>
  <c r="AE171" i="4"/>
  <c r="L148" i="35" s="1"/>
  <c r="AE95" i="4"/>
  <c r="G148" i="35" s="1"/>
  <c r="AE97" i="4"/>
  <c r="H148" i="35" s="1"/>
  <c r="AE21" i="4"/>
  <c r="C148" i="35" s="1"/>
  <c r="AE23" i="4"/>
  <c r="D148" i="35" s="1"/>
  <c r="AD835" i="4"/>
  <c r="AU147" i="35" s="1"/>
  <c r="AD837" i="4"/>
  <c r="AV147" i="35" s="1"/>
  <c r="AD761" i="4"/>
  <c r="AQ147" i="35" s="1"/>
  <c r="AD763" i="4"/>
  <c r="AR147" i="35" s="1"/>
  <c r="AD687" i="4"/>
  <c r="AM147" i="35" s="1"/>
  <c r="AD689" i="4"/>
  <c r="AN147" i="35" s="1"/>
  <c r="AD613" i="4"/>
  <c r="AI147" i="35" s="1"/>
  <c r="AD615" i="4"/>
  <c r="AJ147" i="35" s="1"/>
  <c r="AD539" i="4"/>
  <c r="AE147" i="35" s="1"/>
  <c r="AD541" i="4"/>
  <c r="AF147" i="35" s="1"/>
  <c r="AD465" i="4"/>
  <c r="AA147" i="35" s="1"/>
  <c r="AD467" i="4"/>
  <c r="AB147" i="35" s="1"/>
  <c r="AD391" i="4"/>
  <c r="W147" i="35" s="1"/>
  <c r="AD393" i="4"/>
  <c r="X147" i="35" s="1"/>
  <c r="AD317" i="4"/>
  <c r="S147" i="35" s="1"/>
  <c r="AD319" i="4"/>
  <c r="T147" i="35" s="1"/>
  <c r="AD243" i="4"/>
  <c r="O147" i="35" s="1"/>
  <c r="AD245" i="4"/>
  <c r="P147" i="35" s="1"/>
  <c r="AD169" i="4"/>
  <c r="K147" i="35" s="1"/>
  <c r="AD171" i="4"/>
  <c r="L147" i="35" s="1"/>
  <c r="AD95" i="4"/>
  <c r="G147" i="35" s="1"/>
  <c r="AD97" i="4"/>
  <c r="H147" i="35" s="1"/>
  <c r="AD21" i="4"/>
  <c r="C147" i="35" s="1"/>
  <c r="AD23" i="4"/>
  <c r="D147" i="35" s="1"/>
  <c r="AC835" i="4"/>
  <c r="AU146" i="35" s="1"/>
  <c r="AC837" i="4"/>
  <c r="AV146" i="35" s="1"/>
  <c r="AC761" i="4"/>
  <c r="AQ146" i="35" s="1"/>
  <c r="AC763" i="4"/>
  <c r="AR146" i="35" s="1"/>
  <c r="AC687" i="4"/>
  <c r="AM146" i="35" s="1"/>
  <c r="AC689" i="4"/>
  <c r="AN146" i="35" s="1"/>
  <c r="AC613" i="4"/>
  <c r="AI146" i="35"/>
  <c r="AC615" i="4"/>
  <c r="AJ146" i="35" s="1"/>
  <c r="AC539" i="4"/>
  <c r="AE146" i="35" s="1"/>
  <c r="AC541" i="4"/>
  <c r="AF146" i="35" s="1"/>
  <c r="AC465" i="4"/>
  <c r="AA146" i="35" s="1"/>
  <c r="AC467" i="4"/>
  <c r="AB146" i="35" s="1"/>
  <c r="AC391" i="4"/>
  <c r="W146" i="35" s="1"/>
  <c r="AC393" i="4"/>
  <c r="X146" i="35" s="1"/>
  <c r="AC317" i="4"/>
  <c r="S146" i="35" s="1"/>
  <c r="AC319" i="4"/>
  <c r="T146" i="35" s="1"/>
  <c r="AC243" i="4"/>
  <c r="O146" i="35" s="1"/>
  <c r="AC245" i="4"/>
  <c r="P146" i="35" s="1"/>
  <c r="AC169" i="4"/>
  <c r="K146" i="35" s="1"/>
  <c r="AC171" i="4"/>
  <c r="L146" i="35" s="1"/>
  <c r="AC95" i="4"/>
  <c r="G146" i="35" s="1"/>
  <c r="AC97" i="4"/>
  <c r="H146" i="35" s="1"/>
  <c r="AC21" i="4"/>
  <c r="C146" i="35" s="1"/>
  <c r="AC23" i="4"/>
  <c r="D146" i="35" s="1"/>
  <c r="AB835" i="4"/>
  <c r="AU145" i="35" s="1"/>
  <c r="AB837" i="4"/>
  <c r="AV145" i="35" s="1"/>
  <c r="AB761" i="4"/>
  <c r="AQ145" i="35" s="1"/>
  <c r="AB763" i="4"/>
  <c r="AR145" i="35" s="1"/>
  <c r="AB687" i="4"/>
  <c r="AM145" i="35" s="1"/>
  <c r="AB689" i="4"/>
  <c r="AN145" i="35" s="1"/>
  <c r="AB613" i="4"/>
  <c r="AI145" i="35" s="1"/>
  <c r="AB615" i="4"/>
  <c r="AJ145" i="35" s="1"/>
  <c r="AB539" i="4"/>
  <c r="AE145" i="35" s="1"/>
  <c r="AB541" i="4"/>
  <c r="AF145" i="35" s="1"/>
  <c r="AB465" i="4"/>
  <c r="AA145" i="35" s="1"/>
  <c r="AB467" i="4"/>
  <c r="AB145" i="35" s="1"/>
  <c r="AB391" i="4"/>
  <c r="W145" i="35" s="1"/>
  <c r="AB393" i="4"/>
  <c r="X145" i="35" s="1"/>
  <c r="AB317" i="4"/>
  <c r="S145" i="35" s="1"/>
  <c r="AB319" i="4"/>
  <c r="T145" i="35" s="1"/>
  <c r="AB243" i="4"/>
  <c r="O145" i="35" s="1"/>
  <c r="AB245" i="4"/>
  <c r="P145" i="35" s="1"/>
  <c r="AB169" i="4"/>
  <c r="K145" i="35" s="1"/>
  <c r="AB171" i="4"/>
  <c r="L145" i="35" s="1"/>
  <c r="AB95" i="4"/>
  <c r="G145" i="35" s="1"/>
  <c r="AB97" i="4"/>
  <c r="H145" i="35" s="1"/>
  <c r="AB21" i="4"/>
  <c r="C145" i="35" s="1"/>
  <c r="AB23" i="4"/>
  <c r="D145" i="35" s="1"/>
  <c r="AA835" i="4"/>
  <c r="AU144" i="35" s="1"/>
  <c r="AA837" i="4"/>
  <c r="AV144" i="35" s="1"/>
  <c r="AA761" i="4"/>
  <c r="AQ144" i="35" s="1"/>
  <c r="AA763" i="4"/>
  <c r="AR144" i="35" s="1"/>
  <c r="AA687" i="4"/>
  <c r="AM144" i="35" s="1"/>
  <c r="AA689" i="4"/>
  <c r="AN144" i="35" s="1"/>
  <c r="AA613" i="4"/>
  <c r="AI144" i="35" s="1"/>
  <c r="AA615" i="4"/>
  <c r="AJ144" i="35" s="1"/>
  <c r="AA539" i="4"/>
  <c r="AE144" i="35" s="1"/>
  <c r="AA541" i="4"/>
  <c r="AF144" i="35" s="1"/>
  <c r="AA465" i="4"/>
  <c r="AA144" i="35" s="1"/>
  <c r="AA467" i="4"/>
  <c r="AB144" i="35" s="1"/>
  <c r="AA391" i="4"/>
  <c r="W144" i="35" s="1"/>
  <c r="AA393" i="4"/>
  <c r="X144" i="35" s="1"/>
  <c r="AA317" i="4"/>
  <c r="S144" i="35"/>
  <c r="AA319" i="4"/>
  <c r="T144" i="35" s="1"/>
  <c r="AA243" i="4"/>
  <c r="O144" i="35" s="1"/>
  <c r="AA245" i="4"/>
  <c r="P144" i="35" s="1"/>
  <c r="AA169" i="4"/>
  <c r="K144" i="35" s="1"/>
  <c r="AA171" i="4"/>
  <c r="L144" i="35" s="1"/>
  <c r="AA95" i="4"/>
  <c r="G144" i="35" s="1"/>
  <c r="AA97" i="4"/>
  <c r="H144" i="35" s="1"/>
  <c r="AA21" i="4"/>
  <c r="C144" i="35" s="1"/>
  <c r="AA23" i="4"/>
  <c r="D144" i="35" s="1"/>
  <c r="Z835" i="4"/>
  <c r="AU143" i="35" s="1"/>
  <c r="Z837" i="4"/>
  <c r="AV143" i="35" s="1"/>
  <c r="Z761" i="4"/>
  <c r="AQ143" i="35" s="1"/>
  <c r="Z763" i="4"/>
  <c r="AR143" i="35" s="1"/>
  <c r="Z687" i="4"/>
  <c r="AM143" i="35" s="1"/>
  <c r="Z689" i="4"/>
  <c r="AN143" i="35" s="1"/>
  <c r="Z613" i="4"/>
  <c r="AI143" i="35" s="1"/>
  <c r="Z615" i="4"/>
  <c r="AJ143" i="35" s="1"/>
  <c r="Z539" i="4"/>
  <c r="AE143" i="35" s="1"/>
  <c r="Z541" i="4"/>
  <c r="AF143" i="35" s="1"/>
  <c r="Z465" i="4"/>
  <c r="AA143" i="35" s="1"/>
  <c r="Z467" i="4"/>
  <c r="AB143" i="35" s="1"/>
  <c r="Z391" i="4"/>
  <c r="W143" i="35" s="1"/>
  <c r="Z393" i="4"/>
  <c r="X143" i="35" s="1"/>
  <c r="Z317" i="4"/>
  <c r="S143" i="35" s="1"/>
  <c r="Z319" i="4"/>
  <c r="T143" i="35" s="1"/>
  <c r="Z243" i="4"/>
  <c r="O143" i="35" s="1"/>
  <c r="Z245" i="4"/>
  <c r="P143" i="35" s="1"/>
  <c r="Z169" i="4"/>
  <c r="K143" i="35" s="1"/>
  <c r="Z171" i="4"/>
  <c r="L143" i="35" s="1"/>
  <c r="Z95" i="4"/>
  <c r="G143" i="35" s="1"/>
  <c r="Z97" i="4"/>
  <c r="H143" i="35" s="1"/>
  <c r="Z21" i="4"/>
  <c r="C143" i="35" s="1"/>
  <c r="Z23" i="4"/>
  <c r="D143" i="35" s="1"/>
  <c r="Y835" i="4"/>
  <c r="AU142" i="35" s="1"/>
  <c r="Y837" i="4"/>
  <c r="AV142" i="35" s="1"/>
  <c r="Y761" i="4"/>
  <c r="AQ142" i="35" s="1"/>
  <c r="Y763" i="4"/>
  <c r="AR142" i="35" s="1"/>
  <c r="Y687" i="4"/>
  <c r="AM142" i="35" s="1"/>
  <c r="Y689" i="4"/>
  <c r="AN142" i="35" s="1"/>
  <c r="Y613" i="4"/>
  <c r="AI142" i="35" s="1"/>
  <c r="Y615" i="4"/>
  <c r="AJ142" i="35" s="1"/>
  <c r="Y539" i="4"/>
  <c r="AE142" i="35" s="1"/>
  <c r="Y541" i="4"/>
  <c r="AF142" i="35" s="1"/>
  <c r="Y465" i="4"/>
  <c r="AA142" i="35" s="1"/>
  <c r="Y467" i="4"/>
  <c r="AB142" i="35" s="1"/>
  <c r="Y391" i="4"/>
  <c r="W142" i="35" s="1"/>
  <c r="Y393" i="4"/>
  <c r="X142" i="35" s="1"/>
  <c r="Y317" i="4"/>
  <c r="S142" i="35" s="1"/>
  <c r="Y319" i="4"/>
  <c r="T142" i="35" s="1"/>
  <c r="Y243" i="4"/>
  <c r="O142" i="35" s="1"/>
  <c r="Y245" i="4"/>
  <c r="P142" i="35" s="1"/>
  <c r="Y169" i="4"/>
  <c r="K142" i="35" s="1"/>
  <c r="Y171" i="4"/>
  <c r="L142" i="35" s="1"/>
  <c r="Y95" i="4"/>
  <c r="G142" i="35" s="1"/>
  <c r="Y97" i="4"/>
  <c r="H142" i="35" s="1"/>
  <c r="Y21" i="4"/>
  <c r="C142" i="35" s="1"/>
  <c r="Y23" i="4"/>
  <c r="D142" i="35" s="1"/>
  <c r="X835" i="4"/>
  <c r="AU141" i="35" s="1"/>
  <c r="X837" i="4"/>
  <c r="AV141" i="35" s="1"/>
  <c r="X761" i="4"/>
  <c r="AQ141" i="35" s="1"/>
  <c r="X763" i="4"/>
  <c r="AR141" i="35" s="1"/>
  <c r="X687" i="4"/>
  <c r="AM141" i="35" s="1"/>
  <c r="X689" i="4"/>
  <c r="AN141" i="35" s="1"/>
  <c r="X613" i="4"/>
  <c r="AI141" i="35" s="1"/>
  <c r="X615" i="4"/>
  <c r="AJ141" i="35" s="1"/>
  <c r="X539" i="4"/>
  <c r="AE141" i="35" s="1"/>
  <c r="X541" i="4"/>
  <c r="AF141" i="35" s="1"/>
  <c r="X465" i="4"/>
  <c r="AA141" i="35" s="1"/>
  <c r="X467" i="4"/>
  <c r="AB141" i="35" s="1"/>
  <c r="X391" i="4"/>
  <c r="W141" i="35" s="1"/>
  <c r="X393" i="4"/>
  <c r="X141" i="35" s="1"/>
  <c r="X317" i="4"/>
  <c r="S141" i="35" s="1"/>
  <c r="X319" i="4"/>
  <c r="T141" i="35" s="1"/>
  <c r="X243" i="4"/>
  <c r="O141" i="35"/>
  <c r="X245" i="4"/>
  <c r="P141" i="35" s="1"/>
  <c r="X169" i="4"/>
  <c r="K141" i="35" s="1"/>
  <c r="X171" i="4"/>
  <c r="L141" i="35" s="1"/>
  <c r="X95" i="4"/>
  <c r="G141" i="35" s="1"/>
  <c r="X97" i="4"/>
  <c r="H141" i="35" s="1"/>
  <c r="X21" i="4"/>
  <c r="C141" i="35" s="1"/>
  <c r="X23" i="4"/>
  <c r="D141" i="35" s="1"/>
  <c r="W835" i="4"/>
  <c r="AU140" i="35" s="1"/>
  <c r="W837" i="4"/>
  <c r="AV140" i="35" s="1"/>
  <c r="W761" i="4"/>
  <c r="AQ140" i="35" s="1"/>
  <c r="W763" i="4"/>
  <c r="AR140" i="35" s="1"/>
  <c r="W687" i="4"/>
  <c r="AM140" i="35" s="1"/>
  <c r="W689" i="4"/>
  <c r="AN140" i="35" s="1"/>
  <c r="W613" i="4"/>
  <c r="AI140" i="35" s="1"/>
  <c r="W615" i="4"/>
  <c r="AJ140" i="35" s="1"/>
  <c r="W539" i="4"/>
  <c r="AE140" i="35" s="1"/>
  <c r="W541" i="4"/>
  <c r="AF140" i="35" s="1"/>
  <c r="W465" i="4"/>
  <c r="AA140" i="35" s="1"/>
  <c r="W467" i="4"/>
  <c r="AB140" i="35" s="1"/>
  <c r="W391" i="4"/>
  <c r="W140" i="35" s="1"/>
  <c r="W393" i="4"/>
  <c r="X140" i="35" s="1"/>
  <c r="W317" i="4"/>
  <c r="S140" i="35" s="1"/>
  <c r="W319" i="4"/>
  <c r="T140" i="35" s="1"/>
  <c r="W243" i="4"/>
  <c r="O140" i="35" s="1"/>
  <c r="W245" i="4"/>
  <c r="P140" i="35" s="1"/>
  <c r="W169" i="4"/>
  <c r="K140" i="35" s="1"/>
  <c r="W171" i="4"/>
  <c r="L140" i="35" s="1"/>
  <c r="W95" i="4"/>
  <c r="G140" i="35" s="1"/>
  <c r="W97" i="4"/>
  <c r="H140" i="35" s="1"/>
  <c r="W21" i="4"/>
  <c r="C140" i="35" s="1"/>
  <c r="W23" i="4"/>
  <c r="D140" i="35" s="1"/>
  <c r="V835" i="4"/>
  <c r="AU139" i="35" s="1"/>
  <c r="V837" i="4"/>
  <c r="AV139" i="35" s="1"/>
  <c r="V761" i="4"/>
  <c r="AQ139" i="35" s="1"/>
  <c r="V763" i="4"/>
  <c r="AR139" i="35" s="1"/>
  <c r="V687" i="4"/>
  <c r="AM139" i="35" s="1"/>
  <c r="V689" i="4"/>
  <c r="AN139" i="35" s="1"/>
  <c r="V613" i="4"/>
  <c r="AI139" i="35" s="1"/>
  <c r="V615" i="4"/>
  <c r="AJ139" i="35" s="1"/>
  <c r="V539" i="4"/>
  <c r="AE139" i="35" s="1"/>
  <c r="V541" i="4"/>
  <c r="AF139" i="35" s="1"/>
  <c r="V465" i="4"/>
  <c r="AA139" i="35" s="1"/>
  <c r="V467" i="4"/>
  <c r="AB139" i="35" s="1"/>
  <c r="V391" i="4"/>
  <c r="W139" i="35" s="1"/>
  <c r="V393" i="4"/>
  <c r="X139" i="35" s="1"/>
  <c r="V317" i="4"/>
  <c r="S139" i="35" s="1"/>
  <c r="V319" i="4"/>
  <c r="T139" i="35" s="1"/>
  <c r="V243" i="4"/>
  <c r="O139" i="35" s="1"/>
  <c r="V245" i="4"/>
  <c r="P139" i="35" s="1"/>
  <c r="V169" i="4"/>
  <c r="K139" i="35" s="1"/>
  <c r="V171" i="4"/>
  <c r="L139" i="35" s="1"/>
  <c r="V95" i="4"/>
  <c r="G139" i="35" s="1"/>
  <c r="V97" i="4"/>
  <c r="H139" i="35" s="1"/>
  <c r="V21" i="4"/>
  <c r="C139" i="35" s="1"/>
  <c r="V23" i="4"/>
  <c r="D139" i="35" s="1"/>
  <c r="U835" i="4"/>
  <c r="AU138" i="35" s="1"/>
  <c r="U837" i="4"/>
  <c r="AV138" i="35" s="1"/>
  <c r="U761" i="4"/>
  <c r="AQ138" i="35" s="1"/>
  <c r="U763" i="4"/>
  <c r="AR138" i="35" s="1"/>
  <c r="U687" i="4"/>
  <c r="AM138" i="35" s="1"/>
  <c r="U689" i="4"/>
  <c r="AN138" i="35" s="1"/>
  <c r="U613" i="4"/>
  <c r="AI138" i="35" s="1"/>
  <c r="U615" i="4"/>
  <c r="AJ138" i="35" s="1"/>
  <c r="U539" i="4"/>
  <c r="AE138" i="35" s="1"/>
  <c r="U541" i="4"/>
  <c r="AF138" i="35" s="1"/>
  <c r="U465" i="4"/>
  <c r="AA138" i="35" s="1"/>
  <c r="U467" i="4"/>
  <c r="AB138" i="35" s="1"/>
  <c r="U391" i="4"/>
  <c r="W138" i="35" s="1"/>
  <c r="U393" i="4"/>
  <c r="X138" i="35" s="1"/>
  <c r="U317" i="4"/>
  <c r="S138" i="35" s="1"/>
  <c r="U319" i="4"/>
  <c r="T138" i="35" s="1"/>
  <c r="U243" i="4"/>
  <c r="O138" i="35" s="1"/>
  <c r="U245" i="4"/>
  <c r="P138" i="35" s="1"/>
  <c r="U169" i="4"/>
  <c r="K138" i="35" s="1"/>
  <c r="U171" i="4"/>
  <c r="L138" i="35" s="1"/>
  <c r="U95" i="4"/>
  <c r="G138" i="35" s="1"/>
  <c r="U97" i="4"/>
  <c r="H138" i="35" s="1"/>
  <c r="U21" i="4"/>
  <c r="C138" i="35" s="1"/>
  <c r="U23" i="4"/>
  <c r="D138" i="35" s="1"/>
  <c r="T835" i="4"/>
  <c r="AU137" i="35" s="1"/>
  <c r="T837" i="4"/>
  <c r="AV137" i="35" s="1"/>
  <c r="T761" i="4"/>
  <c r="AQ137" i="35" s="1"/>
  <c r="T763" i="4"/>
  <c r="AR137" i="35" s="1"/>
  <c r="T687" i="4"/>
  <c r="AM137" i="35" s="1"/>
  <c r="T689" i="4"/>
  <c r="AN137" i="35" s="1"/>
  <c r="T613" i="4"/>
  <c r="AI137" i="35" s="1"/>
  <c r="T615" i="4"/>
  <c r="AJ137" i="35" s="1"/>
  <c r="T539" i="4"/>
  <c r="AE137" i="35" s="1"/>
  <c r="T541" i="4"/>
  <c r="AF137" i="35" s="1"/>
  <c r="T465" i="4"/>
  <c r="AA137" i="35" s="1"/>
  <c r="T467" i="4"/>
  <c r="AB137" i="35" s="1"/>
  <c r="T391" i="4"/>
  <c r="W137" i="35" s="1"/>
  <c r="T393" i="4"/>
  <c r="X137" i="35" s="1"/>
  <c r="T317" i="4"/>
  <c r="S137" i="35" s="1"/>
  <c r="T319" i="4"/>
  <c r="T137" i="35" s="1"/>
  <c r="T243" i="4"/>
  <c r="O137" i="35" s="1"/>
  <c r="T245" i="4"/>
  <c r="P137" i="35" s="1"/>
  <c r="T169" i="4"/>
  <c r="K137" i="35" s="1"/>
  <c r="T171" i="4"/>
  <c r="L137" i="35" s="1"/>
  <c r="T95" i="4"/>
  <c r="G137" i="35" s="1"/>
  <c r="T97" i="4"/>
  <c r="H137" i="35" s="1"/>
  <c r="T21" i="4"/>
  <c r="C137" i="35" s="1"/>
  <c r="T23" i="4"/>
  <c r="D137" i="35" s="1"/>
  <c r="S835" i="4"/>
  <c r="AU136" i="35" s="1"/>
  <c r="S837" i="4"/>
  <c r="AV136" i="35" s="1"/>
  <c r="S761" i="4"/>
  <c r="AQ136" i="35" s="1"/>
  <c r="S763" i="4"/>
  <c r="AR136" i="35" s="1"/>
  <c r="S687" i="4"/>
  <c r="AM136" i="35" s="1"/>
  <c r="S689" i="4"/>
  <c r="AN136" i="35" s="1"/>
  <c r="S613" i="4"/>
  <c r="AI136" i="35" s="1"/>
  <c r="S615" i="4"/>
  <c r="AJ136" i="35" s="1"/>
  <c r="S539" i="4"/>
  <c r="AE136" i="35" s="1"/>
  <c r="S541" i="4"/>
  <c r="AF136" i="35" s="1"/>
  <c r="S465" i="4"/>
  <c r="AA136" i="35" s="1"/>
  <c r="S467" i="4"/>
  <c r="AB136" i="35" s="1"/>
  <c r="S391" i="4"/>
  <c r="W136" i="35" s="1"/>
  <c r="S393" i="4"/>
  <c r="X136" i="35" s="1"/>
  <c r="S317" i="4"/>
  <c r="S136" i="35" s="1"/>
  <c r="S319" i="4"/>
  <c r="T136" i="35" s="1"/>
  <c r="S243" i="4"/>
  <c r="O136" i="35" s="1"/>
  <c r="S245" i="4"/>
  <c r="P136" i="35" s="1"/>
  <c r="S169" i="4"/>
  <c r="K136" i="35" s="1"/>
  <c r="S171" i="4"/>
  <c r="L136" i="35" s="1"/>
  <c r="S95" i="4"/>
  <c r="G136" i="35" s="1"/>
  <c r="S97" i="4"/>
  <c r="H136" i="35" s="1"/>
  <c r="S21" i="4"/>
  <c r="C136" i="35" s="1"/>
  <c r="S23" i="4"/>
  <c r="D136" i="35" s="1"/>
  <c r="R835" i="4"/>
  <c r="AU135" i="35" s="1"/>
  <c r="R837" i="4"/>
  <c r="AV135" i="35" s="1"/>
  <c r="R761" i="4"/>
  <c r="AQ135" i="35" s="1"/>
  <c r="R763" i="4"/>
  <c r="AR135" i="35" s="1"/>
  <c r="R687" i="4"/>
  <c r="AM135" i="35" s="1"/>
  <c r="R689" i="4"/>
  <c r="AN135" i="35" s="1"/>
  <c r="R613" i="4"/>
  <c r="AI135" i="35"/>
  <c r="R615" i="4"/>
  <c r="AJ135" i="35" s="1"/>
  <c r="R539" i="4"/>
  <c r="AE135" i="35" s="1"/>
  <c r="R541" i="4"/>
  <c r="AF135" i="35" s="1"/>
  <c r="R465" i="4"/>
  <c r="AA135" i="35" s="1"/>
  <c r="R467" i="4"/>
  <c r="AB135" i="35" s="1"/>
  <c r="R391" i="4"/>
  <c r="W135" i="35" s="1"/>
  <c r="R393" i="4"/>
  <c r="X135" i="35" s="1"/>
  <c r="R317" i="4"/>
  <c r="S135" i="35" s="1"/>
  <c r="R319" i="4"/>
  <c r="T135" i="35" s="1"/>
  <c r="R243" i="4"/>
  <c r="O135" i="35" s="1"/>
  <c r="R245" i="4"/>
  <c r="P135" i="35" s="1"/>
  <c r="R169" i="4"/>
  <c r="K135" i="35" s="1"/>
  <c r="R171" i="4"/>
  <c r="L135" i="35" s="1"/>
  <c r="R95" i="4"/>
  <c r="G135" i="35" s="1"/>
  <c r="R97" i="4"/>
  <c r="H135" i="35" s="1"/>
  <c r="R21" i="4"/>
  <c r="C135" i="35" s="1"/>
  <c r="R23" i="4"/>
  <c r="D135" i="35" s="1"/>
  <c r="Q835" i="4"/>
  <c r="AU134" i="35" s="1"/>
  <c r="Q837" i="4"/>
  <c r="AV134" i="35" s="1"/>
  <c r="Q761" i="4"/>
  <c r="AQ134" i="35" s="1"/>
  <c r="Q763" i="4"/>
  <c r="AR134" i="35" s="1"/>
  <c r="Q687" i="4"/>
  <c r="AM134" i="35" s="1"/>
  <c r="Q689" i="4"/>
  <c r="AN134" i="35" s="1"/>
  <c r="Q613" i="4"/>
  <c r="AI134" i="35" s="1"/>
  <c r="Q615" i="4"/>
  <c r="AJ134" i="35" s="1"/>
  <c r="Q539" i="4"/>
  <c r="AE134" i="35" s="1"/>
  <c r="Q541" i="4"/>
  <c r="AF134" i="35" s="1"/>
  <c r="Q465" i="4"/>
  <c r="AA134" i="35" s="1"/>
  <c r="Q467" i="4"/>
  <c r="AB134" i="35" s="1"/>
  <c r="Q391" i="4"/>
  <c r="W134" i="35" s="1"/>
  <c r="Q393" i="4"/>
  <c r="X134" i="35" s="1"/>
  <c r="Q317" i="4"/>
  <c r="S134" i="35" s="1"/>
  <c r="Q319" i="4"/>
  <c r="T134" i="35" s="1"/>
  <c r="Q243" i="4"/>
  <c r="O134" i="35" s="1"/>
  <c r="Q245" i="4"/>
  <c r="P134" i="35" s="1"/>
  <c r="Q169" i="4"/>
  <c r="K134" i="35" s="1"/>
  <c r="Q171" i="4"/>
  <c r="L134" i="35" s="1"/>
  <c r="Q95" i="4"/>
  <c r="G134" i="35" s="1"/>
  <c r="Q97" i="4"/>
  <c r="H134" i="35" s="1"/>
  <c r="Q21" i="4"/>
  <c r="C134" i="35" s="1"/>
  <c r="Q23" i="4"/>
  <c r="D134" i="35" s="1"/>
  <c r="P835" i="4"/>
  <c r="AU133" i="35" s="1"/>
  <c r="P837" i="4"/>
  <c r="AV133" i="35" s="1"/>
  <c r="P761" i="4"/>
  <c r="AQ133" i="35" s="1"/>
  <c r="P763" i="4"/>
  <c r="AR133" i="35" s="1"/>
  <c r="P687" i="4"/>
  <c r="AM133" i="35" s="1"/>
  <c r="P689" i="4"/>
  <c r="AN133" i="35" s="1"/>
  <c r="P613" i="4"/>
  <c r="AI133" i="35" s="1"/>
  <c r="P615" i="4"/>
  <c r="AJ133" i="35" s="1"/>
  <c r="P539" i="4"/>
  <c r="AE133" i="35" s="1"/>
  <c r="P541" i="4"/>
  <c r="AF133" i="35" s="1"/>
  <c r="P465" i="4"/>
  <c r="AA133" i="35" s="1"/>
  <c r="P467" i="4"/>
  <c r="AB133" i="35" s="1"/>
  <c r="P391" i="4"/>
  <c r="W133" i="35" s="1"/>
  <c r="P393" i="4"/>
  <c r="X133" i="35" s="1"/>
  <c r="P317" i="4"/>
  <c r="S133" i="35" s="1"/>
  <c r="P319" i="4"/>
  <c r="T133" i="35" s="1"/>
  <c r="P243" i="4"/>
  <c r="O133" i="35" s="1"/>
  <c r="P245" i="4"/>
  <c r="P133" i="35" s="1"/>
  <c r="P169" i="4"/>
  <c r="K133" i="35" s="1"/>
  <c r="P171" i="4"/>
  <c r="L133" i="35" s="1"/>
  <c r="P95" i="4"/>
  <c r="G133" i="35" s="1"/>
  <c r="P97" i="4"/>
  <c r="H133" i="35" s="1"/>
  <c r="P21" i="4"/>
  <c r="C133" i="35" s="1"/>
  <c r="P23" i="4"/>
  <c r="D133" i="35" s="1"/>
  <c r="O835" i="4"/>
  <c r="AU132" i="35" s="1"/>
  <c r="O837" i="4"/>
  <c r="AV132" i="35" s="1"/>
  <c r="O761" i="4"/>
  <c r="AQ132" i="35" s="1"/>
  <c r="O763" i="4"/>
  <c r="AR132" i="35" s="1"/>
  <c r="O687" i="4"/>
  <c r="AM132" i="35" s="1"/>
  <c r="O689" i="4"/>
  <c r="AN132" i="35" s="1"/>
  <c r="O613" i="4"/>
  <c r="AI132" i="35" s="1"/>
  <c r="O615" i="4"/>
  <c r="AJ132" i="35" s="1"/>
  <c r="O539" i="4"/>
  <c r="AE132" i="35" s="1"/>
  <c r="O541" i="4"/>
  <c r="AF132" i="35" s="1"/>
  <c r="O465" i="4"/>
  <c r="AA132" i="35" s="1"/>
  <c r="O467" i="4"/>
  <c r="AB132" i="35" s="1"/>
  <c r="O391" i="4"/>
  <c r="W132" i="35" s="1"/>
  <c r="O393" i="4"/>
  <c r="X132" i="35" s="1"/>
  <c r="O317" i="4"/>
  <c r="S132" i="35" s="1"/>
  <c r="O319" i="4"/>
  <c r="T132" i="35" s="1"/>
  <c r="O243" i="4"/>
  <c r="O132" i="35" s="1"/>
  <c r="O245" i="4"/>
  <c r="P132" i="35" s="1"/>
  <c r="O169" i="4"/>
  <c r="K132" i="35" s="1"/>
  <c r="O171" i="4"/>
  <c r="L132" i="35" s="1"/>
  <c r="O95" i="4"/>
  <c r="G132" i="35" s="1"/>
  <c r="O97" i="4"/>
  <c r="H132" i="35" s="1"/>
  <c r="O21" i="4"/>
  <c r="C132" i="35" s="1"/>
  <c r="O23" i="4"/>
  <c r="D132" i="35" s="1"/>
  <c r="N835" i="4"/>
  <c r="AU131" i="35" s="1"/>
  <c r="N837" i="4"/>
  <c r="AV131" i="35" s="1"/>
  <c r="N761" i="4"/>
  <c r="AQ131" i="35" s="1"/>
  <c r="N763" i="4"/>
  <c r="AR131" i="35" s="1"/>
  <c r="N687" i="4"/>
  <c r="AM131" i="35" s="1"/>
  <c r="N689" i="4"/>
  <c r="AN131" i="35" s="1"/>
  <c r="N613" i="4"/>
  <c r="AI131" i="35" s="1"/>
  <c r="N615" i="4"/>
  <c r="AJ131" i="35" s="1"/>
  <c r="N539" i="4"/>
  <c r="AE131" i="35" s="1"/>
  <c r="N541" i="4"/>
  <c r="AF131" i="35" s="1"/>
  <c r="N465" i="4"/>
  <c r="AA131" i="35" s="1"/>
  <c r="N467" i="4"/>
  <c r="AB131" i="35" s="1"/>
  <c r="N391" i="4"/>
  <c r="W131" i="35" s="1"/>
  <c r="N393" i="4"/>
  <c r="X131" i="35" s="1"/>
  <c r="N317" i="4"/>
  <c r="S131" i="35" s="1"/>
  <c r="N319" i="4"/>
  <c r="T131" i="35" s="1"/>
  <c r="N243" i="4"/>
  <c r="O131" i="35" s="1"/>
  <c r="N245" i="4"/>
  <c r="P131" i="35" s="1"/>
  <c r="N169" i="4"/>
  <c r="K131" i="35" s="1"/>
  <c r="N171" i="4"/>
  <c r="L131" i="35" s="1"/>
  <c r="N95" i="4"/>
  <c r="G131" i="35" s="1"/>
  <c r="N97" i="4"/>
  <c r="H131" i="35" s="1"/>
  <c r="N21" i="4"/>
  <c r="C131" i="35" s="1"/>
  <c r="N23" i="4"/>
  <c r="D131" i="35" s="1"/>
  <c r="M835" i="4"/>
  <c r="AU130" i="35" s="1"/>
  <c r="M837" i="4"/>
  <c r="AV130" i="35" s="1"/>
  <c r="M761" i="4"/>
  <c r="AQ130" i="35" s="1"/>
  <c r="M763" i="4"/>
  <c r="AR130" i="35" s="1"/>
  <c r="M687" i="4"/>
  <c r="AM130" i="35" s="1"/>
  <c r="M689" i="4"/>
  <c r="AN130" i="35" s="1"/>
  <c r="M613" i="4"/>
  <c r="AI130" i="35" s="1"/>
  <c r="M615" i="4"/>
  <c r="AJ130" i="35" s="1"/>
  <c r="M539" i="4"/>
  <c r="AE130" i="35" s="1"/>
  <c r="M541" i="4"/>
  <c r="AF130" i="35" s="1"/>
  <c r="M465" i="4"/>
  <c r="AA130" i="35" s="1"/>
  <c r="M467" i="4"/>
  <c r="AB130" i="35" s="1"/>
  <c r="M391" i="4"/>
  <c r="W130" i="35" s="1"/>
  <c r="M393" i="4"/>
  <c r="X130" i="35" s="1"/>
  <c r="M317" i="4"/>
  <c r="S130" i="35" s="1"/>
  <c r="M319" i="4"/>
  <c r="T130" i="35" s="1"/>
  <c r="M243" i="4"/>
  <c r="O130" i="35" s="1"/>
  <c r="M245" i="4"/>
  <c r="P130" i="35" s="1"/>
  <c r="M169" i="4"/>
  <c r="K130" i="35" s="1"/>
  <c r="M171" i="4"/>
  <c r="L130" i="35" s="1"/>
  <c r="M95" i="4"/>
  <c r="G130" i="35" s="1"/>
  <c r="M97" i="4"/>
  <c r="H130" i="35" s="1"/>
  <c r="M21" i="4"/>
  <c r="C130" i="35" s="1"/>
  <c r="M23" i="4"/>
  <c r="D130" i="35" s="1"/>
  <c r="L835" i="4"/>
  <c r="AU129" i="35" s="1"/>
  <c r="L837" i="4"/>
  <c r="AV129" i="35" s="1"/>
  <c r="L761" i="4"/>
  <c r="AQ129" i="35" s="1"/>
  <c r="L763" i="4"/>
  <c r="AR129" i="35" s="1"/>
  <c r="L687" i="4"/>
  <c r="AM129" i="35" s="1"/>
  <c r="L689" i="4"/>
  <c r="AN129" i="35" s="1"/>
  <c r="L613" i="4"/>
  <c r="AI129" i="35" s="1"/>
  <c r="L615" i="4"/>
  <c r="AJ129" i="35" s="1"/>
  <c r="L539" i="4"/>
  <c r="AE129" i="35" s="1"/>
  <c r="L541" i="4"/>
  <c r="AF129" i="35" s="1"/>
  <c r="L465" i="4"/>
  <c r="AA129" i="35" s="1"/>
  <c r="L467" i="4"/>
  <c r="AB129" i="35" s="1"/>
  <c r="L391" i="4"/>
  <c r="W129" i="35" s="1"/>
  <c r="L393" i="4"/>
  <c r="X129" i="35" s="1"/>
  <c r="L317" i="4"/>
  <c r="S129" i="35" s="1"/>
  <c r="L319" i="4"/>
  <c r="T129" i="35" s="1"/>
  <c r="L243" i="4"/>
  <c r="O129" i="35" s="1"/>
  <c r="L245" i="4"/>
  <c r="P129" i="35" s="1"/>
  <c r="L169" i="4"/>
  <c r="K129" i="35" s="1"/>
  <c r="L171" i="4"/>
  <c r="L129" i="35" s="1"/>
  <c r="L95" i="4"/>
  <c r="G129" i="35" s="1"/>
  <c r="L97" i="4"/>
  <c r="H129" i="35" s="1"/>
  <c r="L21" i="4"/>
  <c r="C129" i="35" s="1"/>
  <c r="L23" i="4"/>
  <c r="D129" i="35" s="1"/>
  <c r="K835" i="4"/>
  <c r="AU128" i="35" s="1"/>
  <c r="K837" i="4"/>
  <c r="AV128" i="35" s="1"/>
  <c r="K761" i="4"/>
  <c r="AQ128" i="35" s="1"/>
  <c r="K763" i="4"/>
  <c r="AR128" i="35" s="1"/>
  <c r="K687" i="4"/>
  <c r="AM128" i="35" s="1"/>
  <c r="K689" i="4"/>
  <c r="AN128" i="35" s="1"/>
  <c r="K613" i="4"/>
  <c r="AI128" i="35" s="1"/>
  <c r="K615" i="4"/>
  <c r="AJ128" i="35" s="1"/>
  <c r="K539" i="4"/>
  <c r="AE128" i="35" s="1"/>
  <c r="K541" i="4"/>
  <c r="AF128" i="35" s="1"/>
  <c r="K465" i="4"/>
  <c r="AA128" i="35" s="1"/>
  <c r="K467" i="4"/>
  <c r="AB128" i="35" s="1"/>
  <c r="K391" i="4"/>
  <c r="W128" i="35" s="1"/>
  <c r="K393" i="4"/>
  <c r="X128" i="35" s="1"/>
  <c r="K317" i="4"/>
  <c r="S128" i="35" s="1"/>
  <c r="K319" i="4"/>
  <c r="T128" i="35" s="1"/>
  <c r="K243" i="4"/>
  <c r="O128" i="35" s="1"/>
  <c r="K245" i="4"/>
  <c r="P128" i="35" s="1"/>
  <c r="K169" i="4"/>
  <c r="K128" i="35" s="1"/>
  <c r="K171" i="4"/>
  <c r="L128" i="35" s="1"/>
  <c r="K95" i="4"/>
  <c r="G128" i="35" s="1"/>
  <c r="K97" i="4"/>
  <c r="H128" i="35" s="1"/>
  <c r="K21" i="4"/>
  <c r="C128" i="35" s="1"/>
  <c r="K23" i="4"/>
  <c r="D128" i="35" s="1"/>
  <c r="J835" i="4"/>
  <c r="AU127" i="35" s="1"/>
  <c r="J837" i="4"/>
  <c r="AV127" i="35" s="1"/>
  <c r="J761" i="4"/>
  <c r="AQ127" i="35" s="1"/>
  <c r="J763" i="4"/>
  <c r="AR127" i="35" s="1"/>
  <c r="J687" i="4"/>
  <c r="AM127" i="35" s="1"/>
  <c r="J689" i="4"/>
  <c r="AN127" i="35" s="1"/>
  <c r="J613" i="4"/>
  <c r="AI127" i="35" s="1"/>
  <c r="J615" i="4"/>
  <c r="AJ127" i="35" s="1"/>
  <c r="J539" i="4"/>
  <c r="AE127" i="35" s="1"/>
  <c r="J541" i="4"/>
  <c r="AF127" i="35" s="1"/>
  <c r="J465" i="4"/>
  <c r="AA127" i="35" s="1"/>
  <c r="J467" i="4"/>
  <c r="AB127" i="35" s="1"/>
  <c r="J391" i="4"/>
  <c r="W127" i="35" s="1"/>
  <c r="J393" i="4"/>
  <c r="X127" i="35" s="1"/>
  <c r="J317" i="4"/>
  <c r="S127" i="35" s="1"/>
  <c r="J319" i="4"/>
  <c r="T127" i="35" s="1"/>
  <c r="J243" i="4"/>
  <c r="O127" i="35" s="1"/>
  <c r="J245" i="4"/>
  <c r="P127" i="35" s="1"/>
  <c r="J169" i="4"/>
  <c r="K127" i="35" s="1"/>
  <c r="J171" i="4"/>
  <c r="L127" i="35" s="1"/>
  <c r="J95" i="4"/>
  <c r="G127" i="35" s="1"/>
  <c r="J97" i="4"/>
  <c r="H127" i="35" s="1"/>
  <c r="J21" i="4"/>
  <c r="C127" i="35" s="1"/>
  <c r="J23" i="4"/>
  <c r="D127" i="35" s="1"/>
  <c r="I835" i="4"/>
  <c r="AU126" i="35" s="1"/>
  <c r="I837" i="4"/>
  <c r="AV126" i="35" s="1"/>
  <c r="I761" i="4"/>
  <c r="AQ126" i="35" s="1"/>
  <c r="I763" i="4"/>
  <c r="AR126" i="35" s="1"/>
  <c r="I687" i="4"/>
  <c r="AM126" i="35" s="1"/>
  <c r="I689" i="4"/>
  <c r="AN126" i="35" s="1"/>
  <c r="I613" i="4"/>
  <c r="AI126" i="35" s="1"/>
  <c r="I615" i="4"/>
  <c r="AJ126" i="35" s="1"/>
  <c r="I539" i="4"/>
  <c r="AE126" i="35" s="1"/>
  <c r="I541" i="4"/>
  <c r="AF126" i="35" s="1"/>
  <c r="I465" i="4"/>
  <c r="AA126" i="35" s="1"/>
  <c r="I467" i="4"/>
  <c r="AB126" i="35" s="1"/>
  <c r="I391" i="4"/>
  <c r="W126" i="35" s="1"/>
  <c r="I393" i="4"/>
  <c r="X126" i="35" s="1"/>
  <c r="I317" i="4"/>
  <c r="S126" i="35" s="1"/>
  <c r="I319" i="4"/>
  <c r="T126" i="35" s="1"/>
  <c r="I243" i="4"/>
  <c r="O126" i="35" s="1"/>
  <c r="I245" i="4"/>
  <c r="P126" i="35" s="1"/>
  <c r="I169" i="4"/>
  <c r="K126" i="35" s="1"/>
  <c r="I171" i="4"/>
  <c r="L126" i="35" s="1"/>
  <c r="I95" i="4"/>
  <c r="G126" i="35" s="1"/>
  <c r="I97" i="4"/>
  <c r="H126" i="35" s="1"/>
  <c r="I21" i="4"/>
  <c r="C126" i="35" s="1"/>
  <c r="I23" i="4"/>
  <c r="D126" i="35" s="1"/>
  <c r="H835" i="4"/>
  <c r="AU125" i="35" s="1"/>
  <c r="H837" i="4"/>
  <c r="AV125" i="35" s="1"/>
  <c r="H761" i="4"/>
  <c r="AQ125" i="35" s="1"/>
  <c r="H763" i="4"/>
  <c r="AR125" i="35" s="1"/>
  <c r="H687" i="4"/>
  <c r="AM125" i="35" s="1"/>
  <c r="H689" i="4"/>
  <c r="AN125" i="35" s="1"/>
  <c r="H613" i="4"/>
  <c r="AI125" i="35" s="1"/>
  <c r="H615" i="4"/>
  <c r="AJ125" i="35" s="1"/>
  <c r="H539" i="4"/>
  <c r="AE125" i="35" s="1"/>
  <c r="H541" i="4"/>
  <c r="AF125" i="35" s="1"/>
  <c r="H465" i="4"/>
  <c r="AA125" i="35" s="1"/>
  <c r="H467" i="4"/>
  <c r="AB125" i="35" s="1"/>
  <c r="H391" i="4"/>
  <c r="W125" i="35" s="1"/>
  <c r="H393" i="4"/>
  <c r="X125" i="35" s="1"/>
  <c r="H317" i="4"/>
  <c r="S125" i="35" s="1"/>
  <c r="H319" i="4"/>
  <c r="T125" i="35" s="1"/>
  <c r="H243" i="4"/>
  <c r="O125" i="35" s="1"/>
  <c r="H245" i="4"/>
  <c r="P125" i="35" s="1"/>
  <c r="H169" i="4"/>
  <c r="K125" i="35" s="1"/>
  <c r="H171" i="4"/>
  <c r="L125" i="35" s="1"/>
  <c r="H95" i="4"/>
  <c r="G125" i="35" s="1"/>
  <c r="H97" i="4"/>
  <c r="H125" i="35" s="1"/>
  <c r="H21" i="4"/>
  <c r="C125" i="35" s="1"/>
  <c r="H23" i="4"/>
  <c r="D125" i="35" s="1"/>
  <c r="G835" i="4"/>
  <c r="AU124" i="35" s="1"/>
  <c r="G837" i="4"/>
  <c r="AV124" i="35" s="1"/>
  <c r="G761" i="4"/>
  <c r="AQ124" i="35" s="1"/>
  <c r="G763" i="4"/>
  <c r="AR124" i="35" s="1"/>
  <c r="G687" i="4"/>
  <c r="AM124" i="35" s="1"/>
  <c r="G689" i="4"/>
  <c r="AN124" i="35" s="1"/>
  <c r="G613" i="4"/>
  <c r="AI124" i="35"/>
  <c r="G615" i="4"/>
  <c r="AJ124" i="35" s="1"/>
  <c r="G539" i="4"/>
  <c r="AE124" i="35" s="1"/>
  <c r="G541" i="4"/>
  <c r="AF124" i="35" s="1"/>
  <c r="G465" i="4"/>
  <c r="AA124" i="35" s="1"/>
  <c r="G467" i="4"/>
  <c r="AB124" i="35" s="1"/>
  <c r="G391" i="4"/>
  <c r="W124" i="35" s="1"/>
  <c r="G393" i="4"/>
  <c r="X124" i="35" s="1"/>
  <c r="G317" i="4"/>
  <c r="S124" i="35" s="1"/>
  <c r="G319" i="4"/>
  <c r="T124" i="35" s="1"/>
  <c r="G243" i="4"/>
  <c r="O124" i="35" s="1"/>
  <c r="G245" i="4"/>
  <c r="P124" i="35" s="1"/>
  <c r="G169" i="4"/>
  <c r="K124" i="35" s="1"/>
  <c r="G171" i="4"/>
  <c r="L124" i="35" s="1"/>
  <c r="G95" i="4"/>
  <c r="G124" i="35" s="1"/>
  <c r="G97" i="4"/>
  <c r="H124" i="35" s="1"/>
  <c r="G21" i="4"/>
  <c r="C124" i="35" s="1"/>
  <c r="G23" i="4"/>
  <c r="D124" i="35" s="1"/>
  <c r="F835" i="4"/>
  <c r="AU123" i="35" s="1"/>
  <c r="F837" i="4"/>
  <c r="AV123" i="35" s="1"/>
  <c r="F761" i="4"/>
  <c r="AQ123" i="35" s="1"/>
  <c r="F763" i="4"/>
  <c r="AR123" i="35" s="1"/>
  <c r="F687" i="4"/>
  <c r="AM123" i="35" s="1"/>
  <c r="F689" i="4"/>
  <c r="AN123" i="35" s="1"/>
  <c r="F613" i="4"/>
  <c r="AI123" i="35" s="1"/>
  <c r="F615" i="4"/>
  <c r="AJ123" i="35" s="1"/>
  <c r="F539" i="4"/>
  <c r="AE123" i="35" s="1"/>
  <c r="F541" i="4"/>
  <c r="AF123" i="35" s="1"/>
  <c r="F465" i="4"/>
  <c r="AA123" i="35" s="1"/>
  <c r="F467" i="4"/>
  <c r="AB123" i="35" s="1"/>
  <c r="F391" i="4"/>
  <c r="W123" i="35" s="1"/>
  <c r="F393" i="4"/>
  <c r="X123" i="35" s="1"/>
  <c r="F317" i="4"/>
  <c r="S123" i="35" s="1"/>
  <c r="F319" i="4"/>
  <c r="T123" i="35" s="1"/>
  <c r="F243" i="4"/>
  <c r="O123" i="35" s="1"/>
  <c r="F245" i="4"/>
  <c r="P123" i="35" s="1"/>
  <c r="F169" i="4"/>
  <c r="K123" i="35" s="1"/>
  <c r="F171" i="4"/>
  <c r="L123" i="35" s="1"/>
  <c r="F95" i="4"/>
  <c r="G123" i="35" s="1"/>
  <c r="F97" i="4"/>
  <c r="H123" i="35" s="1"/>
  <c r="F21" i="4"/>
  <c r="C123" i="35" s="1"/>
  <c r="F23" i="4"/>
  <c r="D123" i="35" s="1"/>
  <c r="E835" i="4"/>
  <c r="AU122" i="35" s="1"/>
  <c r="E837" i="4"/>
  <c r="AV122" i="35" s="1"/>
  <c r="E761" i="4"/>
  <c r="AQ122" i="35" s="1"/>
  <c r="E763" i="4"/>
  <c r="AR122" i="35" s="1"/>
  <c r="E687" i="4"/>
  <c r="AM122" i="35" s="1"/>
  <c r="E689" i="4"/>
  <c r="AN122" i="35" s="1"/>
  <c r="E613" i="4"/>
  <c r="AI122" i="35" s="1"/>
  <c r="E615" i="4"/>
  <c r="AJ122" i="35" s="1"/>
  <c r="E539" i="4"/>
  <c r="AE122" i="35" s="1"/>
  <c r="E541" i="4"/>
  <c r="AF122" i="35" s="1"/>
  <c r="E465" i="4"/>
  <c r="AA122" i="35" s="1"/>
  <c r="E467" i="4"/>
  <c r="AB122" i="35" s="1"/>
  <c r="E391" i="4"/>
  <c r="W122" i="35" s="1"/>
  <c r="E393" i="4"/>
  <c r="X122" i="35" s="1"/>
  <c r="E317" i="4"/>
  <c r="S122" i="35" s="1"/>
  <c r="E319" i="4"/>
  <c r="T122" i="35" s="1"/>
  <c r="E243" i="4"/>
  <c r="O122" i="35" s="1"/>
  <c r="E245" i="4"/>
  <c r="P122" i="35" s="1"/>
  <c r="E169" i="4"/>
  <c r="K122" i="35" s="1"/>
  <c r="E171" i="4"/>
  <c r="L122" i="35" s="1"/>
  <c r="E95" i="4"/>
  <c r="G122" i="35" s="1"/>
  <c r="E97" i="4"/>
  <c r="H122" i="35" s="1"/>
  <c r="E21" i="4"/>
  <c r="C122" i="35" s="1"/>
  <c r="E23" i="4"/>
  <c r="D122" i="35" s="1"/>
  <c r="D835" i="4"/>
  <c r="AU121" i="35" s="1"/>
  <c r="D837" i="4"/>
  <c r="AV121" i="35" s="1"/>
  <c r="D761" i="4"/>
  <c r="AQ121" i="35" s="1"/>
  <c r="D763" i="4"/>
  <c r="AR121" i="35" s="1"/>
  <c r="D687" i="4"/>
  <c r="AM121" i="35" s="1"/>
  <c r="D689" i="4"/>
  <c r="AN121" i="35" s="1"/>
  <c r="D613" i="4"/>
  <c r="AI121" i="35" s="1"/>
  <c r="D615" i="4"/>
  <c r="AJ121" i="35" s="1"/>
  <c r="D539" i="4"/>
  <c r="AE121" i="35" s="1"/>
  <c r="D541" i="4"/>
  <c r="AF121" i="35" s="1"/>
  <c r="D465" i="4"/>
  <c r="AA121" i="35" s="1"/>
  <c r="D467" i="4"/>
  <c r="AB121" i="35" s="1"/>
  <c r="D391" i="4"/>
  <c r="W121" i="35" s="1"/>
  <c r="D393" i="4"/>
  <c r="X121" i="35" s="1"/>
  <c r="D317" i="4"/>
  <c r="S121" i="35" s="1"/>
  <c r="D319" i="4"/>
  <c r="T121" i="35" s="1"/>
  <c r="D243" i="4"/>
  <c r="O121" i="35" s="1"/>
  <c r="D245" i="4"/>
  <c r="P121" i="35" s="1"/>
  <c r="D169" i="4"/>
  <c r="K121" i="35" s="1"/>
  <c r="D171" i="4"/>
  <c r="L121" i="35" s="1"/>
  <c r="D95" i="4"/>
  <c r="G121" i="35" s="1"/>
  <c r="D97" i="4"/>
  <c r="H121" i="35" s="1"/>
  <c r="D21" i="4"/>
  <c r="C121" i="35" s="1"/>
  <c r="D23" i="4"/>
  <c r="D121" i="35" s="1"/>
  <c r="C835" i="4"/>
  <c r="AU120" i="35" s="1"/>
  <c r="C837" i="4"/>
  <c r="AV120" i="35" s="1"/>
  <c r="C761" i="4"/>
  <c r="AQ120" i="35" s="1"/>
  <c r="C763" i="4"/>
  <c r="AR120" i="35" s="1"/>
  <c r="C687" i="4"/>
  <c r="AM120" i="35" s="1"/>
  <c r="C689" i="4"/>
  <c r="AN120" i="35" s="1"/>
  <c r="C613" i="4"/>
  <c r="AI120" i="35" s="1"/>
  <c r="C615" i="4"/>
  <c r="AJ120" i="35" s="1"/>
  <c r="C539" i="4"/>
  <c r="AE120" i="35" s="1"/>
  <c r="C541" i="4"/>
  <c r="AF120" i="35" s="1"/>
  <c r="C465" i="4"/>
  <c r="AA120" i="35" s="1"/>
  <c r="C467" i="4"/>
  <c r="AB120" i="35" s="1"/>
  <c r="C391" i="4"/>
  <c r="W120" i="35" s="1"/>
  <c r="C393" i="4"/>
  <c r="X120" i="35" s="1"/>
  <c r="C317" i="4"/>
  <c r="S120" i="35" s="1"/>
  <c r="C319" i="4"/>
  <c r="T120" i="35" s="1"/>
  <c r="C243" i="4"/>
  <c r="O120" i="35" s="1"/>
  <c r="C245" i="4"/>
  <c r="P120" i="35" s="1"/>
  <c r="C169" i="4"/>
  <c r="K120" i="35" s="1"/>
  <c r="C171" i="4"/>
  <c r="L120" i="35" s="1"/>
  <c r="C95" i="4"/>
  <c r="G120" i="35" s="1"/>
  <c r="C97" i="4"/>
  <c r="H120" i="35" s="1"/>
  <c r="C21" i="4"/>
  <c r="C120" i="35" s="1"/>
  <c r="C23" i="4"/>
  <c r="D120" i="35" s="1"/>
  <c r="AF831" i="4"/>
  <c r="AU119" i="35" s="1"/>
  <c r="AF833" i="4"/>
  <c r="AV119" i="35" s="1"/>
  <c r="AF757" i="4"/>
  <c r="AQ119" i="35" s="1"/>
  <c r="AF759" i="4"/>
  <c r="AR119" i="35" s="1"/>
  <c r="AF683" i="4"/>
  <c r="AM119" i="35" s="1"/>
  <c r="AF685" i="4"/>
  <c r="AN119" i="35" s="1"/>
  <c r="AF609" i="4"/>
  <c r="AI119" i="35" s="1"/>
  <c r="AF611" i="4"/>
  <c r="AJ119" i="35" s="1"/>
  <c r="AF535" i="4"/>
  <c r="AE119" i="35" s="1"/>
  <c r="AF537" i="4"/>
  <c r="AF119" i="35" s="1"/>
  <c r="AF461" i="4"/>
  <c r="AA119" i="35" s="1"/>
  <c r="AF463" i="4"/>
  <c r="AB119" i="35" s="1"/>
  <c r="AF387" i="4"/>
  <c r="W119" i="35" s="1"/>
  <c r="AF389" i="4"/>
  <c r="X119" i="35" s="1"/>
  <c r="AF313" i="4"/>
  <c r="S119" i="35" s="1"/>
  <c r="AF315" i="4"/>
  <c r="T119" i="35" s="1"/>
  <c r="AF239" i="4"/>
  <c r="O119" i="35" s="1"/>
  <c r="AF241" i="4"/>
  <c r="P119" i="35" s="1"/>
  <c r="AF165" i="4"/>
  <c r="K119" i="35" s="1"/>
  <c r="AF167" i="4"/>
  <c r="L119" i="35" s="1"/>
  <c r="AF91" i="4"/>
  <c r="G119" i="35" s="1"/>
  <c r="AF93" i="4"/>
  <c r="H119" i="35" s="1"/>
  <c r="AF17" i="4"/>
  <c r="C119" i="35" s="1"/>
  <c r="AF19" i="4"/>
  <c r="D119" i="35" s="1"/>
  <c r="AE831" i="4"/>
  <c r="AU118" i="35" s="1"/>
  <c r="AE833" i="4"/>
  <c r="AV118" i="35" s="1"/>
  <c r="AE757" i="4"/>
  <c r="AQ118" i="35" s="1"/>
  <c r="AE759" i="4"/>
  <c r="AR118" i="35" s="1"/>
  <c r="AE683" i="4"/>
  <c r="AM118" i="35" s="1"/>
  <c r="AE685" i="4"/>
  <c r="AN118" i="35" s="1"/>
  <c r="AE609" i="4"/>
  <c r="AI118" i="35" s="1"/>
  <c r="AE611" i="4"/>
  <c r="AJ118" i="35" s="1"/>
  <c r="AE535" i="4"/>
  <c r="AE118" i="35" s="1"/>
  <c r="AE537" i="4"/>
  <c r="AF118" i="35" s="1"/>
  <c r="AE461" i="4"/>
  <c r="AA118" i="35" s="1"/>
  <c r="AE463" i="4"/>
  <c r="AB118" i="35" s="1"/>
  <c r="AE387" i="4"/>
  <c r="W118" i="35" s="1"/>
  <c r="AE389" i="4"/>
  <c r="X118" i="35" s="1"/>
  <c r="AE313" i="4"/>
  <c r="S118" i="35" s="1"/>
  <c r="AE315" i="4"/>
  <c r="T118" i="35" s="1"/>
  <c r="AE239" i="4"/>
  <c r="O118" i="35" s="1"/>
  <c r="AE241" i="4"/>
  <c r="P118" i="35" s="1"/>
  <c r="AE165" i="4"/>
  <c r="K118" i="35" s="1"/>
  <c r="AE167" i="4"/>
  <c r="L118" i="35" s="1"/>
  <c r="AE91" i="4"/>
  <c r="G118" i="35" s="1"/>
  <c r="AE93" i="4"/>
  <c r="H118" i="35" s="1"/>
  <c r="AE17" i="4"/>
  <c r="C118" i="35" s="1"/>
  <c r="AE19" i="4"/>
  <c r="D118" i="35" s="1"/>
  <c r="AD831" i="4"/>
  <c r="AU117" i="35" s="1"/>
  <c r="AD833" i="4"/>
  <c r="AV117" i="35" s="1"/>
  <c r="AD757" i="4"/>
  <c r="AQ117" i="35" s="1"/>
  <c r="AD759" i="4"/>
  <c r="AR117" i="35" s="1"/>
  <c r="AD683" i="4"/>
  <c r="AM117" i="35" s="1"/>
  <c r="AD685" i="4"/>
  <c r="AN117" i="35" s="1"/>
  <c r="AD609" i="4"/>
  <c r="AI117" i="35" s="1"/>
  <c r="AD611" i="4"/>
  <c r="AJ117" i="35" s="1"/>
  <c r="AD535" i="4"/>
  <c r="AE117" i="35" s="1"/>
  <c r="AD537" i="4"/>
  <c r="AF117" i="35" s="1"/>
  <c r="AD461" i="4"/>
  <c r="AA117" i="35" s="1"/>
  <c r="AD463" i="4"/>
  <c r="AB117" i="35" s="1"/>
  <c r="AD387" i="4"/>
  <c r="W117" i="35" s="1"/>
  <c r="AD389" i="4"/>
  <c r="X117" i="35" s="1"/>
  <c r="AD313" i="4"/>
  <c r="S117" i="35" s="1"/>
  <c r="AD315" i="4"/>
  <c r="T117" i="35" s="1"/>
  <c r="AD239" i="4"/>
  <c r="O117" i="35" s="1"/>
  <c r="AD241" i="4"/>
  <c r="P117" i="35" s="1"/>
  <c r="AD165" i="4"/>
  <c r="K117" i="35" s="1"/>
  <c r="AD167" i="4"/>
  <c r="L117" i="35" s="1"/>
  <c r="AD91" i="4"/>
  <c r="G117" i="35" s="1"/>
  <c r="AD93" i="4"/>
  <c r="H117" i="35" s="1"/>
  <c r="AD17" i="4"/>
  <c r="C117" i="35" s="1"/>
  <c r="AD19" i="4"/>
  <c r="D117" i="35" s="1"/>
  <c r="AC831" i="4"/>
  <c r="AU116" i="35" s="1"/>
  <c r="AC833" i="4"/>
  <c r="AV116" i="35" s="1"/>
  <c r="AC757" i="4"/>
  <c r="AQ116" i="35" s="1"/>
  <c r="AC759" i="4"/>
  <c r="AR116" i="35" s="1"/>
  <c r="AC683" i="4"/>
  <c r="AM116" i="35" s="1"/>
  <c r="AC685" i="4"/>
  <c r="AN116" i="35" s="1"/>
  <c r="AC609" i="4"/>
  <c r="AI116" i="35" s="1"/>
  <c r="AC611" i="4"/>
  <c r="AJ116" i="35" s="1"/>
  <c r="AC535" i="4"/>
  <c r="AE116" i="35" s="1"/>
  <c r="AC537" i="4"/>
  <c r="AF116" i="35" s="1"/>
  <c r="AC461" i="4"/>
  <c r="AA116" i="35" s="1"/>
  <c r="AC463" i="4"/>
  <c r="AB116" i="35" s="1"/>
  <c r="AC387" i="4"/>
  <c r="W116" i="35"/>
  <c r="AC389" i="4"/>
  <c r="X116" i="35" s="1"/>
  <c r="AC313" i="4"/>
  <c r="S116" i="35" s="1"/>
  <c r="AC315" i="4"/>
  <c r="T116" i="35" s="1"/>
  <c r="AC239" i="4"/>
  <c r="O116" i="35" s="1"/>
  <c r="AC241" i="4"/>
  <c r="P116" i="35" s="1"/>
  <c r="AC165" i="4"/>
  <c r="K116" i="35" s="1"/>
  <c r="AC167" i="4"/>
  <c r="L116" i="35" s="1"/>
  <c r="AC91" i="4"/>
  <c r="G116" i="35" s="1"/>
  <c r="AC93" i="4"/>
  <c r="H116" i="35" s="1"/>
  <c r="AC17" i="4"/>
  <c r="C116" i="35" s="1"/>
  <c r="AC19" i="4"/>
  <c r="D116" i="35" s="1"/>
  <c r="AB831" i="4"/>
  <c r="AU115" i="35" s="1"/>
  <c r="AB833" i="4"/>
  <c r="AV115" i="35" s="1"/>
  <c r="AB757" i="4"/>
  <c r="AQ115" i="35" s="1"/>
  <c r="AB759" i="4"/>
  <c r="AR115" i="35" s="1"/>
  <c r="AB683" i="4"/>
  <c r="AM115" i="35" s="1"/>
  <c r="AB685" i="4"/>
  <c r="AN115" i="35" s="1"/>
  <c r="AB609" i="4"/>
  <c r="AI115" i="35" s="1"/>
  <c r="AB611" i="4"/>
  <c r="AJ115" i="35" s="1"/>
  <c r="AB535" i="4"/>
  <c r="AE115" i="35" s="1"/>
  <c r="AB537" i="4"/>
  <c r="AF115" i="35" s="1"/>
  <c r="AB461" i="4"/>
  <c r="AA115" i="35" s="1"/>
  <c r="AB463" i="4"/>
  <c r="AB115" i="35" s="1"/>
  <c r="AB387" i="4"/>
  <c r="W115" i="35" s="1"/>
  <c r="AB389" i="4"/>
  <c r="X115" i="35" s="1"/>
  <c r="AB313" i="4"/>
  <c r="S115" i="35" s="1"/>
  <c r="AB315" i="4"/>
  <c r="T115" i="35" s="1"/>
  <c r="AB239" i="4"/>
  <c r="O115" i="35" s="1"/>
  <c r="AB241" i="4"/>
  <c r="P115" i="35" s="1"/>
  <c r="AB165" i="4"/>
  <c r="K115" i="35" s="1"/>
  <c r="AB167" i="4"/>
  <c r="L115" i="35" s="1"/>
  <c r="AB91" i="4"/>
  <c r="G115" i="35" s="1"/>
  <c r="AB93" i="4"/>
  <c r="H115" i="35" s="1"/>
  <c r="AB17" i="4"/>
  <c r="C115" i="35" s="1"/>
  <c r="AB19" i="4"/>
  <c r="D115" i="35" s="1"/>
  <c r="AA831" i="4"/>
  <c r="AU114" i="35" s="1"/>
  <c r="AA833" i="4"/>
  <c r="AV114" i="35" s="1"/>
  <c r="AA757" i="4"/>
  <c r="AQ114" i="35" s="1"/>
  <c r="AA759" i="4"/>
  <c r="AR114" i="35" s="1"/>
  <c r="AA683" i="4"/>
  <c r="AM114" i="35" s="1"/>
  <c r="AA685" i="4"/>
  <c r="AN114" i="35" s="1"/>
  <c r="AA609" i="4"/>
  <c r="AI114" i="35" s="1"/>
  <c r="AA611" i="4"/>
  <c r="AJ114" i="35" s="1"/>
  <c r="AA535" i="4"/>
  <c r="AE114" i="35" s="1"/>
  <c r="AA537" i="4"/>
  <c r="AF114" i="35" s="1"/>
  <c r="AA461" i="4"/>
  <c r="AA114" i="35" s="1"/>
  <c r="AA463" i="4"/>
  <c r="AB114" i="35" s="1"/>
  <c r="AA387" i="4"/>
  <c r="W114" i="35" s="1"/>
  <c r="AA389" i="4"/>
  <c r="X114" i="35" s="1"/>
  <c r="AA313" i="4"/>
  <c r="S114" i="35" s="1"/>
  <c r="AA315" i="4"/>
  <c r="T114" i="35" s="1"/>
  <c r="AA239" i="4"/>
  <c r="O114" i="35" s="1"/>
  <c r="AA241" i="4"/>
  <c r="P114" i="35" s="1"/>
  <c r="AA165" i="4"/>
  <c r="K114" i="35" s="1"/>
  <c r="AA167" i="4"/>
  <c r="L114" i="35" s="1"/>
  <c r="AA91" i="4"/>
  <c r="G114" i="35" s="1"/>
  <c r="AA93" i="4"/>
  <c r="H114" i="35" s="1"/>
  <c r="AA17" i="4"/>
  <c r="C114" i="35" s="1"/>
  <c r="AA19" i="4"/>
  <c r="D114" i="35" s="1"/>
  <c r="Z831" i="4"/>
  <c r="AU113" i="35" s="1"/>
  <c r="Z833" i="4"/>
  <c r="AV113" i="35" s="1"/>
  <c r="Z757" i="4"/>
  <c r="AQ113" i="35" s="1"/>
  <c r="Z759" i="4"/>
  <c r="AR113" i="35" s="1"/>
  <c r="Z683" i="4"/>
  <c r="AM113" i="35" s="1"/>
  <c r="Z685" i="4"/>
  <c r="AN113" i="35" s="1"/>
  <c r="Z609" i="4"/>
  <c r="AI113" i="35" s="1"/>
  <c r="Z611" i="4"/>
  <c r="AJ113" i="35" s="1"/>
  <c r="Z535" i="4"/>
  <c r="AE113" i="35" s="1"/>
  <c r="Z537" i="4"/>
  <c r="AF113" i="35" s="1"/>
  <c r="Z461" i="4"/>
  <c r="AA113" i="35" s="1"/>
  <c r="Z463" i="4"/>
  <c r="AB113" i="35" s="1"/>
  <c r="Z387" i="4"/>
  <c r="W113" i="35" s="1"/>
  <c r="Z389" i="4"/>
  <c r="X113" i="35" s="1"/>
  <c r="Z313" i="4"/>
  <c r="S113" i="35" s="1"/>
  <c r="Z315" i="4"/>
  <c r="T113" i="35" s="1"/>
  <c r="Z239" i="4"/>
  <c r="O113" i="35" s="1"/>
  <c r="Z241" i="4"/>
  <c r="P113" i="35" s="1"/>
  <c r="Z165" i="4"/>
  <c r="K113" i="35" s="1"/>
  <c r="Z167" i="4"/>
  <c r="L113" i="35" s="1"/>
  <c r="Z91" i="4"/>
  <c r="G113" i="35" s="1"/>
  <c r="Z93" i="4"/>
  <c r="H113" i="35" s="1"/>
  <c r="Z17" i="4"/>
  <c r="C113" i="35" s="1"/>
  <c r="Z19" i="4"/>
  <c r="D113" i="35" s="1"/>
  <c r="Y831" i="4"/>
  <c r="AU112" i="35" s="1"/>
  <c r="Y833" i="4"/>
  <c r="AV112" i="35" s="1"/>
  <c r="Y757" i="4"/>
  <c r="AQ112" i="35" s="1"/>
  <c r="Y759" i="4"/>
  <c r="AR112" i="35" s="1"/>
  <c r="Y683" i="4"/>
  <c r="AM112" i="35" s="1"/>
  <c r="Y685" i="4"/>
  <c r="AN112" i="35" s="1"/>
  <c r="Y609" i="4"/>
  <c r="AI112" i="35" s="1"/>
  <c r="Y611" i="4"/>
  <c r="AJ112" i="35" s="1"/>
  <c r="Y535" i="4"/>
  <c r="AE112" i="35" s="1"/>
  <c r="Y537" i="4"/>
  <c r="AF112" i="35" s="1"/>
  <c r="Y461" i="4"/>
  <c r="AA112" i="35" s="1"/>
  <c r="Y463" i="4"/>
  <c r="AB112" i="35" s="1"/>
  <c r="Y387" i="4"/>
  <c r="W112" i="35" s="1"/>
  <c r="Y389" i="4"/>
  <c r="X112" i="35" s="1"/>
  <c r="Y313" i="4"/>
  <c r="S112" i="35" s="1"/>
  <c r="Y315" i="4"/>
  <c r="T112" i="35" s="1"/>
  <c r="Y239" i="4"/>
  <c r="O112" i="35" s="1"/>
  <c r="Y241" i="4"/>
  <c r="P112" i="35" s="1"/>
  <c r="Y165" i="4"/>
  <c r="K112" i="35" s="1"/>
  <c r="Y167" i="4"/>
  <c r="L112" i="35" s="1"/>
  <c r="Y91" i="4"/>
  <c r="G112" i="35" s="1"/>
  <c r="Y93" i="4"/>
  <c r="H112" i="35" s="1"/>
  <c r="Y17" i="4"/>
  <c r="C112" i="35" s="1"/>
  <c r="Y19" i="4"/>
  <c r="D112" i="35" s="1"/>
  <c r="X831" i="4"/>
  <c r="AU111" i="35" s="1"/>
  <c r="X833" i="4"/>
  <c r="AV111" i="35" s="1"/>
  <c r="X757" i="4"/>
  <c r="AQ111" i="35" s="1"/>
  <c r="X759" i="4"/>
  <c r="AR111" i="35" s="1"/>
  <c r="X683" i="4"/>
  <c r="AM111" i="35" s="1"/>
  <c r="X685" i="4"/>
  <c r="AN111" i="35" s="1"/>
  <c r="X609" i="4"/>
  <c r="AI111" i="35" s="1"/>
  <c r="X611" i="4"/>
  <c r="AJ111" i="35" s="1"/>
  <c r="X535" i="4"/>
  <c r="AE111" i="35" s="1"/>
  <c r="X537" i="4"/>
  <c r="AF111" i="35" s="1"/>
  <c r="X461" i="4"/>
  <c r="AA111" i="35" s="1"/>
  <c r="X463" i="4"/>
  <c r="AB111" i="35" s="1"/>
  <c r="X387" i="4"/>
  <c r="W111" i="35" s="1"/>
  <c r="X389" i="4"/>
  <c r="X111" i="35" s="1"/>
  <c r="X313" i="4"/>
  <c r="S111" i="35" s="1"/>
  <c r="X315" i="4"/>
  <c r="T111" i="35" s="1"/>
  <c r="X239" i="4"/>
  <c r="O111" i="35" s="1"/>
  <c r="X241" i="4"/>
  <c r="P111" i="35" s="1"/>
  <c r="X165" i="4"/>
  <c r="K111" i="35" s="1"/>
  <c r="X167" i="4"/>
  <c r="L111" i="35" s="1"/>
  <c r="X91" i="4"/>
  <c r="G111" i="35" s="1"/>
  <c r="X93" i="4"/>
  <c r="H111" i="35" s="1"/>
  <c r="X17" i="4"/>
  <c r="C111" i="35" s="1"/>
  <c r="X19" i="4"/>
  <c r="D111" i="35" s="1"/>
  <c r="W831" i="4"/>
  <c r="AU110" i="35" s="1"/>
  <c r="W833" i="4"/>
  <c r="AV110" i="35" s="1"/>
  <c r="W757" i="4"/>
  <c r="AQ110" i="35" s="1"/>
  <c r="W759" i="4"/>
  <c r="AR110" i="35" s="1"/>
  <c r="W683" i="4"/>
  <c r="AM110" i="35" s="1"/>
  <c r="W685" i="4"/>
  <c r="AN110" i="35" s="1"/>
  <c r="W609" i="4"/>
  <c r="AI110" i="35" s="1"/>
  <c r="W611" i="4"/>
  <c r="AJ110" i="35" s="1"/>
  <c r="W535" i="4"/>
  <c r="AE110" i="35" s="1"/>
  <c r="W537" i="4"/>
  <c r="AF110" i="35" s="1"/>
  <c r="W461" i="4"/>
  <c r="AA110" i="35" s="1"/>
  <c r="W463" i="4"/>
  <c r="AB110" i="35" s="1"/>
  <c r="W387" i="4"/>
  <c r="W110" i="35" s="1"/>
  <c r="W389" i="4"/>
  <c r="X110" i="35" s="1"/>
  <c r="W313" i="4"/>
  <c r="S110" i="35" s="1"/>
  <c r="W315" i="4"/>
  <c r="T110" i="35" s="1"/>
  <c r="W239" i="4"/>
  <c r="O110" i="35" s="1"/>
  <c r="W241" i="4"/>
  <c r="P110" i="35" s="1"/>
  <c r="W165" i="4"/>
  <c r="K110" i="35" s="1"/>
  <c r="W167" i="4"/>
  <c r="L110" i="35" s="1"/>
  <c r="W91" i="4"/>
  <c r="G110" i="35" s="1"/>
  <c r="W93" i="4"/>
  <c r="H110" i="35" s="1"/>
  <c r="W17" i="4"/>
  <c r="C110" i="35" s="1"/>
  <c r="W19" i="4"/>
  <c r="D110" i="35" s="1"/>
  <c r="V831" i="4"/>
  <c r="AU109" i="35" s="1"/>
  <c r="V833" i="4"/>
  <c r="AV109" i="35" s="1"/>
  <c r="V757" i="4"/>
  <c r="AQ109" i="35" s="1"/>
  <c r="V759" i="4"/>
  <c r="AR109" i="35" s="1"/>
  <c r="V683" i="4"/>
  <c r="AM109" i="35" s="1"/>
  <c r="V685" i="4"/>
  <c r="AN109" i="35" s="1"/>
  <c r="V609" i="4"/>
  <c r="AI109" i="35" s="1"/>
  <c r="V611" i="4"/>
  <c r="AJ109" i="35" s="1"/>
  <c r="V535" i="4"/>
  <c r="AE109" i="35" s="1"/>
  <c r="V537" i="4"/>
  <c r="AF109" i="35" s="1"/>
  <c r="V461" i="4"/>
  <c r="AA109" i="35" s="1"/>
  <c r="V463" i="4"/>
  <c r="AB109" i="35" s="1"/>
  <c r="V387" i="4"/>
  <c r="W109" i="35" s="1"/>
  <c r="V389" i="4"/>
  <c r="X109" i="35" s="1"/>
  <c r="V313" i="4"/>
  <c r="S109" i="35" s="1"/>
  <c r="V315" i="4"/>
  <c r="T109" i="35" s="1"/>
  <c r="V239" i="4"/>
  <c r="O109" i="35" s="1"/>
  <c r="V241" i="4"/>
  <c r="P109" i="35" s="1"/>
  <c r="V165" i="4"/>
  <c r="K109" i="35" s="1"/>
  <c r="V167" i="4"/>
  <c r="L109" i="35" s="1"/>
  <c r="V91" i="4"/>
  <c r="G109" i="35" s="1"/>
  <c r="V93" i="4"/>
  <c r="H109" i="35" s="1"/>
  <c r="V17" i="4"/>
  <c r="C109" i="35" s="1"/>
  <c r="V19" i="4"/>
  <c r="D109" i="35" s="1"/>
  <c r="U831" i="4"/>
  <c r="AU108" i="35" s="1"/>
  <c r="U833" i="4"/>
  <c r="AV108" i="35" s="1"/>
  <c r="U757" i="4"/>
  <c r="AQ108" i="35" s="1"/>
  <c r="U759" i="4"/>
  <c r="AR108" i="35" s="1"/>
  <c r="U683" i="4"/>
  <c r="AM108" i="35" s="1"/>
  <c r="U685" i="4"/>
  <c r="AN108" i="35" s="1"/>
  <c r="U609" i="4"/>
  <c r="AI108" i="35" s="1"/>
  <c r="U611" i="4"/>
  <c r="AJ108" i="35" s="1"/>
  <c r="U535" i="4"/>
  <c r="AE108" i="35" s="1"/>
  <c r="U537" i="4"/>
  <c r="AF108" i="35" s="1"/>
  <c r="U461" i="4"/>
  <c r="AA108" i="35" s="1"/>
  <c r="U463" i="4"/>
  <c r="AB108" i="35" s="1"/>
  <c r="U387" i="4"/>
  <c r="W108" i="35" s="1"/>
  <c r="U389" i="4"/>
  <c r="X108" i="35" s="1"/>
  <c r="U313" i="4"/>
  <c r="S108" i="35" s="1"/>
  <c r="U315" i="4"/>
  <c r="T108" i="35" s="1"/>
  <c r="U239" i="4"/>
  <c r="O108" i="35" s="1"/>
  <c r="U241" i="4"/>
  <c r="P108" i="35" s="1"/>
  <c r="U165" i="4"/>
  <c r="K108" i="35" s="1"/>
  <c r="U167" i="4"/>
  <c r="L108" i="35" s="1"/>
  <c r="U91" i="4"/>
  <c r="G108" i="35" s="1"/>
  <c r="U93" i="4"/>
  <c r="H108" i="35" s="1"/>
  <c r="U17" i="4"/>
  <c r="C108" i="35" s="1"/>
  <c r="U19" i="4"/>
  <c r="D108" i="35" s="1"/>
  <c r="T831" i="4"/>
  <c r="AU107" i="35" s="1"/>
  <c r="T833" i="4"/>
  <c r="AV107" i="35" s="1"/>
  <c r="T757" i="4"/>
  <c r="AQ107" i="35" s="1"/>
  <c r="T759" i="4"/>
  <c r="AR107" i="35" s="1"/>
  <c r="T683" i="4"/>
  <c r="AM107" i="35" s="1"/>
  <c r="T685" i="4"/>
  <c r="AN107" i="35" s="1"/>
  <c r="T609" i="4"/>
  <c r="AI107" i="35" s="1"/>
  <c r="T611" i="4"/>
  <c r="AJ107" i="35" s="1"/>
  <c r="T535" i="4"/>
  <c r="AE107" i="35" s="1"/>
  <c r="T537" i="4"/>
  <c r="AF107" i="35" s="1"/>
  <c r="T461" i="4"/>
  <c r="AA107" i="35" s="1"/>
  <c r="T463" i="4"/>
  <c r="AB107" i="35" s="1"/>
  <c r="T387" i="4"/>
  <c r="W107" i="35" s="1"/>
  <c r="T389" i="4"/>
  <c r="X107" i="35" s="1"/>
  <c r="T313" i="4"/>
  <c r="S107" i="35" s="1"/>
  <c r="T315" i="4"/>
  <c r="T107" i="35" s="1"/>
  <c r="T239" i="4"/>
  <c r="O107" i="35" s="1"/>
  <c r="T241" i="4"/>
  <c r="P107" i="35" s="1"/>
  <c r="T165" i="4"/>
  <c r="K107" i="35" s="1"/>
  <c r="T167" i="4"/>
  <c r="L107" i="35" s="1"/>
  <c r="T91" i="4"/>
  <c r="G107" i="35" s="1"/>
  <c r="T93" i="4"/>
  <c r="H107" i="35" s="1"/>
  <c r="T17" i="4"/>
  <c r="C107" i="35" s="1"/>
  <c r="T19" i="4"/>
  <c r="D107" i="35" s="1"/>
  <c r="S831" i="4"/>
  <c r="AU106" i="35" s="1"/>
  <c r="S833" i="4"/>
  <c r="AV106" i="35" s="1"/>
  <c r="S757" i="4"/>
  <c r="AQ106" i="35" s="1"/>
  <c r="S759" i="4"/>
  <c r="AR106" i="35" s="1"/>
  <c r="S683" i="4"/>
  <c r="AM106" i="35" s="1"/>
  <c r="S685" i="4"/>
  <c r="AN106" i="35" s="1"/>
  <c r="S609" i="4"/>
  <c r="AI106" i="35" s="1"/>
  <c r="S611" i="4"/>
  <c r="AJ106" i="35" s="1"/>
  <c r="S535" i="4"/>
  <c r="AE106" i="35" s="1"/>
  <c r="S537" i="4"/>
  <c r="AF106" i="35" s="1"/>
  <c r="S461" i="4"/>
  <c r="AA106" i="35" s="1"/>
  <c r="S463" i="4"/>
  <c r="AB106" i="35" s="1"/>
  <c r="S387" i="4"/>
  <c r="W106" i="35" s="1"/>
  <c r="S389" i="4"/>
  <c r="X106" i="35" s="1"/>
  <c r="S313" i="4"/>
  <c r="S106" i="35" s="1"/>
  <c r="S315" i="4"/>
  <c r="T106" i="35" s="1"/>
  <c r="S239" i="4"/>
  <c r="O106" i="35" s="1"/>
  <c r="S241" i="4"/>
  <c r="P106" i="35" s="1"/>
  <c r="S165" i="4"/>
  <c r="K106" i="35" s="1"/>
  <c r="S167" i="4"/>
  <c r="L106" i="35" s="1"/>
  <c r="S91" i="4"/>
  <c r="G106" i="35" s="1"/>
  <c r="S93" i="4"/>
  <c r="H106" i="35" s="1"/>
  <c r="S17" i="4"/>
  <c r="C106" i="35" s="1"/>
  <c r="S19" i="4"/>
  <c r="D106" i="35" s="1"/>
  <c r="R831" i="4"/>
  <c r="AU105" i="35" s="1"/>
  <c r="R833" i="4"/>
  <c r="AV105" i="35" s="1"/>
  <c r="R757" i="4"/>
  <c r="AQ105" i="35" s="1"/>
  <c r="R759" i="4"/>
  <c r="AR105" i="35" s="1"/>
  <c r="R683" i="4"/>
  <c r="AM105" i="35" s="1"/>
  <c r="R685" i="4"/>
  <c r="AN105" i="35" s="1"/>
  <c r="R609" i="4"/>
  <c r="AI105" i="35" s="1"/>
  <c r="R611" i="4"/>
  <c r="AJ105" i="35" s="1"/>
  <c r="R535" i="4"/>
  <c r="AE105" i="35" s="1"/>
  <c r="R537" i="4"/>
  <c r="AF105" i="35" s="1"/>
  <c r="R461" i="4"/>
  <c r="AA105" i="35" s="1"/>
  <c r="R463" i="4"/>
  <c r="AB105" i="35" s="1"/>
  <c r="R387" i="4"/>
  <c r="W105" i="35" s="1"/>
  <c r="R389" i="4"/>
  <c r="X105" i="35" s="1"/>
  <c r="R313" i="4"/>
  <c r="S105" i="35" s="1"/>
  <c r="R315" i="4"/>
  <c r="T105" i="35" s="1"/>
  <c r="R239" i="4"/>
  <c r="O105" i="35" s="1"/>
  <c r="R241" i="4"/>
  <c r="P105" i="35" s="1"/>
  <c r="R165" i="4"/>
  <c r="K105" i="35" s="1"/>
  <c r="R167" i="4"/>
  <c r="L105" i="35" s="1"/>
  <c r="R91" i="4"/>
  <c r="G105" i="35" s="1"/>
  <c r="R93" i="4"/>
  <c r="H105" i="35" s="1"/>
  <c r="R17" i="4"/>
  <c r="C105" i="35" s="1"/>
  <c r="R19" i="4"/>
  <c r="D105" i="35" s="1"/>
  <c r="Q831" i="4"/>
  <c r="AU104" i="35" s="1"/>
  <c r="Q833" i="4"/>
  <c r="AV104" i="35" s="1"/>
  <c r="Q757" i="4"/>
  <c r="AQ104" i="35" s="1"/>
  <c r="Q759" i="4"/>
  <c r="AR104" i="35" s="1"/>
  <c r="Q683" i="4"/>
  <c r="AM104" i="35" s="1"/>
  <c r="Q685" i="4"/>
  <c r="AN104" i="35" s="1"/>
  <c r="Q609" i="4"/>
  <c r="AI104" i="35" s="1"/>
  <c r="Q611" i="4"/>
  <c r="AJ104" i="35" s="1"/>
  <c r="Q535" i="4"/>
  <c r="AE104" i="35" s="1"/>
  <c r="Q537" i="4"/>
  <c r="AF104" i="35" s="1"/>
  <c r="Q461" i="4"/>
  <c r="AA104" i="35" s="1"/>
  <c r="Q463" i="4"/>
  <c r="AB104" i="35" s="1"/>
  <c r="Q387" i="4"/>
  <c r="W104" i="35" s="1"/>
  <c r="Q389" i="4"/>
  <c r="X104" i="35" s="1"/>
  <c r="Q313" i="4"/>
  <c r="S104" i="35" s="1"/>
  <c r="Q315" i="4"/>
  <c r="T104" i="35" s="1"/>
  <c r="Q239" i="4"/>
  <c r="O104" i="35" s="1"/>
  <c r="Q241" i="4"/>
  <c r="P104" i="35" s="1"/>
  <c r="Q165" i="4"/>
  <c r="K104" i="35" s="1"/>
  <c r="Q167" i="4"/>
  <c r="L104" i="35" s="1"/>
  <c r="Q91" i="4"/>
  <c r="G104" i="35" s="1"/>
  <c r="Q93" i="4"/>
  <c r="H104" i="35" s="1"/>
  <c r="Q17" i="4"/>
  <c r="C104" i="35" s="1"/>
  <c r="Q19" i="4"/>
  <c r="D104" i="35" s="1"/>
  <c r="P831" i="4"/>
  <c r="AU103" i="35" s="1"/>
  <c r="P833" i="4"/>
  <c r="AV103" i="35" s="1"/>
  <c r="P757" i="4"/>
  <c r="AQ103" i="35" s="1"/>
  <c r="P759" i="4"/>
  <c r="AR103" i="35" s="1"/>
  <c r="P683" i="4"/>
  <c r="AM103" i="35" s="1"/>
  <c r="P685" i="4"/>
  <c r="AN103" i="35" s="1"/>
  <c r="P609" i="4"/>
  <c r="AI103" i="35" s="1"/>
  <c r="P611" i="4"/>
  <c r="AJ103" i="35" s="1"/>
  <c r="P535" i="4"/>
  <c r="AE103" i="35" s="1"/>
  <c r="P537" i="4"/>
  <c r="AF103" i="35" s="1"/>
  <c r="P461" i="4"/>
  <c r="AA103" i="35" s="1"/>
  <c r="P463" i="4"/>
  <c r="AB103" i="35" s="1"/>
  <c r="P387" i="4"/>
  <c r="W103" i="35" s="1"/>
  <c r="P389" i="4"/>
  <c r="X103" i="35" s="1"/>
  <c r="P313" i="4"/>
  <c r="S103" i="35" s="1"/>
  <c r="P315" i="4"/>
  <c r="T103" i="35" s="1"/>
  <c r="P239" i="4"/>
  <c r="O103" i="35" s="1"/>
  <c r="P241" i="4"/>
  <c r="P103" i="35" s="1"/>
  <c r="P165" i="4"/>
  <c r="K103" i="35" s="1"/>
  <c r="P167" i="4"/>
  <c r="L103" i="35" s="1"/>
  <c r="P91" i="4"/>
  <c r="G103" i="35" s="1"/>
  <c r="P93" i="4"/>
  <c r="H103" i="35" s="1"/>
  <c r="P17" i="4"/>
  <c r="C103" i="35" s="1"/>
  <c r="P19" i="4"/>
  <c r="D103" i="35" s="1"/>
  <c r="O831" i="4"/>
  <c r="AU102" i="35" s="1"/>
  <c r="O833" i="4"/>
  <c r="AV102" i="35" s="1"/>
  <c r="O757" i="4"/>
  <c r="AQ102" i="35" s="1"/>
  <c r="O759" i="4"/>
  <c r="AR102" i="35" s="1"/>
  <c r="O683" i="4"/>
  <c r="AM102" i="35" s="1"/>
  <c r="O685" i="4"/>
  <c r="AN102" i="35" s="1"/>
  <c r="O609" i="4"/>
  <c r="AI102" i="35" s="1"/>
  <c r="O611" i="4"/>
  <c r="AJ102" i="35" s="1"/>
  <c r="O535" i="4"/>
  <c r="AE102" i="35" s="1"/>
  <c r="O537" i="4"/>
  <c r="AF102" i="35" s="1"/>
  <c r="O461" i="4"/>
  <c r="AA102" i="35" s="1"/>
  <c r="O463" i="4"/>
  <c r="AB102" i="35" s="1"/>
  <c r="O387" i="4"/>
  <c r="W102" i="35" s="1"/>
  <c r="O389" i="4"/>
  <c r="X102" i="35" s="1"/>
  <c r="O313" i="4"/>
  <c r="S102" i="35" s="1"/>
  <c r="O315" i="4"/>
  <c r="T102" i="35" s="1"/>
  <c r="O239" i="4"/>
  <c r="O102" i="35" s="1"/>
  <c r="O241" i="4"/>
  <c r="P102" i="35" s="1"/>
  <c r="O165" i="4"/>
  <c r="K102" i="35" s="1"/>
  <c r="O167" i="4"/>
  <c r="L102" i="35" s="1"/>
  <c r="O91" i="4"/>
  <c r="G102" i="35" s="1"/>
  <c r="O93" i="4"/>
  <c r="H102" i="35" s="1"/>
  <c r="O17" i="4"/>
  <c r="C102" i="35" s="1"/>
  <c r="O19" i="4"/>
  <c r="D102" i="35" s="1"/>
  <c r="N831" i="4"/>
  <c r="AU101" i="35" s="1"/>
  <c r="N833" i="4"/>
  <c r="AV101" i="35" s="1"/>
  <c r="N757" i="4"/>
  <c r="AQ101" i="35" s="1"/>
  <c r="N759" i="4"/>
  <c r="AR101" i="35" s="1"/>
  <c r="N683" i="4"/>
  <c r="AM101" i="35" s="1"/>
  <c r="N685" i="4"/>
  <c r="AN101" i="35" s="1"/>
  <c r="N609" i="4"/>
  <c r="AI101" i="35" s="1"/>
  <c r="N611" i="4"/>
  <c r="AJ101" i="35" s="1"/>
  <c r="N535" i="4"/>
  <c r="AE101" i="35" s="1"/>
  <c r="N537" i="4"/>
  <c r="AF101" i="35" s="1"/>
  <c r="N461" i="4"/>
  <c r="AA101" i="35" s="1"/>
  <c r="N463" i="4"/>
  <c r="AB101" i="35" s="1"/>
  <c r="N387" i="4"/>
  <c r="W101" i="35" s="1"/>
  <c r="N389" i="4"/>
  <c r="X101" i="35" s="1"/>
  <c r="N313" i="4"/>
  <c r="S101" i="35" s="1"/>
  <c r="N315" i="4"/>
  <c r="T101" i="35" s="1"/>
  <c r="N239" i="4"/>
  <c r="O101" i="35" s="1"/>
  <c r="N241" i="4"/>
  <c r="P101" i="35" s="1"/>
  <c r="N165" i="4"/>
  <c r="K101" i="35" s="1"/>
  <c r="N167" i="4"/>
  <c r="L101" i="35" s="1"/>
  <c r="N91" i="4"/>
  <c r="G101" i="35" s="1"/>
  <c r="N93" i="4"/>
  <c r="H101" i="35" s="1"/>
  <c r="N17" i="4"/>
  <c r="C101" i="35" s="1"/>
  <c r="N19" i="4"/>
  <c r="D101" i="35" s="1"/>
  <c r="M831" i="4"/>
  <c r="AU100" i="35" s="1"/>
  <c r="M833" i="4"/>
  <c r="AV100" i="35" s="1"/>
  <c r="M757" i="4"/>
  <c r="AQ100" i="35" s="1"/>
  <c r="M759" i="4"/>
  <c r="AR100" i="35" s="1"/>
  <c r="M683" i="4"/>
  <c r="AM100" i="35" s="1"/>
  <c r="M685" i="4"/>
  <c r="AN100" i="35" s="1"/>
  <c r="M609" i="4"/>
  <c r="AI100" i="35" s="1"/>
  <c r="M611" i="4"/>
  <c r="AJ100" i="35" s="1"/>
  <c r="M535" i="4"/>
  <c r="AE100" i="35" s="1"/>
  <c r="M537" i="4"/>
  <c r="AF100" i="35" s="1"/>
  <c r="M461" i="4"/>
  <c r="AA100" i="35" s="1"/>
  <c r="M463" i="4"/>
  <c r="AB100" i="35" s="1"/>
  <c r="M387" i="4"/>
  <c r="W100" i="35" s="1"/>
  <c r="M389" i="4"/>
  <c r="X100" i="35" s="1"/>
  <c r="M313" i="4"/>
  <c r="S100" i="35" s="1"/>
  <c r="M315" i="4"/>
  <c r="T100" i="35" s="1"/>
  <c r="M239" i="4"/>
  <c r="O100" i="35" s="1"/>
  <c r="M241" i="4"/>
  <c r="P100" i="35" s="1"/>
  <c r="M165" i="4"/>
  <c r="K100" i="35" s="1"/>
  <c r="M167" i="4"/>
  <c r="L100" i="35" s="1"/>
  <c r="M91" i="4"/>
  <c r="G100" i="35" s="1"/>
  <c r="M93" i="4"/>
  <c r="H100" i="35" s="1"/>
  <c r="M17" i="4"/>
  <c r="C100" i="35" s="1"/>
  <c r="M19" i="4"/>
  <c r="D100" i="35" s="1"/>
  <c r="L831" i="4"/>
  <c r="AU99" i="35" s="1"/>
  <c r="L833" i="4"/>
  <c r="AV99" i="35" s="1"/>
  <c r="L757" i="4"/>
  <c r="AQ99" i="35" s="1"/>
  <c r="L759" i="4"/>
  <c r="AR99" i="35" s="1"/>
  <c r="L683" i="4"/>
  <c r="AM99" i="35" s="1"/>
  <c r="L685" i="4"/>
  <c r="AN99" i="35" s="1"/>
  <c r="L609" i="4"/>
  <c r="AI99" i="35" s="1"/>
  <c r="L611" i="4"/>
  <c r="AJ99" i="35" s="1"/>
  <c r="L535" i="4"/>
  <c r="AE99" i="35" s="1"/>
  <c r="L537" i="4"/>
  <c r="AF99" i="35" s="1"/>
  <c r="L461" i="4"/>
  <c r="AA99" i="35" s="1"/>
  <c r="L463" i="4"/>
  <c r="AB99" i="35" s="1"/>
  <c r="L387" i="4"/>
  <c r="W99" i="35" s="1"/>
  <c r="L389" i="4"/>
  <c r="X99" i="35" s="1"/>
  <c r="L313" i="4"/>
  <c r="S99" i="35" s="1"/>
  <c r="L315" i="4"/>
  <c r="T99" i="35" s="1"/>
  <c r="L239" i="4"/>
  <c r="O99" i="35" s="1"/>
  <c r="L241" i="4"/>
  <c r="P99" i="35" s="1"/>
  <c r="L165" i="4"/>
  <c r="K99" i="35" s="1"/>
  <c r="L167" i="4"/>
  <c r="L99" i="35" s="1"/>
  <c r="L91" i="4"/>
  <c r="G99" i="35" s="1"/>
  <c r="L93" i="4"/>
  <c r="H99" i="35" s="1"/>
  <c r="L17" i="4"/>
  <c r="C99" i="35" s="1"/>
  <c r="L19" i="4"/>
  <c r="D99" i="35" s="1"/>
  <c r="K831" i="4"/>
  <c r="AU98" i="35" s="1"/>
  <c r="K833" i="4"/>
  <c r="AV98" i="35" s="1"/>
  <c r="K757" i="4"/>
  <c r="AQ98" i="35" s="1"/>
  <c r="K759" i="4"/>
  <c r="AR98" i="35" s="1"/>
  <c r="K683" i="4"/>
  <c r="AM98" i="35" s="1"/>
  <c r="K685" i="4"/>
  <c r="AN98" i="35" s="1"/>
  <c r="K609" i="4"/>
  <c r="AI98" i="35" s="1"/>
  <c r="K611" i="4"/>
  <c r="AJ98" i="35" s="1"/>
  <c r="K535" i="4"/>
  <c r="AE98" i="35" s="1"/>
  <c r="K537" i="4"/>
  <c r="AF98" i="35" s="1"/>
  <c r="K461" i="4"/>
  <c r="AA98" i="35" s="1"/>
  <c r="K463" i="4"/>
  <c r="AB98" i="35" s="1"/>
  <c r="K387" i="4"/>
  <c r="W98" i="35" s="1"/>
  <c r="K389" i="4"/>
  <c r="X98" i="35" s="1"/>
  <c r="K313" i="4"/>
  <c r="S98" i="35" s="1"/>
  <c r="K315" i="4"/>
  <c r="T98" i="35" s="1"/>
  <c r="K239" i="4"/>
  <c r="O98" i="35" s="1"/>
  <c r="K241" i="4"/>
  <c r="P98" i="35" s="1"/>
  <c r="K165" i="4"/>
  <c r="K98" i="35" s="1"/>
  <c r="K167" i="4"/>
  <c r="L98" i="35" s="1"/>
  <c r="K91" i="4"/>
  <c r="G98" i="35" s="1"/>
  <c r="K93" i="4"/>
  <c r="H98" i="35" s="1"/>
  <c r="K17" i="4"/>
  <c r="C98" i="35" s="1"/>
  <c r="K19" i="4"/>
  <c r="D98" i="35" s="1"/>
  <c r="J831" i="4"/>
  <c r="AU97" i="35" s="1"/>
  <c r="J833" i="4"/>
  <c r="AV97" i="35" s="1"/>
  <c r="J757" i="4"/>
  <c r="AQ97" i="35" s="1"/>
  <c r="J759" i="4"/>
  <c r="AR97" i="35" s="1"/>
  <c r="J683" i="4"/>
  <c r="AM97" i="35" s="1"/>
  <c r="J685" i="4"/>
  <c r="AN97" i="35" s="1"/>
  <c r="J609" i="4"/>
  <c r="AI97" i="35" s="1"/>
  <c r="J611" i="4"/>
  <c r="AJ97" i="35" s="1"/>
  <c r="J535" i="4"/>
  <c r="AE97" i="35" s="1"/>
  <c r="J537" i="4"/>
  <c r="AF97" i="35" s="1"/>
  <c r="J461" i="4"/>
  <c r="AA97" i="35" s="1"/>
  <c r="J463" i="4"/>
  <c r="AB97" i="35" s="1"/>
  <c r="J387" i="4"/>
  <c r="W97" i="35" s="1"/>
  <c r="J389" i="4"/>
  <c r="X97" i="35" s="1"/>
  <c r="J313" i="4"/>
  <c r="S97" i="35" s="1"/>
  <c r="J315" i="4"/>
  <c r="T97" i="35" s="1"/>
  <c r="J239" i="4"/>
  <c r="O97" i="35" s="1"/>
  <c r="J241" i="4"/>
  <c r="P97" i="35" s="1"/>
  <c r="J165" i="4"/>
  <c r="K97" i="35" s="1"/>
  <c r="J167" i="4"/>
  <c r="L97" i="35" s="1"/>
  <c r="J91" i="4"/>
  <c r="G97" i="35" s="1"/>
  <c r="J93" i="4"/>
  <c r="H97" i="35" s="1"/>
  <c r="J17" i="4"/>
  <c r="C97" i="35" s="1"/>
  <c r="J19" i="4"/>
  <c r="D97" i="35" s="1"/>
  <c r="I831" i="4"/>
  <c r="AU96" i="35" s="1"/>
  <c r="I833" i="4"/>
  <c r="AV96" i="35" s="1"/>
  <c r="I757" i="4"/>
  <c r="AQ96" i="35" s="1"/>
  <c r="I759" i="4"/>
  <c r="AR96" i="35" s="1"/>
  <c r="I683" i="4"/>
  <c r="AM96" i="35" s="1"/>
  <c r="I685" i="4"/>
  <c r="AN96" i="35" s="1"/>
  <c r="I609" i="4"/>
  <c r="AI96" i="35" s="1"/>
  <c r="I611" i="4"/>
  <c r="AJ96" i="35" s="1"/>
  <c r="I535" i="4"/>
  <c r="AE96" i="35" s="1"/>
  <c r="I537" i="4"/>
  <c r="AF96" i="35" s="1"/>
  <c r="I461" i="4"/>
  <c r="AA96" i="35" s="1"/>
  <c r="I463" i="4"/>
  <c r="AB96" i="35" s="1"/>
  <c r="I387" i="4"/>
  <c r="W96" i="35" s="1"/>
  <c r="I389" i="4"/>
  <c r="X96" i="35" s="1"/>
  <c r="I313" i="4"/>
  <c r="S96" i="35" s="1"/>
  <c r="I315" i="4"/>
  <c r="T96" i="35" s="1"/>
  <c r="I239" i="4"/>
  <c r="O96" i="35" s="1"/>
  <c r="I241" i="4"/>
  <c r="P96" i="35" s="1"/>
  <c r="I165" i="4"/>
  <c r="K96" i="35" s="1"/>
  <c r="I167" i="4"/>
  <c r="L96" i="35" s="1"/>
  <c r="I91" i="4"/>
  <c r="G96" i="35" s="1"/>
  <c r="I93" i="4"/>
  <c r="H96" i="35" s="1"/>
  <c r="I17" i="4"/>
  <c r="C96" i="35" s="1"/>
  <c r="I19" i="4"/>
  <c r="D96" i="35" s="1"/>
  <c r="H831" i="4"/>
  <c r="AU95" i="35" s="1"/>
  <c r="H833" i="4"/>
  <c r="AV95" i="35" s="1"/>
  <c r="H757" i="4"/>
  <c r="AQ95" i="35" s="1"/>
  <c r="H759" i="4"/>
  <c r="AR95" i="35" s="1"/>
  <c r="H683" i="4"/>
  <c r="AM95" i="35" s="1"/>
  <c r="H685" i="4"/>
  <c r="AN95" i="35" s="1"/>
  <c r="H609" i="4"/>
  <c r="AI95" i="35" s="1"/>
  <c r="H611" i="4"/>
  <c r="AJ95" i="35" s="1"/>
  <c r="H535" i="4"/>
  <c r="AE95" i="35" s="1"/>
  <c r="H537" i="4"/>
  <c r="AF95" i="35" s="1"/>
  <c r="H461" i="4"/>
  <c r="AA95" i="35" s="1"/>
  <c r="H463" i="4"/>
  <c r="AB95" i="35" s="1"/>
  <c r="H387" i="4"/>
  <c r="W95" i="35" s="1"/>
  <c r="H389" i="4"/>
  <c r="X95" i="35" s="1"/>
  <c r="H313" i="4"/>
  <c r="S95" i="35" s="1"/>
  <c r="H315" i="4"/>
  <c r="T95" i="35" s="1"/>
  <c r="H239" i="4"/>
  <c r="O95" i="35" s="1"/>
  <c r="H241" i="4"/>
  <c r="P95" i="35" s="1"/>
  <c r="H165" i="4"/>
  <c r="K95" i="35" s="1"/>
  <c r="H167" i="4"/>
  <c r="L95" i="35" s="1"/>
  <c r="H91" i="4"/>
  <c r="G95" i="35" s="1"/>
  <c r="H93" i="4"/>
  <c r="H95" i="35" s="1"/>
  <c r="H17" i="4"/>
  <c r="C95" i="35" s="1"/>
  <c r="H19" i="4"/>
  <c r="D95" i="35" s="1"/>
  <c r="G831" i="4"/>
  <c r="AU94" i="35" s="1"/>
  <c r="G833" i="4"/>
  <c r="AV94" i="35" s="1"/>
  <c r="G757" i="4"/>
  <c r="AQ94" i="35" s="1"/>
  <c r="G759" i="4"/>
  <c r="AR94" i="35" s="1"/>
  <c r="G683" i="4"/>
  <c r="AM94" i="35" s="1"/>
  <c r="G685" i="4"/>
  <c r="AN94" i="35" s="1"/>
  <c r="G609" i="4"/>
  <c r="AI94" i="35" s="1"/>
  <c r="G611" i="4"/>
  <c r="AJ94" i="35" s="1"/>
  <c r="G535" i="4"/>
  <c r="AE94" i="35" s="1"/>
  <c r="G537" i="4"/>
  <c r="AF94" i="35" s="1"/>
  <c r="G461" i="4"/>
  <c r="AA94" i="35" s="1"/>
  <c r="G463" i="4"/>
  <c r="AB94" i="35" s="1"/>
  <c r="G387" i="4"/>
  <c r="W94" i="35" s="1"/>
  <c r="G389" i="4"/>
  <c r="X94" i="35" s="1"/>
  <c r="G313" i="4"/>
  <c r="S94" i="35" s="1"/>
  <c r="G315" i="4"/>
  <c r="T94" i="35" s="1"/>
  <c r="G239" i="4"/>
  <c r="O94" i="35" s="1"/>
  <c r="G241" i="4"/>
  <c r="P94" i="35" s="1"/>
  <c r="G165" i="4"/>
  <c r="K94" i="35" s="1"/>
  <c r="G167" i="4"/>
  <c r="L94" i="35" s="1"/>
  <c r="G91" i="4"/>
  <c r="G94" i="35" s="1"/>
  <c r="G93" i="4"/>
  <c r="H94" i="35" s="1"/>
  <c r="G17" i="4"/>
  <c r="C94" i="35" s="1"/>
  <c r="G19" i="4"/>
  <c r="D94" i="35" s="1"/>
  <c r="F831" i="4"/>
  <c r="AU93" i="35" s="1"/>
  <c r="F833" i="4"/>
  <c r="AV93" i="35" s="1"/>
  <c r="F757" i="4"/>
  <c r="AQ93" i="35" s="1"/>
  <c r="F759" i="4"/>
  <c r="AR93" i="35" s="1"/>
  <c r="F683" i="4"/>
  <c r="AM93" i="35" s="1"/>
  <c r="F685" i="4"/>
  <c r="AN93" i="35" s="1"/>
  <c r="F609" i="4"/>
  <c r="AI93" i="35" s="1"/>
  <c r="F611" i="4"/>
  <c r="AJ93" i="35" s="1"/>
  <c r="F535" i="4"/>
  <c r="AE93" i="35" s="1"/>
  <c r="F537" i="4"/>
  <c r="AF93" i="35" s="1"/>
  <c r="F461" i="4"/>
  <c r="AA93" i="35" s="1"/>
  <c r="F463" i="4"/>
  <c r="AB93" i="35" s="1"/>
  <c r="F387" i="4"/>
  <c r="W93" i="35" s="1"/>
  <c r="F389" i="4"/>
  <c r="X93" i="35" s="1"/>
  <c r="F313" i="4"/>
  <c r="S93" i="35" s="1"/>
  <c r="F315" i="4"/>
  <c r="T93" i="35" s="1"/>
  <c r="F239" i="4"/>
  <c r="O93" i="35" s="1"/>
  <c r="F241" i="4"/>
  <c r="P93" i="35" s="1"/>
  <c r="F165" i="4"/>
  <c r="K93" i="35" s="1"/>
  <c r="F167" i="4"/>
  <c r="L93" i="35" s="1"/>
  <c r="F91" i="4"/>
  <c r="G93" i="35" s="1"/>
  <c r="F93" i="4"/>
  <c r="H93" i="35" s="1"/>
  <c r="F17" i="4"/>
  <c r="C93" i="35" s="1"/>
  <c r="F19" i="4"/>
  <c r="D93" i="35" s="1"/>
  <c r="E831" i="4"/>
  <c r="AU92" i="35" s="1"/>
  <c r="E833" i="4"/>
  <c r="AV92" i="35" s="1"/>
  <c r="E757" i="4"/>
  <c r="AQ92" i="35" s="1"/>
  <c r="E759" i="4"/>
  <c r="AR92" i="35" s="1"/>
  <c r="E683" i="4"/>
  <c r="AM92" i="35" s="1"/>
  <c r="E685" i="4"/>
  <c r="AN92" i="35" s="1"/>
  <c r="E609" i="4"/>
  <c r="AI92" i="35" s="1"/>
  <c r="E611" i="4"/>
  <c r="AJ92" i="35" s="1"/>
  <c r="E535" i="4"/>
  <c r="AE92" i="35" s="1"/>
  <c r="E537" i="4"/>
  <c r="AF92" i="35" s="1"/>
  <c r="E461" i="4"/>
  <c r="AA92" i="35" s="1"/>
  <c r="E463" i="4"/>
  <c r="AB92" i="35" s="1"/>
  <c r="E387" i="4"/>
  <c r="W92" i="35" s="1"/>
  <c r="E389" i="4"/>
  <c r="X92" i="35" s="1"/>
  <c r="E313" i="4"/>
  <c r="S92" i="35" s="1"/>
  <c r="E315" i="4"/>
  <c r="T92" i="35" s="1"/>
  <c r="E239" i="4"/>
  <c r="O92" i="35" s="1"/>
  <c r="E241" i="4"/>
  <c r="P92" i="35" s="1"/>
  <c r="E165" i="4"/>
  <c r="K92" i="35" s="1"/>
  <c r="E167" i="4"/>
  <c r="L92" i="35" s="1"/>
  <c r="E91" i="4"/>
  <c r="G92" i="35" s="1"/>
  <c r="E93" i="4"/>
  <c r="H92" i="35" s="1"/>
  <c r="E17" i="4"/>
  <c r="C92" i="35" s="1"/>
  <c r="E19" i="4"/>
  <c r="D92" i="35" s="1"/>
  <c r="D831" i="4"/>
  <c r="AU91" i="35" s="1"/>
  <c r="D833" i="4"/>
  <c r="AV91" i="35" s="1"/>
  <c r="D757" i="4"/>
  <c r="AQ91" i="35" s="1"/>
  <c r="D759" i="4"/>
  <c r="AR91" i="35" s="1"/>
  <c r="D683" i="4"/>
  <c r="AM91" i="35" s="1"/>
  <c r="D685" i="4"/>
  <c r="AN91" i="35" s="1"/>
  <c r="D609" i="4"/>
  <c r="AI91" i="35" s="1"/>
  <c r="D611" i="4"/>
  <c r="AJ91" i="35" s="1"/>
  <c r="D535" i="4"/>
  <c r="AE91" i="35" s="1"/>
  <c r="D537" i="4"/>
  <c r="AF91" i="35" s="1"/>
  <c r="D461" i="4"/>
  <c r="AA91" i="35" s="1"/>
  <c r="D463" i="4"/>
  <c r="AB91" i="35" s="1"/>
  <c r="D387" i="4"/>
  <c r="W91" i="35" s="1"/>
  <c r="D389" i="4"/>
  <c r="X91" i="35" s="1"/>
  <c r="D313" i="4"/>
  <c r="S91" i="35" s="1"/>
  <c r="D315" i="4"/>
  <c r="T91" i="35" s="1"/>
  <c r="D239" i="4"/>
  <c r="O91" i="35" s="1"/>
  <c r="D241" i="4"/>
  <c r="P91" i="35" s="1"/>
  <c r="D165" i="4"/>
  <c r="K91" i="35" s="1"/>
  <c r="D167" i="4"/>
  <c r="L91" i="35" s="1"/>
  <c r="D91" i="4"/>
  <c r="G91" i="35" s="1"/>
  <c r="D93" i="4"/>
  <c r="H91" i="35" s="1"/>
  <c r="D17" i="4"/>
  <c r="C91" i="35" s="1"/>
  <c r="D19" i="4"/>
  <c r="D91" i="35" s="1"/>
  <c r="C831" i="4"/>
  <c r="AU90" i="35" s="1"/>
  <c r="C833" i="4"/>
  <c r="AV90" i="35" s="1"/>
  <c r="C757" i="4"/>
  <c r="AQ90" i="35" s="1"/>
  <c r="C759" i="4"/>
  <c r="AR90" i="35" s="1"/>
  <c r="C683" i="4"/>
  <c r="AM90" i="35" s="1"/>
  <c r="C685" i="4"/>
  <c r="AN90" i="35" s="1"/>
  <c r="C609" i="4"/>
  <c r="AI90" i="35" s="1"/>
  <c r="C611" i="4"/>
  <c r="AJ90" i="35" s="1"/>
  <c r="C535" i="4"/>
  <c r="AE90" i="35" s="1"/>
  <c r="C537" i="4"/>
  <c r="AF90" i="35" s="1"/>
  <c r="C461" i="4"/>
  <c r="AA90" i="35" s="1"/>
  <c r="C463" i="4"/>
  <c r="AB90" i="35" s="1"/>
  <c r="C387" i="4"/>
  <c r="W90" i="35" s="1"/>
  <c r="C389" i="4"/>
  <c r="X90" i="35" s="1"/>
  <c r="C313" i="4"/>
  <c r="S90" i="35" s="1"/>
  <c r="C315" i="4"/>
  <c r="T90" i="35" s="1"/>
  <c r="C239" i="4"/>
  <c r="O90" i="35" s="1"/>
  <c r="C241" i="4"/>
  <c r="P90" i="35" s="1"/>
  <c r="C165" i="4"/>
  <c r="K90" i="35" s="1"/>
  <c r="C167" i="4"/>
  <c r="L90" i="35" s="1"/>
  <c r="C91" i="4"/>
  <c r="G90" i="35" s="1"/>
  <c r="C93" i="4"/>
  <c r="H90" i="35" s="1"/>
  <c r="C17" i="4"/>
  <c r="C90" i="35" s="1"/>
  <c r="C19" i="4"/>
  <c r="D90" i="35" s="1"/>
  <c r="AF827" i="4"/>
  <c r="AU89" i="35" s="1"/>
  <c r="AF829" i="4"/>
  <c r="AV89" i="35" s="1"/>
  <c r="AF753" i="4"/>
  <c r="AQ89" i="35" s="1"/>
  <c r="AF755" i="4"/>
  <c r="AR89" i="35" s="1"/>
  <c r="AF679" i="4"/>
  <c r="AM89" i="35" s="1"/>
  <c r="AF681" i="4"/>
  <c r="AN89" i="35" s="1"/>
  <c r="AF605" i="4"/>
  <c r="AI89" i="35" s="1"/>
  <c r="AF607" i="4"/>
  <c r="AJ89" i="35" s="1"/>
  <c r="AF531" i="4"/>
  <c r="AE89" i="35" s="1"/>
  <c r="AF533" i="4"/>
  <c r="AF89" i="35" s="1"/>
  <c r="AF457" i="4"/>
  <c r="AA89" i="35" s="1"/>
  <c r="AF459" i="4"/>
  <c r="AB89" i="35" s="1"/>
  <c r="AF383" i="4"/>
  <c r="W89" i="35" s="1"/>
  <c r="AF385" i="4"/>
  <c r="X89" i="35" s="1"/>
  <c r="AF309" i="4"/>
  <c r="S89" i="35" s="1"/>
  <c r="AF311" i="4"/>
  <c r="T89" i="35" s="1"/>
  <c r="AF235" i="4"/>
  <c r="O89" i="35" s="1"/>
  <c r="AF237" i="4"/>
  <c r="P89" i="35" s="1"/>
  <c r="AF161" i="4"/>
  <c r="K89" i="35" s="1"/>
  <c r="AF163" i="4"/>
  <c r="L89" i="35" s="1"/>
  <c r="AF87" i="4"/>
  <c r="G89" i="35" s="1"/>
  <c r="AF89" i="4"/>
  <c r="H89" i="35" s="1"/>
  <c r="AF13" i="4"/>
  <c r="C89" i="35" s="1"/>
  <c r="AF15" i="4"/>
  <c r="D89" i="35" s="1"/>
  <c r="AE827" i="4"/>
  <c r="AU88" i="35" s="1"/>
  <c r="AE829" i="4"/>
  <c r="AV88" i="35" s="1"/>
  <c r="AE753" i="4"/>
  <c r="AQ88" i="35" s="1"/>
  <c r="AE755" i="4"/>
  <c r="AR88" i="35" s="1"/>
  <c r="AE679" i="4"/>
  <c r="AM88" i="35" s="1"/>
  <c r="AE681" i="4"/>
  <c r="AN88" i="35" s="1"/>
  <c r="AE605" i="4"/>
  <c r="AI88" i="35" s="1"/>
  <c r="AE607" i="4"/>
  <c r="AJ88" i="35" s="1"/>
  <c r="AE531" i="4"/>
  <c r="AE88" i="35" s="1"/>
  <c r="AE533" i="4"/>
  <c r="AF88" i="35" s="1"/>
  <c r="AE457" i="4"/>
  <c r="AA88" i="35" s="1"/>
  <c r="AE459" i="4"/>
  <c r="AB88" i="35" s="1"/>
  <c r="AE383" i="4"/>
  <c r="W88" i="35" s="1"/>
  <c r="AE385" i="4"/>
  <c r="X88" i="35" s="1"/>
  <c r="AE309" i="4"/>
  <c r="S88" i="35" s="1"/>
  <c r="AE311" i="4"/>
  <c r="T88" i="35" s="1"/>
  <c r="AE235" i="4"/>
  <c r="O88" i="35" s="1"/>
  <c r="AE237" i="4"/>
  <c r="P88" i="35" s="1"/>
  <c r="AE161" i="4"/>
  <c r="K88" i="35" s="1"/>
  <c r="AE163" i="4"/>
  <c r="L88" i="35" s="1"/>
  <c r="AE87" i="4"/>
  <c r="G88" i="35" s="1"/>
  <c r="AE89" i="4"/>
  <c r="H88" i="35" s="1"/>
  <c r="AE13" i="4"/>
  <c r="C88" i="35" s="1"/>
  <c r="AE15" i="4"/>
  <c r="D88" i="35" s="1"/>
  <c r="AD827" i="4"/>
  <c r="AU87" i="35" s="1"/>
  <c r="AD829" i="4"/>
  <c r="AV87" i="35" s="1"/>
  <c r="AD753" i="4"/>
  <c r="AQ87" i="35" s="1"/>
  <c r="AD755" i="4"/>
  <c r="AR87" i="35" s="1"/>
  <c r="AD679" i="4"/>
  <c r="AM87" i="35" s="1"/>
  <c r="AD681" i="4"/>
  <c r="AN87" i="35" s="1"/>
  <c r="AD605" i="4"/>
  <c r="AI87" i="35" s="1"/>
  <c r="AD607" i="4"/>
  <c r="AJ87" i="35" s="1"/>
  <c r="AD531" i="4"/>
  <c r="AE87" i="35" s="1"/>
  <c r="AD533" i="4"/>
  <c r="AF87" i="35" s="1"/>
  <c r="AD457" i="4"/>
  <c r="AA87" i="35" s="1"/>
  <c r="AD459" i="4"/>
  <c r="AB87" i="35" s="1"/>
  <c r="AD383" i="4"/>
  <c r="W87" i="35" s="1"/>
  <c r="AD385" i="4"/>
  <c r="X87" i="35" s="1"/>
  <c r="AD309" i="4"/>
  <c r="S87" i="35" s="1"/>
  <c r="AD311" i="4"/>
  <c r="T87" i="35" s="1"/>
  <c r="AD235" i="4"/>
  <c r="O87" i="35" s="1"/>
  <c r="AD237" i="4"/>
  <c r="P87" i="35" s="1"/>
  <c r="AD161" i="4"/>
  <c r="K87" i="35" s="1"/>
  <c r="AD163" i="4"/>
  <c r="L87" i="35" s="1"/>
  <c r="AD87" i="4"/>
  <c r="G87" i="35" s="1"/>
  <c r="AD89" i="4"/>
  <c r="H87" i="35" s="1"/>
  <c r="AD13" i="4"/>
  <c r="C87" i="35" s="1"/>
  <c r="AD15" i="4"/>
  <c r="D87" i="35" s="1"/>
  <c r="AC827" i="4"/>
  <c r="AU86" i="35" s="1"/>
  <c r="AC829" i="4"/>
  <c r="AV86" i="35" s="1"/>
  <c r="AC753" i="4"/>
  <c r="AQ86" i="35" s="1"/>
  <c r="AC755" i="4"/>
  <c r="AR86" i="35" s="1"/>
  <c r="AC679" i="4"/>
  <c r="AM86" i="35" s="1"/>
  <c r="AC681" i="4"/>
  <c r="AN86" i="35" s="1"/>
  <c r="AC605" i="4"/>
  <c r="AI86" i="35" s="1"/>
  <c r="AC607" i="4"/>
  <c r="AJ86" i="35" s="1"/>
  <c r="AC531" i="4"/>
  <c r="AE86" i="35" s="1"/>
  <c r="AC533" i="4"/>
  <c r="AF86" i="35" s="1"/>
  <c r="AC457" i="4"/>
  <c r="AA86" i="35" s="1"/>
  <c r="AC459" i="4"/>
  <c r="AB86" i="35" s="1"/>
  <c r="AC383" i="4"/>
  <c r="W86" i="35" s="1"/>
  <c r="AC385" i="4"/>
  <c r="X86" i="35" s="1"/>
  <c r="AC309" i="4"/>
  <c r="S86" i="35" s="1"/>
  <c r="AC311" i="4"/>
  <c r="T86" i="35" s="1"/>
  <c r="AC235" i="4"/>
  <c r="O86" i="35" s="1"/>
  <c r="AC237" i="4"/>
  <c r="P86" i="35" s="1"/>
  <c r="AC161" i="4"/>
  <c r="K86" i="35" s="1"/>
  <c r="AC163" i="4"/>
  <c r="L86" i="35" s="1"/>
  <c r="AC87" i="4"/>
  <c r="G86" i="35" s="1"/>
  <c r="AC89" i="4"/>
  <c r="H86" i="35" s="1"/>
  <c r="AC13" i="4"/>
  <c r="C86" i="35" s="1"/>
  <c r="AC15" i="4"/>
  <c r="D86" i="35" s="1"/>
  <c r="AB827" i="4"/>
  <c r="AU85" i="35" s="1"/>
  <c r="AB829" i="4"/>
  <c r="AV85" i="35" s="1"/>
  <c r="AB753" i="4"/>
  <c r="AQ85" i="35" s="1"/>
  <c r="AB755" i="4"/>
  <c r="AR85" i="35" s="1"/>
  <c r="AB679" i="4"/>
  <c r="AM85" i="35" s="1"/>
  <c r="AB681" i="4"/>
  <c r="AN85" i="35" s="1"/>
  <c r="AB605" i="4"/>
  <c r="AI85" i="35" s="1"/>
  <c r="AB607" i="4"/>
  <c r="AJ85" i="35" s="1"/>
  <c r="AB531" i="4"/>
  <c r="AE85" i="35" s="1"/>
  <c r="AB533" i="4"/>
  <c r="AF85" i="35" s="1"/>
  <c r="AB457" i="4"/>
  <c r="AA85" i="35" s="1"/>
  <c r="AB459" i="4"/>
  <c r="AB85" i="35" s="1"/>
  <c r="AB383" i="4"/>
  <c r="W85" i="35" s="1"/>
  <c r="AB385" i="4"/>
  <c r="X85" i="35" s="1"/>
  <c r="AB309" i="4"/>
  <c r="S85" i="35" s="1"/>
  <c r="AB311" i="4"/>
  <c r="T85" i="35" s="1"/>
  <c r="AB235" i="4"/>
  <c r="O85" i="35" s="1"/>
  <c r="AB237" i="4"/>
  <c r="P85" i="35" s="1"/>
  <c r="AB161" i="4"/>
  <c r="K85" i="35" s="1"/>
  <c r="AB163" i="4"/>
  <c r="L85" i="35" s="1"/>
  <c r="AB87" i="4"/>
  <c r="G85" i="35" s="1"/>
  <c r="AB89" i="4"/>
  <c r="H85" i="35" s="1"/>
  <c r="AB13" i="4"/>
  <c r="C85" i="35" s="1"/>
  <c r="AB15" i="4"/>
  <c r="D85" i="35" s="1"/>
  <c r="AA827" i="4"/>
  <c r="AU84" i="35" s="1"/>
  <c r="AA829" i="4"/>
  <c r="AV84" i="35" s="1"/>
  <c r="AA753" i="4"/>
  <c r="AQ84" i="35" s="1"/>
  <c r="AA755" i="4"/>
  <c r="AR84" i="35" s="1"/>
  <c r="AA679" i="4"/>
  <c r="AM84" i="35" s="1"/>
  <c r="AA681" i="4"/>
  <c r="AN84" i="35" s="1"/>
  <c r="AA605" i="4"/>
  <c r="AI84" i="35" s="1"/>
  <c r="AA607" i="4"/>
  <c r="AJ84" i="35" s="1"/>
  <c r="AA531" i="4"/>
  <c r="AE84" i="35" s="1"/>
  <c r="AA533" i="4"/>
  <c r="AF84" i="35" s="1"/>
  <c r="AA457" i="4"/>
  <c r="AA84" i="35" s="1"/>
  <c r="AA459" i="4"/>
  <c r="AB84" i="35" s="1"/>
  <c r="AA383" i="4"/>
  <c r="W84" i="35" s="1"/>
  <c r="AA385" i="4"/>
  <c r="X84" i="35" s="1"/>
  <c r="AA309" i="4"/>
  <c r="S84" i="35" s="1"/>
  <c r="AA311" i="4"/>
  <c r="T84" i="35" s="1"/>
  <c r="AA235" i="4"/>
  <c r="O84" i="35" s="1"/>
  <c r="AA237" i="4"/>
  <c r="P84" i="35" s="1"/>
  <c r="AA161" i="4"/>
  <c r="K84" i="35" s="1"/>
  <c r="AA163" i="4"/>
  <c r="L84" i="35" s="1"/>
  <c r="AA87" i="4"/>
  <c r="G84" i="35" s="1"/>
  <c r="AA89" i="4"/>
  <c r="H84" i="35" s="1"/>
  <c r="AA13" i="4"/>
  <c r="C84" i="35" s="1"/>
  <c r="AA15" i="4"/>
  <c r="D84" i="35" s="1"/>
  <c r="Z827" i="4"/>
  <c r="AU83" i="35" s="1"/>
  <c r="Z829" i="4"/>
  <c r="AV83" i="35" s="1"/>
  <c r="Z753" i="4"/>
  <c r="AQ83" i="35" s="1"/>
  <c r="Z755" i="4"/>
  <c r="AR83" i="35" s="1"/>
  <c r="Z679" i="4"/>
  <c r="AM83" i="35" s="1"/>
  <c r="Z681" i="4"/>
  <c r="AN83" i="35" s="1"/>
  <c r="Z605" i="4"/>
  <c r="AI83" i="35"/>
  <c r="Z607" i="4"/>
  <c r="AJ83" i="35" s="1"/>
  <c r="Z531" i="4"/>
  <c r="AE83" i="35" s="1"/>
  <c r="Z533" i="4"/>
  <c r="AF83" i="35" s="1"/>
  <c r="Z457" i="4"/>
  <c r="AA83" i="35" s="1"/>
  <c r="Z459" i="4"/>
  <c r="AB83" i="35" s="1"/>
  <c r="Z383" i="4"/>
  <c r="W83" i="35" s="1"/>
  <c r="Z385" i="4"/>
  <c r="X83" i="35" s="1"/>
  <c r="Z309" i="4"/>
  <c r="S83" i="35" s="1"/>
  <c r="Z311" i="4"/>
  <c r="T83" i="35" s="1"/>
  <c r="Z235" i="4"/>
  <c r="O83" i="35" s="1"/>
  <c r="Z237" i="4"/>
  <c r="P83" i="35" s="1"/>
  <c r="Z161" i="4"/>
  <c r="K83" i="35" s="1"/>
  <c r="Z163" i="4"/>
  <c r="L83" i="35" s="1"/>
  <c r="Z87" i="4"/>
  <c r="G83" i="35" s="1"/>
  <c r="Z89" i="4"/>
  <c r="H83" i="35" s="1"/>
  <c r="Z13" i="4"/>
  <c r="C83" i="35" s="1"/>
  <c r="Z15" i="4"/>
  <c r="D83" i="35" s="1"/>
  <c r="Y827" i="4"/>
  <c r="AU82" i="35" s="1"/>
  <c r="Y829" i="4"/>
  <c r="AV82" i="35" s="1"/>
  <c r="Y753" i="4"/>
  <c r="AQ82" i="35" s="1"/>
  <c r="Y755" i="4"/>
  <c r="AR82" i="35" s="1"/>
  <c r="Y679" i="4"/>
  <c r="AM82" i="35" s="1"/>
  <c r="Y681" i="4"/>
  <c r="AN82" i="35" s="1"/>
  <c r="Y605" i="4"/>
  <c r="AI82" i="35" s="1"/>
  <c r="Y607" i="4"/>
  <c r="AJ82" i="35" s="1"/>
  <c r="Y531" i="4"/>
  <c r="AE82" i="35" s="1"/>
  <c r="Y533" i="4"/>
  <c r="AF82" i="35" s="1"/>
  <c r="Y457" i="4"/>
  <c r="AA82" i="35" s="1"/>
  <c r="Y459" i="4"/>
  <c r="AB82" i="35" s="1"/>
  <c r="Y383" i="4"/>
  <c r="W82" i="35" s="1"/>
  <c r="Y385" i="4"/>
  <c r="X82" i="35" s="1"/>
  <c r="Y309" i="4"/>
  <c r="S82" i="35" s="1"/>
  <c r="Y311" i="4"/>
  <c r="T82" i="35" s="1"/>
  <c r="Y235" i="4"/>
  <c r="O82" i="35" s="1"/>
  <c r="Y237" i="4"/>
  <c r="P82" i="35" s="1"/>
  <c r="Y161" i="4"/>
  <c r="K82" i="35" s="1"/>
  <c r="Y163" i="4"/>
  <c r="L82" i="35" s="1"/>
  <c r="Y87" i="4"/>
  <c r="G82" i="35" s="1"/>
  <c r="Y89" i="4"/>
  <c r="H82" i="35" s="1"/>
  <c r="Y13" i="4"/>
  <c r="C82" i="35" s="1"/>
  <c r="Y15" i="4"/>
  <c r="D82" i="35" s="1"/>
  <c r="X827" i="4"/>
  <c r="AU81" i="35" s="1"/>
  <c r="X829" i="4"/>
  <c r="AV81" i="35" s="1"/>
  <c r="X753" i="4"/>
  <c r="AQ81" i="35" s="1"/>
  <c r="X755" i="4"/>
  <c r="AR81" i="35" s="1"/>
  <c r="X679" i="4"/>
  <c r="AM81" i="35" s="1"/>
  <c r="X681" i="4"/>
  <c r="AN81" i="35" s="1"/>
  <c r="X605" i="4"/>
  <c r="AI81" i="35" s="1"/>
  <c r="X607" i="4"/>
  <c r="AJ81" i="35" s="1"/>
  <c r="X531" i="4"/>
  <c r="AE81" i="35" s="1"/>
  <c r="X533" i="4"/>
  <c r="AF81" i="35" s="1"/>
  <c r="X457" i="4"/>
  <c r="AA81" i="35" s="1"/>
  <c r="X459" i="4"/>
  <c r="AB81" i="35" s="1"/>
  <c r="X383" i="4"/>
  <c r="W81" i="35" s="1"/>
  <c r="X385" i="4"/>
  <c r="X81" i="35" s="1"/>
  <c r="X309" i="4"/>
  <c r="S81" i="35" s="1"/>
  <c r="X311" i="4"/>
  <c r="T81" i="35" s="1"/>
  <c r="X235" i="4"/>
  <c r="O81" i="35" s="1"/>
  <c r="X237" i="4"/>
  <c r="P81" i="35" s="1"/>
  <c r="X161" i="4"/>
  <c r="K81" i="35" s="1"/>
  <c r="X163" i="4"/>
  <c r="L81" i="35" s="1"/>
  <c r="X87" i="4"/>
  <c r="G81" i="35" s="1"/>
  <c r="X89" i="4"/>
  <c r="H81" i="35" s="1"/>
  <c r="X13" i="4"/>
  <c r="C81" i="35" s="1"/>
  <c r="X15" i="4"/>
  <c r="D81" i="35" s="1"/>
  <c r="W827" i="4"/>
  <c r="AU80" i="35" s="1"/>
  <c r="W829" i="4"/>
  <c r="AV80" i="35" s="1"/>
  <c r="W753" i="4"/>
  <c r="AQ80" i="35" s="1"/>
  <c r="W755" i="4"/>
  <c r="AR80" i="35" s="1"/>
  <c r="W679" i="4"/>
  <c r="AM80" i="35" s="1"/>
  <c r="W681" i="4"/>
  <c r="AN80" i="35" s="1"/>
  <c r="W605" i="4"/>
  <c r="AI80" i="35" s="1"/>
  <c r="W607" i="4"/>
  <c r="AJ80" i="35" s="1"/>
  <c r="W531" i="4"/>
  <c r="AE80" i="35" s="1"/>
  <c r="W533" i="4"/>
  <c r="AF80" i="35" s="1"/>
  <c r="W457" i="4"/>
  <c r="AA80" i="35" s="1"/>
  <c r="W459" i="4"/>
  <c r="AB80" i="35" s="1"/>
  <c r="W383" i="4"/>
  <c r="W80" i="35" s="1"/>
  <c r="W385" i="4"/>
  <c r="X80" i="35" s="1"/>
  <c r="W309" i="4"/>
  <c r="S80" i="35" s="1"/>
  <c r="W311" i="4"/>
  <c r="T80" i="35" s="1"/>
  <c r="W235" i="4"/>
  <c r="O80" i="35" s="1"/>
  <c r="W237" i="4"/>
  <c r="P80" i="35" s="1"/>
  <c r="W161" i="4"/>
  <c r="K80" i="35" s="1"/>
  <c r="W163" i="4"/>
  <c r="L80" i="35" s="1"/>
  <c r="W87" i="4"/>
  <c r="G80" i="35" s="1"/>
  <c r="W89" i="4"/>
  <c r="H80" i="35" s="1"/>
  <c r="W13" i="4"/>
  <c r="C80" i="35" s="1"/>
  <c r="W15" i="4"/>
  <c r="D80" i="35" s="1"/>
  <c r="V827" i="4"/>
  <c r="AU79" i="35" s="1"/>
  <c r="V829" i="4"/>
  <c r="AV79" i="35" s="1"/>
  <c r="V753" i="4"/>
  <c r="AQ79" i="35" s="1"/>
  <c r="V755" i="4"/>
  <c r="AR79" i="35" s="1"/>
  <c r="V679" i="4"/>
  <c r="AM79" i="35" s="1"/>
  <c r="V681" i="4"/>
  <c r="AN79" i="35" s="1"/>
  <c r="V605" i="4"/>
  <c r="AI79" i="35" s="1"/>
  <c r="V607" i="4"/>
  <c r="AJ79" i="35" s="1"/>
  <c r="V531" i="4"/>
  <c r="AE79" i="35" s="1"/>
  <c r="V533" i="4"/>
  <c r="AF79" i="35" s="1"/>
  <c r="V457" i="4"/>
  <c r="AA79" i="35" s="1"/>
  <c r="V459" i="4"/>
  <c r="AB79" i="35" s="1"/>
  <c r="V383" i="4"/>
  <c r="W79" i="35" s="1"/>
  <c r="V385" i="4"/>
  <c r="X79" i="35" s="1"/>
  <c r="V309" i="4"/>
  <c r="S79" i="35" s="1"/>
  <c r="V311" i="4"/>
  <c r="T79" i="35" s="1"/>
  <c r="V235" i="4"/>
  <c r="O79" i="35" s="1"/>
  <c r="V237" i="4"/>
  <c r="P79" i="35" s="1"/>
  <c r="V161" i="4"/>
  <c r="K79" i="35" s="1"/>
  <c r="V163" i="4"/>
  <c r="L79" i="35" s="1"/>
  <c r="V87" i="4"/>
  <c r="G79" i="35" s="1"/>
  <c r="V89" i="4"/>
  <c r="H79" i="35" s="1"/>
  <c r="V13" i="4"/>
  <c r="C79" i="35" s="1"/>
  <c r="V15" i="4"/>
  <c r="D79" i="35" s="1"/>
  <c r="U827" i="4"/>
  <c r="AU78" i="35" s="1"/>
  <c r="U829" i="4"/>
  <c r="AV78" i="35" s="1"/>
  <c r="U753" i="4"/>
  <c r="AQ78" i="35" s="1"/>
  <c r="U755" i="4"/>
  <c r="AR78" i="35" s="1"/>
  <c r="U679" i="4"/>
  <c r="AM78" i="35" s="1"/>
  <c r="U681" i="4"/>
  <c r="AN78" i="35" s="1"/>
  <c r="U605" i="4"/>
  <c r="AI78" i="35" s="1"/>
  <c r="U607" i="4"/>
  <c r="AJ78" i="35" s="1"/>
  <c r="U531" i="4"/>
  <c r="AE78" i="35" s="1"/>
  <c r="U533" i="4"/>
  <c r="AF78" i="35" s="1"/>
  <c r="U457" i="4"/>
  <c r="AA78" i="35" s="1"/>
  <c r="U459" i="4"/>
  <c r="AB78" i="35" s="1"/>
  <c r="U383" i="4"/>
  <c r="W78" i="35" s="1"/>
  <c r="U385" i="4"/>
  <c r="X78" i="35" s="1"/>
  <c r="U309" i="4"/>
  <c r="S78" i="35" s="1"/>
  <c r="U311" i="4"/>
  <c r="T78" i="35" s="1"/>
  <c r="U235" i="4"/>
  <c r="O78" i="35" s="1"/>
  <c r="U237" i="4"/>
  <c r="P78" i="35" s="1"/>
  <c r="U161" i="4"/>
  <c r="K78" i="35" s="1"/>
  <c r="U163" i="4"/>
  <c r="L78" i="35" s="1"/>
  <c r="U87" i="4"/>
  <c r="G78" i="35" s="1"/>
  <c r="U89" i="4"/>
  <c r="H78" i="35" s="1"/>
  <c r="U13" i="4"/>
  <c r="C78" i="35" s="1"/>
  <c r="U15" i="4"/>
  <c r="D78" i="35" s="1"/>
  <c r="T827" i="4"/>
  <c r="AU77" i="35" s="1"/>
  <c r="T829" i="4"/>
  <c r="AV77" i="35" s="1"/>
  <c r="T753" i="4"/>
  <c r="AQ77" i="35" s="1"/>
  <c r="T755" i="4"/>
  <c r="AR77" i="35" s="1"/>
  <c r="T679" i="4"/>
  <c r="AM77" i="35" s="1"/>
  <c r="T681" i="4"/>
  <c r="AN77" i="35" s="1"/>
  <c r="T605" i="4"/>
  <c r="AI77" i="35" s="1"/>
  <c r="T607" i="4"/>
  <c r="AJ77" i="35" s="1"/>
  <c r="T531" i="4"/>
  <c r="AE77" i="35" s="1"/>
  <c r="T533" i="4"/>
  <c r="AF77" i="35" s="1"/>
  <c r="T457" i="4"/>
  <c r="AA77" i="35" s="1"/>
  <c r="T459" i="4"/>
  <c r="AB77" i="35" s="1"/>
  <c r="T383" i="4"/>
  <c r="W77" i="35" s="1"/>
  <c r="T385" i="4"/>
  <c r="X77" i="35" s="1"/>
  <c r="T309" i="4"/>
  <c r="S77" i="35" s="1"/>
  <c r="T311" i="4"/>
  <c r="T77" i="35" s="1"/>
  <c r="T235" i="4"/>
  <c r="O77" i="35" s="1"/>
  <c r="T237" i="4"/>
  <c r="P77" i="35" s="1"/>
  <c r="T161" i="4"/>
  <c r="K77" i="35" s="1"/>
  <c r="T163" i="4"/>
  <c r="L77" i="35" s="1"/>
  <c r="T87" i="4"/>
  <c r="G77" i="35" s="1"/>
  <c r="T89" i="4"/>
  <c r="H77" i="35" s="1"/>
  <c r="T13" i="4"/>
  <c r="C77" i="35" s="1"/>
  <c r="T15" i="4"/>
  <c r="D77" i="35" s="1"/>
  <c r="S827" i="4"/>
  <c r="AU76" i="35" s="1"/>
  <c r="S829" i="4"/>
  <c r="AV76" i="35" s="1"/>
  <c r="S753" i="4"/>
  <c r="AQ76" i="35" s="1"/>
  <c r="S755" i="4"/>
  <c r="AR76" i="35" s="1"/>
  <c r="S679" i="4"/>
  <c r="AM76" i="35" s="1"/>
  <c r="S681" i="4"/>
  <c r="AN76" i="35" s="1"/>
  <c r="S605" i="4"/>
  <c r="AI76" i="35" s="1"/>
  <c r="S607" i="4"/>
  <c r="AJ76" i="35" s="1"/>
  <c r="S531" i="4"/>
  <c r="AE76" i="35" s="1"/>
  <c r="S533" i="4"/>
  <c r="AF76" i="35" s="1"/>
  <c r="S457" i="4"/>
  <c r="AA76" i="35" s="1"/>
  <c r="S459" i="4"/>
  <c r="AB76" i="35" s="1"/>
  <c r="S383" i="4"/>
  <c r="W76" i="35" s="1"/>
  <c r="S385" i="4"/>
  <c r="X76" i="35" s="1"/>
  <c r="S309" i="4"/>
  <c r="S76" i="35" s="1"/>
  <c r="S311" i="4"/>
  <c r="T76" i="35" s="1"/>
  <c r="S235" i="4"/>
  <c r="O76" i="35" s="1"/>
  <c r="S237" i="4"/>
  <c r="P76" i="35" s="1"/>
  <c r="S161" i="4"/>
  <c r="K76" i="35" s="1"/>
  <c r="S163" i="4"/>
  <c r="L76" i="35" s="1"/>
  <c r="S87" i="4"/>
  <c r="G76" i="35" s="1"/>
  <c r="S89" i="4"/>
  <c r="H76" i="35" s="1"/>
  <c r="S13" i="4"/>
  <c r="C76" i="35" s="1"/>
  <c r="S15" i="4"/>
  <c r="D76" i="35" s="1"/>
  <c r="R827" i="4"/>
  <c r="AU75" i="35" s="1"/>
  <c r="R829" i="4"/>
  <c r="AV75" i="35" s="1"/>
  <c r="R753" i="4"/>
  <c r="AQ75" i="35" s="1"/>
  <c r="R755" i="4"/>
  <c r="AR75" i="35" s="1"/>
  <c r="R679" i="4"/>
  <c r="AM75" i="35" s="1"/>
  <c r="R681" i="4"/>
  <c r="AN75" i="35" s="1"/>
  <c r="R605" i="4"/>
  <c r="AI75" i="35" s="1"/>
  <c r="R607" i="4"/>
  <c r="AJ75" i="35" s="1"/>
  <c r="R531" i="4"/>
  <c r="AE75" i="35" s="1"/>
  <c r="R533" i="4"/>
  <c r="AF75" i="35" s="1"/>
  <c r="R457" i="4"/>
  <c r="AA75" i="35" s="1"/>
  <c r="R459" i="4"/>
  <c r="AB75" i="35" s="1"/>
  <c r="R383" i="4"/>
  <c r="W75" i="35" s="1"/>
  <c r="R385" i="4"/>
  <c r="X75" i="35" s="1"/>
  <c r="R309" i="4"/>
  <c r="S75" i="35" s="1"/>
  <c r="R311" i="4"/>
  <c r="T75" i="35" s="1"/>
  <c r="R235" i="4"/>
  <c r="O75" i="35" s="1"/>
  <c r="R237" i="4"/>
  <c r="P75" i="35" s="1"/>
  <c r="R161" i="4"/>
  <c r="K75" i="35" s="1"/>
  <c r="R163" i="4"/>
  <c r="L75" i="35" s="1"/>
  <c r="R87" i="4"/>
  <c r="G75" i="35" s="1"/>
  <c r="R89" i="4"/>
  <c r="H75" i="35" s="1"/>
  <c r="R13" i="4"/>
  <c r="C75" i="35" s="1"/>
  <c r="R15" i="4"/>
  <c r="D75" i="35" s="1"/>
  <c r="Q827" i="4"/>
  <c r="AU74" i="35" s="1"/>
  <c r="Q829" i="4"/>
  <c r="AV74" i="35" s="1"/>
  <c r="Q753" i="4"/>
  <c r="AQ74" i="35" s="1"/>
  <c r="Q755" i="4"/>
  <c r="AR74" i="35" s="1"/>
  <c r="Q679" i="4"/>
  <c r="AM74" i="35" s="1"/>
  <c r="Q681" i="4"/>
  <c r="AN74" i="35" s="1"/>
  <c r="Q605" i="4"/>
  <c r="AI74" i="35" s="1"/>
  <c r="Q607" i="4"/>
  <c r="AJ74" i="35" s="1"/>
  <c r="Q531" i="4"/>
  <c r="AE74" i="35" s="1"/>
  <c r="Q533" i="4"/>
  <c r="AF74" i="35" s="1"/>
  <c r="Q457" i="4"/>
  <c r="AA74" i="35" s="1"/>
  <c r="Q459" i="4"/>
  <c r="AB74" i="35" s="1"/>
  <c r="Q383" i="4"/>
  <c r="W74" i="35" s="1"/>
  <c r="Q385" i="4"/>
  <c r="X74" i="35" s="1"/>
  <c r="Q309" i="4"/>
  <c r="S74" i="35" s="1"/>
  <c r="Q311" i="4"/>
  <c r="T74" i="35" s="1"/>
  <c r="Q235" i="4"/>
  <c r="O74" i="35" s="1"/>
  <c r="Q237" i="4"/>
  <c r="P74" i="35" s="1"/>
  <c r="Q161" i="4"/>
  <c r="K74" i="35" s="1"/>
  <c r="Q163" i="4"/>
  <c r="L74" i="35" s="1"/>
  <c r="Q87" i="4"/>
  <c r="G74" i="35" s="1"/>
  <c r="Q89" i="4"/>
  <c r="H74" i="35" s="1"/>
  <c r="Q13" i="4"/>
  <c r="C74" i="35" s="1"/>
  <c r="Q15" i="4"/>
  <c r="D74" i="35" s="1"/>
  <c r="P827" i="4"/>
  <c r="AU73" i="35" s="1"/>
  <c r="P829" i="4"/>
  <c r="AV73" i="35" s="1"/>
  <c r="P753" i="4"/>
  <c r="AQ73" i="35" s="1"/>
  <c r="P755" i="4"/>
  <c r="AR73" i="35" s="1"/>
  <c r="P679" i="4"/>
  <c r="AM73" i="35" s="1"/>
  <c r="P681" i="4"/>
  <c r="AN73" i="35" s="1"/>
  <c r="P605" i="4"/>
  <c r="AI73" i="35" s="1"/>
  <c r="P607" i="4"/>
  <c r="AJ73" i="35" s="1"/>
  <c r="P531" i="4"/>
  <c r="AE73" i="35" s="1"/>
  <c r="P533" i="4"/>
  <c r="AF73" i="35" s="1"/>
  <c r="P457" i="4"/>
  <c r="AA73" i="35" s="1"/>
  <c r="P459" i="4"/>
  <c r="AB73" i="35" s="1"/>
  <c r="P383" i="4"/>
  <c r="W73" i="35" s="1"/>
  <c r="P385" i="4"/>
  <c r="X73" i="35" s="1"/>
  <c r="P309" i="4"/>
  <c r="S73" i="35" s="1"/>
  <c r="P311" i="4"/>
  <c r="T73" i="35" s="1"/>
  <c r="P235" i="4"/>
  <c r="O73" i="35" s="1"/>
  <c r="P237" i="4"/>
  <c r="P73" i="35" s="1"/>
  <c r="P161" i="4"/>
  <c r="K73" i="35" s="1"/>
  <c r="P163" i="4"/>
  <c r="L73" i="35" s="1"/>
  <c r="P87" i="4"/>
  <c r="G73" i="35" s="1"/>
  <c r="P89" i="4"/>
  <c r="H73" i="35" s="1"/>
  <c r="P13" i="4"/>
  <c r="C73" i="35" s="1"/>
  <c r="P15" i="4"/>
  <c r="D73" i="35" s="1"/>
  <c r="O827" i="4"/>
  <c r="AU72" i="35" s="1"/>
  <c r="O829" i="4"/>
  <c r="AV72" i="35" s="1"/>
  <c r="O753" i="4"/>
  <c r="AQ72" i="35" s="1"/>
  <c r="O755" i="4"/>
  <c r="AR72" i="35" s="1"/>
  <c r="O679" i="4"/>
  <c r="AM72" i="35" s="1"/>
  <c r="O681" i="4"/>
  <c r="AN72" i="35" s="1"/>
  <c r="O605" i="4"/>
  <c r="AI72" i="35" s="1"/>
  <c r="O607" i="4"/>
  <c r="AJ72" i="35" s="1"/>
  <c r="O531" i="4"/>
  <c r="AE72" i="35" s="1"/>
  <c r="O533" i="4"/>
  <c r="AF72" i="35" s="1"/>
  <c r="O457" i="4"/>
  <c r="AA72" i="35" s="1"/>
  <c r="O459" i="4"/>
  <c r="AB72" i="35" s="1"/>
  <c r="O383" i="4"/>
  <c r="W72" i="35" s="1"/>
  <c r="O385" i="4"/>
  <c r="X72" i="35" s="1"/>
  <c r="O309" i="4"/>
  <c r="S72" i="35" s="1"/>
  <c r="O311" i="4"/>
  <c r="T72" i="35" s="1"/>
  <c r="O235" i="4"/>
  <c r="O72" i="35" s="1"/>
  <c r="O237" i="4"/>
  <c r="P72" i="35" s="1"/>
  <c r="O161" i="4"/>
  <c r="K72" i="35" s="1"/>
  <c r="O163" i="4"/>
  <c r="L72" i="35" s="1"/>
  <c r="O87" i="4"/>
  <c r="G72" i="35" s="1"/>
  <c r="O89" i="4"/>
  <c r="H72" i="35" s="1"/>
  <c r="O13" i="4"/>
  <c r="C72" i="35" s="1"/>
  <c r="O15" i="4"/>
  <c r="D72" i="35" s="1"/>
  <c r="N827" i="4"/>
  <c r="AU71" i="35" s="1"/>
  <c r="N829" i="4"/>
  <c r="AV71" i="35" s="1"/>
  <c r="N753" i="4"/>
  <c r="AQ71" i="35" s="1"/>
  <c r="N755" i="4"/>
  <c r="AR71" i="35" s="1"/>
  <c r="N679" i="4"/>
  <c r="AM71" i="35" s="1"/>
  <c r="N681" i="4"/>
  <c r="AN71" i="35" s="1"/>
  <c r="N605" i="4"/>
  <c r="AI71" i="35" s="1"/>
  <c r="N607" i="4"/>
  <c r="AJ71" i="35" s="1"/>
  <c r="N531" i="4"/>
  <c r="AE71" i="35" s="1"/>
  <c r="N533" i="4"/>
  <c r="AF71" i="35" s="1"/>
  <c r="N457" i="4"/>
  <c r="AA71" i="35" s="1"/>
  <c r="N459" i="4"/>
  <c r="AB71" i="35" s="1"/>
  <c r="N383" i="4"/>
  <c r="W71" i="35" s="1"/>
  <c r="N385" i="4"/>
  <c r="X71" i="35" s="1"/>
  <c r="N309" i="4"/>
  <c r="S71" i="35" s="1"/>
  <c r="N311" i="4"/>
  <c r="T71" i="35" s="1"/>
  <c r="N235" i="4"/>
  <c r="O71" i="35" s="1"/>
  <c r="N237" i="4"/>
  <c r="P71" i="35" s="1"/>
  <c r="N161" i="4"/>
  <c r="K71" i="35" s="1"/>
  <c r="N163" i="4"/>
  <c r="L71" i="35" s="1"/>
  <c r="N87" i="4"/>
  <c r="G71" i="35" s="1"/>
  <c r="N89" i="4"/>
  <c r="H71" i="35" s="1"/>
  <c r="N13" i="4"/>
  <c r="C71" i="35" s="1"/>
  <c r="N15" i="4"/>
  <c r="D71" i="35" s="1"/>
  <c r="M827" i="4"/>
  <c r="AU70" i="35" s="1"/>
  <c r="M829" i="4"/>
  <c r="AV70" i="35" s="1"/>
  <c r="M753" i="4"/>
  <c r="AQ70" i="35" s="1"/>
  <c r="M755" i="4"/>
  <c r="AR70" i="35" s="1"/>
  <c r="M679" i="4"/>
  <c r="AM70" i="35" s="1"/>
  <c r="M681" i="4"/>
  <c r="AN70" i="35" s="1"/>
  <c r="M605" i="4"/>
  <c r="AI70" i="35" s="1"/>
  <c r="M607" i="4"/>
  <c r="AJ70" i="35" s="1"/>
  <c r="M531" i="4"/>
  <c r="AE70" i="35" s="1"/>
  <c r="M533" i="4"/>
  <c r="AF70" i="35" s="1"/>
  <c r="M457" i="4"/>
  <c r="AA70" i="35" s="1"/>
  <c r="M459" i="4"/>
  <c r="AB70" i="35" s="1"/>
  <c r="M383" i="4"/>
  <c r="W70" i="35" s="1"/>
  <c r="M385" i="4"/>
  <c r="X70" i="35" s="1"/>
  <c r="M309" i="4"/>
  <c r="S70" i="35" s="1"/>
  <c r="M311" i="4"/>
  <c r="T70" i="35" s="1"/>
  <c r="M235" i="4"/>
  <c r="O70" i="35" s="1"/>
  <c r="M237" i="4"/>
  <c r="P70" i="35" s="1"/>
  <c r="M161" i="4"/>
  <c r="K70" i="35" s="1"/>
  <c r="M163" i="4"/>
  <c r="L70" i="35" s="1"/>
  <c r="M87" i="4"/>
  <c r="G70" i="35" s="1"/>
  <c r="M89" i="4"/>
  <c r="H70" i="35" s="1"/>
  <c r="M13" i="4"/>
  <c r="C70" i="35" s="1"/>
  <c r="M15" i="4"/>
  <c r="D70" i="35" s="1"/>
  <c r="L827" i="4"/>
  <c r="AU69" i="35" s="1"/>
  <c r="L829" i="4"/>
  <c r="AV69" i="35" s="1"/>
  <c r="L753" i="4"/>
  <c r="AQ69" i="35" s="1"/>
  <c r="L755" i="4"/>
  <c r="AR69" i="35" s="1"/>
  <c r="L679" i="4"/>
  <c r="AM69" i="35" s="1"/>
  <c r="L681" i="4"/>
  <c r="AN69" i="35" s="1"/>
  <c r="L605" i="4"/>
  <c r="AI69" i="35" s="1"/>
  <c r="L607" i="4"/>
  <c r="AJ69" i="35" s="1"/>
  <c r="L531" i="4"/>
  <c r="AE69" i="35" s="1"/>
  <c r="L533" i="4"/>
  <c r="AF69" i="35" s="1"/>
  <c r="L457" i="4"/>
  <c r="AA69" i="35" s="1"/>
  <c r="L459" i="4"/>
  <c r="AB69" i="35" s="1"/>
  <c r="L383" i="4"/>
  <c r="W69" i="35" s="1"/>
  <c r="L385" i="4"/>
  <c r="X69" i="35" s="1"/>
  <c r="L309" i="4"/>
  <c r="S69" i="35" s="1"/>
  <c r="L311" i="4"/>
  <c r="T69" i="35" s="1"/>
  <c r="L235" i="4"/>
  <c r="O69" i="35" s="1"/>
  <c r="L237" i="4"/>
  <c r="P69" i="35" s="1"/>
  <c r="L161" i="4"/>
  <c r="K69" i="35" s="1"/>
  <c r="L163" i="4"/>
  <c r="L69" i="35" s="1"/>
  <c r="L87" i="4"/>
  <c r="G69" i="35" s="1"/>
  <c r="L89" i="4"/>
  <c r="H69" i="35" s="1"/>
  <c r="L13" i="4"/>
  <c r="C69" i="35" s="1"/>
  <c r="L15" i="4"/>
  <c r="D69" i="35" s="1"/>
  <c r="K827" i="4"/>
  <c r="AU68" i="35" s="1"/>
  <c r="K829" i="4"/>
  <c r="AV68" i="35" s="1"/>
  <c r="K753" i="4"/>
  <c r="AQ68" i="35" s="1"/>
  <c r="K755" i="4"/>
  <c r="AR68" i="35" s="1"/>
  <c r="K679" i="4"/>
  <c r="AM68" i="35" s="1"/>
  <c r="K681" i="4"/>
  <c r="AN68" i="35" s="1"/>
  <c r="K605" i="4"/>
  <c r="AI68" i="35" s="1"/>
  <c r="K607" i="4"/>
  <c r="AJ68" i="35" s="1"/>
  <c r="K531" i="4"/>
  <c r="AE68" i="35" s="1"/>
  <c r="K533" i="4"/>
  <c r="AF68" i="35" s="1"/>
  <c r="K457" i="4"/>
  <c r="AA68" i="35" s="1"/>
  <c r="K459" i="4"/>
  <c r="AB68" i="35" s="1"/>
  <c r="K383" i="4"/>
  <c r="W68" i="35" s="1"/>
  <c r="K385" i="4"/>
  <c r="X68" i="35" s="1"/>
  <c r="K309" i="4"/>
  <c r="S68" i="35" s="1"/>
  <c r="K311" i="4"/>
  <c r="T68" i="35" s="1"/>
  <c r="K235" i="4"/>
  <c r="O68" i="35" s="1"/>
  <c r="K237" i="4"/>
  <c r="P68" i="35" s="1"/>
  <c r="K161" i="4"/>
  <c r="K68" i="35" s="1"/>
  <c r="K163" i="4"/>
  <c r="L68" i="35" s="1"/>
  <c r="K87" i="4"/>
  <c r="G68" i="35" s="1"/>
  <c r="K89" i="4"/>
  <c r="H68" i="35" s="1"/>
  <c r="K13" i="4"/>
  <c r="C68" i="35" s="1"/>
  <c r="K15" i="4"/>
  <c r="D68" i="35" s="1"/>
  <c r="J827" i="4"/>
  <c r="AU67" i="35" s="1"/>
  <c r="J829" i="4"/>
  <c r="AV67" i="35" s="1"/>
  <c r="J753" i="4"/>
  <c r="AQ67" i="35" s="1"/>
  <c r="J755" i="4"/>
  <c r="AR67" i="35" s="1"/>
  <c r="J679" i="4"/>
  <c r="AM67" i="35" s="1"/>
  <c r="J681" i="4"/>
  <c r="AN67" i="35" s="1"/>
  <c r="J605" i="4"/>
  <c r="AI67" i="35" s="1"/>
  <c r="J607" i="4"/>
  <c r="AJ67" i="35" s="1"/>
  <c r="J531" i="4"/>
  <c r="AE67" i="35" s="1"/>
  <c r="J533" i="4"/>
  <c r="AF67" i="35" s="1"/>
  <c r="J457" i="4"/>
  <c r="AA67" i="35" s="1"/>
  <c r="J459" i="4"/>
  <c r="AB67" i="35" s="1"/>
  <c r="J383" i="4"/>
  <c r="W67" i="35" s="1"/>
  <c r="J385" i="4"/>
  <c r="X67" i="35" s="1"/>
  <c r="J309" i="4"/>
  <c r="S67" i="35" s="1"/>
  <c r="J311" i="4"/>
  <c r="T67" i="35" s="1"/>
  <c r="J235" i="4"/>
  <c r="O67" i="35" s="1"/>
  <c r="J237" i="4"/>
  <c r="P67" i="35" s="1"/>
  <c r="J161" i="4"/>
  <c r="K67" i="35" s="1"/>
  <c r="J163" i="4"/>
  <c r="L67" i="35" s="1"/>
  <c r="J87" i="4"/>
  <c r="G67" i="35" s="1"/>
  <c r="J89" i="4"/>
  <c r="H67" i="35" s="1"/>
  <c r="J13" i="4"/>
  <c r="C67" i="35" s="1"/>
  <c r="J15" i="4"/>
  <c r="D67" i="35" s="1"/>
  <c r="I827" i="4"/>
  <c r="AU66" i="35" s="1"/>
  <c r="I829" i="4"/>
  <c r="AV66" i="35" s="1"/>
  <c r="I753" i="4"/>
  <c r="AQ66" i="35" s="1"/>
  <c r="I755" i="4"/>
  <c r="AR66" i="35" s="1"/>
  <c r="I679" i="4"/>
  <c r="AM66" i="35" s="1"/>
  <c r="I681" i="4"/>
  <c r="AN66" i="35" s="1"/>
  <c r="I605" i="4"/>
  <c r="AI66" i="35" s="1"/>
  <c r="I607" i="4"/>
  <c r="AJ66" i="35" s="1"/>
  <c r="I531" i="4"/>
  <c r="AE66" i="35"/>
  <c r="I533" i="4"/>
  <c r="AF66" i="35" s="1"/>
  <c r="I457" i="4"/>
  <c r="AA66" i="35" s="1"/>
  <c r="I459" i="4"/>
  <c r="AB66" i="35" s="1"/>
  <c r="I383" i="4"/>
  <c r="W66" i="35" s="1"/>
  <c r="I385" i="4"/>
  <c r="X66" i="35" s="1"/>
  <c r="I309" i="4"/>
  <c r="S66" i="35" s="1"/>
  <c r="I311" i="4"/>
  <c r="T66" i="35" s="1"/>
  <c r="I235" i="4"/>
  <c r="O66" i="35" s="1"/>
  <c r="I237" i="4"/>
  <c r="P66" i="35" s="1"/>
  <c r="I161" i="4"/>
  <c r="K66" i="35" s="1"/>
  <c r="I163" i="4"/>
  <c r="L66" i="35" s="1"/>
  <c r="I87" i="4"/>
  <c r="G66" i="35" s="1"/>
  <c r="I89" i="4"/>
  <c r="H66" i="35" s="1"/>
  <c r="I13" i="4"/>
  <c r="C66" i="35" s="1"/>
  <c r="I15" i="4"/>
  <c r="D66" i="35" s="1"/>
  <c r="H827" i="4"/>
  <c r="AU65" i="35" s="1"/>
  <c r="H829" i="4"/>
  <c r="AV65" i="35" s="1"/>
  <c r="H753" i="4"/>
  <c r="AQ65" i="35" s="1"/>
  <c r="H755" i="4"/>
  <c r="AR65" i="35" s="1"/>
  <c r="H679" i="4"/>
  <c r="AM65" i="35" s="1"/>
  <c r="H681" i="4"/>
  <c r="AN65" i="35" s="1"/>
  <c r="H605" i="4"/>
  <c r="AI65" i="35" s="1"/>
  <c r="H607" i="4"/>
  <c r="AJ65" i="35" s="1"/>
  <c r="H531" i="4"/>
  <c r="AE65" i="35" s="1"/>
  <c r="H533" i="4"/>
  <c r="AF65" i="35" s="1"/>
  <c r="H457" i="4"/>
  <c r="AA65" i="35" s="1"/>
  <c r="H459" i="4"/>
  <c r="AB65" i="35" s="1"/>
  <c r="H383" i="4"/>
  <c r="W65" i="35" s="1"/>
  <c r="H385" i="4"/>
  <c r="X65" i="35" s="1"/>
  <c r="H309" i="4"/>
  <c r="S65" i="35" s="1"/>
  <c r="H311" i="4"/>
  <c r="T65" i="35" s="1"/>
  <c r="H235" i="4"/>
  <c r="O65" i="35" s="1"/>
  <c r="H237" i="4"/>
  <c r="P65" i="35" s="1"/>
  <c r="H161" i="4"/>
  <c r="K65" i="35" s="1"/>
  <c r="H163" i="4"/>
  <c r="L65" i="35" s="1"/>
  <c r="H87" i="4"/>
  <c r="G65" i="35" s="1"/>
  <c r="H89" i="4"/>
  <c r="H65" i="35" s="1"/>
  <c r="H13" i="4"/>
  <c r="C65" i="35" s="1"/>
  <c r="H15" i="4"/>
  <c r="D65" i="35" s="1"/>
  <c r="G827" i="4"/>
  <c r="AU64" i="35" s="1"/>
  <c r="G829" i="4"/>
  <c r="AV64" i="35" s="1"/>
  <c r="G753" i="4"/>
  <c r="AQ64" i="35" s="1"/>
  <c r="G755" i="4"/>
  <c r="AR64" i="35" s="1"/>
  <c r="G679" i="4"/>
  <c r="AM64" i="35" s="1"/>
  <c r="G681" i="4"/>
  <c r="AN64" i="35" s="1"/>
  <c r="G605" i="4"/>
  <c r="AI64" i="35" s="1"/>
  <c r="G607" i="4"/>
  <c r="AJ64" i="35" s="1"/>
  <c r="G531" i="4"/>
  <c r="AE64" i="35" s="1"/>
  <c r="G533" i="4"/>
  <c r="AF64" i="35" s="1"/>
  <c r="G457" i="4"/>
  <c r="AA64" i="35" s="1"/>
  <c r="G459" i="4"/>
  <c r="AB64" i="35" s="1"/>
  <c r="G383" i="4"/>
  <c r="W64" i="35" s="1"/>
  <c r="G385" i="4"/>
  <c r="X64" i="35" s="1"/>
  <c r="G309" i="4"/>
  <c r="S64" i="35" s="1"/>
  <c r="G311" i="4"/>
  <c r="T64" i="35" s="1"/>
  <c r="G235" i="4"/>
  <c r="O64" i="35" s="1"/>
  <c r="G237" i="4"/>
  <c r="P64" i="35" s="1"/>
  <c r="G161" i="4"/>
  <c r="K64" i="35" s="1"/>
  <c r="G163" i="4"/>
  <c r="L64" i="35" s="1"/>
  <c r="G87" i="4"/>
  <c r="G64" i="35" s="1"/>
  <c r="G89" i="4"/>
  <c r="H64" i="35" s="1"/>
  <c r="G13" i="4"/>
  <c r="C64" i="35" s="1"/>
  <c r="G15" i="4"/>
  <c r="D64" i="35" s="1"/>
  <c r="F827" i="4"/>
  <c r="AU63" i="35" s="1"/>
  <c r="F829" i="4"/>
  <c r="AV63" i="35" s="1"/>
  <c r="F753" i="4"/>
  <c r="AQ63" i="35" s="1"/>
  <c r="F755" i="4"/>
  <c r="AR63" i="35" s="1"/>
  <c r="F679" i="4"/>
  <c r="AM63" i="35" s="1"/>
  <c r="F681" i="4"/>
  <c r="AN63" i="35" s="1"/>
  <c r="F605" i="4"/>
  <c r="AI63" i="35" s="1"/>
  <c r="F607" i="4"/>
  <c r="AJ63" i="35"/>
  <c r="AK63" i="35" s="1"/>
  <c r="K65" i="5" s="1"/>
  <c r="K65" i="28" s="1"/>
  <c r="F531" i="4"/>
  <c r="AE63" i="35" s="1"/>
  <c r="F533" i="4"/>
  <c r="AF63" i="35" s="1"/>
  <c r="F457" i="4"/>
  <c r="AA63" i="35" s="1"/>
  <c r="F459" i="4"/>
  <c r="AB63" i="35" s="1"/>
  <c r="F383" i="4"/>
  <c r="W63" i="35" s="1"/>
  <c r="F385" i="4"/>
  <c r="X63" i="35" s="1"/>
  <c r="F309" i="4"/>
  <c r="S63" i="35" s="1"/>
  <c r="F311" i="4"/>
  <c r="T63" i="35" s="1"/>
  <c r="F235" i="4"/>
  <c r="O63" i="35" s="1"/>
  <c r="F237" i="4"/>
  <c r="P63" i="35" s="1"/>
  <c r="F161" i="4"/>
  <c r="K63" i="35" s="1"/>
  <c r="F163" i="4"/>
  <c r="L63" i="35" s="1"/>
  <c r="F87" i="4"/>
  <c r="G63" i="35" s="1"/>
  <c r="F89" i="4"/>
  <c r="H63" i="35" s="1"/>
  <c r="F13" i="4"/>
  <c r="C63" i="35" s="1"/>
  <c r="F15" i="4"/>
  <c r="D63" i="35" s="1"/>
  <c r="E827" i="4"/>
  <c r="AU62" i="35" s="1"/>
  <c r="E829" i="4"/>
  <c r="AV62" i="35" s="1"/>
  <c r="E753" i="4"/>
  <c r="AQ62" i="35" s="1"/>
  <c r="E755" i="4"/>
  <c r="AR62" i="35" s="1"/>
  <c r="E679" i="4"/>
  <c r="AM62" i="35" s="1"/>
  <c r="E681" i="4"/>
  <c r="AN62" i="35" s="1"/>
  <c r="E605" i="4"/>
  <c r="AI62" i="35" s="1"/>
  <c r="E607" i="4"/>
  <c r="AJ62" i="35" s="1"/>
  <c r="E531" i="4"/>
  <c r="AE62" i="35" s="1"/>
  <c r="E533" i="4"/>
  <c r="AF62" i="35" s="1"/>
  <c r="E457" i="4"/>
  <c r="AA62" i="35" s="1"/>
  <c r="E459" i="4"/>
  <c r="AB62" i="35" s="1"/>
  <c r="E383" i="4"/>
  <c r="W62" i="35" s="1"/>
  <c r="E385" i="4"/>
  <c r="X62" i="35" s="1"/>
  <c r="E309" i="4"/>
  <c r="S62" i="35" s="1"/>
  <c r="E311" i="4"/>
  <c r="T62" i="35" s="1"/>
  <c r="E235" i="4"/>
  <c r="O62" i="35" s="1"/>
  <c r="E237" i="4"/>
  <c r="P62" i="35" s="1"/>
  <c r="E161" i="4"/>
  <c r="K62" i="35" s="1"/>
  <c r="E163" i="4"/>
  <c r="L62" i="35" s="1"/>
  <c r="E87" i="4"/>
  <c r="G62" i="35" s="1"/>
  <c r="E89" i="4"/>
  <c r="H62" i="35" s="1"/>
  <c r="E13" i="4"/>
  <c r="C62" i="35" s="1"/>
  <c r="E15" i="4"/>
  <c r="D62" i="35" s="1"/>
  <c r="D827" i="4"/>
  <c r="AU61" i="35" s="1"/>
  <c r="D829" i="4"/>
  <c r="AV61" i="35" s="1"/>
  <c r="D753" i="4"/>
  <c r="AQ61" i="35" s="1"/>
  <c r="D755" i="4"/>
  <c r="AR61" i="35" s="1"/>
  <c r="D679" i="4"/>
  <c r="AM61" i="35" s="1"/>
  <c r="D681" i="4"/>
  <c r="AN61" i="35" s="1"/>
  <c r="D605" i="4"/>
  <c r="AI61" i="35" s="1"/>
  <c r="D607" i="4"/>
  <c r="AJ61" i="35" s="1"/>
  <c r="D531" i="4"/>
  <c r="AE61" i="35" s="1"/>
  <c r="D533" i="4"/>
  <c r="AF61" i="35" s="1"/>
  <c r="D457" i="4"/>
  <c r="AA61" i="35" s="1"/>
  <c r="D459" i="4"/>
  <c r="AB61" i="35" s="1"/>
  <c r="D383" i="4"/>
  <c r="W61" i="35" s="1"/>
  <c r="D385" i="4"/>
  <c r="X61" i="35" s="1"/>
  <c r="D309" i="4"/>
  <c r="S61" i="35" s="1"/>
  <c r="D311" i="4"/>
  <c r="T61" i="35" s="1"/>
  <c r="D235" i="4"/>
  <c r="O61" i="35" s="1"/>
  <c r="D237" i="4"/>
  <c r="P61" i="35" s="1"/>
  <c r="D161" i="4"/>
  <c r="K61" i="35" s="1"/>
  <c r="D163" i="4"/>
  <c r="L61" i="35" s="1"/>
  <c r="D87" i="4"/>
  <c r="G61" i="35" s="1"/>
  <c r="D89" i="4"/>
  <c r="H61" i="35" s="1"/>
  <c r="D13" i="4"/>
  <c r="C61" i="35" s="1"/>
  <c r="D15" i="4"/>
  <c r="D61" i="35" s="1"/>
  <c r="C827" i="4"/>
  <c r="AU60" i="35" s="1"/>
  <c r="C829" i="4"/>
  <c r="AV60" i="35" s="1"/>
  <c r="C753" i="4"/>
  <c r="AQ60" i="35" s="1"/>
  <c r="C755" i="4"/>
  <c r="AR60" i="35" s="1"/>
  <c r="C679" i="4"/>
  <c r="AM60" i="35" s="1"/>
  <c r="C681" i="4"/>
  <c r="AN60" i="35" s="1"/>
  <c r="C605" i="4"/>
  <c r="AI60" i="35" s="1"/>
  <c r="C607" i="4"/>
  <c r="AJ60" i="35" s="1"/>
  <c r="C531" i="4"/>
  <c r="AE60" i="35" s="1"/>
  <c r="C533" i="4"/>
  <c r="AF60" i="35" s="1"/>
  <c r="C457" i="4"/>
  <c r="AA60" i="35" s="1"/>
  <c r="C459" i="4"/>
  <c r="AB60" i="35" s="1"/>
  <c r="C383" i="4"/>
  <c r="W60" i="35" s="1"/>
  <c r="X60" i="35"/>
  <c r="C309" i="4"/>
  <c r="S60" i="35" s="1"/>
  <c r="C311" i="4"/>
  <c r="T60" i="35" s="1"/>
  <c r="C235" i="4"/>
  <c r="O60" i="35" s="1"/>
  <c r="C237" i="4"/>
  <c r="P60" i="35" s="1"/>
  <c r="C161" i="4"/>
  <c r="K60" i="35" s="1"/>
  <c r="C163" i="4"/>
  <c r="L60" i="35" s="1"/>
  <c r="C87" i="4"/>
  <c r="G60" i="35" s="1"/>
  <c r="C89" i="4"/>
  <c r="H60" i="35" s="1"/>
  <c r="C13" i="4"/>
  <c r="C60" i="35" s="1"/>
  <c r="C15" i="4"/>
  <c r="D60" i="35" s="1"/>
  <c r="AF823" i="4"/>
  <c r="AU59" i="35" s="1"/>
  <c r="AF825" i="4"/>
  <c r="AV59" i="35" s="1"/>
  <c r="AF749" i="4"/>
  <c r="AQ59" i="35" s="1"/>
  <c r="AF751" i="4"/>
  <c r="AR59" i="35" s="1"/>
  <c r="AF675" i="4"/>
  <c r="AM59" i="35" s="1"/>
  <c r="AF677" i="4"/>
  <c r="AN59" i="35" s="1"/>
  <c r="AF601" i="4"/>
  <c r="AI59" i="35" s="1"/>
  <c r="AF603" i="4"/>
  <c r="AJ59" i="35" s="1"/>
  <c r="AF527" i="4"/>
  <c r="AE59" i="35" s="1"/>
  <c r="AF529" i="4"/>
  <c r="AF59" i="35" s="1"/>
  <c r="AF453" i="4"/>
  <c r="AA59" i="35" s="1"/>
  <c r="AF455" i="4"/>
  <c r="AB59" i="35" s="1"/>
  <c r="AF379" i="4"/>
  <c r="W59" i="35" s="1"/>
  <c r="AF381" i="4"/>
  <c r="X59" i="35" s="1"/>
  <c r="AF305" i="4"/>
  <c r="S59" i="35" s="1"/>
  <c r="AF307" i="4"/>
  <c r="T59" i="35" s="1"/>
  <c r="AF231" i="4"/>
  <c r="O59" i="35" s="1"/>
  <c r="AF233" i="4"/>
  <c r="P59" i="35" s="1"/>
  <c r="AF157" i="4"/>
  <c r="K59" i="35" s="1"/>
  <c r="AF159" i="4"/>
  <c r="L59" i="35" s="1"/>
  <c r="AF83" i="4"/>
  <c r="G59" i="35" s="1"/>
  <c r="AF85" i="4"/>
  <c r="H59" i="35" s="1"/>
  <c r="AF9" i="4"/>
  <c r="C59" i="35" s="1"/>
  <c r="AF11" i="4"/>
  <c r="D59" i="35" s="1"/>
  <c r="AE823" i="4"/>
  <c r="AU58" i="35" s="1"/>
  <c r="AE825" i="4"/>
  <c r="AV58" i="35" s="1"/>
  <c r="AE749" i="4"/>
  <c r="AQ58" i="35" s="1"/>
  <c r="AE751" i="4"/>
  <c r="AR58" i="35" s="1"/>
  <c r="AE675" i="4"/>
  <c r="AM58" i="35" s="1"/>
  <c r="AE677" i="4"/>
  <c r="AN58" i="35" s="1"/>
  <c r="AE601" i="4"/>
  <c r="AI58" i="35" s="1"/>
  <c r="AE603" i="4"/>
  <c r="AJ58" i="35" s="1"/>
  <c r="AE527" i="4"/>
  <c r="AE58" i="35" s="1"/>
  <c r="AE529" i="4"/>
  <c r="AF58" i="35" s="1"/>
  <c r="AE453" i="4"/>
  <c r="AA58" i="35" s="1"/>
  <c r="AE455" i="4"/>
  <c r="AB58" i="35" s="1"/>
  <c r="AE379" i="4"/>
  <c r="W58" i="35" s="1"/>
  <c r="AE381" i="4"/>
  <c r="X58" i="35" s="1"/>
  <c r="AE305" i="4"/>
  <c r="S58" i="35" s="1"/>
  <c r="AE307" i="4"/>
  <c r="T58" i="35" s="1"/>
  <c r="AE231" i="4"/>
  <c r="O58" i="35" s="1"/>
  <c r="AE233" i="4"/>
  <c r="P58" i="35" s="1"/>
  <c r="AE157" i="4"/>
  <c r="K58" i="35" s="1"/>
  <c r="AE159" i="4"/>
  <c r="L58" i="35" s="1"/>
  <c r="AE83" i="4"/>
  <c r="G58" i="35" s="1"/>
  <c r="AE85" i="4"/>
  <c r="H58" i="35" s="1"/>
  <c r="AE9" i="4"/>
  <c r="C58" i="35" s="1"/>
  <c r="AE11" i="4"/>
  <c r="D58" i="35" s="1"/>
  <c r="AD823" i="4"/>
  <c r="AU57" i="35" s="1"/>
  <c r="AD825" i="4"/>
  <c r="AV57" i="35" s="1"/>
  <c r="AD749" i="4"/>
  <c r="AQ57" i="35" s="1"/>
  <c r="AD751" i="4"/>
  <c r="AR57" i="35" s="1"/>
  <c r="AD675" i="4"/>
  <c r="AM57" i="35" s="1"/>
  <c r="AD677" i="4"/>
  <c r="AN57" i="35" s="1"/>
  <c r="AD601" i="4"/>
  <c r="AI57" i="35" s="1"/>
  <c r="AD603" i="4"/>
  <c r="AJ57" i="35" s="1"/>
  <c r="AD527" i="4"/>
  <c r="AE57" i="35" s="1"/>
  <c r="AD529" i="4"/>
  <c r="AF57" i="35" s="1"/>
  <c r="AD453" i="4"/>
  <c r="AA57" i="35" s="1"/>
  <c r="AD455" i="4"/>
  <c r="AB57" i="35" s="1"/>
  <c r="AD379" i="4"/>
  <c r="W57" i="35" s="1"/>
  <c r="AD381" i="4"/>
  <c r="X57" i="35" s="1"/>
  <c r="AD305" i="4"/>
  <c r="S57" i="35" s="1"/>
  <c r="AD307" i="4"/>
  <c r="T57" i="35" s="1"/>
  <c r="AD231" i="4"/>
  <c r="O57" i="35" s="1"/>
  <c r="AD233" i="4"/>
  <c r="P57" i="35" s="1"/>
  <c r="AD157" i="4"/>
  <c r="K57" i="35" s="1"/>
  <c r="AD159" i="4"/>
  <c r="L57" i="35" s="1"/>
  <c r="AD83" i="4"/>
  <c r="G57" i="35" s="1"/>
  <c r="AD85" i="4"/>
  <c r="H57" i="35" s="1"/>
  <c r="AD9" i="4"/>
  <c r="C57" i="35" s="1"/>
  <c r="AD11" i="4"/>
  <c r="D57" i="35" s="1"/>
  <c r="AC823" i="4"/>
  <c r="AU56" i="35" s="1"/>
  <c r="AC825" i="4"/>
  <c r="AV56" i="35" s="1"/>
  <c r="AC749" i="4"/>
  <c r="AQ56" i="35" s="1"/>
  <c r="AC751" i="4"/>
  <c r="AR56" i="35" s="1"/>
  <c r="AC675" i="4"/>
  <c r="AM56" i="35" s="1"/>
  <c r="AC677" i="4"/>
  <c r="AN56" i="35" s="1"/>
  <c r="AC601" i="4"/>
  <c r="AI56" i="35" s="1"/>
  <c r="AC603" i="4"/>
  <c r="AJ56" i="35" s="1"/>
  <c r="AC527" i="4"/>
  <c r="AE56" i="35" s="1"/>
  <c r="AC529" i="4"/>
  <c r="AF56" i="35" s="1"/>
  <c r="AC453" i="4"/>
  <c r="AA56" i="35" s="1"/>
  <c r="AC455" i="4"/>
  <c r="AB56" i="35" s="1"/>
  <c r="AC379" i="4"/>
  <c r="W56" i="35" s="1"/>
  <c r="AC381" i="4"/>
  <c r="X56" i="35" s="1"/>
  <c r="AC305" i="4"/>
  <c r="S56" i="35" s="1"/>
  <c r="AC307" i="4"/>
  <c r="T56" i="35" s="1"/>
  <c r="AC231" i="4"/>
  <c r="O56" i="35" s="1"/>
  <c r="AC233" i="4"/>
  <c r="P56" i="35" s="1"/>
  <c r="AC157" i="4"/>
  <c r="K56" i="35" s="1"/>
  <c r="AC159" i="4"/>
  <c r="L56" i="35" s="1"/>
  <c r="AC83" i="4"/>
  <c r="G56" i="35" s="1"/>
  <c r="AC85" i="4"/>
  <c r="H56" i="35" s="1"/>
  <c r="AC9" i="4"/>
  <c r="C56" i="35" s="1"/>
  <c r="AC11" i="4"/>
  <c r="D56" i="35" s="1"/>
  <c r="AB823" i="4"/>
  <c r="AU55" i="35" s="1"/>
  <c r="AB825" i="4"/>
  <c r="AV55" i="35" s="1"/>
  <c r="AB749" i="4"/>
  <c r="AQ55" i="35" s="1"/>
  <c r="AB751" i="4"/>
  <c r="AR55" i="35" s="1"/>
  <c r="AB675" i="4"/>
  <c r="AM55" i="35" s="1"/>
  <c r="AB677" i="4"/>
  <c r="AN55" i="35" s="1"/>
  <c r="AB601" i="4"/>
  <c r="AI55" i="35" s="1"/>
  <c r="AB603" i="4"/>
  <c r="AJ55" i="35" s="1"/>
  <c r="AB527" i="4"/>
  <c r="AE55" i="35" s="1"/>
  <c r="AB529" i="4"/>
  <c r="AF55" i="35" s="1"/>
  <c r="AB453" i="4"/>
  <c r="AA55" i="35" s="1"/>
  <c r="AB455" i="4"/>
  <c r="AB55" i="35" s="1"/>
  <c r="AB379" i="4"/>
  <c r="W55" i="35" s="1"/>
  <c r="AB381" i="4"/>
  <c r="X55" i="35" s="1"/>
  <c r="AB305" i="4"/>
  <c r="S55" i="35" s="1"/>
  <c r="AB307" i="4"/>
  <c r="T55" i="35" s="1"/>
  <c r="AB231" i="4"/>
  <c r="O55" i="35" s="1"/>
  <c r="AB233" i="4"/>
  <c r="P55" i="35" s="1"/>
  <c r="AB157" i="4"/>
  <c r="K55" i="35" s="1"/>
  <c r="AB159" i="4"/>
  <c r="L55" i="35" s="1"/>
  <c r="AB83" i="4"/>
  <c r="G55" i="35" s="1"/>
  <c r="AB85" i="4"/>
  <c r="H55" i="35" s="1"/>
  <c r="AB9" i="4"/>
  <c r="C55" i="35" s="1"/>
  <c r="AB11" i="4"/>
  <c r="D55" i="35" s="1"/>
  <c r="AA823" i="4"/>
  <c r="AU54" i="35" s="1"/>
  <c r="AA825" i="4"/>
  <c r="AV54" i="35" s="1"/>
  <c r="AA749" i="4"/>
  <c r="AQ54" i="35" s="1"/>
  <c r="AA751" i="4"/>
  <c r="AR54" i="35" s="1"/>
  <c r="AA675" i="4"/>
  <c r="AM54" i="35" s="1"/>
  <c r="AA677" i="4"/>
  <c r="AN54" i="35" s="1"/>
  <c r="AA601" i="4"/>
  <c r="AI54" i="35" s="1"/>
  <c r="AA603" i="4"/>
  <c r="AJ54" i="35" s="1"/>
  <c r="AA527" i="4"/>
  <c r="AE54" i="35" s="1"/>
  <c r="AA529" i="4"/>
  <c r="AF54" i="35" s="1"/>
  <c r="AA453" i="4"/>
  <c r="AA54" i="35" s="1"/>
  <c r="AA455" i="4"/>
  <c r="AB54" i="35" s="1"/>
  <c r="AA379" i="4"/>
  <c r="W54" i="35" s="1"/>
  <c r="AA381" i="4"/>
  <c r="X54" i="35" s="1"/>
  <c r="AA305" i="4"/>
  <c r="S54" i="35" s="1"/>
  <c r="AA307" i="4"/>
  <c r="T54" i="35" s="1"/>
  <c r="AA231" i="4"/>
  <c r="O54" i="35" s="1"/>
  <c r="AA233" i="4"/>
  <c r="P54" i="35" s="1"/>
  <c r="AA157" i="4"/>
  <c r="K54" i="35" s="1"/>
  <c r="AA159" i="4"/>
  <c r="L54" i="35" s="1"/>
  <c r="AA83" i="4"/>
  <c r="G54" i="35" s="1"/>
  <c r="AA85" i="4"/>
  <c r="H54" i="35" s="1"/>
  <c r="AA9" i="4"/>
  <c r="C54" i="35" s="1"/>
  <c r="AA11" i="4"/>
  <c r="D54" i="35" s="1"/>
  <c r="Z823" i="4"/>
  <c r="AU53" i="35" s="1"/>
  <c r="Z825" i="4"/>
  <c r="AV53" i="35" s="1"/>
  <c r="Z749" i="4"/>
  <c r="AQ53" i="35" s="1"/>
  <c r="Z751" i="4"/>
  <c r="AR53" i="35" s="1"/>
  <c r="Z675" i="4"/>
  <c r="AM53" i="35" s="1"/>
  <c r="Z677" i="4"/>
  <c r="AN53" i="35" s="1"/>
  <c r="Z601" i="4"/>
  <c r="AI53" i="35" s="1"/>
  <c r="Z603" i="4"/>
  <c r="AJ53" i="35" s="1"/>
  <c r="Z527" i="4"/>
  <c r="AE53" i="35" s="1"/>
  <c r="Z529" i="4"/>
  <c r="AF53" i="35" s="1"/>
  <c r="Z453" i="4"/>
  <c r="AA53" i="35" s="1"/>
  <c r="Z455" i="4"/>
  <c r="AB53" i="35" s="1"/>
  <c r="Z379" i="4"/>
  <c r="W53" i="35" s="1"/>
  <c r="Z381" i="4"/>
  <c r="X53" i="35" s="1"/>
  <c r="Z305" i="4"/>
  <c r="S53" i="35" s="1"/>
  <c r="Z307" i="4"/>
  <c r="T53" i="35" s="1"/>
  <c r="Z231" i="4"/>
  <c r="O53" i="35" s="1"/>
  <c r="Z233" i="4"/>
  <c r="P53" i="35" s="1"/>
  <c r="Z157" i="4"/>
  <c r="K53" i="35" s="1"/>
  <c r="Z159" i="4"/>
  <c r="L53" i="35" s="1"/>
  <c r="Z83" i="4"/>
  <c r="G53" i="35" s="1"/>
  <c r="Z85" i="4"/>
  <c r="H53" i="35" s="1"/>
  <c r="Z9" i="4"/>
  <c r="C53" i="35" s="1"/>
  <c r="Z11" i="4"/>
  <c r="D53" i="35" s="1"/>
  <c r="Y823" i="4"/>
  <c r="AU52" i="35" s="1"/>
  <c r="Y825" i="4"/>
  <c r="AV52" i="35" s="1"/>
  <c r="Y749" i="4"/>
  <c r="AQ52" i="35" s="1"/>
  <c r="Y751" i="4"/>
  <c r="AR52" i="35" s="1"/>
  <c r="Y675" i="4"/>
  <c r="AM52" i="35" s="1"/>
  <c r="Y677" i="4"/>
  <c r="AN52" i="35" s="1"/>
  <c r="Y601" i="4"/>
  <c r="AI52" i="35" s="1"/>
  <c r="Y603" i="4"/>
  <c r="AJ52" i="35" s="1"/>
  <c r="Y527" i="4"/>
  <c r="AE52" i="35" s="1"/>
  <c r="Y529" i="4"/>
  <c r="AF52" i="35" s="1"/>
  <c r="Y453" i="4"/>
  <c r="AA52" i="35" s="1"/>
  <c r="Y455" i="4"/>
  <c r="AB52" i="35" s="1"/>
  <c r="Y379" i="4"/>
  <c r="W52" i="35" s="1"/>
  <c r="Y381" i="4"/>
  <c r="X52" i="35" s="1"/>
  <c r="Y305" i="4"/>
  <c r="S52" i="35" s="1"/>
  <c r="Y307" i="4"/>
  <c r="T52" i="35" s="1"/>
  <c r="Y231" i="4"/>
  <c r="O52" i="35" s="1"/>
  <c r="Y233" i="4"/>
  <c r="P52" i="35" s="1"/>
  <c r="Y157" i="4"/>
  <c r="K52" i="35" s="1"/>
  <c r="Y159" i="4"/>
  <c r="L52" i="35" s="1"/>
  <c r="Y83" i="4"/>
  <c r="G52" i="35" s="1"/>
  <c r="Y85" i="4"/>
  <c r="H52" i="35" s="1"/>
  <c r="Y9" i="4"/>
  <c r="C52" i="35" s="1"/>
  <c r="Y11" i="4"/>
  <c r="D52" i="35" s="1"/>
  <c r="X823" i="4"/>
  <c r="AU51" i="35" s="1"/>
  <c r="X825" i="4"/>
  <c r="AV51" i="35" s="1"/>
  <c r="X749" i="4"/>
  <c r="AQ51" i="35" s="1"/>
  <c r="X751" i="4"/>
  <c r="AR51" i="35" s="1"/>
  <c r="X675" i="4"/>
  <c r="AM51" i="35" s="1"/>
  <c r="X677" i="4"/>
  <c r="AN51" i="35" s="1"/>
  <c r="X601" i="4"/>
  <c r="AI51" i="35" s="1"/>
  <c r="X603" i="4"/>
  <c r="AJ51" i="35" s="1"/>
  <c r="X527" i="4"/>
  <c r="AE51" i="35" s="1"/>
  <c r="X529" i="4"/>
  <c r="AF51" i="35" s="1"/>
  <c r="X453" i="4"/>
  <c r="AA51" i="35" s="1"/>
  <c r="X455" i="4"/>
  <c r="AB51" i="35" s="1"/>
  <c r="X379" i="4"/>
  <c r="W51" i="35" s="1"/>
  <c r="X381" i="4"/>
  <c r="X51" i="35" s="1"/>
  <c r="X305" i="4"/>
  <c r="S51" i="35" s="1"/>
  <c r="X307" i="4"/>
  <c r="T51" i="35" s="1"/>
  <c r="X231" i="4"/>
  <c r="O51" i="35" s="1"/>
  <c r="X233" i="4"/>
  <c r="P51" i="35" s="1"/>
  <c r="X157" i="4"/>
  <c r="K51" i="35" s="1"/>
  <c r="X159" i="4"/>
  <c r="L51" i="35" s="1"/>
  <c r="X83" i="4"/>
  <c r="G51" i="35" s="1"/>
  <c r="X85" i="4"/>
  <c r="H51" i="35" s="1"/>
  <c r="X9" i="4"/>
  <c r="C51" i="35" s="1"/>
  <c r="X11" i="4"/>
  <c r="D51" i="35" s="1"/>
  <c r="W823" i="4"/>
  <c r="AU50" i="35" s="1"/>
  <c r="W825" i="4"/>
  <c r="AV50" i="35" s="1"/>
  <c r="W749" i="4"/>
  <c r="AQ50" i="35" s="1"/>
  <c r="W751" i="4"/>
  <c r="AR50" i="35" s="1"/>
  <c r="W675" i="4"/>
  <c r="AM50" i="35" s="1"/>
  <c r="W677" i="4"/>
  <c r="AN50" i="35" s="1"/>
  <c r="W601" i="4"/>
  <c r="AI50" i="35" s="1"/>
  <c r="W603" i="4"/>
  <c r="AJ50" i="35" s="1"/>
  <c r="W527" i="4"/>
  <c r="AE50" i="35" s="1"/>
  <c r="W529" i="4"/>
  <c r="AF50" i="35" s="1"/>
  <c r="W453" i="4"/>
  <c r="AA50" i="35" s="1"/>
  <c r="W455" i="4"/>
  <c r="AB50" i="35" s="1"/>
  <c r="W379" i="4"/>
  <c r="W50" i="35" s="1"/>
  <c r="W381" i="4"/>
  <c r="X50" i="35" s="1"/>
  <c r="W305" i="4"/>
  <c r="S50" i="35" s="1"/>
  <c r="W307" i="4"/>
  <c r="T50" i="35" s="1"/>
  <c r="W231" i="4"/>
  <c r="O50" i="35" s="1"/>
  <c r="W233" i="4"/>
  <c r="P50" i="35" s="1"/>
  <c r="W157" i="4"/>
  <c r="K50" i="35" s="1"/>
  <c r="W159" i="4"/>
  <c r="L50" i="35" s="1"/>
  <c r="W83" i="4"/>
  <c r="G50" i="35" s="1"/>
  <c r="W85" i="4"/>
  <c r="H50" i="35" s="1"/>
  <c r="W9" i="4"/>
  <c r="C50" i="35" s="1"/>
  <c r="W11" i="4"/>
  <c r="D50" i="35" s="1"/>
  <c r="V823" i="4"/>
  <c r="AU49" i="35" s="1"/>
  <c r="V825" i="4"/>
  <c r="AV49" i="35" s="1"/>
  <c r="V749" i="4"/>
  <c r="AQ49" i="35" s="1"/>
  <c r="V751" i="4"/>
  <c r="AR49" i="35" s="1"/>
  <c r="V675" i="4"/>
  <c r="AM49" i="35" s="1"/>
  <c r="V677" i="4"/>
  <c r="AN49" i="35" s="1"/>
  <c r="V601" i="4"/>
  <c r="AI49" i="35" s="1"/>
  <c r="V603" i="4"/>
  <c r="AJ49" i="35" s="1"/>
  <c r="V527" i="4"/>
  <c r="AE49" i="35" s="1"/>
  <c r="V529" i="4"/>
  <c r="AF49" i="35" s="1"/>
  <c r="V453" i="4"/>
  <c r="AA49" i="35" s="1"/>
  <c r="V455" i="4"/>
  <c r="AB49" i="35" s="1"/>
  <c r="V379" i="4"/>
  <c r="W49" i="35" s="1"/>
  <c r="V381" i="4"/>
  <c r="X49" i="35" s="1"/>
  <c r="V305" i="4"/>
  <c r="S49" i="35" s="1"/>
  <c r="V307" i="4"/>
  <c r="T49" i="35" s="1"/>
  <c r="V231" i="4"/>
  <c r="O49" i="35" s="1"/>
  <c r="V233" i="4"/>
  <c r="P49" i="35" s="1"/>
  <c r="V157" i="4"/>
  <c r="K49" i="35" s="1"/>
  <c r="V159" i="4"/>
  <c r="L49" i="35" s="1"/>
  <c r="V83" i="4"/>
  <c r="G49" i="35" s="1"/>
  <c r="V85" i="4"/>
  <c r="H49" i="35" s="1"/>
  <c r="V9" i="4"/>
  <c r="C49" i="35" s="1"/>
  <c r="V11" i="4"/>
  <c r="D49" i="35" s="1"/>
  <c r="U823" i="4"/>
  <c r="AU48" i="35" s="1"/>
  <c r="U825" i="4"/>
  <c r="AV48" i="35" s="1"/>
  <c r="U749" i="4"/>
  <c r="AQ48" i="35" s="1"/>
  <c r="U751" i="4"/>
  <c r="AR48" i="35" s="1"/>
  <c r="U675" i="4"/>
  <c r="AM48" i="35" s="1"/>
  <c r="U677" i="4"/>
  <c r="AN48" i="35" s="1"/>
  <c r="U601" i="4"/>
  <c r="AI48" i="35" s="1"/>
  <c r="U603" i="4"/>
  <c r="AJ48" i="35" s="1"/>
  <c r="U527" i="4"/>
  <c r="AE48" i="35" s="1"/>
  <c r="U529" i="4"/>
  <c r="AF48" i="35" s="1"/>
  <c r="U453" i="4"/>
  <c r="AA48" i="35" s="1"/>
  <c r="U455" i="4"/>
  <c r="AB48" i="35" s="1"/>
  <c r="U379" i="4"/>
  <c r="W48" i="35" s="1"/>
  <c r="U381" i="4"/>
  <c r="X48" i="35" s="1"/>
  <c r="U305" i="4"/>
  <c r="S48" i="35" s="1"/>
  <c r="U307" i="4"/>
  <c r="T48" i="35" s="1"/>
  <c r="U231" i="4"/>
  <c r="O48" i="35" s="1"/>
  <c r="U233" i="4"/>
  <c r="P48" i="35" s="1"/>
  <c r="U157" i="4"/>
  <c r="K48" i="35" s="1"/>
  <c r="U159" i="4"/>
  <c r="L48" i="35" s="1"/>
  <c r="U83" i="4"/>
  <c r="G48" i="35" s="1"/>
  <c r="U85" i="4"/>
  <c r="H48" i="35" s="1"/>
  <c r="U9" i="4"/>
  <c r="C48" i="35" s="1"/>
  <c r="U11" i="4"/>
  <c r="D48" i="35" s="1"/>
  <c r="T823" i="4"/>
  <c r="AU47" i="35" s="1"/>
  <c r="T825" i="4"/>
  <c r="AV47" i="35" s="1"/>
  <c r="T749" i="4"/>
  <c r="AQ47" i="35" s="1"/>
  <c r="T751" i="4"/>
  <c r="AR47" i="35" s="1"/>
  <c r="T675" i="4"/>
  <c r="AM47" i="35" s="1"/>
  <c r="T677" i="4"/>
  <c r="AN47" i="35" s="1"/>
  <c r="T601" i="4"/>
  <c r="AI47" i="35" s="1"/>
  <c r="T603" i="4"/>
  <c r="AJ47" i="35" s="1"/>
  <c r="T527" i="4"/>
  <c r="AE47" i="35" s="1"/>
  <c r="T529" i="4"/>
  <c r="AF47" i="35" s="1"/>
  <c r="T453" i="4"/>
  <c r="AA47" i="35" s="1"/>
  <c r="T455" i="4"/>
  <c r="AB47" i="35" s="1"/>
  <c r="T379" i="4"/>
  <c r="W47" i="35" s="1"/>
  <c r="T381" i="4"/>
  <c r="X47" i="35" s="1"/>
  <c r="T305" i="4"/>
  <c r="S47" i="35" s="1"/>
  <c r="T307" i="4"/>
  <c r="T47" i="35" s="1"/>
  <c r="T231" i="4"/>
  <c r="O47" i="35" s="1"/>
  <c r="T233" i="4"/>
  <c r="P47" i="35" s="1"/>
  <c r="T157" i="4"/>
  <c r="K47" i="35" s="1"/>
  <c r="T159" i="4"/>
  <c r="L47" i="35" s="1"/>
  <c r="T83" i="4"/>
  <c r="G47" i="35" s="1"/>
  <c r="T85" i="4"/>
  <c r="H47" i="35" s="1"/>
  <c r="T9" i="4"/>
  <c r="C47" i="35" s="1"/>
  <c r="T11" i="4"/>
  <c r="D47" i="35" s="1"/>
  <c r="S823" i="4"/>
  <c r="AU46" i="35" s="1"/>
  <c r="S825" i="4"/>
  <c r="AV46" i="35" s="1"/>
  <c r="S749" i="4"/>
  <c r="AQ46" i="35" s="1"/>
  <c r="S751" i="4"/>
  <c r="AR46" i="35" s="1"/>
  <c r="S675" i="4"/>
  <c r="AM46" i="35" s="1"/>
  <c r="S677" i="4"/>
  <c r="AN46" i="35" s="1"/>
  <c r="S601" i="4"/>
  <c r="AI46" i="35" s="1"/>
  <c r="S603" i="4"/>
  <c r="AJ46" i="35" s="1"/>
  <c r="S527" i="4"/>
  <c r="AE46" i="35" s="1"/>
  <c r="S529" i="4"/>
  <c r="AF46" i="35" s="1"/>
  <c r="S453" i="4"/>
  <c r="AA46" i="35" s="1"/>
  <c r="S455" i="4"/>
  <c r="AB46" i="35" s="1"/>
  <c r="S379" i="4"/>
  <c r="W46" i="35" s="1"/>
  <c r="S381" i="4"/>
  <c r="X46" i="35" s="1"/>
  <c r="S305" i="4"/>
  <c r="S46" i="35" s="1"/>
  <c r="S307" i="4"/>
  <c r="T46" i="35" s="1"/>
  <c r="S231" i="4"/>
  <c r="O46" i="35" s="1"/>
  <c r="S233" i="4"/>
  <c r="P46" i="35" s="1"/>
  <c r="S157" i="4"/>
  <c r="K46" i="35" s="1"/>
  <c r="S159" i="4"/>
  <c r="L46" i="35" s="1"/>
  <c r="S83" i="4"/>
  <c r="G46" i="35" s="1"/>
  <c r="S85" i="4"/>
  <c r="H46" i="35" s="1"/>
  <c r="S9" i="4"/>
  <c r="C46" i="35" s="1"/>
  <c r="S11" i="4"/>
  <c r="D46" i="35" s="1"/>
  <c r="R823" i="4"/>
  <c r="AU45" i="35" s="1"/>
  <c r="R825" i="4"/>
  <c r="AV45" i="35" s="1"/>
  <c r="R749" i="4"/>
  <c r="AQ45" i="35" s="1"/>
  <c r="R751" i="4"/>
  <c r="AR45" i="35" s="1"/>
  <c r="R675" i="4"/>
  <c r="AM45" i="35" s="1"/>
  <c r="R677" i="4"/>
  <c r="AN45" i="35" s="1"/>
  <c r="R601" i="4"/>
  <c r="AI45" i="35" s="1"/>
  <c r="R603" i="4"/>
  <c r="AJ45" i="35" s="1"/>
  <c r="R527" i="4"/>
  <c r="AE45" i="35" s="1"/>
  <c r="R529" i="4"/>
  <c r="AF45" i="35" s="1"/>
  <c r="R453" i="4"/>
  <c r="AA45" i="35" s="1"/>
  <c r="R455" i="4"/>
  <c r="AB45" i="35" s="1"/>
  <c r="R379" i="4"/>
  <c r="W45" i="35" s="1"/>
  <c r="R381" i="4"/>
  <c r="X45" i="35" s="1"/>
  <c r="R305" i="4"/>
  <c r="S45" i="35" s="1"/>
  <c r="R307" i="4"/>
  <c r="T45" i="35" s="1"/>
  <c r="R231" i="4"/>
  <c r="O45" i="35" s="1"/>
  <c r="R233" i="4"/>
  <c r="P45" i="35" s="1"/>
  <c r="R157" i="4"/>
  <c r="K45" i="35" s="1"/>
  <c r="R159" i="4"/>
  <c r="L45" i="35" s="1"/>
  <c r="R83" i="4"/>
  <c r="G45" i="35" s="1"/>
  <c r="R85" i="4"/>
  <c r="H45" i="35" s="1"/>
  <c r="R9" i="4"/>
  <c r="C45" i="35" s="1"/>
  <c r="R11" i="4"/>
  <c r="D45" i="35" s="1"/>
  <c r="Q823" i="4"/>
  <c r="AU44" i="35" s="1"/>
  <c r="Q825" i="4"/>
  <c r="AV44" i="35" s="1"/>
  <c r="Q749" i="4"/>
  <c r="AQ44" i="35" s="1"/>
  <c r="Q751" i="4"/>
  <c r="AR44" i="35" s="1"/>
  <c r="Q675" i="4"/>
  <c r="AM44" i="35" s="1"/>
  <c r="Q677" i="4"/>
  <c r="AN44" i="35" s="1"/>
  <c r="Q601" i="4"/>
  <c r="AI44" i="35" s="1"/>
  <c r="Q603" i="4"/>
  <c r="AJ44" i="35" s="1"/>
  <c r="Q527" i="4"/>
  <c r="AE44" i="35" s="1"/>
  <c r="Q529" i="4"/>
  <c r="AF44" i="35" s="1"/>
  <c r="Q453" i="4"/>
  <c r="AA44" i="35" s="1"/>
  <c r="Q455" i="4"/>
  <c r="AB44" i="35" s="1"/>
  <c r="Q379" i="4"/>
  <c r="W44" i="35" s="1"/>
  <c r="Q381" i="4"/>
  <c r="X44" i="35" s="1"/>
  <c r="Q305" i="4"/>
  <c r="S44" i="35" s="1"/>
  <c r="Q307" i="4"/>
  <c r="T44" i="35" s="1"/>
  <c r="Q231" i="4"/>
  <c r="O44" i="35" s="1"/>
  <c r="Q233" i="4"/>
  <c r="P44" i="35" s="1"/>
  <c r="Q157" i="4"/>
  <c r="K44" i="35" s="1"/>
  <c r="Q159" i="4"/>
  <c r="L44" i="35" s="1"/>
  <c r="Q83" i="4"/>
  <c r="G44" i="35" s="1"/>
  <c r="Q85" i="4"/>
  <c r="H44" i="35" s="1"/>
  <c r="Q9" i="4"/>
  <c r="C44" i="35" s="1"/>
  <c r="Q11" i="4"/>
  <c r="D44" i="35" s="1"/>
  <c r="P823" i="4"/>
  <c r="AU43" i="35" s="1"/>
  <c r="P825" i="4"/>
  <c r="AV43" i="35" s="1"/>
  <c r="P749" i="4"/>
  <c r="AQ43" i="35" s="1"/>
  <c r="P751" i="4"/>
  <c r="AR43" i="35" s="1"/>
  <c r="P675" i="4"/>
  <c r="AM43" i="35" s="1"/>
  <c r="P677" i="4"/>
  <c r="AN43" i="35" s="1"/>
  <c r="P601" i="4"/>
  <c r="AI43" i="35" s="1"/>
  <c r="P603" i="4"/>
  <c r="AJ43" i="35" s="1"/>
  <c r="P527" i="4"/>
  <c r="AE43" i="35" s="1"/>
  <c r="P529" i="4"/>
  <c r="AF43" i="35" s="1"/>
  <c r="P453" i="4"/>
  <c r="AA43" i="35" s="1"/>
  <c r="P455" i="4"/>
  <c r="AB43" i="35" s="1"/>
  <c r="P379" i="4"/>
  <c r="W43" i="35" s="1"/>
  <c r="P381" i="4"/>
  <c r="X43" i="35" s="1"/>
  <c r="P305" i="4"/>
  <c r="S43" i="35" s="1"/>
  <c r="P307" i="4"/>
  <c r="T43" i="35" s="1"/>
  <c r="P231" i="4"/>
  <c r="O43" i="35" s="1"/>
  <c r="P233" i="4"/>
  <c r="P43" i="35" s="1"/>
  <c r="P157" i="4"/>
  <c r="K43" i="35" s="1"/>
  <c r="P159" i="4"/>
  <c r="L43" i="35" s="1"/>
  <c r="P83" i="4"/>
  <c r="G43" i="35" s="1"/>
  <c r="P85" i="4"/>
  <c r="H43" i="35" s="1"/>
  <c r="P9" i="4"/>
  <c r="C43" i="35" s="1"/>
  <c r="P11" i="4"/>
  <c r="D43" i="35" s="1"/>
  <c r="O823" i="4"/>
  <c r="AU42" i="35" s="1"/>
  <c r="O825" i="4"/>
  <c r="AV42" i="35" s="1"/>
  <c r="O749" i="4"/>
  <c r="AQ42" i="35" s="1"/>
  <c r="O751" i="4"/>
  <c r="AR42" i="35" s="1"/>
  <c r="O675" i="4"/>
  <c r="AM42" i="35" s="1"/>
  <c r="O677" i="4"/>
  <c r="AN42" i="35" s="1"/>
  <c r="O601" i="4"/>
  <c r="AI42" i="35" s="1"/>
  <c r="O603" i="4"/>
  <c r="AJ42" i="35" s="1"/>
  <c r="O527" i="4"/>
  <c r="AE42" i="35" s="1"/>
  <c r="O529" i="4"/>
  <c r="AF42" i="35" s="1"/>
  <c r="O453" i="4"/>
  <c r="AA42" i="35" s="1"/>
  <c r="O455" i="4"/>
  <c r="AB42" i="35" s="1"/>
  <c r="O379" i="4"/>
  <c r="W42" i="35" s="1"/>
  <c r="O381" i="4"/>
  <c r="X42" i="35" s="1"/>
  <c r="O305" i="4"/>
  <c r="S42" i="35" s="1"/>
  <c r="O307" i="4"/>
  <c r="T42" i="35" s="1"/>
  <c r="O231" i="4"/>
  <c r="O42" i="35" s="1"/>
  <c r="O233" i="4"/>
  <c r="P42" i="35" s="1"/>
  <c r="O157" i="4"/>
  <c r="K42" i="35" s="1"/>
  <c r="O159" i="4"/>
  <c r="L42" i="35" s="1"/>
  <c r="O83" i="4"/>
  <c r="G42" i="35" s="1"/>
  <c r="O85" i="4"/>
  <c r="H42" i="35" s="1"/>
  <c r="O9" i="4"/>
  <c r="C42" i="35" s="1"/>
  <c r="O11" i="4"/>
  <c r="D42" i="35" s="1"/>
  <c r="N823" i="4"/>
  <c r="AU41" i="35" s="1"/>
  <c r="N825" i="4"/>
  <c r="AV41" i="35" s="1"/>
  <c r="N749" i="4"/>
  <c r="AQ41" i="35" s="1"/>
  <c r="N751" i="4"/>
  <c r="AR41" i="35" s="1"/>
  <c r="N675" i="4"/>
  <c r="AM41" i="35" s="1"/>
  <c r="N677" i="4"/>
  <c r="AN41" i="35" s="1"/>
  <c r="N601" i="4"/>
  <c r="AI41" i="35" s="1"/>
  <c r="N603" i="4"/>
  <c r="AJ41" i="35" s="1"/>
  <c r="N527" i="4"/>
  <c r="AE41" i="35" s="1"/>
  <c r="N529" i="4"/>
  <c r="AF41" i="35" s="1"/>
  <c r="N453" i="4"/>
  <c r="AA41" i="35" s="1"/>
  <c r="N455" i="4"/>
  <c r="AB41" i="35" s="1"/>
  <c r="N379" i="4"/>
  <c r="W41" i="35" s="1"/>
  <c r="N381" i="4"/>
  <c r="X41" i="35" s="1"/>
  <c r="N305" i="4"/>
  <c r="S41" i="35" s="1"/>
  <c r="N307" i="4"/>
  <c r="T41" i="35" s="1"/>
  <c r="N231" i="4"/>
  <c r="O41" i="35" s="1"/>
  <c r="N233" i="4"/>
  <c r="P41" i="35"/>
  <c r="N157" i="4"/>
  <c r="K41" i="35" s="1"/>
  <c r="N159" i="4"/>
  <c r="L41" i="35" s="1"/>
  <c r="N83" i="4"/>
  <c r="G41" i="35" s="1"/>
  <c r="N85" i="4"/>
  <c r="H41" i="35" s="1"/>
  <c r="N9" i="4"/>
  <c r="C41" i="35" s="1"/>
  <c r="N11" i="4"/>
  <c r="D41" i="35" s="1"/>
  <c r="M823" i="4"/>
  <c r="AU40" i="35" s="1"/>
  <c r="M825" i="4"/>
  <c r="AV40" i="35" s="1"/>
  <c r="M749" i="4"/>
  <c r="AQ40" i="35" s="1"/>
  <c r="M751" i="4"/>
  <c r="AR40" i="35" s="1"/>
  <c r="M675" i="4"/>
  <c r="AM40" i="35" s="1"/>
  <c r="M677" i="4"/>
  <c r="AN40" i="35" s="1"/>
  <c r="M601" i="4"/>
  <c r="AI40" i="35" s="1"/>
  <c r="M603" i="4"/>
  <c r="AJ40" i="35" s="1"/>
  <c r="M527" i="4"/>
  <c r="AE40" i="35" s="1"/>
  <c r="M529" i="4"/>
  <c r="AF40" i="35" s="1"/>
  <c r="M453" i="4"/>
  <c r="AA40" i="35" s="1"/>
  <c r="M455" i="4"/>
  <c r="AB40" i="35" s="1"/>
  <c r="M379" i="4"/>
  <c r="W40" i="35" s="1"/>
  <c r="M381" i="4"/>
  <c r="X40" i="35" s="1"/>
  <c r="M305" i="4"/>
  <c r="S40" i="35" s="1"/>
  <c r="M307" i="4"/>
  <c r="T40" i="35" s="1"/>
  <c r="M231" i="4"/>
  <c r="O40" i="35" s="1"/>
  <c r="M233" i="4"/>
  <c r="P40" i="35" s="1"/>
  <c r="M157" i="4"/>
  <c r="K40" i="35" s="1"/>
  <c r="M159" i="4"/>
  <c r="L40" i="35" s="1"/>
  <c r="M83" i="4"/>
  <c r="G40" i="35" s="1"/>
  <c r="M85" i="4"/>
  <c r="H40" i="35" s="1"/>
  <c r="M9" i="4"/>
  <c r="C40" i="35" s="1"/>
  <c r="M11" i="4"/>
  <c r="D40" i="35" s="1"/>
  <c r="L823" i="4"/>
  <c r="AU39" i="35" s="1"/>
  <c r="L825" i="4"/>
  <c r="AV39" i="35" s="1"/>
  <c r="L749" i="4"/>
  <c r="AQ39" i="35" s="1"/>
  <c r="L751" i="4"/>
  <c r="AR39" i="35" s="1"/>
  <c r="L675" i="4"/>
  <c r="AM39" i="35" s="1"/>
  <c r="L677" i="4"/>
  <c r="AN39" i="35" s="1"/>
  <c r="L601" i="4"/>
  <c r="AI39" i="35" s="1"/>
  <c r="L603" i="4"/>
  <c r="AJ39" i="35" s="1"/>
  <c r="L527" i="4"/>
  <c r="AE39" i="35" s="1"/>
  <c r="L529" i="4"/>
  <c r="AF39" i="35" s="1"/>
  <c r="L453" i="4"/>
  <c r="AA39" i="35" s="1"/>
  <c r="L455" i="4"/>
  <c r="AB39" i="35" s="1"/>
  <c r="L379" i="4"/>
  <c r="W39" i="35" s="1"/>
  <c r="L381" i="4"/>
  <c r="X39" i="35" s="1"/>
  <c r="L305" i="4"/>
  <c r="S39" i="35" s="1"/>
  <c r="L307" i="4"/>
  <c r="T39" i="35" s="1"/>
  <c r="L231" i="4"/>
  <c r="O39" i="35" s="1"/>
  <c r="L233" i="4"/>
  <c r="P39" i="35" s="1"/>
  <c r="L157" i="4"/>
  <c r="K39" i="35" s="1"/>
  <c r="L159" i="4"/>
  <c r="L39" i="35" s="1"/>
  <c r="L83" i="4"/>
  <c r="G39" i="35" s="1"/>
  <c r="L85" i="4"/>
  <c r="H39" i="35" s="1"/>
  <c r="L9" i="4"/>
  <c r="C39" i="35" s="1"/>
  <c r="L11" i="4"/>
  <c r="D39" i="35" s="1"/>
  <c r="K823" i="4"/>
  <c r="AU38" i="35" s="1"/>
  <c r="K825" i="4"/>
  <c r="AV38" i="35" s="1"/>
  <c r="K749" i="4"/>
  <c r="AQ38" i="35" s="1"/>
  <c r="K751" i="4"/>
  <c r="AR38" i="35" s="1"/>
  <c r="K675" i="4"/>
  <c r="AM38" i="35" s="1"/>
  <c r="K677" i="4"/>
  <c r="AN38" i="35" s="1"/>
  <c r="K601" i="4"/>
  <c r="AI38" i="35" s="1"/>
  <c r="K603" i="4"/>
  <c r="AJ38" i="35" s="1"/>
  <c r="K527" i="4"/>
  <c r="AE38" i="35" s="1"/>
  <c r="K529" i="4"/>
  <c r="AF38" i="35" s="1"/>
  <c r="K453" i="4"/>
  <c r="AA38" i="35" s="1"/>
  <c r="K455" i="4"/>
  <c r="AB38" i="35" s="1"/>
  <c r="K379" i="4"/>
  <c r="W38" i="35" s="1"/>
  <c r="K381" i="4"/>
  <c r="X38" i="35" s="1"/>
  <c r="K305" i="4"/>
  <c r="S38" i="35" s="1"/>
  <c r="K307" i="4"/>
  <c r="T38" i="35" s="1"/>
  <c r="K231" i="4"/>
  <c r="O38" i="35" s="1"/>
  <c r="K233" i="4"/>
  <c r="P38" i="35" s="1"/>
  <c r="K157" i="4"/>
  <c r="K38" i="35" s="1"/>
  <c r="K159" i="4"/>
  <c r="L38" i="35" s="1"/>
  <c r="K83" i="4"/>
  <c r="G38" i="35" s="1"/>
  <c r="K85" i="4"/>
  <c r="H38" i="35" s="1"/>
  <c r="K9" i="4"/>
  <c r="C38" i="35" s="1"/>
  <c r="K11" i="4"/>
  <c r="D38" i="35" s="1"/>
  <c r="J823" i="4"/>
  <c r="AU37" i="35" s="1"/>
  <c r="J825" i="4"/>
  <c r="AV37" i="35" s="1"/>
  <c r="J749" i="4"/>
  <c r="AQ37" i="35" s="1"/>
  <c r="J751" i="4"/>
  <c r="AR37" i="35" s="1"/>
  <c r="J675" i="4"/>
  <c r="AM37" i="35" s="1"/>
  <c r="J677" i="4"/>
  <c r="AN37" i="35" s="1"/>
  <c r="J601" i="4"/>
  <c r="AI37" i="35" s="1"/>
  <c r="J603" i="4"/>
  <c r="AJ37" i="35" s="1"/>
  <c r="J527" i="4"/>
  <c r="AE37" i="35" s="1"/>
  <c r="J529" i="4"/>
  <c r="AF37" i="35" s="1"/>
  <c r="J453" i="4"/>
  <c r="AA37" i="35" s="1"/>
  <c r="J455" i="4"/>
  <c r="AB37" i="35" s="1"/>
  <c r="J379" i="4"/>
  <c r="W37" i="35" s="1"/>
  <c r="J381" i="4"/>
  <c r="X37" i="35" s="1"/>
  <c r="J305" i="4"/>
  <c r="S37" i="35" s="1"/>
  <c r="J307" i="4"/>
  <c r="T37" i="35" s="1"/>
  <c r="J231" i="4"/>
  <c r="O37" i="35" s="1"/>
  <c r="J233" i="4"/>
  <c r="P37" i="35" s="1"/>
  <c r="J157" i="4"/>
  <c r="K37" i="35" s="1"/>
  <c r="J159" i="4"/>
  <c r="L37" i="35" s="1"/>
  <c r="J83" i="4"/>
  <c r="G37" i="35" s="1"/>
  <c r="J85" i="4"/>
  <c r="H37" i="35" s="1"/>
  <c r="J9" i="4"/>
  <c r="C37" i="35" s="1"/>
  <c r="J11" i="4"/>
  <c r="D37" i="35" s="1"/>
  <c r="I823" i="4"/>
  <c r="AU36" i="35" s="1"/>
  <c r="I825" i="4"/>
  <c r="AV36" i="35" s="1"/>
  <c r="I749" i="4"/>
  <c r="AQ36" i="35" s="1"/>
  <c r="I751" i="4"/>
  <c r="AR36" i="35" s="1"/>
  <c r="I675" i="4"/>
  <c r="AM36" i="35" s="1"/>
  <c r="I677" i="4"/>
  <c r="AN36" i="35" s="1"/>
  <c r="I601" i="4"/>
  <c r="AI36" i="35" s="1"/>
  <c r="I603" i="4"/>
  <c r="AJ36" i="35" s="1"/>
  <c r="I527" i="4"/>
  <c r="AE36" i="35" s="1"/>
  <c r="I529" i="4"/>
  <c r="AF36" i="35" s="1"/>
  <c r="I453" i="4"/>
  <c r="AA36" i="35" s="1"/>
  <c r="I455" i="4"/>
  <c r="AB36" i="35" s="1"/>
  <c r="I379" i="4"/>
  <c r="W36" i="35" s="1"/>
  <c r="I381" i="4"/>
  <c r="X36" i="35" s="1"/>
  <c r="I305" i="4"/>
  <c r="S36" i="35" s="1"/>
  <c r="I307" i="4"/>
  <c r="T36" i="35" s="1"/>
  <c r="I231" i="4"/>
  <c r="O36" i="35" s="1"/>
  <c r="I233" i="4"/>
  <c r="P36" i="35" s="1"/>
  <c r="I157" i="4"/>
  <c r="K36" i="35" s="1"/>
  <c r="I159" i="4"/>
  <c r="L36" i="35" s="1"/>
  <c r="I83" i="4"/>
  <c r="G36" i="35" s="1"/>
  <c r="I85" i="4"/>
  <c r="H36" i="35" s="1"/>
  <c r="I9" i="4"/>
  <c r="C36" i="35" s="1"/>
  <c r="I11" i="4"/>
  <c r="D36" i="35" s="1"/>
  <c r="H823" i="4"/>
  <c r="AU35" i="35" s="1"/>
  <c r="H825" i="4"/>
  <c r="AV35" i="35" s="1"/>
  <c r="H749" i="4"/>
  <c r="AQ35" i="35" s="1"/>
  <c r="H751" i="4"/>
  <c r="AR35" i="35" s="1"/>
  <c r="H675" i="4"/>
  <c r="AM35" i="35" s="1"/>
  <c r="H677" i="4"/>
  <c r="AN35" i="35" s="1"/>
  <c r="H601" i="4"/>
  <c r="AI35" i="35" s="1"/>
  <c r="H603" i="4"/>
  <c r="AJ35" i="35" s="1"/>
  <c r="H527" i="4"/>
  <c r="AE35" i="35" s="1"/>
  <c r="H529" i="4"/>
  <c r="AF35" i="35" s="1"/>
  <c r="H453" i="4"/>
  <c r="AA35" i="35" s="1"/>
  <c r="H455" i="4"/>
  <c r="AB35" i="35" s="1"/>
  <c r="H379" i="4"/>
  <c r="W35" i="35" s="1"/>
  <c r="H381" i="4"/>
  <c r="X35" i="35" s="1"/>
  <c r="H305" i="4"/>
  <c r="S35" i="35" s="1"/>
  <c r="H307" i="4"/>
  <c r="T35" i="35" s="1"/>
  <c r="H231" i="4"/>
  <c r="O35" i="35" s="1"/>
  <c r="H233" i="4"/>
  <c r="P35" i="35" s="1"/>
  <c r="H157" i="4"/>
  <c r="K35" i="35" s="1"/>
  <c r="H159" i="4"/>
  <c r="L35" i="35" s="1"/>
  <c r="H83" i="4"/>
  <c r="G35" i="35" s="1"/>
  <c r="H85" i="4"/>
  <c r="H35" i="35" s="1"/>
  <c r="H9" i="4"/>
  <c r="C35" i="35" s="1"/>
  <c r="H11" i="4"/>
  <c r="D35" i="35" s="1"/>
  <c r="G823" i="4"/>
  <c r="AU34" i="35" s="1"/>
  <c r="G825" i="4"/>
  <c r="AV34" i="35" s="1"/>
  <c r="G749" i="4"/>
  <c r="AQ34" i="35" s="1"/>
  <c r="G751" i="4"/>
  <c r="AR34" i="35" s="1"/>
  <c r="G675" i="4"/>
  <c r="AM34" i="35" s="1"/>
  <c r="G677" i="4"/>
  <c r="AN34" i="35" s="1"/>
  <c r="G601" i="4"/>
  <c r="AI34" i="35" s="1"/>
  <c r="G603" i="4"/>
  <c r="AJ34" i="35" s="1"/>
  <c r="G527" i="4"/>
  <c r="AE34" i="35" s="1"/>
  <c r="G529" i="4"/>
  <c r="AF34" i="35" s="1"/>
  <c r="G453" i="4"/>
  <c r="AA34" i="35" s="1"/>
  <c r="G455" i="4"/>
  <c r="AB34" i="35" s="1"/>
  <c r="G379" i="4"/>
  <c r="W34" i="35" s="1"/>
  <c r="G381" i="4"/>
  <c r="X34" i="35" s="1"/>
  <c r="G305" i="4"/>
  <c r="S34" i="35" s="1"/>
  <c r="G307" i="4"/>
  <c r="T34" i="35" s="1"/>
  <c r="G231" i="4"/>
  <c r="O34" i="35" s="1"/>
  <c r="G233" i="4"/>
  <c r="P34" i="35" s="1"/>
  <c r="G157" i="4"/>
  <c r="K34" i="35" s="1"/>
  <c r="G159" i="4"/>
  <c r="L34" i="35" s="1"/>
  <c r="G83" i="4"/>
  <c r="G34" i="35" s="1"/>
  <c r="G85" i="4"/>
  <c r="H34" i="35" s="1"/>
  <c r="G9" i="4"/>
  <c r="C34" i="35" s="1"/>
  <c r="G11" i="4"/>
  <c r="D34" i="35" s="1"/>
  <c r="F823" i="4"/>
  <c r="AU33" i="35" s="1"/>
  <c r="F825" i="4"/>
  <c r="AV33" i="35" s="1"/>
  <c r="F749" i="4"/>
  <c r="AQ33" i="35" s="1"/>
  <c r="F751" i="4"/>
  <c r="AR33" i="35" s="1"/>
  <c r="F601" i="4"/>
  <c r="F677" i="4"/>
  <c r="AN33" i="35" s="1"/>
  <c r="F603" i="4"/>
  <c r="AJ33" i="35" s="1"/>
  <c r="F527" i="4"/>
  <c r="AE33" i="35" s="1"/>
  <c r="F529" i="4"/>
  <c r="AF33" i="35" s="1"/>
  <c r="F453" i="4"/>
  <c r="AA33" i="35" s="1"/>
  <c r="F455" i="4"/>
  <c r="AB33" i="35" s="1"/>
  <c r="F379" i="4"/>
  <c r="W33" i="35" s="1"/>
  <c r="F381" i="4"/>
  <c r="X33" i="35" s="1"/>
  <c r="F305" i="4"/>
  <c r="S33" i="35" s="1"/>
  <c r="F307" i="4"/>
  <c r="T33" i="35" s="1"/>
  <c r="F231" i="4"/>
  <c r="O33" i="35" s="1"/>
  <c r="F233" i="4"/>
  <c r="P33" i="35" s="1"/>
  <c r="F157" i="4"/>
  <c r="K33" i="35" s="1"/>
  <c r="F159" i="4"/>
  <c r="L33" i="35" s="1"/>
  <c r="F83" i="4"/>
  <c r="G33" i="35" s="1"/>
  <c r="F85" i="4"/>
  <c r="H33" i="35" s="1"/>
  <c r="F9" i="4"/>
  <c r="C33" i="35" s="1"/>
  <c r="F11" i="4"/>
  <c r="D33" i="35" s="1"/>
  <c r="E33" i="35" s="1"/>
  <c r="C35" i="5" s="1"/>
  <c r="C35" i="28" s="1"/>
  <c r="AF819" i="4"/>
  <c r="AU32" i="35" s="1"/>
  <c r="AF821" i="4"/>
  <c r="AV32" i="35" s="1"/>
  <c r="AF745" i="4"/>
  <c r="AQ32" i="35" s="1"/>
  <c r="AF747" i="4"/>
  <c r="AR32" i="35" s="1"/>
  <c r="AF671" i="4"/>
  <c r="AM32" i="35" s="1"/>
  <c r="AF673" i="4"/>
  <c r="AN32" i="35" s="1"/>
  <c r="AF597" i="4"/>
  <c r="AI32" i="35" s="1"/>
  <c r="AF599" i="4"/>
  <c r="AJ32" i="35" s="1"/>
  <c r="AF523" i="4"/>
  <c r="AE32" i="35" s="1"/>
  <c r="AF525" i="4"/>
  <c r="AF32" i="35" s="1"/>
  <c r="AF449" i="4"/>
  <c r="AA32" i="35" s="1"/>
  <c r="AF451" i="4"/>
  <c r="AB32" i="35" s="1"/>
  <c r="AF375" i="4"/>
  <c r="W32" i="35" s="1"/>
  <c r="AF377" i="4"/>
  <c r="X32" i="35" s="1"/>
  <c r="AF301" i="4"/>
  <c r="S32" i="35" s="1"/>
  <c r="AF303" i="4"/>
  <c r="T32" i="35" s="1"/>
  <c r="AF227" i="4"/>
  <c r="O32" i="35" s="1"/>
  <c r="AF229" i="4"/>
  <c r="P32" i="35" s="1"/>
  <c r="AF153" i="4"/>
  <c r="K32" i="35" s="1"/>
  <c r="AF155" i="4"/>
  <c r="L32" i="35" s="1"/>
  <c r="AF79" i="4"/>
  <c r="G32" i="35" s="1"/>
  <c r="AF81" i="4"/>
  <c r="H32" i="35" s="1"/>
  <c r="AF5" i="4"/>
  <c r="C32" i="35" s="1"/>
  <c r="AF7" i="4"/>
  <c r="D32" i="35" s="1"/>
  <c r="AE819" i="4"/>
  <c r="AU31" i="35" s="1"/>
  <c r="AE821" i="4"/>
  <c r="AV31" i="35" s="1"/>
  <c r="AE745" i="4"/>
  <c r="AQ31" i="35" s="1"/>
  <c r="AE747" i="4"/>
  <c r="AR31" i="35" s="1"/>
  <c r="AE671" i="4"/>
  <c r="AM31" i="35" s="1"/>
  <c r="AE673" i="4"/>
  <c r="AN31" i="35" s="1"/>
  <c r="AE597" i="4"/>
  <c r="AI31" i="35" s="1"/>
  <c r="AE599" i="4"/>
  <c r="AJ31" i="35" s="1"/>
  <c r="AE523" i="4"/>
  <c r="AE31" i="35" s="1"/>
  <c r="AE525" i="4"/>
  <c r="AF31" i="35" s="1"/>
  <c r="AE449" i="4"/>
  <c r="AA31" i="35" s="1"/>
  <c r="AE451" i="4"/>
  <c r="AB31" i="35" s="1"/>
  <c r="AE375" i="4"/>
  <c r="W31" i="35" s="1"/>
  <c r="AE377" i="4"/>
  <c r="X31" i="35" s="1"/>
  <c r="AE301" i="4"/>
  <c r="S31" i="35" s="1"/>
  <c r="AE303" i="4"/>
  <c r="T31" i="35" s="1"/>
  <c r="AE227" i="4"/>
  <c r="O31" i="35" s="1"/>
  <c r="AE229" i="4"/>
  <c r="P31" i="35" s="1"/>
  <c r="AE153" i="4"/>
  <c r="K31" i="35" s="1"/>
  <c r="AE155" i="4"/>
  <c r="L31" i="35" s="1"/>
  <c r="AE79" i="4"/>
  <c r="G31" i="35" s="1"/>
  <c r="AE81" i="4"/>
  <c r="H31" i="35" s="1"/>
  <c r="AE5" i="4"/>
  <c r="C31" i="35" s="1"/>
  <c r="AE7" i="4"/>
  <c r="D31" i="35" s="1"/>
  <c r="AD819" i="4"/>
  <c r="AU30" i="35" s="1"/>
  <c r="AD821" i="4"/>
  <c r="AV30" i="35" s="1"/>
  <c r="AD745" i="4"/>
  <c r="AQ30" i="35" s="1"/>
  <c r="AD747" i="4"/>
  <c r="AR30" i="35" s="1"/>
  <c r="AD671" i="4"/>
  <c r="AM30" i="35" s="1"/>
  <c r="AD673" i="4"/>
  <c r="AN30" i="35" s="1"/>
  <c r="AD597" i="4"/>
  <c r="AI30" i="35" s="1"/>
  <c r="AD599" i="4"/>
  <c r="AJ30" i="35" s="1"/>
  <c r="AD523" i="4"/>
  <c r="AE30" i="35" s="1"/>
  <c r="AD525" i="4"/>
  <c r="AF30" i="35" s="1"/>
  <c r="AD449" i="4"/>
  <c r="AA30" i="35" s="1"/>
  <c r="AD451" i="4"/>
  <c r="AB30" i="35" s="1"/>
  <c r="AD375" i="4"/>
  <c r="W30" i="35" s="1"/>
  <c r="AD377" i="4"/>
  <c r="X30" i="35" s="1"/>
  <c r="AD301" i="4"/>
  <c r="S30" i="35" s="1"/>
  <c r="AD303" i="4"/>
  <c r="T30" i="35" s="1"/>
  <c r="AD227" i="4"/>
  <c r="O30" i="35" s="1"/>
  <c r="AD229" i="4"/>
  <c r="P30" i="35" s="1"/>
  <c r="AD153" i="4"/>
  <c r="K30" i="35" s="1"/>
  <c r="AD155" i="4"/>
  <c r="L30" i="35" s="1"/>
  <c r="AD79" i="4"/>
  <c r="G30" i="35" s="1"/>
  <c r="AD81" i="4"/>
  <c r="H30" i="35" s="1"/>
  <c r="AD5" i="4"/>
  <c r="C30" i="35" s="1"/>
  <c r="AD7" i="4"/>
  <c r="D30" i="35" s="1"/>
  <c r="AC819" i="4"/>
  <c r="AU29" i="35" s="1"/>
  <c r="AC821" i="4"/>
  <c r="AV29" i="35" s="1"/>
  <c r="AC745" i="4"/>
  <c r="AQ29" i="35" s="1"/>
  <c r="AC747" i="4"/>
  <c r="AR29" i="35" s="1"/>
  <c r="AC671" i="4"/>
  <c r="AM29" i="35" s="1"/>
  <c r="AC673" i="4"/>
  <c r="AN29" i="35" s="1"/>
  <c r="AC597" i="4"/>
  <c r="AI29" i="35" s="1"/>
  <c r="AC599" i="4"/>
  <c r="AJ29" i="35" s="1"/>
  <c r="AC523" i="4"/>
  <c r="AE29" i="35" s="1"/>
  <c r="AC525" i="4"/>
  <c r="AF29" i="35" s="1"/>
  <c r="AC449" i="4"/>
  <c r="AA29" i="35" s="1"/>
  <c r="AC451" i="4"/>
  <c r="AB29" i="35" s="1"/>
  <c r="AC375" i="4"/>
  <c r="W29" i="35" s="1"/>
  <c r="AC377" i="4"/>
  <c r="X29" i="35" s="1"/>
  <c r="AC301" i="4"/>
  <c r="S29" i="35" s="1"/>
  <c r="AC303" i="4"/>
  <c r="T29" i="35" s="1"/>
  <c r="AC227" i="4"/>
  <c r="O29" i="35" s="1"/>
  <c r="AC229" i="4"/>
  <c r="P29" i="35" s="1"/>
  <c r="AC153" i="4"/>
  <c r="K29" i="35" s="1"/>
  <c r="AC155" i="4"/>
  <c r="L29" i="35" s="1"/>
  <c r="AC79" i="4"/>
  <c r="G29" i="35" s="1"/>
  <c r="AC81" i="4"/>
  <c r="H29" i="35" s="1"/>
  <c r="AC5" i="4"/>
  <c r="C29" i="35" s="1"/>
  <c r="AC7" i="4"/>
  <c r="D29" i="35" s="1"/>
  <c r="AB819" i="4"/>
  <c r="AU28" i="35" s="1"/>
  <c r="AB821" i="4"/>
  <c r="AV28" i="35" s="1"/>
  <c r="AB745" i="4"/>
  <c r="AQ28" i="35" s="1"/>
  <c r="AB747" i="4"/>
  <c r="AR28" i="35" s="1"/>
  <c r="AB671" i="4"/>
  <c r="AM28" i="35" s="1"/>
  <c r="AB673" i="4"/>
  <c r="AN28" i="35" s="1"/>
  <c r="AB597" i="4"/>
  <c r="AI28" i="35" s="1"/>
  <c r="AB599" i="4"/>
  <c r="AJ28" i="35" s="1"/>
  <c r="AB523" i="4"/>
  <c r="AE28" i="35" s="1"/>
  <c r="AB525" i="4"/>
  <c r="AF28" i="35" s="1"/>
  <c r="AB449" i="4"/>
  <c r="AA28" i="35" s="1"/>
  <c r="AB451" i="4"/>
  <c r="AB28" i="35" s="1"/>
  <c r="AB375" i="4"/>
  <c r="W28" i="35" s="1"/>
  <c r="AB377" i="4"/>
  <c r="X28" i="35" s="1"/>
  <c r="AB301" i="4"/>
  <c r="S28" i="35" s="1"/>
  <c r="AB303" i="4"/>
  <c r="T28" i="35" s="1"/>
  <c r="AB227" i="4"/>
  <c r="O28" i="35" s="1"/>
  <c r="AB229" i="4"/>
  <c r="P28" i="35" s="1"/>
  <c r="AB153" i="4"/>
  <c r="K28" i="35" s="1"/>
  <c r="AB155" i="4"/>
  <c r="L28" i="35" s="1"/>
  <c r="AB79" i="4"/>
  <c r="G28" i="35" s="1"/>
  <c r="AB81" i="4"/>
  <c r="H28" i="35" s="1"/>
  <c r="AB5" i="4"/>
  <c r="C28" i="35" s="1"/>
  <c r="AB7" i="4"/>
  <c r="D28" i="35" s="1"/>
  <c r="AA819" i="4"/>
  <c r="AU27" i="35" s="1"/>
  <c r="AA821" i="4"/>
  <c r="AV27" i="35" s="1"/>
  <c r="AA745" i="4"/>
  <c r="AQ27" i="35" s="1"/>
  <c r="AA747" i="4"/>
  <c r="AR27" i="35" s="1"/>
  <c r="AA671" i="4"/>
  <c r="AM27" i="35" s="1"/>
  <c r="AA673" i="4"/>
  <c r="AN27" i="35"/>
  <c r="AA597" i="4"/>
  <c r="AI27" i="35" s="1"/>
  <c r="AA599" i="4"/>
  <c r="AJ27" i="35" s="1"/>
  <c r="AA523" i="4"/>
  <c r="AE27" i="35" s="1"/>
  <c r="AA525" i="4"/>
  <c r="AF27" i="35" s="1"/>
  <c r="AA449" i="4"/>
  <c r="AA27" i="35" s="1"/>
  <c r="AA451" i="4"/>
  <c r="AB27" i="35" s="1"/>
  <c r="AA375" i="4"/>
  <c r="W27" i="35" s="1"/>
  <c r="AA377" i="4"/>
  <c r="X27" i="35" s="1"/>
  <c r="AA301" i="4"/>
  <c r="S27" i="35" s="1"/>
  <c r="AA303" i="4"/>
  <c r="T27" i="35" s="1"/>
  <c r="AA227" i="4"/>
  <c r="O27" i="35" s="1"/>
  <c r="AA229" i="4"/>
  <c r="P27" i="35" s="1"/>
  <c r="AA153" i="4"/>
  <c r="K27" i="35" s="1"/>
  <c r="AA155" i="4"/>
  <c r="L27" i="35" s="1"/>
  <c r="AA79" i="4"/>
  <c r="G27" i="35" s="1"/>
  <c r="AA81" i="4"/>
  <c r="H27" i="35" s="1"/>
  <c r="AA5" i="4"/>
  <c r="C27" i="35" s="1"/>
  <c r="AA7" i="4"/>
  <c r="D27" i="35" s="1"/>
  <c r="Z819" i="4"/>
  <c r="AU26" i="35" s="1"/>
  <c r="Z821" i="4"/>
  <c r="AV26" i="35" s="1"/>
  <c r="Z745" i="4"/>
  <c r="AQ26" i="35" s="1"/>
  <c r="Z747" i="4"/>
  <c r="AR26" i="35" s="1"/>
  <c r="Z671" i="4"/>
  <c r="AM26" i="35" s="1"/>
  <c r="Z673" i="4"/>
  <c r="AN26" i="35" s="1"/>
  <c r="Z597" i="4"/>
  <c r="AI26" i="35" s="1"/>
  <c r="Z599" i="4"/>
  <c r="AJ26" i="35" s="1"/>
  <c r="Z523" i="4"/>
  <c r="AE26" i="35" s="1"/>
  <c r="Z525" i="4"/>
  <c r="AF26" i="35" s="1"/>
  <c r="Z449" i="4"/>
  <c r="AA26" i="35" s="1"/>
  <c r="Z451" i="4"/>
  <c r="AB26" i="35" s="1"/>
  <c r="Z375" i="4"/>
  <c r="W26" i="35" s="1"/>
  <c r="Z377" i="4"/>
  <c r="X26" i="35" s="1"/>
  <c r="Z301" i="4"/>
  <c r="S26" i="35" s="1"/>
  <c r="Z303" i="4"/>
  <c r="T26" i="35" s="1"/>
  <c r="Z227" i="4"/>
  <c r="O26" i="35" s="1"/>
  <c r="Z229" i="4"/>
  <c r="P26" i="35" s="1"/>
  <c r="Z153" i="4"/>
  <c r="K26" i="35" s="1"/>
  <c r="Z155" i="4"/>
  <c r="L26" i="35" s="1"/>
  <c r="Z79" i="4"/>
  <c r="G26" i="35" s="1"/>
  <c r="Z81" i="4"/>
  <c r="H26" i="35" s="1"/>
  <c r="Z5" i="4"/>
  <c r="C26" i="35" s="1"/>
  <c r="Z7" i="4"/>
  <c r="D26" i="35" s="1"/>
  <c r="Y819" i="4"/>
  <c r="AU25" i="35" s="1"/>
  <c r="Y821" i="4"/>
  <c r="AV25" i="35" s="1"/>
  <c r="Y745" i="4"/>
  <c r="AQ25" i="35" s="1"/>
  <c r="Y747" i="4"/>
  <c r="AR25" i="35" s="1"/>
  <c r="Y671" i="4"/>
  <c r="AM25" i="35" s="1"/>
  <c r="Y673" i="4"/>
  <c r="AN25" i="35" s="1"/>
  <c r="Y597" i="4"/>
  <c r="AI25" i="35" s="1"/>
  <c r="Y599" i="4"/>
  <c r="AJ25" i="35" s="1"/>
  <c r="Y523" i="4"/>
  <c r="AE25" i="35" s="1"/>
  <c r="Y525" i="4"/>
  <c r="AF25" i="35" s="1"/>
  <c r="Y449" i="4"/>
  <c r="AA25" i="35" s="1"/>
  <c r="Y451" i="4"/>
  <c r="AB25" i="35" s="1"/>
  <c r="Y375" i="4"/>
  <c r="W25" i="35" s="1"/>
  <c r="Y377" i="4"/>
  <c r="X25" i="35" s="1"/>
  <c r="Y301" i="4"/>
  <c r="S25" i="35" s="1"/>
  <c r="Y303" i="4"/>
  <c r="T25" i="35" s="1"/>
  <c r="Y227" i="4"/>
  <c r="O25" i="35" s="1"/>
  <c r="Y229" i="4"/>
  <c r="P25" i="35" s="1"/>
  <c r="Y153" i="4"/>
  <c r="K25" i="35" s="1"/>
  <c r="Y155" i="4"/>
  <c r="L25" i="35" s="1"/>
  <c r="Y79" i="4"/>
  <c r="G25" i="35" s="1"/>
  <c r="Y81" i="4"/>
  <c r="H25" i="35" s="1"/>
  <c r="Y5" i="4"/>
  <c r="C25" i="35" s="1"/>
  <c r="Y7" i="4"/>
  <c r="D25" i="35" s="1"/>
  <c r="X819" i="4"/>
  <c r="AU24" i="35" s="1"/>
  <c r="X821" i="4"/>
  <c r="AV24" i="35" s="1"/>
  <c r="X745" i="4"/>
  <c r="AQ24" i="35" s="1"/>
  <c r="X747" i="4"/>
  <c r="AR24" i="35" s="1"/>
  <c r="X671" i="4"/>
  <c r="AM24" i="35" s="1"/>
  <c r="X673" i="4"/>
  <c r="AN24" i="35" s="1"/>
  <c r="X597" i="4"/>
  <c r="AI24" i="35" s="1"/>
  <c r="X599" i="4"/>
  <c r="AJ24" i="35" s="1"/>
  <c r="X523" i="4"/>
  <c r="AE24" i="35" s="1"/>
  <c r="X525" i="4"/>
  <c r="AF24" i="35" s="1"/>
  <c r="X449" i="4"/>
  <c r="AA24" i="35" s="1"/>
  <c r="X451" i="4"/>
  <c r="AB24" i="35" s="1"/>
  <c r="X375" i="4"/>
  <c r="W24" i="35" s="1"/>
  <c r="X377" i="4"/>
  <c r="X24" i="35" s="1"/>
  <c r="X301" i="4"/>
  <c r="S24" i="35" s="1"/>
  <c r="X303" i="4"/>
  <c r="T24" i="35" s="1"/>
  <c r="X227" i="4"/>
  <c r="O24" i="35" s="1"/>
  <c r="X229" i="4"/>
  <c r="P24" i="35" s="1"/>
  <c r="X153" i="4"/>
  <c r="K24" i="35" s="1"/>
  <c r="X155" i="4"/>
  <c r="L24" i="35" s="1"/>
  <c r="X79" i="4"/>
  <c r="G24" i="35" s="1"/>
  <c r="X81" i="4"/>
  <c r="H24" i="35" s="1"/>
  <c r="X5" i="4"/>
  <c r="C24" i="35" s="1"/>
  <c r="X7" i="4"/>
  <c r="D24" i="35" s="1"/>
  <c r="W819" i="4"/>
  <c r="AU23" i="35" s="1"/>
  <c r="W821" i="4"/>
  <c r="AV23" i="35" s="1"/>
  <c r="W745" i="4"/>
  <c r="AQ23" i="35" s="1"/>
  <c r="W747" i="4"/>
  <c r="AR23" i="35" s="1"/>
  <c r="W671" i="4"/>
  <c r="AM23" i="35" s="1"/>
  <c r="W673" i="4"/>
  <c r="AN23" i="35" s="1"/>
  <c r="W597" i="4"/>
  <c r="AI23" i="35" s="1"/>
  <c r="W599" i="4"/>
  <c r="AJ23" i="35" s="1"/>
  <c r="W523" i="4"/>
  <c r="AE23" i="35" s="1"/>
  <c r="W525" i="4"/>
  <c r="AF23" i="35" s="1"/>
  <c r="W449" i="4"/>
  <c r="AA23" i="35" s="1"/>
  <c r="W451" i="4"/>
  <c r="AB23" i="35" s="1"/>
  <c r="W375" i="4"/>
  <c r="W23" i="35" s="1"/>
  <c r="W377" i="4"/>
  <c r="X23" i="35" s="1"/>
  <c r="W301" i="4"/>
  <c r="S23" i="35" s="1"/>
  <c r="W303" i="4"/>
  <c r="T23" i="35" s="1"/>
  <c r="W227" i="4"/>
  <c r="O23" i="35" s="1"/>
  <c r="W229" i="4"/>
  <c r="P23" i="35" s="1"/>
  <c r="W153" i="4"/>
  <c r="K23" i="35" s="1"/>
  <c r="W155" i="4"/>
  <c r="L23" i="35" s="1"/>
  <c r="W79" i="4"/>
  <c r="G23" i="35" s="1"/>
  <c r="W81" i="4"/>
  <c r="H23" i="35" s="1"/>
  <c r="W5" i="4"/>
  <c r="C23" i="35" s="1"/>
  <c r="W7" i="4"/>
  <c r="D23" i="35" s="1"/>
  <c r="V819" i="4"/>
  <c r="AU22" i="35" s="1"/>
  <c r="V821" i="4"/>
  <c r="AV22" i="35" s="1"/>
  <c r="V745" i="4"/>
  <c r="AQ22" i="35" s="1"/>
  <c r="V747" i="4"/>
  <c r="AR22" i="35" s="1"/>
  <c r="V671" i="4"/>
  <c r="AM22" i="35" s="1"/>
  <c r="V673" i="4"/>
  <c r="AN22" i="35" s="1"/>
  <c r="V597" i="4"/>
  <c r="AI22" i="35" s="1"/>
  <c r="V599" i="4"/>
  <c r="AJ22" i="35" s="1"/>
  <c r="V523" i="4"/>
  <c r="AE22" i="35" s="1"/>
  <c r="V525" i="4"/>
  <c r="AF22" i="35" s="1"/>
  <c r="V449" i="4"/>
  <c r="AA22" i="35" s="1"/>
  <c r="V451" i="4"/>
  <c r="AB22" i="35" s="1"/>
  <c r="V375" i="4"/>
  <c r="W22" i="35" s="1"/>
  <c r="V377" i="4"/>
  <c r="X22" i="35" s="1"/>
  <c r="V301" i="4"/>
  <c r="S22" i="35" s="1"/>
  <c r="V303" i="4"/>
  <c r="T22" i="35" s="1"/>
  <c r="V227" i="4"/>
  <c r="O22" i="35" s="1"/>
  <c r="V229" i="4"/>
  <c r="P22" i="35" s="1"/>
  <c r="V153" i="4"/>
  <c r="K22" i="35" s="1"/>
  <c r="V155" i="4"/>
  <c r="L22" i="35" s="1"/>
  <c r="V79" i="4"/>
  <c r="G22" i="35" s="1"/>
  <c r="V81" i="4"/>
  <c r="H22" i="35" s="1"/>
  <c r="V5" i="4"/>
  <c r="C22" i="35" s="1"/>
  <c r="V7" i="4"/>
  <c r="D22" i="35" s="1"/>
  <c r="U819" i="4"/>
  <c r="AU21" i="35" s="1"/>
  <c r="U821" i="4"/>
  <c r="AV21" i="35" s="1"/>
  <c r="U745" i="4"/>
  <c r="AQ21" i="35" s="1"/>
  <c r="U747" i="4"/>
  <c r="AR21" i="35" s="1"/>
  <c r="U671" i="4"/>
  <c r="AM21" i="35" s="1"/>
  <c r="U673" i="4"/>
  <c r="AN21" i="35" s="1"/>
  <c r="U597" i="4"/>
  <c r="AI21" i="35" s="1"/>
  <c r="U599" i="4"/>
  <c r="AJ21" i="35" s="1"/>
  <c r="U523" i="4"/>
  <c r="AE21" i="35" s="1"/>
  <c r="U525" i="4"/>
  <c r="AF21" i="35"/>
  <c r="AG21" i="35" s="1"/>
  <c r="J23" i="5" s="1"/>
  <c r="U449" i="4"/>
  <c r="AA21" i="35" s="1"/>
  <c r="U451" i="4"/>
  <c r="AB21" i="35" s="1"/>
  <c r="U375" i="4"/>
  <c r="W21" i="35" s="1"/>
  <c r="U377" i="4"/>
  <c r="X21" i="35" s="1"/>
  <c r="U301" i="4"/>
  <c r="S21" i="35" s="1"/>
  <c r="U303" i="4"/>
  <c r="T21" i="35" s="1"/>
  <c r="U227" i="4"/>
  <c r="O21" i="35" s="1"/>
  <c r="U229" i="4"/>
  <c r="P21" i="35" s="1"/>
  <c r="U153" i="4"/>
  <c r="K21" i="35" s="1"/>
  <c r="U155" i="4"/>
  <c r="L21" i="35" s="1"/>
  <c r="U79" i="4"/>
  <c r="G21" i="35" s="1"/>
  <c r="U81" i="4"/>
  <c r="H21" i="35" s="1"/>
  <c r="U5" i="4"/>
  <c r="C21" i="35" s="1"/>
  <c r="U7" i="4"/>
  <c r="D21" i="35" s="1"/>
  <c r="T819" i="4"/>
  <c r="AU20" i="35" s="1"/>
  <c r="T821" i="4"/>
  <c r="AV20" i="35" s="1"/>
  <c r="T745" i="4"/>
  <c r="AQ20" i="35" s="1"/>
  <c r="T747" i="4"/>
  <c r="AR20" i="35" s="1"/>
  <c r="T671" i="4"/>
  <c r="AM20" i="35" s="1"/>
  <c r="T673" i="4"/>
  <c r="AN20" i="35" s="1"/>
  <c r="T597" i="4"/>
  <c r="AI20" i="35" s="1"/>
  <c r="T599" i="4"/>
  <c r="AJ20" i="35" s="1"/>
  <c r="T523" i="4"/>
  <c r="AE20" i="35" s="1"/>
  <c r="T525" i="4"/>
  <c r="AF20" i="35" s="1"/>
  <c r="T449" i="4"/>
  <c r="AA20" i="35" s="1"/>
  <c r="T451" i="4"/>
  <c r="AB20" i="35" s="1"/>
  <c r="T375" i="4"/>
  <c r="W20" i="35" s="1"/>
  <c r="T377" i="4"/>
  <c r="X20" i="35" s="1"/>
  <c r="T301" i="4"/>
  <c r="S20" i="35" s="1"/>
  <c r="T303" i="4"/>
  <c r="T20" i="35" s="1"/>
  <c r="T227" i="4"/>
  <c r="O20" i="35" s="1"/>
  <c r="T229" i="4"/>
  <c r="P20" i="35" s="1"/>
  <c r="T153" i="4"/>
  <c r="K20" i="35" s="1"/>
  <c r="T155" i="4"/>
  <c r="L20" i="35" s="1"/>
  <c r="T79" i="4"/>
  <c r="G20" i="35" s="1"/>
  <c r="T81" i="4"/>
  <c r="H20" i="35" s="1"/>
  <c r="T5" i="4"/>
  <c r="C20" i="35" s="1"/>
  <c r="T7" i="4"/>
  <c r="D20" i="35" s="1"/>
  <c r="S819" i="4"/>
  <c r="AU19" i="35" s="1"/>
  <c r="S821" i="4"/>
  <c r="AV19" i="35" s="1"/>
  <c r="S745" i="4"/>
  <c r="AQ19" i="35" s="1"/>
  <c r="S747" i="4"/>
  <c r="AR19" i="35" s="1"/>
  <c r="S671" i="4"/>
  <c r="AM19" i="35" s="1"/>
  <c r="S673" i="4"/>
  <c r="AN19" i="35" s="1"/>
  <c r="S597" i="4"/>
  <c r="AI19" i="35" s="1"/>
  <c r="S599" i="4"/>
  <c r="AJ19" i="35" s="1"/>
  <c r="S523" i="4"/>
  <c r="AE19" i="35" s="1"/>
  <c r="S525" i="4"/>
  <c r="AF19" i="35" s="1"/>
  <c r="S449" i="4"/>
  <c r="AA19" i="35" s="1"/>
  <c r="S451" i="4"/>
  <c r="AB19" i="35" s="1"/>
  <c r="S375" i="4"/>
  <c r="W19" i="35" s="1"/>
  <c r="S377" i="4"/>
  <c r="X19" i="35" s="1"/>
  <c r="S301" i="4"/>
  <c r="S19" i="35" s="1"/>
  <c r="S303" i="4"/>
  <c r="T19" i="35" s="1"/>
  <c r="S227" i="4"/>
  <c r="O19" i="35" s="1"/>
  <c r="S229" i="4"/>
  <c r="P19" i="35" s="1"/>
  <c r="S153" i="4"/>
  <c r="K19" i="35" s="1"/>
  <c r="S155" i="4"/>
  <c r="L19" i="35" s="1"/>
  <c r="S79" i="4"/>
  <c r="G19" i="35" s="1"/>
  <c r="S81" i="4"/>
  <c r="H19" i="35" s="1"/>
  <c r="S5" i="4"/>
  <c r="C19" i="35" s="1"/>
  <c r="S7" i="4"/>
  <c r="D19" i="35" s="1"/>
  <c r="R819" i="4"/>
  <c r="AU18" i="35" s="1"/>
  <c r="R821" i="4"/>
  <c r="AV18" i="35" s="1"/>
  <c r="R745" i="4"/>
  <c r="AQ18" i="35" s="1"/>
  <c r="R747" i="4"/>
  <c r="AR18" i="35" s="1"/>
  <c r="R671" i="4"/>
  <c r="AM18" i="35" s="1"/>
  <c r="R673" i="4"/>
  <c r="AN18" i="35" s="1"/>
  <c r="R597" i="4"/>
  <c r="AI18" i="35" s="1"/>
  <c r="R599" i="4"/>
  <c r="AJ18" i="35" s="1"/>
  <c r="R523" i="4"/>
  <c r="AE18" i="35" s="1"/>
  <c r="R525" i="4"/>
  <c r="AF18" i="35" s="1"/>
  <c r="R449" i="4"/>
  <c r="AA18" i="35" s="1"/>
  <c r="R451" i="4"/>
  <c r="AB18" i="35" s="1"/>
  <c r="R375" i="4"/>
  <c r="W18" i="35" s="1"/>
  <c r="R377" i="4"/>
  <c r="X18" i="35" s="1"/>
  <c r="R301" i="4"/>
  <c r="S18" i="35" s="1"/>
  <c r="R303" i="4"/>
  <c r="T18" i="35" s="1"/>
  <c r="R227" i="4"/>
  <c r="O18" i="35" s="1"/>
  <c r="R229" i="4"/>
  <c r="P18" i="35" s="1"/>
  <c r="R153" i="4"/>
  <c r="K18" i="35" s="1"/>
  <c r="R155" i="4"/>
  <c r="L18" i="35" s="1"/>
  <c r="R79" i="4"/>
  <c r="G18" i="35" s="1"/>
  <c r="R81" i="4"/>
  <c r="H18" i="35" s="1"/>
  <c r="R5" i="4"/>
  <c r="C18" i="35" s="1"/>
  <c r="R7" i="4"/>
  <c r="D18" i="35" s="1"/>
  <c r="Q819" i="4"/>
  <c r="AU17" i="35" s="1"/>
  <c r="Q821" i="4"/>
  <c r="AV17" i="35" s="1"/>
  <c r="Q745" i="4"/>
  <c r="AQ17" i="35" s="1"/>
  <c r="Q747" i="4"/>
  <c r="AR17" i="35" s="1"/>
  <c r="Q671" i="4"/>
  <c r="AM17" i="35" s="1"/>
  <c r="Q673" i="4"/>
  <c r="AN17" i="35" s="1"/>
  <c r="Q597" i="4"/>
  <c r="AI17" i="35" s="1"/>
  <c r="Q599" i="4"/>
  <c r="AJ17" i="35" s="1"/>
  <c r="Q523" i="4"/>
  <c r="AE17" i="35" s="1"/>
  <c r="Q525" i="4"/>
  <c r="AF17" i="35" s="1"/>
  <c r="Q449" i="4"/>
  <c r="AA17" i="35" s="1"/>
  <c r="Q451" i="4"/>
  <c r="AB17" i="35" s="1"/>
  <c r="Q375" i="4"/>
  <c r="W17" i="35" s="1"/>
  <c r="Q377" i="4"/>
  <c r="X17" i="35" s="1"/>
  <c r="Q301" i="4"/>
  <c r="S17" i="35" s="1"/>
  <c r="Q303" i="4"/>
  <c r="T17" i="35" s="1"/>
  <c r="Q227" i="4"/>
  <c r="O17" i="35" s="1"/>
  <c r="Q229" i="4"/>
  <c r="P17" i="35" s="1"/>
  <c r="Q153" i="4"/>
  <c r="K17" i="35" s="1"/>
  <c r="Q155" i="4"/>
  <c r="L17" i="35" s="1"/>
  <c r="Q79" i="4"/>
  <c r="G17" i="35" s="1"/>
  <c r="Q81" i="4"/>
  <c r="H17" i="35" s="1"/>
  <c r="Q5" i="4"/>
  <c r="C17" i="35" s="1"/>
  <c r="Q7" i="4"/>
  <c r="D17" i="35" s="1"/>
  <c r="P819" i="4"/>
  <c r="AU16" i="35" s="1"/>
  <c r="P821" i="4"/>
  <c r="AV16" i="35" s="1"/>
  <c r="P745" i="4"/>
  <c r="AQ16" i="35" s="1"/>
  <c r="P747" i="4"/>
  <c r="AR16" i="35" s="1"/>
  <c r="P671" i="4"/>
  <c r="AM16" i="35" s="1"/>
  <c r="P673" i="4"/>
  <c r="AN16" i="35" s="1"/>
  <c r="P597" i="4"/>
  <c r="AI16" i="35" s="1"/>
  <c r="P599" i="4"/>
  <c r="AJ16" i="35" s="1"/>
  <c r="P523" i="4"/>
  <c r="AE16" i="35" s="1"/>
  <c r="P525" i="4"/>
  <c r="AF16" i="35" s="1"/>
  <c r="P449" i="4"/>
  <c r="AA16" i="35" s="1"/>
  <c r="P451" i="4"/>
  <c r="AB16" i="35" s="1"/>
  <c r="P375" i="4"/>
  <c r="W16" i="35" s="1"/>
  <c r="P377" i="4"/>
  <c r="X16" i="35" s="1"/>
  <c r="P301" i="4"/>
  <c r="S16" i="35" s="1"/>
  <c r="P303" i="4"/>
  <c r="T16" i="35" s="1"/>
  <c r="P227" i="4"/>
  <c r="O16" i="35" s="1"/>
  <c r="P229" i="4"/>
  <c r="P16" i="35" s="1"/>
  <c r="P153" i="4"/>
  <c r="K16" i="35" s="1"/>
  <c r="P155" i="4"/>
  <c r="L16" i="35" s="1"/>
  <c r="P79" i="4"/>
  <c r="G16" i="35" s="1"/>
  <c r="P81" i="4"/>
  <c r="H16" i="35" s="1"/>
  <c r="P5" i="4"/>
  <c r="C16" i="35" s="1"/>
  <c r="P7" i="4"/>
  <c r="D16" i="35" s="1"/>
  <c r="O819" i="4"/>
  <c r="AU15" i="35" s="1"/>
  <c r="O821" i="4"/>
  <c r="AV15" i="35" s="1"/>
  <c r="O745" i="4"/>
  <c r="AQ15" i="35" s="1"/>
  <c r="O747" i="4"/>
  <c r="AR15" i="35" s="1"/>
  <c r="O671" i="4"/>
  <c r="AM15" i="35" s="1"/>
  <c r="O673" i="4"/>
  <c r="AN15" i="35" s="1"/>
  <c r="O597" i="4"/>
  <c r="AI15" i="35" s="1"/>
  <c r="O599" i="4"/>
  <c r="AJ15" i="35" s="1"/>
  <c r="O523" i="4"/>
  <c r="AE15" i="35" s="1"/>
  <c r="O525" i="4"/>
  <c r="AF15" i="35" s="1"/>
  <c r="O449" i="4"/>
  <c r="AA15" i="35" s="1"/>
  <c r="O451" i="4"/>
  <c r="AB15" i="35" s="1"/>
  <c r="O375" i="4"/>
  <c r="W15" i="35" s="1"/>
  <c r="O377" i="4"/>
  <c r="X15" i="35" s="1"/>
  <c r="O301" i="4"/>
  <c r="S15" i="35" s="1"/>
  <c r="O303" i="4"/>
  <c r="T15" i="35" s="1"/>
  <c r="O227" i="4"/>
  <c r="O15" i="35" s="1"/>
  <c r="O229" i="4"/>
  <c r="P15" i="35" s="1"/>
  <c r="O153" i="4"/>
  <c r="K15" i="35" s="1"/>
  <c r="O155" i="4"/>
  <c r="L15" i="35" s="1"/>
  <c r="O79" i="4"/>
  <c r="G15" i="35" s="1"/>
  <c r="O81" i="4"/>
  <c r="H15" i="35" s="1"/>
  <c r="O5" i="4"/>
  <c r="C15" i="35" s="1"/>
  <c r="O7" i="4"/>
  <c r="D15" i="35" s="1"/>
  <c r="N819" i="4"/>
  <c r="AU14" i="35" s="1"/>
  <c r="N821" i="4"/>
  <c r="AV14" i="35" s="1"/>
  <c r="N745" i="4"/>
  <c r="AQ14" i="35" s="1"/>
  <c r="N747" i="4"/>
  <c r="AR14" i="35" s="1"/>
  <c r="N671" i="4"/>
  <c r="AM14" i="35" s="1"/>
  <c r="N673" i="4"/>
  <c r="AN14" i="35" s="1"/>
  <c r="N597" i="4"/>
  <c r="AI14" i="35" s="1"/>
  <c r="N599" i="4"/>
  <c r="AJ14" i="35" s="1"/>
  <c r="N523" i="4"/>
  <c r="AE14" i="35" s="1"/>
  <c r="N525" i="4"/>
  <c r="AF14" i="35" s="1"/>
  <c r="N449" i="4"/>
  <c r="AA14" i="35" s="1"/>
  <c r="N451" i="4"/>
  <c r="AB14" i="35" s="1"/>
  <c r="N375" i="4"/>
  <c r="W14" i="35" s="1"/>
  <c r="N377" i="4"/>
  <c r="X14" i="35" s="1"/>
  <c r="N301" i="4"/>
  <c r="S14" i="35" s="1"/>
  <c r="N303" i="4"/>
  <c r="T14" i="35" s="1"/>
  <c r="N227" i="4"/>
  <c r="O14" i="35" s="1"/>
  <c r="N229" i="4"/>
  <c r="P14" i="35" s="1"/>
  <c r="N153" i="4"/>
  <c r="K14" i="35" s="1"/>
  <c r="N155" i="4"/>
  <c r="L14" i="35" s="1"/>
  <c r="N79" i="4"/>
  <c r="G14" i="35" s="1"/>
  <c r="N81" i="4"/>
  <c r="H14" i="35" s="1"/>
  <c r="N5" i="4"/>
  <c r="C14" i="35" s="1"/>
  <c r="N7" i="4"/>
  <c r="D14" i="35" s="1"/>
  <c r="M819" i="4"/>
  <c r="AU13" i="35" s="1"/>
  <c r="M821" i="4"/>
  <c r="AV13" i="35" s="1"/>
  <c r="M745" i="4"/>
  <c r="AQ13" i="35" s="1"/>
  <c r="M747" i="4"/>
  <c r="AR13" i="35" s="1"/>
  <c r="M671" i="4"/>
  <c r="AM13" i="35" s="1"/>
  <c r="M673" i="4"/>
  <c r="AN13" i="35" s="1"/>
  <c r="M597" i="4"/>
  <c r="AI13" i="35" s="1"/>
  <c r="M599" i="4"/>
  <c r="AJ13" i="35"/>
  <c r="AK13" i="35" s="1"/>
  <c r="K15" i="5" s="1"/>
  <c r="K15" i="28" s="1"/>
  <c r="M523" i="4"/>
  <c r="AE13" i="35" s="1"/>
  <c r="M525" i="4"/>
  <c r="AF13" i="35" s="1"/>
  <c r="M449" i="4"/>
  <c r="AA13" i="35" s="1"/>
  <c r="M451" i="4"/>
  <c r="AB13" i="35" s="1"/>
  <c r="M375" i="4"/>
  <c r="W13" i="35" s="1"/>
  <c r="M377" i="4"/>
  <c r="X13" i="35" s="1"/>
  <c r="M301" i="4"/>
  <c r="S13" i="35" s="1"/>
  <c r="M303" i="4"/>
  <c r="T13" i="35" s="1"/>
  <c r="M227" i="4"/>
  <c r="O13" i="35" s="1"/>
  <c r="M229" i="4"/>
  <c r="P13" i="35" s="1"/>
  <c r="M153" i="4"/>
  <c r="K13" i="35" s="1"/>
  <c r="M155" i="4"/>
  <c r="L13" i="35" s="1"/>
  <c r="M79" i="4"/>
  <c r="G13" i="35" s="1"/>
  <c r="M81" i="4"/>
  <c r="H13" i="35" s="1"/>
  <c r="M5" i="4"/>
  <c r="C13" i="35" s="1"/>
  <c r="M7" i="4"/>
  <c r="D13" i="35" s="1"/>
  <c r="L819" i="4"/>
  <c r="AU12" i="35" s="1"/>
  <c r="L821" i="4"/>
  <c r="AV12" i="35" s="1"/>
  <c r="L745" i="4"/>
  <c r="AQ12" i="35" s="1"/>
  <c r="L747" i="4"/>
  <c r="AR12" i="35" s="1"/>
  <c r="L671" i="4"/>
  <c r="AM12" i="35" s="1"/>
  <c r="L673" i="4"/>
  <c r="AN12" i="35" s="1"/>
  <c r="L597" i="4"/>
  <c r="AI12" i="35" s="1"/>
  <c r="L599" i="4"/>
  <c r="AJ12" i="35" s="1"/>
  <c r="L523" i="4"/>
  <c r="AE12" i="35" s="1"/>
  <c r="L525" i="4"/>
  <c r="AF12" i="35" s="1"/>
  <c r="L449" i="4"/>
  <c r="AA12" i="35" s="1"/>
  <c r="L451" i="4"/>
  <c r="AB12" i="35" s="1"/>
  <c r="L375" i="4"/>
  <c r="W12" i="35" s="1"/>
  <c r="L377" i="4"/>
  <c r="X12" i="35" s="1"/>
  <c r="L301" i="4"/>
  <c r="S12" i="35" s="1"/>
  <c r="L303" i="4"/>
  <c r="T12" i="35" s="1"/>
  <c r="L227" i="4"/>
  <c r="O12" i="35" s="1"/>
  <c r="L229" i="4"/>
  <c r="P12" i="35" s="1"/>
  <c r="L153" i="4"/>
  <c r="K12" i="35" s="1"/>
  <c r="L155" i="4"/>
  <c r="L12" i="35" s="1"/>
  <c r="L79" i="4"/>
  <c r="G12" i="35" s="1"/>
  <c r="L81" i="4"/>
  <c r="H12" i="35" s="1"/>
  <c r="L5" i="4"/>
  <c r="C12" i="35" s="1"/>
  <c r="L7" i="4"/>
  <c r="D12" i="35" s="1"/>
  <c r="K819" i="4"/>
  <c r="AU11" i="35" s="1"/>
  <c r="K821" i="4"/>
  <c r="AV11" i="35" s="1"/>
  <c r="K745" i="4"/>
  <c r="AQ11" i="35" s="1"/>
  <c r="K747" i="4"/>
  <c r="AR11" i="35" s="1"/>
  <c r="K671" i="4"/>
  <c r="AM11" i="35" s="1"/>
  <c r="K673" i="4"/>
  <c r="AN11" i="35" s="1"/>
  <c r="K597" i="4"/>
  <c r="AI11" i="35" s="1"/>
  <c r="K599" i="4"/>
  <c r="AJ11" i="35" s="1"/>
  <c r="K523" i="4"/>
  <c r="AE11" i="35" s="1"/>
  <c r="K525" i="4"/>
  <c r="AF11" i="35" s="1"/>
  <c r="K449" i="4"/>
  <c r="AA11" i="35" s="1"/>
  <c r="K451" i="4"/>
  <c r="AB11" i="35" s="1"/>
  <c r="K375" i="4"/>
  <c r="W11" i="35" s="1"/>
  <c r="K377" i="4"/>
  <c r="X11" i="35" s="1"/>
  <c r="K301" i="4"/>
  <c r="S11" i="35" s="1"/>
  <c r="K303" i="4"/>
  <c r="T11" i="35" s="1"/>
  <c r="K227" i="4"/>
  <c r="O11" i="35" s="1"/>
  <c r="K229" i="4"/>
  <c r="P11" i="35" s="1"/>
  <c r="K153" i="4"/>
  <c r="K11" i="35" s="1"/>
  <c r="K155" i="4"/>
  <c r="L11" i="35" s="1"/>
  <c r="K79" i="4"/>
  <c r="G11" i="35" s="1"/>
  <c r="K81" i="4"/>
  <c r="H11" i="35" s="1"/>
  <c r="K5" i="4"/>
  <c r="C11" i="35" s="1"/>
  <c r="K7" i="4"/>
  <c r="D11" i="35" s="1"/>
  <c r="J819" i="4"/>
  <c r="AU10" i="35" s="1"/>
  <c r="J821" i="4"/>
  <c r="AV10" i="35" s="1"/>
  <c r="J745" i="4"/>
  <c r="AQ10" i="35" s="1"/>
  <c r="J747" i="4"/>
  <c r="AR10" i="35" s="1"/>
  <c r="J671" i="4"/>
  <c r="AM10" i="35" s="1"/>
  <c r="J673" i="4"/>
  <c r="AN10" i="35" s="1"/>
  <c r="J597" i="4"/>
  <c r="AI10" i="35" s="1"/>
  <c r="J599" i="4"/>
  <c r="AJ10" i="35" s="1"/>
  <c r="J523" i="4"/>
  <c r="AE10" i="35" s="1"/>
  <c r="J525" i="4"/>
  <c r="AF10" i="35" s="1"/>
  <c r="J449" i="4"/>
  <c r="AA10" i="35" s="1"/>
  <c r="J451" i="4"/>
  <c r="AB10" i="35" s="1"/>
  <c r="J375" i="4"/>
  <c r="W10" i="35" s="1"/>
  <c r="J377" i="4"/>
  <c r="X10" i="35" s="1"/>
  <c r="J301" i="4"/>
  <c r="S10" i="35" s="1"/>
  <c r="J303" i="4"/>
  <c r="T10" i="35" s="1"/>
  <c r="J227" i="4"/>
  <c r="O10" i="35" s="1"/>
  <c r="J229" i="4"/>
  <c r="P10" i="35" s="1"/>
  <c r="J153" i="4"/>
  <c r="K10" i="35" s="1"/>
  <c r="J155" i="4"/>
  <c r="L10" i="35" s="1"/>
  <c r="J79" i="4"/>
  <c r="G10" i="35" s="1"/>
  <c r="J81" i="4"/>
  <c r="H10" i="35" s="1"/>
  <c r="J5" i="4"/>
  <c r="C10" i="35" s="1"/>
  <c r="J7" i="4"/>
  <c r="D10" i="35" s="1"/>
  <c r="I819" i="4"/>
  <c r="AU9" i="35" s="1"/>
  <c r="I821" i="4"/>
  <c r="AV9" i="35" s="1"/>
  <c r="I745" i="4"/>
  <c r="AQ9" i="35" s="1"/>
  <c r="I747" i="4"/>
  <c r="AR9" i="35" s="1"/>
  <c r="I671" i="4"/>
  <c r="AM9" i="35" s="1"/>
  <c r="I673" i="4"/>
  <c r="AN9" i="35" s="1"/>
  <c r="I597" i="4"/>
  <c r="AI9" i="35" s="1"/>
  <c r="I599" i="4"/>
  <c r="AJ9" i="35" s="1"/>
  <c r="I523" i="4"/>
  <c r="AE9" i="35" s="1"/>
  <c r="I525" i="4"/>
  <c r="AF9" i="35" s="1"/>
  <c r="I449" i="4"/>
  <c r="AA9" i="35" s="1"/>
  <c r="I451" i="4"/>
  <c r="AB9" i="35" s="1"/>
  <c r="I375" i="4"/>
  <c r="W9" i="35" s="1"/>
  <c r="I377" i="4"/>
  <c r="X9" i="35" s="1"/>
  <c r="I301" i="4"/>
  <c r="S9" i="35" s="1"/>
  <c r="I303" i="4"/>
  <c r="T9" i="35" s="1"/>
  <c r="I227" i="4"/>
  <c r="O9" i="35" s="1"/>
  <c r="I229" i="4"/>
  <c r="P9" i="35" s="1"/>
  <c r="I153" i="4"/>
  <c r="K9" i="35" s="1"/>
  <c r="I155" i="4"/>
  <c r="L9" i="35" s="1"/>
  <c r="I79" i="4"/>
  <c r="G9" i="35" s="1"/>
  <c r="I81" i="4"/>
  <c r="H9" i="35" s="1"/>
  <c r="I5" i="4"/>
  <c r="C9" i="35" s="1"/>
  <c r="I7" i="4"/>
  <c r="D9" i="35" s="1"/>
  <c r="H819" i="4"/>
  <c r="AU8" i="35" s="1"/>
  <c r="H821" i="4"/>
  <c r="AV8" i="35" s="1"/>
  <c r="H745" i="4"/>
  <c r="AQ8" i="35" s="1"/>
  <c r="H747" i="4"/>
  <c r="AR8" i="35" s="1"/>
  <c r="H671" i="4"/>
  <c r="AM8" i="35" s="1"/>
  <c r="H673" i="4"/>
  <c r="AN8" i="35" s="1"/>
  <c r="H597" i="4"/>
  <c r="AI8" i="35" s="1"/>
  <c r="H599" i="4"/>
  <c r="AJ8" i="35" s="1"/>
  <c r="H523" i="4"/>
  <c r="AE8" i="35" s="1"/>
  <c r="H525" i="4"/>
  <c r="AF8" i="35" s="1"/>
  <c r="H449" i="4"/>
  <c r="AA8" i="35" s="1"/>
  <c r="H451" i="4"/>
  <c r="AB8" i="35" s="1"/>
  <c r="H375" i="4"/>
  <c r="W8" i="35" s="1"/>
  <c r="H377" i="4"/>
  <c r="X8" i="35" s="1"/>
  <c r="H301" i="4"/>
  <c r="S8" i="35" s="1"/>
  <c r="H303" i="4"/>
  <c r="T8" i="35" s="1"/>
  <c r="H227" i="4"/>
  <c r="O8" i="35" s="1"/>
  <c r="H229" i="4"/>
  <c r="P8" i="35" s="1"/>
  <c r="H153" i="4"/>
  <c r="K8" i="35" s="1"/>
  <c r="H155" i="4"/>
  <c r="L8" i="35" s="1"/>
  <c r="H79" i="4"/>
  <c r="G8" i="35" s="1"/>
  <c r="H81" i="4"/>
  <c r="H8" i="35" s="1"/>
  <c r="C8" i="35"/>
  <c r="H7" i="4"/>
  <c r="D8" i="35" s="1"/>
  <c r="G819" i="4"/>
  <c r="AU7" i="35" s="1"/>
  <c r="G821" i="4"/>
  <c r="AV7" i="35" s="1"/>
  <c r="G745" i="4"/>
  <c r="AQ7" i="35" s="1"/>
  <c r="G747" i="4"/>
  <c r="AR7" i="35" s="1"/>
  <c r="G671" i="4"/>
  <c r="AM7" i="35" s="1"/>
  <c r="G673" i="4"/>
  <c r="AN7" i="35" s="1"/>
  <c r="G597" i="4"/>
  <c r="AI7" i="35" s="1"/>
  <c r="G599" i="4"/>
  <c r="AJ7" i="35" s="1"/>
  <c r="G523" i="4"/>
  <c r="AE7" i="35" s="1"/>
  <c r="G525" i="4"/>
  <c r="AF7" i="35" s="1"/>
  <c r="G449" i="4"/>
  <c r="AA7" i="35" s="1"/>
  <c r="G451" i="4"/>
  <c r="AB7" i="35" s="1"/>
  <c r="G375" i="4"/>
  <c r="W7" i="35" s="1"/>
  <c r="G377" i="4"/>
  <c r="X7" i="35" s="1"/>
  <c r="G301" i="4"/>
  <c r="S7" i="35"/>
  <c r="G303" i="4"/>
  <c r="T7" i="35" s="1"/>
  <c r="G227" i="4"/>
  <c r="O7" i="35" s="1"/>
  <c r="G229" i="4"/>
  <c r="P7" i="35" s="1"/>
  <c r="G153" i="4"/>
  <c r="K7" i="35" s="1"/>
  <c r="G155" i="4"/>
  <c r="L7" i="35" s="1"/>
  <c r="G79" i="4"/>
  <c r="G7" i="35" s="1"/>
  <c r="G81" i="4"/>
  <c r="H7" i="35" s="1"/>
  <c r="G5" i="4"/>
  <c r="C7" i="35" s="1"/>
  <c r="G7" i="4"/>
  <c r="D7" i="35" s="1"/>
  <c r="F819" i="4"/>
  <c r="F821" i="4"/>
  <c r="E823" i="4"/>
  <c r="D823" i="4"/>
  <c r="C823" i="4"/>
  <c r="AF885" i="4"/>
  <c r="AE885" i="4"/>
  <c r="AD885" i="4"/>
  <c r="AC887" i="4"/>
  <c r="AC889" i="4"/>
  <c r="F745" i="4"/>
  <c r="F747" i="4"/>
  <c r="E749" i="4"/>
  <c r="D749" i="4"/>
  <c r="C749" i="4"/>
  <c r="AF811" i="4"/>
  <c r="AE811" i="4"/>
  <c r="AD811" i="4"/>
  <c r="AC813" i="4"/>
  <c r="AC815" i="4"/>
  <c r="F671" i="4"/>
  <c r="F673" i="4"/>
  <c r="E675" i="4"/>
  <c r="D675" i="4"/>
  <c r="C675" i="4"/>
  <c r="AC741" i="4"/>
  <c r="AC739" i="4"/>
  <c r="AD737" i="4"/>
  <c r="AE737" i="4"/>
  <c r="AF737" i="4"/>
  <c r="C601" i="4"/>
  <c r="D601" i="4"/>
  <c r="E601" i="4"/>
  <c r="F597" i="4"/>
  <c r="F599" i="4"/>
  <c r="AC667" i="4"/>
  <c r="AC665" i="4"/>
  <c r="AD663" i="4"/>
  <c r="AE663" i="4"/>
  <c r="AF663" i="4"/>
  <c r="C527" i="4"/>
  <c r="D527" i="4"/>
  <c r="E527" i="4"/>
  <c r="F523" i="4"/>
  <c r="F525" i="4"/>
  <c r="AF589" i="4"/>
  <c r="AE589" i="4"/>
  <c r="AD589" i="4"/>
  <c r="AC593" i="4"/>
  <c r="AC591" i="4"/>
  <c r="C453" i="4"/>
  <c r="D453" i="4"/>
  <c r="E453" i="4"/>
  <c r="F449" i="4"/>
  <c r="F451" i="4"/>
  <c r="AF515" i="4"/>
  <c r="AE515" i="4"/>
  <c r="AD515" i="4"/>
  <c r="AC517" i="4"/>
  <c r="AC519" i="4"/>
  <c r="F375" i="4"/>
  <c r="F377" i="4"/>
  <c r="C379" i="4"/>
  <c r="D379" i="4"/>
  <c r="E379" i="4"/>
  <c r="AF441" i="4"/>
  <c r="AE441" i="4"/>
  <c r="AD441" i="4"/>
  <c r="AC443" i="4"/>
  <c r="AC445" i="4"/>
  <c r="F301" i="4"/>
  <c r="F303" i="4"/>
  <c r="C305" i="4"/>
  <c r="D305" i="4"/>
  <c r="E305" i="4"/>
  <c r="AF367" i="4"/>
  <c r="AE367" i="4"/>
  <c r="AD367" i="4"/>
  <c r="AC369" i="4"/>
  <c r="AC371" i="4"/>
  <c r="F227" i="4"/>
  <c r="F229" i="4"/>
  <c r="C231" i="4"/>
  <c r="D231" i="4"/>
  <c r="E231" i="4"/>
  <c r="AF293" i="4"/>
  <c r="AE293" i="4"/>
  <c r="AD293" i="4"/>
  <c r="AC295" i="4"/>
  <c r="AC297" i="4"/>
  <c r="F153" i="4"/>
  <c r="F155" i="4"/>
  <c r="C157" i="4"/>
  <c r="D157" i="4"/>
  <c r="E157" i="4"/>
  <c r="AF219" i="4"/>
  <c r="AE219" i="4"/>
  <c r="AD219" i="4"/>
  <c r="AC221" i="4"/>
  <c r="AC223" i="4"/>
  <c r="C83" i="4"/>
  <c r="D83" i="4"/>
  <c r="E83" i="4"/>
  <c r="F79" i="4"/>
  <c r="F81" i="4"/>
  <c r="AD145" i="4"/>
  <c r="AE145" i="4"/>
  <c r="AF145" i="4"/>
  <c r="AC147" i="4"/>
  <c r="AC149" i="4"/>
  <c r="AD71" i="4"/>
  <c r="AE71" i="4"/>
  <c r="AF71" i="4"/>
  <c r="AC73" i="4"/>
  <c r="AC75" i="4"/>
  <c r="F5" i="4"/>
  <c r="F7" i="4"/>
  <c r="C9" i="4"/>
  <c r="D9" i="4"/>
  <c r="E9" i="4"/>
  <c r="C887" i="4"/>
  <c r="D887" i="4"/>
  <c r="E887" i="4"/>
  <c r="C889" i="4"/>
  <c r="D889" i="4"/>
  <c r="E889" i="4"/>
  <c r="C813" i="4"/>
  <c r="D813" i="4"/>
  <c r="E813" i="4"/>
  <c r="C815" i="4"/>
  <c r="D815" i="4"/>
  <c r="E815" i="4"/>
  <c r="C739" i="4"/>
  <c r="D739" i="4"/>
  <c r="E739" i="4"/>
  <c r="C741" i="4"/>
  <c r="D741" i="4"/>
  <c r="E741" i="4"/>
  <c r="C665" i="4"/>
  <c r="D665" i="4"/>
  <c r="E665" i="4"/>
  <c r="C667" i="4"/>
  <c r="D667" i="4"/>
  <c r="E667" i="4"/>
  <c r="C591" i="4"/>
  <c r="D591" i="4"/>
  <c r="E591" i="4"/>
  <c r="C593" i="4"/>
  <c r="D593" i="4"/>
  <c r="E593" i="4"/>
  <c r="C517" i="4"/>
  <c r="D517" i="4"/>
  <c r="E517" i="4"/>
  <c r="C519" i="4"/>
  <c r="D519" i="4"/>
  <c r="E519" i="4"/>
  <c r="C443" i="4"/>
  <c r="D443" i="4"/>
  <c r="E443" i="4"/>
  <c r="C445" i="4"/>
  <c r="D445" i="4"/>
  <c r="E445" i="4"/>
  <c r="C369" i="4"/>
  <c r="D369" i="4"/>
  <c r="E369" i="4"/>
  <c r="C371" i="4"/>
  <c r="D371" i="4"/>
  <c r="E371" i="4"/>
  <c r="C295" i="4"/>
  <c r="D295" i="4"/>
  <c r="E295" i="4"/>
  <c r="C297" i="4"/>
  <c r="D297" i="4"/>
  <c r="E297" i="4"/>
  <c r="C221" i="4"/>
  <c r="D221" i="4"/>
  <c r="E221" i="4"/>
  <c r="C223" i="4"/>
  <c r="D223" i="4"/>
  <c r="E223" i="4"/>
  <c r="C147" i="4"/>
  <c r="D147" i="4"/>
  <c r="E147" i="4"/>
  <c r="C149" i="4"/>
  <c r="D149" i="4"/>
  <c r="E149" i="4"/>
  <c r="C73" i="4"/>
  <c r="D73" i="4"/>
  <c r="E73" i="4"/>
  <c r="C75" i="4"/>
  <c r="D75" i="4"/>
  <c r="E75" i="4"/>
  <c r="F889" i="4"/>
  <c r="F887" i="4"/>
  <c r="E885" i="4"/>
  <c r="AV482" i="35" s="1"/>
  <c r="E883" i="4"/>
  <c r="AU482" i="35" s="1"/>
  <c r="D883" i="4"/>
  <c r="AU481" i="35" s="1"/>
  <c r="D885" i="4"/>
  <c r="AV481" i="35" s="1"/>
  <c r="C885" i="4"/>
  <c r="AV480" i="35" s="1"/>
  <c r="C883" i="4"/>
  <c r="AU480" i="35" s="1"/>
  <c r="C863" i="4"/>
  <c r="AU330" i="35" s="1"/>
  <c r="C865" i="4"/>
  <c r="AV330" i="35" s="1"/>
  <c r="D863" i="4"/>
  <c r="AU331" i="35" s="1"/>
  <c r="D865" i="4"/>
  <c r="AV331" i="35" s="1"/>
  <c r="E863" i="4"/>
  <c r="AU332" i="35" s="1"/>
  <c r="E865" i="4"/>
  <c r="AV332" i="35" s="1"/>
  <c r="F863" i="4"/>
  <c r="AU333" i="35" s="1"/>
  <c r="F865" i="4"/>
  <c r="AV333" i="35" s="1"/>
  <c r="F861" i="4"/>
  <c r="AV303" i="35" s="1"/>
  <c r="F859" i="4"/>
  <c r="AU303" i="35" s="1"/>
  <c r="F857" i="4"/>
  <c r="AV273" i="35" s="1"/>
  <c r="F855" i="4"/>
  <c r="AU273" i="35" s="1"/>
  <c r="E855" i="4"/>
  <c r="AU272" i="35" s="1"/>
  <c r="E857" i="4"/>
  <c r="AV272" i="35" s="1"/>
  <c r="D857" i="4"/>
  <c r="AV271" i="35" s="1"/>
  <c r="D855" i="4"/>
  <c r="AU271" i="35" s="1"/>
  <c r="C855" i="4"/>
  <c r="AU270" i="35" s="1"/>
  <c r="C857" i="4"/>
  <c r="AV270" i="35" s="1"/>
  <c r="C781" i="4"/>
  <c r="AQ270" i="35" s="1"/>
  <c r="C783" i="4"/>
  <c r="AR270" i="35" s="1"/>
  <c r="D781" i="4"/>
  <c r="AQ271" i="35" s="1"/>
  <c r="D783" i="4"/>
  <c r="AR271" i="35" s="1"/>
  <c r="E781" i="4"/>
  <c r="AQ272" i="35" s="1"/>
  <c r="E783" i="4"/>
  <c r="AR272" i="35" s="1"/>
  <c r="F781" i="4"/>
  <c r="AQ273" i="35" s="1"/>
  <c r="F783" i="4"/>
  <c r="AR273" i="35" s="1"/>
  <c r="F785" i="4"/>
  <c r="AQ303" i="35" s="1"/>
  <c r="F787" i="4"/>
  <c r="AR303" i="35" s="1"/>
  <c r="F789" i="4"/>
  <c r="AQ333" i="35" s="1"/>
  <c r="F791" i="4"/>
  <c r="AR333" i="35" s="1"/>
  <c r="E789" i="4"/>
  <c r="AQ332" i="35" s="1"/>
  <c r="E791" i="4"/>
  <c r="AR332" i="35" s="1"/>
  <c r="D789" i="4"/>
  <c r="AQ331" i="35" s="1"/>
  <c r="D791" i="4"/>
  <c r="AR331" i="35" s="1"/>
  <c r="C789" i="4"/>
  <c r="AQ330" i="35" s="1"/>
  <c r="C791" i="4"/>
  <c r="AR330" i="35" s="1"/>
  <c r="C809" i="4"/>
  <c r="AQ480" i="35" s="1"/>
  <c r="C811" i="4"/>
  <c r="AR480" i="35" s="1"/>
  <c r="D809" i="4"/>
  <c r="AQ481" i="35" s="1"/>
  <c r="D811" i="4"/>
  <c r="AR481" i="35" s="1"/>
  <c r="E809" i="4"/>
  <c r="AQ482" i="35" s="1"/>
  <c r="E811" i="4"/>
  <c r="AR482" i="35" s="1"/>
  <c r="F813" i="4"/>
  <c r="F815" i="4"/>
  <c r="C707" i="4"/>
  <c r="AM270" i="35" s="1"/>
  <c r="C709" i="4"/>
  <c r="AN270" i="35" s="1"/>
  <c r="D707" i="4"/>
  <c r="AM271" i="35" s="1"/>
  <c r="D709" i="4"/>
  <c r="AN271" i="35" s="1"/>
  <c r="E707" i="4"/>
  <c r="AM272" i="35" s="1"/>
  <c r="E709" i="4"/>
  <c r="AN272" i="35" s="1"/>
  <c r="F707" i="4"/>
  <c r="AM273" i="35" s="1"/>
  <c r="F709" i="4"/>
  <c r="AN273" i="35" s="1"/>
  <c r="F711" i="4"/>
  <c r="AM303" i="35" s="1"/>
  <c r="F713" i="4"/>
  <c r="AN303" i="35" s="1"/>
  <c r="F715" i="4"/>
  <c r="AM333" i="35" s="1"/>
  <c r="F717" i="4"/>
  <c r="AN333" i="35" s="1"/>
  <c r="E715" i="4"/>
  <c r="AM332" i="35" s="1"/>
  <c r="E717" i="4"/>
  <c r="AN332" i="35" s="1"/>
  <c r="D717" i="4"/>
  <c r="AN331" i="35" s="1"/>
  <c r="D715" i="4"/>
  <c r="AM331" i="35" s="1"/>
  <c r="C715" i="4"/>
  <c r="AM330" i="35" s="1"/>
  <c r="C717" i="4"/>
  <c r="AN330" i="35" s="1"/>
  <c r="C735" i="4"/>
  <c r="AM480" i="35" s="1"/>
  <c r="C737" i="4"/>
  <c r="AN480" i="35" s="1"/>
  <c r="D735" i="4"/>
  <c r="AM481" i="35" s="1"/>
  <c r="D737" i="4"/>
  <c r="AN481" i="35" s="1"/>
  <c r="E735" i="4"/>
  <c r="AM482" i="35" s="1"/>
  <c r="E737" i="4"/>
  <c r="AN482" i="35" s="1"/>
  <c r="F739" i="4"/>
  <c r="F741" i="4"/>
  <c r="F667" i="4"/>
  <c r="F665" i="4"/>
  <c r="E663" i="4"/>
  <c r="AJ482" i="35" s="1"/>
  <c r="E661" i="4"/>
  <c r="AI482" i="35" s="1"/>
  <c r="D661" i="4"/>
  <c r="AI481" i="35" s="1"/>
  <c r="D663" i="4"/>
  <c r="AJ481" i="35" s="1"/>
  <c r="C663" i="4"/>
  <c r="AJ480" i="35" s="1"/>
  <c r="C661" i="4"/>
  <c r="AI480" i="35" s="1"/>
  <c r="C643" i="4"/>
  <c r="AJ330" i="35" s="1"/>
  <c r="C641" i="4"/>
  <c r="AI330" i="35" s="1"/>
  <c r="D641" i="4"/>
  <c r="AI331" i="35" s="1"/>
  <c r="D643" i="4"/>
  <c r="AJ331" i="35" s="1"/>
  <c r="E643" i="4"/>
  <c r="AJ332" i="35" s="1"/>
  <c r="E641" i="4"/>
  <c r="AI332" i="35" s="1"/>
  <c r="F643" i="4"/>
  <c r="AJ333" i="35" s="1"/>
  <c r="F641" i="4"/>
  <c r="AI333" i="35" s="1"/>
  <c r="F639" i="4"/>
  <c r="AJ303" i="35" s="1"/>
  <c r="F637" i="4"/>
  <c r="AI303" i="35" s="1"/>
  <c r="F635" i="4"/>
  <c r="AJ273" i="35" s="1"/>
  <c r="F633" i="4"/>
  <c r="AI273" i="35" s="1"/>
  <c r="E633" i="4"/>
  <c r="AI272" i="35" s="1"/>
  <c r="E635" i="4"/>
  <c r="AJ272" i="35" s="1"/>
  <c r="D635" i="4"/>
  <c r="AJ271" i="35" s="1"/>
  <c r="D633" i="4"/>
  <c r="AI271" i="35" s="1"/>
  <c r="C633" i="4"/>
  <c r="AI270" i="35" s="1"/>
  <c r="C635" i="4"/>
  <c r="AJ270" i="35" s="1"/>
  <c r="C559" i="4"/>
  <c r="AE270" i="35" s="1"/>
  <c r="C561" i="4"/>
  <c r="AF270" i="35" s="1"/>
  <c r="D559" i="4"/>
  <c r="AE271" i="35" s="1"/>
  <c r="D561" i="4"/>
  <c r="AF271" i="35" s="1"/>
  <c r="E559" i="4"/>
  <c r="AE272" i="35" s="1"/>
  <c r="E561" i="4"/>
  <c r="AF272" i="35" s="1"/>
  <c r="F559" i="4"/>
  <c r="AE273" i="35" s="1"/>
  <c r="F561" i="4"/>
  <c r="AF273" i="35" s="1"/>
  <c r="F563" i="4"/>
  <c r="AE303" i="35" s="1"/>
  <c r="F565" i="4"/>
  <c r="AF303" i="35" s="1"/>
  <c r="C567" i="4"/>
  <c r="AE330" i="35" s="1"/>
  <c r="C569" i="4"/>
  <c r="AF330" i="35" s="1"/>
  <c r="D567" i="4"/>
  <c r="AE331" i="35" s="1"/>
  <c r="D569" i="4"/>
  <c r="AF331" i="35" s="1"/>
  <c r="E567" i="4"/>
  <c r="AE332" i="35" s="1"/>
  <c r="E569" i="4"/>
  <c r="AF332" i="35" s="1"/>
  <c r="F567" i="4"/>
  <c r="AE333" i="35" s="1"/>
  <c r="F569" i="4"/>
  <c r="AF333" i="35" s="1"/>
  <c r="C587" i="4"/>
  <c r="AE480" i="35" s="1"/>
  <c r="C589" i="4"/>
  <c r="AF480" i="35" s="1"/>
  <c r="D587" i="4"/>
  <c r="AE481" i="35" s="1"/>
  <c r="D589" i="4"/>
  <c r="AF481" i="35" s="1"/>
  <c r="E587" i="4"/>
  <c r="AE482" i="35" s="1"/>
  <c r="E589" i="4"/>
  <c r="AF482" i="35" s="1"/>
  <c r="F591" i="4"/>
  <c r="F593" i="4"/>
  <c r="F519" i="4"/>
  <c r="F517" i="4"/>
  <c r="E515" i="4"/>
  <c r="AB482" i="35" s="1"/>
  <c r="E513" i="4"/>
  <c r="AA482" i="35" s="1"/>
  <c r="D513" i="4"/>
  <c r="AA481" i="35" s="1"/>
  <c r="D515" i="4"/>
  <c r="AB481" i="35" s="1"/>
  <c r="C515" i="4"/>
  <c r="AB480" i="35" s="1"/>
  <c r="C513" i="4"/>
  <c r="AA480" i="35" s="1"/>
  <c r="C493" i="4"/>
  <c r="AA330" i="35" s="1"/>
  <c r="C495" i="4"/>
  <c r="AB330" i="35" s="1"/>
  <c r="D493" i="4"/>
  <c r="AA331" i="35" s="1"/>
  <c r="D495" i="4"/>
  <c r="AB331" i="35" s="1"/>
  <c r="E493" i="4"/>
  <c r="AA332" i="35" s="1"/>
  <c r="E495" i="4"/>
  <c r="AB332" i="35" s="1"/>
  <c r="F495" i="4"/>
  <c r="AB333" i="35" s="1"/>
  <c r="F493" i="4"/>
  <c r="AA333" i="35" s="1"/>
  <c r="F491" i="4"/>
  <c r="AB303" i="35" s="1"/>
  <c r="F489" i="4"/>
  <c r="AA303" i="35" s="1"/>
  <c r="F487" i="4"/>
  <c r="AB273" i="35" s="1"/>
  <c r="F485" i="4"/>
  <c r="AA273" i="35" s="1"/>
  <c r="E485" i="4"/>
  <c r="AA272" i="35" s="1"/>
  <c r="E487" i="4"/>
  <c r="AB272" i="35" s="1"/>
  <c r="D487" i="4"/>
  <c r="AB271" i="35" s="1"/>
  <c r="D485" i="4"/>
  <c r="AA271" i="35" s="1"/>
  <c r="C485" i="4"/>
  <c r="AA270" i="35" s="1"/>
  <c r="C487" i="4"/>
  <c r="AB270" i="35" s="1"/>
  <c r="C411" i="4"/>
  <c r="W270" i="35" s="1"/>
  <c r="C413" i="4"/>
  <c r="X270" i="35" s="1"/>
  <c r="D411" i="4"/>
  <c r="W271" i="35" s="1"/>
  <c r="D413" i="4"/>
  <c r="X271" i="35" s="1"/>
  <c r="E411" i="4"/>
  <c r="W272" i="35" s="1"/>
  <c r="E413" i="4"/>
  <c r="X272" i="35" s="1"/>
  <c r="F411" i="4"/>
  <c r="W273" i="35" s="1"/>
  <c r="F413" i="4"/>
  <c r="X273" i="35" s="1"/>
  <c r="F415" i="4"/>
  <c r="W303" i="35" s="1"/>
  <c r="F417" i="4"/>
  <c r="X303" i="35" s="1"/>
  <c r="F419" i="4"/>
  <c r="W333" i="35" s="1"/>
  <c r="F421" i="4"/>
  <c r="X333" i="35" s="1"/>
  <c r="E419" i="4"/>
  <c r="W332" i="35" s="1"/>
  <c r="E421" i="4"/>
  <c r="X332" i="35" s="1"/>
  <c r="D421" i="4"/>
  <c r="X331" i="35" s="1"/>
  <c r="D419" i="4"/>
  <c r="W331" i="35" s="1"/>
  <c r="C419" i="4"/>
  <c r="W330" i="35" s="1"/>
  <c r="C421" i="4"/>
  <c r="X330" i="35" s="1"/>
  <c r="C439" i="4"/>
  <c r="W480" i="35" s="1"/>
  <c r="C441" i="4"/>
  <c r="X480" i="35" s="1"/>
  <c r="D439" i="4"/>
  <c r="W481" i="35" s="1"/>
  <c r="D441" i="4"/>
  <c r="X481" i="35" s="1"/>
  <c r="E439" i="4"/>
  <c r="W482" i="35" s="1"/>
  <c r="E441" i="4"/>
  <c r="X482" i="35" s="1"/>
  <c r="F443" i="4"/>
  <c r="F445" i="4"/>
  <c r="C337" i="4"/>
  <c r="S270" i="35" s="1"/>
  <c r="C339" i="4"/>
  <c r="T270" i="35" s="1"/>
  <c r="D337" i="4"/>
  <c r="S271" i="35" s="1"/>
  <c r="D339" i="4"/>
  <c r="T271" i="35" s="1"/>
  <c r="E337" i="4"/>
  <c r="S272" i="35" s="1"/>
  <c r="E339" i="4"/>
  <c r="T272" i="35" s="1"/>
  <c r="F337" i="4"/>
  <c r="S273" i="35" s="1"/>
  <c r="F339" i="4"/>
  <c r="T273" i="35" s="1"/>
  <c r="F341" i="4"/>
  <c r="S303" i="35" s="1"/>
  <c r="F343" i="4"/>
  <c r="T303" i="35" s="1"/>
  <c r="F345" i="4"/>
  <c r="S333" i="35" s="1"/>
  <c r="F347" i="4"/>
  <c r="T333" i="35" s="1"/>
  <c r="E345" i="4"/>
  <c r="S332" i="35" s="1"/>
  <c r="E347" i="4"/>
  <c r="T332" i="35" s="1"/>
  <c r="D345" i="4"/>
  <c r="S331" i="35" s="1"/>
  <c r="D347" i="4"/>
  <c r="T331" i="35" s="1"/>
  <c r="C345" i="4"/>
  <c r="S330" i="35" s="1"/>
  <c r="C347" i="4"/>
  <c r="T330" i="35" s="1"/>
  <c r="C365" i="4"/>
  <c r="S480" i="35" s="1"/>
  <c r="C367" i="4"/>
  <c r="T480" i="35" s="1"/>
  <c r="D365" i="4"/>
  <c r="S481" i="35" s="1"/>
  <c r="D367" i="4"/>
  <c r="T481" i="35" s="1"/>
  <c r="E365" i="4"/>
  <c r="S482" i="35" s="1"/>
  <c r="E367" i="4"/>
  <c r="T482" i="35" s="1"/>
  <c r="F369" i="4"/>
  <c r="F371" i="4"/>
  <c r="F297" i="4"/>
  <c r="F295" i="4"/>
  <c r="E293" i="4"/>
  <c r="P482" i="35" s="1"/>
  <c r="E291" i="4"/>
  <c r="O482" i="35" s="1"/>
  <c r="D293" i="4"/>
  <c r="P481" i="35" s="1"/>
  <c r="D291" i="4"/>
  <c r="O481" i="35" s="1"/>
  <c r="C293" i="4"/>
  <c r="P480" i="35" s="1"/>
  <c r="C291" i="4"/>
  <c r="O480" i="35" s="1"/>
  <c r="C273" i="4"/>
  <c r="P330" i="35" s="1"/>
  <c r="C271" i="4"/>
  <c r="O330" i="35" s="1"/>
  <c r="D273" i="4"/>
  <c r="P331" i="35" s="1"/>
  <c r="D271" i="4"/>
  <c r="O331" i="35" s="1"/>
  <c r="E271" i="4"/>
  <c r="O332" i="35" s="1"/>
  <c r="E273" i="4"/>
  <c r="P332" i="35" s="1"/>
  <c r="F271" i="4"/>
  <c r="O333" i="35" s="1"/>
  <c r="F273" i="4"/>
  <c r="P333" i="35" s="1"/>
  <c r="F269" i="4"/>
  <c r="P303" i="35" s="1"/>
  <c r="F267" i="4"/>
  <c r="O303" i="35" s="1"/>
  <c r="F265" i="4"/>
  <c r="P273" i="35" s="1"/>
  <c r="F263" i="4"/>
  <c r="O273" i="35" s="1"/>
  <c r="E263" i="4"/>
  <c r="O272" i="35" s="1"/>
  <c r="E265" i="4"/>
  <c r="P272" i="35" s="1"/>
  <c r="D265" i="4"/>
  <c r="P271" i="35" s="1"/>
  <c r="D263" i="4"/>
  <c r="O271" i="35" s="1"/>
  <c r="C263" i="4"/>
  <c r="O270" i="35" s="1"/>
  <c r="C265" i="4"/>
  <c r="P270" i="35" s="1"/>
  <c r="F223" i="4"/>
  <c r="F221" i="4"/>
  <c r="E219" i="4"/>
  <c r="L482" i="35" s="1"/>
  <c r="D219" i="4"/>
  <c r="L481" i="35" s="1"/>
  <c r="C219" i="4"/>
  <c r="L480" i="35" s="1"/>
  <c r="C217" i="4"/>
  <c r="K480" i="35" s="1"/>
  <c r="D217" i="4"/>
  <c r="K481" i="35" s="1"/>
  <c r="E217" i="4"/>
  <c r="K482" i="35" s="1"/>
  <c r="C199" i="4"/>
  <c r="L330" i="35" s="1"/>
  <c r="C197" i="4"/>
  <c r="K330" i="35" s="1"/>
  <c r="D197" i="4"/>
  <c r="K331" i="35" s="1"/>
  <c r="D199" i="4"/>
  <c r="L331" i="35" s="1"/>
  <c r="E197" i="4"/>
  <c r="K332" i="35" s="1"/>
  <c r="E199" i="4"/>
  <c r="L332" i="35" s="1"/>
  <c r="F199" i="4"/>
  <c r="L333" i="35" s="1"/>
  <c r="F197" i="4"/>
  <c r="K333" i="35" s="1"/>
  <c r="F195" i="4"/>
  <c r="L303" i="35" s="1"/>
  <c r="F193" i="4"/>
  <c r="K303" i="35" s="1"/>
  <c r="F191" i="4"/>
  <c r="L273" i="35" s="1"/>
  <c r="F189" i="4"/>
  <c r="K273" i="35" s="1"/>
  <c r="E189" i="4"/>
  <c r="K272" i="35" s="1"/>
  <c r="E191" i="4"/>
  <c r="L272" i="35" s="1"/>
  <c r="D191" i="4"/>
  <c r="L271" i="35" s="1"/>
  <c r="D189" i="4"/>
  <c r="K271" i="35" s="1"/>
  <c r="C189" i="4"/>
  <c r="K270" i="35" s="1"/>
  <c r="C191" i="4"/>
  <c r="L270" i="35" s="1"/>
  <c r="C115" i="4"/>
  <c r="G270" i="35" s="1"/>
  <c r="C117" i="4"/>
  <c r="H270" i="35" s="1"/>
  <c r="D117" i="4"/>
  <c r="H271" i="35" s="1"/>
  <c r="I271" i="35" s="1"/>
  <c r="E115" i="4"/>
  <c r="G272" i="35" s="1"/>
  <c r="E117" i="4"/>
  <c r="H272" i="35" s="1"/>
  <c r="F115" i="4"/>
  <c r="G273" i="35" s="1"/>
  <c r="F117" i="4"/>
  <c r="H273" i="35" s="1"/>
  <c r="F119" i="4"/>
  <c r="G303" i="35" s="1"/>
  <c r="F121" i="4"/>
  <c r="H303" i="35" s="1"/>
  <c r="F123" i="4"/>
  <c r="G333" i="35" s="1"/>
  <c r="F125" i="4"/>
  <c r="H333" i="35" s="1"/>
  <c r="E123" i="4"/>
  <c r="G332" i="35" s="1"/>
  <c r="E125" i="4"/>
  <c r="H332" i="35" s="1"/>
  <c r="D123" i="4"/>
  <c r="G331" i="35" s="1"/>
  <c r="D125" i="4"/>
  <c r="H331" i="35" s="1"/>
  <c r="C123" i="4"/>
  <c r="G330" i="35" s="1"/>
  <c r="C125" i="4"/>
  <c r="H330" i="35" s="1"/>
  <c r="C143" i="4"/>
  <c r="G480" i="35" s="1"/>
  <c r="C145" i="4"/>
  <c r="H480" i="35" s="1"/>
  <c r="D143" i="4"/>
  <c r="G481" i="35" s="1"/>
  <c r="D145" i="4"/>
  <c r="H481" i="35" s="1"/>
  <c r="E143" i="4"/>
  <c r="G482" i="35" s="1"/>
  <c r="E145" i="4"/>
  <c r="H482" i="35" s="1"/>
  <c r="F147" i="4"/>
  <c r="F149" i="4"/>
  <c r="C41" i="4"/>
  <c r="C270" i="35" s="1"/>
  <c r="C43" i="4"/>
  <c r="D270" i="35" s="1"/>
  <c r="D41" i="4"/>
  <c r="C271" i="35" s="1"/>
  <c r="D43" i="4"/>
  <c r="D271" i="35" s="1"/>
  <c r="E41" i="4"/>
  <c r="C272" i="35" s="1"/>
  <c r="E43" i="4"/>
  <c r="D272" i="35" s="1"/>
  <c r="F41" i="4"/>
  <c r="C273" i="35" s="1"/>
  <c r="F43" i="4"/>
  <c r="D273" i="35" s="1"/>
  <c r="F45" i="4"/>
  <c r="C303" i="35" s="1"/>
  <c r="F47" i="4"/>
  <c r="D303" i="35" s="1"/>
  <c r="F49" i="4"/>
  <c r="C333" i="35" s="1"/>
  <c r="F51" i="4"/>
  <c r="D333" i="35" s="1"/>
  <c r="E49" i="4"/>
  <c r="C332" i="35" s="1"/>
  <c r="E51" i="4"/>
  <c r="D332" i="35" s="1"/>
  <c r="D49" i="4"/>
  <c r="C331" i="35" s="1"/>
  <c r="D51" i="4"/>
  <c r="D331" i="35" s="1"/>
  <c r="C49" i="4"/>
  <c r="C330" i="35" s="1"/>
  <c r="C51" i="4"/>
  <c r="D330" i="35" s="1"/>
  <c r="C69" i="4"/>
  <c r="C480" i="35" s="1"/>
  <c r="C71" i="4"/>
  <c r="D480" i="35" s="1"/>
  <c r="D69" i="4"/>
  <c r="C481" i="35" s="1"/>
  <c r="D71" i="4"/>
  <c r="D481" i="35" s="1"/>
  <c r="E69" i="4"/>
  <c r="C482" i="35" s="1"/>
  <c r="E71" i="4"/>
  <c r="D482" i="35" s="1"/>
  <c r="F73" i="4"/>
  <c r="F75" i="4"/>
  <c r="C817" i="4"/>
  <c r="AU4" i="35" s="1"/>
  <c r="N5" i="5" s="1"/>
  <c r="N5" i="37" s="1"/>
  <c r="N5" i="25" s="1"/>
  <c r="N5" i="6" s="1"/>
  <c r="C743" i="4"/>
  <c r="AQ4" i="35" s="1"/>
  <c r="M5" i="5" s="1"/>
  <c r="C669" i="4"/>
  <c r="AM4" i="35" s="1"/>
  <c r="L5" i="5" s="1"/>
  <c r="L5" i="28" s="1"/>
  <c r="L5" i="23" s="1"/>
  <c r="C595" i="4"/>
  <c r="AI4" i="35" s="1"/>
  <c r="K5" i="5" s="1"/>
  <c r="C521" i="4"/>
  <c r="AE4" i="35" s="1"/>
  <c r="J5" i="5" s="1"/>
  <c r="C447" i="4"/>
  <c r="AA4" i="35" s="1"/>
  <c r="I5" i="5" s="1"/>
  <c r="I5" i="28" s="1"/>
  <c r="I5" i="23" s="1"/>
  <c r="C373" i="4"/>
  <c r="W4" i="35" s="1"/>
  <c r="H5" i="5" s="1"/>
  <c r="H5" i="28" s="1"/>
  <c r="H5" i="23" s="1"/>
  <c r="C299" i="4"/>
  <c r="S4" i="35" s="1"/>
  <c r="G5" i="5" s="1"/>
  <c r="G5" i="28" s="1"/>
  <c r="G5" i="23" s="1"/>
  <c r="C225" i="4"/>
  <c r="O4" i="35" s="1"/>
  <c r="F5" i="5" s="1"/>
  <c r="C151" i="4"/>
  <c r="K4" i="35" s="1"/>
  <c r="E5" i="5" s="1"/>
  <c r="C77" i="4"/>
  <c r="G4" i="35" s="1"/>
  <c r="D5" i="5" s="1"/>
  <c r="C3" i="4"/>
  <c r="C4" i="35" s="1"/>
  <c r="C5" i="5" s="1"/>
  <c r="A495" i="37"/>
  <c r="B8" i="5"/>
  <c r="B8" i="28" s="1"/>
  <c r="B8" i="23" s="1"/>
  <c r="M5" i="22" s="1"/>
  <c r="B9" i="5"/>
  <c r="B9" i="37" s="1"/>
  <c r="B8" i="25" s="1"/>
  <c r="B8" i="6" s="1"/>
  <c r="M5" i="3" s="1"/>
  <c r="B10" i="5"/>
  <c r="B10" i="37" s="1"/>
  <c r="B9" i="25" s="1"/>
  <c r="B9" i="6" s="1"/>
  <c r="B11" i="5"/>
  <c r="B11" i="37" s="1"/>
  <c r="B10" i="25" s="1"/>
  <c r="B10" i="6" s="1"/>
  <c r="A25" i="3" s="1"/>
  <c r="B12" i="5"/>
  <c r="B13" i="5"/>
  <c r="B13" i="37" s="1"/>
  <c r="B12" i="25" s="1"/>
  <c r="B12" i="6" s="1"/>
  <c r="B14" i="5"/>
  <c r="B15" i="5"/>
  <c r="B15" i="37" s="1"/>
  <c r="B14" i="25" s="1"/>
  <c r="B14" i="6" s="1"/>
  <c r="B16" i="5"/>
  <c r="B16" i="37" s="1"/>
  <c r="B15" i="25" s="1"/>
  <c r="B15" i="6" s="1"/>
  <c r="B17" i="5"/>
  <c r="B17" i="28" s="1"/>
  <c r="B17" i="23" s="1"/>
  <c r="M345" i="22" s="1"/>
  <c r="B18" i="5"/>
  <c r="B18" i="28" s="1"/>
  <c r="B18" i="23" s="1"/>
  <c r="G2932" i="22" s="1"/>
  <c r="B19" i="5"/>
  <c r="B19" i="28" s="1"/>
  <c r="B19" i="23" s="1"/>
  <c r="A365" i="22" s="1"/>
  <c r="B20" i="5"/>
  <c r="B21" i="5"/>
  <c r="B21" i="37" s="1"/>
  <c r="B20" i="25" s="1"/>
  <c r="B20" i="6" s="1"/>
  <c r="B22" i="5"/>
  <c r="B22" i="28" s="1"/>
  <c r="B22" i="23" s="1"/>
  <c r="G85" i="22" s="1"/>
  <c r="B23" i="5"/>
  <c r="B23" i="28" s="1"/>
  <c r="B23" i="23" s="1"/>
  <c r="M85" i="22" s="1"/>
  <c r="B24" i="5"/>
  <c r="B24" i="28" s="1"/>
  <c r="B24" i="23" s="1"/>
  <c r="A105" i="22" s="1"/>
  <c r="B25" i="5"/>
  <c r="B25" i="37" s="1"/>
  <c r="B24" i="25" s="1"/>
  <c r="B24" i="6" s="1"/>
  <c r="B26" i="5"/>
  <c r="B26" i="28" s="1"/>
  <c r="B26" i="23" s="1"/>
  <c r="M105" i="22" s="1"/>
  <c r="B27" i="5"/>
  <c r="B27" i="37" s="1"/>
  <c r="B26" i="25" s="1"/>
  <c r="B26" i="6" s="1"/>
  <c r="G85" i="3" s="1"/>
  <c r="B28" i="5"/>
  <c r="B28" i="28" s="1"/>
  <c r="B28" i="23" s="1"/>
  <c r="G125" i="22" s="1"/>
  <c r="B29" i="5"/>
  <c r="B29" i="37" s="1"/>
  <c r="B28" i="25" s="1"/>
  <c r="B28" i="6" s="1"/>
  <c r="S85" i="3" s="1"/>
  <c r="B30" i="5"/>
  <c r="B30" i="28" s="1"/>
  <c r="B30" i="23" s="1"/>
  <c r="B31" i="5"/>
  <c r="B31" i="28" s="1"/>
  <c r="B31" i="23" s="1"/>
  <c r="B32" i="5"/>
  <c r="B32" i="28" s="1"/>
  <c r="B32" i="23" s="1"/>
  <c r="B33" i="5"/>
  <c r="B33" i="28" s="1"/>
  <c r="B33" i="23" s="1"/>
  <c r="B34" i="5"/>
  <c r="B35" i="5"/>
  <c r="B35" i="37" s="1"/>
  <c r="B34" i="25" s="1"/>
  <c r="B34" i="6" s="1"/>
  <c r="A324" i="3" s="1"/>
  <c r="B36" i="5"/>
  <c r="B37" i="5"/>
  <c r="B38" i="5"/>
  <c r="B38" i="28" s="1"/>
  <c r="B38" i="23" s="1"/>
  <c r="B39" i="5"/>
  <c r="B39" i="28" s="1"/>
  <c r="B39" i="23" s="1"/>
  <c r="B40" i="5"/>
  <c r="B40" i="28" s="1"/>
  <c r="B40" i="23" s="1"/>
  <c r="B41" i="5"/>
  <c r="B41" i="28" s="1"/>
  <c r="B41" i="23" s="1"/>
  <c r="B42" i="5"/>
  <c r="B43" i="5"/>
  <c r="B43" i="37" s="1"/>
  <c r="B42" i="25" s="1"/>
  <c r="B42" i="6" s="1"/>
  <c r="A205" i="22" s="1"/>
  <c r="B44" i="5"/>
  <c r="B44" i="37" s="1"/>
  <c r="B43" i="25" s="1"/>
  <c r="B43" i="6" s="1"/>
  <c r="B45" i="5"/>
  <c r="B45" i="37" s="1"/>
  <c r="B44" i="25" s="1"/>
  <c r="B44" i="6" s="1"/>
  <c r="M205" i="22" s="1"/>
  <c r="B46" i="5"/>
  <c r="B46" i="28" s="1"/>
  <c r="B46" i="23" s="1"/>
  <c r="B47" i="5"/>
  <c r="B47" i="37" s="1"/>
  <c r="B46" i="25" s="1"/>
  <c r="B46" i="6" s="1"/>
  <c r="B48" i="5"/>
  <c r="B49" i="5"/>
  <c r="B49" i="37" s="1"/>
  <c r="B48" i="25" s="1"/>
  <c r="B48" i="6" s="1"/>
  <c r="B50" i="5"/>
  <c r="B51" i="5"/>
  <c r="B51" i="37" s="1"/>
  <c r="B50" i="25" s="1"/>
  <c r="B50" i="6" s="1"/>
  <c r="M185" i="3" s="1"/>
  <c r="B52" i="5"/>
  <c r="B52" i="28" s="1"/>
  <c r="B52" i="23" s="1"/>
  <c r="M387" i="22" s="1"/>
  <c r="B53" i="5"/>
  <c r="B53" i="37" s="1"/>
  <c r="B52" i="25" s="1"/>
  <c r="B52" i="6" s="1"/>
  <c r="A343" i="3" s="1"/>
  <c r="B54" i="5"/>
  <c r="B54" i="28" s="1"/>
  <c r="B54" i="23" s="1"/>
  <c r="A265" i="22" s="1"/>
  <c r="B55" i="5"/>
  <c r="B55" i="37" s="1"/>
  <c r="B54" i="25" s="1"/>
  <c r="B54" i="6" s="1"/>
  <c r="S185" i="3" s="1"/>
  <c r="B56" i="5"/>
  <c r="B56" i="37" s="1"/>
  <c r="B55" i="25" s="1"/>
  <c r="B55" i="6" s="1"/>
  <c r="A205" i="3" s="1"/>
  <c r="B57" i="5"/>
  <c r="B57" i="28" s="1"/>
  <c r="B57" i="23" s="1"/>
  <c r="A285" i="22" s="1"/>
  <c r="B58" i="5"/>
  <c r="B58" i="28" s="1"/>
  <c r="B58" i="23" s="1"/>
  <c r="G285" i="22" s="1"/>
  <c r="B59" i="5"/>
  <c r="B59" i="37" s="1"/>
  <c r="B58" i="25" s="1"/>
  <c r="B58" i="6" s="1"/>
  <c r="S205" i="3" s="1"/>
  <c r="B60" i="5"/>
  <c r="B60" i="37" s="1"/>
  <c r="B59" i="25" s="1"/>
  <c r="B59" i="6" s="1"/>
  <c r="A225" i="3" s="1"/>
  <c r="B61" i="5"/>
  <c r="B61" i="37" s="1"/>
  <c r="B60" i="25" s="1"/>
  <c r="B60" i="6" s="1"/>
  <c r="A305" i="22" s="1"/>
  <c r="B62" i="5"/>
  <c r="B62" i="28" s="1"/>
  <c r="B62" i="23" s="1"/>
  <c r="B63" i="5"/>
  <c r="B63" i="37" s="1"/>
  <c r="B62" i="25" s="1"/>
  <c r="B62" i="6" s="1"/>
  <c r="B64" i="5"/>
  <c r="B64" i="28" s="1"/>
  <c r="B64" i="23" s="1"/>
  <c r="B65" i="5"/>
  <c r="B65" i="28" s="1"/>
  <c r="B65" i="23" s="1"/>
  <c r="B66" i="5"/>
  <c r="B66" i="37" s="1"/>
  <c r="B65" i="25" s="1"/>
  <c r="B65" i="6" s="1"/>
  <c r="B67" i="5"/>
  <c r="B67" i="37" s="1"/>
  <c r="B66" i="25" s="1"/>
  <c r="B66" i="6" s="1"/>
  <c r="A345" i="22" s="1"/>
  <c r="B68" i="5"/>
  <c r="B68" i="28" s="1"/>
  <c r="B68" i="23" s="1"/>
  <c r="G408" i="22" s="1"/>
  <c r="B69" i="5"/>
  <c r="B69" i="37" s="1"/>
  <c r="B68" i="25" s="1"/>
  <c r="B68" i="6" s="1"/>
  <c r="M343" i="3" s="1"/>
  <c r="B70" i="5"/>
  <c r="B71" i="5"/>
  <c r="B72" i="5"/>
  <c r="B72" i="28" s="1"/>
  <c r="B72" i="23" s="1"/>
  <c r="M430" i="22" s="1"/>
  <c r="B73" i="5"/>
  <c r="B73" i="37" s="1"/>
  <c r="B72" i="25" s="1"/>
  <c r="B72" i="6" s="1"/>
  <c r="M265" i="3" s="1"/>
  <c r="B74" i="5"/>
  <c r="B74" i="28" s="1"/>
  <c r="B74" i="23" s="1"/>
  <c r="G452" i="22" s="1"/>
  <c r="B75" i="5"/>
  <c r="B75" i="37" s="1"/>
  <c r="B74" i="25" s="1"/>
  <c r="B74" i="6" s="1"/>
  <c r="A285" i="3" s="1"/>
  <c r="B76" i="5"/>
  <c r="B77" i="5"/>
  <c r="B77" i="37" s="1"/>
  <c r="B76" i="25" s="1"/>
  <c r="B76" i="6" s="1"/>
  <c r="M285" i="3" s="1"/>
  <c r="B78" i="5"/>
  <c r="B78" i="28" s="1"/>
  <c r="B78" i="23" s="1"/>
  <c r="M470" i="22" s="1"/>
  <c r="B79" i="5"/>
  <c r="B79" i="37" s="1"/>
  <c r="B78" i="25" s="1"/>
  <c r="B78" i="6" s="1"/>
  <c r="A305" i="3" s="1"/>
  <c r="B80" i="5"/>
  <c r="B81" i="5"/>
  <c r="B81" i="37" s="1"/>
  <c r="B80" i="25" s="1"/>
  <c r="B80" i="6" s="1"/>
  <c r="M362" i="3" s="1"/>
  <c r="B82" i="5"/>
  <c r="B82" i="28" s="1"/>
  <c r="B82" i="23" s="1"/>
  <c r="A503" i="22" s="1"/>
  <c r="B83" i="5"/>
  <c r="B83" i="37" s="1"/>
  <c r="B82" i="25" s="1"/>
  <c r="B82" i="6" s="1"/>
  <c r="A382" i="3" s="1"/>
  <c r="B84" i="5"/>
  <c r="B85" i="5"/>
  <c r="B86" i="5"/>
  <c r="B87" i="5"/>
  <c r="B88" i="5"/>
  <c r="B88" i="28" s="1"/>
  <c r="B88" i="23" s="1"/>
  <c r="A536" i="22" s="1"/>
  <c r="B89" i="5"/>
  <c r="B89" i="37" s="1"/>
  <c r="B88" i="25" s="1"/>
  <c r="B88" i="6" s="1"/>
  <c r="M401" i="3" s="1"/>
  <c r="B90" i="5"/>
  <c r="B91" i="5"/>
  <c r="B91" i="37" s="1"/>
  <c r="B90" i="25" s="1"/>
  <c r="B90" i="6" s="1"/>
  <c r="A421" i="3" s="1"/>
  <c r="B92" i="5"/>
  <c r="B92" i="28" s="1"/>
  <c r="B92" i="23" s="1"/>
  <c r="G552" i="22" s="1"/>
  <c r="B93" i="5"/>
  <c r="B93" i="28" s="1"/>
  <c r="B93" i="23" s="1"/>
  <c r="M552" i="22" s="1"/>
  <c r="B94" i="5"/>
  <c r="B95" i="5"/>
  <c r="B96" i="5"/>
  <c r="B96" i="28" s="1"/>
  <c r="B96" i="23" s="1"/>
  <c r="M569" i="22" s="1"/>
  <c r="B97" i="5"/>
  <c r="B97" i="37" s="1"/>
  <c r="B96" i="25" s="1"/>
  <c r="B96" i="6" s="1"/>
  <c r="M440" i="3" s="1"/>
  <c r="B98" i="5"/>
  <c r="B99" i="5"/>
  <c r="B99" i="37" s="1"/>
  <c r="B98" i="25" s="1"/>
  <c r="B98" i="6" s="1"/>
  <c r="A459" i="3" s="1"/>
  <c r="B100" i="5"/>
  <c r="B101" i="5"/>
  <c r="B101" i="28" s="1"/>
  <c r="B101" i="23" s="1"/>
  <c r="G603" i="22" s="1"/>
  <c r="B102" i="5"/>
  <c r="B103" i="5"/>
  <c r="B103" i="37" s="1"/>
  <c r="B102" i="25" s="1"/>
  <c r="B102" i="6" s="1"/>
  <c r="A479" i="3" s="1"/>
  <c r="B104" i="5"/>
  <c r="B105" i="5"/>
  <c r="B105" i="37" s="1"/>
  <c r="B104" i="25" s="1"/>
  <c r="B104" i="6" s="1"/>
  <c r="M479" i="3" s="1"/>
  <c r="B106" i="5"/>
  <c r="B107" i="5"/>
  <c r="B107" i="37" s="1"/>
  <c r="B106" i="25" s="1"/>
  <c r="B106" i="6" s="1"/>
  <c r="A498" i="3" s="1"/>
  <c r="B108" i="5"/>
  <c r="B109" i="5"/>
  <c r="B110" i="5"/>
  <c r="B110" i="37" s="1"/>
  <c r="B109" i="25" s="1"/>
  <c r="B109" i="6" s="1"/>
  <c r="S498" i="3" s="1"/>
  <c r="B111" i="5"/>
  <c r="B111" i="37" s="1"/>
  <c r="B110" i="25" s="1"/>
  <c r="B110" i="6" s="1"/>
  <c r="A517" i="3" s="1"/>
  <c r="B112" i="5"/>
  <c r="B113" i="5"/>
  <c r="B113" i="37" s="1"/>
  <c r="B112" i="25" s="1"/>
  <c r="B112" i="6" s="1"/>
  <c r="M517" i="3" s="1"/>
  <c r="B114" i="5"/>
  <c r="B114" i="37" s="1"/>
  <c r="B113" i="25" s="1"/>
  <c r="B113" i="6" s="1"/>
  <c r="S517" i="3" s="1"/>
  <c r="B115" i="5"/>
  <c r="B115" i="37" s="1"/>
  <c r="B114" i="25" s="1"/>
  <c r="B114" i="6" s="1"/>
  <c r="A537" i="3" s="1"/>
  <c r="B116" i="5"/>
  <c r="B116" i="28" s="1"/>
  <c r="B116" i="23" s="1"/>
  <c r="G688" i="22" s="1"/>
  <c r="B117" i="5"/>
  <c r="B117" i="37" s="1"/>
  <c r="B116" i="25" s="1"/>
  <c r="B116" i="6" s="1"/>
  <c r="M537" i="3" s="1"/>
  <c r="B118" i="5"/>
  <c r="B118" i="28" s="1"/>
  <c r="B118" i="23" s="1"/>
  <c r="A704" i="22" s="1"/>
  <c r="B119" i="5"/>
  <c r="B120" i="5"/>
  <c r="B120" i="28" s="1"/>
  <c r="B120" i="23" s="1"/>
  <c r="M704" i="22" s="1"/>
  <c r="B121" i="5"/>
  <c r="B121" i="37" s="1"/>
  <c r="B120" i="25" s="1"/>
  <c r="B120" i="6" s="1"/>
  <c r="M556" i="3" s="1"/>
  <c r="B122" i="5"/>
  <c r="B122" i="37" s="1"/>
  <c r="B121" i="25" s="1"/>
  <c r="B121" i="6" s="1"/>
  <c r="S556" i="3" s="1"/>
  <c r="B123" i="5"/>
  <c r="B123" i="37" s="1"/>
  <c r="B122" i="25" s="1"/>
  <c r="B122" i="6" s="1"/>
  <c r="A576" i="3" s="1"/>
  <c r="B124" i="5"/>
  <c r="B125" i="5"/>
  <c r="B126" i="5"/>
  <c r="B126" i="37" s="1"/>
  <c r="B125" i="25" s="1"/>
  <c r="B125" i="6" s="1"/>
  <c r="S576" i="3" s="1"/>
  <c r="B127" i="5"/>
  <c r="B127" i="37" s="1"/>
  <c r="B126" i="25" s="1"/>
  <c r="B126" i="6" s="1"/>
  <c r="A595" i="3" s="1"/>
  <c r="B128" i="5"/>
  <c r="B128" i="28" s="1"/>
  <c r="B128" i="23" s="1"/>
  <c r="G755" i="22" s="1"/>
  <c r="B129" i="5"/>
  <c r="B129" i="37" s="1"/>
  <c r="B128" i="25" s="1"/>
  <c r="B128" i="6" s="1"/>
  <c r="M595" i="3" s="1"/>
  <c r="B130" i="5"/>
  <c r="B130" i="28" s="1"/>
  <c r="B130" i="23" s="1"/>
  <c r="A772" i="22" s="1"/>
  <c r="B131" i="5"/>
  <c r="B131" i="37" s="1"/>
  <c r="B130" i="25" s="1"/>
  <c r="B130" i="6" s="1"/>
  <c r="A614" i="3" s="1"/>
  <c r="B132" i="5"/>
  <c r="B133" i="5"/>
  <c r="B133" i="37" s="1"/>
  <c r="B132" i="25" s="1"/>
  <c r="B132" i="6" s="1"/>
  <c r="M614" i="3" s="1"/>
  <c r="B134" i="5"/>
  <c r="B135" i="5"/>
  <c r="B135" i="37" s="1"/>
  <c r="B134" i="25" s="1"/>
  <c r="B134" i="6" s="1"/>
  <c r="A633" i="3" s="1"/>
  <c r="B136" i="5"/>
  <c r="B137" i="5"/>
  <c r="B137" i="37" s="1"/>
  <c r="B136" i="25" s="1"/>
  <c r="B136" i="6" s="1"/>
  <c r="M633" i="3" s="1"/>
  <c r="B138" i="5"/>
  <c r="B139" i="5"/>
  <c r="B139" i="37" s="1"/>
  <c r="B138" i="25" s="1"/>
  <c r="B138" i="6" s="1"/>
  <c r="A652" i="3" s="1"/>
  <c r="B140" i="5"/>
  <c r="B140" i="28" s="1"/>
  <c r="B140" i="23" s="1"/>
  <c r="G822" i="22" s="1"/>
  <c r="B141" i="5"/>
  <c r="B142" i="5"/>
  <c r="B142" i="28" s="1"/>
  <c r="B142" i="23" s="1"/>
  <c r="A839" i="22" s="1"/>
  <c r="B143" i="5"/>
  <c r="B143" i="37" s="1"/>
  <c r="B142" i="25" s="1"/>
  <c r="B142" i="6" s="1"/>
  <c r="A671" i="3" s="1"/>
  <c r="B144" i="5"/>
  <c r="B145" i="5"/>
  <c r="B145" i="37" s="1"/>
  <c r="B144" i="25" s="1"/>
  <c r="B144" i="6" s="1"/>
  <c r="M671" i="3" s="1"/>
  <c r="B146" i="5"/>
  <c r="B147" i="5"/>
  <c r="B147" i="37" s="1"/>
  <c r="B146" i="25" s="1"/>
  <c r="B146" i="6" s="1"/>
  <c r="A690" i="3" s="1"/>
  <c r="B148" i="5"/>
  <c r="B148" i="28" s="1"/>
  <c r="B148" i="23" s="1"/>
  <c r="A873" i="22" s="1"/>
  <c r="B149" i="5"/>
  <c r="B149" i="37" s="1"/>
  <c r="B148" i="25" s="1"/>
  <c r="B148" i="6" s="1"/>
  <c r="M690" i="3" s="1"/>
  <c r="B150" i="5"/>
  <c r="B150" i="28" s="1"/>
  <c r="B150" i="23" s="1"/>
  <c r="M873" i="22" s="1"/>
  <c r="B151" i="5"/>
  <c r="B151" i="28" s="1"/>
  <c r="B151" i="23" s="1"/>
  <c r="A890" i="22" s="1"/>
  <c r="B152" i="5"/>
  <c r="B152" i="28" s="1"/>
  <c r="B152" i="23" s="1"/>
  <c r="G890" i="22" s="1"/>
  <c r="B153" i="5"/>
  <c r="B154" i="5"/>
  <c r="B154" i="28" s="1"/>
  <c r="B154" i="23" s="1"/>
  <c r="A908" i="22" s="1"/>
  <c r="B155" i="5"/>
  <c r="B156" i="5"/>
  <c r="B157" i="5"/>
  <c r="B158" i="5"/>
  <c r="B158" i="28" s="1"/>
  <c r="B158" i="23" s="1"/>
  <c r="G926" i="22" s="1"/>
  <c r="B159" i="5"/>
  <c r="B159" i="28" s="1"/>
  <c r="B159" i="23" s="1"/>
  <c r="M926" i="22" s="1"/>
  <c r="B160" i="5"/>
  <c r="B160" i="28" s="1"/>
  <c r="B160" i="23" s="1"/>
  <c r="A944" i="22" s="1"/>
  <c r="B161" i="5"/>
  <c r="B161" i="37" s="1"/>
  <c r="B160" i="25" s="1"/>
  <c r="B160" i="6" s="1"/>
  <c r="M750" i="3" s="1"/>
  <c r="B162" i="5"/>
  <c r="B162" i="28" s="1"/>
  <c r="B162" i="23" s="1"/>
  <c r="M944" i="22" s="1"/>
  <c r="B163" i="5"/>
  <c r="B163" i="37" s="1"/>
  <c r="B162" i="25" s="1"/>
  <c r="B162" i="6" s="1"/>
  <c r="A770" i="3" s="1"/>
  <c r="B164" i="5"/>
  <c r="B164" i="28" s="1"/>
  <c r="B164" i="23" s="1"/>
  <c r="G962" i="22" s="1"/>
  <c r="B165" i="5"/>
  <c r="B165" i="28" s="1"/>
  <c r="B165" i="23" s="1"/>
  <c r="M962" i="22" s="1"/>
  <c r="B166" i="5"/>
  <c r="B167" i="5"/>
  <c r="B168" i="5"/>
  <c r="B169" i="5"/>
  <c r="B169" i="37" s="1"/>
  <c r="B168" i="25" s="1"/>
  <c r="B168" i="6" s="1"/>
  <c r="M789" i="3" s="1"/>
  <c r="B170" i="5"/>
  <c r="B170" i="28" s="1"/>
  <c r="B170" i="23" s="1"/>
  <c r="G999" i="22" s="1"/>
  <c r="B171" i="5"/>
  <c r="B171" i="37" s="1"/>
  <c r="B170" i="25" s="1"/>
  <c r="B170" i="6" s="1"/>
  <c r="A808" i="3" s="1"/>
  <c r="B172" i="5"/>
  <c r="B173" i="5"/>
  <c r="B173" i="37" s="1"/>
  <c r="B172" i="25" s="1"/>
  <c r="B172" i="6" s="1"/>
  <c r="M808" i="3" s="1"/>
  <c r="B174" i="5"/>
  <c r="B175" i="5"/>
  <c r="B175" i="37" s="1"/>
  <c r="B174" i="25" s="1"/>
  <c r="B174" i="6" s="1"/>
  <c r="A827" i="3" s="1"/>
  <c r="B176" i="5"/>
  <c r="B176" i="28" s="1"/>
  <c r="B176" i="23" s="1"/>
  <c r="G1034" i="22" s="1"/>
  <c r="B177" i="5"/>
  <c r="B178" i="5"/>
  <c r="B179" i="5"/>
  <c r="B179" i="37" s="1"/>
  <c r="B178" i="25" s="1"/>
  <c r="B178" i="6" s="1"/>
  <c r="A846" i="3" s="1"/>
  <c r="B180" i="5"/>
  <c r="B181" i="5"/>
  <c r="B181" i="37" s="1"/>
  <c r="B180" i="25" s="1"/>
  <c r="B180" i="6" s="1"/>
  <c r="M846" i="3" s="1"/>
  <c r="B182" i="5"/>
  <c r="B183" i="5"/>
  <c r="B183" i="37" s="1"/>
  <c r="B182" i="25" s="1"/>
  <c r="B182" i="6" s="1"/>
  <c r="A864" i="3" s="1"/>
  <c r="B184" i="5"/>
  <c r="B184" i="28" s="1"/>
  <c r="B184" i="23" s="1"/>
  <c r="A1086" i="22" s="1"/>
  <c r="B185" i="5"/>
  <c r="B186" i="5"/>
  <c r="B187" i="5"/>
  <c r="B187" i="37" s="1"/>
  <c r="B186" i="25" s="1"/>
  <c r="B186" i="6" s="1"/>
  <c r="A882" i="3" s="1"/>
  <c r="B188" i="5"/>
  <c r="B189" i="5"/>
  <c r="B189" i="37" s="1"/>
  <c r="B188" i="25" s="1"/>
  <c r="B188" i="6" s="1"/>
  <c r="M882" i="3" s="1"/>
  <c r="B190" i="5"/>
  <c r="B190" i="28" s="1"/>
  <c r="B190" i="23" s="1"/>
  <c r="A1122" i="22" s="1"/>
  <c r="B191" i="5"/>
  <c r="B191" i="28" s="1"/>
  <c r="B191" i="23" s="1"/>
  <c r="G1122" i="22" s="1"/>
  <c r="B192" i="5"/>
  <c r="B192" i="37" s="1"/>
  <c r="B191" i="25" s="1"/>
  <c r="B191" i="6" s="1"/>
  <c r="G901" i="3" s="1"/>
  <c r="B193" i="5"/>
  <c r="B193" i="37" s="1"/>
  <c r="B192" i="25" s="1"/>
  <c r="B192" i="6" s="1"/>
  <c r="M901" i="3" s="1"/>
  <c r="B194" i="5"/>
  <c r="B194" i="28" s="1"/>
  <c r="B194" i="23" s="1"/>
  <c r="G1140" i="22" s="1"/>
  <c r="B195" i="5"/>
  <c r="B195" i="37" s="1"/>
  <c r="B194" i="25" s="1"/>
  <c r="B194" i="6" s="1"/>
  <c r="A919" i="3" s="1"/>
  <c r="B196" i="5"/>
  <c r="B196" i="28" s="1"/>
  <c r="B196" i="23" s="1"/>
  <c r="A1157" i="22" s="1"/>
  <c r="B197" i="5"/>
  <c r="B198" i="5"/>
  <c r="B199" i="5"/>
  <c r="B199" i="37" s="1"/>
  <c r="B198" i="25" s="1"/>
  <c r="B198" i="6" s="1"/>
  <c r="A937" i="3" s="1"/>
  <c r="B200" i="5"/>
  <c r="B201" i="5"/>
  <c r="B202" i="5"/>
  <c r="B203" i="5"/>
  <c r="B203" i="37" s="1"/>
  <c r="B202" i="25" s="1"/>
  <c r="B202" i="6" s="1"/>
  <c r="A956" i="3" s="1"/>
  <c r="B204" i="5"/>
  <c r="B205" i="5"/>
  <c r="B205" i="37" s="1"/>
  <c r="B204" i="25" s="1"/>
  <c r="B204" i="6" s="1"/>
  <c r="M956" i="3" s="1"/>
  <c r="B206" i="5"/>
  <c r="B206" i="28" s="1"/>
  <c r="B206" i="23" s="1"/>
  <c r="G1210" i="22" s="1"/>
  <c r="B207" i="5"/>
  <c r="B207" i="37" s="1"/>
  <c r="B206" i="25" s="1"/>
  <c r="B206" i="6" s="1"/>
  <c r="A975" i="3" s="1"/>
  <c r="B208" i="5"/>
  <c r="B209" i="5"/>
  <c r="B209" i="37" s="1"/>
  <c r="B208" i="25" s="1"/>
  <c r="B208" i="6" s="1"/>
  <c r="M975" i="3" s="1"/>
  <c r="B210" i="5"/>
  <c r="B210" i="28" s="1"/>
  <c r="B210" i="23" s="1"/>
  <c r="M1228" i="22" s="1"/>
  <c r="B211" i="5"/>
  <c r="B212" i="5"/>
  <c r="B213" i="5"/>
  <c r="B213" i="37" s="1"/>
  <c r="B212" i="25" s="1"/>
  <c r="B212" i="6" s="1"/>
  <c r="M995" i="3" s="1"/>
  <c r="B214" i="5"/>
  <c r="B215" i="5"/>
  <c r="B215" i="37" s="1"/>
  <c r="B214" i="25" s="1"/>
  <c r="B214" i="6" s="1"/>
  <c r="A1014" i="3" s="1"/>
  <c r="B216" i="5"/>
  <c r="B216" i="28" s="1"/>
  <c r="B216" i="23" s="1"/>
  <c r="M1265" i="22" s="1"/>
  <c r="B217" i="5"/>
  <c r="B217" i="37" s="1"/>
  <c r="B216" i="25" s="1"/>
  <c r="B216" i="6" s="1"/>
  <c r="M1014" i="3" s="1"/>
  <c r="B218" i="5"/>
  <c r="B219" i="5"/>
  <c r="B220" i="5"/>
  <c r="B221" i="5"/>
  <c r="B222" i="5"/>
  <c r="B222" i="28" s="1"/>
  <c r="B222" i="23" s="1"/>
  <c r="M1301" i="22" s="1"/>
  <c r="B223" i="5"/>
  <c r="B223" i="37" s="1"/>
  <c r="B222" i="25" s="1"/>
  <c r="B222" i="6" s="1"/>
  <c r="A1052" i="3" s="1"/>
  <c r="B224" i="5"/>
  <c r="B225" i="5"/>
  <c r="B226" i="5"/>
  <c r="B227" i="5"/>
  <c r="B228" i="5"/>
  <c r="B228" i="37" s="1"/>
  <c r="B227" i="25" s="1"/>
  <c r="B227" i="6" s="1"/>
  <c r="G1071" i="3" s="1"/>
  <c r="B229" i="5"/>
  <c r="B229" i="37" s="1"/>
  <c r="B228" i="25" s="1"/>
  <c r="B228" i="6" s="1"/>
  <c r="M1071" i="3" s="1"/>
  <c r="B230" i="5"/>
  <c r="B230" i="28" s="1"/>
  <c r="B230" i="23" s="1"/>
  <c r="G1353" i="22" s="1"/>
  <c r="B231" i="5"/>
  <c r="B231" i="37" s="1"/>
  <c r="B230" i="25" s="1"/>
  <c r="B230" i="6" s="1"/>
  <c r="A1089" i="3" s="1"/>
  <c r="B232" i="5"/>
  <c r="B233" i="5"/>
  <c r="B233" i="37" s="1"/>
  <c r="B232" i="25" s="1"/>
  <c r="B232" i="6" s="1"/>
  <c r="M1089" i="3" s="1"/>
  <c r="B234" i="5"/>
  <c r="B234" i="37" s="1"/>
  <c r="B233" i="25" s="1"/>
  <c r="B233" i="6" s="1"/>
  <c r="S1089" i="3" s="1"/>
  <c r="B235" i="5"/>
  <c r="B235" i="37" s="1"/>
  <c r="B234" i="25" s="1"/>
  <c r="B234" i="6" s="1"/>
  <c r="A1108" i="3" s="1"/>
  <c r="B236" i="5"/>
  <c r="B237" i="5"/>
  <c r="B237" i="37" s="1"/>
  <c r="B236" i="25" s="1"/>
  <c r="B236" i="6" s="1"/>
  <c r="M1108" i="3" s="1"/>
  <c r="B238" i="5"/>
  <c r="B239" i="5"/>
  <c r="B239" i="37" s="1"/>
  <c r="B238" i="25" s="1"/>
  <c r="B238" i="6" s="1"/>
  <c r="A1127" i="3" s="1"/>
  <c r="B240" i="5"/>
  <c r="B241" i="5"/>
  <c r="B241" i="37" s="1"/>
  <c r="B240" i="25" s="1"/>
  <c r="B240" i="6" s="1"/>
  <c r="M1127" i="3" s="1"/>
  <c r="B242" i="5"/>
  <c r="B242" i="28" s="1"/>
  <c r="B242" i="23" s="1"/>
  <c r="G1421" i="22" s="1"/>
  <c r="B243" i="5"/>
  <c r="B243" i="37" s="1"/>
  <c r="B242" i="25" s="1"/>
  <c r="B242" i="6" s="1"/>
  <c r="A1146" i="3" s="1"/>
  <c r="B244" i="5"/>
  <c r="B245" i="5"/>
  <c r="B245" i="37" s="1"/>
  <c r="B244" i="25" s="1"/>
  <c r="B244" i="6" s="1"/>
  <c r="M1146" i="3" s="1"/>
  <c r="B246" i="5"/>
  <c r="B246" i="28" s="1"/>
  <c r="B246" i="23" s="1"/>
  <c r="M1438" i="22" s="1"/>
  <c r="B247" i="5"/>
  <c r="B247" i="37" s="1"/>
  <c r="B246" i="25" s="1"/>
  <c r="B246" i="6" s="1"/>
  <c r="A1167" i="3" s="1"/>
  <c r="B248" i="5"/>
  <c r="B249" i="5"/>
  <c r="B250" i="5"/>
  <c r="B251" i="5"/>
  <c r="B251" i="28" s="1"/>
  <c r="B251" i="23" s="1"/>
  <c r="G1472" i="22" s="1"/>
  <c r="B252" i="5"/>
  <c r="B252" i="37" s="1"/>
  <c r="B251" i="25" s="1"/>
  <c r="B251" i="6" s="1"/>
  <c r="G1187" i="3" s="1"/>
  <c r="B253" i="5"/>
  <c r="B253" i="37" s="1"/>
  <c r="B252" i="25" s="1"/>
  <c r="B252" i="6" s="1"/>
  <c r="M1187" i="3" s="1"/>
  <c r="B254" i="5"/>
  <c r="B254" i="28" s="1"/>
  <c r="B254" i="23" s="1"/>
  <c r="G1490" i="22" s="1"/>
  <c r="B255" i="5"/>
  <c r="B255" i="37" s="1"/>
  <c r="B254" i="25" s="1"/>
  <c r="B254" i="6" s="1"/>
  <c r="A1206" i="3" s="1"/>
  <c r="B256" i="5"/>
  <c r="B257" i="5"/>
  <c r="B258" i="5"/>
  <c r="B258" i="28" s="1"/>
  <c r="B258" i="23" s="1"/>
  <c r="M1507" i="22" s="1"/>
  <c r="B259" i="5"/>
  <c r="B259" i="37" s="1"/>
  <c r="B258" i="25" s="1"/>
  <c r="B258" i="6" s="1"/>
  <c r="A1225" i="3" s="1"/>
  <c r="B260" i="5"/>
  <c r="B260" i="37" s="1"/>
  <c r="B259" i="25" s="1"/>
  <c r="B259" i="6" s="1"/>
  <c r="G1225" i="3" s="1"/>
  <c r="B261" i="5"/>
  <c r="B261" i="37" s="1"/>
  <c r="B260" i="25" s="1"/>
  <c r="B260" i="6" s="1"/>
  <c r="M1225" i="3" s="1"/>
  <c r="B262" i="5"/>
  <c r="B263" i="5"/>
  <c r="B263" i="37" s="1"/>
  <c r="B262" i="25" s="1"/>
  <c r="B262" i="6" s="1"/>
  <c r="A1244" i="3" s="1"/>
  <c r="B264" i="5"/>
  <c r="B265" i="5"/>
  <c r="B265" i="37" s="1"/>
  <c r="B264" i="25" s="1"/>
  <c r="B264" i="6" s="1"/>
  <c r="M1244" i="3" s="1"/>
  <c r="B266" i="5"/>
  <c r="B266" i="28" s="1"/>
  <c r="B266" i="23" s="1"/>
  <c r="G1560" i="22" s="1"/>
  <c r="B267" i="5"/>
  <c r="B267" i="37" s="1"/>
  <c r="B266" i="25" s="1"/>
  <c r="B266" i="6" s="1"/>
  <c r="A1263" i="3" s="1"/>
  <c r="B268" i="5"/>
  <c r="B268" i="28" s="1"/>
  <c r="B268" i="23" s="1"/>
  <c r="A1578" i="22" s="1"/>
  <c r="B269" i="5"/>
  <c r="B269" i="37" s="1"/>
  <c r="B268" i="25" s="1"/>
  <c r="B268" i="6" s="1"/>
  <c r="M1263" i="3" s="1"/>
  <c r="B270" i="5"/>
  <c r="B270" i="37" s="1"/>
  <c r="B269" i="25" s="1"/>
  <c r="B269" i="6" s="1"/>
  <c r="S1263" i="3" s="1"/>
  <c r="B271" i="5"/>
  <c r="B271" i="37" s="1"/>
  <c r="B270" i="25" s="1"/>
  <c r="B270" i="6" s="1"/>
  <c r="A1282" i="3" s="1"/>
  <c r="B272" i="5"/>
  <c r="B273" i="5"/>
  <c r="B274" i="5"/>
  <c r="B274" i="28" s="1"/>
  <c r="B274" i="23" s="1"/>
  <c r="A1615" i="22" s="1"/>
  <c r="B275" i="5"/>
  <c r="B275" i="37" s="1"/>
  <c r="B274" i="25" s="1"/>
  <c r="B274" i="6" s="1"/>
  <c r="A1300" i="3" s="1"/>
  <c r="B276" i="5"/>
  <c r="B277" i="5"/>
  <c r="B277" i="37" s="1"/>
  <c r="B276" i="25" s="1"/>
  <c r="B276" i="6" s="1"/>
  <c r="M1300" i="3" s="1"/>
  <c r="B278" i="5"/>
  <c r="B279" i="5"/>
  <c r="B279" i="37" s="1"/>
  <c r="B278" i="25" s="1"/>
  <c r="B278" i="6" s="1"/>
  <c r="A1319" i="3" s="1"/>
  <c r="B280" i="5"/>
  <c r="B280" i="37" s="1"/>
  <c r="B279" i="25" s="1"/>
  <c r="B279" i="6" s="1"/>
  <c r="G1319" i="3" s="1"/>
  <c r="B281" i="5"/>
  <c r="B281" i="37" s="1"/>
  <c r="B280" i="25" s="1"/>
  <c r="B280" i="6" s="1"/>
  <c r="M1319" i="3" s="1"/>
  <c r="B282" i="5"/>
  <c r="B283" i="5"/>
  <c r="B283" i="37" s="1"/>
  <c r="B282" i="25" s="1"/>
  <c r="B282" i="6" s="1"/>
  <c r="A1338" i="3" s="1"/>
  <c r="B284" i="5"/>
  <c r="B284" i="28" s="1"/>
  <c r="B284" i="23" s="1"/>
  <c r="G1671" i="22" s="1"/>
  <c r="B285" i="5"/>
  <c r="B285" i="37" s="1"/>
  <c r="B284" i="25" s="1"/>
  <c r="B284" i="6" s="1"/>
  <c r="M1338" i="3" s="1"/>
  <c r="B286" i="5"/>
  <c r="B287" i="5"/>
  <c r="B287" i="37" s="1"/>
  <c r="B286" i="25" s="1"/>
  <c r="B286" i="6" s="1"/>
  <c r="A1357" i="3" s="1"/>
  <c r="B288" i="5"/>
  <c r="B288" i="28" s="1"/>
  <c r="B288" i="23" s="1"/>
  <c r="M1689" i="22" s="1"/>
  <c r="B289" i="5"/>
  <c r="B290" i="5"/>
  <c r="B291" i="5"/>
  <c r="B291" i="28" s="1"/>
  <c r="B291" i="23" s="1"/>
  <c r="M1707" i="22" s="1"/>
  <c r="B292" i="5"/>
  <c r="B292" i="28" s="1"/>
  <c r="B292" i="23" s="1"/>
  <c r="A1725" i="22" s="1"/>
  <c r="B293" i="5"/>
  <c r="B293" i="37" s="1"/>
  <c r="B292" i="25" s="1"/>
  <c r="B292" i="6" s="1"/>
  <c r="M1376" i="3" s="1"/>
  <c r="B294" i="5"/>
  <c r="B295" i="5"/>
  <c r="B295" i="37" s="1"/>
  <c r="B294" i="25" s="1"/>
  <c r="B294" i="6" s="1"/>
  <c r="A1395" i="3" s="1"/>
  <c r="B296" i="5"/>
  <c r="B296" i="28" s="1"/>
  <c r="B296" i="23" s="1"/>
  <c r="G1743" i="22" s="1"/>
  <c r="B297" i="5"/>
  <c r="B298" i="5"/>
  <c r="B299" i="5"/>
  <c r="B299" i="28" s="1"/>
  <c r="B299" i="23" s="1"/>
  <c r="G1761" i="22" s="1"/>
  <c r="B300" i="5"/>
  <c r="B300" i="37" s="1"/>
  <c r="B299" i="25" s="1"/>
  <c r="B299" i="6" s="1"/>
  <c r="G1413" i="3" s="1"/>
  <c r="B301" i="5"/>
  <c r="B301" i="37" s="1"/>
  <c r="B300" i="25" s="1"/>
  <c r="B300" i="6" s="1"/>
  <c r="M1413" i="3" s="1"/>
  <c r="B302" i="5"/>
  <c r="B303" i="5"/>
  <c r="B303" i="28" s="1"/>
  <c r="B303" i="23" s="1"/>
  <c r="M1779" i="22" s="1"/>
  <c r="B304" i="5"/>
  <c r="B304" i="28" s="1"/>
  <c r="B304" i="23" s="1"/>
  <c r="A1797" i="22" s="1"/>
  <c r="B305" i="5"/>
  <c r="B305" i="28" s="1"/>
  <c r="B305" i="23" s="1"/>
  <c r="G1797" i="22" s="1"/>
  <c r="B306" i="5"/>
  <c r="B306" i="28" s="1"/>
  <c r="B306" i="23" s="1"/>
  <c r="M1797" i="22" s="1"/>
  <c r="B307" i="5"/>
  <c r="B308" i="5"/>
  <c r="B309" i="5"/>
  <c r="B310" i="5"/>
  <c r="B310" i="28" s="1"/>
  <c r="B310" i="23" s="1"/>
  <c r="A1833" i="22" s="1"/>
  <c r="B311" i="5"/>
  <c r="B312" i="5"/>
  <c r="B313" i="5"/>
  <c r="B314" i="5"/>
  <c r="B315" i="5"/>
  <c r="B315" i="37" s="1"/>
  <c r="B314" i="25" s="1"/>
  <c r="B314" i="6" s="1"/>
  <c r="A1487" i="3" s="1"/>
  <c r="B316" i="5"/>
  <c r="B317" i="5"/>
  <c r="B317" i="37" s="1"/>
  <c r="B316" i="25" s="1"/>
  <c r="B316" i="6" s="1"/>
  <c r="M1487" i="3" s="1"/>
  <c r="B318" i="5"/>
  <c r="B318" i="37" s="1"/>
  <c r="B317" i="25" s="1"/>
  <c r="B317" i="6" s="1"/>
  <c r="S1487" i="3" s="1"/>
  <c r="B319" i="5"/>
  <c r="B319" i="37" s="1"/>
  <c r="B318" i="25" s="1"/>
  <c r="B318" i="6" s="1"/>
  <c r="A1504" i="3" s="1"/>
  <c r="B320" i="5"/>
  <c r="B321" i="5"/>
  <c r="B322" i="5"/>
  <c r="B323" i="5"/>
  <c r="B323" i="28" s="1"/>
  <c r="B323" i="23" s="1"/>
  <c r="G1907" i="22" s="1"/>
  <c r="B324" i="5"/>
  <c r="B324" i="28" s="1"/>
  <c r="B324" i="23" s="1"/>
  <c r="M1907" i="22" s="1"/>
  <c r="B325" i="5"/>
  <c r="B325" i="37" s="1"/>
  <c r="B324" i="25" s="1"/>
  <c r="B324" i="6" s="1"/>
  <c r="M1522" i="3" s="1"/>
  <c r="B326" i="5"/>
  <c r="B327" i="5"/>
  <c r="B327" i="37" s="1"/>
  <c r="B326" i="25" s="1"/>
  <c r="B326" i="6" s="1"/>
  <c r="A1539" i="3" s="1"/>
  <c r="B328" i="5"/>
  <c r="B329" i="5"/>
  <c r="B329" i="37" s="1"/>
  <c r="B328" i="25" s="1"/>
  <c r="B328" i="6" s="1"/>
  <c r="M1539" i="3" s="1"/>
  <c r="B330" i="5"/>
  <c r="B330" i="28" s="1"/>
  <c r="B330" i="23" s="1"/>
  <c r="M1943" i="22" s="1"/>
  <c r="B331" i="5"/>
  <c r="B331" i="37" s="1"/>
  <c r="B330" i="25" s="1"/>
  <c r="B330" i="6" s="1"/>
  <c r="A1557" i="3" s="1"/>
  <c r="B332" i="5"/>
  <c r="B332" i="28" s="1"/>
  <c r="B332" i="23" s="1"/>
  <c r="G1961" i="22" s="1"/>
  <c r="B333" i="5"/>
  <c r="B333" i="37" s="1"/>
  <c r="B332" i="25" s="1"/>
  <c r="B332" i="6" s="1"/>
  <c r="M1557" i="3" s="1"/>
  <c r="B334" i="5"/>
  <c r="B334" i="37" s="1"/>
  <c r="B333" i="25" s="1"/>
  <c r="B333" i="6" s="1"/>
  <c r="S1557" i="3" s="1"/>
  <c r="B335" i="5"/>
  <c r="B335" i="37" s="1"/>
  <c r="B334" i="25" s="1"/>
  <c r="B334" i="6" s="1"/>
  <c r="A1574" i="3" s="1"/>
  <c r="B336" i="5"/>
  <c r="B336" i="37" s="1"/>
  <c r="B335" i="25" s="1"/>
  <c r="B335" i="6" s="1"/>
  <c r="G1574" i="3" s="1"/>
  <c r="B337" i="5"/>
  <c r="B337" i="37" s="1"/>
  <c r="B336" i="25" s="1"/>
  <c r="B336" i="6" s="1"/>
  <c r="M1574" i="3" s="1"/>
  <c r="B338" i="5"/>
  <c r="B339" i="5"/>
  <c r="B339" i="37" s="1"/>
  <c r="B338" i="25" s="1"/>
  <c r="B338" i="6" s="1"/>
  <c r="A1592" i="3" s="1"/>
  <c r="B340" i="5"/>
  <c r="B340" i="28" s="1"/>
  <c r="B340" i="23" s="1"/>
  <c r="A2015" i="22" s="1"/>
  <c r="B341" i="5"/>
  <c r="B342" i="5"/>
  <c r="B342" i="28" s="1"/>
  <c r="B342" i="23" s="1"/>
  <c r="M2015" i="22" s="1"/>
  <c r="B343" i="5"/>
  <c r="B343" i="37" s="1"/>
  <c r="B342" i="25" s="1"/>
  <c r="B342" i="6" s="1"/>
  <c r="A1610" i="3" s="1"/>
  <c r="B344" i="5"/>
  <c r="B344" i="28" s="1"/>
  <c r="B344" i="23" s="1"/>
  <c r="G2033" i="22" s="1"/>
  <c r="B345" i="5"/>
  <c r="B346" i="5"/>
  <c r="B346" i="28" s="1"/>
  <c r="B346" i="23" s="1"/>
  <c r="A2051" i="22" s="1"/>
  <c r="B347" i="5"/>
  <c r="B347" i="37" s="1"/>
  <c r="B346" i="25" s="1"/>
  <c r="B346" i="6" s="1"/>
  <c r="A1627" i="3" s="1"/>
  <c r="B348" i="5"/>
  <c r="B348" i="28" s="1"/>
  <c r="B348" i="23" s="1"/>
  <c r="M2051" i="22" s="1"/>
  <c r="B349" i="5"/>
  <c r="B349" i="37" s="1"/>
  <c r="B348" i="25" s="1"/>
  <c r="B348" i="6" s="1"/>
  <c r="M1627" i="3" s="1"/>
  <c r="B350" i="5"/>
  <c r="B350" i="37" s="1"/>
  <c r="B349" i="25" s="1"/>
  <c r="B349" i="6" s="1"/>
  <c r="S1627" i="3" s="1"/>
  <c r="B351" i="5"/>
  <c r="B351" i="37" s="1"/>
  <c r="B350" i="25" s="1"/>
  <c r="B350" i="6" s="1"/>
  <c r="A1644" i="3" s="1"/>
  <c r="B352" i="5"/>
  <c r="B352" i="37" s="1"/>
  <c r="B351" i="25" s="1"/>
  <c r="B351" i="6" s="1"/>
  <c r="G1644" i="3" s="1"/>
  <c r="B353" i="5"/>
  <c r="B353" i="37" s="1"/>
  <c r="B352" i="25" s="1"/>
  <c r="B352" i="6" s="1"/>
  <c r="M1644" i="3" s="1"/>
  <c r="B354" i="5"/>
  <c r="B355" i="5"/>
  <c r="B355" i="37" s="1"/>
  <c r="B354" i="25" s="1"/>
  <c r="B354" i="6" s="1"/>
  <c r="A1661" i="3" s="1"/>
  <c r="B356" i="5"/>
  <c r="B356" i="28" s="1"/>
  <c r="B356" i="23" s="1"/>
  <c r="G2104" i="22" s="1"/>
  <c r="B357" i="5"/>
  <c r="B358" i="5"/>
  <c r="B359" i="5"/>
  <c r="B360" i="5"/>
  <c r="B360" i="28" s="1"/>
  <c r="B360" i="23" s="1"/>
  <c r="M2122" i="22" s="1"/>
  <c r="B361" i="5"/>
  <c r="B361" i="37" s="1"/>
  <c r="B360" i="25" s="1"/>
  <c r="B360" i="6" s="1"/>
  <c r="M1679" i="3" s="1"/>
  <c r="B362" i="5"/>
  <c r="B362" i="37" s="1"/>
  <c r="B361" i="25" s="1"/>
  <c r="B361" i="6" s="1"/>
  <c r="S1679" i="3" s="1"/>
  <c r="B363" i="5"/>
  <c r="B364" i="5"/>
  <c r="B364" i="37" s="1"/>
  <c r="B363" i="25" s="1"/>
  <c r="B363" i="6" s="1"/>
  <c r="G1697" i="3" s="1"/>
  <c r="B365" i="5"/>
  <c r="B366" i="5"/>
  <c r="B366" i="37" s="1"/>
  <c r="B365" i="25" s="1"/>
  <c r="B365" i="6" s="1"/>
  <c r="S1697" i="3" s="1"/>
  <c r="B367" i="5"/>
  <c r="B368" i="5"/>
  <c r="B368" i="28" s="1"/>
  <c r="B368" i="23" s="1"/>
  <c r="G2173" i="22" s="1"/>
  <c r="B369" i="5"/>
  <c r="B370" i="5"/>
  <c r="B370" i="28" s="1"/>
  <c r="B370" i="23" s="1"/>
  <c r="A2191" i="22" s="1"/>
  <c r="B371" i="5"/>
  <c r="B371" i="28" s="1"/>
  <c r="B371" i="23" s="1"/>
  <c r="G2191" i="22" s="1"/>
  <c r="B372" i="5"/>
  <c r="B372" i="28" s="1"/>
  <c r="B372" i="23" s="1"/>
  <c r="M2191" i="22" s="1"/>
  <c r="B373" i="5"/>
  <c r="B374" i="5"/>
  <c r="B374" i="28" s="1"/>
  <c r="B374" i="23" s="1"/>
  <c r="G2210" i="22" s="1"/>
  <c r="B375" i="5"/>
  <c r="B376" i="5"/>
  <c r="B376" i="37" s="1"/>
  <c r="B375" i="25" s="1"/>
  <c r="B375" i="6" s="1"/>
  <c r="G1749" i="3" s="1"/>
  <c r="B377" i="5"/>
  <c r="B378" i="5"/>
  <c r="B379" i="5"/>
  <c r="B380" i="5"/>
  <c r="B381" i="5"/>
  <c r="B382" i="5"/>
  <c r="B382" i="37" s="1"/>
  <c r="B381" i="25" s="1"/>
  <c r="B381" i="6" s="1"/>
  <c r="S1767" i="3" s="1"/>
  <c r="B383" i="5"/>
  <c r="B384" i="5"/>
  <c r="B384" i="28" s="1"/>
  <c r="B384" i="23" s="1"/>
  <c r="M2267" i="22" s="1"/>
  <c r="B385" i="5"/>
  <c r="B385" i="37" s="1"/>
  <c r="B384" i="25" s="1"/>
  <c r="B384" i="6" s="1"/>
  <c r="M1784" i="3" s="1"/>
  <c r="B386" i="5"/>
  <c r="B387" i="5"/>
  <c r="B388" i="5"/>
  <c r="B388" i="28" s="1"/>
  <c r="B388" i="23" s="1"/>
  <c r="A2305" i="22" s="1"/>
  <c r="B389" i="5"/>
  <c r="B390" i="5"/>
  <c r="B390" i="28" s="1"/>
  <c r="B390" i="23" s="1"/>
  <c r="M2305" i="22" s="1"/>
  <c r="B391" i="5"/>
  <c r="B392" i="5"/>
  <c r="B392" i="37" s="1"/>
  <c r="B391" i="25" s="1"/>
  <c r="B391" i="6" s="1"/>
  <c r="G1818" i="3" s="1"/>
  <c r="B393" i="5"/>
  <c r="B394" i="5"/>
  <c r="B395" i="5"/>
  <c r="B396" i="5"/>
  <c r="B396" i="37" s="1"/>
  <c r="B395" i="25" s="1"/>
  <c r="B395" i="6" s="1"/>
  <c r="G1835" i="3" s="1"/>
  <c r="B397" i="5"/>
  <c r="B397" i="28" s="1"/>
  <c r="B397" i="23" s="1"/>
  <c r="A2360" i="22" s="1"/>
  <c r="B398" i="5"/>
  <c r="B398" i="28" s="1"/>
  <c r="B398" i="23" s="1"/>
  <c r="G2360" i="22" s="1"/>
  <c r="B399" i="5"/>
  <c r="B400" i="5"/>
  <c r="B401" i="5"/>
  <c r="B402" i="5"/>
  <c r="B402" i="37" s="1"/>
  <c r="B401" i="25" s="1"/>
  <c r="B401" i="6" s="1"/>
  <c r="S1852" i="3" s="1"/>
  <c r="B403" i="5"/>
  <c r="B403" i="37" s="1"/>
  <c r="B402" i="25" s="1"/>
  <c r="B402" i="6" s="1"/>
  <c r="A1869" i="3" s="1"/>
  <c r="B404" i="5"/>
  <c r="B404" i="28" s="1"/>
  <c r="B404" i="23" s="1"/>
  <c r="G2396" i="22" s="1"/>
  <c r="B405" i="5"/>
  <c r="B406" i="5"/>
  <c r="B406" i="28" s="1"/>
  <c r="B406" i="23" s="1"/>
  <c r="A2414" i="22" s="1"/>
  <c r="B407" i="5"/>
  <c r="B408" i="5"/>
  <c r="B409" i="5"/>
  <c r="B410" i="5"/>
  <c r="B411" i="5"/>
  <c r="B412" i="5"/>
  <c r="B412" i="37" s="1"/>
  <c r="B411" i="25" s="1"/>
  <c r="B411" i="6" s="1"/>
  <c r="G1903" i="3" s="1"/>
  <c r="B413" i="5"/>
  <c r="B414" i="5"/>
  <c r="B414" i="28" s="1"/>
  <c r="B414" i="23" s="1"/>
  <c r="M2451" i="22" s="1"/>
  <c r="B415" i="5"/>
  <c r="B416" i="5"/>
  <c r="B416" i="37" s="1"/>
  <c r="B415" i="25" s="1"/>
  <c r="B415" i="6" s="1"/>
  <c r="G1921" i="3" s="1"/>
  <c r="B417" i="5"/>
  <c r="B418" i="5"/>
  <c r="B419" i="5"/>
  <c r="B420" i="5"/>
  <c r="B420" i="28" s="1"/>
  <c r="B420" i="23" s="1"/>
  <c r="M2487" i="22" s="1"/>
  <c r="B421" i="5"/>
  <c r="B422" i="5"/>
  <c r="B422" i="28" s="1"/>
  <c r="B422" i="23" s="1"/>
  <c r="G2505" i="22" s="1"/>
  <c r="B423" i="5"/>
  <c r="B423" i="37" s="1"/>
  <c r="B422" i="25" s="1"/>
  <c r="B422" i="6" s="1"/>
  <c r="Y5" i="3" s="1"/>
  <c r="B424" i="5"/>
  <c r="B424" i="37" s="1"/>
  <c r="B423" i="25" s="1"/>
  <c r="B423" i="6" s="1"/>
  <c r="AE5" i="3" s="1"/>
  <c r="B425" i="5"/>
  <c r="B426" i="5"/>
  <c r="B427" i="5"/>
  <c r="B428" i="5"/>
  <c r="B428" i="28" s="1"/>
  <c r="B428" i="23" s="1"/>
  <c r="G2539" i="22" s="1"/>
  <c r="B429" i="5"/>
  <c r="B429" i="37" s="1"/>
  <c r="B428" i="25" s="1"/>
  <c r="B428" i="6" s="1"/>
  <c r="AK25" i="3" s="1"/>
  <c r="B430" i="5"/>
  <c r="B430" i="37" s="1"/>
  <c r="B429" i="25" s="1"/>
  <c r="B429" i="6" s="1"/>
  <c r="AQ25" i="3" s="1"/>
  <c r="B431" i="5"/>
  <c r="B432" i="5"/>
  <c r="B432" i="28" s="1"/>
  <c r="B432" i="23" s="1"/>
  <c r="M2556" i="22" s="1"/>
  <c r="B433" i="5"/>
  <c r="B433" i="28" s="1"/>
  <c r="B433" i="23" s="1"/>
  <c r="A2574" i="22" s="1"/>
  <c r="B434" i="5"/>
  <c r="B434" i="28" s="1"/>
  <c r="B434" i="23" s="1"/>
  <c r="G2574" i="22" s="1"/>
  <c r="B435" i="5"/>
  <c r="B436" i="5"/>
  <c r="B436" i="28" s="1"/>
  <c r="B436" i="23" s="1"/>
  <c r="A2592" i="22" s="1"/>
  <c r="B437" i="5"/>
  <c r="B438" i="5"/>
  <c r="B439" i="5"/>
  <c r="B440" i="5"/>
  <c r="B440" i="37" s="1"/>
  <c r="B439" i="25" s="1"/>
  <c r="B439" i="6" s="1"/>
  <c r="AE85" i="3" s="1"/>
  <c r="B441" i="5"/>
  <c r="B442" i="5"/>
  <c r="B442" i="28" s="1"/>
  <c r="B442" i="23" s="1"/>
  <c r="A2626" i="22" s="1"/>
  <c r="B443" i="5"/>
  <c r="B444" i="5"/>
  <c r="B444" i="28" s="1"/>
  <c r="B444" i="23" s="1"/>
  <c r="M2626" i="22" s="1"/>
  <c r="B445" i="5"/>
  <c r="B446" i="5"/>
  <c r="B446" i="28" s="1"/>
  <c r="B446" i="23" s="1"/>
  <c r="G2644" i="22" s="1"/>
  <c r="B447" i="5"/>
  <c r="B448" i="5"/>
  <c r="B449" i="5"/>
  <c r="B450" i="5"/>
  <c r="B450" i="37" s="1"/>
  <c r="B449" i="25" s="1"/>
  <c r="B449" i="6" s="1"/>
  <c r="AK125" i="3" s="1"/>
  <c r="B451" i="5"/>
  <c r="B452" i="5"/>
  <c r="B452" i="28" s="1"/>
  <c r="B452" i="23" s="1"/>
  <c r="G2681" i="22" s="1"/>
  <c r="B453" i="5"/>
  <c r="B453" i="37" s="1"/>
  <c r="B452" i="25" s="1"/>
  <c r="B452" i="6" s="1"/>
  <c r="AE145" i="3" s="1"/>
  <c r="B454" i="5"/>
  <c r="B454" i="28" s="1"/>
  <c r="B454" i="23" s="1"/>
  <c r="A2699" i="22" s="1"/>
  <c r="B455" i="5"/>
  <c r="B456" i="5"/>
  <c r="B456" i="28" s="1"/>
  <c r="B456" i="23" s="1"/>
  <c r="M2699" i="22" s="1"/>
  <c r="B457" i="5"/>
  <c r="B457" i="28" s="1"/>
  <c r="B457" i="23" s="1"/>
  <c r="A2717" i="22" s="1"/>
  <c r="B458" i="5"/>
  <c r="B458" i="28" s="1"/>
  <c r="B458" i="23" s="1"/>
  <c r="G2717" i="22" s="1"/>
  <c r="B459" i="5"/>
  <c r="B460" i="5"/>
  <c r="B461" i="5"/>
  <c r="B461" i="37" s="1"/>
  <c r="B460" i="25" s="1"/>
  <c r="B460" i="6" s="1"/>
  <c r="AE185" i="3" s="1"/>
  <c r="B462" i="5"/>
  <c r="B462" i="28" s="1"/>
  <c r="B462" i="23" s="1"/>
  <c r="M2734" i="22" s="1"/>
  <c r="B463" i="5"/>
  <c r="B464" i="5"/>
  <c r="B464" i="28" s="1"/>
  <c r="B464" i="23" s="1"/>
  <c r="G2752" i="22" s="1"/>
  <c r="B465" i="5"/>
  <c r="B466" i="5"/>
  <c r="B466" i="28" s="1"/>
  <c r="B466" i="23" s="1"/>
  <c r="A2770" i="22" s="1"/>
  <c r="B467" i="5"/>
  <c r="B468" i="5"/>
  <c r="B468" i="37" s="1"/>
  <c r="B467" i="25" s="1"/>
  <c r="B467" i="6" s="1"/>
  <c r="Y225" i="3" s="1"/>
  <c r="B469" i="5"/>
  <c r="B469" i="28" s="1"/>
  <c r="B469" i="23" s="1"/>
  <c r="A2788" i="22" s="1"/>
  <c r="B470" i="5"/>
  <c r="B470" i="28" s="1"/>
  <c r="B470" i="23" s="1"/>
  <c r="G2788" i="22" s="1"/>
  <c r="B471" i="5"/>
  <c r="B472" i="5"/>
  <c r="B472" i="28" s="1"/>
  <c r="B472" i="23" s="1"/>
  <c r="A2805" i="22" s="1"/>
  <c r="B473" i="5"/>
  <c r="B474" i="5"/>
  <c r="B475" i="5"/>
  <c r="B476" i="5"/>
  <c r="B476" i="28" s="1"/>
  <c r="B476" i="23" s="1"/>
  <c r="G2823" i="22" s="1"/>
  <c r="B477" i="5"/>
  <c r="B478" i="5"/>
  <c r="B478" i="28" s="1"/>
  <c r="B478" i="23" s="1"/>
  <c r="A2841" i="22" s="1"/>
  <c r="B479" i="5"/>
  <c r="B480" i="5"/>
  <c r="B480" i="37" s="1"/>
  <c r="B479" i="25" s="1"/>
  <c r="B479" i="6" s="1"/>
  <c r="Y285" i="3" s="1"/>
  <c r="B481" i="5"/>
  <c r="B482" i="5"/>
  <c r="B482" i="37" s="1"/>
  <c r="B481" i="25" s="1"/>
  <c r="B481" i="6" s="1"/>
  <c r="AK285" i="3" s="1"/>
  <c r="B483" i="5"/>
  <c r="B484" i="5"/>
  <c r="B484" i="37" s="1"/>
  <c r="B483" i="25" s="1"/>
  <c r="B483" i="6" s="1"/>
  <c r="Y305" i="3" s="1"/>
  <c r="B485" i="5"/>
  <c r="B486" i="5"/>
  <c r="B487" i="5"/>
  <c r="B487" i="37" s="1"/>
  <c r="B486" i="25" s="1"/>
  <c r="B486" i="6" s="1"/>
  <c r="AQ305" i="3" s="1"/>
  <c r="B488" i="5"/>
  <c r="B488" i="28" s="1"/>
  <c r="B488" i="23" s="1"/>
  <c r="G2896" i="22" s="1"/>
  <c r="B489" i="5"/>
  <c r="B490" i="5"/>
  <c r="B490" i="28" s="1"/>
  <c r="B490" i="23" s="1"/>
  <c r="A2914" i="22" s="1"/>
  <c r="B491" i="5"/>
  <c r="B492" i="5"/>
  <c r="B492" i="28" s="1"/>
  <c r="B492" i="23" s="1"/>
  <c r="M2914" i="22" s="1"/>
  <c r="B493" i="5"/>
  <c r="B493" i="37" s="1"/>
  <c r="B492" i="25" s="1"/>
  <c r="B492" i="6" s="1"/>
  <c r="AE342" i="3" s="1"/>
  <c r="B494" i="5"/>
  <c r="B494" i="28" s="1"/>
  <c r="B495" i="5"/>
  <c r="B495" i="37" s="1"/>
  <c r="B494" i="25" s="1"/>
  <c r="B7" i="5"/>
  <c r="A8" i="37"/>
  <c r="A9" i="37"/>
  <c r="A10" i="37"/>
  <c r="A11" i="37"/>
  <c r="A12" i="37"/>
  <c r="A13" i="37"/>
  <c r="A14" i="37"/>
  <c r="A15" i="37"/>
  <c r="A16" i="37"/>
  <c r="A17" i="37"/>
  <c r="A18" i="37"/>
  <c r="A19" i="37"/>
  <c r="A20" i="37"/>
  <c r="A21" i="37"/>
  <c r="A22" i="37"/>
  <c r="A23" i="37"/>
  <c r="A24" i="37"/>
  <c r="A25" i="37"/>
  <c r="A26" i="37"/>
  <c r="A27" i="37"/>
  <c r="A28" i="37"/>
  <c r="A29" i="37"/>
  <c r="A30" i="37"/>
  <c r="A31" i="37"/>
  <c r="A32" i="37"/>
  <c r="A33" i="37"/>
  <c r="A34" i="37"/>
  <c r="A35" i="37"/>
  <c r="A36" i="37"/>
  <c r="A37" i="37"/>
  <c r="A38" i="37"/>
  <c r="A39" i="37"/>
  <c r="A40" i="37"/>
  <c r="A41" i="37"/>
  <c r="A42" i="37"/>
  <c r="A43" i="37"/>
  <c r="A44" i="37"/>
  <c r="A45" i="37"/>
  <c r="A46" i="37"/>
  <c r="A47" i="37"/>
  <c r="A48" i="37"/>
  <c r="A49" i="37"/>
  <c r="A50" i="37"/>
  <c r="A51" i="37"/>
  <c r="A52" i="37"/>
  <c r="A53" i="37"/>
  <c r="A54" i="37"/>
  <c r="A55" i="37"/>
  <c r="A56" i="37"/>
  <c r="A57" i="37"/>
  <c r="A58" i="37"/>
  <c r="A59" i="37"/>
  <c r="A60" i="37"/>
  <c r="A61" i="37"/>
  <c r="A62" i="37"/>
  <c r="A63" i="37"/>
  <c r="A64" i="37"/>
  <c r="A65" i="37"/>
  <c r="A66" i="37"/>
  <c r="A67" i="37"/>
  <c r="A68" i="37"/>
  <c r="A69" i="37"/>
  <c r="A70" i="37"/>
  <c r="A71" i="37"/>
  <c r="A72" i="37"/>
  <c r="A73" i="37"/>
  <c r="A74" i="37"/>
  <c r="A75" i="37"/>
  <c r="A76" i="37"/>
  <c r="A77" i="37"/>
  <c r="A78" i="37"/>
  <c r="A79" i="37"/>
  <c r="A80" i="37"/>
  <c r="A81" i="37"/>
  <c r="A82" i="37"/>
  <c r="A83" i="37"/>
  <c r="A84" i="37"/>
  <c r="A85" i="37"/>
  <c r="A86" i="37"/>
  <c r="A87" i="37"/>
  <c r="A88" i="37"/>
  <c r="A89" i="37"/>
  <c r="A90" i="37"/>
  <c r="A91" i="37"/>
  <c r="A92" i="37"/>
  <c r="A93" i="37"/>
  <c r="A94" i="37"/>
  <c r="A95" i="37"/>
  <c r="A96" i="37"/>
  <c r="A97" i="37"/>
  <c r="A98" i="37"/>
  <c r="A99" i="37"/>
  <c r="A100" i="37"/>
  <c r="A101" i="37"/>
  <c r="A102" i="37"/>
  <c r="A103" i="37"/>
  <c r="A104" i="37"/>
  <c r="A105" i="37"/>
  <c r="A106" i="37"/>
  <c r="A107" i="37"/>
  <c r="A108" i="37"/>
  <c r="A109" i="37"/>
  <c r="A110" i="37"/>
  <c r="A111" i="37"/>
  <c r="A112" i="37"/>
  <c r="A113" i="37"/>
  <c r="A114" i="37"/>
  <c r="A115" i="37"/>
  <c r="A116" i="37"/>
  <c r="A117" i="37"/>
  <c r="A118" i="37"/>
  <c r="A119" i="37"/>
  <c r="A120" i="37"/>
  <c r="A121" i="37"/>
  <c r="A122" i="37"/>
  <c r="A123" i="37"/>
  <c r="A124" i="37"/>
  <c r="A125" i="37"/>
  <c r="A126" i="37"/>
  <c r="A127" i="37"/>
  <c r="A128" i="37"/>
  <c r="A129" i="37"/>
  <c r="A130" i="37"/>
  <c r="A131" i="37"/>
  <c r="A132" i="37"/>
  <c r="A133" i="37"/>
  <c r="A134" i="37"/>
  <c r="A135" i="37"/>
  <c r="A136" i="37"/>
  <c r="A137" i="37"/>
  <c r="A138" i="37"/>
  <c r="A139" i="37"/>
  <c r="A140" i="37"/>
  <c r="A141" i="37"/>
  <c r="A142" i="37"/>
  <c r="A143" i="37"/>
  <c r="A144" i="37"/>
  <c r="A145" i="37"/>
  <c r="A146" i="37"/>
  <c r="A147" i="37"/>
  <c r="A148" i="37"/>
  <c r="A149" i="37"/>
  <c r="A150" i="37"/>
  <c r="A151" i="37"/>
  <c r="A152" i="37"/>
  <c r="A153" i="37"/>
  <c r="A154" i="37"/>
  <c r="A155" i="37"/>
  <c r="A156" i="37"/>
  <c r="A157" i="37"/>
  <c r="A158" i="37"/>
  <c r="A159" i="37"/>
  <c r="A160" i="37"/>
  <c r="A161" i="37"/>
  <c r="A162" i="37"/>
  <c r="A163" i="37"/>
  <c r="A164" i="37"/>
  <c r="A165" i="37"/>
  <c r="A166" i="37"/>
  <c r="A167" i="37"/>
  <c r="A168" i="37"/>
  <c r="A169" i="37"/>
  <c r="A170" i="37"/>
  <c r="A171" i="37"/>
  <c r="A172" i="37"/>
  <c r="A173" i="37"/>
  <c r="A174" i="37"/>
  <c r="A175" i="37"/>
  <c r="A176" i="37"/>
  <c r="A177" i="37"/>
  <c r="A178" i="37"/>
  <c r="A179" i="37"/>
  <c r="A180" i="37"/>
  <c r="A181" i="37"/>
  <c r="A182" i="37"/>
  <c r="A183" i="37"/>
  <c r="A184" i="37"/>
  <c r="A185" i="37"/>
  <c r="A186" i="37"/>
  <c r="A187" i="37"/>
  <c r="A188" i="37"/>
  <c r="A189" i="37"/>
  <c r="A190" i="37"/>
  <c r="A191" i="37"/>
  <c r="A192" i="37"/>
  <c r="A193" i="37"/>
  <c r="A194" i="37"/>
  <c r="A195" i="37"/>
  <c r="A196" i="37"/>
  <c r="A197" i="37"/>
  <c r="A198" i="37"/>
  <c r="A199" i="37"/>
  <c r="A200" i="37"/>
  <c r="A201" i="37"/>
  <c r="A202" i="37"/>
  <c r="A203" i="37"/>
  <c r="A204" i="37"/>
  <c r="A205" i="37"/>
  <c r="A206" i="37"/>
  <c r="A207" i="37"/>
  <c r="A208" i="37"/>
  <c r="A209" i="37"/>
  <c r="A210" i="37"/>
  <c r="A211" i="37"/>
  <c r="A212" i="37"/>
  <c r="A213" i="37"/>
  <c r="A214" i="37"/>
  <c r="A215" i="37"/>
  <c r="A216" i="37"/>
  <c r="A217" i="37"/>
  <c r="A218" i="37"/>
  <c r="A219" i="37"/>
  <c r="A220" i="37"/>
  <c r="A221" i="37"/>
  <c r="A222" i="37"/>
  <c r="A223" i="37"/>
  <c r="A224" i="37"/>
  <c r="A225" i="37"/>
  <c r="A226" i="37"/>
  <c r="A227" i="37"/>
  <c r="A228" i="37"/>
  <c r="A229" i="37"/>
  <c r="A230" i="37"/>
  <c r="A231" i="37"/>
  <c r="A232" i="37"/>
  <c r="A233" i="37"/>
  <c r="A234" i="37"/>
  <c r="A235" i="37"/>
  <c r="A236" i="37"/>
  <c r="A237" i="37"/>
  <c r="A238" i="37"/>
  <c r="A239" i="37"/>
  <c r="A240" i="37"/>
  <c r="A241" i="37"/>
  <c r="A242" i="37"/>
  <c r="A243" i="37"/>
  <c r="A244" i="37"/>
  <c r="A245" i="37"/>
  <c r="A246" i="37"/>
  <c r="A247" i="37"/>
  <c r="A248" i="37"/>
  <c r="A249" i="37"/>
  <c r="A250" i="37"/>
  <c r="A251" i="37"/>
  <c r="A252" i="37"/>
  <c r="A253" i="37"/>
  <c r="A254" i="37"/>
  <c r="A255" i="37"/>
  <c r="A256" i="37"/>
  <c r="A257" i="37"/>
  <c r="A258" i="37"/>
  <c r="A259" i="37"/>
  <c r="A260" i="37"/>
  <c r="A261" i="37"/>
  <c r="A262" i="37"/>
  <c r="A263" i="37"/>
  <c r="A264" i="37"/>
  <c r="A265" i="37"/>
  <c r="A266" i="37"/>
  <c r="A267" i="37"/>
  <c r="A268" i="37"/>
  <c r="A269" i="37"/>
  <c r="A270" i="37"/>
  <c r="A271" i="37"/>
  <c r="A272" i="37"/>
  <c r="A273" i="37"/>
  <c r="A274" i="37"/>
  <c r="A275" i="37"/>
  <c r="A276" i="37"/>
  <c r="A277" i="37"/>
  <c r="A278" i="37"/>
  <c r="A279" i="37"/>
  <c r="A280" i="37"/>
  <c r="A281" i="37"/>
  <c r="A282" i="37"/>
  <c r="A283" i="37"/>
  <c r="A284" i="37"/>
  <c r="A285" i="37"/>
  <c r="A286" i="37"/>
  <c r="A287" i="37"/>
  <c r="A288" i="37"/>
  <c r="A289" i="37"/>
  <c r="A290" i="37"/>
  <c r="A291" i="37"/>
  <c r="A292" i="37"/>
  <c r="A293" i="37"/>
  <c r="A294" i="37"/>
  <c r="A295" i="37"/>
  <c r="A296" i="37"/>
  <c r="A297" i="37"/>
  <c r="A298" i="37"/>
  <c r="A299" i="37"/>
  <c r="A300" i="37"/>
  <c r="A301" i="37"/>
  <c r="A302" i="37"/>
  <c r="A303" i="37"/>
  <c r="A304" i="37"/>
  <c r="A305" i="37"/>
  <c r="A306" i="37"/>
  <c r="A307" i="37"/>
  <c r="A308" i="37"/>
  <c r="A309" i="37"/>
  <c r="A310" i="37"/>
  <c r="A311" i="37"/>
  <c r="A312" i="37"/>
  <c r="A313" i="37"/>
  <c r="A314" i="37"/>
  <c r="A315" i="37"/>
  <c r="A316" i="37"/>
  <c r="A317" i="37"/>
  <c r="A318" i="37"/>
  <c r="A319" i="37"/>
  <c r="A320" i="37"/>
  <c r="A321" i="37"/>
  <c r="A322" i="37"/>
  <c r="A323" i="37"/>
  <c r="A324" i="37"/>
  <c r="A325" i="37"/>
  <c r="A326" i="37"/>
  <c r="A327" i="37"/>
  <c r="A328" i="37"/>
  <c r="A329" i="37"/>
  <c r="A330" i="37"/>
  <c r="A331" i="37"/>
  <c r="A332" i="37"/>
  <c r="A333" i="37"/>
  <c r="A334" i="37"/>
  <c r="A335" i="37"/>
  <c r="A336" i="37"/>
  <c r="A337" i="37"/>
  <c r="A338" i="37"/>
  <c r="A339" i="37"/>
  <c r="A340" i="37"/>
  <c r="A341" i="37"/>
  <c r="A342" i="37"/>
  <c r="A343" i="37"/>
  <c r="A344" i="37"/>
  <c r="A345" i="37"/>
  <c r="A346" i="37"/>
  <c r="A347" i="37"/>
  <c r="A348" i="37"/>
  <c r="A349" i="37"/>
  <c r="A350" i="37"/>
  <c r="A351" i="37"/>
  <c r="A352" i="37"/>
  <c r="A353" i="37"/>
  <c r="A354" i="37"/>
  <c r="A355" i="37"/>
  <c r="A356" i="37"/>
  <c r="A357" i="37"/>
  <c r="A358" i="37"/>
  <c r="A359" i="37"/>
  <c r="A360" i="37"/>
  <c r="A361" i="37"/>
  <c r="A362" i="37"/>
  <c r="A363" i="37"/>
  <c r="A364" i="37"/>
  <c r="A365" i="37"/>
  <c r="A366" i="37"/>
  <c r="A367" i="37"/>
  <c r="A368" i="37"/>
  <c r="A369" i="37"/>
  <c r="A370" i="37"/>
  <c r="A371" i="37"/>
  <c r="A372" i="37"/>
  <c r="A373" i="37"/>
  <c r="A374" i="37"/>
  <c r="A375" i="37"/>
  <c r="A376" i="37"/>
  <c r="A377" i="37"/>
  <c r="A378" i="37"/>
  <c r="A379" i="37"/>
  <c r="A380" i="37"/>
  <c r="A381" i="37"/>
  <c r="A382" i="37"/>
  <c r="A383" i="37"/>
  <c r="A384" i="37"/>
  <c r="A385" i="37"/>
  <c r="A386" i="37"/>
  <c r="A387" i="37"/>
  <c r="A388" i="37"/>
  <c r="A389" i="37"/>
  <c r="A390" i="37"/>
  <c r="A391" i="37"/>
  <c r="A392" i="37"/>
  <c r="A393" i="37"/>
  <c r="A394" i="37"/>
  <c r="A395" i="37"/>
  <c r="A396" i="37"/>
  <c r="A397" i="37"/>
  <c r="A398" i="37"/>
  <c r="A399" i="37"/>
  <c r="A400" i="37"/>
  <c r="A401" i="37"/>
  <c r="A402" i="37"/>
  <c r="A403" i="37"/>
  <c r="A404" i="37"/>
  <c r="A405" i="37"/>
  <c r="A406" i="37"/>
  <c r="A407" i="37"/>
  <c r="A408" i="37"/>
  <c r="A409" i="37"/>
  <c r="A410" i="37"/>
  <c r="A411" i="37"/>
  <c r="A412" i="37"/>
  <c r="A413" i="37"/>
  <c r="A414" i="37"/>
  <c r="A415" i="37"/>
  <c r="A416" i="37"/>
  <c r="A417" i="37"/>
  <c r="A418" i="37"/>
  <c r="A419" i="37"/>
  <c r="A420" i="37"/>
  <c r="A421" i="37"/>
  <c r="A422" i="37"/>
  <c r="A423" i="37"/>
  <c r="A424" i="37"/>
  <c r="A425" i="37"/>
  <c r="A426" i="37"/>
  <c r="A427" i="37"/>
  <c r="A428" i="37"/>
  <c r="A429" i="37"/>
  <c r="A430" i="37"/>
  <c r="A431" i="37"/>
  <c r="A432" i="37"/>
  <c r="A433" i="37"/>
  <c r="A434" i="37"/>
  <c r="A435" i="37"/>
  <c r="A436" i="37"/>
  <c r="A437" i="37"/>
  <c r="A438" i="37"/>
  <c r="A439" i="37"/>
  <c r="A440" i="37"/>
  <c r="A441" i="37"/>
  <c r="A442" i="37"/>
  <c r="A443" i="37"/>
  <c r="A444" i="37"/>
  <c r="A445" i="37"/>
  <c r="A446" i="37"/>
  <c r="A447" i="37"/>
  <c r="A448" i="37"/>
  <c r="A449" i="37"/>
  <c r="A450" i="37"/>
  <c r="A451" i="37"/>
  <c r="A452" i="37"/>
  <c r="A453" i="37"/>
  <c r="A454" i="37"/>
  <c r="A455" i="37"/>
  <c r="A456" i="37"/>
  <c r="A457" i="37"/>
  <c r="A458" i="37"/>
  <c r="A459" i="37"/>
  <c r="A460" i="37"/>
  <c r="A461" i="37"/>
  <c r="A462" i="37"/>
  <c r="A463" i="37"/>
  <c r="A464" i="37"/>
  <c r="A465" i="37"/>
  <c r="A466" i="37"/>
  <c r="A467" i="37"/>
  <c r="A468" i="37"/>
  <c r="A469" i="37"/>
  <c r="A470" i="37"/>
  <c r="A471" i="37"/>
  <c r="A472" i="37"/>
  <c r="A473" i="37"/>
  <c r="A474" i="37"/>
  <c r="A475" i="37"/>
  <c r="A476" i="37"/>
  <c r="A477" i="37"/>
  <c r="A478" i="37"/>
  <c r="A479" i="37"/>
  <c r="A480" i="37"/>
  <c r="A481" i="37"/>
  <c r="A482" i="37"/>
  <c r="A483" i="37"/>
  <c r="A484" i="37"/>
  <c r="A485" i="37"/>
  <c r="A486" i="37"/>
  <c r="A487" i="37"/>
  <c r="A488" i="37"/>
  <c r="A489" i="37"/>
  <c r="A490" i="37"/>
  <c r="A491" i="37"/>
  <c r="A492" i="37"/>
  <c r="A493" i="37"/>
  <c r="A494" i="37"/>
  <c r="A7" i="37"/>
  <c r="B1" i="4"/>
  <c r="B2" i="6" s="1"/>
  <c r="F675" i="4"/>
  <c r="B2" i="28"/>
  <c r="B2" i="25"/>
  <c r="A2" i="3"/>
  <c r="B2" i="35"/>
  <c r="B277" i="28"/>
  <c r="B277" i="23" s="1"/>
  <c r="A1633" i="22" s="1"/>
  <c r="A2" i="22"/>
  <c r="M376" i="35" l="1"/>
  <c r="AG403" i="35"/>
  <c r="AW403" i="35"/>
  <c r="Y404" i="35"/>
  <c r="H394" i="5" s="1"/>
  <c r="AG406" i="35"/>
  <c r="I407" i="35"/>
  <c r="Y407" i="35"/>
  <c r="AW407" i="35"/>
  <c r="Y403" i="35"/>
  <c r="AO403" i="35"/>
  <c r="I404" i="35"/>
  <c r="Q404" i="35"/>
  <c r="F394" i="5" s="1"/>
  <c r="F394" i="28" s="1"/>
  <c r="AO406" i="35"/>
  <c r="AW406" i="35"/>
  <c r="Q407" i="35"/>
  <c r="AG407" i="35"/>
  <c r="AO407" i="35"/>
  <c r="I408" i="35"/>
  <c r="AS439" i="35"/>
  <c r="M440" i="35"/>
  <c r="E430" i="5" s="1"/>
  <c r="E430" i="28" s="1"/>
  <c r="AC440" i="35"/>
  <c r="E441" i="35"/>
  <c r="AS350" i="35"/>
  <c r="M351" i="35"/>
  <c r="U351" i="35"/>
  <c r="AC351" i="35"/>
  <c r="AK351" i="35"/>
  <c r="AS351" i="35"/>
  <c r="M352" i="35"/>
  <c r="U352" i="35"/>
  <c r="AC352" i="35"/>
  <c r="E440" i="35"/>
  <c r="U440" i="35"/>
  <c r="AK440" i="35"/>
  <c r="AS440" i="35"/>
  <c r="M6" i="35"/>
  <c r="E8" i="5" s="1"/>
  <c r="U6" i="35"/>
  <c r="G8" i="5" s="1"/>
  <c r="U185" i="35"/>
  <c r="G187" i="5" s="1"/>
  <c r="G187" i="28" s="1"/>
  <c r="AK325" i="35"/>
  <c r="AW341" i="35"/>
  <c r="N331" i="5" s="1"/>
  <c r="I342" i="35"/>
  <c r="Q342" i="35"/>
  <c r="Y342" i="35"/>
  <c r="AG342" i="35"/>
  <c r="J332" i="5" s="1"/>
  <c r="J332" i="28" s="1"/>
  <c r="AO342" i="35"/>
  <c r="AW342" i="35"/>
  <c r="I343" i="35"/>
  <c r="Q343" i="35"/>
  <c r="F333" i="5" s="1"/>
  <c r="F333" i="28" s="1"/>
  <c r="Y343" i="35"/>
  <c r="AG343" i="35"/>
  <c r="AG163" i="35"/>
  <c r="J165" i="5" s="1"/>
  <c r="E180" i="35"/>
  <c r="C182" i="5" s="1"/>
  <c r="AC180" i="35"/>
  <c r="M335" i="35"/>
  <c r="U335" i="35"/>
  <c r="AC335" i="35"/>
  <c r="I325" i="5" s="1"/>
  <c r="I325" i="28" s="1"/>
  <c r="AK335" i="35"/>
  <c r="AS335" i="35"/>
  <c r="M336" i="35"/>
  <c r="U336" i="35"/>
  <c r="AC336" i="35"/>
  <c r="AK336" i="35"/>
  <c r="AS336" i="35"/>
  <c r="M337" i="35"/>
  <c r="E327" i="5" s="1"/>
  <c r="U337" i="35"/>
  <c r="AC337" i="35"/>
  <c r="AK337" i="35"/>
  <c r="AS337" i="35"/>
  <c r="M327" i="5" s="1"/>
  <c r="M327" i="28" s="1"/>
  <c r="M338" i="35"/>
  <c r="U338" i="35"/>
  <c r="AC338" i="35"/>
  <c r="AK338" i="35"/>
  <c r="K328" i="5" s="1"/>
  <c r="K328" i="28" s="1"/>
  <c r="AS338" i="35"/>
  <c r="M339" i="35"/>
  <c r="U339" i="35"/>
  <c r="AC339" i="35"/>
  <c r="I329" i="5" s="1"/>
  <c r="I329" i="28" s="1"/>
  <c r="AK339" i="35"/>
  <c r="AS339" i="35"/>
  <c r="M340" i="35"/>
  <c r="AO345" i="35"/>
  <c r="L335" i="5" s="1"/>
  <c r="AW345" i="35"/>
  <c r="I346" i="35"/>
  <c r="Q346" i="35"/>
  <c r="Y346" i="35"/>
  <c r="H336" i="5" s="1"/>
  <c r="AG346" i="35"/>
  <c r="AO346" i="35"/>
  <c r="AW346" i="35"/>
  <c r="I347" i="35"/>
  <c r="Q347" i="35"/>
  <c r="Y347" i="35"/>
  <c r="AG347" i="35"/>
  <c r="AO347" i="35"/>
  <c r="AW347" i="35"/>
  <c r="I348" i="35"/>
  <c r="Q348" i="35"/>
  <c r="Y348" i="35"/>
  <c r="AG348" i="35"/>
  <c r="M355" i="35"/>
  <c r="U355" i="35"/>
  <c r="AC355" i="35"/>
  <c r="AK355" i="35"/>
  <c r="AS355" i="35"/>
  <c r="M356" i="35"/>
  <c r="U356" i="35"/>
  <c r="G346" i="5" s="1"/>
  <c r="G346" i="28" s="1"/>
  <c r="AS356" i="35"/>
  <c r="AC385" i="35"/>
  <c r="AK385" i="35"/>
  <c r="AS385" i="35"/>
  <c r="M375" i="5" s="1"/>
  <c r="M375" i="28" s="1"/>
  <c r="M386" i="35"/>
  <c r="U386" i="35"/>
  <c r="AC386" i="35"/>
  <c r="AK386" i="35"/>
  <c r="K376" i="5" s="1"/>
  <c r="K376" i="28" s="1"/>
  <c r="AS386" i="35"/>
  <c r="M387" i="35"/>
  <c r="U387" i="35"/>
  <c r="AC387" i="35"/>
  <c r="I377" i="5" s="1"/>
  <c r="I377" i="28" s="1"/>
  <c r="AK387" i="35"/>
  <c r="AS387" i="35"/>
  <c r="M388" i="35"/>
  <c r="U388" i="35"/>
  <c r="G378" i="5" s="1"/>
  <c r="G378" i="28" s="1"/>
  <c r="AC388" i="35"/>
  <c r="AK388" i="35"/>
  <c r="AS388" i="35"/>
  <c r="M389" i="35"/>
  <c r="U389" i="35"/>
  <c r="M441" i="35"/>
  <c r="U441" i="35"/>
  <c r="AC441" i="35"/>
  <c r="I431" i="5" s="1"/>
  <c r="I431" i="28" s="1"/>
  <c r="AK441" i="35"/>
  <c r="AS441" i="35"/>
  <c r="E442" i="35"/>
  <c r="M442" i="35"/>
  <c r="E432" i="5" s="1"/>
  <c r="U442" i="35"/>
  <c r="AC442" i="35"/>
  <c r="AK442" i="35"/>
  <c r="AS442" i="35"/>
  <c r="M432" i="5" s="1"/>
  <c r="M432" i="28" s="1"/>
  <c r="E443" i="35"/>
  <c r="M443" i="35"/>
  <c r="U443" i="35"/>
  <c r="AC443" i="35"/>
  <c r="I433" i="5" s="1"/>
  <c r="I433" i="28" s="1"/>
  <c r="AK443" i="35"/>
  <c r="AS443" i="35"/>
  <c r="E444" i="35"/>
  <c r="M444" i="35"/>
  <c r="U444" i="35"/>
  <c r="AC444" i="35"/>
  <c r="AK444" i="35"/>
  <c r="AS444" i="35"/>
  <c r="M434" i="5" s="1"/>
  <c r="M434" i="28" s="1"/>
  <c r="E445" i="35"/>
  <c r="M445" i="35"/>
  <c r="U445" i="35"/>
  <c r="AC445" i="35"/>
  <c r="I435" i="5" s="1"/>
  <c r="I435" i="28" s="1"/>
  <c r="AK445" i="35"/>
  <c r="AS445" i="35"/>
  <c r="E446" i="35"/>
  <c r="M446" i="35"/>
  <c r="U446" i="35"/>
  <c r="AC446" i="35"/>
  <c r="AK446" i="35"/>
  <c r="AS446" i="35"/>
  <c r="M436" i="5" s="1"/>
  <c r="M436" i="28" s="1"/>
  <c r="E447" i="35"/>
  <c r="M447" i="35"/>
  <c r="U447" i="35"/>
  <c r="AC447" i="35"/>
  <c r="AK447" i="35"/>
  <c r="AS447" i="35"/>
  <c r="AK468" i="35"/>
  <c r="AS468" i="35"/>
  <c r="M458" i="5" s="1"/>
  <c r="M458" i="28" s="1"/>
  <c r="M469" i="35"/>
  <c r="U469" i="35"/>
  <c r="AC469" i="35"/>
  <c r="AK469" i="35"/>
  <c r="AS469" i="35"/>
  <c r="M470" i="35"/>
  <c r="U470" i="35"/>
  <c r="AC470" i="35"/>
  <c r="I460" i="5" s="1"/>
  <c r="I460" i="28" s="1"/>
  <c r="AK470" i="35"/>
  <c r="AS470" i="35"/>
  <c r="M471" i="35"/>
  <c r="U471" i="35"/>
  <c r="G461" i="5" s="1"/>
  <c r="G461" i="28" s="1"/>
  <c r="AC471" i="35"/>
  <c r="AK471" i="35"/>
  <c r="AS471" i="35"/>
  <c r="M472" i="35"/>
  <c r="AO478" i="35"/>
  <c r="AW478" i="35"/>
  <c r="I479" i="35"/>
  <c r="Q479" i="35"/>
  <c r="F469" i="5" s="1"/>
  <c r="F469" i="28" s="1"/>
  <c r="Y479" i="35"/>
  <c r="AG479" i="35"/>
  <c r="AO479" i="35"/>
  <c r="AW479" i="35"/>
  <c r="I483" i="35"/>
  <c r="Q483" i="35"/>
  <c r="Y483" i="35"/>
  <c r="AG483" i="35"/>
  <c r="J470" i="5" s="1"/>
  <c r="J470" i="28" s="1"/>
  <c r="AO483" i="35"/>
  <c r="AW483" i="35"/>
  <c r="I484" i="35"/>
  <c r="Q484" i="35"/>
  <c r="F471" i="5" s="1"/>
  <c r="F471" i="28" s="1"/>
  <c r="Y484" i="35"/>
  <c r="AG484" i="35"/>
  <c r="AO484" i="35"/>
  <c r="AW484" i="35"/>
  <c r="I485" i="35"/>
  <c r="Q485" i="35"/>
  <c r="Y485" i="35"/>
  <c r="AG485" i="35"/>
  <c r="J472" i="5" s="1"/>
  <c r="J472" i="28" s="1"/>
  <c r="Q6" i="35"/>
  <c r="F8" i="5" s="1"/>
  <c r="Y6" i="35"/>
  <c r="H8" i="5" s="1"/>
  <c r="H8" i="28" s="1"/>
  <c r="AW6" i="35"/>
  <c r="N8" i="5" s="1"/>
  <c r="Q12" i="35"/>
  <c r="F14" i="5" s="1"/>
  <c r="F14" i="28" s="1"/>
  <c r="E23" i="35"/>
  <c r="C25" i="5" s="1"/>
  <c r="C25" i="28" s="1"/>
  <c r="I180" i="35"/>
  <c r="AO325" i="35"/>
  <c r="M342" i="35"/>
  <c r="U342" i="35"/>
  <c r="AC342" i="35"/>
  <c r="AK342" i="35"/>
  <c r="AS342" i="35"/>
  <c r="M343" i="35"/>
  <c r="U343" i="35"/>
  <c r="AC343" i="35"/>
  <c r="AO350" i="35"/>
  <c r="L340" i="5" s="1"/>
  <c r="AW350" i="35"/>
  <c r="I351" i="35"/>
  <c r="Q351" i="35"/>
  <c r="Y351" i="35"/>
  <c r="H341" i="5" s="1"/>
  <c r="H341" i="28" s="1"/>
  <c r="AG351" i="35"/>
  <c r="AO351" i="35"/>
  <c r="AW351" i="35"/>
  <c r="I352" i="35"/>
  <c r="D342" i="5" s="1"/>
  <c r="D342" i="28" s="1"/>
  <c r="Q352" i="35"/>
  <c r="Y352" i="35"/>
  <c r="AS361" i="35"/>
  <c r="M362" i="35"/>
  <c r="U362" i="35"/>
  <c r="AC362" i="35"/>
  <c r="AK362" i="35"/>
  <c r="AS362" i="35"/>
  <c r="M363" i="35"/>
  <c r="U363" i="35"/>
  <c r="AG372" i="35"/>
  <c r="AO372" i="35"/>
  <c r="L362" i="5" s="1"/>
  <c r="AW372" i="35"/>
  <c r="I373" i="35"/>
  <c r="Q373" i="35"/>
  <c r="Y373" i="35"/>
  <c r="H363" i="5" s="1"/>
  <c r="AG373" i="35"/>
  <c r="AO373" i="35"/>
  <c r="AW373" i="35"/>
  <c r="I374" i="35"/>
  <c r="D364" i="5" s="1"/>
  <c r="D364" i="28" s="1"/>
  <c r="Q374" i="35"/>
  <c r="Y374" i="35"/>
  <c r="AG374" i="35"/>
  <c r="AO374" i="35"/>
  <c r="L364" i="5" s="1"/>
  <c r="AW374" i="35"/>
  <c r="I375" i="35"/>
  <c r="Q375" i="35"/>
  <c r="Y375" i="35"/>
  <c r="H365" i="5" s="1"/>
  <c r="H365" i="28" s="1"/>
  <c r="AG375" i="35"/>
  <c r="AO375" i="35"/>
  <c r="AW375" i="35"/>
  <c r="I376" i="35"/>
  <c r="AG376" i="35"/>
  <c r="AO376" i="35"/>
  <c r="AW376" i="35"/>
  <c r="I377" i="35"/>
  <c r="Q377" i="35"/>
  <c r="Y377" i="35"/>
  <c r="AG377" i="35"/>
  <c r="AO377" i="35"/>
  <c r="L367" i="5" s="1"/>
  <c r="AW377" i="35"/>
  <c r="I378" i="35"/>
  <c r="Q378" i="35"/>
  <c r="Y378" i="35"/>
  <c r="H368" i="5" s="1"/>
  <c r="H368" i="28" s="1"/>
  <c r="AG378" i="35"/>
  <c r="AO378" i="35"/>
  <c r="AW378" i="35"/>
  <c r="I379" i="35"/>
  <c r="D369" i="5" s="1"/>
  <c r="Q379" i="35"/>
  <c r="Y379" i="35"/>
  <c r="AG379" i="35"/>
  <c r="AO379" i="35"/>
  <c r="L369" i="5" s="1"/>
  <c r="L369" i="28" s="1"/>
  <c r="AW379" i="35"/>
  <c r="I380" i="35"/>
  <c r="Q380" i="35"/>
  <c r="Y380" i="35"/>
  <c r="H370" i="5" s="1"/>
  <c r="AG380" i="35"/>
  <c r="AO380" i="35"/>
  <c r="AW380" i="35"/>
  <c r="I381" i="35"/>
  <c r="Q381" i="35"/>
  <c r="Y381" i="35"/>
  <c r="AG381" i="35"/>
  <c r="AO381" i="35"/>
  <c r="L371" i="5" s="1"/>
  <c r="U395" i="35"/>
  <c r="AC395" i="35"/>
  <c r="AK395" i="35"/>
  <c r="AS395" i="35"/>
  <c r="M385" i="5" s="1"/>
  <c r="M385" i="28" s="1"/>
  <c r="M396" i="35"/>
  <c r="U396" i="35"/>
  <c r="AC396" i="35"/>
  <c r="AK396" i="35"/>
  <c r="K386" i="5" s="1"/>
  <c r="K386" i="28" s="1"/>
  <c r="AS396" i="35"/>
  <c r="M397" i="35"/>
  <c r="U397" i="35"/>
  <c r="AC397" i="35"/>
  <c r="AK397" i="35"/>
  <c r="AS397" i="35"/>
  <c r="M398" i="35"/>
  <c r="I426" i="35"/>
  <c r="D416" i="5" s="1"/>
  <c r="D416" i="28" s="1"/>
  <c r="Q426" i="35"/>
  <c r="Y426" i="35"/>
  <c r="AG426" i="35"/>
  <c r="AO426" i="35"/>
  <c r="L416" i="5" s="1"/>
  <c r="L416" i="28" s="1"/>
  <c r="AW426" i="35"/>
  <c r="I427" i="35"/>
  <c r="Q427" i="35"/>
  <c r="Y427" i="35"/>
  <c r="H417" i="5" s="1"/>
  <c r="AG427" i="35"/>
  <c r="AO427" i="35"/>
  <c r="AW427" i="35"/>
  <c r="I428" i="35"/>
  <c r="D418" i="5" s="1"/>
  <c r="D418" i="28" s="1"/>
  <c r="Q428" i="35"/>
  <c r="Y428" i="35"/>
  <c r="AG428" i="35"/>
  <c r="AO428" i="35"/>
  <c r="L418" i="5" s="1"/>
  <c r="L418" i="28" s="1"/>
  <c r="AW428" i="35"/>
  <c r="I429" i="35"/>
  <c r="Q429" i="35"/>
  <c r="Y429" i="35"/>
  <c r="H419" i="5" s="1"/>
  <c r="AG429" i="35"/>
  <c r="AO429" i="35"/>
  <c r="AW429" i="35"/>
  <c r="I430" i="35"/>
  <c r="D420" i="5" s="1"/>
  <c r="D420" i="28" s="1"/>
  <c r="Q430" i="35"/>
  <c r="Y430" i="35"/>
  <c r="AG430" i="35"/>
  <c r="AO430" i="35"/>
  <c r="L420" i="5" s="1"/>
  <c r="AW430" i="35"/>
  <c r="I431" i="35"/>
  <c r="Q431" i="35"/>
  <c r="Y431" i="35"/>
  <c r="H421" i="5" s="1"/>
  <c r="H421" i="28" s="1"/>
  <c r="AG431" i="35"/>
  <c r="AO431" i="35"/>
  <c r="AW431" i="35"/>
  <c r="I432" i="35"/>
  <c r="Q432" i="35"/>
  <c r="Y432" i="35"/>
  <c r="AG432" i="35"/>
  <c r="AO432" i="35"/>
  <c r="AW432" i="35"/>
  <c r="I433" i="35"/>
  <c r="Q433" i="35"/>
  <c r="Y433" i="35"/>
  <c r="H423" i="5" s="1"/>
  <c r="AG433" i="35"/>
  <c r="AO433" i="35"/>
  <c r="AW433" i="35"/>
  <c r="I434" i="35"/>
  <c r="D424" i="5" s="1"/>
  <c r="D424" i="28" s="1"/>
  <c r="Q434" i="35"/>
  <c r="Y434" i="35"/>
  <c r="AG434" i="35"/>
  <c r="AO434" i="35"/>
  <c r="L424" i="5" s="1"/>
  <c r="L424" i="28" s="1"/>
  <c r="AW434" i="35"/>
  <c r="I435" i="35"/>
  <c r="Q435" i="35"/>
  <c r="Y435" i="35"/>
  <c r="H425" i="5" s="1"/>
  <c r="H425" i="28" s="1"/>
  <c r="AG435" i="35"/>
  <c r="AO435" i="35"/>
  <c r="AW435" i="35"/>
  <c r="I436" i="35"/>
  <c r="D426" i="5" s="1"/>
  <c r="D426" i="28" s="1"/>
  <c r="Q436" i="35"/>
  <c r="Y436" i="35"/>
  <c r="AG436" i="35"/>
  <c r="AO436" i="35"/>
  <c r="AW436" i="35"/>
  <c r="I437" i="35"/>
  <c r="Q437" i="35"/>
  <c r="Y437" i="35"/>
  <c r="H427" i="5" s="1"/>
  <c r="AG437" i="35"/>
  <c r="AO437" i="35"/>
  <c r="AW437" i="35"/>
  <c r="I438" i="35"/>
  <c r="Q438" i="35"/>
  <c r="Y438" i="35"/>
  <c r="AG438" i="35"/>
  <c r="AO438" i="35"/>
  <c r="L428" i="5" s="1"/>
  <c r="AW438" i="35"/>
  <c r="E448" i="35"/>
  <c r="E449" i="35"/>
  <c r="AC451" i="35"/>
  <c r="I441" i="5" s="1"/>
  <c r="AK451" i="35"/>
  <c r="AS451" i="35"/>
  <c r="M452" i="35"/>
  <c r="U452" i="35"/>
  <c r="AC452" i="35"/>
  <c r="AK452" i="35"/>
  <c r="AS452" i="35"/>
  <c r="M453" i="35"/>
  <c r="E443" i="5" s="1"/>
  <c r="E443" i="28" s="1"/>
  <c r="U453" i="35"/>
  <c r="AC453" i="35"/>
  <c r="AK453" i="35"/>
  <c r="AS453" i="35"/>
  <c r="M443" i="5" s="1"/>
  <c r="M443" i="28" s="1"/>
  <c r="M454" i="35"/>
  <c r="U454" i="35"/>
  <c r="AC454" i="35"/>
  <c r="AK454" i="35"/>
  <c r="K444" i="5" s="1"/>
  <c r="K444" i="28" s="1"/>
  <c r="AS454" i="35"/>
  <c r="M455" i="35"/>
  <c r="U455" i="35"/>
  <c r="AC455" i="35"/>
  <c r="I445" i="5" s="1"/>
  <c r="AK455" i="35"/>
  <c r="AO460" i="35"/>
  <c r="AW460" i="35"/>
  <c r="I461" i="35"/>
  <c r="D451" i="5" s="1"/>
  <c r="D451" i="28" s="1"/>
  <c r="Q461" i="35"/>
  <c r="AC356" i="35"/>
  <c r="AK356" i="35"/>
  <c r="AW361" i="35"/>
  <c r="N351" i="5" s="1"/>
  <c r="N351" i="28" s="1"/>
  <c r="I362" i="35"/>
  <c r="Q362" i="35"/>
  <c r="Y362" i="35"/>
  <c r="AG362" i="35"/>
  <c r="J352" i="5" s="1"/>
  <c r="J352" i="28" s="1"/>
  <c r="AO362" i="35"/>
  <c r="AW362" i="35"/>
  <c r="I363" i="35"/>
  <c r="Q363" i="35"/>
  <c r="F353" i="5" s="1"/>
  <c r="F353" i="28" s="1"/>
  <c r="Y363" i="35"/>
  <c r="AC372" i="35"/>
  <c r="AK372" i="35"/>
  <c r="AS372" i="35"/>
  <c r="M362" i="5" s="1"/>
  <c r="M362" i="28" s="1"/>
  <c r="M373" i="35"/>
  <c r="U373" i="35"/>
  <c r="AC373" i="35"/>
  <c r="AK373" i="35"/>
  <c r="AS373" i="35"/>
  <c r="M374" i="35"/>
  <c r="U374" i="35"/>
  <c r="AC374" i="35"/>
  <c r="I364" i="5" s="1"/>
  <c r="I364" i="28" s="1"/>
  <c r="AK374" i="35"/>
  <c r="AS374" i="35"/>
  <c r="M375" i="35"/>
  <c r="U375" i="35"/>
  <c r="AC375" i="35"/>
  <c r="AK375" i="35"/>
  <c r="AS375" i="35"/>
  <c r="AG385" i="35"/>
  <c r="AO385" i="35"/>
  <c r="AW385" i="35"/>
  <c r="I386" i="35"/>
  <c r="Q386" i="35"/>
  <c r="F376" i="5" s="1"/>
  <c r="F376" i="28" s="1"/>
  <c r="Y386" i="35"/>
  <c r="AG386" i="35"/>
  <c r="AO386" i="35"/>
  <c r="AW386" i="35"/>
  <c r="N376" i="5" s="1"/>
  <c r="N376" i="28" s="1"/>
  <c r="I387" i="35"/>
  <c r="Q387" i="35"/>
  <c r="Y387" i="35"/>
  <c r="AG387" i="35"/>
  <c r="J377" i="5" s="1"/>
  <c r="J377" i="28" s="1"/>
  <c r="AO387" i="35"/>
  <c r="AW387" i="35"/>
  <c r="I388" i="35"/>
  <c r="Q388" i="35"/>
  <c r="F378" i="5" s="1"/>
  <c r="F378" i="28" s="1"/>
  <c r="Y388" i="35"/>
  <c r="AG388" i="35"/>
  <c r="AO388" i="35"/>
  <c r="AW388" i="35"/>
  <c r="N378" i="5" s="1"/>
  <c r="N378" i="28" s="1"/>
  <c r="I389" i="35"/>
  <c r="Q389" i="35"/>
  <c r="U403" i="35"/>
  <c r="AC403" i="35"/>
  <c r="I393" i="5" s="1"/>
  <c r="I393" i="28" s="1"/>
  <c r="AK403" i="35"/>
  <c r="AS403" i="35"/>
  <c r="M404" i="35"/>
  <c r="U404" i="35"/>
  <c r="G394" i="5" s="1"/>
  <c r="G394" i="28" s="1"/>
  <c r="AC404" i="35"/>
  <c r="AC406" i="35"/>
  <c r="AK406" i="35"/>
  <c r="AS406" i="35"/>
  <c r="M396" i="5" s="1"/>
  <c r="M396" i="28" s="1"/>
  <c r="M407" i="35"/>
  <c r="U407" i="35"/>
  <c r="AC407" i="35"/>
  <c r="AK407" i="35"/>
  <c r="K397" i="5" s="1"/>
  <c r="K397" i="28" s="1"/>
  <c r="AS407" i="35"/>
  <c r="M408" i="35"/>
  <c r="E420" i="35"/>
  <c r="E422" i="35"/>
  <c r="C412" i="5" s="1"/>
  <c r="C412" i="28" s="1"/>
  <c r="E424" i="35"/>
  <c r="AW439" i="35"/>
  <c r="I440" i="35"/>
  <c r="Q440" i="35"/>
  <c r="F430" i="5" s="1"/>
  <c r="F430" i="28" s="1"/>
  <c r="Y440" i="35"/>
  <c r="M491" i="35"/>
  <c r="U491" i="35"/>
  <c r="AC491" i="35"/>
  <c r="I478" i="5" s="1"/>
  <c r="I478" i="28" s="1"/>
  <c r="AK491" i="35"/>
  <c r="AS491" i="35"/>
  <c r="M492" i="35"/>
  <c r="AG440" i="35"/>
  <c r="J430" i="5" s="1"/>
  <c r="J430" i="28" s="1"/>
  <c r="AO440" i="35"/>
  <c r="AW440" i="35"/>
  <c r="I441" i="35"/>
  <c r="Q441" i="35"/>
  <c r="F431" i="5" s="1"/>
  <c r="F431" i="28" s="1"/>
  <c r="Y441" i="35"/>
  <c r="AG441" i="35"/>
  <c r="AO441" i="35"/>
  <c r="AW441" i="35"/>
  <c r="N431" i="5" s="1"/>
  <c r="I442" i="35"/>
  <c r="Q442" i="35"/>
  <c r="Y442" i="35"/>
  <c r="AG442" i="35"/>
  <c r="J432" i="5" s="1"/>
  <c r="J432" i="28" s="1"/>
  <c r="AO442" i="35"/>
  <c r="AW442" i="35"/>
  <c r="I443" i="35"/>
  <c r="Q443" i="35"/>
  <c r="F433" i="5" s="1"/>
  <c r="F433" i="28" s="1"/>
  <c r="Y443" i="35"/>
  <c r="AG443" i="35"/>
  <c r="AO443" i="35"/>
  <c r="AW443" i="35"/>
  <c r="N433" i="5" s="1"/>
  <c r="N433" i="28" s="1"/>
  <c r="I444" i="35"/>
  <c r="Q444" i="35"/>
  <c r="Y444" i="35"/>
  <c r="AG444" i="35"/>
  <c r="AO444" i="35"/>
  <c r="AW444" i="35"/>
  <c r="I445" i="35"/>
  <c r="Q445" i="35"/>
  <c r="F435" i="5" s="1"/>
  <c r="F435" i="28" s="1"/>
  <c r="Y445" i="35"/>
  <c r="AG445" i="35"/>
  <c r="AO445" i="35"/>
  <c r="AW445" i="35"/>
  <c r="I446" i="35"/>
  <c r="Q446" i="35"/>
  <c r="Y446" i="35"/>
  <c r="AG446" i="35"/>
  <c r="J436" i="5" s="1"/>
  <c r="AO446" i="35"/>
  <c r="AW446" i="35"/>
  <c r="I447" i="35"/>
  <c r="Q447" i="35"/>
  <c r="Y447" i="35"/>
  <c r="AG447" i="35"/>
  <c r="AO447" i="35"/>
  <c r="Q463" i="35"/>
  <c r="F453" i="5" s="1"/>
  <c r="Y463" i="35"/>
  <c r="AG463" i="35"/>
  <c r="AO463" i="35"/>
  <c r="AW463" i="35"/>
  <c r="N453" i="5" s="1"/>
  <c r="I464" i="35"/>
  <c r="Q464" i="35"/>
  <c r="Y464" i="35"/>
  <c r="AG464" i="35"/>
  <c r="J454" i="5" s="1"/>
  <c r="J454" i="28" s="1"/>
  <c r="AO464" i="35"/>
  <c r="AW464" i="35"/>
  <c r="I465" i="35"/>
  <c r="Q465" i="35"/>
  <c r="F455" i="5" s="1"/>
  <c r="F455" i="28" s="1"/>
  <c r="Y465" i="35"/>
  <c r="AG465" i="35"/>
  <c r="AO465" i="35"/>
  <c r="AS474" i="35"/>
  <c r="M464" i="5" s="1"/>
  <c r="M464" i="28" s="1"/>
  <c r="M475" i="35"/>
  <c r="U475" i="35"/>
  <c r="AC475" i="35"/>
  <c r="AK475" i="35"/>
  <c r="K465" i="5" s="1"/>
  <c r="K465" i="28" s="1"/>
  <c r="AS475" i="35"/>
  <c r="M476" i="35"/>
  <c r="U476" i="35"/>
  <c r="AC476" i="35"/>
  <c r="I466" i="5" s="1"/>
  <c r="I466" i="28" s="1"/>
  <c r="AK476" i="35"/>
  <c r="AS476" i="35"/>
  <c r="I487" i="35"/>
  <c r="Q487" i="35"/>
  <c r="Y487" i="35"/>
  <c r="AG487" i="35"/>
  <c r="U493" i="35"/>
  <c r="AC493" i="35"/>
  <c r="AK493" i="35"/>
  <c r="AS493" i="35"/>
  <c r="U494" i="35"/>
  <c r="AC494" i="35"/>
  <c r="I481" i="5" s="1"/>
  <c r="I481" i="28" s="1"/>
  <c r="AS494" i="35"/>
  <c r="E273" i="35"/>
  <c r="E272" i="35"/>
  <c r="E270" i="35"/>
  <c r="I270" i="35"/>
  <c r="M270" i="35"/>
  <c r="M272" i="35"/>
  <c r="M332" i="35"/>
  <c r="M331" i="35"/>
  <c r="M481" i="35"/>
  <c r="Q270" i="35"/>
  <c r="Q272" i="35"/>
  <c r="Q333" i="35"/>
  <c r="Q332" i="35"/>
  <c r="U482" i="35"/>
  <c r="U481" i="35"/>
  <c r="U480" i="35"/>
  <c r="U330" i="35"/>
  <c r="U331" i="35"/>
  <c r="U332" i="35"/>
  <c r="U333" i="35"/>
  <c r="U303" i="35"/>
  <c r="U273" i="35"/>
  <c r="U272" i="35"/>
  <c r="U271" i="35"/>
  <c r="U270" i="35"/>
  <c r="Y482" i="35"/>
  <c r="Y481" i="35"/>
  <c r="Y480" i="35"/>
  <c r="Y330" i="35"/>
  <c r="Y332" i="35"/>
  <c r="Y333" i="35"/>
  <c r="Y303" i="35"/>
  <c r="Y273" i="35"/>
  <c r="Y272" i="35"/>
  <c r="Y271" i="35"/>
  <c r="Y270" i="35"/>
  <c r="AC270" i="35"/>
  <c r="AC272" i="35"/>
  <c r="AC332" i="35"/>
  <c r="AC331" i="35"/>
  <c r="AC330" i="35"/>
  <c r="AC481" i="35"/>
  <c r="AG482" i="35"/>
  <c r="AG481" i="35"/>
  <c r="AG480" i="35"/>
  <c r="AG333" i="35"/>
  <c r="AG332" i="35"/>
  <c r="AG331" i="35"/>
  <c r="AG330" i="35"/>
  <c r="AG303" i="35"/>
  <c r="AG273" i="35"/>
  <c r="AG272" i="35"/>
  <c r="AG271" i="35"/>
  <c r="AG270" i="35"/>
  <c r="AK270" i="35"/>
  <c r="AK272" i="35"/>
  <c r="AK331" i="35"/>
  <c r="AK481" i="35"/>
  <c r="AO482" i="35"/>
  <c r="AO481" i="35"/>
  <c r="AO480" i="35"/>
  <c r="AO330" i="35"/>
  <c r="AO332" i="35"/>
  <c r="AO333" i="35"/>
  <c r="AO303" i="35"/>
  <c r="AO273" i="35"/>
  <c r="AO272" i="35"/>
  <c r="AO271" i="35"/>
  <c r="AO270" i="35"/>
  <c r="AS482" i="35"/>
  <c r="AS481" i="35"/>
  <c r="AS480" i="35"/>
  <c r="AS330" i="35"/>
  <c r="AS331" i="35"/>
  <c r="AS332" i="35"/>
  <c r="AS333" i="35"/>
  <c r="AS303" i="35"/>
  <c r="AS273" i="35"/>
  <c r="AS272" i="35"/>
  <c r="AS271" i="35"/>
  <c r="AS270" i="35"/>
  <c r="AW270" i="35"/>
  <c r="AW272" i="35"/>
  <c r="AW333" i="35"/>
  <c r="AW332" i="35"/>
  <c r="AW331" i="35"/>
  <c r="AW330" i="35"/>
  <c r="AW481" i="35"/>
  <c r="AW301" i="35"/>
  <c r="AS301" i="35"/>
  <c r="AK301" i="35"/>
  <c r="AG301" i="35"/>
  <c r="AC301" i="35"/>
  <c r="Y301" i="35"/>
  <c r="U301" i="35"/>
  <c r="Q301" i="35"/>
  <c r="M301" i="35"/>
  <c r="I301" i="35"/>
  <c r="E301" i="35"/>
  <c r="E271" i="35"/>
  <c r="AO6" i="35"/>
  <c r="L8" i="5" s="1"/>
  <c r="AS6" i="35"/>
  <c r="M8" i="5" s="1"/>
  <c r="M8" i="28" s="1"/>
  <c r="N415" i="5"/>
  <c r="N415" i="28" s="1"/>
  <c r="AW425" i="35"/>
  <c r="AK460" i="35"/>
  <c r="AG468" i="35"/>
  <c r="AK474" i="35"/>
  <c r="K464" i="5" s="1"/>
  <c r="K464" i="28" s="1"/>
  <c r="AK478" i="35"/>
  <c r="I493" i="35"/>
  <c r="E482" i="35"/>
  <c r="E481" i="35"/>
  <c r="E480" i="35"/>
  <c r="E330" i="35"/>
  <c r="E331" i="35"/>
  <c r="E332" i="35"/>
  <c r="E333" i="35"/>
  <c r="E303" i="35"/>
  <c r="I482" i="35"/>
  <c r="I481" i="35"/>
  <c r="I480" i="35"/>
  <c r="I330" i="35"/>
  <c r="I331" i="35"/>
  <c r="I332" i="35"/>
  <c r="I333" i="35"/>
  <c r="I303" i="35"/>
  <c r="I273" i="35"/>
  <c r="I272" i="35"/>
  <c r="M271" i="35"/>
  <c r="M273" i="35"/>
  <c r="M303" i="35"/>
  <c r="M333" i="35"/>
  <c r="M330" i="35"/>
  <c r="M482" i="35"/>
  <c r="M480" i="35"/>
  <c r="Q271" i="35"/>
  <c r="Q273" i="35"/>
  <c r="Q303" i="35"/>
  <c r="Q331" i="35"/>
  <c r="Q330" i="35"/>
  <c r="Q480" i="35"/>
  <c r="Q481" i="35"/>
  <c r="Q482" i="35"/>
  <c r="Y331" i="35"/>
  <c r="AC271" i="35"/>
  <c r="AC273" i="35"/>
  <c r="AC303" i="35"/>
  <c r="AC333" i="35"/>
  <c r="AC480" i="35"/>
  <c r="AC482" i="35"/>
  <c r="AK271" i="35"/>
  <c r="AK273" i="35"/>
  <c r="AK303" i="35"/>
  <c r="AK333" i="35"/>
  <c r="AK332" i="35"/>
  <c r="AK330" i="35"/>
  <c r="AK480" i="35"/>
  <c r="AK482" i="35"/>
  <c r="AO331" i="35"/>
  <c r="AW271" i="35"/>
  <c r="AW273" i="35"/>
  <c r="AW303" i="35"/>
  <c r="AW480" i="35"/>
  <c r="AW482" i="35"/>
  <c r="E6" i="35"/>
  <c r="C8" i="5" s="1"/>
  <c r="I6" i="35"/>
  <c r="D8" i="5" s="1"/>
  <c r="AC6" i="35"/>
  <c r="I8" i="5" s="1"/>
  <c r="AG6" i="35"/>
  <c r="J8" i="5" s="1"/>
  <c r="AK6" i="35"/>
  <c r="K8" i="5" s="1"/>
  <c r="O180" i="35"/>
  <c r="Q180" i="35" s="1"/>
  <c r="F182" i="5" s="1"/>
  <c r="F182" i="28" s="1"/>
  <c r="AO304" i="35"/>
  <c r="L298" i="5" s="1"/>
  <c r="AC326" i="35"/>
  <c r="AK326" i="35"/>
  <c r="AO326" i="35"/>
  <c r="AS326" i="35"/>
  <c r="M320" i="5" s="1"/>
  <c r="M320" i="28" s="1"/>
  <c r="U327" i="35"/>
  <c r="Y327" i="35"/>
  <c r="AC327" i="35"/>
  <c r="AK327" i="35"/>
  <c r="K321" i="5" s="1"/>
  <c r="K321" i="28" s="1"/>
  <c r="AO327" i="35"/>
  <c r="AS327" i="35"/>
  <c r="AW327" i="35"/>
  <c r="M328" i="35"/>
  <c r="E322" i="5" s="1"/>
  <c r="E322" i="28" s="1"/>
  <c r="Q328" i="35"/>
  <c r="U328" i="35"/>
  <c r="Y328" i="35"/>
  <c r="AC328" i="35"/>
  <c r="I322" i="5" s="1"/>
  <c r="I322" i="28" s="1"/>
  <c r="AG328" i="35"/>
  <c r="AK328" i="35"/>
  <c r="AO328" i="35"/>
  <c r="AS328" i="35"/>
  <c r="M322" i="5" s="1"/>
  <c r="M322" i="28" s="1"/>
  <c r="AW328" i="35"/>
  <c r="M329" i="35"/>
  <c r="Q329" i="35"/>
  <c r="U329" i="35"/>
  <c r="Y329" i="35"/>
  <c r="AC329" i="35"/>
  <c r="AG329" i="35"/>
  <c r="AK329" i="35"/>
  <c r="AO329" i="35"/>
  <c r="AS329" i="35"/>
  <c r="AW329" i="35"/>
  <c r="I334" i="35"/>
  <c r="D324" i="5" s="1"/>
  <c r="D324" i="28" s="1"/>
  <c r="M334" i="35"/>
  <c r="Q334" i="35"/>
  <c r="U334" i="35"/>
  <c r="Y334" i="35"/>
  <c r="H324" i="5" s="1"/>
  <c r="AC334" i="35"/>
  <c r="AG334" i="35"/>
  <c r="AK334" i="35"/>
  <c r="AO334" i="35"/>
  <c r="L324" i="5" s="1"/>
  <c r="L324" i="28" s="1"/>
  <c r="AS334" i="35"/>
  <c r="AW334" i="35"/>
  <c r="I335" i="35"/>
  <c r="Q340" i="35"/>
  <c r="F330" i="5" s="1"/>
  <c r="F330" i="28" s="1"/>
  <c r="U340" i="35"/>
  <c r="Y340" i="35"/>
  <c r="AC340" i="35"/>
  <c r="AG340" i="35"/>
  <c r="J330" i="5" s="1"/>
  <c r="J330" i="28" s="1"/>
  <c r="AK340" i="35"/>
  <c r="AO340" i="35"/>
  <c r="AS340" i="35"/>
  <c r="AW340" i="35"/>
  <c r="N330" i="5" s="1"/>
  <c r="I341" i="35"/>
  <c r="M341" i="35"/>
  <c r="Q341" i="35"/>
  <c r="U341" i="35"/>
  <c r="G331" i="5" s="1"/>
  <c r="G331" i="28" s="1"/>
  <c r="Y341" i="35"/>
  <c r="AC341" i="35"/>
  <c r="AG341" i="35"/>
  <c r="AK341" i="35"/>
  <c r="K331" i="5" s="1"/>
  <c r="K331" i="28" s="1"/>
  <c r="AO341" i="35"/>
  <c r="AS341" i="35"/>
  <c r="AO343" i="35"/>
  <c r="AS343" i="35"/>
  <c r="AW343" i="35"/>
  <c r="I344" i="35"/>
  <c r="M344" i="35"/>
  <c r="Q344" i="35"/>
  <c r="U344" i="35"/>
  <c r="Y344" i="35"/>
  <c r="AC344" i="35"/>
  <c r="AG344" i="35"/>
  <c r="AK344" i="35"/>
  <c r="AO344" i="35"/>
  <c r="AS344" i="35"/>
  <c r="AW344" i="35"/>
  <c r="N334" i="5" s="1"/>
  <c r="N334" i="28" s="1"/>
  <c r="I345" i="35"/>
  <c r="M345" i="35"/>
  <c r="Q345" i="35"/>
  <c r="U345" i="35"/>
  <c r="G335" i="5" s="1"/>
  <c r="G335" i="28" s="1"/>
  <c r="Y345" i="35"/>
  <c r="AC345" i="35"/>
  <c r="AG345" i="35"/>
  <c r="AO348" i="35"/>
  <c r="AS348" i="35"/>
  <c r="AW348" i="35"/>
  <c r="I349" i="35"/>
  <c r="M349" i="35"/>
  <c r="E339" i="5" s="1"/>
  <c r="Q349" i="35"/>
  <c r="U349" i="35"/>
  <c r="Y349" i="35"/>
  <c r="AC349" i="35"/>
  <c r="AG349" i="35"/>
  <c r="AK349" i="35"/>
  <c r="AO349" i="35"/>
  <c r="AS349" i="35"/>
  <c r="AW349" i="35"/>
  <c r="I350" i="35"/>
  <c r="M350" i="35"/>
  <c r="Q350" i="35"/>
  <c r="F340" i="5" s="1"/>
  <c r="F340" i="28" s="1"/>
  <c r="U350" i="35"/>
  <c r="Y350" i="35"/>
  <c r="AC350" i="35"/>
  <c r="AG350" i="35"/>
  <c r="J340" i="5" s="1"/>
  <c r="J340" i="28" s="1"/>
  <c r="AK350" i="35"/>
  <c r="AG352" i="35"/>
  <c r="AK352" i="35"/>
  <c r="AO352" i="35"/>
  <c r="L342" i="5" s="1"/>
  <c r="L342" i="28" s="1"/>
  <c r="AS352" i="35"/>
  <c r="AW352" i="35"/>
  <c r="I353" i="35"/>
  <c r="M353" i="35"/>
  <c r="Q353" i="35"/>
  <c r="U353" i="35"/>
  <c r="Y353" i="35"/>
  <c r="AC353" i="35"/>
  <c r="AG353" i="35"/>
  <c r="AK353" i="35"/>
  <c r="AO353" i="35"/>
  <c r="AS353" i="35"/>
  <c r="AW353" i="35"/>
  <c r="I354" i="35"/>
  <c r="M354" i="35"/>
  <c r="Q354" i="35"/>
  <c r="F344" i="5" s="1"/>
  <c r="F344" i="28" s="1"/>
  <c r="U354" i="35"/>
  <c r="Y354" i="35"/>
  <c r="AC354" i="35"/>
  <c r="AG354" i="35"/>
  <c r="J344" i="5" s="1"/>
  <c r="J344" i="28" s="1"/>
  <c r="AK354" i="35"/>
  <c r="AO354" i="35"/>
  <c r="AS354" i="35"/>
  <c r="AW354" i="35"/>
  <c r="N344" i="5" s="1"/>
  <c r="N344" i="28" s="1"/>
  <c r="I355" i="35"/>
  <c r="AW356" i="35"/>
  <c r="I357" i="35"/>
  <c r="M357" i="35"/>
  <c r="Q357" i="35"/>
  <c r="U357" i="35"/>
  <c r="Y357" i="35"/>
  <c r="AC357" i="35"/>
  <c r="AG357" i="35"/>
  <c r="AK357" i="35"/>
  <c r="AO357" i="35"/>
  <c r="AS357" i="35"/>
  <c r="AW357" i="35"/>
  <c r="I358" i="35"/>
  <c r="M358" i="35"/>
  <c r="Q358" i="35"/>
  <c r="F348" i="5" s="1"/>
  <c r="F348" i="28" s="1"/>
  <c r="U358" i="35"/>
  <c r="Y358" i="35"/>
  <c r="AC358" i="35"/>
  <c r="AG358" i="35"/>
  <c r="J348" i="5" s="1"/>
  <c r="AK358" i="35"/>
  <c r="AO358" i="35"/>
  <c r="AS358" i="35"/>
  <c r="AW358" i="35"/>
  <c r="N348" i="5" s="1"/>
  <c r="I359" i="35"/>
  <c r="M359" i="35"/>
  <c r="Q359" i="35"/>
  <c r="U359" i="35"/>
  <c r="G349" i="5" s="1"/>
  <c r="G349" i="28" s="1"/>
  <c r="Y359" i="35"/>
  <c r="AC359" i="35"/>
  <c r="AS360" i="35"/>
  <c r="AW360" i="35"/>
  <c r="N350" i="5" s="1"/>
  <c r="I361" i="35"/>
  <c r="M361" i="35"/>
  <c r="Q361" i="35"/>
  <c r="U361" i="35"/>
  <c r="G351" i="5" s="1"/>
  <c r="G351" i="28" s="1"/>
  <c r="Y361" i="35"/>
  <c r="AC361" i="35"/>
  <c r="AG361" i="35"/>
  <c r="AK361" i="35"/>
  <c r="K351" i="5" s="1"/>
  <c r="K351" i="28" s="1"/>
  <c r="AO361" i="35"/>
  <c r="AG363" i="35"/>
  <c r="AK363" i="35"/>
  <c r="AO363" i="35"/>
  <c r="L353" i="5" s="1"/>
  <c r="L353" i="28" s="1"/>
  <c r="AS363" i="35"/>
  <c r="AW363" i="35"/>
  <c r="I364" i="35"/>
  <c r="M364" i="35"/>
  <c r="Q364" i="35"/>
  <c r="U364" i="35"/>
  <c r="Y364" i="35"/>
  <c r="AC364" i="35"/>
  <c r="AG364" i="35"/>
  <c r="AK364" i="35"/>
  <c r="AO364" i="35"/>
  <c r="AS364" i="35"/>
  <c r="AW364" i="35"/>
  <c r="I365" i="35"/>
  <c r="M365" i="35"/>
  <c r="Q365" i="35"/>
  <c r="F355" i="5" s="1"/>
  <c r="F355" i="28" s="1"/>
  <c r="U365" i="35"/>
  <c r="Y365" i="35"/>
  <c r="AC365" i="35"/>
  <c r="AG365" i="35"/>
  <c r="J355" i="5" s="1"/>
  <c r="J355" i="28" s="1"/>
  <c r="AK365" i="35"/>
  <c r="AO365" i="35"/>
  <c r="AS365" i="35"/>
  <c r="AW365" i="35"/>
  <c r="N355" i="5" s="1"/>
  <c r="I366" i="35"/>
  <c r="M366" i="35"/>
  <c r="Q366" i="35"/>
  <c r="U366" i="35"/>
  <c r="G356" i="5" s="1"/>
  <c r="G356" i="28" s="1"/>
  <c r="Y366" i="35"/>
  <c r="AC366" i="35"/>
  <c r="AG366" i="35"/>
  <c r="AK366" i="35"/>
  <c r="K356" i="5" s="1"/>
  <c r="K356" i="28" s="1"/>
  <c r="AO366" i="35"/>
  <c r="AS366" i="35"/>
  <c r="AW366" i="35"/>
  <c r="I367" i="35"/>
  <c r="D357" i="5" s="1"/>
  <c r="D357" i="28" s="1"/>
  <c r="M367" i="35"/>
  <c r="Q367" i="35"/>
  <c r="U367" i="35"/>
  <c r="Y367" i="35"/>
  <c r="H357" i="5" s="1"/>
  <c r="H357" i="28" s="1"/>
  <c r="AC367" i="35"/>
  <c r="AG367" i="35"/>
  <c r="AK367" i="35"/>
  <c r="AO367" i="35"/>
  <c r="L357" i="5" s="1"/>
  <c r="L357" i="28" s="1"/>
  <c r="AW370" i="35"/>
  <c r="I371" i="35"/>
  <c r="M371" i="35"/>
  <c r="Q371" i="35"/>
  <c r="F361" i="5" s="1"/>
  <c r="F361" i="28" s="1"/>
  <c r="U371" i="35"/>
  <c r="Y371" i="35"/>
  <c r="AC371" i="35"/>
  <c r="AG371" i="35"/>
  <c r="J361" i="5" s="1"/>
  <c r="J361" i="28" s="1"/>
  <c r="AK371" i="35"/>
  <c r="AO371" i="35"/>
  <c r="AS371" i="35"/>
  <c r="AW371" i="35"/>
  <c r="N361" i="5" s="1"/>
  <c r="I372" i="35"/>
  <c r="M372" i="35"/>
  <c r="Q372" i="35"/>
  <c r="U372" i="35"/>
  <c r="Y372" i="35"/>
  <c r="Q376" i="35"/>
  <c r="U376" i="35"/>
  <c r="Y376" i="35"/>
  <c r="AC376" i="35"/>
  <c r="AS381" i="35"/>
  <c r="AW381" i="35"/>
  <c r="I382" i="35"/>
  <c r="D372" i="5" s="1"/>
  <c r="M382" i="35"/>
  <c r="Q382" i="35"/>
  <c r="U382" i="35"/>
  <c r="Y382" i="35"/>
  <c r="H372" i="5" s="1"/>
  <c r="AC382" i="35"/>
  <c r="AG382" i="35"/>
  <c r="AK382" i="35"/>
  <c r="AO382" i="35"/>
  <c r="L372" i="5" s="1"/>
  <c r="AS382" i="35"/>
  <c r="AW382" i="35"/>
  <c r="I383" i="35"/>
  <c r="M383" i="35"/>
  <c r="Q383" i="35"/>
  <c r="U383" i="35"/>
  <c r="Y383" i="35"/>
  <c r="AC383" i="35"/>
  <c r="AG383" i="35"/>
  <c r="AK383" i="35"/>
  <c r="AO383" i="35"/>
  <c r="AS383" i="35"/>
  <c r="AW383" i="35"/>
  <c r="I384" i="35"/>
  <c r="M384" i="35"/>
  <c r="Q384" i="35"/>
  <c r="F374" i="5" s="1"/>
  <c r="F374" i="28" s="1"/>
  <c r="U384" i="35"/>
  <c r="Y384" i="35"/>
  <c r="AC384" i="35"/>
  <c r="AG384" i="35"/>
  <c r="J374" i="5" s="1"/>
  <c r="J374" i="28" s="1"/>
  <c r="AK384" i="35"/>
  <c r="AO384" i="35"/>
  <c r="AS384" i="35"/>
  <c r="AW384" i="35"/>
  <c r="N374" i="5" s="1"/>
  <c r="I385" i="35"/>
  <c r="M385" i="35"/>
  <c r="Q385" i="35"/>
  <c r="U385" i="35"/>
  <c r="G375" i="5" s="1"/>
  <c r="G375" i="28" s="1"/>
  <c r="Y385" i="35"/>
  <c r="AC389" i="35"/>
  <c r="AG389" i="35"/>
  <c r="AK389" i="35"/>
  <c r="K379" i="5" s="1"/>
  <c r="K379" i="28" s="1"/>
  <c r="AO389" i="35"/>
  <c r="AS389" i="35"/>
  <c r="AW389" i="35"/>
  <c r="I390" i="35"/>
  <c r="M390" i="35"/>
  <c r="Q390" i="35"/>
  <c r="U390" i="35"/>
  <c r="Y390" i="35"/>
  <c r="H380" i="5" s="1"/>
  <c r="H380" i="28" s="1"/>
  <c r="AC390" i="35"/>
  <c r="AG390" i="35"/>
  <c r="AK390" i="35"/>
  <c r="AO390" i="35"/>
  <c r="L380" i="5" s="1"/>
  <c r="L380" i="28" s="1"/>
  <c r="AS390" i="35"/>
  <c r="AW390" i="35"/>
  <c r="I391" i="35"/>
  <c r="M391" i="35"/>
  <c r="E381" i="5" s="1"/>
  <c r="Q391" i="35"/>
  <c r="U391" i="35"/>
  <c r="Y391" i="35"/>
  <c r="AC391" i="35"/>
  <c r="I381" i="5" s="1"/>
  <c r="I381" i="28" s="1"/>
  <c r="AG391" i="35"/>
  <c r="AK391" i="35"/>
  <c r="AO391" i="35"/>
  <c r="AS391" i="35"/>
  <c r="M381" i="5" s="1"/>
  <c r="M381" i="28" s="1"/>
  <c r="AW391" i="35"/>
  <c r="I392" i="35"/>
  <c r="M392" i="35"/>
  <c r="Q392" i="35"/>
  <c r="U392" i="35"/>
  <c r="Y392" i="35"/>
  <c r="AC392" i="35"/>
  <c r="AG392" i="35"/>
  <c r="AK392" i="35"/>
  <c r="AO392" i="35"/>
  <c r="AS392" i="35"/>
  <c r="AW392" i="35"/>
  <c r="I393" i="35"/>
  <c r="M393" i="35"/>
  <c r="Q393" i="35"/>
  <c r="U393" i="35"/>
  <c r="G383" i="5" s="1"/>
  <c r="G383" i="28" s="1"/>
  <c r="Y393" i="35"/>
  <c r="AC393" i="35"/>
  <c r="AG393" i="35"/>
  <c r="AK393" i="35"/>
  <c r="K383" i="5" s="1"/>
  <c r="K383" i="28" s="1"/>
  <c r="AO393" i="35"/>
  <c r="AS393" i="35"/>
  <c r="AW393" i="35"/>
  <c r="I394" i="35"/>
  <c r="D384" i="5" s="1"/>
  <c r="D384" i="28" s="1"/>
  <c r="M394" i="35"/>
  <c r="Q394" i="35"/>
  <c r="U394" i="35"/>
  <c r="Y394" i="35"/>
  <c r="H384" i="5" s="1"/>
  <c r="AC394" i="35"/>
  <c r="AG394" i="35"/>
  <c r="AK394" i="35"/>
  <c r="AO394" i="35"/>
  <c r="L384" i="5" s="1"/>
  <c r="L384" i="28" s="1"/>
  <c r="AS394" i="35"/>
  <c r="AW394" i="35"/>
  <c r="I395" i="35"/>
  <c r="M395" i="35"/>
  <c r="E385" i="5" s="1"/>
  <c r="E385" i="28" s="1"/>
  <c r="U398" i="35"/>
  <c r="Y398" i="35"/>
  <c r="AC398" i="35"/>
  <c r="AG398" i="35"/>
  <c r="J388" i="5" s="1"/>
  <c r="J388" i="28" s="1"/>
  <c r="AK398" i="35"/>
  <c r="AO398" i="35"/>
  <c r="AS398" i="35"/>
  <c r="AW398" i="35"/>
  <c r="N388" i="5" s="1"/>
  <c r="N388" i="28" s="1"/>
  <c r="I399" i="35"/>
  <c r="M399" i="35"/>
  <c r="Q399" i="35"/>
  <c r="U399" i="35"/>
  <c r="G389" i="5" s="1"/>
  <c r="G389" i="28" s="1"/>
  <c r="Y399" i="35"/>
  <c r="AC399" i="35"/>
  <c r="AG399" i="35"/>
  <c r="AK399" i="35"/>
  <c r="K389" i="5" s="1"/>
  <c r="K389" i="28" s="1"/>
  <c r="AO399" i="35"/>
  <c r="AS399" i="35"/>
  <c r="AW399" i="35"/>
  <c r="I400" i="35"/>
  <c r="M400" i="35"/>
  <c r="Q400" i="35"/>
  <c r="U400" i="35"/>
  <c r="Y400" i="35"/>
  <c r="AC400" i="35"/>
  <c r="AG400" i="35"/>
  <c r="AK400" i="35"/>
  <c r="AO400" i="35"/>
  <c r="AS400" i="35"/>
  <c r="AW400" i="35"/>
  <c r="I401" i="35"/>
  <c r="M401" i="35"/>
  <c r="E391" i="5" s="1"/>
  <c r="Q401" i="35"/>
  <c r="U401" i="35"/>
  <c r="Y401" i="35"/>
  <c r="AC401" i="35"/>
  <c r="I391" i="5" s="1"/>
  <c r="I391" i="28" s="1"/>
  <c r="AG401" i="35"/>
  <c r="AK401" i="35"/>
  <c r="AO401" i="35"/>
  <c r="AS401" i="35"/>
  <c r="M391" i="5" s="1"/>
  <c r="M391" i="28" s="1"/>
  <c r="AW401" i="35"/>
  <c r="I402" i="35"/>
  <c r="M402" i="35"/>
  <c r="Q402" i="35"/>
  <c r="U402" i="35"/>
  <c r="Y402" i="35"/>
  <c r="AC402" i="35"/>
  <c r="AG402" i="35"/>
  <c r="J392" i="5" s="1"/>
  <c r="J392" i="28" s="1"/>
  <c r="AK402" i="35"/>
  <c r="AO402" i="35"/>
  <c r="AS402" i="35"/>
  <c r="AW402" i="35"/>
  <c r="N392" i="5" s="1"/>
  <c r="N392" i="28" s="1"/>
  <c r="I403" i="35"/>
  <c r="M403" i="35"/>
  <c r="Q403" i="35"/>
  <c r="AG404" i="35"/>
  <c r="J394" i="5" s="1"/>
  <c r="J394" i="28" s="1"/>
  <c r="AK404" i="35"/>
  <c r="AO404" i="35"/>
  <c r="AS404" i="35"/>
  <c r="AW404" i="35"/>
  <c r="N394" i="5" s="1"/>
  <c r="N394" i="28" s="1"/>
  <c r="I405" i="35"/>
  <c r="M405" i="35"/>
  <c r="Q405" i="35"/>
  <c r="U405" i="35"/>
  <c r="G395" i="5" s="1"/>
  <c r="G395" i="28" s="1"/>
  <c r="Y405" i="35"/>
  <c r="AC405" i="35"/>
  <c r="AG405" i="35"/>
  <c r="AK405" i="35"/>
  <c r="K395" i="5" s="1"/>
  <c r="AO405" i="35"/>
  <c r="AS405" i="35"/>
  <c r="AW405" i="35"/>
  <c r="I406" i="35"/>
  <c r="D396" i="5" s="1"/>
  <c r="M406" i="35"/>
  <c r="Q406" i="35"/>
  <c r="U406" i="35"/>
  <c r="Y406" i="35"/>
  <c r="H396" i="5" s="1"/>
  <c r="Q408" i="35"/>
  <c r="U408" i="35"/>
  <c r="Y408" i="35"/>
  <c r="AC408" i="35"/>
  <c r="I398" i="5" s="1"/>
  <c r="I398" i="28" s="1"/>
  <c r="AG408" i="35"/>
  <c r="AK408" i="35"/>
  <c r="AO408" i="35"/>
  <c r="AS408" i="35"/>
  <c r="M398" i="5" s="1"/>
  <c r="M398" i="28" s="1"/>
  <c r="AW408" i="35"/>
  <c r="I409" i="35"/>
  <c r="M409" i="35"/>
  <c r="Q409" i="35"/>
  <c r="F399" i="5" s="1"/>
  <c r="F399" i="28" s="1"/>
  <c r="U409" i="35"/>
  <c r="Y409" i="35"/>
  <c r="AC409" i="35"/>
  <c r="AG409" i="35"/>
  <c r="J399" i="5" s="1"/>
  <c r="J399" i="28" s="1"/>
  <c r="AK409" i="35"/>
  <c r="AO409" i="35"/>
  <c r="AS409" i="35"/>
  <c r="AW409" i="35"/>
  <c r="N399" i="5" s="1"/>
  <c r="I410" i="35"/>
  <c r="M410" i="35"/>
  <c r="Q410" i="35"/>
  <c r="U410" i="35"/>
  <c r="G400" i="5" s="1"/>
  <c r="G400" i="28" s="1"/>
  <c r="Y410" i="35"/>
  <c r="AC410" i="35"/>
  <c r="AG410" i="35"/>
  <c r="AK410" i="35"/>
  <c r="K400" i="5" s="1"/>
  <c r="K400" i="28" s="1"/>
  <c r="AO410" i="35"/>
  <c r="AS410" i="35"/>
  <c r="AW410" i="35"/>
  <c r="I411" i="35"/>
  <c r="D401" i="5" s="1"/>
  <c r="D401" i="28" s="1"/>
  <c r="M411" i="35"/>
  <c r="Q411" i="35"/>
  <c r="U411" i="35"/>
  <c r="Y411" i="35"/>
  <c r="H401" i="5" s="1"/>
  <c r="H401" i="28" s="1"/>
  <c r="AC411" i="35"/>
  <c r="AG411" i="35"/>
  <c r="AK411" i="35"/>
  <c r="AO411" i="35"/>
  <c r="L401" i="5" s="1"/>
  <c r="L401" i="28" s="1"/>
  <c r="AS411" i="35"/>
  <c r="AW411" i="35"/>
  <c r="I412" i="35"/>
  <c r="M412" i="35"/>
  <c r="Q412" i="35"/>
  <c r="U412" i="35"/>
  <c r="Y412" i="35"/>
  <c r="AC412" i="35"/>
  <c r="AG412" i="35"/>
  <c r="AK412" i="35"/>
  <c r="AO412" i="35"/>
  <c r="AS412" i="35"/>
  <c r="AW412" i="35"/>
  <c r="I413" i="35"/>
  <c r="M413" i="35"/>
  <c r="Q413" i="35"/>
  <c r="F403" i="5" s="1"/>
  <c r="F403" i="28" s="1"/>
  <c r="U413" i="35"/>
  <c r="Y413" i="35"/>
  <c r="AC413" i="35"/>
  <c r="AG413" i="35"/>
  <c r="J403" i="5" s="1"/>
  <c r="J403" i="28" s="1"/>
  <c r="AK413" i="35"/>
  <c r="AO413" i="35"/>
  <c r="AS413" i="35"/>
  <c r="AW413" i="35"/>
  <c r="N403" i="5" s="1"/>
  <c r="I414" i="35"/>
  <c r="M414" i="35"/>
  <c r="Q414" i="35"/>
  <c r="U414" i="35"/>
  <c r="G404" i="5" s="1"/>
  <c r="G404" i="28" s="1"/>
  <c r="Y414" i="35"/>
  <c r="AC414" i="35"/>
  <c r="AG414" i="35"/>
  <c r="AK414" i="35"/>
  <c r="K404" i="5" s="1"/>
  <c r="K404" i="28" s="1"/>
  <c r="AO414" i="35"/>
  <c r="AS414" i="35"/>
  <c r="AW414" i="35"/>
  <c r="I415" i="35"/>
  <c r="D405" i="5" s="1"/>
  <c r="D405" i="28" s="1"/>
  <c r="M415" i="35"/>
  <c r="Q415" i="35"/>
  <c r="U415" i="35"/>
  <c r="Y415" i="35"/>
  <c r="H405" i="5" s="1"/>
  <c r="H405" i="28" s="1"/>
  <c r="AC415" i="35"/>
  <c r="AG415" i="35"/>
  <c r="AK415" i="35"/>
  <c r="AO415" i="35"/>
  <c r="L405" i="5" s="1"/>
  <c r="L405" i="28" s="1"/>
  <c r="AS415" i="35"/>
  <c r="AW415" i="35"/>
  <c r="I416" i="35"/>
  <c r="M416" i="35"/>
  <c r="E406" i="5" s="1"/>
  <c r="Q416" i="35"/>
  <c r="U416" i="35"/>
  <c r="Y416" i="35"/>
  <c r="AC416" i="35"/>
  <c r="I406" i="5" s="1"/>
  <c r="I406" i="28" s="1"/>
  <c r="AG416" i="35"/>
  <c r="AK416" i="35"/>
  <c r="AO416" i="35"/>
  <c r="AS416" i="35"/>
  <c r="M406" i="5" s="1"/>
  <c r="M406" i="28" s="1"/>
  <c r="AW416" i="35"/>
  <c r="I417" i="35"/>
  <c r="M417" i="35"/>
  <c r="Q417" i="35"/>
  <c r="U417" i="35"/>
  <c r="Y417" i="35"/>
  <c r="AC417" i="35"/>
  <c r="AG417" i="35"/>
  <c r="AK417" i="35"/>
  <c r="AO417" i="35"/>
  <c r="AS417" i="35"/>
  <c r="AW417" i="35"/>
  <c r="I418" i="35"/>
  <c r="M418" i="35"/>
  <c r="Q418" i="35"/>
  <c r="U418" i="35"/>
  <c r="G408" i="5" s="1"/>
  <c r="G408" i="28" s="1"/>
  <c r="Y418" i="35"/>
  <c r="AC418" i="35"/>
  <c r="AG418" i="35"/>
  <c r="AK418" i="35"/>
  <c r="K408" i="5" s="1"/>
  <c r="K408" i="28" s="1"/>
  <c r="AO418" i="35"/>
  <c r="AS418" i="35"/>
  <c r="AW418" i="35"/>
  <c r="I419" i="35"/>
  <c r="D409" i="5" s="1"/>
  <c r="D409" i="28" s="1"/>
  <c r="M419" i="35"/>
  <c r="Q419" i="35"/>
  <c r="U419" i="35"/>
  <c r="Y419" i="35"/>
  <c r="H409" i="5" s="1"/>
  <c r="AC419" i="35"/>
  <c r="AG419" i="35"/>
  <c r="AK419" i="35"/>
  <c r="AO419" i="35"/>
  <c r="L409" i="5" s="1"/>
  <c r="L409" i="28" s="1"/>
  <c r="AS419" i="35"/>
  <c r="AW419" i="35"/>
  <c r="I420" i="35"/>
  <c r="M420" i="35"/>
  <c r="E410" i="5" s="1"/>
  <c r="E410" i="28" s="1"/>
  <c r="Q420" i="35"/>
  <c r="U420" i="35"/>
  <c r="Y420" i="35"/>
  <c r="AC420" i="35"/>
  <c r="I410" i="5" s="1"/>
  <c r="I410" i="28" s="1"/>
  <c r="AG420" i="35"/>
  <c r="AK420" i="35"/>
  <c r="AO420" i="35"/>
  <c r="AS420" i="35"/>
  <c r="M410" i="5" s="1"/>
  <c r="M410" i="28" s="1"/>
  <c r="AW420" i="35"/>
  <c r="I421" i="35"/>
  <c r="M421" i="35"/>
  <c r="Q421" i="35"/>
  <c r="U421" i="35"/>
  <c r="Y421" i="35"/>
  <c r="AC421" i="35"/>
  <c r="AG421" i="35"/>
  <c r="AK421" i="35"/>
  <c r="AO421" i="35"/>
  <c r="AS421" i="35"/>
  <c r="AW421" i="35"/>
  <c r="I422" i="35"/>
  <c r="M422" i="35"/>
  <c r="Q422" i="35"/>
  <c r="U422" i="35"/>
  <c r="G412" i="5" s="1"/>
  <c r="G412" i="28" s="1"/>
  <c r="Y422" i="35"/>
  <c r="AC422" i="35"/>
  <c r="AG422" i="35"/>
  <c r="AK422" i="35"/>
  <c r="K412" i="5" s="1"/>
  <c r="K412" i="28" s="1"/>
  <c r="AO422" i="35"/>
  <c r="AS422" i="35"/>
  <c r="AW422" i="35"/>
  <c r="I423" i="35"/>
  <c r="D413" i="5" s="1"/>
  <c r="D413" i="28" s="1"/>
  <c r="M423" i="35"/>
  <c r="Q423" i="35"/>
  <c r="U423" i="35"/>
  <c r="Y423" i="35"/>
  <c r="H413" i="5" s="1"/>
  <c r="AC423" i="35"/>
  <c r="AG423" i="35"/>
  <c r="AK423" i="35"/>
  <c r="AO423" i="35"/>
  <c r="L413" i="5" s="1"/>
  <c r="AS423" i="35"/>
  <c r="AW423" i="35"/>
  <c r="I424" i="35"/>
  <c r="M424" i="35"/>
  <c r="E414" i="5" s="1"/>
  <c r="Q424" i="35"/>
  <c r="U424" i="35"/>
  <c r="Y424" i="35"/>
  <c r="AC424" i="35"/>
  <c r="I414" i="5" s="1"/>
  <c r="I414" i="28" s="1"/>
  <c r="AG424" i="35"/>
  <c r="AK424" i="35"/>
  <c r="AO424" i="35"/>
  <c r="AS424" i="35"/>
  <c r="M414" i="5" s="1"/>
  <c r="M414" i="28" s="1"/>
  <c r="AW424" i="35"/>
  <c r="I425" i="35"/>
  <c r="M425" i="35"/>
  <c r="Q425" i="35"/>
  <c r="U425" i="35"/>
  <c r="Y425" i="35"/>
  <c r="AC425" i="35"/>
  <c r="AG425" i="35"/>
  <c r="AK425" i="35"/>
  <c r="AO425" i="35"/>
  <c r="AS425" i="35"/>
  <c r="I439" i="35"/>
  <c r="D429" i="5" s="1"/>
  <c r="D429" i="28" s="1"/>
  <c r="M439" i="35"/>
  <c r="Q439" i="35"/>
  <c r="U439" i="35"/>
  <c r="Y439" i="35"/>
  <c r="H429" i="5" s="1"/>
  <c r="AC439" i="35"/>
  <c r="AG439" i="35"/>
  <c r="AK439" i="35"/>
  <c r="AO439" i="35"/>
  <c r="AW447" i="35"/>
  <c r="I448" i="35"/>
  <c r="M448" i="35"/>
  <c r="Q448" i="35"/>
  <c r="F438" i="5" s="1"/>
  <c r="U448" i="35"/>
  <c r="Y448" i="35"/>
  <c r="AC448" i="35"/>
  <c r="AG448" i="35"/>
  <c r="AK448" i="35"/>
  <c r="AO448" i="35"/>
  <c r="AS448" i="35"/>
  <c r="AW448" i="35"/>
  <c r="I449" i="35"/>
  <c r="M449" i="35"/>
  <c r="Q449" i="35"/>
  <c r="U449" i="35"/>
  <c r="Y449" i="35"/>
  <c r="AC449" i="35"/>
  <c r="AG449" i="35"/>
  <c r="AK449" i="35"/>
  <c r="K439" i="5" s="1"/>
  <c r="K439" i="28" s="1"/>
  <c r="AO449" i="35"/>
  <c r="AS449" i="35"/>
  <c r="AW449" i="35"/>
  <c r="I450" i="35"/>
  <c r="D440" i="5" s="1"/>
  <c r="D440" i="28" s="1"/>
  <c r="M450" i="35"/>
  <c r="Q450" i="35"/>
  <c r="U450" i="35"/>
  <c r="Y450" i="35"/>
  <c r="H440" i="5" s="1"/>
  <c r="H440" i="28" s="1"/>
  <c r="AC450" i="35"/>
  <c r="AG450" i="35"/>
  <c r="AK450" i="35"/>
  <c r="AO450" i="35"/>
  <c r="AS450" i="35"/>
  <c r="M440" i="5" s="1"/>
  <c r="M440" i="28" s="1"/>
  <c r="AW450" i="35"/>
  <c r="I451" i="35"/>
  <c r="M451" i="35"/>
  <c r="Q451" i="35"/>
  <c r="U451" i="35"/>
  <c r="Y451" i="35"/>
  <c r="AO455" i="35"/>
  <c r="L445" i="5" s="1"/>
  <c r="AS455" i="35"/>
  <c r="AW455" i="35"/>
  <c r="I456" i="35"/>
  <c r="M456" i="35"/>
  <c r="E446" i="5" s="1"/>
  <c r="Q456" i="35"/>
  <c r="U456" i="35"/>
  <c r="Y456" i="35"/>
  <c r="AC456" i="35"/>
  <c r="I446" i="5" s="1"/>
  <c r="I446" i="28" s="1"/>
  <c r="AG456" i="35"/>
  <c r="AK456" i="35"/>
  <c r="AO456" i="35"/>
  <c r="AS456" i="35"/>
  <c r="AW456" i="35"/>
  <c r="I457" i="35"/>
  <c r="M457" i="35"/>
  <c r="Q457" i="35"/>
  <c r="F447" i="5" s="1"/>
  <c r="F447" i="28" s="1"/>
  <c r="U457" i="35"/>
  <c r="Y457" i="35"/>
  <c r="AC457" i="35"/>
  <c r="AG457" i="35"/>
  <c r="AK457" i="35"/>
  <c r="AO457" i="35"/>
  <c r="AS457" i="35"/>
  <c r="AW457" i="35"/>
  <c r="N447" i="5" s="1"/>
  <c r="N447" i="28" s="1"/>
  <c r="I458" i="35"/>
  <c r="M458" i="35"/>
  <c r="Q458" i="35"/>
  <c r="U458" i="35"/>
  <c r="G448" i="5" s="1"/>
  <c r="G448" i="28" s="1"/>
  <c r="Y458" i="35"/>
  <c r="AC458" i="35"/>
  <c r="AG458" i="35"/>
  <c r="AK458" i="35"/>
  <c r="K448" i="5" s="1"/>
  <c r="K448" i="28" s="1"/>
  <c r="AO458" i="35"/>
  <c r="AS458" i="35"/>
  <c r="AW458" i="35"/>
  <c r="I459" i="35"/>
  <c r="D449" i="5" s="1"/>
  <c r="D449" i="28" s="1"/>
  <c r="M459" i="35"/>
  <c r="Q459" i="35"/>
  <c r="U459" i="35"/>
  <c r="Y459" i="35"/>
  <c r="H449" i="5" s="1"/>
  <c r="H449" i="28" s="1"/>
  <c r="AC459" i="35"/>
  <c r="AG459" i="35"/>
  <c r="AK459" i="35"/>
  <c r="AO459" i="35"/>
  <c r="L449" i="5" s="1"/>
  <c r="AS459" i="35"/>
  <c r="AW459" i="35"/>
  <c r="I460" i="35"/>
  <c r="M460" i="35"/>
  <c r="E450" i="5" s="1"/>
  <c r="Q460" i="35"/>
  <c r="U460" i="35"/>
  <c r="Y460" i="35"/>
  <c r="AC460" i="35"/>
  <c r="I450" i="5" s="1"/>
  <c r="I450" i="28" s="1"/>
  <c r="AG460" i="35"/>
  <c r="Y461" i="35"/>
  <c r="AC461" i="35"/>
  <c r="AG461" i="35"/>
  <c r="J451" i="5" s="1"/>
  <c r="J451" i="28" s="1"/>
  <c r="AK461" i="35"/>
  <c r="AO461" i="35"/>
  <c r="AS461" i="35"/>
  <c r="AW461" i="35"/>
  <c r="N451" i="5" s="1"/>
  <c r="N451" i="28" s="1"/>
  <c r="I462" i="35"/>
  <c r="M462" i="35"/>
  <c r="Q462" i="35"/>
  <c r="U462" i="35"/>
  <c r="Y462" i="35"/>
  <c r="AC462" i="35"/>
  <c r="AG462" i="35"/>
  <c r="AK462" i="35"/>
  <c r="K452" i="5" s="1"/>
  <c r="K452" i="28" s="1"/>
  <c r="AO462" i="35"/>
  <c r="AS462" i="35"/>
  <c r="AW462" i="35"/>
  <c r="I463" i="35"/>
  <c r="D453" i="5" s="1"/>
  <c r="AW465" i="35"/>
  <c r="I466" i="35"/>
  <c r="M466" i="35"/>
  <c r="Q466" i="35"/>
  <c r="F456" i="5" s="1"/>
  <c r="F456" i="28" s="1"/>
  <c r="U466" i="35"/>
  <c r="Y466" i="35"/>
  <c r="AC466" i="35"/>
  <c r="AG466" i="35"/>
  <c r="J456" i="5" s="1"/>
  <c r="J456" i="28" s="1"/>
  <c r="AK466" i="35"/>
  <c r="AO466" i="35"/>
  <c r="AS466" i="35"/>
  <c r="AW466" i="35"/>
  <c r="N456" i="5" s="1"/>
  <c r="I467" i="35"/>
  <c r="M467" i="35"/>
  <c r="Q467" i="35"/>
  <c r="U467" i="35"/>
  <c r="Y467" i="35"/>
  <c r="AC467" i="35"/>
  <c r="AG467" i="35"/>
  <c r="AK467" i="35"/>
  <c r="AO467" i="35"/>
  <c r="AS467" i="35"/>
  <c r="AW467" i="35"/>
  <c r="I468" i="35"/>
  <c r="D458" i="5" s="1"/>
  <c r="D458" i="28" s="1"/>
  <c r="M468" i="35"/>
  <c r="Q468" i="35"/>
  <c r="U468" i="35"/>
  <c r="Y468" i="35"/>
  <c r="H458" i="5" s="1"/>
  <c r="AC468" i="35"/>
  <c r="U472" i="35"/>
  <c r="Y472" i="35"/>
  <c r="AC472" i="35"/>
  <c r="AG472" i="35"/>
  <c r="AK472" i="35"/>
  <c r="AO472" i="35"/>
  <c r="AS472" i="35"/>
  <c r="M462" i="5" s="1"/>
  <c r="M462" i="28" s="1"/>
  <c r="AW472" i="35"/>
  <c r="I473" i="35"/>
  <c r="M473" i="35"/>
  <c r="Q473" i="35"/>
  <c r="F463" i="5" s="1"/>
  <c r="U473" i="35"/>
  <c r="Y473" i="35"/>
  <c r="AC473" i="35"/>
  <c r="AG473" i="35"/>
  <c r="J463" i="5" s="1"/>
  <c r="J463" i="28" s="1"/>
  <c r="AK473" i="35"/>
  <c r="AO473" i="35"/>
  <c r="AS473" i="35"/>
  <c r="AW473" i="35"/>
  <c r="N463" i="5" s="1"/>
  <c r="N463" i="28" s="1"/>
  <c r="I474" i="35"/>
  <c r="M474" i="35"/>
  <c r="Q474" i="35"/>
  <c r="U474" i="35"/>
  <c r="G464" i="5" s="1"/>
  <c r="G464" i="28" s="1"/>
  <c r="Y474" i="35"/>
  <c r="AC474" i="35"/>
  <c r="AG474" i="35"/>
  <c r="M477" i="35"/>
  <c r="E467" i="5" s="1"/>
  <c r="E467" i="28" s="1"/>
  <c r="Q477" i="35"/>
  <c r="U477" i="35"/>
  <c r="Y477" i="35"/>
  <c r="AC477" i="35"/>
  <c r="I467" i="5" s="1"/>
  <c r="I467" i="28" s="1"/>
  <c r="AG477" i="35"/>
  <c r="AK477" i="35"/>
  <c r="AO477" i="35"/>
  <c r="AS477" i="35"/>
  <c r="AW477" i="35"/>
  <c r="I478" i="35"/>
  <c r="M478" i="35"/>
  <c r="Q478" i="35"/>
  <c r="F468" i="5" s="1"/>
  <c r="F468" i="28" s="1"/>
  <c r="U478" i="35"/>
  <c r="Y478" i="35"/>
  <c r="AC478" i="35"/>
  <c r="AG478" i="35"/>
  <c r="J468" i="5" s="1"/>
  <c r="J468" i="28" s="1"/>
  <c r="AK485" i="35"/>
  <c r="AO485" i="35"/>
  <c r="AS485" i="35"/>
  <c r="AW485" i="35"/>
  <c r="N472" i="5" s="1"/>
  <c r="I486" i="35"/>
  <c r="M486" i="35"/>
  <c r="Q486" i="35"/>
  <c r="U486" i="35"/>
  <c r="Y486" i="35"/>
  <c r="AC486" i="35"/>
  <c r="AG486" i="35"/>
  <c r="AK486" i="35"/>
  <c r="K473" i="5" s="1"/>
  <c r="K473" i="28" s="1"/>
  <c r="AO486" i="35"/>
  <c r="AS486" i="35"/>
  <c r="AW486" i="35"/>
  <c r="AO487" i="35"/>
  <c r="L474" i="5" s="1"/>
  <c r="L474" i="28" s="1"/>
  <c r="AS487" i="35"/>
  <c r="AW487" i="35"/>
  <c r="I488" i="35"/>
  <c r="M488" i="35"/>
  <c r="E475" i="5" s="1"/>
  <c r="E475" i="28" s="1"/>
  <c r="Q488" i="35"/>
  <c r="U488" i="35"/>
  <c r="Y488" i="35"/>
  <c r="AC488" i="35"/>
  <c r="I475" i="5" s="1"/>
  <c r="I475" i="28" s="1"/>
  <c r="AG488" i="35"/>
  <c r="AK488" i="35"/>
  <c r="AO488" i="35"/>
  <c r="AS488" i="35"/>
  <c r="M475" i="5" s="1"/>
  <c r="AW488" i="35"/>
  <c r="I489" i="35"/>
  <c r="M489" i="35"/>
  <c r="E476" i="5" s="1"/>
  <c r="Q489" i="35"/>
  <c r="F476" i="5" s="1"/>
  <c r="F476" i="28" s="1"/>
  <c r="U489" i="35"/>
  <c r="Y489" i="35"/>
  <c r="AC489" i="35"/>
  <c r="AG489" i="35"/>
  <c r="J476" i="5" s="1"/>
  <c r="J476" i="28" s="1"/>
  <c r="AK489" i="35"/>
  <c r="AO489" i="35"/>
  <c r="AS489" i="35"/>
  <c r="AW489" i="35"/>
  <c r="I490" i="35"/>
  <c r="M490" i="35"/>
  <c r="Q490" i="35"/>
  <c r="U490" i="35"/>
  <c r="Y490" i="35"/>
  <c r="AC490" i="35"/>
  <c r="AG490" i="35"/>
  <c r="AK490" i="35"/>
  <c r="K477" i="5" s="1"/>
  <c r="AO490" i="35"/>
  <c r="AS490" i="35"/>
  <c r="AW490" i="35"/>
  <c r="U492" i="35"/>
  <c r="AC492" i="35"/>
  <c r="AG492" i="35"/>
  <c r="AK492" i="35"/>
  <c r="AS492" i="35"/>
  <c r="AW492" i="35"/>
  <c r="I495" i="35"/>
  <c r="Q495" i="35"/>
  <c r="U495" i="35"/>
  <c r="G482" i="5" s="1"/>
  <c r="I496" i="35"/>
  <c r="Q496" i="35"/>
  <c r="I497" i="35"/>
  <c r="AW302" i="35"/>
  <c r="AW300" i="35"/>
  <c r="AS302" i="35"/>
  <c r="AS300" i="35"/>
  <c r="AO302" i="35"/>
  <c r="AO301" i="35"/>
  <c r="AO300" i="35"/>
  <c r="AK302" i="35"/>
  <c r="AK300" i="35"/>
  <c r="AG302" i="35"/>
  <c r="AG300" i="35"/>
  <c r="AC302" i="35"/>
  <c r="AC300" i="35"/>
  <c r="Y302" i="35"/>
  <c r="Y300" i="35"/>
  <c r="U302" i="35"/>
  <c r="U300" i="35"/>
  <c r="Q302" i="35"/>
  <c r="Q300" i="35"/>
  <c r="M302" i="35"/>
  <c r="M300" i="35"/>
  <c r="I302" i="35"/>
  <c r="I300" i="35"/>
  <c r="E302" i="35"/>
  <c r="E300" i="35"/>
  <c r="I5" i="35"/>
  <c r="D7" i="5" s="1"/>
  <c r="E5" i="35"/>
  <c r="C7" i="5" s="1"/>
  <c r="M5" i="35"/>
  <c r="E7" i="5" s="1"/>
  <c r="Q5" i="35"/>
  <c r="F7" i="5" s="1"/>
  <c r="U5" i="35"/>
  <c r="G7" i="5" s="1"/>
  <c r="Y5" i="35"/>
  <c r="H7" i="5" s="1"/>
  <c r="AC5" i="35"/>
  <c r="I7" i="5" s="1"/>
  <c r="AG5" i="35"/>
  <c r="J7" i="5" s="1"/>
  <c r="AK5" i="35"/>
  <c r="K7" i="5" s="1"/>
  <c r="AO5" i="35"/>
  <c r="L7" i="5" s="1"/>
  <c r="AS5" i="35"/>
  <c r="M7" i="5" s="1"/>
  <c r="AW5" i="35"/>
  <c r="N7" i="5" s="1"/>
  <c r="B2" i="23"/>
  <c r="B2" i="5"/>
  <c r="A1" i="37" s="1"/>
  <c r="S245" i="3"/>
  <c r="B364" i="28"/>
  <c r="B364" i="23" s="1"/>
  <c r="A2156" i="22" s="1"/>
  <c r="Q176" i="35"/>
  <c r="F178" i="5" s="1"/>
  <c r="F178" i="28" s="1"/>
  <c r="B149" i="28"/>
  <c r="B149" i="23" s="1"/>
  <c r="G873" i="22" s="1"/>
  <c r="U34" i="35"/>
  <c r="G36" i="5" s="1"/>
  <c r="G36" i="28" s="1"/>
  <c r="B442" i="37"/>
  <c r="B441" i="25" s="1"/>
  <c r="B441" i="6" s="1"/>
  <c r="AQ85" i="3" s="1"/>
  <c r="AK232" i="35"/>
  <c r="K234" i="5" s="1"/>
  <c r="K234" i="28" s="1"/>
  <c r="B67" i="28"/>
  <c r="B67" i="23" s="1"/>
  <c r="B217" i="28"/>
  <c r="B217" i="23" s="1"/>
  <c r="A1283" i="22" s="1"/>
  <c r="B339" i="28"/>
  <c r="B339" i="23" s="1"/>
  <c r="M1997" i="22" s="1"/>
  <c r="B9" i="28"/>
  <c r="B9" i="23" s="1"/>
  <c r="A25" i="22" s="1"/>
  <c r="B115" i="28"/>
  <c r="B115" i="23" s="1"/>
  <c r="A688" i="22" s="1"/>
  <c r="B193" i="28"/>
  <c r="B193" i="23" s="1"/>
  <c r="A1140" i="22" s="1"/>
  <c r="B241" i="28"/>
  <c r="B241" i="23" s="1"/>
  <c r="A1421" i="22" s="1"/>
  <c r="B319" i="28"/>
  <c r="B319" i="23" s="1"/>
  <c r="A1889" i="22" s="1"/>
  <c r="B59" i="28"/>
  <c r="B59" i="23" s="1"/>
  <c r="M285" i="22" s="1"/>
  <c r="B25" i="28"/>
  <c r="B25" i="23" s="1"/>
  <c r="G105" i="22" s="1"/>
  <c r="B91" i="28"/>
  <c r="B91" i="23" s="1"/>
  <c r="A552" i="22" s="1"/>
  <c r="B129" i="28"/>
  <c r="B129" i="23" s="1"/>
  <c r="M755" i="22" s="1"/>
  <c r="B179" i="28"/>
  <c r="B179" i="23" s="1"/>
  <c r="G1051" i="22" s="1"/>
  <c r="B205" i="28"/>
  <c r="B205" i="23" s="1"/>
  <c r="A1210" i="22" s="1"/>
  <c r="B233" i="28"/>
  <c r="B233" i="23" s="1"/>
  <c r="G1370" i="22" s="1"/>
  <c r="B255" i="28"/>
  <c r="B255" i="23" s="1"/>
  <c r="M1490" i="22" s="1"/>
  <c r="B295" i="28"/>
  <c r="B295" i="23" s="1"/>
  <c r="A1743" i="22" s="1"/>
  <c r="B331" i="28"/>
  <c r="B331" i="23" s="1"/>
  <c r="A1961" i="22" s="1"/>
  <c r="B351" i="28"/>
  <c r="B351" i="23" s="1"/>
  <c r="M2068" i="22" s="1"/>
  <c r="AC47" i="35"/>
  <c r="I49" i="5" s="1"/>
  <c r="I49" i="28" s="1"/>
  <c r="AC186" i="35"/>
  <c r="I188" i="5" s="1"/>
  <c r="I188" i="28" s="1"/>
  <c r="AW198" i="35"/>
  <c r="N200" i="5" s="1"/>
  <c r="N200" i="28" s="1"/>
  <c r="L375" i="5"/>
  <c r="L375" i="28" s="1"/>
  <c r="AG127" i="35"/>
  <c r="J129" i="5" s="1"/>
  <c r="J129" i="28" s="1"/>
  <c r="G462" i="5"/>
  <c r="G462" i="28" s="1"/>
  <c r="B462" i="37"/>
  <c r="B461" i="25" s="1"/>
  <c r="B461" i="6" s="1"/>
  <c r="AK185" i="3" s="1"/>
  <c r="B472" i="37"/>
  <c r="B471" i="25" s="1"/>
  <c r="B471" i="6" s="1"/>
  <c r="Y245" i="3" s="1"/>
  <c r="B384" i="37"/>
  <c r="B383" i="25" s="1"/>
  <c r="B383" i="6" s="1"/>
  <c r="G1784" i="3" s="1"/>
  <c r="B456" i="37"/>
  <c r="B455" i="25" s="1"/>
  <c r="B455" i="6" s="1"/>
  <c r="Y166" i="3" s="1"/>
  <c r="B492" i="37"/>
  <c r="B491" i="25" s="1"/>
  <c r="B491" i="6" s="1"/>
  <c r="Y342" i="3" s="1"/>
  <c r="B430" i="28"/>
  <c r="B430" i="23" s="1"/>
  <c r="A2556" i="22" s="1"/>
  <c r="B488" i="37"/>
  <c r="B487" i="25" s="1"/>
  <c r="B487" i="6" s="1"/>
  <c r="Y324" i="3" s="1"/>
  <c r="B8" i="37"/>
  <c r="B7" i="25" s="1"/>
  <c r="B7" i="6" s="1"/>
  <c r="G5" i="3" s="1"/>
  <c r="AO56" i="35"/>
  <c r="L58" i="5" s="1"/>
  <c r="L58" i="28" s="1"/>
  <c r="AC152" i="35"/>
  <c r="I154" i="5" s="1"/>
  <c r="I154" i="28" s="1"/>
  <c r="AS154" i="35"/>
  <c r="M156" i="5" s="1"/>
  <c r="M156" i="28" s="1"/>
  <c r="M168" i="35"/>
  <c r="E170" i="5" s="1"/>
  <c r="E170" i="28" s="1"/>
  <c r="N365" i="5"/>
  <c r="N365" i="28" s="1"/>
  <c r="C440" i="5"/>
  <c r="C440" i="28" s="1"/>
  <c r="Q503" i="35"/>
  <c r="F490" i="5" s="1"/>
  <c r="F490" i="28" s="1"/>
  <c r="A165" i="3"/>
  <c r="B209" i="28"/>
  <c r="B209" i="23" s="1"/>
  <c r="G1228" i="22" s="1"/>
  <c r="B17" i="37"/>
  <c r="B16" i="25" s="1"/>
  <c r="B16" i="6" s="1"/>
  <c r="B41" i="37"/>
  <c r="B40" i="25" s="1"/>
  <c r="B40" i="6" s="1"/>
  <c r="B13" i="28"/>
  <c r="B13" i="23" s="1"/>
  <c r="G45" i="22" s="1"/>
  <c r="B49" i="28"/>
  <c r="B49" i="23" s="1"/>
  <c r="B77" i="28"/>
  <c r="B77" i="23" s="1"/>
  <c r="G470" i="22" s="1"/>
  <c r="B105" i="28"/>
  <c r="B105" i="23" s="1"/>
  <c r="M620" i="22" s="1"/>
  <c r="B121" i="28"/>
  <c r="B121" i="23" s="1"/>
  <c r="A721" i="22" s="1"/>
  <c r="B137" i="28"/>
  <c r="B137" i="23" s="1"/>
  <c r="G806" i="22" s="1"/>
  <c r="B169" i="28"/>
  <c r="B169" i="23" s="1"/>
  <c r="A999" i="22" s="1"/>
  <c r="B187" i="28"/>
  <c r="B187" i="23" s="1"/>
  <c r="A1104" i="22" s="1"/>
  <c r="B199" i="28"/>
  <c r="B199" i="23" s="1"/>
  <c r="A1175" i="22" s="1"/>
  <c r="B213" i="28"/>
  <c r="B213" i="23" s="1"/>
  <c r="M1246" i="22" s="1"/>
  <c r="B229" i="28"/>
  <c r="B229" i="23" s="1"/>
  <c r="A1353" i="22" s="1"/>
  <c r="B237" i="28"/>
  <c r="B237" i="23" s="1"/>
  <c r="M1387" i="22" s="1"/>
  <c r="B245" i="28"/>
  <c r="B245" i="23" s="1"/>
  <c r="G1438" i="22" s="1"/>
  <c r="B261" i="28"/>
  <c r="B261" i="23" s="1"/>
  <c r="M1524" i="22" s="1"/>
  <c r="B285" i="28"/>
  <c r="B285" i="23" s="1"/>
  <c r="M1671" i="22" s="1"/>
  <c r="B315" i="28"/>
  <c r="B315" i="23" s="1"/>
  <c r="M1851" i="22" s="1"/>
  <c r="B327" i="28"/>
  <c r="B327" i="23" s="1"/>
  <c r="M1925" i="22" s="1"/>
  <c r="B335" i="28"/>
  <c r="B335" i="23" s="1"/>
  <c r="G1979" i="22" s="1"/>
  <c r="B347" i="28"/>
  <c r="B347" i="23" s="1"/>
  <c r="G2051" i="22" s="1"/>
  <c r="B355" i="28"/>
  <c r="B355" i="23" s="1"/>
  <c r="A2104" i="22" s="1"/>
  <c r="M10" i="35"/>
  <c r="E12" i="5" s="1"/>
  <c r="E12" i="28" s="1"/>
  <c r="I38" i="35"/>
  <c r="D40" i="5" s="1"/>
  <c r="D40" i="28" s="1"/>
  <c r="AW42" i="35"/>
  <c r="N44" i="5" s="1"/>
  <c r="N44" i="28" s="1"/>
  <c r="E51" i="35"/>
  <c r="C53" i="5" s="1"/>
  <c r="C53" i="28" s="1"/>
  <c r="AK52" i="35"/>
  <c r="K54" i="5" s="1"/>
  <c r="K54" i="28" s="1"/>
  <c r="I54" i="35"/>
  <c r="D56" i="5" s="1"/>
  <c r="D56" i="28" s="1"/>
  <c r="AO59" i="35"/>
  <c r="L61" i="5" s="1"/>
  <c r="L61" i="28" s="1"/>
  <c r="AC147" i="35"/>
  <c r="I149" i="5" s="1"/>
  <c r="I149" i="28" s="1"/>
  <c r="E164" i="35"/>
  <c r="C166" i="5" s="1"/>
  <c r="C166" i="28" s="1"/>
  <c r="E168" i="35"/>
  <c r="C170" i="5" s="1"/>
  <c r="C170" i="28" s="1"/>
  <c r="E171" i="35"/>
  <c r="C173" i="5" s="1"/>
  <c r="C173" i="28" s="1"/>
  <c r="Y172" i="35"/>
  <c r="H174" i="5" s="1"/>
  <c r="AC172" i="35"/>
  <c r="I174" i="5" s="1"/>
  <c r="I174" i="28" s="1"/>
  <c r="AO175" i="35"/>
  <c r="L177" i="5" s="1"/>
  <c r="AS175" i="35"/>
  <c r="M177" i="5" s="1"/>
  <c r="M177" i="28" s="1"/>
  <c r="AS184" i="35"/>
  <c r="M186" i="5" s="1"/>
  <c r="M186" i="28" s="1"/>
  <c r="AS188" i="35"/>
  <c r="M190" i="5" s="1"/>
  <c r="M190" i="28" s="1"/>
  <c r="AK199" i="35"/>
  <c r="K201" i="5" s="1"/>
  <c r="K201" i="28" s="1"/>
  <c r="I207" i="35"/>
  <c r="D209" i="5" s="1"/>
  <c r="D209" i="28" s="1"/>
  <c r="AW226" i="35"/>
  <c r="N228" i="5" s="1"/>
  <c r="N228" i="28" s="1"/>
  <c r="AC234" i="35"/>
  <c r="I236" i="5" s="1"/>
  <c r="I236" i="28" s="1"/>
  <c r="E238" i="35"/>
  <c r="C240" i="5" s="1"/>
  <c r="C240" i="28" s="1"/>
  <c r="E274" i="35"/>
  <c r="C272" i="5" s="1"/>
  <c r="C272" i="28" s="1"/>
  <c r="L336" i="5"/>
  <c r="E381" i="35"/>
  <c r="C371" i="5" s="1"/>
  <c r="C371" i="28" s="1"/>
  <c r="E382" i="35"/>
  <c r="C372" i="5" s="1"/>
  <c r="C372" i="28" s="1"/>
  <c r="D423" i="5"/>
  <c r="D423" i="28" s="1"/>
  <c r="E438" i="5"/>
  <c r="E438" i="28" s="1"/>
  <c r="G451" i="5"/>
  <c r="G451" i="28" s="1"/>
  <c r="E463" i="35"/>
  <c r="C453" i="5" s="1"/>
  <c r="C453" i="28" s="1"/>
  <c r="H455" i="5"/>
  <c r="E45" i="35"/>
  <c r="C47" i="5" s="1"/>
  <c r="C47" i="28" s="1"/>
  <c r="U186" i="35"/>
  <c r="G188" i="5" s="1"/>
  <c r="G188" i="28" s="1"/>
  <c r="Y211" i="35"/>
  <c r="H213" i="5" s="1"/>
  <c r="H213" i="28" s="1"/>
  <c r="AK233" i="35"/>
  <c r="K235" i="5" s="1"/>
  <c r="K235" i="28" s="1"/>
  <c r="N455" i="5"/>
  <c r="N455" i="28" s="1"/>
  <c r="G479" i="5"/>
  <c r="G479" i="28" s="1"/>
  <c r="B66" i="28"/>
  <c r="B66" i="23" s="1"/>
  <c r="B480" i="28"/>
  <c r="B480" i="23" s="1"/>
  <c r="M2841" i="22" s="1"/>
  <c r="B376" i="28"/>
  <c r="B376" i="23" s="1"/>
  <c r="A2229" i="22" s="1"/>
  <c r="B440" i="28"/>
  <c r="B440" i="23" s="1"/>
  <c r="G2609" i="22" s="1"/>
  <c r="B374" i="37"/>
  <c r="B373" i="25" s="1"/>
  <c r="B373" i="6" s="1"/>
  <c r="S1732" i="3" s="1"/>
  <c r="B396" i="28"/>
  <c r="B396" i="23" s="1"/>
  <c r="M2342" i="22" s="1"/>
  <c r="B458" i="37"/>
  <c r="B457" i="25" s="1"/>
  <c r="B457" i="6" s="1"/>
  <c r="AK166" i="3" s="1"/>
  <c r="B422" i="37"/>
  <c r="B421" i="25" s="1"/>
  <c r="B421" i="6" s="1"/>
  <c r="S1939" i="3" s="1"/>
  <c r="B398" i="37"/>
  <c r="B397" i="25" s="1"/>
  <c r="B397" i="6" s="1"/>
  <c r="S1835" i="3" s="1"/>
  <c r="B370" i="37"/>
  <c r="B369" i="25" s="1"/>
  <c r="B369" i="6" s="1"/>
  <c r="S1715" i="3" s="1"/>
  <c r="M145" i="3"/>
  <c r="G225" i="3"/>
  <c r="B43" i="28"/>
  <c r="B43" i="23" s="1"/>
  <c r="B446" i="37"/>
  <c r="B445" i="25" s="1"/>
  <c r="B445" i="6" s="1"/>
  <c r="AK105" i="3" s="1"/>
  <c r="B466" i="37"/>
  <c r="B465" i="25" s="1"/>
  <c r="B465" i="6" s="1"/>
  <c r="AK205" i="3" s="1"/>
  <c r="M25" i="3"/>
  <c r="B57" i="37"/>
  <c r="B56" i="25" s="1"/>
  <c r="B56" i="6" s="1"/>
  <c r="G205" i="3" s="1"/>
  <c r="B428" i="37"/>
  <c r="B427" i="25" s="1"/>
  <c r="B427" i="6" s="1"/>
  <c r="AE25" i="3" s="1"/>
  <c r="I5" i="37"/>
  <c r="I5" i="25" s="1"/>
  <c r="I5" i="6" s="1"/>
  <c r="B11" i="28"/>
  <c r="B11" i="23" s="1"/>
  <c r="M25" i="22" s="1"/>
  <c r="B15" i="28"/>
  <c r="B15" i="23" s="1"/>
  <c r="A65" i="22" s="1"/>
  <c r="B29" i="28"/>
  <c r="B29" i="23" s="1"/>
  <c r="B61" i="28"/>
  <c r="B61" i="23" s="1"/>
  <c r="B73" i="28"/>
  <c r="B73" i="23" s="1"/>
  <c r="A452" i="22" s="1"/>
  <c r="B83" i="28"/>
  <c r="B83" i="23" s="1"/>
  <c r="G503" i="22" s="1"/>
  <c r="B99" i="28"/>
  <c r="B99" i="23" s="1"/>
  <c r="M586" i="22" s="1"/>
  <c r="B111" i="28"/>
  <c r="B111" i="23" s="1"/>
  <c r="M654" i="22" s="1"/>
  <c r="B117" i="28"/>
  <c r="B117" i="23" s="1"/>
  <c r="M688" i="22" s="1"/>
  <c r="B123" i="28"/>
  <c r="B123" i="23" s="1"/>
  <c r="M721" i="22" s="1"/>
  <c r="B133" i="28"/>
  <c r="B133" i="23" s="1"/>
  <c r="A789" i="22" s="1"/>
  <c r="B145" i="28"/>
  <c r="B145" i="23" s="1"/>
  <c r="A856" i="22" s="1"/>
  <c r="B161" i="28"/>
  <c r="B161" i="23" s="1"/>
  <c r="G944" i="22" s="1"/>
  <c r="B173" i="28"/>
  <c r="B173" i="23" s="1"/>
  <c r="G1017" i="22" s="1"/>
  <c r="B183" i="28"/>
  <c r="B183" i="23" s="1"/>
  <c r="M1068" i="22" s="1"/>
  <c r="B189" i="28"/>
  <c r="B189" i="23" s="1"/>
  <c r="M1104" i="22" s="1"/>
  <c r="B195" i="28"/>
  <c r="B195" i="23" s="1"/>
  <c r="M1140" i="22" s="1"/>
  <c r="B203" i="28"/>
  <c r="B203" i="23" s="1"/>
  <c r="G1193" i="22" s="1"/>
  <c r="B207" i="28"/>
  <c r="B207" i="23" s="1"/>
  <c r="M1210" i="22" s="1"/>
  <c r="B215" i="28"/>
  <c r="B215" i="23" s="1"/>
  <c r="G1265" i="22" s="1"/>
  <c r="B223" i="28"/>
  <c r="B223" i="23" s="1"/>
  <c r="A1319" i="22" s="1"/>
  <c r="B231" i="28"/>
  <c r="B231" i="23" s="1"/>
  <c r="M1353" i="22" s="1"/>
  <c r="B235" i="28"/>
  <c r="B235" i="23" s="1"/>
  <c r="A1387" i="22" s="1"/>
  <c r="B239" i="28"/>
  <c r="B239" i="23" s="1"/>
  <c r="G1404" i="22" s="1"/>
  <c r="B243" i="28"/>
  <c r="B243" i="23" s="1"/>
  <c r="M1421" i="22" s="1"/>
  <c r="B253" i="28"/>
  <c r="B253" i="23" s="1"/>
  <c r="A1490" i="22" s="1"/>
  <c r="B259" i="28"/>
  <c r="B259" i="23" s="1"/>
  <c r="A1524" i="22" s="1"/>
  <c r="B269" i="28"/>
  <c r="B269" i="23" s="1"/>
  <c r="G1578" i="22" s="1"/>
  <c r="B281" i="28"/>
  <c r="B281" i="23" s="1"/>
  <c r="G1652" i="22" s="1"/>
  <c r="B293" i="28"/>
  <c r="B293" i="23" s="1"/>
  <c r="G1725" i="22" s="1"/>
  <c r="B301" i="28"/>
  <c r="B301" i="23" s="1"/>
  <c r="A1779" i="22" s="1"/>
  <c r="B317" i="28"/>
  <c r="B317" i="23" s="1"/>
  <c r="G1870" i="22" s="1"/>
  <c r="B325" i="28"/>
  <c r="B325" i="23" s="1"/>
  <c r="A1925" i="22" s="1"/>
  <c r="B329" i="28"/>
  <c r="B329" i="23" s="1"/>
  <c r="G1943" i="22" s="1"/>
  <c r="B333" i="28"/>
  <c r="B333" i="23" s="1"/>
  <c r="M1961" i="22" s="1"/>
  <c r="B337" i="28"/>
  <c r="B337" i="23" s="1"/>
  <c r="A1997" i="22" s="1"/>
  <c r="B343" i="28"/>
  <c r="B343" i="23" s="1"/>
  <c r="A2033" i="22" s="1"/>
  <c r="B349" i="28"/>
  <c r="B349" i="23" s="1"/>
  <c r="A2068" i="22" s="1"/>
  <c r="B353" i="28"/>
  <c r="B353" i="23" s="1"/>
  <c r="G2086" i="22" s="1"/>
  <c r="B476" i="37"/>
  <c r="B475" i="25" s="1"/>
  <c r="B475" i="6" s="1"/>
  <c r="Y265" i="3" s="1"/>
  <c r="B444" i="37"/>
  <c r="B443" i="25" s="1"/>
  <c r="B443" i="6" s="1"/>
  <c r="Y105" i="3" s="1"/>
  <c r="B436" i="37"/>
  <c r="B435" i="25" s="1"/>
  <c r="B435" i="6" s="1"/>
  <c r="AE65" i="3" s="1"/>
  <c r="B420" i="37"/>
  <c r="B419" i="25" s="1"/>
  <c r="B419" i="6" s="1"/>
  <c r="G1939" i="3" s="1"/>
  <c r="B404" i="37"/>
  <c r="B403" i="25" s="1"/>
  <c r="B403" i="6" s="1"/>
  <c r="G1869" i="3" s="1"/>
  <c r="B390" i="37"/>
  <c r="B389" i="25" s="1"/>
  <c r="B389" i="6" s="1"/>
  <c r="S1801" i="3" s="1"/>
  <c r="B372" i="37"/>
  <c r="B371" i="25" s="1"/>
  <c r="B371" i="6" s="1"/>
  <c r="G1732" i="3" s="1"/>
  <c r="B368" i="37"/>
  <c r="B367" i="25" s="1"/>
  <c r="B367" i="6" s="1"/>
  <c r="G1715" i="3" s="1"/>
  <c r="E7" i="35"/>
  <c r="C9" i="5" s="1"/>
  <c r="C9" i="28" s="1"/>
  <c r="I7" i="35"/>
  <c r="D9" i="5" s="1"/>
  <c r="D9" i="28" s="1"/>
  <c r="M7" i="35"/>
  <c r="E9" i="5" s="1"/>
  <c r="E9" i="28" s="1"/>
  <c r="Q7" i="35"/>
  <c r="F9" i="5" s="1"/>
  <c r="F9" i="28" s="1"/>
  <c r="AC7" i="35"/>
  <c r="I9" i="5" s="1"/>
  <c r="I9" i="28" s="1"/>
  <c r="AO7" i="35"/>
  <c r="L9" i="5" s="1"/>
  <c r="L9" i="28" s="1"/>
  <c r="AS7" i="35"/>
  <c r="M9" i="5" s="1"/>
  <c r="M9" i="28" s="1"/>
  <c r="AW7" i="35"/>
  <c r="N9" i="5" s="1"/>
  <c r="I8" i="35"/>
  <c r="D10" i="5" s="1"/>
  <c r="D10" i="28" s="1"/>
  <c r="M8" i="35"/>
  <c r="E10" i="5" s="1"/>
  <c r="Q8" i="35"/>
  <c r="F10" i="5" s="1"/>
  <c r="F10" i="28" s="1"/>
  <c r="AC8" i="35"/>
  <c r="I10" i="5" s="1"/>
  <c r="I10" i="28" s="1"/>
  <c r="AG8" i="35"/>
  <c r="J10" i="5" s="1"/>
  <c r="J10" i="28" s="1"/>
  <c r="AK8" i="35"/>
  <c r="K10" i="5" s="1"/>
  <c r="K10" i="28" s="1"/>
  <c r="AW8" i="35"/>
  <c r="N10" i="5" s="1"/>
  <c r="E9" i="35"/>
  <c r="C11" i="5" s="1"/>
  <c r="C11" i="28" s="1"/>
  <c r="Q9" i="35"/>
  <c r="F11" i="5" s="1"/>
  <c r="F11" i="28" s="1"/>
  <c r="AG9" i="35"/>
  <c r="J11" i="5" s="1"/>
  <c r="J11" i="28" s="1"/>
  <c r="AO9" i="35"/>
  <c r="L11" i="5" s="1"/>
  <c r="AW9" i="35"/>
  <c r="N11" i="5" s="1"/>
  <c r="Q10" i="35"/>
  <c r="F12" i="5" s="1"/>
  <c r="F12" i="28" s="1"/>
  <c r="AC10" i="35"/>
  <c r="I12" i="5" s="1"/>
  <c r="I12" i="28" s="1"/>
  <c r="AG10" i="35"/>
  <c r="J12" i="5" s="1"/>
  <c r="J12" i="28" s="1"/>
  <c r="AK10" i="35"/>
  <c r="K12" i="5" s="1"/>
  <c r="K12" i="28" s="1"/>
  <c r="AO10" i="35"/>
  <c r="L12" i="5" s="1"/>
  <c r="L12" i="28" s="1"/>
  <c r="AW10" i="35"/>
  <c r="N12" i="5" s="1"/>
  <c r="N12" i="28" s="1"/>
  <c r="E11" i="35"/>
  <c r="C13" i="5" s="1"/>
  <c r="C13" i="28" s="1"/>
  <c r="I11" i="35"/>
  <c r="D13" i="5" s="1"/>
  <c r="D13" i="28" s="1"/>
  <c r="M11" i="35"/>
  <c r="E13" i="5" s="1"/>
  <c r="E13" i="28" s="1"/>
  <c r="Q11" i="35"/>
  <c r="F13" i="5" s="1"/>
  <c r="F13" i="28" s="1"/>
  <c r="Y11" i="35"/>
  <c r="H13" i="5" s="1"/>
  <c r="H13" i="28" s="1"/>
  <c r="AC11" i="35"/>
  <c r="I13" i="5" s="1"/>
  <c r="I13" i="28" s="1"/>
  <c r="AG11" i="35"/>
  <c r="J13" i="5" s="1"/>
  <c r="J13" i="28" s="1"/>
  <c r="AK11" i="35"/>
  <c r="K13" i="5" s="1"/>
  <c r="K13" i="28" s="1"/>
  <c r="AO11" i="35"/>
  <c r="L13" i="5" s="1"/>
  <c r="AS11" i="35"/>
  <c r="M13" i="5" s="1"/>
  <c r="M13" i="28" s="1"/>
  <c r="E12" i="35"/>
  <c r="C14" i="5" s="1"/>
  <c r="C14" i="28" s="1"/>
  <c r="U12" i="35"/>
  <c r="G14" i="5" s="1"/>
  <c r="G14" i="28" s="1"/>
  <c r="Y12" i="35"/>
  <c r="H14" i="5" s="1"/>
  <c r="H14" i="28" s="1"/>
  <c r="AG12" i="35"/>
  <c r="J14" i="5" s="1"/>
  <c r="J14" i="28" s="1"/>
  <c r="AO12" i="35"/>
  <c r="L14" i="5" s="1"/>
  <c r="AS12" i="35"/>
  <c r="M14" i="5" s="1"/>
  <c r="M14" i="28" s="1"/>
  <c r="I13" i="35"/>
  <c r="D15" i="5" s="1"/>
  <c r="D15" i="28" s="1"/>
  <c r="M13" i="35"/>
  <c r="E15" i="5" s="1"/>
  <c r="E15" i="28" s="1"/>
  <c r="Q13" i="35"/>
  <c r="F15" i="5" s="1"/>
  <c r="F15" i="28" s="1"/>
  <c r="AC13" i="35"/>
  <c r="I15" i="5" s="1"/>
  <c r="I15" i="28" s="1"/>
  <c r="AG13" i="35"/>
  <c r="J15" i="5" s="1"/>
  <c r="J15" i="28" s="1"/>
  <c r="AO13" i="35"/>
  <c r="L15" i="5" s="1"/>
  <c r="L15" i="28" s="1"/>
  <c r="AS13" i="35"/>
  <c r="M15" i="5" s="1"/>
  <c r="M15" i="28" s="1"/>
  <c r="E14" i="35"/>
  <c r="C16" i="5" s="1"/>
  <c r="C16" i="28" s="1"/>
  <c r="Q14" i="35"/>
  <c r="F16" i="5" s="1"/>
  <c r="F16" i="28" s="1"/>
  <c r="M15" i="35"/>
  <c r="E17" i="5" s="1"/>
  <c r="U15" i="35"/>
  <c r="G17" i="5" s="1"/>
  <c r="G17" i="28" s="1"/>
  <c r="AK15" i="35"/>
  <c r="K17" i="5" s="1"/>
  <c r="K17" i="28" s="1"/>
  <c r="AW15" i="35"/>
  <c r="N17" i="5" s="1"/>
  <c r="AG17" i="35"/>
  <c r="J19" i="5" s="1"/>
  <c r="J19" i="28" s="1"/>
  <c r="AS17" i="35"/>
  <c r="M19" i="5" s="1"/>
  <c r="M19" i="28" s="1"/>
  <c r="I18" i="35"/>
  <c r="D20" i="5" s="1"/>
  <c r="D20" i="28" s="1"/>
  <c r="Q18" i="35"/>
  <c r="F20" i="5" s="1"/>
  <c r="F20" i="28" s="1"/>
  <c r="I19" i="35"/>
  <c r="D21" i="5" s="1"/>
  <c r="D21" i="28" s="1"/>
  <c r="M19" i="35"/>
  <c r="E21" i="5" s="1"/>
  <c r="E20" i="35"/>
  <c r="C22" i="5" s="1"/>
  <c r="C22" i="28" s="1"/>
  <c r="AC21" i="35"/>
  <c r="I23" i="5" s="1"/>
  <c r="I23" i="28" s="1"/>
  <c r="AW21" i="35"/>
  <c r="N23" i="5" s="1"/>
  <c r="N23" i="28" s="1"/>
  <c r="E22" i="35"/>
  <c r="C24" i="5" s="1"/>
  <c r="C24" i="28" s="1"/>
  <c r="Q22" i="35"/>
  <c r="F24" i="5" s="1"/>
  <c r="F24" i="28" s="1"/>
  <c r="AC23" i="35"/>
  <c r="I25" i="5" s="1"/>
  <c r="I25" i="28" s="1"/>
  <c r="M24" i="35"/>
  <c r="E26" i="5" s="1"/>
  <c r="AG24" i="35"/>
  <c r="J26" i="5" s="1"/>
  <c r="J26" i="28" s="1"/>
  <c r="AS24" i="35"/>
  <c r="M26" i="5" s="1"/>
  <c r="M26" i="28" s="1"/>
  <c r="M25" i="35"/>
  <c r="E27" i="5" s="1"/>
  <c r="E27" i="28" s="1"/>
  <c r="AK25" i="35"/>
  <c r="K27" i="5" s="1"/>
  <c r="K27" i="28" s="1"/>
  <c r="AO25" i="35"/>
  <c r="L27" i="5" s="1"/>
  <c r="L27" i="28" s="1"/>
  <c r="AW25" i="35"/>
  <c r="N27" i="5" s="1"/>
  <c r="M26" i="35"/>
  <c r="E28" i="5" s="1"/>
  <c r="Q26" i="35"/>
  <c r="F28" i="5" s="1"/>
  <c r="F28" i="28" s="1"/>
  <c r="AC26" i="35"/>
  <c r="I28" i="5" s="1"/>
  <c r="I28" i="28" s="1"/>
  <c r="AG26" i="35"/>
  <c r="J28" i="5" s="1"/>
  <c r="J28" i="28" s="1"/>
  <c r="AS26" i="35"/>
  <c r="M28" i="5" s="1"/>
  <c r="M28" i="28" s="1"/>
  <c r="Q27" i="35"/>
  <c r="F29" i="5" s="1"/>
  <c r="F29" i="28" s="1"/>
  <c r="AC27" i="35"/>
  <c r="I29" i="5" s="1"/>
  <c r="I29" i="28" s="1"/>
  <c r="AW27" i="35"/>
  <c r="N29" i="5" s="1"/>
  <c r="Q28" i="35"/>
  <c r="F30" i="5" s="1"/>
  <c r="F30" i="28" s="1"/>
  <c r="AS28" i="35"/>
  <c r="M30" i="5" s="1"/>
  <c r="M30" i="28" s="1"/>
  <c r="E29" i="35"/>
  <c r="C31" i="5" s="1"/>
  <c r="Q29" i="35"/>
  <c r="F31" i="5" s="1"/>
  <c r="F31" i="28" s="1"/>
  <c r="Y29" i="35"/>
  <c r="H31" i="5" s="1"/>
  <c r="AC29" i="35"/>
  <c r="I31" i="5" s="1"/>
  <c r="I31" i="28" s="1"/>
  <c r="Q30" i="35"/>
  <c r="F32" i="5" s="1"/>
  <c r="F32" i="28" s="1"/>
  <c r="AC30" i="35"/>
  <c r="I32" i="5" s="1"/>
  <c r="I32" i="28" s="1"/>
  <c r="AW30" i="35"/>
  <c r="N32" i="5" s="1"/>
  <c r="E31" i="35"/>
  <c r="C33" i="5" s="1"/>
  <c r="C33" i="28" s="1"/>
  <c r="M31" i="35"/>
  <c r="E33" i="5" s="1"/>
  <c r="E33" i="28" s="1"/>
  <c r="U31" i="35"/>
  <c r="G33" i="5" s="1"/>
  <c r="G33" i="28" s="1"/>
  <c r="AG31" i="35"/>
  <c r="J33" i="5" s="1"/>
  <c r="J33" i="28" s="1"/>
  <c r="AS31" i="35"/>
  <c r="M33" i="5" s="1"/>
  <c r="M33" i="28" s="1"/>
  <c r="Q32" i="35"/>
  <c r="F34" i="5" s="1"/>
  <c r="F34" i="28" s="1"/>
  <c r="AC32" i="35"/>
  <c r="I34" i="5" s="1"/>
  <c r="I34" i="28" s="1"/>
  <c r="AW32" i="35"/>
  <c r="N34" i="5" s="1"/>
  <c r="M33" i="35"/>
  <c r="E35" i="5" s="1"/>
  <c r="E35" i="28" s="1"/>
  <c r="AG33" i="35"/>
  <c r="J35" i="5" s="1"/>
  <c r="J35" i="28" s="1"/>
  <c r="AS33" i="35"/>
  <c r="M35" i="5" s="1"/>
  <c r="M35" i="28" s="1"/>
  <c r="AW33" i="35"/>
  <c r="N35" i="5" s="1"/>
  <c r="E34" i="35"/>
  <c r="C36" i="5" s="1"/>
  <c r="C36" i="28" s="1"/>
  <c r="I34" i="35"/>
  <c r="D36" i="5" s="1"/>
  <c r="D36" i="28" s="1"/>
  <c r="M34" i="35"/>
  <c r="E36" i="5" s="1"/>
  <c r="E36" i="28" s="1"/>
  <c r="Q34" i="35"/>
  <c r="F36" i="5" s="1"/>
  <c r="F36" i="28" s="1"/>
  <c r="Y34" i="35"/>
  <c r="H36" i="5" s="1"/>
  <c r="H36" i="28" s="1"/>
  <c r="AC34" i="35"/>
  <c r="I36" i="5" s="1"/>
  <c r="I36" i="28" s="1"/>
  <c r="AG34" i="35"/>
  <c r="J36" i="5" s="1"/>
  <c r="J36" i="28" s="1"/>
  <c r="AK34" i="35"/>
  <c r="K36" i="5" s="1"/>
  <c r="K36" i="28" s="1"/>
  <c r="AS34" i="35"/>
  <c r="M36" i="5" s="1"/>
  <c r="M36" i="28" s="1"/>
  <c r="AW34" i="35"/>
  <c r="N36" i="5" s="1"/>
  <c r="N36" i="28" s="1"/>
  <c r="I35" i="35"/>
  <c r="D37" i="5" s="1"/>
  <c r="D37" i="28" s="1"/>
  <c r="Q35" i="35"/>
  <c r="F37" i="5" s="1"/>
  <c r="F37" i="28" s="1"/>
  <c r="AC35" i="35"/>
  <c r="I37" i="5" s="1"/>
  <c r="I37" i="28" s="1"/>
  <c r="AG35" i="35"/>
  <c r="J37" i="5" s="1"/>
  <c r="J37" i="28" s="1"/>
  <c r="AK35" i="35"/>
  <c r="K37" i="5" s="1"/>
  <c r="K37" i="28" s="1"/>
  <c r="AS35" i="35"/>
  <c r="M37" i="5" s="1"/>
  <c r="M37" i="28" s="1"/>
  <c r="AW35" i="35"/>
  <c r="N37" i="5" s="1"/>
  <c r="E36" i="35"/>
  <c r="C38" i="5" s="1"/>
  <c r="C38" i="28" s="1"/>
  <c r="I36" i="35"/>
  <c r="D38" i="5" s="1"/>
  <c r="D38" i="28" s="1"/>
  <c r="Q36" i="35"/>
  <c r="F38" i="5" s="1"/>
  <c r="F38" i="28" s="1"/>
  <c r="Y36" i="35"/>
  <c r="H38" i="5" s="1"/>
  <c r="H38" i="28" s="1"/>
  <c r="AG36" i="35"/>
  <c r="J38" i="5" s="1"/>
  <c r="J38" i="28" s="1"/>
  <c r="AO36" i="35"/>
  <c r="L38" i="5" s="1"/>
  <c r="L38" i="28" s="1"/>
  <c r="AS36" i="35"/>
  <c r="M38" i="5" s="1"/>
  <c r="M38" i="28" s="1"/>
  <c r="AW36" i="35"/>
  <c r="N38" i="5" s="1"/>
  <c r="N38" i="28" s="1"/>
  <c r="E37" i="35"/>
  <c r="C39" i="5" s="1"/>
  <c r="C39" i="28" s="1"/>
  <c r="M37" i="35"/>
  <c r="E39" i="5" s="1"/>
  <c r="Q37" i="35"/>
  <c r="F39" i="5" s="1"/>
  <c r="F39" i="28" s="1"/>
  <c r="Y37" i="35"/>
  <c r="H39" i="5" s="1"/>
  <c r="AG37" i="35"/>
  <c r="J39" i="5" s="1"/>
  <c r="J39" i="28" s="1"/>
  <c r="AS37" i="35"/>
  <c r="M39" i="5" s="1"/>
  <c r="M39" i="28" s="1"/>
  <c r="E38" i="35"/>
  <c r="C40" i="5" s="1"/>
  <c r="C40" i="28" s="1"/>
  <c r="M38" i="35"/>
  <c r="E40" i="5" s="1"/>
  <c r="Q38" i="35"/>
  <c r="F40" i="5" s="1"/>
  <c r="F40" i="28" s="1"/>
  <c r="U38" i="35"/>
  <c r="G40" i="5" s="1"/>
  <c r="G40" i="28" s="1"/>
  <c r="Y38" i="35"/>
  <c r="H40" i="5" s="1"/>
  <c r="AC38" i="35"/>
  <c r="I40" i="5" s="1"/>
  <c r="I40" i="28" s="1"/>
  <c r="AG38" i="35"/>
  <c r="J40" i="5" s="1"/>
  <c r="J40" i="28" s="1"/>
  <c r="AK38" i="35"/>
  <c r="K40" i="5" s="1"/>
  <c r="K40" i="28" s="1"/>
  <c r="AO38" i="35"/>
  <c r="L40" i="5" s="1"/>
  <c r="AS38" i="35"/>
  <c r="M40" i="5" s="1"/>
  <c r="M40" i="28" s="1"/>
  <c r="AW38" i="35"/>
  <c r="N40" i="5" s="1"/>
  <c r="N40" i="28" s="1"/>
  <c r="M39" i="35"/>
  <c r="E41" i="5" s="1"/>
  <c r="E41" i="28" s="1"/>
  <c r="Q39" i="35"/>
  <c r="F41" i="5" s="1"/>
  <c r="F41" i="28" s="1"/>
  <c r="U39" i="35"/>
  <c r="G41" i="5" s="1"/>
  <c r="G41" i="28" s="1"/>
  <c r="AG39" i="35"/>
  <c r="J41" i="5" s="1"/>
  <c r="J41" i="28" s="1"/>
  <c r="AS39" i="35"/>
  <c r="M41" i="5" s="1"/>
  <c r="M41" i="28" s="1"/>
  <c r="AW39" i="35"/>
  <c r="N41" i="5" s="1"/>
  <c r="N41" i="28" s="1"/>
  <c r="E40" i="35"/>
  <c r="C42" i="5" s="1"/>
  <c r="C42" i="28" s="1"/>
  <c r="I40" i="35"/>
  <c r="D42" i="5" s="1"/>
  <c r="D42" i="28" s="1"/>
  <c r="Q40" i="35"/>
  <c r="F42" i="5" s="1"/>
  <c r="F42" i="28" s="1"/>
  <c r="U40" i="35"/>
  <c r="G42" i="5" s="1"/>
  <c r="G42" i="28" s="1"/>
  <c r="Y40" i="35"/>
  <c r="H42" i="5" s="1"/>
  <c r="H42" i="28" s="1"/>
  <c r="AC40" i="35"/>
  <c r="I42" i="5" s="1"/>
  <c r="I42" i="28" s="1"/>
  <c r="AG40" i="35"/>
  <c r="J42" i="5" s="1"/>
  <c r="J42" i="28" s="1"/>
  <c r="AS40" i="35"/>
  <c r="M42" i="5" s="1"/>
  <c r="M42" i="28" s="1"/>
  <c r="AW40" i="35"/>
  <c r="N42" i="5" s="1"/>
  <c r="N42" i="28" s="1"/>
  <c r="I41" i="35"/>
  <c r="D43" i="5" s="1"/>
  <c r="D43" i="28" s="1"/>
  <c r="M41" i="35"/>
  <c r="E43" i="5" s="1"/>
  <c r="E43" i="28" s="1"/>
  <c r="U41" i="35"/>
  <c r="G43" i="5" s="1"/>
  <c r="G43" i="28" s="1"/>
  <c r="Y41" i="35"/>
  <c r="H43" i="5" s="1"/>
  <c r="H43" i="28" s="1"/>
  <c r="AC41" i="35"/>
  <c r="I43" i="5" s="1"/>
  <c r="I43" i="28" s="1"/>
  <c r="AG41" i="35"/>
  <c r="J43" i="5" s="1"/>
  <c r="J43" i="28" s="1"/>
  <c r="AK41" i="35"/>
  <c r="K43" i="5" s="1"/>
  <c r="K43" i="28" s="1"/>
  <c r="AO41" i="35"/>
  <c r="L43" i="5" s="1"/>
  <c r="L43" i="28" s="1"/>
  <c r="AS41" i="35"/>
  <c r="M43" i="5" s="1"/>
  <c r="M43" i="28" s="1"/>
  <c r="AW41" i="35"/>
  <c r="N43" i="5" s="1"/>
  <c r="N43" i="28" s="1"/>
  <c r="I42" i="35"/>
  <c r="D44" i="5" s="1"/>
  <c r="D44" i="28" s="1"/>
  <c r="M42" i="35"/>
  <c r="E44" i="5" s="1"/>
  <c r="Q42" i="35"/>
  <c r="F44" i="5" s="1"/>
  <c r="F44" i="28" s="1"/>
  <c r="U42" i="35"/>
  <c r="G44" i="5" s="1"/>
  <c r="G44" i="28" s="1"/>
  <c r="Y42" i="35"/>
  <c r="H44" i="5" s="1"/>
  <c r="H44" i="28" s="1"/>
  <c r="AC42" i="35"/>
  <c r="I44" i="5" s="1"/>
  <c r="I44" i="28" s="1"/>
  <c r="AG42" i="35"/>
  <c r="J44" i="5" s="1"/>
  <c r="J44" i="28" s="1"/>
  <c r="AK42" i="35"/>
  <c r="K44" i="5" s="1"/>
  <c r="K44" i="28" s="1"/>
  <c r="AO42" i="35"/>
  <c r="L44" i="5" s="1"/>
  <c r="L44" i="28" s="1"/>
  <c r="AS42" i="35"/>
  <c r="M44" i="5" s="1"/>
  <c r="M44" i="28" s="1"/>
  <c r="E43" i="35"/>
  <c r="C45" i="5" s="1"/>
  <c r="C45" i="28" s="1"/>
  <c r="I43" i="35"/>
  <c r="D45" i="5" s="1"/>
  <c r="D45" i="28" s="1"/>
  <c r="M43" i="35"/>
  <c r="E45" i="5" s="1"/>
  <c r="U43" i="35"/>
  <c r="G45" i="5" s="1"/>
  <c r="G45" i="28" s="1"/>
  <c r="Y43" i="35"/>
  <c r="H45" i="5" s="1"/>
  <c r="AC43" i="35"/>
  <c r="I45" i="5" s="1"/>
  <c r="I45" i="28" s="1"/>
  <c r="AG43" i="35"/>
  <c r="J45" i="5" s="1"/>
  <c r="J45" i="28" s="1"/>
  <c r="AK43" i="35"/>
  <c r="K45" i="5" s="1"/>
  <c r="K45" i="28" s="1"/>
  <c r="AO43" i="35"/>
  <c r="L45" i="5" s="1"/>
  <c r="L45" i="28" s="1"/>
  <c r="AS43" i="35"/>
  <c r="M45" i="5" s="1"/>
  <c r="M45" i="28" s="1"/>
  <c r="AW43" i="35"/>
  <c r="N45" i="5" s="1"/>
  <c r="E44" i="35"/>
  <c r="C46" i="5" s="1"/>
  <c r="C46" i="28" s="1"/>
  <c r="I44" i="35"/>
  <c r="D46" i="5" s="1"/>
  <c r="D46" i="28" s="1"/>
  <c r="M44" i="35"/>
  <c r="E46" i="5" s="1"/>
  <c r="Q44" i="35"/>
  <c r="F46" i="5" s="1"/>
  <c r="F46" i="28" s="1"/>
  <c r="U44" i="35"/>
  <c r="G46" i="5" s="1"/>
  <c r="G46" i="28" s="1"/>
  <c r="Y44" i="35"/>
  <c r="H46" i="5" s="1"/>
  <c r="H46" i="28" s="1"/>
  <c r="AC44" i="35"/>
  <c r="I46" i="5" s="1"/>
  <c r="I46" i="28" s="1"/>
  <c r="AG44" i="35"/>
  <c r="J46" i="5" s="1"/>
  <c r="J46" i="28" s="1"/>
  <c r="AK44" i="35"/>
  <c r="K46" i="5" s="1"/>
  <c r="K46" i="28" s="1"/>
  <c r="AO44" i="35"/>
  <c r="L46" i="5" s="1"/>
  <c r="L46" i="28" s="1"/>
  <c r="AS44" i="35"/>
  <c r="M46" i="5" s="1"/>
  <c r="M46" i="28" s="1"/>
  <c r="AW44" i="35"/>
  <c r="N46" i="5" s="1"/>
  <c r="I45" i="35"/>
  <c r="D47" i="5" s="1"/>
  <c r="D47" i="28" s="1"/>
  <c r="M45" i="35"/>
  <c r="E47" i="5" s="1"/>
  <c r="E47" i="28" s="1"/>
  <c r="Q45" i="35"/>
  <c r="F47" i="5" s="1"/>
  <c r="F47" i="28" s="1"/>
  <c r="U45" i="35"/>
  <c r="G47" i="5" s="1"/>
  <c r="G47" i="28" s="1"/>
  <c r="AC45" i="35"/>
  <c r="I47" i="5" s="1"/>
  <c r="I47" i="28" s="1"/>
  <c r="AG45" i="35"/>
  <c r="J47" i="5" s="1"/>
  <c r="J47" i="28" s="1"/>
  <c r="AK45" i="35"/>
  <c r="K47" i="5" s="1"/>
  <c r="K47" i="28" s="1"/>
  <c r="AO45" i="35"/>
  <c r="L47" i="5" s="1"/>
  <c r="L47" i="28" s="1"/>
  <c r="AS45" i="35"/>
  <c r="M47" i="5" s="1"/>
  <c r="M47" i="28" s="1"/>
  <c r="AW45" i="35"/>
  <c r="N47" i="5" s="1"/>
  <c r="N47" i="28" s="1"/>
  <c r="E46" i="35"/>
  <c r="C48" i="5" s="1"/>
  <c r="C48" i="28" s="1"/>
  <c r="I46" i="35"/>
  <c r="D48" i="5" s="1"/>
  <c r="D48" i="28" s="1"/>
  <c r="Q46" i="35"/>
  <c r="F48" i="5" s="1"/>
  <c r="F48" i="28" s="1"/>
  <c r="U46" i="35"/>
  <c r="G48" i="5" s="1"/>
  <c r="G48" i="28" s="1"/>
  <c r="AC46" i="35"/>
  <c r="I48" i="5" s="1"/>
  <c r="I48" i="28" s="1"/>
  <c r="AG46" i="35"/>
  <c r="J48" i="5" s="1"/>
  <c r="J48" i="28" s="1"/>
  <c r="AK46" i="35"/>
  <c r="K48" i="5" s="1"/>
  <c r="K48" i="28" s="1"/>
  <c r="AS46" i="35"/>
  <c r="M48" i="5" s="1"/>
  <c r="M48" i="28" s="1"/>
  <c r="AW46" i="35"/>
  <c r="N48" i="5" s="1"/>
  <c r="N48" i="28" s="1"/>
  <c r="I47" i="35"/>
  <c r="D49" i="5" s="1"/>
  <c r="D49" i="28" s="1"/>
  <c r="Q47" i="35"/>
  <c r="F49" i="5" s="1"/>
  <c r="F49" i="28" s="1"/>
  <c r="U47" i="35"/>
  <c r="G49" i="5" s="1"/>
  <c r="G49" i="28" s="1"/>
  <c r="Y47" i="35"/>
  <c r="H49" i="5" s="1"/>
  <c r="H49" i="28" s="1"/>
  <c r="AG47" i="35"/>
  <c r="J49" i="5" s="1"/>
  <c r="J49" i="28" s="1"/>
  <c r="AK47" i="35"/>
  <c r="K49" i="5" s="1"/>
  <c r="K49" i="28" s="1"/>
  <c r="AS47" i="35"/>
  <c r="M49" i="5" s="1"/>
  <c r="M49" i="28" s="1"/>
  <c r="AW47" i="35"/>
  <c r="N49" i="5" s="1"/>
  <c r="N49" i="28" s="1"/>
  <c r="E48" i="35"/>
  <c r="C50" i="5" s="1"/>
  <c r="C50" i="28" s="1"/>
  <c r="I48" i="35"/>
  <c r="D50" i="5" s="1"/>
  <c r="D50" i="28" s="1"/>
  <c r="M48" i="35"/>
  <c r="E50" i="5" s="1"/>
  <c r="Q48" i="35"/>
  <c r="F50" i="5" s="1"/>
  <c r="F50" i="28" s="1"/>
  <c r="U48" i="35"/>
  <c r="G50" i="5" s="1"/>
  <c r="G50" i="28" s="1"/>
  <c r="AC48" i="35"/>
  <c r="I50" i="5" s="1"/>
  <c r="I50" i="28" s="1"/>
  <c r="AG48" i="35"/>
  <c r="J50" i="5" s="1"/>
  <c r="J50" i="28" s="1"/>
  <c r="AK48" i="35"/>
  <c r="K50" i="5" s="1"/>
  <c r="K50" i="28" s="1"/>
  <c r="AO48" i="35"/>
  <c r="L50" i="5" s="1"/>
  <c r="L50" i="28" s="1"/>
  <c r="E49" i="35"/>
  <c r="C51" i="5" s="1"/>
  <c r="C51" i="28" s="1"/>
  <c r="M49" i="35"/>
  <c r="E51" i="5" s="1"/>
  <c r="Q49" i="35"/>
  <c r="F51" i="5" s="1"/>
  <c r="F51" i="28" s="1"/>
  <c r="U49" i="35"/>
  <c r="G51" i="5" s="1"/>
  <c r="G51" i="28" s="1"/>
  <c r="Y49" i="35"/>
  <c r="H51" i="5" s="1"/>
  <c r="H51" i="28" s="1"/>
  <c r="AC49" i="35"/>
  <c r="I51" i="5" s="1"/>
  <c r="I51" i="28" s="1"/>
  <c r="AG49" i="35"/>
  <c r="J51" i="5" s="1"/>
  <c r="J51" i="28" s="1"/>
  <c r="AK49" i="35"/>
  <c r="K51" i="5" s="1"/>
  <c r="K51" i="28" s="1"/>
  <c r="AS49" i="35"/>
  <c r="M51" i="5" s="1"/>
  <c r="M51" i="28" s="1"/>
  <c r="AW49" i="35"/>
  <c r="N51" i="5" s="1"/>
  <c r="E50" i="35"/>
  <c r="C52" i="5" s="1"/>
  <c r="C52" i="28" s="1"/>
  <c r="M50" i="35"/>
  <c r="E52" i="5" s="1"/>
  <c r="Q50" i="35"/>
  <c r="F52" i="5" s="1"/>
  <c r="F52" i="28" s="1"/>
  <c r="U50" i="35"/>
  <c r="G52" i="5" s="1"/>
  <c r="G52" i="28" s="1"/>
  <c r="Y50" i="35"/>
  <c r="H52" i="5" s="1"/>
  <c r="H52" i="28" s="1"/>
  <c r="AG50" i="35"/>
  <c r="J52" i="5" s="1"/>
  <c r="J52" i="28" s="1"/>
  <c r="AK50" i="35"/>
  <c r="K52" i="5" s="1"/>
  <c r="K52" i="28" s="1"/>
  <c r="AS50" i="35"/>
  <c r="M52" i="5" s="1"/>
  <c r="M52" i="28" s="1"/>
  <c r="I51" i="35"/>
  <c r="D53" i="5" s="1"/>
  <c r="D53" i="28" s="1"/>
  <c r="M51" i="35"/>
  <c r="E53" i="5" s="1"/>
  <c r="U51" i="35"/>
  <c r="G53" i="5" s="1"/>
  <c r="G53" i="28" s="1"/>
  <c r="Y51" i="35"/>
  <c r="H53" i="5" s="1"/>
  <c r="AC51" i="35"/>
  <c r="I53" i="5" s="1"/>
  <c r="I53" i="28" s="1"/>
  <c r="AG51" i="35"/>
  <c r="J53" i="5" s="1"/>
  <c r="J53" i="28" s="1"/>
  <c r="AK51" i="35"/>
  <c r="K53" i="5" s="1"/>
  <c r="K53" i="28" s="1"/>
  <c r="AO51" i="35"/>
  <c r="L53" i="5" s="1"/>
  <c r="AS51" i="35"/>
  <c r="M53" i="5" s="1"/>
  <c r="M53" i="28" s="1"/>
  <c r="AW51" i="35"/>
  <c r="N53" i="5" s="1"/>
  <c r="N53" i="28" s="1"/>
  <c r="E52" i="35"/>
  <c r="C54" i="5" s="1"/>
  <c r="C54" i="28" s="1"/>
  <c r="I52" i="35"/>
  <c r="D54" i="5" s="1"/>
  <c r="D54" i="28" s="1"/>
  <c r="M52" i="35"/>
  <c r="E54" i="5" s="1"/>
  <c r="U52" i="35"/>
  <c r="G54" i="5" s="1"/>
  <c r="G54" i="28" s="1"/>
  <c r="Y52" i="35"/>
  <c r="H54" i="5" s="1"/>
  <c r="AC52" i="35"/>
  <c r="I54" i="5" s="1"/>
  <c r="I54" i="28" s="1"/>
  <c r="AG52" i="35"/>
  <c r="J54" i="5" s="1"/>
  <c r="J54" i="28" s="1"/>
  <c r="AO52" i="35"/>
  <c r="L54" i="5" s="1"/>
  <c r="AS52" i="35"/>
  <c r="M54" i="5" s="1"/>
  <c r="M54" i="28" s="1"/>
  <c r="AW52" i="35"/>
  <c r="N54" i="5" s="1"/>
  <c r="E53" i="35"/>
  <c r="C55" i="5" s="1"/>
  <c r="C55" i="28" s="1"/>
  <c r="I53" i="35"/>
  <c r="D55" i="5" s="1"/>
  <c r="D55" i="28" s="1"/>
  <c r="Q53" i="35"/>
  <c r="F55" i="5" s="1"/>
  <c r="F55" i="28" s="1"/>
  <c r="U53" i="35"/>
  <c r="G55" i="5" s="1"/>
  <c r="G55" i="28" s="1"/>
  <c r="Y53" i="35"/>
  <c r="H55" i="5" s="1"/>
  <c r="H55" i="28" s="1"/>
  <c r="AC53" i="35"/>
  <c r="I55" i="5" s="1"/>
  <c r="I55" i="28" s="1"/>
  <c r="AG53" i="35"/>
  <c r="J55" i="5" s="1"/>
  <c r="J55" i="28" s="1"/>
  <c r="AK53" i="35"/>
  <c r="K55" i="5" s="1"/>
  <c r="K55" i="28" s="1"/>
  <c r="AO53" i="35"/>
  <c r="L55" i="5" s="1"/>
  <c r="L55" i="28" s="1"/>
  <c r="AS53" i="35"/>
  <c r="M55" i="5" s="1"/>
  <c r="M55" i="28" s="1"/>
  <c r="AW53" i="35"/>
  <c r="N55" i="5" s="1"/>
  <c r="E54" i="35"/>
  <c r="C56" i="5" s="1"/>
  <c r="C56" i="28" s="1"/>
  <c r="M54" i="35"/>
  <c r="E56" i="5" s="1"/>
  <c r="E56" i="28" s="1"/>
  <c r="Q54" i="35"/>
  <c r="F56" i="5" s="1"/>
  <c r="F56" i="28" s="1"/>
  <c r="U54" i="35"/>
  <c r="G56" i="5" s="1"/>
  <c r="G56" i="28" s="1"/>
  <c r="Y54" i="35"/>
  <c r="H56" i="5" s="1"/>
  <c r="AC54" i="35"/>
  <c r="I56" i="5" s="1"/>
  <c r="I56" i="28" s="1"/>
  <c r="AG54" i="35"/>
  <c r="J56" i="5" s="1"/>
  <c r="J56" i="28" s="1"/>
  <c r="AK54" i="35"/>
  <c r="K56" i="5" s="1"/>
  <c r="K56" i="28" s="1"/>
  <c r="AO54" i="35"/>
  <c r="L56" i="5" s="1"/>
  <c r="AS54" i="35"/>
  <c r="M56" i="5" s="1"/>
  <c r="M56" i="28" s="1"/>
  <c r="AW54" i="35"/>
  <c r="N56" i="5" s="1"/>
  <c r="E55" i="35"/>
  <c r="C57" i="5" s="1"/>
  <c r="C57" i="28" s="1"/>
  <c r="I55" i="35"/>
  <c r="D57" i="5" s="1"/>
  <c r="D57" i="28" s="1"/>
  <c r="M55" i="35"/>
  <c r="E57" i="5" s="1"/>
  <c r="E57" i="28" s="1"/>
  <c r="Q55" i="35"/>
  <c r="F57" i="5" s="1"/>
  <c r="F57" i="28" s="1"/>
  <c r="U55" i="35"/>
  <c r="G57" i="5" s="1"/>
  <c r="G57" i="28" s="1"/>
  <c r="Y55" i="35"/>
  <c r="H57" i="5" s="1"/>
  <c r="H57" i="28" s="1"/>
  <c r="AC55" i="35"/>
  <c r="I57" i="5" s="1"/>
  <c r="I57" i="28" s="1"/>
  <c r="AG55" i="35"/>
  <c r="J57" i="5" s="1"/>
  <c r="J57" i="28" s="1"/>
  <c r="AK55" i="35"/>
  <c r="K57" i="5" s="1"/>
  <c r="K57" i="28" s="1"/>
  <c r="AO55" i="35"/>
  <c r="L57" i="5" s="1"/>
  <c r="AS55" i="35"/>
  <c r="M57" i="5" s="1"/>
  <c r="M57" i="28" s="1"/>
  <c r="AW55" i="35"/>
  <c r="N57" i="5" s="1"/>
  <c r="E56" i="35"/>
  <c r="C58" i="5" s="1"/>
  <c r="C58" i="28" s="1"/>
  <c r="I56" i="35"/>
  <c r="D58" i="5" s="1"/>
  <c r="D58" i="28" s="1"/>
  <c r="M56" i="35"/>
  <c r="E58" i="5" s="1"/>
  <c r="E58" i="28" s="1"/>
  <c r="Q56" i="35"/>
  <c r="F58" i="5" s="1"/>
  <c r="F58" i="28" s="1"/>
  <c r="U56" i="35"/>
  <c r="G58" i="5" s="1"/>
  <c r="G58" i="28" s="1"/>
  <c r="Y56" i="35"/>
  <c r="H58" i="5" s="1"/>
  <c r="H58" i="28" s="1"/>
  <c r="AC56" i="35"/>
  <c r="I58" i="5" s="1"/>
  <c r="I58" i="28" s="1"/>
  <c r="AG56" i="35"/>
  <c r="J58" i="5" s="1"/>
  <c r="J58" i="28" s="1"/>
  <c r="AK56" i="35"/>
  <c r="K58" i="5" s="1"/>
  <c r="K58" i="28" s="1"/>
  <c r="AS56" i="35"/>
  <c r="M58" i="5" s="1"/>
  <c r="M58" i="28" s="1"/>
  <c r="AW56" i="35"/>
  <c r="N58" i="5" s="1"/>
  <c r="E57" i="35"/>
  <c r="C59" i="5" s="1"/>
  <c r="C59" i="28" s="1"/>
  <c r="I57" i="35"/>
  <c r="D59" i="5" s="1"/>
  <c r="D59" i="28" s="1"/>
  <c r="M57" i="35"/>
  <c r="E59" i="5" s="1"/>
  <c r="E59" i="28" s="1"/>
  <c r="Q57" i="35"/>
  <c r="F59" i="5" s="1"/>
  <c r="F59" i="28" s="1"/>
  <c r="U57" i="35"/>
  <c r="G59" i="5" s="1"/>
  <c r="G59" i="28" s="1"/>
  <c r="Y57" i="35"/>
  <c r="H59" i="5" s="1"/>
  <c r="AC57" i="35"/>
  <c r="I59" i="5" s="1"/>
  <c r="I59" i="28" s="1"/>
  <c r="AG57" i="35"/>
  <c r="J59" i="5" s="1"/>
  <c r="J59" i="28" s="1"/>
  <c r="AK57" i="35"/>
  <c r="K59" i="5" s="1"/>
  <c r="K59" i="28" s="1"/>
  <c r="AO57" i="35"/>
  <c r="L59" i="5" s="1"/>
  <c r="AS57" i="35"/>
  <c r="M59" i="5" s="1"/>
  <c r="M59" i="28" s="1"/>
  <c r="E58" i="35"/>
  <c r="C60" i="5" s="1"/>
  <c r="C60" i="28" s="1"/>
  <c r="M58" i="35"/>
  <c r="E60" i="5" s="1"/>
  <c r="E60" i="28" s="1"/>
  <c r="U58" i="35"/>
  <c r="G60" i="5" s="1"/>
  <c r="G60" i="28" s="1"/>
  <c r="AC58" i="35"/>
  <c r="I60" i="5" s="1"/>
  <c r="I60" i="28" s="1"/>
  <c r="AG58" i="35"/>
  <c r="J60" i="5" s="1"/>
  <c r="J60" i="28" s="1"/>
  <c r="AK58" i="35"/>
  <c r="K60" i="5" s="1"/>
  <c r="K60" i="28" s="1"/>
  <c r="AO58" i="35"/>
  <c r="L60" i="5" s="1"/>
  <c r="L60" i="28" s="1"/>
  <c r="AS58" i="35"/>
  <c r="M60" i="5" s="1"/>
  <c r="M60" i="28" s="1"/>
  <c r="AW58" i="35"/>
  <c r="N60" i="5" s="1"/>
  <c r="N60" i="28" s="1"/>
  <c r="E59" i="35"/>
  <c r="C61" i="5" s="1"/>
  <c r="C61" i="28" s="1"/>
  <c r="I59" i="35"/>
  <c r="D61" i="5" s="1"/>
  <c r="D61" i="28" s="1"/>
  <c r="M59" i="35"/>
  <c r="E61" i="5" s="1"/>
  <c r="E61" i="28" s="1"/>
  <c r="Q59" i="35"/>
  <c r="F61" i="5" s="1"/>
  <c r="F61" i="28" s="1"/>
  <c r="U59" i="35"/>
  <c r="G61" i="5" s="1"/>
  <c r="G61" i="28" s="1"/>
  <c r="Y59" i="35"/>
  <c r="H61" i="5" s="1"/>
  <c r="AC59" i="35"/>
  <c r="I61" i="5" s="1"/>
  <c r="I61" i="28" s="1"/>
  <c r="AG59" i="35"/>
  <c r="J61" i="5" s="1"/>
  <c r="J61" i="28" s="1"/>
  <c r="AK59" i="35"/>
  <c r="K61" i="5" s="1"/>
  <c r="K61" i="28" s="1"/>
  <c r="AS59" i="35"/>
  <c r="M61" i="5" s="1"/>
  <c r="M61" i="28" s="1"/>
  <c r="E60" i="35"/>
  <c r="C62" i="5" s="1"/>
  <c r="C62" i="28" s="1"/>
  <c r="I60" i="35"/>
  <c r="D62" i="5" s="1"/>
  <c r="D62" i="28" s="1"/>
  <c r="M60" i="35"/>
  <c r="E62" i="5" s="1"/>
  <c r="Q60" i="35"/>
  <c r="F62" i="5" s="1"/>
  <c r="F62" i="28" s="1"/>
  <c r="U60" i="35"/>
  <c r="G62" i="5" s="1"/>
  <c r="G62" i="28" s="1"/>
  <c r="Y60" i="35"/>
  <c r="H62" i="5" s="1"/>
  <c r="AC60" i="35"/>
  <c r="I62" i="5" s="1"/>
  <c r="I62" i="28" s="1"/>
  <c r="AO60" i="35"/>
  <c r="L62" i="5" s="1"/>
  <c r="AW60" i="35"/>
  <c r="N62" i="5" s="1"/>
  <c r="M61" i="35"/>
  <c r="E63" i="5" s="1"/>
  <c r="E63" i="28" s="1"/>
  <c r="U61" i="35"/>
  <c r="G63" i="5" s="1"/>
  <c r="G63" i="28" s="1"/>
  <c r="AC61" i="35"/>
  <c r="I63" i="5" s="1"/>
  <c r="I63" i="28" s="1"/>
  <c r="AO61" i="35"/>
  <c r="L63" i="5" s="1"/>
  <c r="L63" i="28" s="1"/>
  <c r="E62" i="35"/>
  <c r="C64" i="5" s="1"/>
  <c r="C64" i="28" s="1"/>
  <c r="AG62" i="35"/>
  <c r="J64" i="5" s="1"/>
  <c r="J64" i="28" s="1"/>
  <c r="AS62" i="35"/>
  <c r="M64" i="5" s="1"/>
  <c r="M64" i="28" s="1"/>
  <c r="E63" i="35"/>
  <c r="C65" i="5" s="1"/>
  <c r="C65" i="28" s="1"/>
  <c r="I63" i="35"/>
  <c r="D65" i="5" s="1"/>
  <c r="D65" i="28" s="1"/>
  <c r="Q63" i="35"/>
  <c r="F65" i="5" s="1"/>
  <c r="U63" i="35"/>
  <c r="G65" i="5" s="1"/>
  <c r="G65" i="28" s="1"/>
  <c r="AC63" i="35"/>
  <c r="I65" i="5" s="1"/>
  <c r="I65" i="28" s="1"/>
  <c r="M64" i="35"/>
  <c r="E66" i="5" s="1"/>
  <c r="E66" i="28" s="1"/>
  <c r="Q64" i="35"/>
  <c r="F66" i="5" s="1"/>
  <c r="F66" i="28" s="1"/>
  <c r="U64" i="35"/>
  <c r="G66" i="5" s="1"/>
  <c r="G66" i="28" s="1"/>
  <c r="Y64" i="35"/>
  <c r="H66" i="5" s="1"/>
  <c r="AS67" i="35"/>
  <c r="M69" i="5" s="1"/>
  <c r="M69" i="28" s="1"/>
  <c r="I68" i="35"/>
  <c r="D70" i="5" s="1"/>
  <c r="D70" i="28" s="1"/>
  <c r="AC69" i="35"/>
  <c r="I71" i="5" s="1"/>
  <c r="I71" i="28" s="1"/>
  <c r="U70" i="35"/>
  <c r="G72" i="5" s="1"/>
  <c r="G72" i="28" s="1"/>
  <c r="E71" i="35"/>
  <c r="C73" i="5" s="1"/>
  <c r="C73" i="28" s="1"/>
  <c r="Q71" i="35"/>
  <c r="F73" i="5" s="1"/>
  <c r="F73" i="28" s="1"/>
  <c r="AG71" i="35"/>
  <c r="J73" i="5" s="1"/>
  <c r="J73" i="28" s="1"/>
  <c r="AK71" i="35"/>
  <c r="K73" i="5" s="1"/>
  <c r="K73" i="28" s="1"/>
  <c r="AO71" i="35"/>
  <c r="L73" i="5" s="1"/>
  <c r="AS71" i="35"/>
  <c r="M73" i="5" s="1"/>
  <c r="M73" i="28" s="1"/>
  <c r="AW71" i="35"/>
  <c r="N73" i="5" s="1"/>
  <c r="Q72" i="35"/>
  <c r="F74" i="5" s="1"/>
  <c r="Y72" i="35"/>
  <c r="H74" i="5" s="1"/>
  <c r="H74" i="28" s="1"/>
  <c r="AG72" i="35"/>
  <c r="J74" i="5" s="1"/>
  <c r="J74" i="28" s="1"/>
  <c r="I73" i="35"/>
  <c r="D75" i="5" s="1"/>
  <c r="D75" i="28" s="1"/>
  <c r="Q73" i="35"/>
  <c r="F75" i="5" s="1"/>
  <c r="F75" i="28" s="1"/>
  <c r="U73" i="35"/>
  <c r="G75" i="5" s="1"/>
  <c r="G75" i="28" s="1"/>
  <c r="Y73" i="35"/>
  <c r="H75" i="5" s="1"/>
  <c r="H75" i="28" s="1"/>
  <c r="AC73" i="35"/>
  <c r="I75" i="5" s="1"/>
  <c r="I75" i="28" s="1"/>
  <c r="M74" i="35"/>
  <c r="E76" i="5" s="1"/>
  <c r="AS74" i="35"/>
  <c r="M76" i="5" s="1"/>
  <c r="M76" i="28" s="1"/>
  <c r="AK75" i="35"/>
  <c r="K77" i="5" s="1"/>
  <c r="K77" i="28" s="1"/>
  <c r="AW75" i="35"/>
  <c r="N77" i="5" s="1"/>
  <c r="Y76" i="35"/>
  <c r="H78" i="5" s="1"/>
  <c r="E78" i="35"/>
  <c r="C80" i="5" s="1"/>
  <c r="C80" i="28" s="1"/>
  <c r="M78" i="35"/>
  <c r="E80" i="5" s="1"/>
  <c r="E80" i="28" s="1"/>
  <c r="U78" i="35"/>
  <c r="G80" i="5" s="1"/>
  <c r="G80" i="28" s="1"/>
  <c r="AO79" i="35"/>
  <c r="L81" i="5" s="1"/>
  <c r="L81" i="28" s="1"/>
  <c r="E82" i="35"/>
  <c r="C84" i="5" s="1"/>
  <c r="C84" i="28" s="1"/>
  <c r="AG82" i="35"/>
  <c r="J84" i="5" s="1"/>
  <c r="J84" i="28" s="1"/>
  <c r="E83" i="35"/>
  <c r="C85" i="5" s="1"/>
  <c r="C85" i="28" s="1"/>
  <c r="M83" i="35"/>
  <c r="E85" i="5" s="1"/>
  <c r="E85" i="28" s="1"/>
  <c r="Q83" i="35"/>
  <c r="F85" i="5" s="1"/>
  <c r="F85" i="28" s="1"/>
  <c r="AG83" i="35"/>
  <c r="J85" i="5" s="1"/>
  <c r="J85" i="28" s="1"/>
  <c r="AK83" i="35"/>
  <c r="K85" i="5" s="1"/>
  <c r="K85" i="28" s="1"/>
  <c r="E84" i="35"/>
  <c r="C86" i="5" s="1"/>
  <c r="C86" i="28" s="1"/>
  <c r="Q85" i="35"/>
  <c r="F87" i="5" s="1"/>
  <c r="F87" i="28" s="1"/>
  <c r="M86" i="35"/>
  <c r="E88" i="5" s="1"/>
  <c r="E88" i="28" s="1"/>
  <c r="AS86" i="35"/>
  <c r="M88" i="5" s="1"/>
  <c r="M88" i="28" s="1"/>
  <c r="M88" i="35"/>
  <c r="E90" i="5" s="1"/>
  <c r="AW88" i="35"/>
  <c r="N90" i="5" s="1"/>
  <c r="N90" i="28" s="1"/>
  <c r="Y89" i="35"/>
  <c r="H91" i="5" s="1"/>
  <c r="AS89" i="35"/>
  <c r="M91" i="5" s="1"/>
  <c r="M91" i="28" s="1"/>
  <c r="E90" i="35"/>
  <c r="C92" i="5" s="1"/>
  <c r="C92" i="28" s="1"/>
  <c r="M90" i="35"/>
  <c r="E92" i="5" s="1"/>
  <c r="E92" i="28" s="1"/>
  <c r="U90" i="35"/>
  <c r="G92" i="5" s="1"/>
  <c r="G92" i="28" s="1"/>
  <c r="AC90" i="35"/>
  <c r="I92" i="5" s="1"/>
  <c r="I92" i="28" s="1"/>
  <c r="AK90" i="35"/>
  <c r="K92" i="5" s="1"/>
  <c r="K92" i="28" s="1"/>
  <c r="AS90" i="35"/>
  <c r="M92" i="5" s="1"/>
  <c r="M92" i="28" s="1"/>
  <c r="AW90" i="35"/>
  <c r="N92" i="5" s="1"/>
  <c r="AC91" i="35"/>
  <c r="I93" i="5" s="1"/>
  <c r="I93" i="28" s="1"/>
  <c r="Q92" i="35"/>
  <c r="F94" i="5" s="1"/>
  <c r="F94" i="28" s="1"/>
  <c r="AC92" i="35"/>
  <c r="I94" i="5" s="1"/>
  <c r="I94" i="28" s="1"/>
  <c r="AW92" i="35"/>
  <c r="N94" i="5" s="1"/>
  <c r="U93" i="35"/>
  <c r="G95" i="5" s="1"/>
  <c r="G95" i="28" s="1"/>
  <c r="AC93" i="35"/>
  <c r="I95" i="5" s="1"/>
  <c r="I95" i="28" s="1"/>
  <c r="AW93" i="35"/>
  <c r="N95" i="5" s="1"/>
  <c r="N95" i="28" s="1"/>
  <c r="E94" i="35"/>
  <c r="C96" i="5" s="1"/>
  <c r="C96" i="28" s="1"/>
  <c r="AS94" i="35"/>
  <c r="M96" i="5" s="1"/>
  <c r="M96" i="28" s="1"/>
  <c r="AO95" i="35"/>
  <c r="L97" i="5" s="1"/>
  <c r="M96" i="35"/>
  <c r="E98" i="5" s="1"/>
  <c r="E98" i="28" s="1"/>
  <c r="AK96" i="35"/>
  <c r="K98" i="5" s="1"/>
  <c r="K98" i="28" s="1"/>
  <c r="U97" i="35"/>
  <c r="G99" i="5" s="1"/>
  <c r="G99" i="28" s="1"/>
  <c r="Q98" i="35"/>
  <c r="F100" i="5" s="1"/>
  <c r="F100" i="28" s="1"/>
  <c r="U98" i="35"/>
  <c r="G100" i="5" s="1"/>
  <c r="G100" i="28" s="1"/>
  <c r="AK98" i="35"/>
  <c r="K100" i="5" s="1"/>
  <c r="K100" i="28" s="1"/>
  <c r="AW98" i="35"/>
  <c r="N100" i="5" s="1"/>
  <c r="E100" i="35"/>
  <c r="C102" i="5" s="1"/>
  <c r="C102" i="28" s="1"/>
  <c r="Q101" i="35"/>
  <c r="F103" i="5" s="1"/>
  <c r="AG101" i="35"/>
  <c r="J103" i="5" s="1"/>
  <c r="J103" i="28" s="1"/>
  <c r="AK101" i="35"/>
  <c r="K103" i="5" s="1"/>
  <c r="K103" i="28" s="1"/>
  <c r="AS101" i="35"/>
  <c r="M103" i="5" s="1"/>
  <c r="M103" i="28" s="1"/>
  <c r="U102" i="35"/>
  <c r="G104" i="5" s="1"/>
  <c r="G104" i="28" s="1"/>
  <c r="AK102" i="35"/>
  <c r="K104" i="5" s="1"/>
  <c r="K104" i="28" s="1"/>
  <c r="AG103" i="35"/>
  <c r="J105" i="5" s="1"/>
  <c r="J105" i="28" s="1"/>
  <c r="E104" i="35"/>
  <c r="C106" i="5" s="1"/>
  <c r="C106" i="28" s="1"/>
  <c r="AK104" i="35"/>
  <c r="K106" i="5" s="1"/>
  <c r="K106" i="28" s="1"/>
  <c r="AW104" i="35"/>
  <c r="N106" i="5" s="1"/>
  <c r="U105" i="35"/>
  <c r="G107" i="5" s="1"/>
  <c r="G107" i="28" s="1"/>
  <c r="AS105" i="35"/>
  <c r="M107" i="5" s="1"/>
  <c r="M107" i="28" s="1"/>
  <c r="AS106" i="35"/>
  <c r="M108" i="5" s="1"/>
  <c r="M108" i="28" s="1"/>
  <c r="E107" i="35"/>
  <c r="C109" i="5" s="1"/>
  <c r="C109" i="28" s="1"/>
  <c r="Q108" i="35"/>
  <c r="F110" i="5" s="1"/>
  <c r="F110" i="28" s="1"/>
  <c r="AG109" i="35"/>
  <c r="J111" i="5" s="1"/>
  <c r="J111" i="28" s="1"/>
  <c r="AK109" i="35"/>
  <c r="K111" i="5" s="1"/>
  <c r="K111" i="28" s="1"/>
  <c r="U110" i="35"/>
  <c r="G112" i="5" s="1"/>
  <c r="G112" i="28" s="1"/>
  <c r="U111" i="35"/>
  <c r="G113" i="5" s="1"/>
  <c r="G113" i="28" s="1"/>
  <c r="U112" i="35"/>
  <c r="G114" i="5" s="1"/>
  <c r="G114" i="28" s="1"/>
  <c r="AK112" i="35"/>
  <c r="K114" i="5" s="1"/>
  <c r="K114" i="28" s="1"/>
  <c r="AS113" i="35"/>
  <c r="M115" i="5" s="1"/>
  <c r="M115" i="28" s="1"/>
  <c r="AS114" i="35"/>
  <c r="M116" i="5" s="1"/>
  <c r="M116" i="28" s="1"/>
  <c r="E115" i="35"/>
  <c r="C117" i="5" s="1"/>
  <c r="C117" i="28" s="1"/>
  <c r="U115" i="35"/>
  <c r="G117" i="5" s="1"/>
  <c r="G117" i="28" s="1"/>
  <c r="AC115" i="35"/>
  <c r="I117" i="5" s="1"/>
  <c r="I117" i="28" s="1"/>
  <c r="AO115" i="35"/>
  <c r="L117" i="5" s="1"/>
  <c r="L117" i="28" s="1"/>
  <c r="AS115" i="35"/>
  <c r="M117" i="5" s="1"/>
  <c r="M117" i="28" s="1"/>
  <c r="AW115" i="35"/>
  <c r="N117" i="5" s="1"/>
  <c r="N117" i="28" s="1"/>
  <c r="Q116" i="35"/>
  <c r="F118" i="5" s="1"/>
  <c r="F118" i="28" s="1"/>
  <c r="Y116" i="35"/>
  <c r="H118" i="5" s="1"/>
  <c r="H118" i="28" s="1"/>
  <c r="M117" i="35"/>
  <c r="E119" i="5" s="1"/>
  <c r="E119" i="28" s="1"/>
  <c r="U117" i="35"/>
  <c r="G119" i="5" s="1"/>
  <c r="G119" i="28" s="1"/>
  <c r="AO117" i="35"/>
  <c r="L119" i="5" s="1"/>
  <c r="AS117" i="35"/>
  <c r="M119" i="5" s="1"/>
  <c r="M119" i="28" s="1"/>
  <c r="U118" i="35"/>
  <c r="G120" i="5" s="1"/>
  <c r="G120" i="28" s="1"/>
  <c r="U119" i="35"/>
  <c r="G121" i="5" s="1"/>
  <c r="G121" i="28" s="1"/>
  <c r="AK119" i="35"/>
  <c r="K121" i="5" s="1"/>
  <c r="K121" i="28" s="1"/>
  <c r="AW119" i="35"/>
  <c r="N121" i="5" s="1"/>
  <c r="N121" i="28" s="1"/>
  <c r="I120" i="35"/>
  <c r="D122" i="5" s="1"/>
  <c r="D122" i="28" s="1"/>
  <c r="Y120" i="35"/>
  <c r="H122" i="5" s="1"/>
  <c r="H122" i="28" s="1"/>
  <c r="AC120" i="35"/>
  <c r="I122" i="5" s="1"/>
  <c r="I122" i="28" s="1"/>
  <c r="AG120" i="35"/>
  <c r="J122" i="5" s="1"/>
  <c r="J122" i="28" s="1"/>
  <c r="AK120" i="35"/>
  <c r="K122" i="5" s="1"/>
  <c r="K122" i="28" s="1"/>
  <c r="AW120" i="35"/>
  <c r="N122" i="5" s="1"/>
  <c r="AW121" i="35"/>
  <c r="N123" i="5" s="1"/>
  <c r="N123" i="28" s="1"/>
  <c r="Y122" i="35"/>
  <c r="H124" i="5" s="1"/>
  <c r="AK122" i="35"/>
  <c r="K124" i="5" s="1"/>
  <c r="K124" i="28" s="1"/>
  <c r="M123" i="35"/>
  <c r="E125" i="5" s="1"/>
  <c r="Q124" i="35"/>
  <c r="F126" i="5" s="1"/>
  <c r="F126" i="28" s="1"/>
  <c r="Y124" i="35"/>
  <c r="H126" i="5" s="1"/>
  <c r="H126" i="28" s="1"/>
  <c r="AG124" i="35"/>
  <c r="J126" i="5" s="1"/>
  <c r="J126" i="28" s="1"/>
  <c r="AS125" i="35"/>
  <c r="M127" i="5" s="1"/>
  <c r="M127" i="28" s="1"/>
  <c r="I126" i="35"/>
  <c r="D128" i="5" s="1"/>
  <c r="U126" i="35"/>
  <c r="G128" i="5" s="1"/>
  <c r="G128" i="28" s="1"/>
  <c r="AK126" i="35"/>
  <c r="K128" i="5" s="1"/>
  <c r="K128" i="28" s="1"/>
  <c r="U127" i="35"/>
  <c r="G129" i="5" s="1"/>
  <c r="G129" i="28" s="1"/>
  <c r="Y127" i="35"/>
  <c r="H129" i="5" s="1"/>
  <c r="AC127" i="35"/>
  <c r="I129" i="5" s="1"/>
  <c r="I129" i="28" s="1"/>
  <c r="AS127" i="35"/>
  <c r="M129" i="5" s="1"/>
  <c r="M129" i="28" s="1"/>
  <c r="AK128" i="35"/>
  <c r="K130" i="5" s="1"/>
  <c r="K130" i="28" s="1"/>
  <c r="U129" i="35"/>
  <c r="G131" i="5" s="1"/>
  <c r="G131" i="28" s="1"/>
  <c r="AC129" i="35"/>
  <c r="I131" i="5" s="1"/>
  <c r="I131" i="28" s="1"/>
  <c r="M130" i="35"/>
  <c r="E132" i="5" s="1"/>
  <c r="E132" i="28" s="1"/>
  <c r="U130" i="35"/>
  <c r="G132" i="5" s="1"/>
  <c r="G132" i="28" s="1"/>
  <c r="AG130" i="35"/>
  <c r="J132" i="5" s="1"/>
  <c r="J132" i="28" s="1"/>
  <c r="AK130" i="35"/>
  <c r="K132" i="5" s="1"/>
  <c r="K132" i="28" s="1"/>
  <c r="U131" i="35"/>
  <c r="G133" i="5" s="1"/>
  <c r="G133" i="28" s="1"/>
  <c r="AK131" i="35"/>
  <c r="K133" i="5" s="1"/>
  <c r="K133" i="28" s="1"/>
  <c r="AO131" i="35"/>
  <c r="L133" i="5" s="1"/>
  <c r="Y132" i="35"/>
  <c r="H134" i="5" s="1"/>
  <c r="H134" i="28" s="1"/>
  <c r="AO132" i="35"/>
  <c r="L134" i="5" s="1"/>
  <c r="L134" i="28" s="1"/>
  <c r="AS132" i="35"/>
  <c r="M134" i="5" s="1"/>
  <c r="M134" i="28" s="1"/>
  <c r="I133" i="35"/>
  <c r="D135" i="5" s="1"/>
  <c r="D135" i="28" s="1"/>
  <c r="AC133" i="35"/>
  <c r="I135" i="5" s="1"/>
  <c r="I135" i="28" s="1"/>
  <c r="U134" i="35"/>
  <c r="G136" i="5" s="1"/>
  <c r="G136" i="28" s="1"/>
  <c r="AC134" i="35"/>
  <c r="I136" i="5" s="1"/>
  <c r="I136" i="28" s="1"/>
  <c r="Y135" i="35"/>
  <c r="H137" i="5" s="1"/>
  <c r="AC135" i="35"/>
  <c r="I137" i="5" s="1"/>
  <c r="I137" i="28" s="1"/>
  <c r="AK135" i="35"/>
  <c r="K137" i="5" s="1"/>
  <c r="K137" i="28" s="1"/>
  <c r="AO135" i="35"/>
  <c r="L137" i="5" s="1"/>
  <c r="AS135" i="35"/>
  <c r="M137" i="5" s="1"/>
  <c r="M137" i="28" s="1"/>
  <c r="AS136" i="35"/>
  <c r="M138" i="5" s="1"/>
  <c r="M138" i="28" s="1"/>
  <c r="AW136" i="35"/>
  <c r="N138" i="5" s="1"/>
  <c r="U137" i="35"/>
  <c r="G139" i="5" s="1"/>
  <c r="G139" i="28" s="1"/>
  <c r="AO137" i="35"/>
  <c r="L139" i="5" s="1"/>
  <c r="L139" i="28" s="1"/>
  <c r="Q138" i="35"/>
  <c r="F140" i="5" s="1"/>
  <c r="F140" i="28" s="1"/>
  <c r="U138" i="35"/>
  <c r="G140" i="5" s="1"/>
  <c r="AK138" i="35"/>
  <c r="K140" i="5" s="1"/>
  <c r="K140" i="28" s="1"/>
  <c r="AS138" i="35"/>
  <c r="M140" i="5" s="1"/>
  <c r="M140" i="28" s="1"/>
  <c r="AS139" i="35"/>
  <c r="M141" i="5" s="1"/>
  <c r="M141" i="28" s="1"/>
  <c r="M140" i="35"/>
  <c r="E142" i="5" s="1"/>
  <c r="E142" i="28" s="1"/>
  <c r="AC140" i="35"/>
  <c r="I142" i="5" s="1"/>
  <c r="I142" i="28" s="1"/>
  <c r="AC141" i="35"/>
  <c r="I143" i="5" s="1"/>
  <c r="I143" i="28" s="1"/>
  <c r="AK141" i="35"/>
  <c r="K143" i="5" s="1"/>
  <c r="K143" i="28" s="1"/>
  <c r="AC142" i="35"/>
  <c r="I144" i="5" s="1"/>
  <c r="I144" i="28" s="1"/>
  <c r="AK142" i="35"/>
  <c r="K144" i="5" s="1"/>
  <c r="K144" i="28" s="1"/>
  <c r="AS142" i="35"/>
  <c r="M144" i="5" s="1"/>
  <c r="M144" i="28" s="1"/>
  <c r="U143" i="35"/>
  <c r="G145" i="5" s="1"/>
  <c r="G145" i="28" s="1"/>
  <c r="AC143" i="35"/>
  <c r="I145" i="5" s="1"/>
  <c r="I145" i="28" s="1"/>
  <c r="AS143" i="35"/>
  <c r="M145" i="5" s="1"/>
  <c r="M145" i="28" s="1"/>
  <c r="U144" i="35"/>
  <c r="G146" i="5" s="1"/>
  <c r="G146" i="28" s="1"/>
  <c r="Y144" i="35"/>
  <c r="H146" i="5" s="1"/>
  <c r="E145" i="35"/>
  <c r="C147" i="5" s="1"/>
  <c r="C147" i="28" s="1"/>
  <c r="U145" i="35"/>
  <c r="G147" i="5" s="1"/>
  <c r="G147" i="28" s="1"/>
  <c r="U146" i="35"/>
  <c r="G148" i="5" s="1"/>
  <c r="G148" i="28" s="1"/>
  <c r="AC146" i="35"/>
  <c r="I148" i="5" s="1"/>
  <c r="I148" i="28" s="1"/>
  <c r="AS146" i="35"/>
  <c r="M148" i="5" s="1"/>
  <c r="M148" i="28" s="1"/>
  <c r="AW146" i="35"/>
  <c r="N148" i="5" s="1"/>
  <c r="N148" i="28" s="1"/>
  <c r="I147" i="35"/>
  <c r="D149" i="5" s="1"/>
  <c r="D149" i="28" s="1"/>
  <c r="U147" i="35"/>
  <c r="G149" i="5" s="1"/>
  <c r="G149" i="28" s="1"/>
  <c r="AG147" i="35"/>
  <c r="J149" i="5" s="1"/>
  <c r="J149" i="28" s="1"/>
  <c r="AS147" i="35"/>
  <c r="M149" i="5" s="1"/>
  <c r="M149" i="28" s="1"/>
  <c r="M148" i="35"/>
  <c r="E150" i="5" s="1"/>
  <c r="Y148" i="35"/>
  <c r="H150" i="5" s="1"/>
  <c r="AC148" i="35"/>
  <c r="I150" i="5" s="1"/>
  <c r="I150" i="28" s="1"/>
  <c r="AO148" i="35"/>
  <c r="L150" i="5" s="1"/>
  <c r="AS148" i="35"/>
  <c r="M150" i="5" s="1"/>
  <c r="M150" i="28" s="1"/>
  <c r="I149" i="35"/>
  <c r="D151" i="5" s="1"/>
  <c r="D151" i="28" s="1"/>
  <c r="M149" i="35"/>
  <c r="E151" i="5" s="1"/>
  <c r="E151" i="28" s="1"/>
  <c r="Y149" i="35"/>
  <c r="H151" i="5" s="1"/>
  <c r="H151" i="28" s="1"/>
  <c r="AK149" i="35"/>
  <c r="K151" i="5" s="1"/>
  <c r="K151" i="28" s="1"/>
  <c r="AO149" i="35"/>
  <c r="L151" i="5" s="1"/>
  <c r="I150" i="35"/>
  <c r="D152" i="5" s="1"/>
  <c r="D152" i="28" s="1"/>
  <c r="M150" i="35"/>
  <c r="E152" i="5" s="1"/>
  <c r="Q150" i="35"/>
  <c r="F152" i="5" s="1"/>
  <c r="F152" i="28" s="1"/>
  <c r="Y150" i="35"/>
  <c r="H152" i="5" s="1"/>
  <c r="AC150" i="35"/>
  <c r="I152" i="5" s="1"/>
  <c r="I152" i="28" s="1"/>
  <c r="AO150" i="35"/>
  <c r="L152" i="5" s="1"/>
  <c r="L152" i="28" s="1"/>
  <c r="M151" i="35"/>
  <c r="E153" i="5" s="1"/>
  <c r="U151" i="35"/>
  <c r="G153" i="5" s="1"/>
  <c r="G153" i="28" s="1"/>
  <c r="AC151" i="35"/>
  <c r="I153" i="5" s="1"/>
  <c r="I153" i="28" s="1"/>
  <c r="I152" i="35"/>
  <c r="D154" i="5" s="1"/>
  <c r="D154" i="28" s="1"/>
  <c r="M152" i="35"/>
  <c r="E154" i="5" s="1"/>
  <c r="E154" i="28" s="1"/>
  <c r="U152" i="35"/>
  <c r="G154" i="5" s="1"/>
  <c r="G154" i="28" s="1"/>
  <c r="Y152" i="35"/>
  <c r="H154" i="5" s="1"/>
  <c r="AK152" i="35"/>
  <c r="K154" i="5" s="1"/>
  <c r="K154" i="28" s="1"/>
  <c r="AO152" i="35"/>
  <c r="L154" i="5" s="1"/>
  <c r="I153" i="35"/>
  <c r="D155" i="5" s="1"/>
  <c r="D155" i="28" s="1"/>
  <c r="Y153" i="35"/>
  <c r="H155" i="5" s="1"/>
  <c r="H155" i="28" s="1"/>
  <c r="AC153" i="35"/>
  <c r="I155" i="5" s="1"/>
  <c r="I155" i="28" s="1"/>
  <c r="M154" i="35"/>
  <c r="E156" i="5" s="1"/>
  <c r="E156" i="28" s="1"/>
  <c r="U154" i="35"/>
  <c r="G156" i="5" s="1"/>
  <c r="G156" i="28" s="1"/>
  <c r="AC154" i="35"/>
  <c r="I156" i="5" s="1"/>
  <c r="I156" i="28" s="1"/>
  <c r="AK154" i="35"/>
  <c r="K156" i="5" s="1"/>
  <c r="K156" i="28" s="1"/>
  <c r="AW154" i="35"/>
  <c r="N156" i="5" s="1"/>
  <c r="N156" i="28" s="1"/>
  <c r="Y155" i="35"/>
  <c r="H157" i="5" s="1"/>
  <c r="I156" i="35"/>
  <c r="D158" i="5" s="1"/>
  <c r="D158" i="28" s="1"/>
  <c r="M156" i="35"/>
  <c r="E158" i="5" s="1"/>
  <c r="E158" i="28" s="1"/>
  <c r="AG156" i="35"/>
  <c r="J158" i="5" s="1"/>
  <c r="J158" i="28" s="1"/>
  <c r="AS156" i="35"/>
  <c r="M158" i="5" s="1"/>
  <c r="M157" i="35"/>
  <c r="E159" i="5" s="1"/>
  <c r="AG157" i="35"/>
  <c r="J159" i="5" s="1"/>
  <c r="J159" i="28" s="1"/>
  <c r="AO157" i="35"/>
  <c r="L159" i="5" s="1"/>
  <c r="AG158" i="35"/>
  <c r="J160" i="5" s="1"/>
  <c r="J160" i="28" s="1"/>
  <c r="M159" i="35"/>
  <c r="E161" i="5" s="1"/>
  <c r="E161" i="28" s="1"/>
  <c r="AO159" i="35"/>
  <c r="L161" i="5" s="1"/>
  <c r="L161" i="28" s="1"/>
  <c r="M160" i="35"/>
  <c r="E162" i="5" s="1"/>
  <c r="Y160" i="35"/>
  <c r="H162" i="5" s="1"/>
  <c r="H162" i="28" s="1"/>
  <c r="AC160" i="35"/>
  <c r="I162" i="5" s="1"/>
  <c r="I162" i="28" s="1"/>
  <c r="AO160" i="35"/>
  <c r="L162" i="5" s="1"/>
  <c r="AS160" i="35"/>
  <c r="M162" i="5" s="1"/>
  <c r="M162" i="28" s="1"/>
  <c r="I161" i="35"/>
  <c r="D163" i="5" s="1"/>
  <c r="D163" i="28" s="1"/>
  <c r="M161" i="35"/>
  <c r="E163" i="5" s="1"/>
  <c r="E163" i="28" s="1"/>
  <c r="Y161" i="35"/>
  <c r="H163" i="5" s="1"/>
  <c r="H163" i="28" s="1"/>
  <c r="AC161" i="35"/>
  <c r="I163" i="5" s="1"/>
  <c r="I163" i="28" s="1"/>
  <c r="AO161" i="35"/>
  <c r="L163" i="5" s="1"/>
  <c r="L163" i="28" s="1"/>
  <c r="I162" i="35"/>
  <c r="D164" i="5" s="1"/>
  <c r="D164" i="28" s="1"/>
  <c r="AS162" i="35"/>
  <c r="M164" i="5" s="1"/>
  <c r="M164" i="28" s="1"/>
  <c r="E163" i="35"/>
  <c r="C165" i="5" s="1"/>
  <c r="C165" i="28" s="1"/>
  <c r="M163" i="35"/>
  <c r="E165" i="5" s="1"/>
  <c r="E165" i="28" s="1"/>
  <c r="Q163" i="35"/>
  <c r="F165" i="5" s="1"/>
  <c r="F165" i="28" s="1"/>
  <c r="AS163" i="35"/>
  <c r="M165" i="5" s="1"/>
  <c r="M165" i="28" s="1"/>
  <c r="I164" i="35"/>
  <c r="D166" i="5" s="1"/>
  <c r="D166" i="28" s="1"/>
  <c r="M164" i="35"/>
  <c r="E166" i="5" s="1"/>
  <c r="E166" i="28" s="1"/>
  <c r="AK164" i="35"/>
  <c r="K166" i="5" s="1"/>
  <c r="K166" i="28" s="1"/>
  <c r="E165" i="35"/>
  <c r="C167" i="5" s="1"/>
  <c r="C167" i="28" s="1"/>
  <c r="M165" i="35"/>
  <c r="E167" i="5" s="1"/>
  <c r="E167" i="28" s="1"/>
  <c r="U165" i="35"/>
  <c r="G167" i="5" s="1"/>
  <c r="G167" i="28" s="1"/>
  <c r="AC165" i="35"/>
  <c r="I167" i="5" s="1"/>
  <c r="AK165" i="35"/>
  <c r="K167" i="5" s="1"/>
  <c r="K167" i="28" s="1"/>
  <c r="AS165" i="35"/>
  <c r="M167" i="5" s="1"/>
  <c r="M167" i="28" s="1"/>
  <c r="E166" i="35"/>
  <c r="C168" i="5" s="1"/>
  <c r="C168" i="28" s="1"/>
  <c r="M166" i="35"/>
  <c r="E168" i="5" s="1"/>
  <c r="E168" i="28" s="1"/>
  <c r="U166" i="35"/>
  <c r="G168" i="5" s="1"/>
  <c r="G168" i="28" s="1"/>
  <c r="AC166" i="35"/>
  <c r="I168" i="5" s="1"/>
  <c r="AG166" i="35"/>
  <c r="J168" i="5" s="1"/>
  <c r="J168" i="28" s="1"/>
  <c r="AK166" i="35"/>
  <c r="K168" i="5" s="1"/>
  <c r="K168" i="28" s="1"/>
  <c r="AS166" i="35"/>
  <c r="M168" i="5" s="1"/>
  <c r="M168" i="28" s="1"/>
  <c r="AW166" i="35"/>
  <c r="N168" i="5" s="1"/>
  <c r="N168" i="28" s="1"/>
  <c r="I167" i="35"/>
  <c r="D169" i="5" s="1"/>
  <c r="D169" i="28" s="1"/>
  <c r="M167" i="35"/>
  <c r="E169" i="5" s="1"/>
  <c r="AC167" i="35"/>
  <c r="I169" i="5" s="1"/>
  <c r="I169" i="28" s="1"/>
  <c r="U168" i="35"/>
  <c r="G170" i="5" s="1"/>
  <c r="AK168" i="35"/>
  <c r="K170" i="5" s="1"/>
  <c r="K170" i="28" s="1"/>
  <c r="AS168" i="35"/>
  <c r="M170" i="5" s="1"/>
  <c r="M170" i="28" s="1"/>
  <c r="E169" i="35"/>
  <c r="C171" i="5" s="1"/>
  <c r="C171" i="28" s="1"/>
  <c r="I169" i="35"/>
  <c r="D171" i="5" s="1"/>
  <c r="D171" i="28" s="1"/>
  <c r="M169" i="35"/>
  <c r="E171" i="5" s="1"/>
  <c r="E171" i="28" s="1"/>
  <c r="U169" i="35"/>
  <c r="G171" i="5" s="1"/>
  <c r="G171" i="28" s="1"/>
  <c r="AC169" i="35"/>
  <c r="I171" i="5" s="1"/>
  <c r="I171" i="28" s="1"/>
  <c r="AK169" i="35"/>
  <c r="K171" i="5" s="1"/>
  <c r="K171" i="28" s="1"/>
  <c r="AS169" i="35"/>
  <c r="M171" i="5" s="1"/>
  <c r="M171" i="28" s="1"/>
  <c r="E170" i="35"/>
  <c r="C172" i="5" s="1"/>
  <c r="C172" i="28" s="1"/>
  <c r="I170" i="35"/>
  <c r="D172" i="5" s="1"/>
  <c r="D172" i="28" s="1"/>
  <c r="M170" i="35"/>
  <c r="E172" i="5" s="1"/>
  <c r="Q170" i="35"/>
  <c r="F172" i="5" s="1"/>
  <c r="F172" i="28" s="1"/>
  <c r="U170" i="35"/>
  <c r="G172" i="5" s="1"/>
  <c r="G172" i="28" s="1"/>
  <c r="Y170" i="35"/>
  <c r="H172" i="5" s="1"/>
  <c r="H172" i="28" s="1"/>
  <c r="AC170" i="35"/>
  <c r="I172" i="5" s="1"/>
  <c r="I172" i="28" s="1"/>
  <c r="AG170" i="35"/>
  <c r="J172" i="5" s="1"/>
  <c r="J172" i="28" s="1"/>
  <c r="AK170" i="35"/>
  <c r="K172" i="5" s="1"/>
  <c r="K172" i="28" s="1"/>
  <c r="AO170" i="35"/>
  <c r="L172" i="5" s="1"/>
  <c r="AS170" i="35"/>
  <c r="M172" i="5" s="1"/>
  <c r="M172" i="28" s="1"/>
  <c r="AW170" i="35"/>
  <c r="N172" i="5" s="1"/>
  <c r="N172" i="28" s="1"/>
  <c r="I171" i="35"/>
  <c r="D173" i="5" s="1"/>
  <c r="D173" i="28" s="1"/>
  <c r="M171" i="35"/>
  <c r="E173" i="5" s="1"/>
  <c r="E173" i="28" s="1"/>
  <c r="U171" i="35"/>
  <c r="G173" i="5" s="1"/>
  <c r="G173" i="28" s="1"/>
  <c r="Y171" i="35"/>
  <c r="H173" i="5" s="1"/>
  <c r="H173" i="28" s="1"/>
  <c r="AS171" i="35"/>
  <c r="M173" i="5" s="1"/>
  <c r="M173" i="28" s="1"/>
  <c r="AW171" i="35"/>
  <c r="N173" i="5" s="1"/>
  <c r="E172" i="35"/>
  <c r="C174" i="5" s="1"/>
  <c r="C174" i="28" s="1"/>
  <c r="I172" i="35"/>
  <c r="D174" i="5" s="1"/>
  <c r="D174" i="28" s="1"/>
  <c r="M172" i="35"/>
  <c r="E174" i="5" s="1"/>
  <c r="E174" i="28" s="1"/>
  <c r="U172" i="35"/>
  <c r="G174" i="5" s="1"/>
  <c r="G174" i="28" s="1"/>
  <c r="AS172" i="35"/>
  <c r="M174" i="5" s="1"/>
  <c r="M174" i="28" s="1"/>
  <c r="AW172" i="35"/>
  <c r="N174" i="5" s="1"/>
  <c r="N174" i="28" s="1"/>
  <c r="E173" i="35"/>
  <c r="C175" i="5" s="1"/>
  <c r="I173" i="35"/>
  <c r="D175" i="5" s="1"/>
  <c r="D175" i="28" s="1"/>
  <c r="M173" i="35"/>
  <c r="E175" i="5" s="1"/>
  <c r="E175" i="28" s="1"/>
  <c r="Q173" i="35"/>
  <c r="F175" i="5" s="1"/>
  <c r="F175" i="28" s="1"/>
  <c r="U173" i="35"/>
  <c r="G175" i="5" s="1"/>
  <c r="G175" i="28" s="1"/>
  <c r="AC173" i="35"/>
  <c r="I175" i="5" s="1"/>
  <c r="I175" i="28" s="1"/>
  <c r="AG173" i="35"/>
  <c r="J175" i="5" s="1"/>
  <c r="J175" i="28" s="1"/>
  <c r="AK173" i="35"/>
  <c r="K175" i="5" s="1"/>
  <c r="K175" i="28" s="1"/>
  <c r="AO173" i="35"/>
  <c r="L175" i="5" s="1"/>
  <c r="AS173" i="35"/>
  <c r="M175" i="5" s="1"/>
  <c r="M175" i="28" s="1"/>
  <c r="E174" i="35"/>
  <c r="C176" i="5" s="1"/>
  <c r="C176" i="28" s="1"/>
  <c r="M174" i="35"/>
  <c r="E176" i="5" s="1"/>
  <c r="Y174" i="35"/>
  <c r="H176" i="5" s="1"/>
  <c r="H176" i="28" s="1"/>
  <c r="AC174" i="35"/>
  <c r="I176" i="5" s="1"/>
  <c r="I176" i="28" s="1"/>
  <c r="AG174" i="35"/>
  <c r="J176" i="5" s="1"/>
  <c r="J176" i="28" s="1"/>
  <c r="AK174" i="35"/>
  <c r="K176" i="5" s="1"/>
  <c r="K176" i="28" s="1"/>
  <c r="AO174" i="35"/>
  <c r="L176" i="5" s="1"/>
  <c r="AS174" i="35"/>
  <c r="M176" i="5" s="1"/>
  <c r="M176" i="28" s="1"/>
  <c r="AW174" i="35"/>
  <c r="N176" i="5" s="1"/>
  <c r="N176" i="28" s="1"/>
  <c r="I175" i="35"/>
  <c r="D177" i="5" s="1"/>
  <c r="D177" i="28" s="1"/>
  <c r="M175" i="35"/>
  <c r="E177" i="5" s="1"/>
  <c r="Y175" i="35"/>
  <c r="H177" i="5" s="1"/>
  <c r="H177" i="28" s="1"/>
  <c r="AC175" i="35"/>
  <c r="I177" i="5" s="1"/>
  <c r="I177" i="28" s="1"/>
  <c r="AG175" i="35"/>
  <c r="J177" i="5" s="1"/>
  <c r="J177" i="28" s="1"/>
  <c r="AK175" i="35"/>
  <c r="K177" i="5" s="1"/>
  <c r="K177" i="28" s="1"/>
  <c r="AW175" i="35"/>
  <c r="N177" i="5" s="1"/>
  <c r="N177" i="28" s="1"/>
  <c r="I176" i="35"/>
  <c r="D178" i="5" s="1"/>
  <c r="D178" i="28" s="1"/>
  <c r="Y176" i="35"/>
  <c r="H178" i="5" s="1"/>
  <c r="AG176" i="35"/>
  <c r="J178" i="5" s="1"/>
  <c r="J178" i="28" s="1"/>
  <c r="AO176" i="35"/>
  <c r="L178" i="5" s="1"/>
  <c r="L178" i="28" s="1"/>
  <c r="AW176" i="35"/>
  <c r="N178" i="5" s="1"/>
  <c r="I177" i="35"/>
  <c r="D179" i="5" s="1"/>
  <c r="D179" i="28" s="1"/>
  <c r="M177" i="35"/>
  <c r="E179" i="5" s="1"/>
  <c r="E179" i="28" s="1"/>
  <c r="Q177" i="35"/>
  <c r="F179" i="5" s="1"/>
  <c r="F179" i="28" s="1"/>
  <c r="U177" i="35"/>
  <c r="G179" i="5" s="1"/>
  <c r="G179" i="28" s="1"/>
  <c r="AK177" i="35"/>
  <c r="K179" i="5" s="1"/>
  <c r="K179" i="28" s="1"/>
  <c r="AO177" i="35"/>
  <c r="L179" i="5" s="1"/>
  <c r="L179" i="28" s="1"/>
  <c r="AW177" i="35"/>
  <c r="N179" i="5" s="1"/>
  <c r="N179" i="28" s="1"/>
  <c r="I178" i="35"/>
  <c r="D180" i="5" s="1"/>
  <c r="D180" i="28" s="1"/>
  <c r="U178" i="35"/>
  <c r="G180" i="5" s="1"/>
  <c r="G180" i="28" s="1"/>
  <c r="Y178" i="35"/>
  <c r="H180" i="5" s="1"/>
  <c r="AC178" i="35"/>
  <c r="I180" i="5" s="1"/>
  <c r="I180" i="28" s="1"/>
  <c r="AK178" i="35"/>
  <c r="K180" i="5" s="1"/>
  <c r="K180" i="28" s="1"/>
  <c r="E179" i="35"/>
  <c r="C181" i="5" s="1"/>
  <c r="C181" i="28" s="1"/>
  <c r="I179" i="35"/>
  <c r="D181" i="5" s="1"/>
  <c r="D181" i="28" s="1"/>
  <c r="Q179" i="35"/>
  <c r="F181" i="5" s="1"/>
  <c r="F181" i="28" s="1"/>
  <c r="U179" i="35"/>
  <c r="G181" i="5" s="1"/>
  <c r="G181" i="28" s="1"/>
  <c r="Y179" i="35"/>
  <c r="H181" i="5" s="1"/>
  <c r="AK179" i="35"/>
  <c r="K181" i="5" s="1"/>
  <c r="K181" i="28" s="1"/>
  <c r="AK180" i="35"/>
  <c r="K182" i="5" s="1"/>
  <c r="K182" i="28" s="1"/>
  <c r="M181" i="35"/>
  <c r="E183" i="5" s="1"/>
  <c r="E183" i="28" s="1"/>
  <c r="U181" i="35"/>
  <c r="G183" i="5" s="1"/>
  <c r="G183" i="28" s="1"/>
  <c r="AC181" i="35"/>
  <c r="I183" i="5" s="1"/>
  <c r="I183" i="28" s="1"/>
  <c r="AG181" i="35"/>
  <c r="J183" i="5" s="1"/>
  <c r="J183" i="28" s="1"/>
  <c r="AS181" i="35"/>
  <c r="M183" i="5" s="1"/>
  <c r="M183" i="28" s="1"/>
  <c r="E182" i="35"/>
  <c r="C184" i="5" s="1"/>
  <c r="C184" i="28" s="1"/>
  <c r="M182" i="35"/>
  <c r="E184" i="5" s="1"/>
  <c r="AC182" i="35"/>
  <c r="I184" i="5" s="1"/>
  <c r="I184" i="28" s="1"/>
  <c r="AK182" i="35"/>
  <c r="K184" i="5" s="1"/>
  <c r="K184" i="28" s="1"/>
  <c r="E183" i="35"/>
  <c r="C185" i="5" s="1"/>
  <c r="C185" i="28" s="1"/>
  <c r="U183" i="35"/>
  <c r="G185" i="5" s="1"/>
  <c r="G185" i="28" s="1"/>
  <c r="AC183" i="35"/>
  <c r="I185" i="5" s="1"/>
  <c r="I185" i="28" s="1"/>
  <c r="AK183" i="35"/>
  <c r="K185" i="5" s="1"/>
  <c r="K185" i="28" s="1"/>
  <c r="AO183" i="35"/>
  <c r="L185" i="5" s="1"/>
  <c r="L185" i="28" s="1"/>
  <c r="E184" i="35"/>
  <c r="C186" i="5" s="1"/>
  <c r="C186" i="28" s="1"/>
  <c r="M184" i="35"/>
  <c r="E186" i="5" s="1"/>
  <c r="Q184" i="35"/>
  <c r="F186" i="5" s="1"/>
  <c r="F186" i="28" s="1"/>
  <c r="AC184" i="35"/>
  <c r="I186" i="5" s="1"/>
  <c r="I186" i="28" s="1"/>
  <c r="AK184" i="35"/>
  <c r="K186" i="5" s="1"/>
  <c r="K186" i="28" s="1"/>
  <c r="E185" i="35"/>
  <c r="C187" i="5" s="1"/>
  <c r="C187" i="28" s="1"/>
  <c r="AO186" i="35"/>
  <c r="L188" i="5" s="1"/>
  <c r="E187" i="35"/>
  <c r="C189" i="5" s="1"/>
  <c r="C189" i="28" s="1"/>
  <c r="U187" i="35"/>
  <c r="G189" i="5" s="1"/>
  <c r="G189" i="28" s="1"/>
  <c r="AK187" i="35"/>
  <c r="K189" i="5" s="1"/>
  <c r="AS187" i="35"/>
  <c r="M189" i="5" s="1"/>
  <c r="M189" i="28" s="1"/>
  <c r="U188" i="35"/>
  <c r="G190" i="5" s="1"/>
  <c r="G190" i="28" s="1"/>
  <c r="AC188" i="35"/>
  <c r="I190" i="5" s="1"/>
  <c r="I190" i="28" s="1"/>
  <c r="E189" i="35"/>
  <c r="C191" i="5" s="1"/>
  <c r="C191" i="28" s="1"/>
  <c r="M189" i="35"/>
  <c r="E191" i="5" s="1"/>
  <c r="E191" i="28" s="1"/>
  <c r="AW189" i="35"/>
  <c r="N191" i="5" s="1"/>
  <c r="E190" i="35"/>
  <c r="C192" i="5" s="1"/>
  <c r="C192" i="28" s="1"/>
  <c r="AG190" i="35"/>
  <c r="J192" i="5" s="1"/>
  <c r="J192" i="28" s="1"/>
  <c r="I191" i="35"/>
  <c r="D193" i="5" s="1"/>
  <c r="D193" i="28" s="1"/>
  <c r="AS191" i="35"/>
  <c r="M193" i="5" s="1"/>
  <c r="M193" i="28" s="1"/>
  <c r="U192" i="35"/>
  <c r="G194" i="5" s="1"/>
  <c r="G194" i="28" s="1"/>
  <c r="AS192" i="35"/>
  <c r="M194" i="5" s="1"/>
  <c r="M194" i="28" s="1"/>
  <c r="Q193" i="35"/>
  <c r="F195" i="5" s="1"/>
  <c r="F195" i="28" s="1"/>
  <c r="AC193" i="35"/>
  <c r="I195" i="5" s="1"/>
  <c r="I195" i="28" s="1"/>
  <c r="AK193" i="35"/>
  <c r="K195" i="5" s="1"/>
  <c r="K195" i="28" s="1"/>
  <c r="AS193" i="35"/>
  <c r="M195" i="5" s="1"/>
  <c r="M195" i="28" s="1"/>
  <c r="AC194" i="35"/>
  <c r="I196" i="5" s="1"/>
  <c r="I196" i="28" s="1"/>
  <c r="AO194" i="35"/>
  <c r="L196" i="5" s="1"/>
  <c r="L196" i="28" s="1"/>
  <c r="E195" i="35"/>
  <c r="C197" i="5" s="1"/>
  <c r="C197" i="28" s="1"/>
  <c r="I195" i="35"/>
  <c r="D197" i="5" s="1"/>
  <c r="D197" i="28" s="1"/>
  <c r="Q195" i="35"/>
  <c r="F197" i="5" s="1"/>
  <c r="F197" i="28" s="1"/>
  <c r="U195" i="35"/>
  <c r="G197" i="5" s="1"/>
  <c r="G197" i="28" s="1"/>
  <c r="AC195" i="35"/>
  <c r="I197" i="5" s="1"/>
  <c r="I197" i="28" s="1"/>
  <c r="AG195" i="35"/>
  <c r="J197" i="5" s="1"/>
  <c r="J197" i="28" s="1"/>
  <c r="AK195" i="35"/>
  <c r="K197" i="5" s="1"/>
  <c r="K197" i="28" s="1"/>
  <c r="AS195" i="35"/>
  <c r="M197" i="5" s="1"/>
  <c r="M197" i="28" s="1"/>
  <c r="AG196" i="35"/>
  <c r="J198" i="5" s="1"/>
  <c r="J198" i="28" s="1"/>
  <c r="E198" i="35"/>
  <c r="C200" i="5" s="1"/>
  <c r="C200" i="28" s="1"/>
  <c r="M198" i="35"/>
  <c r="E200" i="5" s="1"/>
  <c r="E200" i="28" s="1"/>
  <c r="AC198" i="35"/>
  <c r="I200" i="5" s="1"/>
  <c r="I200" i="28" s="1"/>
  <c r="AK198" i="35"/>
  <c r="K200" i="5" s="1"/>
  <c r="K200" i="28" s="1"/>
  <c r="M199" i="35"/>
  <c r="E201" i="5" s="1"/>
  <c r="E201" i="28" s="1"/>
  <c r="Y199" i="35"/>
  <c r="H201" i="5" s="1"/>
  <c r="H201" i="28" s="1"/>
  <c r="AG199" i="35"/>
  <c r="J201" i="5" s="1"/>
  <c r="J201" i="28" s="1"/>
  <c r="AS199" i="35"/>
  <c r="M201" i="5" s="1"/>
  <c r="M201" i="28" s="1"/>
  <c r="I200" i="35"/>
  <c r="D202" i="5" s="1"/>
  <c r="D202" i="28" s="1"/>
  <c r="AC200" i="35"/>
  <c r="I202" i="5" s="1"/>
  <c r="I202" i="28" s="1"/>
  <c r="AG200" i="35"/>
  <c r="J202" i="5" s="1"/>
  <c r="J202" i="28" s="1"/>
  <c r="M201" i="35"/>
  <c r="E203" i="5" s="1"/>
  <c r="Q201" i="35"/>
  <c r="F203" i="5" s="1"/>
  <c r="F203" i="28" s="1"/>
  <c r="U201" i="35"/>
  <c r="G203" i="5" s="1"/>
  <c r="G203" i="28" s="1"/>
  <c r="AK201" i="35"/>
  <c r="K203" i="5" s="1"/>
  <c r="K203" i="28" s="1"/>
  <c r="AC202" i="35"/>
  <c r="I204" i="5" s="1"/>
  <c r="I204" i="28" s="1"/>
  <c r="Q203" i="35"/>
  <c r="F205" i="5" s="1"/>
  <c r="F205" i="28" s="1"/>
  <c r="U203" i="35"/>
  <c r="G205" i="5" s="1"/>
  <c r="G205" i="28" s="1"/>
  <c r="AO203" i="35"/>
  <c r="L205" i="5" s="1"/>
  <c r="L205" i="28" s="1"/>
  <c r="M204" i="35"/>
  <c r="E206" i="5" s="1"/>
  <c r="U204" i="35"/>
  <c r="G206" i="5" s="1"/>
  <c r="G206" i="28" s="1"/>
  <c r="Y204" i="35"/>
  <c r="H206" i="5" s="1"/>
  <c r="AK204" i="35"/>
  <c r="K206" i="5" s="1"/>
  <c r="K206" i="28" s="1"/>
  <c r="AO204" i="35"/>
  <c r="L206" i="5" s="1"/>
  <c r="L206" i="28" s="1"/>
  <c r="AS204" i="35"/>
  <c r="M206" i="5" s="1"/>
  <c r="M206" i="28" s="1"/>
  <c r="I205" i="35"/>
  <c r="D207" i="5" s="1"/>
  <c r="D207" i="28" s="1"/>
  <c r="Q205" i="35"/>
  <c r="F207" i="5" s="1"/>
  <c r="F207" i="28" s="1"/>
  <c r="U205" i="35"/>
  <c r="G207" i="5" s="1"/>
  <c r="G207" i="28" s="1"/>
  <c r="AC205" i="35"/>
  <c r="I207" i="5" s="1"/>
  <c r="I207" i="28" s="1"/>
  <c r="AS205" i="35"/>
  <c r="M207" i="5" s="1"/>
  <c r="M207" i="28" s="1"/>
  <c r="E206" i="35"/>
  <c r="C208" i="5" s="1"/>
  <c r="C208" i="28" s="1"/>
  <c r="M206" i="35"/>
  <c r="E208" i="5" s="1"/>
  <c r="E208" i="28" s="1"/>
  <c r="Q206" i="35"/>
  <c r="F208" i="5" s="1"/>
  <c r="F208" i="28" s="1"/>
  <c r="AC206" i="35"/>
  <c r="I208" i="5" s="1"/>
  <c r="I208" i="28" s="1"/>
  <c r="AK206" i="35"/>
  <c r="K208" i="5" s="1"/>
  <c r="K208" i="28" s="1"/>
  <c r="AO206" i="35"/>
  <c r="L208" i="5" s="1"/>
  <c r="E207" i="35"/>
  <c r="C209" i="5" s="1"/>
  <c r="C209" i="28" s="1"/>
  <c r="Y207" i="35"/>
  <c r="H209" i="5" s="1"/>
  <c r="AK207" i="35"/>
  <c r="K209" i="5" s="1"/>
  <c r="K209" i="28" s="1"/>
  <c r="AO207" i="35"/>
  <c r="L209" i="5" s="1"/>
  <c r="M208" i="35"/>
  <c r="E210" i="5" s="1"/>
  <c r="E210" i="28" s="1"/>
  <c r="AG208" i="35"/>
  <c r="J210" i="5" s="1"/>
  <c r="J210" i="28" s="1"/>
  <c r="AK208" i="35"/>
  <c r="K210" i="5" s="1"/>
  <c r="K210" i="28" s="1"/>
  <c r="AO208" i="35"/>
  <c r="L210" i="5" s="1"/>
  <c r="AW208" i="35"/>
  <c r="N210" i="5" s="1"/>
  <c r="N210" i="28" s="1"/>
  <c r="I209" i="35"/>
  <c r="D211" i="5" s="1"/>
  <c r="D211" i="28" s="1"/>
  <c r="M209" i="35"/>
  <c r="E211" i="5" s="1"/>
  <c r="Y209" i="35"/>
  <c r="H211" i="5" s="1"/>
  <c r="AG209" i="35"/>
  <c r="J211" i="5" s="1"/>
  <c r="J211" i="28" s="1"/>
  <c r="AK209" i="35"/>
  <c r="K211" i="5" s="1"/>
  <c r="K211" i="28" s="1"/>
  <c r="AS209" i="35"/>
  <c r="M211" i="5" s="1"/>
  <c r="M211" i="28" s="1"/>
  <c r="E210" i="35"/>
  <c r="C212" i="5" s="1"/>
  <c r="C212" i="28" s="1"/>
  <c r="I210" i="35"/>
  <c r="D212" i="5" s="1"/>
  <c r="D212" i="28" s="1"/>
  <c r="M210" i="35"/>
  <c r="E212" i="5" s="1"/>
  <c r="E212" i="28" s="1"/>
  <c r="Y210" i="35"/>
  <c r="H212" i="5" s="1"/>
  <c r="AK210" i="35"/>
  <c r="K212" i="5" s="1"/>
  <c r="K212" i="28" s="1"/>
  <c r="AW210" i="35"/>
  <c r="N212" i="5" s="1"/>
  <c r="E211" i="35"/>
  <c r="C213" i="5" s="1"/>
  <c r="C213" i="28" s="1"/>
  <c r="M211" i="35"/>
  <c r="E213" i="5" s="1"/>
  <c r="E213" i="28" s="1"/>
  <c r="U211" i="35"/>
  <c r="G213" i="5" s="1"/>
  <c r="G213" i="28" s="1"/>
  <c r="AC211" i="35"/>
  <c r="I213" i="5" s="1"/>
  <c r="I213" i="28" s="1"/>
  <c r="AG211" i="35"/>
  <c r="J213" i="5" s="1"/>
  <c r="J213" i="28" s="1"/>
  <c r="AK211" i="35"/>
  <c r="K213" i="5" s="1"/>
  <c r="K213" i="28" s="1"/>
  <c r="AO211" i="35"/>
  <c r="L213" i="5" s="1"/>
  <c r="L213" i="28" s="1"/>
  <c r="AS211" i="35"/>
  <c r="M213" i="5" s="1"/>
  <c r="M213" i="28" s="1"/>
  <c r="M212" i="35"/>
  <c r="E214" i="5" s="1"/>
  <c r="U212" i="35"/>
  <c r="G214" i="5" s="1"/>
  <c r="G214" i="28" s="1"/>
  <c r="Y212" i="35"/>
  <c r="H214" i="5" s="1"/>
  <c r="AK212" i="35"/>
  <c r="K214" i="5" s="1"/>
  <c r="K214" i="28" s="1"/>
  <c r="AO212" i="35"/>
  <c r="L214" i="5" s="1"/>
  <c r="L214" i="28" s="1"/>
  <c r="AS212" i="35"/>
  <c r="M214" i="5" s="1"/>
  <c r="M214" i="28" s="1"/>
  <c r="M213" i="35"/>
  <c r="E215" i="5" s="1"/>
  <c r="Q213" i="35"/>
  <c r="F215" i="5" s="1"/>
  <c r="F215" i="28" s="1"/>
  <c r="AK213" i="35"/>
  <c r="K215" i="5" s="1"/>
  <c r="K215" i="28" s="1"/>
  <c r="AW213" i="35"/>
  <c r="N215" i="5" s="1"/>
  <c r="E214" i="35"/>
  <c r="C216" i="5" s="1"/>
  <c r="C216" i="28" s="1"/>
  <c r="M214" i="35"/>
  <c r="E216" i="5" s="1"/>
  <c r="E216" i="28" s="1"/>
  <c r="AK214" i="35"/>
  <c r="K216" i="5" s="1"/>
  <c r="K216" i="28" s="1"/>
  <c r="E215" i="35"/>
  <c r="C217" i="5" s="1"/>
  <c r="C217" i="28" s="1"/>
  <c r="U215" i="35"/>
  <c r="G217" i="5" s="1"/>
  <c r="G217" i="28" s="1"/>
  <c r="Y215" i="35"/>
  <c r="H217" i="5" s="1"/>
  <c r="H217" i="28" s="1"/>
  <c r="AK215" i="35"/>
  <c r="K217" i="5" s="1"/>
  <c r="K217" i="28" s="1"/>
  <c r="AS215" i="35"/>
  <c r="M217" i="5" s="1"/>
  <c r="M217" i="28" s="1"/>
  <c r="E216" i="35"/>
  <c r="C218" i="5" s="1"/>
  <c r="C218" i="28" s="1"/>
  <c r="I216" i="35"/>
  <c r="D218" i="5" s="1"/>
  <c r="D218" i="28" s="1"/>
  <c r="Q216" i="35"/>
  <c r="F218" i="5" s="1"/>
  <c r="F218" i="28" s="1"/>
  <c r="U216" i="35"/>
  <c r="G218" i="5" s="1"/>
  <c r="G218" i="28" s="1"/>
  <c r="Y216" i="35"/>
  <c r="H218" i="5" s="1"/>
  <c r="H218" i="28" s="1"/>
  <c r="AC216" i="35"/>
  <c r="I218" i="5" s="1"/>
  <c r="I218" i="28" s="1"/>
  <c r="AG216" i="35"/>
  <c r="J218" i="5" s="1"/>
  <c r="J218" i="28" s="1"/>
  <c r="AO216" i="35"/>
  <c r="L218" i="5" s="1"/>
  <c r="L218" i="28" s="1"/>
  <c r="E217" i="35"/>
  <c r="C219" i="5" s="1"/>
  <c r="C219" i="28" s="1"/>
  <c r="I217" i="35"/>
  <c r="D219" i="5" s="1"/>
  <c r="D219" i="28" s="1"/>
  <c r="U217" i="35"/>
  <c r="G219" i="5" s="1"/>
  <c r="G219" i="28" s="1"/>
  <c r="AO217" i="35"/>
  <c r="L219" i="5" s="1"/>
  <c r="AW217" i="35"/>
  <c r="N219" i="5" s="1"/>
  <c r="N219" i="28" s="1"/>
  <c r="M218" i="35"/>
  <c r="E220" i="5" s="1"/>
  <c r="E220" i="28" s="1"/>
  <c r="Q218" i="35"/>
  <c r="F220" i="5" s="1"/>
  <c r="F220" i="28" s="1"/>
  <c r="U218" i="35"/>
  <c r="G220" i="5" s="1"/>
  <c r="G220" i="28" s="1"/>
  <c r="E219" i="35"/>
  <c r="C221" i="5" s="1"/>
  <c r="C221" i="28" s="1"/>
  <c r="U219" i="35"/>
  <c r="G221" i="5" s="1"/>
  <c r="G221" i="28" s="1"/>
  <c r="Y219" i="35"/>
  <c r="H221" i="5" s="1"/>
  <c r="H221" i="28" s="1"/>
  <c r="U220" i="35"/>
  <c r="G222" i="5" s="1"/>
  <c r="G222" i="28" s="1"/>
  <c r="Y220" i="35"/>
  <c r="H222" i="5" s="1"/>
  <c r="AO220" i="35"/>
  <c r="L222" i="5" s="1"/>
  <c r="I221" i="35"/>
  <c r="D223" i="5" s="1"/>
  <c r="D223" i="28" s="1"/>
  <c r="M221" i="35"/>
  <c r="E223" i="5" s="1"/>
  <c r="E223" i="28" s="1"/>
  <c r="AG221" i="35"/>
  <c r="J223" i="5" s="1"/>
  <c r="J223" i="28" s="1"/>
  <c r="AK221" i="35"/>
  <c r="K223" i="5" s="1"/>
  <c r="K223" i="28" s="1"/>
  <c r="AS221" i="35"/>
  <c r="M223" i="5" s="1"/>
  <c r="M223" i="28" s="1"/>
  <c r="AW221" i="35"/>
  <c r="N223" i="5" s="1"/>
  <c r="E222" i="35"/>
  <c r="C224" i="5" s="1"/>
  <c r="C224" i="28" s="1"/>
  <c r="M222" i="35"/>
  <c r="E224" i="5" s="1"/>
  <c r="Q222" i="35"/>
  <c r="F224" i="5" s="1"/>
  <c r="F224" i="28" s="1"/>
  <c r="AC222" i="35"/>
  <c r="I224" i="5" s="1"/>
  <c r="I224" i="28" s="1"/>
  <c r="AK222" i="35"/>
  <c r="K224" i="5" s="1"/>
  <c r="K224" i="28" s="1"/>
  <c r="E223" i="35"/>
  <c r="C225" i="5" s="1"/>
  <c r="C225" i="28" s="1"/>
  <c r="I223" i="35"/>
  <c r="D225" i="5" s="1"/>
  <c r="D225" i="28" s="1"/>
  <c r="U223" i="35"/>
  <c r="G225" i="5" s="1"/>
  <c r="G225" i="28" s="1"/>
  <c r="Y223" i="35"/>
  <c r="H225" i="5" s="1"/>
  <c r="AC223" i="35"/>
  <c r="I225" i="5" s="1"/>
  <c r="I225" i="28" s="1"/>
  <c r="AK223" i="35"/>
  <c r="K225" i="5" s="1"/>
  <c r="K225" i="28" s="1"/>
  <c r="AS223" i="35"/>
  <c r="M225" i="5" s="1"/>
  <c r="M225" i="28" s="1"/>
  <c r="I224" i="35"/>
  <c r="D226" i="5" s="1"/>
  <c r="D226" i="28" s="1"/>
  <c r="Q224" i="35"/>
  <c r="F226" i="5" s="1"/>
  <c r="F226" i="28" s="1"/>
  <c r="U224" i="35"/>
  <c r="G226" i="5" s="1"/>
  <c r="G226" i="28" s="1"/>
  <c r="AG224" i="35"/>
  <c r="J226" i="5" s="1"/>
  <c r="J226" i="28" s="1"/>
  <c r="AK224" i="35"/>
  <c r="K226" i="5" s="1"/>
  <c r="K226" i="28" s="1"/>
  <c r="AO224" i="35"/>
  <c r="L226" i="5" s="1"/>
  <c r="AS224" i="35"/>
  <c r="M226" i="5" s="1"/>
  <c r="M226" i="28" s="1"/>
  <c r="E225" i="35"/>
  <c r="C227" i="5" s="1"/>
  <c r="C227" i="28" s="1"/>
  <c r="I225" i="35"/>
  <c r="D227" i="5" s="1"/>
  <c r="D227" i="28" s="1"/>
  <c r="M225" i="35"/>
  <c r="E227" i="5" s="1"/>
  <c r="E227" i="28" s="1"/>
  <c r="AC225" i="35"/>
  <c r="I227" i="5" s="1"/>
  <c r="I227" i="28" s="1"/>
  <c r="AK225" i="35"/>
  <c r="K227" i="5" s="1"/>
  <c r="K227" i="28" s="1"/>
  <c r="AO225" i="35"/>
  <c r="L227" i="5" s="1"/>
  <c r="L227" i="28" s="1"/>
  <c r="AW225" i="35"/>
  <c r="N227" i="5" s="1"/>
  <c r="N227" i="28" s="1"/>
  <c r="E226" i="35"/>
  <c r="C228" i="5" s="1"/>
  <c r="C228" i="28" s="1"/>
  <c r="I226" i="35"/>
  <c r="D228" i="5" s="1"/>
  <c r="D228" i="28" s="1"/>
  <c r="M226" i="35"/>
  <c r="E228" i="5" s="1"/>
  <c r="AG226" i="35"/>
  <c r="J228" i="5" s="1"/>
  <c r="J228" i="28" s="1"/>
  <c r="AK226" i="35"/>
  <c r="K228" i="5" s="1"/>
  <c r="K228" i="28" s="1"/>
  <c r="E227" i="35"/>
  <c r="C229" i="5" s="1"/>
  <c r="C229" i="28" s="1"/>
  <c r="I227" i="35"/>
  <c r="D229" i="5" s="1"/>
  <c r="D229" i="28" s="1"/>
  <c r="M227" i="35"/>
  <c r="E229" i="5" s="1"/>
  <c r="U227" i="35"/>
  <c r="G229" i="5" s="1"/>
  <c r="G229" i="28" s="1"/>
  <c r="Y227" i="35"/>
  <c r="H229" i="5" s="1"/>
  <c r="H229" i="28" s="1"/>
  <c r="AC227" i="35"/>
  <c r="I229" i="5" s="1"/>
  <c r="I229" i="28" s="1"/>
  <c r="AS227" i="35"/>
  <c r="M229" i="5" s="1"/>
  <c r="M229" i="28" s="1"/>
  <c r="M228" i="35"/>
  <c r="E230" i="5" s="1"/>
  <c r="U228" i="35"/>
  <c r="G230" i="5" s="1"/>
  <c r="G230" i="28" s="1"/>
  <c r="Y228" i="35"/>
  <c r="H230" i="5" s="1"/>
  <c r="AG228" i="35"/>
  <c r="J230" i="5" s="1"/>
  <c r="J230" i="28" s="1"/>
  <c r="AK228" i="35"/>
  <c r="K230" i="5" s="1"/>
  <c r="K230" i="28" s="1"/>
  <c r="AO228" i="35"/>
  <c r="L230" i="5" s="1"/>
  <c r="AS228" i="35"/>
  <c r="M230" i="5" s="1"/>
  <c r="M230" i="28" s="1"/>
  <c r="AK229" i="35"/>
  <c r="K231" i="5" s="1"/>
  <c r="K231" i="28" s="1"/>
  <c r="AW229" i="35"/>
  <c r="N231" i="5" s="1"/>
  <c r="N231" i="28" s="1"/>
  <c r="E230" i="35"/>
  <c r="C232" i="5" s="1"/>
  <c r="C232" i="28" s="1"/>
  <c r="M230" i="35"/>
  <c r="E232" i="5" s="1"/>
  <c r="Y230" i="35"/>
  <c r="H232" i="5" s="1"/>
  <c r="H232" i="28" s="1"/>
  <c r="E231" i="35"/>
  <c r="C233" i="5" s="1"/>
  <c r="C233" i="28" s="1"/>
  <c r="M231" i="35"/>
  <c r="E233" i="5" s="1"/>
  <c r="Q231" i="35"/>
  <c r="F233" i="5" s="1"/>
  <c r="F233" i="28" s="1"/>
  <c r="U231" i="35"/>
  <c r="G233" i="5" s="1"/>
  <c r="G233" i="28" s="1"/>
  <c r="Y231" i="35"/>
  <c r="H233" i="5" s="1"/>
  <c r="AC231" i="35"/>
  <c r="I233" i="5" s="1"/>
  <c r="I233" i="28" s="1"/>
  <c r="AO231" i="35"/>
  <c r="L233" i="5" s="1"/>
  <c r="L233" i="28" s="1"/>
  <c r="E232" i="35"/>
  <c r="C234" i="5" s="1"/>
  <c r="C234" i="28" s="1"/>
  <c r="Q232" i="35"/>
  <c r="F234" i="5" s="1"/>
  <c r="F234" i="28" s="1"/>
  <c r="U232" i="35"/>
  <c r="G234" i="5" s="1"/>
  <c r="G234" i="28" s="1"/>
  <c r="AC232" i="35"/>
  <c r="I234" i="5" s="1"/>
  <c r="I234" i="28" s="1"/>
  <c r="AG232" i="35"/>
  <c r="J234" i="5" s="1"/>
  <c r="J234" i="28" s="1"/>
  <c r="AO232" i="35"/>
  <c r="L234" i="5" s="1"/>
  <c r="AS232" i="35"/>
  <c r="M234" i="5" s="1"/>
  <c r="M234" i="28" s="1"/>
  <c r="AW232" i="35"/>
  <c r="N234" i="5" s="1"/>
  <c r="N234" i="28" s="1"/>
  <c r="E233" i="35"/>
  <c r="C235" i="5" s="1"/>
  <c r="C235" i="28" s="1"/>
  <c r="M233" i="35"/>
  <c r="E235" i="5" s="1"/>
  <c r="Y233" i="35"/>
  <c r="H235" i="5" s="1"/>
  <c r="H235" i="28" s="1"/>
  <c r="AC233" i="35"/>
  <c r="I235" i="5" s="1"/>
  <c r="I235" i="28" s="1"/>
  <c r="AG233" i="35"/>
  <c r="J235" i="5" s="1"/>
  <c r="J235" i="28" s="1"/>
  <c r="AW233" i="35"/>
  <c r="N235" i="5" s="1"/>
  <c r="E234" i="35"/>
  <c r="C236" i="5" s="1"/>
  <c r="C236" i="28" s="1"/>
  <c r="I234" i="35"/>
  <c r="D236" i="5" s="1"/>
  <c r="D236" i="28" s="1"/>
  <c r="M234" i="35"/>
  <c r="E236" i="5" s="1"/>
  <c r="E236" i="28" s="1"/>
  <c r="U234" i="35"/>
  <c r="G236" i="5" s="1"/>
  <c r="Y234" i="35"/>
  <c r="H236" i="5" s="1"/>
  <c r="H236" i="28" s="1"/>
  <c r="E235" i="35"/>
  <c r="C237" i="5" s="1"/>
  <c r="C237" i="28" s="1"/>
  <c r="Q235" i="35"/>
  <c r="F237" i="5" s="1"/>
  <c r="F237" i="28" s="1"/>
  <c r="U235" i="35"/>
  <c r="G237" i="5" s="1"/>
  <c r="G237" i="28" s="1"/>
  <c r="Y235" i="35"/>
  <c r="H237" i="5" s="1"/>
  <c r="AC235" i="35"/>
  <c r="I237" i="5" s="1"/>
  <c r="I237" i="28" s="1"/>
  <c r="AG235" i="35"/>
  <c r="J237" i="5" s="1"/>
  <c r="J237" i="28" s="1"/>
  <c r="AO235" i="35"/>
  <c r="L237" i="5" s="1"/>
  <c r="L237" i="28" s="1"/>
  <c r="AW235" i="35"/>
  <c r="N237" i="5" s="1"/>
  <c r="E236" i="35"/>
  <c r="C238" i="5" s="1"/>
  <c r="C238" i="28" s="1"/>
  <c r="M236" i="35"/>
  <c r="E238" i="5" s="1"/>
  <c r="E238" i="28" s="1"/>
  <c r="Q236" i="35"/>
  <c r="F238" i="5" s="1"/>
  <c r="F238" i="28" s="1"/>
  <c r="U236" i="35"/>
  <c r="G238" i="5" s="1"/>
  <c r="G238" i="28" s="1"/>
  <c r="Y236" i="35"/>
  <c r="H238" i="5" s="1"/>
  <c r="H238" i="28" s="1"/>
  <c r="AC236" i="35"/>
  <c r="I238" i="5" s="1"/>
  <c r="I238" i="28" s="1"/>
  <c r="AG236" i="35"/>
  <c r="J238" i="5" s="1"/>
  <c r="J238" i="28" s="1"/>
  <c r="AK236" i="35"/>
  <c r="K238" i="5" s="1"/>
  <c r="K238" i="28" s="1"/>
  <c r="AO236" i="35"/>
  <c r="L238" i="5" s="1"/>
  <c r="AS236" i="35"/>
  <c r="M238" i="5" s="1"/>
  <c r="M238" i="28" s="1"/>
  <c r="AW236" i="35"/>
  <c r="N238" i="5" s="1"/>
  <c r="N238" i="28" s="1"/>
  <c r="E237" i="35"/>
  <c r="C239" i="5" s="1"/>
  <c r="C239" i="28" s="1"/>
  <c r="I237" i="35"/>
  <c r="D239" i="5" s="1"/>
  <c r="D239" i="28" s="1"/>
  <c r="M237" i="35"/>
  <c r="E239" i="5" s="1"/>
  <c r="E239" i="28" s="1"/>
  <c r="Q237" i="35"/>
  <c r="F239" i="5" s="1"/>
  <c r="F239" i="28" s="1"/>
  <c r="Y237" i="35"/>
  <c r="H239" i="5" s="1"/>
  <c r="AC237" i="35"/>
  <c r="I239" i="5" s="1"/>
  <c r="I239" i="28" s="1"/>
  <c r="AG237" i="35"/>
  <c r="J239" i="5" s="1"/>
  <c r="J239" i="28" s="1"/>
  <c r="AK237" i="35"/>
  <c r="K239" i="5" s="1"/>
  <c r="K239" i="28" s="1"/>
  <c r="AO237" i="35"/>
  <c r="L239" i="5" s="1"/>
  <c r="L239" i="28" s="1"/>
  <c r="AS237" i="35"/>
  <c r="M239" i="5" s="1"/>
  <c r="M239" i="28" s="1"/>
  <c r="AW237" i="35"/>
  <c r="N239" i="5" s="1"/>
  <c r="N239" i="28" s="1"/>
  <c r="I238" i="35"/>
  <c r="D240" i="5" s="1"/>
  <c r="D240" i="28" s="1"/>
  <c r="M238" i="35"/>
  <c r="E240" i="5" s="1"/>
  <c r="E240" i="28" s="1"/>
  <c r="Q238" i="35"/>
  <c r="F240" i="5" s="1"/>
  <c r="F240" i="28" s="1"/>
  <c r="Y238" i="35"/>
  <c r="H240" i="5" s="1"/>
  <c r="H240" i="28" s="1"/>
  <c r="AC238" i="35"/>
  <c r="I240" i="5" s="1"/>
  <c r="I240" i="28" s="1"/>
  <c r="AG238" i="35"/>
  <c r="J240" i="5" s="1"/>
  <c r="J240" i="28" s="1"/>
  <c r="AK238" i="35"/>
  <c r="K240" i="5" s="1"/>
  <c r="AO238" i="35"/>
  <c r="L240" i="5" s="1"/>
  <c r="L240" i="28" s="1"/>
  <c r="AS238" i="35"/>
  <c r="M240" i="5" s="1"/>
  <c r="M240" i="28" s="1"/>
  <c r="AW238" i="35"/>
  <c r="N240" i="5" s="1"/>
  <c r="N240" i="28" s="1"/>
  <c r="E239" i="35"/>
  <c r="C241" i="5" s="1"/>
  <c r="C241" i="28" s="1"/>
  <c r="I239" i="35"/>
  <c r="D241" i="5" s="1"/>
  <c r="D241" i="28" s="1"/>
  <c r="Q239" i="35"/>
  <c r="F241" i="5" s="1"/>
  <c r="U239" i="35"/>
  <c r="G241" i="5" s="1"/>
  <c r="G241" i="28" s="1"/>
  <c r="Y239" i="35"/>
  <c r="H241" i="5" s="1"/>
  <c r="AC239" i="35"/>
  <c r="I241" i="5" s="1"/>
  <c r="I241" i="28" s="1"/>
  <c r="AG239" i="35"/>
  <c r="J241" i="5" s="1"/>
  <c r="J241" i="28" s="1"/>
  <c r="AK239" i="35"/>
  <c r="K241" i="5" s="1"/>
  <c r="K241" i="28" s="1"/>
  <c r="AO239" i="35"/>
  <c r="L241" i="5" s="1"/>
  <c r="L241" i="28" s="1"/>
  <c r="AS239" i="35"/>
  <c r="M241" i="5" s="1"/>
  <c r="M241" i="28" s="1"/>
  <c r="AW239" i="35"/>
  <c r="N241" i="5" s="1"/>
  <c r="E240" i="35"/>
  <c r="C242" i="5" s="1"/>
  <c r="C242" i="28" s="1"/>
  <c r="I240" i="35"/>
  <c r="D242" i="5" s="1"/>
  <c r="D242" i="28" s="1"/>
  <c r="M240" i="35"/>
  <c r="E242" i="5" s="1"/>
  <c r="Q240" i="35"/>
  <c r="F242" i="5" s="1"/>
  <c r="F242" i="28" s="1"/>
  <c r="U240" i="35"/>
  <c r="G242" i="5" s="1"/>
  <c r="G242" i="28" s="1"/>
  <c r="Y240" i="35"/>
  <c r="H242" i="5" s="1"/>
  <c r="H242" i="28" s="1"/>
  <c r="AC240" i="35"/>
  <c r="I242" i="5" s="1"/>
  <c r="I242" i="28" s="1"/>
  <c r="AG240" i="35"/>
  <c r="J242" i="5" s="1"/>
  <c r="J242" i="28" s="1"/>
  <c r="AO240" i="35"/>
  <c r="L242" i="5" s="1"/>
  <c r="L242" i="28" s="1"/>
  <c r="AS240" i="35"/>
  <c r="M242" i="5" s="1"/>
  <c r="M242" i="28" s="1"/>
  <c r="AW240" i="35"/>
  <c r="N242" i="5" s="1"/>
  <c r="N242" i="28" s="1"/>
  <c r="E241" i="35"/>
  <c r="C243" i="5" s="1"/>
  <c r="C243" i="28" s="1"/>
  <c r="I241" i="35"/>
  <c r="D243" i="5" s="1"/>
  <c r="D243" i="28" s="1"/>
  <c r="M241" i="35"/>
  <c r="E243" i="5" s="1"/>
  <c r="Q241" i="35"/>
  <c r="F243" i="5" s="1"/>
  <c r="F243" i="28" s="1"/>
  <c r="U241" i="35"/>
  <c r="G243" i="5" s="1"/>
  <c r="Y241" i="35"/>
  <c r="H243" i="5" s="1"/>
  <c r="H243" i="28" s="1"/>
  <c r="AC241" i="35"/>
  <c r="I243" i="5" s="1"/>
  <c r="I243" i="28" s="1"/>
  <c r="AK241" i="35"/>
  <c r="K243" i="5" s="1"/>
  <c r="K243" i="28" s="1"/>
  <c r="AO241" i="35"/>
  <c r="L243" i="5" s="1"/>
  <c r="AS241" i="35"/>
  <c r="M243" i="5" s="1"/>
  <c r="M243" i="28" s="1"/>
  <c r="AW241" i="35"/>
  <c r="N243" i="5" s="1"/>
  <c r="N243" i="28" s="1"/>
  <c r="E242" i="35"/>
  <c r="C244" i="5" s="1"/>
  <c r="C244" i="28" s="1"/>
  <c r="I242" i="35"/>
  <c r="D244" i="5" s="1"/>
  <c r="D244" i="28" s="1"/>
  <c r="M242" i="35"/>
  <c r="E244" i="5" s="1"/>
  <c r="Q242" i="35"/>
  <c r="F244" i="5" s="1"/>
  <c r="F244" i="28" s="1"/>
  <c r="U242" i="35"/>
  <c r="G244" i="5" s="1"/>
  <c r="G244" i="28" s="1"/>
  <c r="Y242" i="35"/>
  <c r="H244" i="5" s="1"/>
  <c r="AC242" i="35"/>
  <c r="I244" i="5" s="1"/>
  <c r="I244" i="28" s="1"/>
  <c r="AG242" i="35"/>
  <c r="J244" i="5" s="1"/>
  <c r="J244" i="28" s="1"/>
  <c r="AK242" i="35"/>
  <c r="K244" i="5" s="1"/>
  <c r="K244" i="28" s="1"/>
  <c r="AO242" i="35"/>
  <c r="L244" i="5" s="1"/>
  <c r="AW242" i="35"/>
  <c r="N244" i="5" s="1"/>
  <c r="N244" i="28" s="1"/>
  <c r="E243" i="35"/>
  <c r="C245" i="5" s="1"/>
  <c r="C245" i="28" s="1"/>
  <c r="I243" i="35"/>
  <c r="D245" i="5" s="1"/>
  <c r="D245" i="28" s="1"/>
  <c r="M243" i="35"/>
  <c r="E245" i="5" s="1"/>
  <c r="Q243" i="35"/>
  <c r="F245" i="5" s="1"/>
  <c r="F245" i="28" s="1"/>
  <c r="U243" i="35"/>
  <c r="G245" i="5" s="1"/>
  <c r="G245" i="28" s="1"/>
  <c r="Y243" i="35"/>
  <c r="H245" i="5" s="1"/>
  <c r="AG243" i="35"/>
  <c r="J245" i="5" s="1"/>
  <c r="J245" i="28" s="1"/>
  <c r="AK243" i="35"/>
  <c r="K245" i="5" s="1"/>
  <c r="K245" i="28" s="1"/>
  <c r="AO243" i="35"/>
  <c r="L245" i="5" s="1"/>
  <c r="AW243" i="35"/>
  <c r="N245" i="5" s="1"/>
  <c r="N245" i="28" s="1"/>
  <c r="I244" i="35"/>
  <c r="D246" i="5" s="1"/>
  <c r="D246" i="28" s="1"/>
  <c r="M244" i="35"/>
  <c r="E246" i="5" s="1"/>
  <c r="E246" i="28" s="1"/>
  <c r="Q244" i="35"/>
  <c r="F246" i="5" s="1"/>
  <c r="F246" i="28" s="1"/>
  <c r="U244" i="35"/>
  <c r="G246" i="5" s="1"/>
  <c r="G246" i="28" s="1"/>
  <c r="Y244" i="35"/>
  <c r="H246" i="5" s="1"/>
  <c r="AC244" i="35"/>
  <c r="I246" i="5" s="1"/>
  <c r="I246" i="28" s="1"/>
  <c r="AK244" i="35"/>
  <c r="K246" i="5" s="1"/>
  <c r="K246" i="28" s="1"/>
  <c r="AS244" i="35"/>
  <c r="M246" i="5" s="1"/>
  <c r="M246" i="28" s="1"/>
  <c r="AW244" i="35"/>
  <c r="N246" i="5" s="1"/>
  <c r="E245" i="35"/>
  <c r="C247" i="5" s="1"/>
  <c r="C247" i="28" s="1"/>
  <c r="M245" i="35"/>
  <c r="E247" i="5" s="1"/>
  <c r="Q245" i="35"/>
  <c r="F247" i="5" s="1"/>
  <c r="F247" i="28" s="1"/>
  <c r="U245" i="35"/>
  <c r="G247" i="5" s="1"/>
  <c r="G247" i="28" s="1"/>
  <c r="AC245" i="35"/>
  <c r="I247" i="5" s="1"/>
  <c r="I247" i="28" s="1"/>
  <c r="AK245" i="35"/>
  <c r="K247" i="5" s="1"/>
  <c r="K247" i="28" s="1"/>
  <c r="AO245" i="35"/>
  <c r="L247" i="5" s="1"/>
  <c r="AS245" i="35"/>
  <c r="M247" i="5" s="1"/>
  <c r="M247" i="28" s="1"/>
  <c r="AW245" i="35"/>
  <c r="N247" i="5" s="1"/>
  <c r="N247" i="28" s="1"/>
  <c r="E246" i="35"/>
  <c r="C248" i="5" s="1"/>
  <c r="C248" i="28" s="1"/>
  <c r="I246" i="35"/>
  <c r="D248" i="5" s="1"/>
  <c r="D248" i="28" s="1"/>
  <c r="M246" i="35"/>
  <c r="E248" i="5" s="1"/>
  <c r="Q246" i="35"/>
  <c r="F248" i="5" s="1"/>
  <c r="F248" i="28" s="1"/>
  <c r="U246" i="35"/>
  <c r="G248" i="5" s="1"/>
  <c r="Y246" i="35"/>
  <c r="H248" i="5" s="1"/>
  <c r="H248" i="28" s="1"/>
  <c r="AC246" i="35"/>
  <c r="I248" i="5" s="1"/>
  <c r="I248" i="28" s="1"/>
  <c r="AS246" i="35"/>
  <c r="M248" i="5" s="1"/>
  <c r="M248" i="28" s="1"/>
  <c r="AW246" i="35"/>
  <c r="N248" i="5" s="1"/>
  <c r="E247" i="35"/>
  <c r="C249" i="5" s="1"/>
  <c r="C249" i="28" s="1"/>
  <c r="M247" i="35"/>
  <c r="E249" i="5" s="1"/>
  <c r="E249" i="28" s="1"/>
  <c r="U247" i="35"/>
  <c r="G249" i="5" s="1"/>
  <c r="G249" i="28" s="1"/>
  <c r="Y247" i="35"/>
  <c r="H249" i="5" s="1"/>
  <c r="AG247" i="35"/>
  <c r="J249" i="5" s="1"/>
  <c r="J249" i="28" s="1"/>
  <c r="AW247" i="35"/>
  <c r="N249" i="5" s="1"/>
  <c r="N249" i="28" s="1"/>
  <c r="E248" i="35"/>
  <c r="C250" i="5" s="1"/>
  <c r="C250" i="28" s="1"/>
  <c r="M248" i="35"/>
  <c r="E250" i="5" s="1"/>
  <c r="E250" i="28" s="1"/>
  <c r="U248" i="35"/>
  <c r="G250" i="5" s="1"/>
  <c r="G250" i="28" s="1"/>
  <c r="Y248" i="35"/>
  <c r="H250" i="5" s="1"/>
  <c r="H250" i="28" s="1"/>
  <c r="AC248" i="35"/>
  <c r="I250" i="5" s="1"/>
  <c r="I250" i="28" s="1"/>
  <c r="AG248" i="35"/>
  <c r="J250" i="5" s="1"/>
  <c r="J250" i="28" s="1"/>
  <c r="AK248" i="35"/>
  <c r="K250" i="5" s="1"/>
  <c r="K250" i="28" s="1"/>
  <c r="AS248" i="35"/>
  <c r="M250" i="5" s="1"/>
  <c r="M250" i="28" s="1"/>
  <c r="AW248" i="35"/>
  <c r="N250" i="5" s="1"/>
  <c r="I249" i="35"/>
  <c r="D251" i="5" s="1"/>
  <c r="D251" i="28" s="1"/>
  <c r="M249" i="35"/>
  <c r="E251" i="5" s="1"/>
  <c r="E251" i="28" s="1"/>
  <c r="Q249" i="35"/>
  <c r="F251" i="5" s="1"/>
  <c r="F251" i="28" s="1"/>
  <c r="U249" i="35"/>
  <c r="G251" i="5" s="1"/>
  <c r="G251" i="28" s="1"/>
  <c r="Y249" i="35"/>
  <c r="H251" i="5" s="1"/>
  <c r="AC249" i="35"/>
  <c r="I251" i="5" s="1"/>
  <c r="I251" i="28" s="1"/>
  <c r="AG249" i="35"/>
  <c r="J251" i="5" s="1"/>
  <c r="J251" i="28" s="1"/>
  <c r="AK249" i="35"/>
  <c r="K251" i="5" s="1"/>
  <c r="K251" i="28" s="1"/>
  <c r="AO249" i="35"/>
  <c r="L251" i="5" s="1"/>
  <c r="L251" i="28" s="1"/>
  <c r="AS249" i="35"/>
  <c r="M251" i="5" s="1"/>
  <c r="M251" i="28" s="1"/>
  <c r="I250" i="35"/>
  <c r="D252" i="5" s="1"/>
  <c r="D252" i="28" s="1"/>
  <c r="Q250" i="35"/>
  <c r="F252" i="5" s="1"/>
  <c r="F252" i="28" s="1"/>
  <c r="U250" i="35"/>
  <c r="G252" i="5" s="1"/>
  <c r="G252" i="28" s="1"/>
  <c r="AC250" i="35"/>
  <c r="I252" i="5" s="1"/>
  <c r="I252" i="28" s="1"/>
  <c r="AK250" i="35"/>
  <c r="K252" i="5" s="1"/>
  <c r="K252" i="28" s="1"/>
  <c r="AO250" i="35"/>
  <c r="L252" i="5" s="1"/>
  <c r="L252" i="28" s="1"/>
  <c r="AS250" i="35"/>
  <c r="M252" i="5" s="1"/>
  <c r="M252" i="28" s="1"/>
  <c r="E251" i="35"/>
  <c r="C253" i="5" s="1"/>
  <c r="C253" i="28" s="1"/>
  <c r="I251" i="35"/>
  <c r="D253" i="5" s="1"/>
  <c r="D253" i="28" s="1"/>
  <c r="M251" i="35"/>
  <c r="E253" i="5" s="1"/>
  <c r="E253" i="28" s="1"/>
  <c r="Q251" i="35"/>
  <c r="F253" i="5" s="1"/>
  <c r="F253" i="28" s="1"/>
  <c r="U251" i="35"/>
  <c r="G253" i="5" s="1"/>
  <c r="G253" i="28" s="1"/>
  <c r="AC251" i="35"/>
  <c r="I253" i="5" s="1"/>
  <c r="I253" i="28" s="1"/>
  <c r="AG251" i="35"/>
  <c r="J253" i="5" s="1"/>
  <c r="J253" i="28" s="1"/>
  <c r="AK251" i="35"/>
  <c r="K253" i="5" s="1"/>
  <c r="K253" i="28" s="1"/>
  <c r="AO251" i="35"/>
  <c r="L253" i="5" s="1"/>
  <c r="AS251" i="35"/>
  <c r="M253" i="5" s="1"/>
  <c r="M253" i="28" s="1"/>
  <c r="Q252" i="35"/>
  <c r="F254" i="5" s="1"/>
  <c r="F254" i="28" s="1"/>
  <c r="Y252" i="35"/>
  <c r="H254" i="5" s="1"/>
  <c r="AC252" i="35"/>
  <c r="I254" i="5" s="1"/>
  <c r="I254" i="28" s="1"/>
  <c r="AG252" i="35"/>
  <c r="J254" i="5" s="1"/>
  <c r="J254" i="28" s="1"/>
  <c r="AO252" i="35"/>
  <c r="L254" i="5" s="1"/>
  <c r="AW252" i="35"/>
  <c r="N254" i="5" s="1"/>
  <c r="N254" i="28" s="1"/>
  <c r="E253" i="35"/>
  <c r="C255" i="5" s="1"/>
  <c r="C255" i="28" s="1"/>
  <c r="I253" i="35"/>
  <c r="D255" i="5" s="1"/>
  <c r="D255" i="28" s="1"/>
  <c r="Q253" i="35"/>
  <c r="F255" i="5" s="1"/>
  <c r="F255" i="28" s="1"/>
  <c r="Y253" i="35"/>
  <c r="H255" i="5" s="1"/>
  <c r="H255" i="28" s="1"/>
  <c r="AG253" i="35"/>
  <c r="J255" i="5" s="1"/>
  <c r="J255" i="28" s="1"/>
  <c r="AO253" i="35"/>
  <c r="L255" i="5" s="1"/>
  <c r="AW253" i="35"/>
  <c r="N255" i="5" s="1"/>
  <c r="I254" i="35"/>
  <c r="D256" i="5" s="1"/>
  <c r="D256" i="28" s="1"/>
  <c r="Q254" i="35"/>
  <c r="F256" i="5" s="1"/>
  <c r="F256" i="28" s="1"/>
  <c r="U254" i="35"/>
  <c r="G256" i="5" s="1"/>
  <c r="G256" i="28" s="1"/>
  <c r="Y254" i="35"/>
  <c r="H256" i="5" s="1"/>
  <c r="AG254" i="35"/>
  <c r="J256" i="5" s="1"/>
  <c r="J256" i="28" s="1"/>
  <c r="AO254" i="35"/>
  <c r="L256" i="5" s="1"/>
  <c r="AS254" i="35"/>
  <c r="M256" i="5" s="1"/>
  <c r="M256" i="28" s="1"/>
  <c r="AW254" i="35"/>
  <c r="N256" i="5" s="1"/>
  <c r="N256" i="28" s="1"/>
  <c r="I255" i="35"/>
  <c r="D257" i="5" s="1"/>
  <c r="D257" i="28" s="1"/>
  <c r="M255" i="35"/>
  <c r="E257" i="5" s="1"/>
  <c r="Q255" i="35"/>
  <c r="F257" i="5" s="1"/>
  <c r="F257" i="28" s="1"/>
  <c r="U255" i="35"/>
  <c r="G257" i="5" s="1"/>
  <c r="G257" i="28" s="1"/>
  <c r="Y255" i="35"/>
  <c r="H257" i="5" s="1"/>
  <c r="H257" i="28" s="1"/>
  <c r="AG255" i="35"/>
  <c r="J257" i="5" s="1"/>
  <c r="J257" i="28" s="1"/>
  <c r="AO255" i="35"/>
  <c r="L257" i="5" s="1"/>
  <c r="AW255" i="35"/>
  <c r="N257" i="5" s="1"/>
  <c r="I256" i="35"/>
  <c r="D258" i="5" s="1"/>
  <c r="D258" i="28" s="1"/>
  <c r="M256" i="35"/>
  <c r="E258" i="5" s="1"/>
  <c r="Q256" i="35"/>
  <c r="F258" i="5" s="1"/>
  <c r="F258" i="28" s="1"/>
  <c r="Y256" i="35"/>
  <c r="H258" i="5" s="1"/>
  <c r="H258" i="28" s="1"/>
  <c r="AC256" i="35"/>
  <c r="I258" i="5" s="1"/>
  <c r="I258" i="28" s="1"/>
  <c r="AG256" i="35"/>
  <c r="J258" i="5" s="1"/>
  <c r="J258" i="28" s="1"/>
  <c r="AO256" i="35"/>
  <c r="L258" i="5" s="1"/>
  <c r="AW256" i="35"/>
  <c r="N258" i="5" s="1"/>
  <c r="E257" i="35"/>
  <c r="C259" i="5" s="1"/>
  <c r="C259" i="28" s="1"/>
  <c r="I257" i="35"/>
  <c r="D259" i="5" s="1"/>
  <c r="D259" i="28" s="1"/>
  <c r="Q257" i="35"/>
  <c r="F259" i="5" s="1"/>
  <c r="F259" i="28" s="1"/>
  <c r="Y257" i="35"/>
  <c r="H259" i="5" s="1"/>
  <c r="AG257" i="35"/>
  <c r="J259" i="5" s="1"/>
  <c r="J259" i="28" s="1"/>
  <c r="AO257" i="35"/>
  <c r="L259" i="5" s="1"/>
  <c r="L259" i="28" s="1"/>
  <c r="AW257" i="35"/>
  <c r="N259" i="5" s="1"/>
  <c r="N259" i="28" s="1"/>
  <c r="E258" i="35"/>
  <c r="C260" i="5" s="1"/>
  <c r="C260" i="28" s="1"/>
  <c r="I258" i="35"/>
  <c r="D260" i="5" s="1"/>
  <c r="D260" i="28" s="1"/>
  <c r="M258" i="35"/>
  <c r="E260" i="5" s="1"/>
  <c r="E260" i="28" s="1"/>
  <c r="Q258" i="35"/>
  <c r="F260" i="5" s="1"/>
  <c r="F260" i="28" s="1"/>
  <c r="Y258" i="35"/>
  <c r="H260" i="5" s="1"/>
  <c r="AG258" i="35"/>
  <c r="J260" i="5" s="1"/>
  <c r="J260" i="28" s="1"/>
  <c r="AO258" i="35"/>
  <c r="L260" i="5" s="1"/>
  <c r="L260" i="28" s="1"/>
  <c r="AW258" i="35"/>
  <c r="N260" i="5" s="1"/>
  <c r="E259" i="35"/>
  <c r="C261" i="5" s="1"/>
  <c r="C261" i="28" s="1"/>
  <c r="I259" i="35"/>
  <c r="D261" i="5" s="1"/>
  <c r="D261" i="28" s="1"/>
  <c r="Q259" i="35"/>
  <c r="F261" i="5" s="1"/>
  <c r="F261" i="28" s="1"/>
  <c r="U259" i="35"/>
  <c r="G261" i="5" s="1"/>
  <c r="G261" i="28" s="1"/>
  <c r="Y259" i="35"/>
  <c r="H261" i="5" s="1"/>
  <c r="AG259" i="35"/>
  <c r="J261" i="5" s="1"/>
  <c r="J261" i="28" s="1"/>
  <c r="AW259" i="35"/>
  <c r="N261" i="5" s="1"/>
  <c r="N261" i="28" s="1"/>
  <c r="I260" i="35"/>
  <c r="D262" i="5" s="1"/>
  <c r="D262" i="28" s="1"/>
  <c r="Q260" i="35"/>
  <c r="F262" i="5" s="1"/>
  <c r="F262" i="28" s="1"/>
  <c r="Y260" i="35"/>
  <c r="H262" i="5" s="1"/>
  <c r="AC260" i="35"/>
  <c r="I262" i="5" s="1"/>
  <c r="I262" i="28" s="1"/>
  <c r="AG260" i="35"/>
  <c r="J262" i="5" s="1"/>
  <c r="J262" i="28" s="1"/>
  <c r="AK260" i="35"/>
  <c r="K262" i="5" s="1"/>
  <c r="K262" i="28" s="1"/>
  <c r="AO260" i="35"/>
  <c r="L262" i="5" s="1"/>
  <c r="L262" i="28" s="1"/>
  <c r="AW260" i="35"/>
  <c r="N262" i="5" s="1"/>
  <c r="I261" i="35"/>
  <c r="D263" i="5" s="1"/>
  <c r="D263" i="28" s="1"/>
  <c r="Q261" i="35"/>
  <c r="F263" i="5" s="1"/>
  <c r="F263" i="28" s="1"/>
  <c r="AK261" i="35"/>
  <c r="K263" i="5" s="1"/>
  <c r="K263" i="28" s="1"/>
  <c r="AO261" i="35"/>
  <c r="L263" i="5" s="1"/>
  <c r="L263" i="28" s="1"/>
  <c r="AS261" i="35"/>
  <c r="M263" i="5" s="1"/>
  <c r="M263" i="28" s="1"/>
  <c r="AW261" i="35"/>
  <c r="N263" i="5" s="1"/>
  <c r="N263" i="28" s="1"/>
  <c r="I262" i="35"/>
  <c r="D264" i="5" s="1"/>
  <c r="D264" i="28" s="1"/>
  <c r="Q262" i="35"/>
  <c r="F264" i="5" s="1"/>
  <c r="F264" i="28" s="1"/>
  <c r="Y262" i="35"/>
  <c r="H264" i="5" s="1"/>
  <c r="AG262" i="35"/>
  <c r="J264" i="5" s="1"/>
  <c r="J264" i="28" s="1"/>
  <c r="AK262" i="35"/>
  <c r="K264" i="5" s="1"/>
  <c r="K264" i="28" s="1"/>
  <c r="AO262" i="35"/>
  <c r="L264" i="5" s="1"/>
  <c r="L264" i="28" s="1"/>
  <c r="AS262" i="35"/>
  <c r="M264" i="5" s="1"/>
  <c r="M264" i="28" s="1"/>
  <c r="AW262" i="35"/>
  <c r="N264" i="5" s="1"/>
  <c r="I263" i="35"/>
  <c r="D265" i="5" s="1"/>
  <c r="D265" i="28" s="1"/>
  <c r="Q263" i="35"/>
  <c r="F265" i="5" s="1"/>
  <c r="F265" i="28" s="1"/>
  <c r="Y263" i="35"/>
  <c r="H265" i="5" s="1"/>
  <c r="AG263" i="35"/>
  <c r="J265" i="5" s="1"/>
  <c r="J265" i="28" s="1"/>
  <c r="AO263" i="35"/>
  <c r="L265" i="5" s="1"/>
  <c r="AW263" i="35"/>
  <c r="N265" i="5" s="1"/>
  <c r="I264" i="35"/>
  <c r="D266" i="5" s="1"/>
  <c r="D266" i="28" s="1"/>
  <c r="Q264" i="35"/>
  <c r="F266" i="5" s="1"/>
  <c r="F266" i="28" s="1"/>
  <c r="U264" i="35"/>
  <c r="G266" i="5" s="1"/>
  <c r="G266" i="28" s="1"/>
  <c r="Y264" i="35"/>
  <c r="H266" i="5" s="1"/>
  <c r="H266" i="28" s="1"/>
  <c r="AC264" i="35"/>
  <c r="I266" i="5" s="1"/>
  <c r="I266" i="28" s="1"/>
  <c r="AG264" i="35"/>
  <c r="J266" i="5" s="1"/>
  <c r="J266" i="28" s="1"/>
  <c r="AO264" i="35"/>
  <c r="L266" i="5" s="1"/>
  <c r="AW264" i="35"/>
  <c r="N266" i="5" s="1"/>
  <c r="E265" i="35"/>
  <c r="C267" i="5" s="1"/>
  <c r="C267" i="28" s="1"/>
  <c r="I265" i="35"/>
  <c r="D267" i="5" s="1"/>
  <c r="D267" i="28" s="1"/>
  <c r="Q265" i="35"/>
  <c r="F267" i="5" s="1"/>
  <c r="F267" i="28" s="1"/>
  <c r="Y265" i="35"/>
  <c r="H267" i="5" s="1"/>
  <c r="AG265" i="35"/>
  <c r="J267" i="5" s="1"/>
  <c r="J267" i="28" s="1"/>
  <c r="AO265" i="35"/>
  <c r="L267" i="5" s="1"/>
  <c r="AW265" i="35"/>
  <c r="N267" i="5" s="1"/>
  <c r="N267" i="28" s="1"/>
  <c r="I266" i="35"/>
  <c r="D268" i="5" s="1"/>
  <c r="D268" i="28" s="1"/>
  <c r="Q266" i="35"/>
  <c r="F268" i="5" s="1"/>
  <c r="F268" i="28" s="1"/>
  <c r="Y266" i="35"/>
  <c r="H268" i="5" s="1"/>
  <c r="H268" i="28" s="1"/>
  <c r="AG266" i="35"/>
  <c r="J268" i="5" s="1"/>
  <c r="J268" i="28" s="1"/>
  <c r="AK266" i="35"/>
  <c r="K268" i="5" s="1"/>
  <c r="K268" i="28" s="1"/>
  <c r="AO266" i="35"/>
  <c r="L268" i="5" s="1"/>
  <c r="AW266" i="35"/>
  <c r="N268" i="5" s="1"/>
  <c r="N268" i="28" s="1"/>
  <c r="I267" i="35"/>
  <c r="D269" i="5" s="1"/>
  <c r="D269" i="28" s="1"/>
  <c r="Q267" i="35"/>
  <c r="F269" i="5" s="1"/>
  <c r="F269" i="28" s="1"/>
  <c r="Y267" i="35"/>
  <c r="H269" i="5" s="1"/>
  <c r="AG267" i="35"/>
  <c r="J269" i="5" s="1"/>
  <c r="J269" i="28" s="1"/>
  <c r="AO267" i="35"/>
  <c r="L269" i="5" s="1"/>
  <c r="AW267" i="35"/>
  <c r="N269" i="5" s="1"/>
  <c r="N269" i="28" s="1"/>
  <c r="I268" i="35"/>
  <c r="D270" i="5" s="1"/>
  <c r="D270" i="28" s="1"/>
  <c r="Q268" i="35"/>
  <c r="F270" i="5" s="1"/>
  <c r="F270" i="28" s="1"/>
  <c r="U268" i="35"/>
  <c r="G270" i="5" s="1"/>
  <c r="G270" i="28" s="1"/>
  <c r="Y268" i="35"/>
  <c r="H270" i="5" s="1"/>
  <c r="AC268" i="35"/>
  <c r="I270" i="5" s="1"/>
  <c r="I270" i="28" s="1"/>
  <c r="AK268" i="35"/>
  <c r="K270" i="5" s="1"/>
  <c r="K270" i="28" s="1"/>
  <c r="AS268" i="35"/>
  <c r="M270" i="5" s="1"/>
  <c r="M270" i="28" s="1"/>
  <c r="E269" i="35"/>
  <c r="C271" i="5" s="1"/>
  <c r="C271" i="28" s="1"/>
  <c r="I269" i="35"/>
  <c r="D271" i="5" s="1"/>
  <c r="D271" i="28" s="1"/>
  <c r="M269" i="35"/>
  <c r="E271" i="5" s="1"/>
  <c r="Q269" i="35"/>
  <c r="F271" i="5" s="1"/>
  <c r="F271" i="28" s="1"/>
  <c r="U269" i="35"/>
  <c r="G271" i="5" s="1"/>
  <c r="G271" i="28" s="1"/>
  <c r="Y269" i="35"/>
  <c r="H271" i="5" s="1"/>
  <c r="AC269" i="35"/>
  <c r="I271" i="5" s="1"/>
  <c r="I271" i="28" s="1"/>
  <c r="AG269" i="35"/>
  <c r="J271" i="5" s="1"/>
  <c r="J271" i="28" s="1"/>
  <c r="AK269" i="35"/>
  <c r="K271" i="5" s="1"/>
  <c r="K271" i="28" s="1"/>
  <c r="AS269" i="35"/>
  <c r="M271" i="5" s="1"/>
  <c r="M271" i="28" s="1"/>
  <c r="I274" i="35"/>
  <c r="D272" i="5" s="1"/>
  <c r="D272" i="28" s="1"/>
  <c r="M274" i="35"/>
  <c r="E272" i="5" s="1"/>
  <c r="E272" i="28" s="1"/>
  <c r="U274" i="35"/>
  <c r="G272" i="5" s="1"/>
  <c r="Y274" i="35"/>
  <c r="H272" i="5" s="1"/>
  <c r="AC274" i="35"/>
  <c r="I272" i="5" s="1"/>
  <c r="I272" i="28" s="1"/>
  <c r="AG274" i="35"/>
  <c r="J272" i="5" s="1"/>
  <c r="J272" i="28" s="1"/>
  <c r="AK274" i="35"/>
  <c r="K272" i="5" s="1"/>
  <c r="K272" i="28" s="1"/>
  <c r="AO274" i="35"/>
  <c r="L272" i="5" s="1"/>
  <c r="L272" i="28" s="1"/>
  <c r="AS274" i="35"/>
  <c r="M272" i="5" s="1"/>
  <c r="M272" i="28" s="1"/>
  <c r="AW274" i="35"/>
  <c r="N272" i="5" s="1"/>
  <c r="I275" i="35"/>
  <c r="D273" i="5" s="1"/>
  <c r="D273" i="28" s="1"/>
  <c r="M275" i="35"/>
  <c r="E273" i="5" s="1"/>
  <c r="Q275" i="35"/>
  <c r="F273" i="5" s="1"/>
  <c r="F273" i="28" s="1"/>
  <c r="U275" i="35"/>
  <c r="G273" i="5" s="1"/>
  <c r="G273" i="28" s="1"/>
  <c r="Y275" i="35"/>
  <c r="H273" i="5" s="1"/>
  <c r="H273" i="28" s="1"/>
  <c r="AC275" i="35"/>
  <c r="I273" i="5" s="1"/>
  <c r="I273" i="28" s="1"/>
  <c r="AG275" i="35"/>
  <c r="J273" i="5" s="1"/>
  <c r="J273" i="28" s="1"/>
  <c r="AK275" i="35"/>
  <c r="K273" i="5" s="1"/>
  <c r="K273" i="28" s="1"/>
  <c r="AO275" i="35"/>
  <c r="L273" i="5" s="1"/>
  <c r="AS275" i="35"/>
  <c r="M273" i="5" s="1"/>
  <c r="M273" i="28" s="1"/>
  <c r="AW275" i="35"/>
  <c r="N273" i="5" s="1"/>
  <c r="N273" i="28" s="1"/>
  <c r="I276" i="35"/>
  <c r="D274" i="5" s="1"/>
  <c r="D274" i="28" s="1"/>
  <c r="M276" i="35"/>
  <c r="E274" i="5" s="1"/>
  <c r="E274" i="28" s="1"/>
  <c r="Q276" i="35"/>
  <c r="F274" i="5" s="1"/>
  <c r="F274" i="28" s="1"/>
  <c r="U276" i="35"/>
  <c r="G274" i="5" s="1"/>
  <c r="G274" i="28" s="1"/>
  <c r="Y276" i="35"/>
  <c r="H274" i="5" s="1"/>
  <c r="AC276" i="35"/>
  <c r="I274" i="5" s="1"/>
  <c r="I274" i="28" s="1"/>
  <c r="AG276" i="35"/>
  <c r="J274" i="5" s="1"/>
  <c r="J274" i="28" s="1"/>
  <c r="AK276" i="35"/>
  <c r="K274" i="5" s="1"/>
  <c r="K274" i="28" s="1"/>
  <c r="AS276" i="35"/>
  <c r="M274" i="5" s="1"/>
  <c r="M274" i="28" s="1"/>
  <c r="AW276" i="35"/>
  <c r="N274" i="5" s="1"/>
  <c r="N274" i="28" s="1"/>
  <c r="I277" i="35"/>
  <c r="D275" i="5" s="1"/>
  <c r="D275" i="28" s="1"/>
  <c r="Q277" i="35"/>
  <c r="F275" i="5" s="1"/>
  <c r="F275" i="28" s="1"/>
  <c r="U277" i="35"/>
  <c r="G275" i="5" s="1"/>
  <c r="G275" i="28" s="1"/>
  <c r="Y277" i="35"/>
  <c r="H275" i="5" s="1"/>
  <c r="AC277" i="35"/>
  <c r="I275" i="5" s="1"/>
  <c r="I275" i="28" s="1"/>
  <c r="AG277" i="35"/>
  <c r="J275" i="5" s="1"/>
  <c r="J275" i="28" s="1"/>
  <c r="AK277" i="35"/>
  <c r="K275" i="5" s="1"/>
  <c r="K275" i="28" s="1"/>
  <c r="AS277" i="35"/>
  <c r="M275" i="5" s="1"/>
  <c r="M275" i="28" s="1"/>
  <c r="Y278" i="35"/>
  <c r="H276" i="5" s="1"/>
  <c r="AC278" i="35"/>
  <c r="I276" i="5" s="1"/>
  <c r="I276" i="28" s="1"/>
  <c r="AK278" i="35"/>
  <c r="K276" i="5" s="1"/>
  <c r="K276" i="28" s="1"/>
  <c r="AO278" i="35"/>
  <c r="L276" i="5" s="1"/>
  <c r="L276" i="28" s="1"/>
  <c r="AS278" i="35"/>
  <c r="M276" i="5" s="1"/>
  <c r="M276" i="28" s="1"/>
  <c r="AW278" i="35"/>
  <c r="N276" i="5" s="1"/>
  <c r="N276" i="28" s="1"/>
  <c r="I279" i="35"/>
  <c r="D277" i="5" s="1"/>
  <c r="D277" i="28" s="1"/>
  <c r="M279" i="35"/>
  <c r="E277" i="5" s="1"/>
  <c r="E277" i="28" s="1"/>
  <c r="U279" i="35"/>
  <c r="G277" i="5" s="1"/>
  <c r="G277" i="28" s="1"/>
  <c r="Y279" i="35"/>
  <c r="H277" i="5" s="1"/>
  <c r="AC279" i="35"/>
  <c r="I277" i="5" s="1"/>
  <c r="I277" i="28" s="1"/>
  <c r="AG279" i="35"/>
  <c r="J277" i="5" s="1"/>
  <c r="J277" i="28" s="1"/>
  <c r="AK279" i="35"/>
  <c r="K277" i="5" s="1"/>
  <c r="K277" i="28" s="1"/>
  <c r="AO279" i="35"/>
  <c r="L277" i="5" s="1"/>
  <c r="L277" i="28" s="1"/>
  <c r="AS279" i="35"/>
  <c r="M277" i="5" s="1"/>
  <c r="M277" i="28" s="1"/>
  <c r="AW279" i="35"/>
  <c r="N277" i="5" s="1"/>
  <c r="N277" i="28" s="1"/>
  <c r="E280" i="35"/>
  <c r="C278" i="5" s="1"/>
  <c r="C278" i="28" s="1"/>
  <c r="I280" i="35"/>
  <c r="D278" i="5" s="1"/>
  <c r="D278" i="28" s="1"/>
  <c r="M280" i="35"/>
  <c r="E278" i="5" s="1"/>
  <c r="Q280" i="35"/>
  <c r="F278" i="5" s="1"/>
  <c r="F278" i="28" s="1"/>
  <c r="U280" i="35"/>
  <c r="G278" i="5" s="1"/>
  <c r="G278" i="28" s="1"/>
  <c r="Y280" i="35"/>
  <c r="H278" i="5" s="1"/>
  <c r="AC280" i="35"/>
  <c r="I278" i="5" s="1"/>
  <c r="I278" i="28" s="1"/>
  <c r="AG280" i="35"/>
  <c r="J278" i="5" s="1"/>
  <c r="J278" i="28" s="1"/>
  <c r="AK280" i="35"/>
  <c r="K278" i="5" s="1"/>
  <c r="K278" i="28" s="1"/>
  <c r="AO280" i="35"/>
  <c r="L278" i="5" s="1"/>
  <c r="AS280" i="35"/>
  <c r="M278" i="5" s="1"/>
  <c r="M278" i="28" s="1"/>
  <c r="AW280" i="35"/>
  <c r="N278" i="5" s="1"/>
  <c r="N278" i="28" s="1"/>
  <c r="E281" i="35"/>
  <c r="C279" i="5" s="1"/>
  <c r="C279" i="28" s="1"/>
  <c r="I281" i="35"/>
  <c r="D279" i="5" s="1"/>
  <c r="D279" i="28" s="1"/>
  <c r="M281" i="35"/>
  <c r="E279" i="5" s="1"/>
  <c r="Q281" i="35"/>
  <c r="F279" i="5" s="1"/>
  <c r="F279" i="28" s="1"/>
  <c r="U281" i="35"/>
  <c r="G279" i="5" s="1"/>
  <c r="G279" i="28" s="1"/>
  <c r="Y281" i="35"/>
  <c r="H279" i="5" s="1"/>
  <c r="H279" i="28" s="1"/>
  <c r="AC281" i="35"/>
  <c r="I279" i="5" s="1"/>
  <c r="I279" i="28" s="1"/>
  <c r="AG281" i="35"/>
  <c r="J279" i="5" s="1"/>
  <c r="J279" i="28" s="1"/>
  <c r="AK281" i="35"/>
  <c r="K279" i="5" s="1"/>
  <c r="K279" i="28" s="1"/>
  <c r="AO281" i="35"/>
  <c r="L279" i="5" s="1"/>
  <c r="AS281" i="35"/>
  <c r="M279" i="5" s="1"/>
  <c r="M279" i="28" s="1"/>
  <c r="AW281" i="35"/>
  <c r="N279" i="5" s="1"/>
  <c r="N279" i="28" s="1"/>
  <c r="E282" i="35"/>
  <c r="C280" i="5" s="1"/>
  <c r="C280" i="28" s="1"/>
  <c r="M282" i="35"/>
  <c r="E280" i="5" s="1"/>
  <c r="E280" i="28" s="1"/>
  <c r="Y282" i="35"/>
  <c r="H280" i="5" s="1"/>
  <c r="H280" i="28" s="1"/>
  <c r="AC282" i="35"/>
  <c r="I280" i="5" s="1"/>
  <c r="I280" i="28" s="1"/>
  <c r="AK282" i="35"/>
  <c r="K280" i="5" s="1"/>
  <c r="K280" i="28" s="1"/>
  <c r="AO282" i="35"/>
  <c r="L280" i="5" s="1"/>
  <c r="AS282" i="35"/>
  <c r="M280" i="5" s="1"/>
  <c r="M280" i="28" s="1"/>
  <c r="AW282" i="35"/>
  <c r="N280" i="5" s="1"/>
  <c r="M283" i="35"/>
  <c r="E281" i="5" s="1"/>
  <c r="Y283" i="35"/>
  <c r="H281" i="5" s="1"/>
  <c r="H281" i="28" s="1"/>
  <c r="AC283" i="35"/>
  <c r="I281" i="5" s="1"/>
  <c r="I281" i="28" s="1"/>
  <c r="AO283" i="35"/>
  <c r="L281" i="5" s="1"/>
  <c r="AS283" i="35"/>
  <c r="M281" i="5" s="1"/>
  <c r="M281" i="28" s="1"/>
  <c r="E284" i="35"/>
  <c r="C282" i="5" s="1"/>
  <c r="C282" i="28" s="1"/>
  <c r="I284" i="35"/>
  <c r="D282" i="5" s="1"/>
  <c r="D282" i="28" s="1"/>
  <c r="M284" i="35"/>
  <c r="E282" i="5" s="1"/>
  <c r="E282" i="28" s="1"/>
  <c r="Q284" i="35"/>
  <c r="F282" i="5" s="1"/>
  <c r="F282" i="28" s="1"/>
  <c r="U284" i="35"/>
  <c r="G282" i="5" s="1"/>
  <c r="G282" i="28" s="1"/>
  <c r="Y284" i="35"/>
  <c r="H282" i="5" s="1"/>
  <c r="AC284" i="35"/>
  <c r="I282" i="5" s="1"/>
  <c r="I282" i="28" s="1"/>
  <c r="AK284" i="35"/>
  <c r="K282" i="5" s="1"/>
  <c r="K282" i="28" s="1"/>
  <c r="AO284" i="35"/>
  <c r="L282" i="5" s="1"/>
  <c r="L282" i="28" s="1"/>
  <c r="AS284" i="35"/>
  <c r="M282" i="5" s="1"/>
  <c r="M282" i="28" s="1"/>
  <c r="E285" i="35"/>
  <c r="C283" i="5" s="1"/>
  <c r="C283" i="28" s="1"/>
  <c r="I285" i="35"/>
  <c r="D283" i="5" s="1"/>
  <c r="D283" i="28" s="1"/>
  <c r="M285" i="35"/>
  <c r="E283" i="5" s="1"/>
  <c r="Q285" i="35"/>
  <c r="F283" i="5" s="1"/>
  <c r="F283" i="28" s="1"/>
  <c r="U285" i="35"/>
  <c r="G283" i="5" s="1"/>
  <c r="G283" i="28" s="1"/>
  <c r="Y285" i="35"/>
  <c r="H283" i="5" s="1"/>
  <c r="H283" i="28" s="1"/>
  <c r="AC285" i="35"/>
  <c r="I283" i="5" s="1"/>
  <c r="I283" i="28" s="1"/>
  <c r="AG285" i="35"/>
  <c r="J283" i="5" s="1"/>
  <c r="J283" i="28" s="1"/>
  <c r="AK285" i="35"/>
  <c r="K283" i="5" s="1"/>
  <c r="K283" i="28" s="1"/>
  <c r="AO285" i="35"/>
  <c r="L283" i="5" s="1"/>
  <c r="AS285" i="35"/>
  <c r="M283" i="5" s="1"/>
  <c r="M283" i="28" s="1"/>
  <c r="AW285" i="35"/>
  <c r="N283" i="5" s="1"/>
  <c r="E286" i="35"/>
  <c r="C284" i="5" s="1"/>
  <c r="C284" i="28" s="1"/>
  <c r="I286" i="35"/>
  <c r="D284" i="5" s="1"/>
  <c r="D284" i="28" s="1"/>
  <c r="M286" i="35"/>
  <c r="E284" i="5" s="1"/>
  <c r="E284" i="28" s="1"/>
  <c r="Q286" i="35"/>
  <c r="F284" i="5" s="1"/>
  <c r="F284" i="28" s="1"/>
  <c r="U286" i="35"/>
  <c r="G284" i="5" s="1"/>
  <c r="G284" i="28" s="1"/>
  <c r="Y286" i="35"/>
  <c r="H284" i="5" s="1"/>
  <c r="AC286" i="35"/>
  <c r="I284" i="5" s="1"/>
  <c r="I284" i="28" s="1"/>
  <c r="AG286" i="35"/>
  <c r="J284" i="5" s="1"/>
  <c r="J284" i="28" s="1"/>
  <c r="AK286" i="35"/>
  <c r="K284" i="5" s="1"/>
  <c r="K284" i="28" s="1"/>
  <c r="AO286" i="35"/>
  <c r="L284" i="5" s="1"/>
  <c r="AS286" i="35"/>
  <c r="M284" i="5" s="1"/>
  <c r="M284" i="28" s="1"/>
  <c r="AW286" i="35"/>
  <c r="N284" i="5" s="1"/>
  <c r="I287" i="35"/>
  <c r="D285" i="5" s="1"/>
  <c r="D285" i="28" s="1"/>
  <c r="M287" i="35"/>
  <c r="E285" i="5" s="1"/>
  <c r="E285" i="28" s="1"/>
  <c r="Q287" i="35"/>
  <c r="F285" i="5" s="1"/>
  <c r="F285" i="28" s="1"/>
  <c r="Y287" i="35"/>
  <c r="H285" i="5" s="1"/>
  <c r="AK287" i="35"/>
  <c r="K285" i="5" s="1"/>
  <c r="K285" i="28" s="1"/>
  <c r="AO287" i="35"/>
  <c r="L285" i="5" s="1"/>
  <c r="L285" i="28" s="1"/>
  <c r="AS287" i="35"/>
  <c r="M285" i="5" s="1"/>
  <c r="M285" i="28" s="1"/>
  <c r="AW287" i="35"/>
  <c r="N285" i="5" s="1"/>
  <c r="E288" i="35"/>
  <c r="C286" i="5" s="1"/>
  <c r="C286" i="28" s="1"/>
  <c r="I288" i="35"/>
  <c r="D286" i="5" s="1"/>
  <c r="D286" i="28" s="1"/>
  <c r="M288" i="35"/>
  <c r="E286" i="5" s="1"/>
  <c r="E286" i="28" s="1"/>
  <c r="Q288" i="35"/>
  <c r="F286" i="5" s="1"/>
  <c r="F286" i="28" s="1"/>
  <c r="U288" i="35"/>
  <c r="G286" i="5" s="1"/>
  <c r="G286" i="28" s="1"/>
  <c r="AC288" i="35"/>
  <c r="I286" i="5" s="1"/>
  <c r="I286" i="28" s="1"/>
  <c r="AG288" i="35"/>
  <c r="J286" i="5" s="1"/>
  <c r="J286" i="28" s="1"/>
  <c r="AK288" i="35"/>
  <c r="K286" i="5" s="1"/>
  <c r="K286" i="28" s="1"/>
  <c r="AO288" i="35"/>
  <c r="L286" i="5" s="1"/>
  <c r="L286" i="28" s="1"/>
  <c r="AS288" i="35"/>
  <c r="M286" i="5" s="1"/>
  <c r="M286" i="28" s="1"/>
  <c r="I289" i="35"/>
  <c r="D287" i="5" s="1"/>
  <c r="D287" i="28" s="1"/>
  <c r="M289" i="35"/>
  <c r="E287" i="5" s="1"/>
  <c r="E287" i="28" s="1"/>
  <c r="Q289" i="35"/>
  <c r="F287" i="5" s="1"/>
  <c r="F287" i="28" s="1"/>
  <c r="U289" i="35"/>
  <c r="G287" i="5" s="1"/>
  <c r="G287" i="28" s="1"/>
  <c r="Y289" i="35"/>
  <c r="H287" i="5" s="1"/>
  <c r="AC289" i="35"/>
  <c r="I287" i="5" s="1"/>
  <c r="I287" i="28" s="1"/>
  <c r="AK289" i="35"/>
  <c r="K287" i="5" s="1"/>
  <c r="K287" i="28" s="1"/>
  <c r="AS289" i="35"/>
  <c r="M287" i="5" s="1"/>
  <c r="M287" i="28" s="1"/>
  <c r="AW289" i="35"/>
  <c r="N287" i="5" s="1"/>
  <c r="N287" i="28" s="1"/>
  <c r="I290" i="35"/>
  <c r="D288" i="5" s="1"/>
  <c r="D288" i="28" s="1"/>
  <c r="Q290" i="35"/>
  <c r="F288" i="5" s="1"/>
  <c r="F288" i="28" s="1"/>
  <c r="Y290" i="35"/>
  <c r="H288" i="5" s="1"/>
  <c r="AK290" i="35"/>
  <c r="K288" i="5" s="1"/>
  <c r="K288" i="28" s="1"/>
  <c r="AS290" i="35"/>
  <c r="M288" i="5" s="1"/>
  <c r="M288" i="28" s="1"/>
  <c r="E291" i="35"/>
  <c r="C289" i="5" s="1"/>
  <c r="C289" i="28" s="1"/>
  <c r="I291" i="35"/>
  <c r="D289" i="5" s="1"/>
  <c r="D289" i="28" s="1"/>
  <c r="Y291" i="35"/>
  <c r="H289" i="5" s="1"/>
  <c r="AG291" i="35"/>
  <c r="J289" i="5" s="1"/>
  <c r="J289" i="28" s="1"/>
  <c r="AK291" i="35"/>
  <c r="K289" i="5" s="1"/>
  <c r="K289" i="28" s="1"/>
  <c r="AO291" i="35"/>
  <c r="L289" i="5" s="1"/>
  <c r="L289" i="28" s="1"/>
  <c r="AS291" i="35"/>
  <c r="M289" i="5" s="1"/>
  <c r="M289" i="28" s="1"/>
  <c r="AW291" i="35"/>
  <c r="N289" i="5" s="1"/>
  <c r="E292" i="35"/>
  <c r="C290" i="5" s="1"/>
  <c r="C290" i="28" s="1"/>
  <c r="I292" i="35"/>
  <c r="D290" i="5" s="1"/>
  <c r="D290" i="28" s="1"/>
  <c r="M292" i="35"/>
  <c r="E290" i="5" s="1"/>
  <c r="E290" i="28" s="1"/>
  <c r="Y292" i="35"/>
  <c r="H290" i="5" s="1"/>
  <c r="H290" i="28" s="1"/>
  <c r="AK292" i="35"/>
  <c r="K290" i="5" s="1"/>
  <c r="K290" i="28" s="1"/>
  <c r="AS292" i="35"/>
  <c r="M290" i="5" s="1"/>
  <c r="M290" i="28" s="1"/>
  <c r="AW292" i="35"/>
  <c r="N290" i="5" s="1"/>
  <c r="N290" i="28" s="1"/>
  <c r="E293" i="35"/>
  <c r="C291" i="5" s="1"/>
  <c r="C291" i="28" s="1"/>
  <c r="I293" i="35"/>
  <c r="D291" i="5" s="1"/>
  <c r="D291" i="28" s="1"/>
  <c r="M293" i="35"/>
  <c r="E291" i="5" s="1"/>
  <c r="Q293" i="35"/>
  <c r="F291" i="5" s="1"/>
  <c r="F291" i="28" s="1"/>
  <c r="U293" i="35"/>
  <c r="G291" i="5" s="1"/>
  <c r="G291" i="28" s="1"/>
  <c r="Y293" i="35"/>
  <c r="H291" i="5" s="1"/>
  <c r="H291" i="28" s="1"/>
  <c r="AC293" i="35"/>
  <c r="I291" i="5" s="1"/>
  <c r="I291" i="28" s="1"/>
  <c r="AG293" i="35"/>
  <c r="J291" i="5" s="1"/>
  <c r="J291" i="28" s="1"/>
  <c r="AK293" i="35"/>
  <c r="K291" i="5" s="1"/>
  <c r="K291" i="28" s="1"/>
  <c r="AS293" i="35"/>
  <c r="M291" i="5" s="1"/>
  <c r="M291" i="28" s="1"/>
  <c r="AW293" i="35"/>
  <c r="N291" i="5" s="1"/>
  <c r="M294" i="35"/>
  <c r="E292" i="5" s="1"/>
  <c r="E292" i="28" s="1"/>
  <c r="Q294" i="35"/>
  <c r="F292" i="5" s="1"/>
  <c r="F292" i="28" s="1"/>
  <c r="U294" i="35"/>
  <c r="G292" i="5" s="1"/>
  <c r="G292" i="28" s="1"/>
  <c r="Y294" i="35"/>
  <c r="H292" i="5" s="1"/>
  <c r="AK294" i="35"/>
  <c r="K292" i="5" s="1"/>
  <c r="K292" i="28" s="1"/>
  <c r="AO294" i="35"/>
  <c r="L292" i="5" s="1"/>
  <c r="AS294" i="35"/>
  <c r="M292" i="5" s="1"/>
  <c r="M292" i="28" s="1"/>
  <c r="AW294" i="35"/>
  <c r="N292" i="5" s="1"/>
  <c r="E295" i="35"/>
  <c r="C293" i="5" s="1"/>
  <c r="C293" i="28" s="1"/>
  <c r="I295" i="35"/>
  <c r="D293" i="5" s="1"/>
  <c r="D293" i="28" s="1"/>
  <c r="M295" i="35"/>
  <c r="E293" i="5" s="1"/>
  <c r="E293" i="28" s="1"/>
  <c r="Q295" i="35"/>
  <c r="F293" i="5" s="1"/>
  <c r="F293" i="28" s="1"/>
  <c r="U295" i="35"/>
  <c r="G293" i="5" s="1"/>
  <c r="G293" i="28" s="1"/>
  <c r="Y295" i="35"/>
  <c r="H293" i="5" s="1"/>
  <c r="AG295" i="35"/>
  <c r="J293" i="5" s="1"/>
  <c r="J293" i="28" s="1"/>
  <c r="AK295" i="35"/>
  <c r="K293" i="5" s="1"/>
  <c r="K293" i="28" s="1"/>
  <c r="AO295" i="35"/>
  <c r="L293" i="5" s="1"/>
  <c r="L293" i="28" s="1"/>
  <c r="AS295" i="35"/>
  <c r="M293" i="5" s="1"/>
  <c r="M293" i="28" s="1"/>
  <c r="AW295" i="35"/>
  <c r="N293" i="5" s="1"/>
  <c r="N293" i="28" s="1"/>
  <c r="E296" i="35"/>
  <c r="C294" i="5" s="1"/>
  <c r="C294" i="28" s="1"/>
  <c r="I296" i="35"/>
  <c r="D294" i="5" s="1"/>
  <c r="D294" i="28" s="1"/>
  <c r="M296" i="35"/>
  <c r="E294" i="5" s="1"/>
  <c r="Q296" i="35"/>
  <c r="F294" i="5" s="1"/>
  <c r="F294" i="28" s="1"/>
  <c r="U296" i="35"/>
  <c r="G294" i="5" s="1"/>
  <c r="G294" i="28" s="1"/>
  <c r="Y296" i="35"/>
  <c r="H294" i="5" s="1"/>
  <c r="H294" i="28" s="1"/>
  <c r="AC296" i="35"/>
  <c r="I294" i="5" s="1"/>
  <c r="I294" i="28" s="1"/>
  <c r="AG296" i="35"/>
  <c r="J294" i="5" s="1"/>
  <c r="J294" i="28" s="1"/>
  <c r="AK296" i="35"/>
  <c r="K294" i="5" s="1"/>
  <c r="K294" i="28" s="1"/>
  <c r="AO296" i="35"/>
  <c r="L294" i="5" s="1"/>
  <c r="L294" i="28" s="1"/>
  <c r="AS296" i="35"/>
  <c r="M294" i="5" s="1"/>
  <c r="M294" i="28" s="1"/>
  <c r="AW296" i="35"/>
  <c r="N294" i="5" s="1"/>
  <c r="N294" i="28" s="1"/>
  <c r="I297" i="35"/>
  <c r="D295" i="5" s="1"/>
  <c r="D295" i="28" s="1"/>
  <c r="M297" i="35"/>
  <c r="E295" i="5" s="1"/>
  <c r="E295" i="28" s="1"/>
  <c r="Q297" i="35"/>
  <c r="F295" i="5" s="1"/>
  <c r="F295" i="28" s="1"/>
  <c r="Y297" i="35"/>
  <c r="H295" i="5" s="1"/>
  <c r="H295" i="28" s="1"/>
  <c r="AC297" i="35"/>
  <c r="I295" i="5" s="1"/>
  <c r="I295" i="28" s="1"/>
  <c r="AG297" i="35"/>
  <c r="J295" i="5" s="1"/>
  <c r="J295" i="28" s="1"/>
  <c r="AO297" i="35"/>
  <c r="L295" i="5" s="1"/>
  <c r="AW297" i="35"/>
  <c r="N295" i="5" s="1"/>
  <c r="M298" i="35"/>
  <c r="E296" i="5" s="1"/>
  <c r="U298" i="35"/>
  <c r="G296" i="5" s="1"/>
  <c r="G296" i="28" s="1"/>
  <c r="Y298" i="35"/>
  <c r="H296" i="5" s="1"/>
  <c r="AC298" i="35"/>
  <c r="I296" i="5" s="1"/>
  <c r="I296" i="28" s="1"/>
  <c r="AG298" i="35"/>
  <c r="J296" i="5" s="1"/>
  <c r="J296" i="28" s="1"/>
  <c r="AK298" i="35"/>
  <c r="K296" i="5" s="1"/>
  <c r="K296" i="28" s="1"/>
  <c r="AO298" i="35"/>
  <c r="L296" i="5" s="1"/>
  <c r="L296" i="28" s="1"/>
  <c r="AS298" i="35"/>
  <c r="M296" i="5" s="1"/>
  <c r="M296" i="28" s="1"/>
  <c r="AW298" i="35"/>
  <c r="N296" i="5" s="1"/>
  <c r="N296" i="28" s="1"/>
  <c r="E299" i="35"/>
  <c r="C297" i="5" s="1"/>
  <c r="C297" i="28" s="1"/>
  <c r="AC299" i="35"/>
  <c r="I297" i="5" s="1"/>
  <c r="I297" i="28" s="1"/>
  <c r="AO299" i="35"/>
  <c r="L297" i="5" s="1"/>
  <c r="L297" i="28" s="1"/>
  <c r="AW299" i="35"/>
  <c r="N297" i="5" s="1"/>
  <c r="E304" i="35"/>
  <c r="C298" i="5" s="1"/>
  <c r="C298" i="28" s="1"/>
  <c r="I304" i="35"/>
  <c r="D298" i="5" s="1"/>
  <c r="D298" i="28" s="1"/>
  <c r="M304" i="35"/>
  <c r="E298" i="5" s="1"/>
  <c r="E298" i="28" s="1"/>
  <c r="Y304" i="35"/>
  <c r="H298" i="5" s="1"/>
  <c r="AS304" i="35"/>
  <c r="M298" i="5" s="1"/>
  <c r="M298" i="28" s="1"/>
  <c r="AW304" i="35"/>
  <c r="N298" i="5" s="1"/>
  <c r="N298" i="28" s="1"/>
  <c r="E305" i="35"/>
  <c r="C299" i="5" s="1"/>
  <c r="C299" i="28" s="1"/>
  <c r="I305" i="35"/>
  <c r="D299" i="5" s="1"/>
  <c r="D299" i="28" s="1"/>
  <c r="M305" i="35"/>
  <c r="E299" i="5" s="1"/>
  <c r="Q305" i="35"/>
  <c r="F299" i="5" s="1"/>
  <c r="F299" i="28" s="1"/>
  <c r="U305" i="35"/>
  <c r="G299" i="5" s="1"/>
  <c r="G299" i="28" s="1"/>
  <c r="Y305" i="35"/>
  <c r="H299" i="5" s="1"/>
  <c r="AC305" i="35"/>
  <c r="I299" i="5" s="1"/>
  <c r="I299" i="28" s="1"/>
  <c r="AG305" i="35"/>
  <c r="J299" i="5" s="1"/>
  <c r="J299" i="28" s="1"/>
  <c r="AK305" i="35"/>
  <c r="K299" i="5" s="1"/>
  <c r="K299" i="28" s="1"/>
  <c r="AO305" i="35"/>
  <c r="L299" i="5" s="1"/>
  <c r="L299" i="28" s="1"/>
  <c r="AS305" i="35"/>
  <c r="M299" i="5" s="1"/>
  <c r="M299" i="28" s="1"/>
  <c r="AW305" i="35"/>
  <c r="N299" i="5" s="1"/>
  <c r="N299" i="28" s="1"/>
  <c r="I306" i="35"/>
  <c r="D300" i="5" s="1"/>
  <c r="D300" i="28" s="1"/>
  <c r="M306" i="35"/>
  <c r="E300" i="5" s="1"/>
  <c r="E300" i="28" s="1"/>
  <c r="Q306" i="35"/>
  <c r="F300" i="5" s="1"/>
  <c r="F300" i="28" s="1"/>
  <c r="U306" i="35"/>
  <c r="G300" i="5" s="1"/>
  <c r="G300" i="28" s="1"/>
  <c r="Y306" i="35"/>
  <c r="H300" i="5" s="1"/>
  <c r="H300" i="28" s="1"/>
  <c r="AC306" i="35"/>
  <c r="I300" i="5" s="1"/>
  <c r="I300" i="28" s="1"/>
  <c r="AG306" i="35"/>
  <c r="J300" i="5" s="1"/>
  <c r="J300" i="28" s="1"/>
  <c r="AK306" i="35"/>
  <c r="K300" i="5" s="1"/>
  <c r="K300" i="28" s="1"/>
  <c r="AO306" i="35"/>
  <c r="L300" i="5" s="1"/>
  <c r="AS306" i="35"/>
  <c r="M300" i="5" s="1"/>
  <c r="M300" i="28" s="1"/>
  <c r="AW306" i="35"/>
  <c r="N300" i="5" s="1"/>
  <c r="E307" i="35"/>
  <c r="C301" i="5" s="1"/>
  <c r="C301" i="28" s="1"/>
  <c r="I307" i="35"/>
  <c r="D301" i="5" s="1"/>
  <c r="D301" i="28" s="1"/>
  <c r="M307" i="35"/>
  <c r="E301" i="5" s="1"/>
  <c r="E301" i="28" s="1"/>
  <c r="Q307" i="35"/>
  <c r="F301" i="5" s="1"/>
  <c r="F301" i="28" s="1"/>
  <c r="U307" i="35"/>
  <c r="G301" i="5" s="1"/>
  <c r="G301" i="28" s="1"/>
  <c r="Y307" i="35"/>
  <c r="H301" i="5" s="1"/>
  <c r="AC307" i="35"/>
  <c r="I301" i="5" s="1"/>
  <c r="I301" i="28" s="1"/>
  <c r="AK307" i="35"/>
  <c r="K301" i="5" s="1"/>
  <c r="K301" i="28" s="1"/>
  <c r="AO307" i="35"/>
  <c r="L301" i="5" s="1"/>
  <c r="E308" i="35"/>
  <c r="C302" i="5" s="1"/>
  <c r="C302" i="28" s="1"/>
  <c r="I308" i="35"/>
  <c r="D302" i="5" s="1"/>
  <c r="D302" i="28" s="1"/>
  <c r="M308" i="35"/>
  <c r="E302" i="5" s="1"/>
  <c r="E302" i="28" s="1"/>
  <c r="Q308" i="35"/>
  <c r="F302" i="5" s="1"/>
  <c r="F302" i="28" s="1"/>
  <c r="U308" i="35"/>
  <c r="G302" i="5" s="1"/>
  <c r="G302" i="28" s="1"/>
  <c r="AC308" i="35"/>
  <c r="I302" i="5" s="1"/>
  <c r="I302" i="28" s="1"/>
  <c r="AG308" i="35"/>
  <c r="J302" i="5" s="1"/>
  <c r="J302" i="28" s="1"/>
  <c r="AO308" i="35"/>
  <c r="L302" i="5" s="1"/>
  <c r="AS308" i="35"/>
  <c r="M302" i="5" s="1"/>
  <c r="M302" i="28" s="1"/>
  <c r="I309" i="35"/>
  <c r="D303" i="5" s="1"/>
  <c r="D303" i="28" s="1"/>
  <c r="M309" i="35"/>
  <c r="E303" i="5" s="1"/>
  <c r="U309" i="35"/>
  <c r="G303" i="5" s="1"/>
  <c r="G303" i="28" s="1"/>
  <c r="Y309" i="35"/>
  <c r="H303" i="5" s="1"/>
  <c r="AC309" i="35"/>
  <c r="I303" i="5" s="1"/>
  <c r="I303" i="28" s="1"/>
  <c r="AG309" i="35"/>
  <c r="J303" i="5" s="1"/>
  <c r="J303" i="28" s="1"/>
  <c r="AK309" i="35"/>
  <c r="K303" i="5" s="1"/>
  <c r="K303" i="28" s="1"/>
  <c r="AO309" i="35"/>
  <c r="L303" i="5" s="1"/>
  <c r="AS309" i="35"/>
  <c r="M303" i="5" s="1"/>
  <c r="M303" i="28" s="1"/>
  <c r="E310" i="35"/>
  <c r="C304" i="5" s="1"/>
  <c r="C304" i="28" s="1"/>
  <c r="I310" i="35"/>
  <c r="D304" i="5" s="1"/>
  <c r="D304" i="28" s="1"/>
  <c r="Q310" i="35"/>
  <c r="F304" i="5" s="1"/>
  <c r="F304" i="28" s="1"/>
  <c r="U310" i="35"/>
  <c r="G304" i="5" s="1"/>
  <c r="G304" i="28" s="1"/>
  <c r="Y310" i="35"/>
  <c r="H304" i="5" s="1"/>
  <c r="H304" i="28" s="1"/>
  <c r="AG310" i="35"/>
  <c r="J304" i="5" s="1"/>
  <c r="J304" i="28" s="1"/>
  <c r="AK310" i="35"/>
  <c r="K304" i="5" s="1"/>
  <c r="K304" i="28" s="1"/>
  <c r="AO310" i="35"/>
  <c r="L304" i="5" s="1"/>
  <c r="AS310" i="35"/>
  <c r="M304" i="5" s="1"/>
  <c r="M304" i="28" s="1"/>
  <c r="AW310" i="35"/>
  <c r="N304" i="5" s="1"/>
  <c r="N304" i="28" s="1"/>
  <c r="E311" i="35"/>
  <c r="C305" i="5" s="1"/>
  <c r="C305" i="28" s="1"/>
  <c r="M311" i="35"/>
  <c r="E305" i="5" s="1"/>
  <c r="U311" i="35"/>
  <c r="G305" i="5" s="1"/>
  <c r="G305" i="28" s="1"/>
  <c r="Y311" i="35"/>
  <c r="H305" i="5" s="1"/>
  <c r="H305" i="28" s="1"/>
  <c r="AC311" i="35"/>
  <c r="I305" i="5" s="1"/>
  <c r="I305" i="28" s="1"/>
  <c r="AK311" i="35"/>
  <c r="K305" i="5" s="1"/>
  <c r="K305" i="28" s="1"/>
  <c r="AO311" i="35"/>
  <c r="L305" i="5" s="1"/>
  <c r="E312" i="35"/>
  <c r="C306" i="5" s="1"/>
  <c r="C306" i="28" s="1"/>
  <c r="M312" i="35"/>
  <c r="E306" i="5" s="1"/>
  <c r="Q312" i="35"/>
  <c r="F306" i="5" s="1"/>
  <c r="F306" i="28" s="1"/>
  <c r="U312" i="35"/>
  <c r="G306" i="5" s="1"/>
  <c r="G306" i="28" s="1"/>
  <c r="Y312" i="35"/>
  <c r="H306" i="5" s="1"/>
  <c r="H306" i="28" s="1"/>
  <c r="AG312" i="35"/>
  <c r="J306" i="5" s="1"/>
  <c r="J306" i="28" s="1"/>
  <c r="AK312" i="35"/>
  <c r="K306" i="5" s="1"/>
  <c r="K306" i="28" s="1"/>
  <c r="AO312" i="35"/>
  <c r="L306" i="5" s="1"/>
  <c r="AS312" i="35"/>
  <c r="M306" i="5" s="1"/>
  <c r="M306" i="28" s="1"/>
  <c r="I313" i="35"/>
  <c r="D307" i="5" s="1"/>
  <c r="D307" i="28" s="1"/>
  <c r="Y313" i="35"/>
  <c r="H307" i="5" s="1"/>
  <c r="H307" i="28" s="1"/>
  <c r="AG313" i="35"/>
  <c r="J307" i="5" s="1"/>
  <c r="J307" i="28" s="1"/>
  <c r="AK313" i="35"/>
  <c r="K307" i="5" s="1"/>
  <c r="K307" i="28" s="1"/>
  <c r="AS313" i="35"/>
  <c r="M307" i="5" s="1"/>
  <c r="M307" i="28" s="1"/>
  <c r="AW313" i="35"/>
  <c r="N307" i="5" s="1"/>
  <c r="E314" i="35"/>
  <c r="C308" i="5" s="1"/>
  <c r="C308" i="28" s="1"/>
  <c r="I314" i="35"/>
  <c r="D308" i="5" s="1"/>
  <c r="D308" i="28" s="1"/>
  <c r="M314" i="35"/>
  <c r="E308" i="5" s="1"/>
  <c r="E308" i="28" s="1"/>
  <c r="U314" i="35"/>
  <c r="G308" i="5" s="1"/>
  <c r="G308" i="28" s="1"/>
  <c r="Y314" i="35"/>
  <c r="H308" i="5" s="1"/>
  <c r="AC314" i="35"/>
  <c r="I308" i="5" s="1"/>
  <c r="I308" i="28" s="1"/>
  <c r="AG314" i="35"/>
  <c r="J308" i="5" s="1"/>
  <c r="J308" i="28" s="1"/>
  <c r="AK314" i="35"/>
  <c r="K308" i="5" s="1"/>
  <c r="K308" i="28" s="1"/>
  <c r="AO314" i="35"/>
  <c r="L308" i="5" s="1"/>
  <c r="AS314" i="35"/>
  <c r="M308" i="5" s="1"/>
  <c r="M308" i="28" s="1"/>
  <c r="AW314" i="35"/>
  <c r="N308" i="5" s="1"/>
  <c r="N308" i="28" s="1"/>
  <c r="E315" i="35"/>
  <c r="C309" i="5" s="1"/>
  <c r="C309" i="28" s="1"/>
  <c r="I315" i="35"/>
  <c r="D309" i="5" s="1"/>
  <c r="D309" i="28" s="1"/>
  <c r="Q315" i="35"/>
  <c r="F309" i="5" s="1"/>
  <c r="F309" i="28" s="1"/>
  <c r="U315" i="35"/>
  <c r="G309" i="5" s="1"/>
  <c r="G309" i="28" s="1"/>
  <c r="Y315" i="35"/>
  <c r="H309" i="5" s="1"/>
  <c r="H309" i="28" s="1"/>
  <c r="AG315" i="35"/>
  <c r="J309" i="5" s="1"/>
  <c r="J309" i="28" s="1"/>
  <c r="AO315" i="35"/>
  <c r="L309" i="5" s="1"/>
  <c r="L309" i="28" s="1"/>
  <c r="AW315" i="35"/>
  <c r="N309" i="5" s="1"/>
  <c r="E316" i="35"/>
  <c r="C310" i="5" s="1"/>
  <c r="C310" i="28" s="1"/>
  <c r="I316" i="35"/>
  <c r="D310" i="5" s="1"/>
  <c r="D310" i="28" s="1"/>
  <c r="M316" i="35"/>
  <c r="E310" i="5" s="1"/>
  <c r="E310" i="28" s="1"/>
  <c r="Q316" i="35"/>
  <c r="F310" i="5" s="1"/>
  <c r="F310" i="28" s="1"/>
  <c r="AC316" i="35"/>
  <c r="I310" i="5" s="1"/>
  <c r="I310" i="28" s="1"/>
  <c r="AK316" i="35"/>
  <c r="K310" i="5" s="1"/>
  <c r="AO316" i="35"/>
  <c r="L310" i="5" s="1"/>
  <c r="L310" i="28" s="1"/>
  <c r="AS316" i="35"/>
  <c r="M310" i="5" s="1"/>
  <c r="M310" i="28" s="1"/>
  <c r="AW316" i="35"/>
  <c r="N310" i="5" s="1"/>
  <c r="N310" i="28" s="1"/>
  <c r="E317" i="35"/>
  <c r="C311" i="5" s="1"/>
  <c r="C311" i="28" s="1"/>
  <c r="I317" i="35"/>
  <c r="D311" i="5" s="1"/>
  <c r="D311" i="28" s="1"/>
  <c r="M317" i="35"/>
  <c r="E311" i="5" s="1"/>
  <c r="E311" i="28" s="1"/>
  <c r="Q317" i="35"/>
  <c r="F311" i="5" s="1"/>
  <c r="F311" i="28" s="1"/>
  <c r="U317" i="35"/>
  <c r="G311" i="5" s="1"/>
  <c r="G311" i="28" s="1"/>
  <c r="Y317" i="35"/>
  <c r="H311" i="5" s="1"/>
  <c r="H311" i="28" s="1"/>
  <c r="AC317" i="35"/>
  <c r="I311" i="5" s="1"/>
  <c r="I311" i="28" s="1"/>
  <c r="AG317" i="35"/>
  <c r="J311" i="5" s="1"/>
  <c r="J311" i="28" s="1"/>
  <c r="AK317" i="35"/>
  <c r="K311" i="5" s="1"/>
  <c r="K311" i="28" s="1"/>
  <c r="AO317" i="35"/>
  <c r="L311" i="5" s="1"/>
  <c r="L311" i="28" s="1"/>
  <c r="AS317" i="35"/>
  <c r="M311" i="5" s="1"/>
  <c r="M311" i="28" s="1"/>
  <c r="AW317" i="35"/>
  <c r="N311" i="5" s="1"/>
  <c r="E318" i="35"/>
  <c r="C312" i="5" s="1"/>
  <c r="C312" i="28" s="1"/>
  <c r="I318" i="35"/>
  <c r="D312" i="5" s="1"/>
  <c r="D312" i="28" s="1"/>
  <c r="M318" i="35"/>
  <c r="E312" i="5" s="1"/>
  <c r="Q318" i="35"/>
  <c r="F312" i="5" s="1"/>
  <c r="F312" i="28" s="1"/>
  <c r="U318" i="35"/>
  <c r="G312" i="5" s="1"/>
  <c r="G312" i="28" s="1"/>
  <c r="Y318" i="35"/>
  <c r="H312" i="5" s="1"/>
  <c r="H312" i="28" s="1"/>
  <c r="AC318" i="35"/>
  <c r="I312" i="5" s="1"/>
  <c r="I312" i="28" s="1"/>
  <c r="AG318" i="35"/>
  <c r="J312" i="5" s="1"/>
  <c r="J312" i="28" s="1"/>
  <c r="AO318" i="35"/>
  <c r="L312" i="5" s="1"/>
  <c r="AS318" i="35"/>
  <c r="M312" i="5" s="1"/>
  <c r="M312" i="28" s="1"/>
  <c r="AW318" i="35"/>
  <c r="N312" i="5" s="1"/>
  <c r="E319" i="35"/>
  <c r="C313" i="5" s="1"/>
  <c r="C313" i="28" s="1"/>
  <c r="I319" i="35"/>
  <c r="D313" i="5" s="1"/>
  <c r="D313" i="28" s="1"/>
  <c r="M319" i="35"/>
  <c r="E313" i="5" s="1"/>
  <c r="Q319" i="35"/>
  <c r="F313" i="5" s="1"/>
  <c r="F313" i="28" s="1"/>
  <c r="U319" i="35"/>
  <c r="G313" i="5" s="1"/>
  <c r="G313" i="28" s="1"/>
  <c r="AC319" i="35"/>
  <c r="I313" i="5" s="1"/>
  <c r="I313" i="28" s="1"/>
  <c r="AK319" i="35"/>
  <c r="K313" i="5" s="1"/>
  <c r="K313" i="28" s="1"/>
  <c r="AO319" i="35"/>
  <c r="L313" i="5" s="1"/>
  <c r="AW319" i="35"/>
  <c r="N313" i="5" s="1"/>
  <c r="N313" i="28" s="1"/>
  <c r="E320" i="35"/>
  <c r="C314" i="5" s="1"/>
  <c r="C314" i="28" s="1"/>
  <c r="I320" i="35"/>
  <c r="D314" i="5" s="1"/>
  <c r="D314" i="28" s="1"/>
  <c r="M320" i="35"/>
  <c r="E314" i="5" s="1"/>
  <c r="E314" i="28" s="1"/>
  <c r="Q320" i="35"/>
  <c r="F314" i="5" s="1"/>
  <c r="F314" i="28" s="1"/>
  <c r="U320" i="35"/>
  <c r="G314" i="5" s="1"/>
  <c r="G314" i="28" s="1"/>
  <c r="AC320" i="35"/>
  <c r="I314" i="5" s="1"/>
  <c r="I314" i="28" s="1"/>
  <c r="AK320" i="35"/>
  <c r="K314" i="5" s="1"/>
  <c r="K314" i="28" s="1"/>
  <c r="AO320" i="35"/>
  <c r="L314" i="5" s="1"/>
  <c r="L314" i="28" s="1"/>
  <c r="AS320" i="35"/>
  <c r="M314" i="5" s="1"/>
  <c r="M314" i="28" s="1"/>
  <c r="E321" i="35"/>
  <c r="C315" i="5" s="1"/>
  <c r="C315" i="28" s="1"/>
  <c r="I321" i="35"/>
  <c r="D315" i="5" s="1"/>
  <c r="D315" i="28" s="1"/>
  <c r="M321" i="35"/>
  <c r="E315" i="5" s="1"/>
  <c r="E315" i="28" s="1"/>
  <c r="Q321" i="35"/>
  <c r="F315" i="5" s="1"/>
  <c r="F315" i="28" s="1"/>
  <c r="U321" i="35"/>
  <c r="G315" i="5" s="1"/>
  <c r="G315" i="28" s="1"/>
  <c r="Y321" i="35"/>
  <c r="H315" i="5" s="1"/>
  <c r="AC321" i="35"/>
  <c r="I315" i="5" s="1"/>
  <c r="I315" i="28" s="1"/>
  <c r="AG321" i="35"/>
  <c r="J315" i="5" s="1"/>
  <c r="J315" i="28" s="1"/>
  <c r="AK321" i="35"/>
  <c r="K315" i="5" s="1"/>
  <c r="K315" i="28" s="1"/>
  <c r="AO321" i="35"/>
  <c r="L315" i="5" s="1"/>
  <c r="AS321" i="35"/>
  <c r="M315" i="5" s="1"/>
  <c r="M315" i="28" s="1"/>
  <c r="AW321" i="35"/>
  <c r="N315" i="5" s="1"/>
  <c r="E322" i="35"/>
  <c r="C316" i="5" s="1"/>
  <c r="C316" i="28" s="1"/>
  <c r="I322" i="35"/>
  <c r="D316" i="5" s="1"/>
  <c r="D316" i="28" s="1"/>
  <c r="M322" i="35"/>
  <c r="E316" i="5" s="1"/>
  <c r="E316" i="28" s="1"/>
  <c r="Q322" i="35"/>
  <c r="F316" i="5" s="1"/>
  <c r="F316" i="28" s="1"/>
  <c r="U322" i="35"/>
  <c r="G316" i="5" s="1"/>
  <c r="G316" i="28" s="1"/>
  <c r="Y322" i="35"/>
  <c r="H316" i="5" s="1"/>
  <c r="H316" i="28" s="1"/>
  <c r="AC322" i="35"/>
  <c r="I316" i="5" s="1"/>
  <c r="I316" i="28" s="1"/>
  <c r="AG322" i="35"/>
  <c r="J316" i="5" s="1"/>
  <c r="J316" i="28" s="1"/>
  <c r="AO322" i="35"/>
  <c r="L316" i="5" s="1"/>
  <c r="AS322" i="35"/>
  <c r="M316" i="5" s="1"/>
  <c r="M316" i="28" s="1"/>
  <c r="AW322" i="35"/>
  <c r="N316" i="5" s="1"/>
  <c r="N316" i="28" s="1"/>
  <c r="E323" i="35"/>
  <c r="C317" i="5" s="1"/>
  <c r="C317" i="28" s="1"/>
  <c r="I323" i="35"/>
  <c r="D317" i="5" s="1"/>
  <c r="D317" i="28" s="1"/>
  <c r="M323" i="35"/>
  <c r="E317" i="5" s="1"/>
  <c r="Q323" i="35"/>
  <c r="F317" i="5" s="1"/>
  <c r="F317" i="28" s="1"/>
  <c r="U323" i="35"/>
  <c r="G317" i="5" s="1"/>
  <c r="G317" i="28" s="1"/>
  <c r="AC323" i="35"/>
  <c r="I317" i="5" s="1"/>
  <c r="I317" i="28" s="1"/>
  <c r="AO323" i="35"/>
  <c r="L317" i="5" s="1"/>
  <c r="L317" i="28" s="1"/>
  <c r="AS323" i="35"/>
  <c r="M317" i="5" s="1"/>
  <c r="M317" i="28" s="1"/>
  <c r="AW323" i="35"/>
  <c r="N317" i="5" s="1"/>
  <c r="I324" i="35"/>
  <c r="D318" i="5" s="1"/>
  <c r="D318" i="28" s="1"/>
  <c r="M324" i="35"/>
  <c r="E318" i="5" s="1"/>
  <c r="E318" i="28" s="1"/>
  <c r="Q324" i="35"/>
  <c r="F318" i="5" s="1"/>
  <c r="F318" i="28" s="1"/>
  <c r="U324" i="35"/>
  <c r="G318" i="5" s="1"/>
  <c r="G318" i="28" s="1"/>
  <c r="AC324" i="35"/>
  <c r="I318" i="5" s="1"/>
  <c r="I318" i="28" s="1"/>
  <c r="AK324" i="35"/>
  <c r="K318" i="5" s="1"/>
  <c r="K318" i="28" s="1"/>
  <c r="AW324" i="35"/>
  <c r="N318" i="5" s="1"/>
  <c r="N318" i="28" s="1"/>
  <c r="I325" i="35"/>
  <c r="D319" i="5" s="1"/>
  <c r="D319" i="28" s="1"/>
  <c r="M325" i="35"/>
  <c r="E319" i="5" s="1"/>
  <c r="U325" i="35"/>
  <c r="G319" i="5" s="1"/>
  <c r="G319" i="28" s="1"/>
  <c r="Y325" i="35"/>
  <c r="H319" i="5" s="1"/>
  <c r="AC325" i="35"/>
  <c r="I319" i="5" s="1"/>
  <c r="I319" i="28" s="1"/>
  <c r="AG325" i="35"/>
  <c r="J319" i="5" s="1"/>
  <c r="J319" i="28" s="1"/>
  <c r="K319" i="5"/>
  <c r="K319" i="28" s="1"/>
  <c r="L319" i="5"/>
  <c r="AS325" i="35"/>
  <c r="M319" i="5" s="1"/>
  <c r="M319" i="28" s="1"/>
  <c r="AW325" i="35"/>
  <c r="N319" i="5" s="1"/>
  <c r="N319" i="28" s="1"/>
  <c r="I326" i="35"/>
  <c r="D320" i="5" s="1"/>
  <c r="D320" i="28" s="1"/>
  <c r="U326" i="35"/>
  <c r="G320" i="5" s="1"/>
  <c r="G320" i="28" s="1"/>
  <c r="I320" i="5"/>
  <c r="I320" i="28" s="1"/>
  <c r="K320" i="5"/>
  <c r="K320" i="28" s="1"/>
  <c r="L320" i="5"/>
  <c r="AW326" i="35"/>
  <c r="N320" i="5" s="1"/>
  <c r="N320" i="28" s="1"/>
  <c r="I327" i="35"/>
  <c r="D321" i="5" s="1"/>
  <c r="D321" i="28" s="1"/>
  <c r="Q327" i="35"/>
  <c r="F321" i="5" s="1"/>
  <c r="H321" i="5"/>
  <c r="I321" i="5"/>
  <c r="I321" i="28" s="1"/>
  <c r="AG327" i="35"/>
  <c r="J321" i="5" s="1"/>
  <c r="J321" i="28" s="1"/>
  <c r="M321" i="5"/>
  <c r="M321" i="28" s="1"/>
  <c r="F322" i="5"/>
  <c r="F322" i="28" s="1"/>
  <c r="G322" i="5"/>
  <c r="G322" i="28" s="1"/>
  <c r="H322" i="5"/>
  <c r="H322" i="28" s="1"/>
  <c r="J322" i="5"/>
  <c r="J322" i="28" s="1"/>
  <c r="I329" i="35"/>
  <c r="D323" i="5" s="1"/>
  <c r="D323" i="28" s="1"/>
  <c r="F323" i="5"/>
  <c r="F323" i="28" s="1"/>
  <c r="G323" i="5"/>
  <c r="G323" i="28" s="1"/>
  <c r="H323" i="5"/>
  <c r="H323" i="28" s="1"/>
  <c r="I323" i="5"/>
  <c r="I323" i="28" s="1"/>
  <c r="J323" i="5"/>
  <c r="J323" i="28" s="1"/>
  <c r="K323" i="5"/>
  <c r="K323" i="28" s="1"/>
  <c r="L323" i="5"/>
  <c r="M323" i="5"/>
  <c r="M323" i="28" s="1"/>
  <c r="E324" i="5"/>
  <c r="I324" i="5"/>
  <c r="I324" i="28" s="1"/>
  <c r="J324" i="5"/>
  <c r="J324" i="28" s="1"/>
  <c r="K324" i="5"/>
  <c r="K324" i="28" s="1"/>
  <c r="M324" i="5"/>
  <c r="M324" i="28" s="1"/>
  <c r="N324" i="5"/>
  <c r="E335" i="35"/>
  <c r="C325" i="5" s="1"/>
  <c r="C325" i="28" s="1"/>
  <c r="D325" i="5"/>
  <c r="D325" i="28" s="1"/>
  <c r="E325" i="5"/>
  <c r="F325" i="5"/>
  <c r="F325" i="28" s="1"/>
  <c r="G325" i="5"/>
  <c r="G325" i="28" s="1"/>
  <c r="H325" i="5"/>
  <c r="J325" i="5"/>
  <c r="J325" i="28" s="1"/>
  <c r="L325" i="5"/>
  <c r="L325" i="28" s="1"/>
  <c r="N325" i="5"/>
  <c r="N325" i="28" s="1"/>
  <c r="E336" i="35"/>
  <c r="C326" i="5" s="1"/>
  <c r="C326" i="28" s="1"/>
  <c r="D326" i="5"/>
  <c r="D326" i="28" s="1"/>
  <c r="E326" i="5"/>
  <c r="F326" i="5"/>
  <c r="F326" i="28" s="1"/>
  <c r="I326" i="5"/>
  <c r="I326" i="28" s="1"/>
  <c r="J326" i="5"/>
  <c r="J326" i="28" s="1"/>
  <c r="K326" i="5"/>
  <c r="K326" i="28" s="1"/>
  <c r="L326" i="5"/>
  <c r="M326" i="5"/>
  <c r="M326" i="28" s="1"/>
  <c r="N326" i="5"/>
  <c r="N326" i="28" s="1"/>
  <c r="E337" i="35"/>
  <c r="C327" i="5" s="1"/>
  <c r="C327" i="28" s="1"/>
  <c r="D327" i="5"/>
  <c r="D327" i="28" s="1"/>
  <c r="F327" i="5"/>
  <c r="F327" i="28" s="1"/>
  <c r="G327" i="5"/>
  <c r="G327" i="28" s="1"/>
  <c r="H327" i="5"/>
  <c r="H327" i="28" s="1"/>
  <c r="I327" i="5"/>
  <c r="I327" i="28" s="1"/>
  <c r="J327" i="5"/>
  <c r="J327" i="28" s="1"/>
  <c r="K327" i="5"/>
  <c r="K327" i="28" s="1"/>
  <c r="L327" i="5"/>
  <c r="N327" i="5"/>
  <c r="N327" i="28" s="1"/>
  <c r="E338" i="35"/>
  <c r="C328" i="5" s="1"/>
  <c r="C328" i="28" s="1"/>
  <c r="D328" i="5"/>
  <c r="D328" i="28" s="1"/>
  <c r="E328" i="5"/>
  <c r="F328" i="5"/>
  <c r="F328" i="28" s="1"/>
  <c r="G328" i="5"/>
  <c r="G328" i="28" s="1"/>
  <c r="H328" i="5"/>
  <c r="H328" i="28" s="1"/>
  <c r="I328" i="5"/>
  <c r="I328" i="28" s="1"/>
  <c r="J328" i="5"/>
  <c r="J328" i="28" s="1"/>
  <c r="L328" i="5"/>
  <c r="M328" i="5"/>
  <c r="M328" i="28" s="1"/>
  <c r="N328" i="5"/>
  <c r="E339" i="35"/>
  <c r="C329" i="5" s="1"/>
  <c r="C329" i="28" s="1"/>
  <c r="D329" i="5"/>
  <c r="D329" i="28" s="1"/>
  <c r="E329" i="5"/>
  <c r="E329" i="28" s="1"/>
  <c r="F329" i="5"/>
  <c r="F329" i="28" s="1"/>
  <c r="G329" i="5"/>
  <c r="G329" i="28" s="1"/>
  <c r="H329" i="5"/>
  <c r="H329" i="28" s="1"/>
  <c r="J329" i="5"/>
  <c r="J329" i="28" s="1"/>
  <c r="K329" i="5"/>
  <c r="K329" i="28" s="1"/>
  <c r="L329" i="5"/>
  <c r="M329" i="5"/>
  <c r="M329" i="28" s="1"/>
  <c r="N329" i="5"/>
  <c r="N329" i="28" s="1"/>
  <c r="E340" i="35"/>
  <c r="C330" i="5" s="1"/>
  <c r="C330" i="28" s="1"/>
  <c r="D330" i="5"/>
  <c r="D330" i="28" s="1"/>
  <c r="E330" i="5"/>
  <c r="G330" i="5"/>
  <c r="G330" i="28" s="1"/>
  <c r="H330" i="5"/>
  <c r="I330" i="5"/>
  <c r="I330" i="28" s="1"/>
  <c r="K330" i="5"/>
  <c r="K330" i="28" s="1"/>
  <c r="L330" i="5"/>
  <c r="L330" i="28" s="1"/>
  <c r="M330" i="5"/>
  <c r="M330" i="28" s="1"/>
  <c r="D331" i="5"/>
  <c r="D331" i="28" s="1"/>
  <c r="E331" i="5"/>
  <c r="E331" i="28" s="1"/>
  <c r="F331" i="5"/>
  <c r="F331" i="28" s="1"/>
  <c r="H331" i="5"/>
  <c r="H331" i="28" s="1"/>
  <c r="I331" i="5"/>
  <c r="I331" i="28" s="1"/>
  <c r="J331" i="5"/>
  <c r="J331" i="28" s="1"/>
  <c r="L331" i="5"/>
  <c r="M331" i="5"/>
  <c r="M331" i="28" s="1"/>
  <c r="E342" i="35"/>
  <c r="C332" i="5" s="1"/>
  <c r="C332" i="28" s="1"/>
  <c r="D332" i="5"/>
  <c r="D332" i="28" s="1"/>
  <c r="E332" i="5"/>
  <c r="F332" i="5"/>
  <c r="F332" i="28" s="1"/>
  <c r="G332" i="5"/>
  <c r="G332" i="28" s="1"/>
  <c r="H332" i="5"/>
  <c r="I332" i="5"/>
  <c r="I332" i="28" s="1"/>
  <c r="K332" i="5"/>
  <c r="K332" i="28" s="1"/>
  <c r="L332" i="5"/>
  <c r="M332" i="5"/>
  <c r="M332" i="28" s="1"/>
  <c r="N332" i="5"/>
  <c r="E343" i="35"/>
  <c r="C333" i="5" s="1"/>
  <c r="C333" i="28" s="1"/>
  <c r="D333" i="5"/>
  <c r="D333" i="28" s="1"/>
  <c r="E333" i="5"/>
  <c r="E333" i="28" s="1"/>
  <c r="G333" i="5"/>
  <c r="G333" i="28" s="1"/>
  <c r="H333" i="5"/>
  <c r="I333" i="5"/>
  <c r="I333" i="28" s="1"/>
  <c r="J333" i="5"/>
  <c r="J333" i="28" s="1"/>
  <c r="K333" i="5"/>
  <c r="K333" i="28" s="1"/>
  <c r="L333" i="5"/>
  <c r="M333" i="5"/>
  <c r="M333" i="28" s="1"/>
  <c r="N333" i="5"/>
  <c r="D334" i="5"/>
  <c r="D334" i="28" s="1"/>
  <c r="E334" i="5"/>
  <c r="F334" i="5"/>
  <c r="G334" i="5"/>
  <c r="G334" i="28" s="1"/>
  <c r="H334" i="5"/>
  <c r="H334" i="28" s="1"/>
  <c r="I334" i="5"/>
  <c r="I334" i="28" s="1"/>
  <c r="J334" i="5"/>
  <c r="J334" i="28" s="1"/>
  <c r="K334" i="5"/>
  <c r="K334" i="28" s="1"/>
  <c r="M334" i="5"/>
  <c r="M334" i="28" s="1"/>
  <c r="D335" i="5"/>
  <c r="D335" i="28" s="1"/>
  <c r="H335" i="5"/>
  <c r="I335" i="5"/>
  <c r="I335" i="28" s="1"/>
  <c r="J335" i="5"/>
  <c r="J335" i="28" s="1"/>
  <c r="K335" i="5"/>
  <c r="K335" i="28" s="1"/>
  <c r="M335" i="5"/>
  <c r="M335" i="28" s="1"/>
  <c r="N335" i="5"/>
  <c r="N335" i="28" s="1"/>
  <c r="D336" i="5"/>
  <c r="D336" i="28" s="1"/>
  <c r="I336" i="5"/>
  <c r="I336" i="28" s="1"/>
  <c r="J336" i="5"/>
  <c r="J336" i="28" s="1"/>
  <c r="K336" i="5"/>
  <c r="K336" i="28" s="1"/>
  <c r="M336" i="5"/>
  <c r="M336" i="28" s="1"/>
  <c r="N336" i="5"/>
  <c r="N336" i="28" s="1"/>
  <c r="E347" i="35"/>
  <c r="C337" i="5" s="1"/>
  <c r="C337" i="28" s="1"/>
  <c r="D337" i="5"/>
  <c r="D337" i="28" s="1"/>
  <c r="E337" i="5"/>
  <c r="F337" i="5"/>
  <c r="F337" i="28" s="1"/>
  <c r="G337" i="5"/>
  <c r="G337" i="28" s="1"/>
  <c r="H337" i="5"/>
  <c r="H337" i="28" s="1"/>
  <c r="I337" i="5"/>
  <c r="I337" i="28" s="1"/>
  <c r="J337" i="5"/>
  <c r="J337" i="28" s="1"/>
  <c r="K337" i="5"/>
  <c r="K337" i="28" s="1"/>
  <c r="L337" i="5"/>
  <c r="L337" i="28" s="1"/>
  <c r="M337" i="5"/>
  <c r="M337" i="28" s="1"/>
  <c r="N337" i="5"/>
  <c r="N337" i="28" s="1"/>
  <c r="E348" i="35"/>
  <c r="C338" i="5" s="1"/>
  <c r="C338" i="28" s="1"/>
  <c r="D338" i="5"/>
  <c r="D338" i="28" s="1"/>
  <c r="E338" i="5"/>
  <c r="F338" i="5"/>
  <c r="F338" i="28" s="1"/>
  <c r="G338" i="5"/>
  <c r="G338" i="28" s="1"/>
  <c r="H338" i="5"/>
  <c r="H338" i="28" s="1"/>
  <c r="I338" i="5"/>
  <c r="I338" i="28" s="1"/>
  <c r="J338" i="5"/>
  <c r="J338" i="28" s="1"/>
  <c r="K338" i="5"/>
  <c r="K338" i="28" s="1"/>
  <c r="L338" i="5"/>
  <c r="L338" i="28" s="1"/>
  <c r="M338" i="5"/>
  <c r="M338" i="28" s="1"/>
  <c r="D339" i="5"/>
  <c r="D339" i="28" s="1"/>
  <c r="H339" i="5"/>
  <c r="I339" i="5"/>
  <c r="I339" i="28" s="1"/>
  <c r="J339" i="5"/>
  <c r="J339" i="28" s="1"/>
  <c r="K339" i="5"/>
  <c r="K339" i="28" s="1"/>
  <c r="L339" i="5"/>
  <c r="L339" i="28" s="1"/>
  <c r="M339" i="5"/>
  <c r="M339" i="28" s="1"/>
  <c r="N339" i="5"/>
  <c r="N339" i="28" s="1"/>
  <c r="E350" i="35"/>
  <c r="C340" i="5" s="1"/>
  <c r="C340" i="28" s="1"/>
  <c r="D340" i="5"/>
  <c r="D340" i="28" s="1"/>
  <c r="E340" i="5"/>
  <c r="E340" i="28" s="1"/>
  <c r="G340" i="5"/>
  <c r="G340" i="28" s="1"/>
  <c r="H340" i="5"/>
  <c r="I340" i="5"/>
  <c r="I340" i="28" s="1"/>
  <c r="K340" i="5"/>
  <c r="K340" i="28" s="1"/>
  <c r="M340" i="5"/>
  <c r="M340" i="28" s="1"/>
  <c r="N340" i="5"/>
  <c r="E351" i="35"/>
  <c r="C341" i="5" s="1"/>
  <c r="C341" i="28" s="1"/>
  <c r="D341" i="5"/>
  <c r="D341" i="28" s="1"/>
  <c r="E341" i="5"/>
  <c r="E341" i="28" s="1"/>
  <c r="F341" i="5"/>
  <c r="F341" i="28" s="1"/>
  <c r="G341" i="5"/>
  <c r="G341" i="28" s="1"/>
  <c r="I341" i="5"/>
  <c r="I341" i="28" s="1"/>
  <c r="J341" i="5"/>
  <c r="J341" i="28" s="1"/>
  <c r="K341" i="5"/>
  <c r="K341" i="28" s="1"/>
  <c r="L341" i="5"/>
  <c r="L341" i="28" s="1"/>
  <c r="M341" i="5"/>
  <c r="M341" i="28" s="1"/>
  <c r="N341" i="5"/>
  <c r="E352" i="35"/>
  <c r="C342" i="5" s="1"/>
  <c r="C342" i="28" s="1"/>
  <c r="E342" i="5"/>
  <c r="E342" i="28" s="1"/>
  <c r="F342" i="5"/>
  <c r="F342" i="28" s="1"/>
  <c r="G342" i="5"/>
  <c r="G342" i="28" s="1"/>
  <c r="H342" i="5"/>
  <c r="H342" i="28" s="1"/>
  <c r="I342" i="5"/>
  <c r="I342" i="28" s="1"/>
  <c r="J342" i="5"/>
  <c r="J342" i="28" s="1"/>
  <c r="K342" i="5"/>
  <c r="K342" i="28" s="1"/>
  <c r="M342" i="5"/>
  <c r="M342" i="28" s="1"/>
  <c r="N342" i="5"/>
  <c r="E353" i="35"/>
  <c r="C343" i="5" s="1"/>
  <c r="C343" i="28" s="1"/>
  <c r="D343" i="5"/>
  <c r="D343" i="28" s="1"/>
  <c r="E343" i="5"/>
  <c r="E343" i="28" s="1"/>
  <c r="F343" i="5"/>
  <c r="F343" i="28" s="1"/>
  <c r="G343" i="5"/>
  <c r="G343" i="28" s="1"/>
  <c r="H343" i="5"/>
  <c r="I343" i="5"/>
  <c r="I343" i="28" s="1"/>
  <c r="J343" i="5"/>
  <c r="J343" i="28" s="1"/>
  <c r="K343" i="5"/>
  <c r="K343" i="28" s="1"/>
  <c r="L343" i="5"/>
  <c r="L343" i="28" s="1"/>
  <c r="M343" i="5"/>
  <c r="M343" i="28" s="1"/>
  <c r="N343" i="5"/>
  <c r="E354" i="35"/>
  <c r="C344" i="5" s="1"/>
  <c r="C344" i="28" s="1"/>
  <c r="D344" i="5"/>
  <c r="D344" i="28" s="1"/>
  <c r="E344" i="5"/>
  <c r="E344" i="28" s="1"/>
  <c r="G344" i="5"/>
  <c r="G344" i="28" s="1"/>
  <c r="H344" i="5"/>
  <c r="I344" i="5"/>
  <c r="I344" i="28" s="1"/>
  <c r="K344" i="5"/>
  <c r="K344" i="28" s="1"/>
  <c r="L344" i="5"/>
  <c r="L344" i="28" s="1"/>
  <c r="M344" i="5"/>
  <c r="M344" i="28" s="1"/>
  <c r="E355" i="35"/>
  <c r="C345" i="5" s="1"/>
  <c r="C345" i="28" s="1"/>
  <c r="D345" i="5"/>
  <c r="D345" i="28" s="1"/>
  <c r="E345" i="5"/>
  <c r="F345" i="5"/>
  <c r="F345" i="28" s="1"/>
  <c r="G345" i="5"/>
  <c r="H345" i="5"/>
  <c r="I345" i="5"/>
  <c r="I345" i="28" s="1"/>
  <c r="J345" i="5"/>
  <c r="J345" i="28" s="1"/>
  <c r="K345" i="5"/>
  <c r="K345" i="28" s="1"/>
  <c r="L345" i="5"/>
  <c r="L345" i="28" s="1"/>
  <c r="M345" i="5"/>
  <c r="M345" i="28" s="1"/>
  <c r="N345" i="5"/>
  <c r="E356" i="35"/>
  <c r="C346" i="5" s="1"/>
  <c r="C346" i="28" s="1"/>
  <c r="D346" i="5"/>
  <c r="D346" i="28" s="1"/>
  <c r="E346" i="5"/>
  <c r="E346" i="28" s="1"/>
  <c r="F346" i="5"/>
  <c r="F346" i="28" s="1"/>
  <c r="H346" i="5"/>
  <c r="I346" i="5"/>
  <c r="I346" i="28" s="1"/>
  <c r="J346" i="5"/>
  <c r="J346" i="28" s="1"/>
  <c r="K346" i="5"/>
  <c r="K346" i="28" s="1"/>
  <c r="L346" i="5"/>
  <c r="M346" i="5"/>
  <c r="M346" i="28" s="1"/>
  <c r="N346" i="5"/>
  <c r="N346" i="28" s="1"/>
  <c r="E357" i="35"/>
  <c r="C347" i="5" s="1"/>
  <c r="C347" i="28" s="1"/>
  <c r="D347" i="5"/>
  <c r="D347" i="28" s="1"/>
  <c r="E347" i="5"/>
  <c r="F347" i="5"/>
  <c r="F347" i="28" s="1"/>
  <c r="G347" i="5"/>
  <c r="G347" i="28" s="1"/>
  <c r="H347" i="5"/>
  <c r="H347" i="28" s="1"/>
  <c r="I347" i="5"/>
  <c r="I347" i="28" s="1"/>
  <c r="J347" i="5"/>
  <c r="J347" i="28" s="1"/>
  <c r="K347" i="5"/>
  <c r="K347" i="28" s="1"/>
  <c r="L347" i="5"/>
  <c r="L347" i="28" s="1"/>
  <c r="M347" i="5"/>
  <c r="M347" i="28" s="1"/>
  <c r="N347" i="5"/>
  <c r="E358" i="35"/>
  <c r="C348" i="5" s="1"/>
  <c r="C348" i="28" s="1"/>
  <c r="D348" i="5"/>
  <c r="D348" i="28" s="1"/>
  <c r="E348" i="5"/>
  <c r="G348" i="5"/>
  <c r="G348" i="28" s="1"/>
  <c r="H348" i="5"/>
  <c r="I348" i="5"/>
  <c r="I348" i="28" s="1"/>
  <c r="K348" i="5"/>
  <c r="K348" i="28" s="1"/>
  <c r="L348" i="5"/>
  <c r="L348" i="28" s="1"/>
  <c r="M348" i="5"/>
  <c r="M348" i="28" s="1"/>
  <c r="E359" i="35"/>
  <c r="C349" i="5" s="1"/>
  <c r="C349" i="28" s="1"/>
  <c r="D349" i="5"/>
  <c r="D349" i="28" s="1"/>
  <c r="E349" i="5"/>
  <c r="E349" i="28" s="1"/>
  <c r="F349" i="5"/>
  <c r="F349" i="28" s="1"/>
  <c r="H349" i="5"/>
  <c r="I349" i="5"/>
  <c r="I349" i="28" s="1"/>
  <c r="J349" i="5"/>
  <c r="J349" i="28" s="1"/>
  <c r="K349" i="5"/>
  <c r="K349" i="28" s="1"/>
  <c r="L349" i="5"/>
  <c r="M349" i="5"/>
  <c r="M349" i="28" s="1"/>
  <c r="N349" i="5"/>
  <c r="E360" i="35"/>
  <c r="C350" i="5" s="1"/>
  <c r="C350" i="28" s="1"/>
  <c r="D350" i="5"/>
  <c r="D350" i="28" s="1"/>
  <c r="E350" i="5"/>
  <c r="F350" i="5"/>
  <c r="F350" i="28" s="1"/>
  <c r="G350" i="5"/>
  <c r="G350" i="28" s="1"/>
  <c r="H350" i="5"/>
  <c r="I350" i="5"/>
  <c r="I350" i="28" s="1"/>
  <c r="J350" i="5"/>
  <c r="J350" i="28" s="1"/>
  <c r="K350" i="5"/>
  <c r="K350" i="28" s="1"/>
  <c r="L350" i="5"/>
  <c r="L350" i="28" s="1"/>
  <c r="M350" i="5"/>
  <c r="M350" i="28" s="1"/>
  <c r="E361" i="35"/>
  <c r="C351" i="5" s="1"/>
  <c r="C351" i="28" s="1"/>
  <c r="D351" i="5"/>
  <c r="D351" i="28" s="1"/>
  <c r="E351" i="5"/>
  <c r="E351" i="28" s="1"/>
  <c r="F351" i="5"/>
  <c r="F351" i="28" s="1"/>
  <c r="H351" i="5"/>
  <c r="H351" i="28" s="1"/>
  <c r="I351" i="5"/>
  <c r="I351" i="28" s="1"/>
  <c r="J351" i="5"/>
  <c r="J351" i="28" s="1"/>
  <c r="L351" i="5"/>
  <c r="M351" i="5"/>
  <c r="M351" i="28" s="1"/>
  <c r="E362" i="35"/>
  <c r="C352" i="5" s="1"/>
  <c r="C352" i="28" s="1"/>
  <c r="D352" i="5"/>
  <c r="D352" i="28" s="1"/>
  <c r="E352" i="5"/>
  <c r="E352" i="28" s="1"/>
  <c r="F352" i="5"/>
  <c r="F352" i="28" s="1"/>
  <c r="G352" i="5"/>
  <c r="G352" i="28" s="1"/>
  <c r="H352" i="5"/>
  <c r="H352" i="28" s="1"/>
  <c r="I352" i="5"/>
  <c r="I352" i="28" s="1"/>
  <c r="K352" i="5"/>
  <c r="K352" i="28" s="1"/>
  <c r="L352" i="5"/>
  <c r="M352" i="5"/>
  <c r="M352" i="28" s="1"/>
  <c r="N352" i="5"/>
  <c r="E363" i="35"/>
  <c r="C353" i="5" s="1"/>
  <c r="C353" i="28" s="1"/>
  <c r="D353" i="5"/>
  <c r="D353" i="28" s="1"/>
  <c r="E353" i="5"/>
  <c r="G353" i="5"/>
  <c r="G353" i="28" s="1"/>
  <c r="H353" i="5"/>
  <c r="I353" i="5"/>
  <c r="I353" i="28" s="1"/>
  <c r="J353" i="5"/>
  <c r="J353" i="28" s="1"/>
  <c r="K353" i="5"/>
  <c r="K353" i="28" s="1"/>
  <c r="M353" i="5"/>
  <c r="M353" i="28" s="1"/>
  <c r="N353" i="5"/>
  <c r="N353" i="28" s="1"/>
  <c r="E364" i="35"/>
  <c r="C354" i="5" s="1"/>
  <c r="C354" i="28" s="1"/>
  <c r="D354" i="5"/>
  <c r="D354" i="28" s="1"/>
  <c r="E354" i="5"/>
  <c r="F354" i="5"/>
  <c r="F354" i="28" s="1"/>
  <c r="G354" i="5"/>
  <c r="G354" i="28" s="1"/>
  <c r="H354" i="5"/>
  <c r="H354" i="28" s="1"/>
  <c r="I354" i="5"/>
  <c r="I354" i="28" s="1"/>
  <c r="J354" i="5"/>
  <c r="J354" i="28" s="1"/>
  <c r="K354" i="5"/>
  <c r="K354" i="28" s="1"/>
  <c r="L354" i="5"/>
  <c r="M354" i="5"/>
  <c r="M354" i="28" s="1"/>
  <c r="N354" i="5"/>
  <c r="N354" i="28" s="1"/>
  <c r="E365" i="35"/>
  <c r="C355" i="5" s="1"/>
  <c r="C355" i="28" s="1"/>
  <c r="D355" i="5"/>
  <c r="D355" i="28" s="1"/>
  <c r="E355" i="5"/>
  <c r="E355" i="28" s="1"/>
  <c r="G355" i="5"/>
  <c r="G355" i="28" s="1"/>
  <c r="H355" i="5"/>
  <c r="H355" i="28" s="1"/>
  <c r="I355" i="5"/>
  <c r="I355" i="28" s="1"/>
  <c r="K355" i="5"/>
  <c r="K355" i="28" s="1"/>
  <c r="L355" i="5"/>
  <c r="L355" i="28" s="1"/>
  <c r="M355" i="5"/>
  <c r="M355" i="28" s="1"/>
  <c r="E366" i="35"/>
  <c r="C356" i="5" s="1"/>
  <c r="C356" i="28" s="1"/>
  <c r="D356" i="5"/>
  <c r="D356" i="28" s="1"/>
  <c r="E356" i="5"/>
  <c r="F356" i="5"/>
  <c r="F356" i="28" s="1"/>
  <c r="H356" i="5"/>
  <c r="I356" i="5"/>
  <c r="I356" i="28" s="1"/>
  <c r="J356" i="5"/>
  <c r="J356" i="28" s="1"/>
  <c r="L356" i="5"/>
  <c r="L356" i="28" s="1"/>
  <c r="M356" i="5"/>
  <c r="M356" i="28" s="1"/>
  <c r="N356" i="5"/>
  <c r="N356" i="28" s="1"/>
  <c r="E367" i="35"/>
  <c r="C357" i="5" s="1"/>
  <c r="C357" i="28" s="1"/>
  <c r="E357" i="5"/>
  <c r="E357" i="28" s="1"/>
  <c r="F357" i="5"/>
  <c r="F357" i="28" s="1"/>
  <c r="G357" i="5"/>
  <c r="G357" i="28" s="1"/>
  <c r="I357" i="5"/>
  <c r="I357" i="28" s="1"/>
  <c r="J357" i="5"/>
  <c r="J357" i="28" s="1"/>
  <c r="K357" i="5"/>
  <c r="K357" i="28" s="1"/>
  <c r="M357" i="5"/>
  <c r="M357" i="28" s="1"/>
  <c r="N357" i="5"/>
  <c r="N357" i="28" s="1"/>
  <c r="E368" i="35"/>
  <c r="C358" i="5" s="1"/>
  <c r="C358" i="28" s="1"/>
  <c r="D358" i="5"/>
  <c r="D358" i="28" s="1"/>
  <c r="E358" i="5"/>
  <c r="F358" i="5"/>
  <c r="F358" i="28" s="1"/>
  <c r="G358" i="5"/>
  <c r="G358" i="28" s="1"/>
  <c r="H358" i="5"/>
  <c r="H358" i="28" s="1"/>
  <c r="I358" i="5"/>
  <c r="I358" i="28" s="1"/>
  <c r="J358" i="5"/>
  <c r="J358" i="28" s="1"/>
  <c r="K358" i="5"/>
  <c r="K358" i="28" s="1"/>
  <c r="L358" i="5"/>
  <c r="M358" i="5"/>
  <c r="M358" i="28" s="1"/>
  <c r="N358" i="5"/>
  <c r="N358" i="28" s="1"/>
  <c r="E369" i="35"/>
  <c r="C359" i="5" s="1"/>
  <c r="C359" i="28" s="1"/>
  <c r="E359" i="5"/>
  <c r="F359" i="5"/>
  <c r="F359" i="28" s="1"/>
  <c r="G359" i="5"/>
  <c r="G359" i="28" s="1"/>
  <c r="H359" i="5"/>
  <c r="I359" i="5"/>
  <c r="I359" i="28" s="1"/>
  <c r="J359" i="5"/>
  <c r="J359" i="28" s="1"/>
  <c r="K359" i="5"/>
  <c r="K359" i="28" s="1"/>
  <c r="L359" i="5"/>
  <c r="M359" i="5"/>
  <c r="M359" i="28" s="1"/>
  <c r="N359" i="5"/>
  <c r="N359" i="28" s="1"/>
  <c r="E370" i="35"/>
  <c r="C360" i="5" s="1"/>
  <c r="C360" i="28" s="1"/>
  <c r="D360" i="5"/>
  <c r="D360" i="28" s="1"/>
  <c r="E360" i="5"/>
  <c r="E360" i="28" s="1"/>
  <c r="F360" i="5"/>
  <c r="G360" i="5"/>
  <c r="G360" i="28" s="1"/>
  <c r="H360" i="5"/>
  <c r="I360" i="5"/>
  <c r="I360" i="28" s="1"/>
  <c r="J360" i="5"/>
  <c r="J360" i="28" s="1"/>
  <c r="K360" i="5"/>
  <c r="K360" i="28" s="1"/>
  <c r="L360" i="5"/>
  <c r="M360" i="5"/>
  <c r="M360" i="28" s="1"/>
  <c r="N360" i="5"/>
  <c r="N360" i="28" s="1"/>
  <c r="E371" i="35"/>
  <c r="C361" i="5" s="1"/>
  <c r="C361" i="28" s="1"/>
  <c r="D361" i="5"/>
  <c r="D361" i="28" s="1"/>
  <c r="E361" i="5"/>
  <c r="E361" i="28" s="1"/>
  <c r="G361" i="5"/>
  <c r="G361" i="28" s="1"/>
  <c r="H361" i="5"/>
  <c r="H361" i="28" s="1"/>
  <c r="I361" i="5"/>
  <c r="I361" i="28" s="1"/>
  <c r="K361" i="5"/>
  <c r="K361" i="28" s="1"/>
  <c r="L361" i="5"/>
  <c r="L361" i="28" s="1"/>
  <c r="M361" i="5"/>
  <c r="M361" i="28" s="1"/>
  <c r="E372" i="35"/>
  <c r="C362" i="5" s="1"/>
  <c r="C362" i="28" s="1"/>
  <c r="D362" i="5"/>
  <c r="D362" i="28" s="1"/>
  <c r="E362" i="5"/>
  <c r="E362" i="28" s="1"/>
  <c r="F362" i="5"/>
  <c r="F362" i="28" s="1"/>
  <c r="G362" i="5"/>
  <c r="G362" i="28" s="1"/>
  <c r="H362" i="5"/>
  <c r="H362" i="28" s="1"/>
  <c r="I362" i="5"/>
  <c r="I362" i="28" s="1"/>
  <c r="J362" i="5"/>
  <c r="J362" i="28" s="1"/>
  <c r="K362" i="5"/>
  <c r="K362" i="28" s="1"/>
  <c r="N362" i="5"/>
  <c r="E373" i="35"/>
  <c r="C363" i="5" s="1"/>
  <c r="C363" i="28" s="1"/>
  <c r="D363" i="5"/>
  <c r="D363" i="28" s="1"/>
  <c r="E363" i="5"/>
  <c r="F363" i="5"/>
  <c r="G363" i="5"/>
  <c r="G363" i="28" s="1"/>
  <c r="I363" i="5"/>
  <c r="I363" i="28" s="1"/>
  <c r="J363" i="5"/>
  <c r="J363" i="28" s="1"/>
  <c r="K363" i="5"/>
  <c r="K363" i="28" s="1"/>
  <c r="L363" i="5"/>
  <c r="L363" i="28" s="1"/>
  <c r="M363" i="5"/>
  <c r="M363" i="28" s="1"/>
  <c r="N363" i="5"/>
  <c r="E374" i="35"/>
  <c r="C364" i="5" s="1"/>
  <c r="C364" i="28" s="1"/>
  <c r="E364" i="5"/>
  <c r="E364" i="28" s="1"/>
  <c r="F364" i="5"/>
  <c r="F364" i="28" s="1"/>
  <c r="G364" i="5"/>
  <c r="G364" i="28" s="1"/>
  <c r="H364" i="5"/>
  <c r="H364" i="28" s="1"/>
  <c r="J364" i="5"/>
  <c r="J364" i="28" s="1"/>
  <c r="K364" i="5"/>
  <c r="K364" i="28" s="1"/>
  <c r="M364" i="5"/>
  <c r="M364" i="28" s="1"/>
  <c r="N364" i="5"/>
  <c r="N364" i="28" s="1"/>
  <c r="E375" i="35"/>
  <c r="C365" i="5" s="1"/>
  <c r="C365" i="28" s="1"/>
  <c r="D365" i="5"/>
  <c r="D365" i="28" s="1"/>
  <c r="E365" i="5"/>
  <c r="F365" i="5"/>
  <c r="F365" i="28" s="1"/>
  <c r="G365" i="5"/>
  <c r="G365" i="28" s="1"/>
  <c r="I365" i="5"/>
  <c r="I365" i="28" s="1"/>
  <c r="J365" i="5"/>
  <c r="J365" i="28" s="1"/>
  <c r="K365" i="5"/>
  <c r="K365" i="28" s="1"/>
  <c r="L365" i="5"/>
  <c r="M365" i="5"/>
  <c r="M365" i="28" s="1"/>
  <c r="E376" i="35"/>
  <c r="C366" i="5" s="1"/>
  <c r="C366" i="28" s="1"/>
  <c r="D366" i="5"/>
  <c r="D366" i="28" s="1"/>
  <c r="E366" i="5"/>
  <c r="F366" i="5"/>
  <c r="F366" i="28" s="1"/>
  <c r="G366" i="5"/>
  <c r="G366" i="28" s="1"/>
  <c r="H366" i="5"/>
  <c r="I366" i="5"/>
  <c r="I366" i="28" s="1"/>
  <c r="J366" i="5"/>
  <c r="J366" i="28" s="1"/>
  <c r="K366" i="5"/>
  <c r="K366" i="28" s="1"/>
  <c r="L366" i="5"/>
  <c r="L366" i="28" s="1"/>
  <c r="M366" i="5"/>
  <c r="M366" i="28" s="1"/>
  <c r="N366" i="5"/>
  <c r="N366" i="28" s="1"/>
  <c r="E377" i="35"/>
  <c r="C367" i="5" s="1"/>
  <c r="C367" i="28" s="1"/>
  <c r="D367" i="5"/>
  <c r="D367" i="28" s="1"/>
  <c r="F367" i="5"/>
  <c r="F367" i="28" s="1"/>
  <c r="G367" i="5"/>
  <c r="G367" i="28" s="1"/>
  <c r="H367" i="5"/>
  <c r="I367" i="5"/>
  <c r="I367" i="28" s="1"/>
  <c r="J367" i="5"/>
  <c r="J367" i="28" s="1"/>
  <c r="K367" i="5"/>
  <c r="K367" i="28" s="1"/>
  <c r="M367" i="5"/>
  <c r="M367" i="28" s="1"/>
  <c r="N367" i="5"/>
  <c r="N367" i="28" s="1"/>
  <c r="E378" i="35"/>
  <c r="C368" i="5" s="1"/>
  <c r="C368" i="28" s="1"/>
  <c r="D368" i="5"/>
  <c r="D368" i="28" s="1"/>
  <c r="E368" i="5"/>
  <c r="E368" i="28" s="1"/>
  <c r="F368" i="5"/>
  <c r="F368" i="28" s="1"/>
  <c r="G368" i="5"/>
  <c r="G368" i="28" s="1"/>
  <c r="I368" i="5"/>
  <c r="I368" i="28" s="1"/>
  <c r="J368" i="5"/>
  <c r="J368" i="28" s="1"/>
  <c r="K368" i="5"/>
  <c r="K368" i="28" s="1"/>
  <c r="L368" i="5"/>
  <c r="L368" i="28" s="1"/>
  <c r="M368" i="5"/>
  <c r="N368" i="5"/>
  <c r="N368" i="28" s="1"/>
  <c r="E379" i="35"/>
  <c r="C369" i="5" s="1"/>
  <c r="C369" i="28" s="1"/>
  <c r="E369" i="5"/>
  <c r="E369" i="28" s="1"/>
  <c r="F369" i="5"/>
  <c r="F369" i="28" s="1"/>
  <c r="G369" i="5"/>
  <c r="G369" i="28" s="1"/>
  <c r="H369" i="5"/>
  <c r="I369" i="5"/>
  <c r="I369" i="28" s="1"/>
  <c r="J369" i="5"/>
  <c r="J369" i="28" s="1"/>
  <c r="M369" i="5"/>
  <c r="M369" i="28" s="1"/>
  <c r="N369" i="5"/>
  <c r="N369" i="28" s="1"/>
  <c r="E380" i="35"/>
  <c r="C370" i="5" s="1"/>
  <c r="C370" i="28" s="1"/>
  <c r="E370" i="5"/>
  <c r="E370" i="28" s="1"/>
  <c r="F370" i="5"/>
  <c r="F370" i="28" s="1"/>
  <c r="G370" i="5"/>
  <c r="G370" i="28" s="1"/>
  <c r="I370" i="5"/>
  <c r="I370" i="28" s="1"/>
  <c r="J370" i="5"/>
  <c r="J370" i="28" s="1"/>
  <c r="K370" i="5"/>
  <c r="K370" i="28" s="1"/>
  <c r="L370" i="5"/>
  <c r="M370" i="5"/>
  <c r="M370" i="28" s="1"/>
  <c r="N370" i="5"/>
  <c r="E371" i="5"/>
  <c r="E371" i="28" s="1"/>
  <c r="F371" i="5"/>
  <c r="F371" i="28" s="1"/>
  <c r="G371" i="5"/>
  <c r="G371" i="28" s="1"/>
  <c r="H371" i="5"/>
  <c r="I371" i="5"/>
  <c r="I371" i="28" s="1"/>
  <c r="J371" i="5"/>
  <c r="J371" i="28" s="1"/>
  <c r="K371" i="5"/>
  <c r="K371" i="28" s="1"/>
  <c r="M371" i="5"/>
  <c r="M371" i="28" s="1"/>
  <c r="N371" i="5"/>
  <c r="E372" i="5"/>
  <c r="F372" i="5"/>
  <c r="F372" i="28" s="1"/>
  <c r="G372" i="5"/>
  <c r="G372" i="28" s="1"/>
  <c r="I372" i="5"/>
  <c r="I372" i="28" s="1"/>
  <c r="J372" i="5"/>
  <c r="J372" i="28" s="1"/>
  <c r="K372" i="5"/>
  <c r="K372" i="28" s="1"/>
  <c r="M372" i="5"/>
  <c r="M372" i="28" s="1"/>
  <c r="N372" i="5"/>
  <c r="N372" i="28" s="1"/>
  <c r="E383" i="35"/>
  <c r="C373" i="5" s="1"/>
  <c r="C373" i="28" s="1"/>
  <c r="F373" i="5"/>
  <c r="F373" i="28" s="1"/>
  <c r="G373" i="5"/>
  <c r="G373" i="28" s="1"/>
  <c r="H373" i="5"/>
  <c r="I373" i="5"/>
  <c r="I373" i="28" s="1"/>
  <c r="J373" i="5"/>
  <c r="J373" i="28" s="1"/>
  <c r="K373" i="5"/>
  <c r="K373" i="28" s="1"/>
  <c r="L373" i="5"/>
  <c r="M373" i="5"/>
  <c r="M373" i="28" s="1"/>
  <c r="N373" i="5"/>
  <c r="N373" i="28" s="1"/>
  <c r="E384" i="35"/>
  <c r="C374" i="5" s="1"/>
  <c r="C374" i="28" s="1"/>
  <c r="D374" i="5"/>
  <c r="D374" i="28" s="1"/>
  <c r="E374" i="5"/>
  <c r="E374" i="28" s="1"/>
  <c r="G374" i="5"/>
  <c r="G374" i="28" s="1"/>
  <c r="H374" i="5"/>
  <c r="I374" i="5"/>
  <c r="I374" i="28" s="1"/>
  <c r="K374" i="5"/>
  <c r="K374" i="28" s="1"/>
  <c r="L374" i="5"/>
  <c r="M374" i="5"/>
  <c r="M374" i="28" s="1"/>
  <c r="D375" i="5"/>
  <c r="D375" i="28" s="1"/>
  <c r="E375" i="5"/>
  <c r="E375" i="28" s="1"/>
  <c r="F375" i="5"/>
  <c r="F375" i="28" s="1"/>
  <c r="H375" i="5"/>
  <c r="H375" i="28" s="1"/>
  <c r="I375" i="5"/>
  <c r="I375" i="28" s="1"/>
  <c r="J375" i="5"/>
  <c r="J375" i="28" s="1"/>
  <c r="K375" i="5"/>
  <c r="K375" i="28" s="1"/>
  <c r="N375" i="5"/>
  <c r="N375" i="28" s="1"/>
  <c r="E386" i="35"/>
  <c r="C376" i="5" s="1"/>
  <c r="C376" i="28" s="1"/>
  <c r="D376" i="5"/>
  <c r="D376" i="28" s="1"/>
  <c r="E376" i="5"/>
  <c r="E376" i="28" s="1"/>
  <c r="G376" i="5"/>
  <c r="G376" i="28" s="1"/>
  <c r="H376" i="5"/>
  <c r="H376" i="28" s="1"/>
  <c r="J376" i="5"/>
  <c r="J376" i="28" s="1"/>
  <c r="L376" i="5"/>
  <c r="M376" i="5"/>
  <c r="M376" i="28" s="1"/>
  <c r="E387" i="35"/>
  <c r="C377" i="5" s="1"/>
  <c r="C377" i="28" s="1"/>
  <c r="D377" i="5"/>
  <c r="D377" i="28" s="1"/>
  <c r="E377" i="5"/>
  <c r="E377" i="28" s="1"/>
  <c r="F377" i="5"/>
  <c r="F377" i="28" s="1"/>
  <c r="G377" i="5"/>
  <c r="G377" i="28" s="1"/>
  <c r="H377" i="5"/>
  <c r="H377" i="28" s="1"/>
  <c r="K377" i="5"/>
  <c r="K377" i="28" s="1"/>
  <c r="L377" i="5"/>
  <c r="L377" i="28" s="1"/>
  <c r="M377" i="5"/>
  <c r="M377" i="28" s="1"/>
  <c r="N377" i="5"/>
  <c r="N377" i="28" s="1"/>
  <c r="E388" i="35"/>
  <c r="C378" i="5" s="1"/>
  <c r="C378" i="28" s="1"/>
  <c r="D378" i="5"/>
  <c r="D378" i="28" s="1"/>
  <c r="E378" i="5"/>
  <c r="E378" i="28" s="1"/>
  <c r="H378" i="5"/>
  <c r="I378" i="5"/>
  <c r="I378" i="28" s="1"/>
  <c r="J378" i="5"/>
  <c r="J378" i="28" s="1"/>
  <c r="K378" i="5"/>
  <c r="K378" i="28" s="1"/>
  <c r="L378" i="5"/>
  <c r="M378" i="5"/>
  <c r="M378" i="28" s="1"/>
  <c r="D379" i="5"/>
  <c r="D379" i="28" s="1"/>
  <c r="E379" i="5"/>
  <c r="E379" i="28" s="1"/>
  <c r="F379" i="5"/>
  <c r="F379" i="28" s="1"/>
  <c r="G379" i="5"/>
  <c r="G379" i="28" s="1"/>
  <c r="H379" i="5"/>
  <c r="H379" i="28" s="1"/>
  <c r="I379" i="5"/>
  <c r="I379" i="28" s="1"/>
  <c r="J379" i="5"/>
  <c r="J379" i="28" s="1"/>
  <c r="L379" i="5"/>
  <c r="L379" i="28" s="1"/>
  <c r="M379" i="5"/>
  <c r="M379" i="28" s="1"/>
  <c r="N379" i="5"/>
  <c r="N379" i="28" s="1"/>
  <c r="E390" i="35"/>
  <c r="C380" i="5" s="1"/>
  <c r="C380" i="28" s="1"/>
  <c r="E380" i="5"/>
  <c r="F380" i="5"/>
  <c r="G380" i="5"/>
  <c r="G380" i="28" s="1"/>
  <c r="I380" i="5"/>
  <c r="I380" i="28" s="1"/>
  <c r="J380" i="5"/>
  <c r="J380" i="28" s="1"/>
  <c r="K380" i="5"/>
  <c r="K380" i="28" s="1"/>
  <c r="M380" i="5"/>
  <c r="M380" i="28" s="1"/>
  <c r="N380" i="5"/>
  <c r="E391" i="35"/>
  <c r="C381" i="5" s="1"/>
  <c r="C381" i="28" s="1"/>
  <c r="F381" i="5"/>
  <c r="F381" i="28" s="1"/>
  <c r="H381" i="5"/>
  <c r="H381" i="28" s="1"/>
  <c r="J381" i="5"/>
  <c r="J381" i="28" s="1"/>
  <c r="K381" i="5"/>
  <c r="K381" i="28" s="1"/>
  <c r="L381" i="5"/>
  <c r="L381" i="28" s="1"/>
  <c r="N381" i="5"/>
  <c r="E392" i="35"/>
  <c r="C382" i="5" s="1"/>
  <c r="C382" i="28" s="1"/>
  <c r="D382" i="5"/>
  <c r="D382" i="28" s="1"/>
  <c r="E382" i="5"/>
  <c r="E382" i="28" s="1"/>
  <c r="F382" i="5"/>
  <c r="F382" i="28" s="1"/>
  <c r="G382" i="5"/>
  <c r="G382" i="28" s="1"/>
  <c r="H382" i="5"/>
  <c r="I382" i="5"/>
  <c r="I382" i="28" s="1"/>
  <c r="J382" i="5"/>
  <c r="J382" i="28" s="1"/>
  <c r="K382" i="5"/>
  <c r="K382" i="28" s="1"/>
  <c r="L382" i="5"/>
  <c r="M382" i="5"/>
  <c r="M382" i="28" s="1"/>
  <c r="N382" i="5"/>
  <c r="N382" i="28" s="1"/>
  <c r="E393" i="35"/>
  <c r="C383" i="5" s="1"/>
  <c r="C383" i="28" s="1"/>
  <c r="D383" i="5"/>
  <c r="D383" i="28" s="1"/>
  <c r="E383" i="5"/>
  <c r="F383" i="5"/>
  <c r="F383" i="28" s="1"/>
  <c r="H383" i="5"/>
  <c r="I383" i="5"/>
  <c r="I383" i="28" s="1"/>
  <c r="J383" i="5"/>
  <c r="J383" i="28" s="1"/>
  <c r="L383" i="5"/>
  <c r="L383" i="28" s="1"/>
  <c r="M383" i="5"/>
  <c r="M383" i="28" s="1"/>
  <c r="N383" i="5"/>
  <c r="E394" i="35"/>
  <c r="C384" i="5" s="1"/>
  <c r="C384" i="28" s="1"/>
  <c r="E384" i="5"/>
  <c r="F384" i="5"/>
  <c r="F384" i="28" s="1"/>
  <c r="G384" i="5"/>
  <c r="G384" i="28" s="1"/>
  <c r="I384" i="5"/>
  <c r="I384" i="28" s="1"/>
  <c r="J384" i="5"/>
  <c r="J384" i="28" s="1"/>
  <c r="K384" i="5"/>
  <c r="K384" i="28" s="1"/>
  <c r="M384" i="5"/>
  <c r="M384" i="28" s="1"/>
  <c r="N384" i="5"/>
  <c r="N384" i="28" s="1"/>
  <c r="E395" i="35"/>
  <c r="C385" i="5" s="1"/>
  <c r="C385" i="28" s="1"/>
  <c r="D385" i="5"/>
  <c r="D385" i="28" s="1"/>
  <c r="F385" i="5"/>
  <c r="G385" i="5"/>
  <c r="G385" i="28" s="1"/>
  <c r="H385" i="5"/>
  <c r="H385" i="28" s="1"/>
  <c r="I385" i="5"/>
  <c r="I385" i="28" s="1"/>
  <c r="J385" i="5"/>
  <c r="J385" i="28" s="1"/>
  <c r="K385" i="5"/>
  <c r="K385" i="28" s="1"/>
  <c r="L385" i="5"/>
  <c r="N385" i="5"/>
  <c r="N385" i="28" s="1"/>
  <c r="E396" i="35"/>
  <c r="C386" i="5" s="1"/>
  <c r="C386" i="28" s="1"/>
  <c r="D386" i="5"/>
  <c r="D386" i="28" s="1"/>
  <c r="E386" i="5"/>
  <c r="G386" i="5"/>
  <c r="G386" i="28" s="1"/>
  <c r="I386" i="5"/>
  <c r="I386" i="28" s="1"/>
  <c r="J386" i="5"/>
  <c r="J386" i="28" s="1"/>
  <c r="L386" i="5"/>
  <c r="L386" i="28" s="1"/>
  <c r="M386" i="5"/>
  <c r="M386" i="28" s="1"/>
  <c r="N386" i="5"/>
  <c r="N386" i="28" s="1"/>
  <c r="E397" i="35"/>
  <c r="C387" i="5" s="1"/>
  <c r="C387" i="28" s="1"/>
  <c r="D387" i="5"/>
  <c r="D387" i="28" s="1"/>
  <c r="E387" i="5"/>
  <c r="E387" i="28" s="1"/>
  <c r="G387" i="5"/>
  <c r="G387" i="28" s="1"/>
  <c r="H387" i="5"/>
  <c r="I387" i="5"/>
  <c r="I387" i="28" s="1"/>
  <c r="J387" i="5"/>
  <c r="J387" i="28" s="1"/>
  <c r="K387" i="5"/>
  <c r="L387" i="5"/>
  <c r="M387" i="5"/>
  <c r="M387" i="28" s="1"/>
  <c r="N387" i="5"/>
  <c r="N387" i="28" s="1"/>
  <c r="E398" i="35"/>
  <c r="C388" i="5" s="1"/>
  <c r="C388" i="28" s="1"/>
  <c r="D388" i="5"/>
  <c r="D388" i="28" s="1"/>
  <c r="E388" i="5"/>
  <c r="F388" i="5"/>
  <c r="F388" i="28" s="1"/>
  <c r="G388" i="5"/>
  <c r="G388" i="28" s="1"/>
  <c r="H388" i="5"/>
  <c r="I388" i="5"/>
  <c r="I388" i="28" s="1"/>
  <c r="L388" i="5"/>
  <c r="M388" i="5"/>
  <c r="M388" i="28" s="1"/>
  <c r="E399" i="35"/>
  <c r="C389" i="5" s="1"/>
  <c r="C389" i="28" s="1"/>
  <c r="E389" i="5"/>
  <c r="H389" i="5"/>
  <c r="I389" i="5"/>
  <c r="I389" i="28" s="1"/>
  <c r="J389" i="5"/>
  <c r="J389" i="28" s="1"/>
  <c r="M389" i="5"/>
  <c r="E400" i="35"/>
  <c r="C390" i="5" s="1"/>
  <c r="C390" i="28" s="1"/>
  <c r="E390" i="5"/>
  <c r="F390" i="5"/>
  <c r="F390" i="28" s="1"/>
  <c r="G390" i="5"/>
  <c r="G390" i="28" s="1"/>
  <c r="H390" i="5"/>
  <c r="H390" i="28" s="1"/>
  <c r="I390" i="5"/>
  <c r="I390" i="28" s="1"/>
  <c r="J390" i="5"/>
  <c r="J390" i="28" s="1"/>
  <c r="K390" i="5"/>
  <c r="K390" i="28" s="1"/>
  <c r="L390" i="5"/>
  <c r="M390" i="5"/>
  <c r="M390" i="28" s="1"/>
  <c r="N390" i="5"/>
  <c r="N390" i="28" s="1"/>
  <c r="E401" i="35"/>
  <c r="C391" i="5" s="1"/>
  <c r="C391" i="28" s="1"/>
  <c r="D391" i="5"/>
  <c r="D391" i="28" s="1"/>
  <c r="F391" i="5"/>
  <c r="F391" i="28" s="1"/>
  <c r="G391" i="5"/>
  <c r="G391" i="28" s="1"/>
  <c r="H391" i="5"/>
  <c r="H391" i="28" s="1"/>
  <c r="J391" i="5"/>
  <c r="J391" i="28" s="1"/>
  <c r="K391" i="5"/>
  <c r="K391" i="28" s="1"/>
  <c r="L391" i="5"/>
  <c r="L391" i="28" s="1"/>
  <c r="N391" i="5"/>
  <c r="N391" i="28" s="1"/>
  <c r="E402" i="35"/>
  <c r="C392" i="5" s="1"/>
  <c r="C392" i="28" s="1"/>
  <c r="D392" i="5"/>
  <c r="D392" i="28" s="1"/>
  <c r="E392" i="5"/>
  <c r="E392" i="28" s="1"/>
  <c r="G392" i="5"/>
  <c r="G392" i="28" s="1"/>
  <c r="H392" i="5"/>
  <c r="H392" i="28" s="1"/>
  <c r="I392" i="5"/>
  <c r="I392" i="28" s="1"/>
  <c r="K392" i="5"/>
  <c r="K392" i="28" s="1"/>
  <c r="L392" i="5"/>
  <c r="M392" i="5"/>
  <c r="M392" i="28" s="1"/>
  <c r="D393" i="5"/>
  <c r="D393" i="28" s="1"/>
  <c r="E393" i="5"/>
  <c r="E393" i="28" s="1"/>
  <c r="F393" i="5"/>
  <c r="F393" i="28" s="1"/>
  <c r="G393" i="5"/>
  <c r="G393" i="28" s="1"/>
  <c r="H393" i="5"/>
  <c r="H393" i="28" s="1"/>
  <c r="K393" i="5"/>
  <c r="K393" i="28" s="1"/>
  <c r="L393" i="5"/>
  <c r="L393" i="28" s="1"/>
  <c r="M393" i="5"/>
  <c r="M393" i="28" s="1"/>
  <c r="N393" i="5"/>
  <c r="N393" i="28" s="1"/>
  <c r="E404" i="35"/>
  <c r="C394" i="5" s="1"/>
  <c r="C394" i="28" s="1"/>
  <c r="D394" i="5"/>
  <c r="D394" i="28" s="1"/>
  <c r="E394" i="5"/>
  <c r="E394" i="28" s="1"/>
  <c r="K394" i="5"/>
  <c r="K394" i="28" s="1"/>
  <c r="M394" i="5"/>
  <c r="M394" i="28" s="1"/>
  <c r="E405" i="35"/>
  <c r="C395" i="5" s="1"/>
  <c r="C395" i="28" s="1"/>
  <c r="D395" i="5"/>
  <c r="D395" i="28" s="1"/>
  <c r="E395" i="5"/>
  <c r="E395" i="28" s="1"/>
  <c r="F395" i="5"/>
  <c r="F395" i="28" s="1"/>
  <c r="H395" i="5"/>
  <c r="I395" i="5"/>
  <c r="I395" i="28" s="1"/>
  <c r="J395" i="5"/>
  <c r="J395" i="28" s="1"/>
  <c r="L395" i="5"/>
  <c r="L395" i="28" s="1"/>
  <c r="N395" i="5"/>
  <c r="N395" i="28" s="1"/>
  <c r="E396" i="5"/>
  <c r="F396" i="5"/>
  <c r="F396" i="28" s="1"/>
  <c r="G396" i="5"/>
  <c r="G396" i="28" s="1"/>
  <c r="I396" i="5"/>
  <c r="I396" i="28" s="1"/>
  <c r="J396" i="5"/>
  <c r="J396" i="28" s="1"/>
  <c r="K396" i="5"/>
  <c r="K396" i="28" s="1"/>
  <c r="E407" i="35"/>
  <c r="C397" i="5" s="1"/>
  <c r="C397" i="28" s="1"/>
  <c r="D397" i="5"/>
  <c r="D397" i="28" s="1"/>
  <c r="E397" i="5"/>
  <c r="F397" i="5"/>
  <c r="F397" i="28" s="1"/>
  <c r="G397" i="5"/>
  <c r="G397" i="28" s="1"/>
  <c r="H397" i="5"/>
  <c r="H397" i="28" s="1"/>
  <c r="I397" i="5"/>
  <c r="I397" i="28" s="1"/>
  <c r="L397" i="5"/>
  <c r="M397" i="5"/>
  <c r="E408" i="35"/>
  <c r="C398" i="5" s="1"/>
  <c r="C398" i="28" s="1"/>
  <c r="E398" i="5"/>
  <c r="G398" i="5"/>
  <c r="G398" i="28" s="1"/>
  <c r="H398" i="5"/>
  <c r="H398" i="28" s="1"/>
  <c r="K398" i="5"/>
  <c r="K398" i="28" s="1"/>
  <c r="L398" i="5"/>
  <c r="L398" i="28" s="1"/>
  <c r="N398" i="5"/>
  <c r="N398" i="28" s="1"/>
  <c r="E409" i="35"/>
  <c r="C399" i="5" s="1"/>
  <c r="C399" i="28" s="1"/>
  <c r="E399" i="5"/>
  <c r="E399" i="28" s="1"/>
  <c r="G399" i="5"/>
  <c r="G399" i="28" s="1"/>
  <c r="H399" i="5"/>
  <c r="I399" i="5"/>
  <c r="I399" i="28" s="1"/>
  <c r="K399" i="5"/>
  <c r="K399" i="28" s="1"/>
  <c r="L399" i="5"/>
  <c r="L399" i="28" s="1"/>
  <c r="M399" i="5"/>
  <c r="M399" i="28" s="1"/>
  <c r="E410" i="35"/>
  <c r="C400" i="5" s="1"/>
  <c r="C400" i="28" s="1"/>
  <c r="D400" i="5"/>
  <c r="D400" i="28" s="1"/>
  <c r="E400" i="5"/>
  <c r="F400" i="5"/>
  <c r="F400" i="28" s="1"/>
  <c r="H400" i="5"/>
  <c r="H400" i="28" s="1"/>
  <c r="I400" i="5"/>
  <c r="I400" i="28" s="1"/>
  <c r="J400" i="5"/>
  <c r="J400" i="28" s="1"/>
  <c r="L400" i="5"/>
  <c r="L400" i="28" s="1"/>
  <c r="M400" i="5"/>
  <c r="M400" i="28" s="1"/>
  <c r="N400" i="5"/>
  <c r="E411" i="35"/>
  <c r="C401" i="5" s="1"/>
  <c r="C401" i="28" s="1"/>
  <c r="E401" i="5"/>
  <c r="E401" i="28" s="1"/>
  <c r="F401" i="5"/>
  <c r="F401" i="28" s="1"/>
  <c r="G401" i="5"/>
  <c r="G401" i="28" s="1"/>
  <c r="I401" i="5"/>
  <c r="I401" i="28" s="1"/>
  <c r="J401" i="5"/>
  <c r="J401" i="28" s="1"/>
  <c r="K401" i="5"/>
  <c r="K401" i="28" s="1"/>
  <c r="M401" i="5"/>
  <c r="M401" i="28" s="1"/>
  <c r="N401" i="5"/>
  <c r="N401" i="28" s="1"/>
  <c r="E412" i="35"/>
  <c r="C402" i="5" s="1"/>
  <c r="C402" i="28" s="1"/>
  <c r="D402" i="5"/>
  <c r="D402" i="28" s="1"/>
  <c r="E402" i="5"/>
  <c r="F402" i="5"/>
  <c r="F402" i="28" s="1"/>
  <c r="G402" i="5"/>
  <c r="G402" i="28" s="1"/>
  <c r="H402" i="5"/>
  <c r="I402" i="5"/>
  <c r="I402" i="28" s="1"/>
  <c r="J402" i="5"/>
  <c r="J402" i="28" s="1"/>
  <c r="K402" i="5"/>
  <c r="K402" i="28" s="1"/>
  <c r="L402" i="5"/>
  <c r="L402" i="28" s="1"/>
  <c r="M402" i="5"/>
  <c r="M402" i="28" s="1"/>
  <c r="N402" i="5"/>
  <c r="E413" i="35"/>
  <c r="C403" i="5" s="1"/>
  <c r="C403" i="28" s="1"/>
  <c r="D403" i="5"/>
  <c r="D403" i="28" s="1"/>
  <c r="E403" i="5"/>
  <c r="E403" i="28" s="1"/>
  <c r="G403" i="5"/>
  <c r="G403" i="28" s="1"/>
  <c r="H403" i="5"/>
  <c r="H403" i="28" s="1"/>
  <c r="I403" i="5"/>
  <c r="I403" i="28" s="1"/>
  <c r="K403" i="5"/>
  <c r="K403" i="28" s="1"/>
  <c r="L403" i="5"/>
  <c r="M403" i="5"/>
  <c r="M403" i="28" s="1"/>
  <c r="E414" i="35"/>
  <c r="C404" i="5" s="1"/>
  <c r="C404" i="28" s="1"/>
  <c r="E404" i="5"/>
  <c r="F404" i="5"/>
  <c r="F404" i="28" s="1"/>
  <c r="H404" i="5"/>
  <c r="I404" i="5"/>
  <c r="I404" i="28" s="1"/>
  <c r="J404" i="5"/>
  <c r="J404" i="28" s="1"/>
  <c r="L404" i="5"/>
  <c r="L404" i="28" s="1"/>
  <c r="M404" i="5"/>
  <c r="M404" i="28" s="1"/>
  <c r="N404" i="5"/>
  <c r="E415" i="35"/>
  <c r="C405" i="5" s="1"/>
  <c r="C405" i="28" s="1"/>
  <c r="E405" i="5"/>
  <c r="F405" i="5"/>
  <c r="F405" i="28" s="1"/>
  <c r="G405" i="5"/>
  <c r="G405" i="28" s="1"/>
  <c r="I405" i="5"/>
  <c r="I405" i="28" s="1"/>
  <c r="J405" i="5"/>
  <c r="J405" i="28" s="1"/>
  <c r="K405" i="5"/>
  <c r="K405" i="28" s="1"/>
  <c r="M405" i="5"/>
  <c r="M405" i="28" s="1"/>
  <c r="N405" i="5"/>
  <c r="N405" i="28" s="1"/>
  <c r="E416" i="35"/>
  <c r="C406" i="5" s="1"/>
  <c r="C406" i="28" s="1"/>
  <c r="D406" i="5"/>
  <c r="D406" i="28" s="1"/>
  <c r="F406" i="5"/>
  <c r="F406" i="28" s="1"/>
  <c r="G406" i="5"/>
  <c r="G406" i="28" s="1"/>
  <c r="H406" i="5"/>
  <c r="H406" i="28" s="1"/>
  <c r="J406" i="5"/>
  <c r="J406" i="28" s="1"/>
  <c r="K406" i="5"/>
  <c r="K406" i="28" s="1"/>
  <c r="L406" i="5"/>
  <c r="L406" i="28" s="1"/>
  <c r="N406" i="5"/>
  <c r="N406" i="28" s="1"/>
  <c r="E417" i="35"/>
  <c r="C407" i="5" s="1"/>
  <c r="C407" i="28" s="1"/>
  <c r="D407" i="5"/>
  <c r="D407" i="28" s="1"/>
  <c r="E407" i="5"/>
  <c r="E407" i="28" s="1"/>
  <c r="F407" i="5"/>
  <c r="F407" i="28" s="1"/>
  <c r="G407" i="5"/>
  <c r="G407" i="28" s="1"/>
  <c r="H407" i="5"/>
  <c r="I407" i="5"/>
  <c r="I407" i="28" s="1"/>
  <c r="J407" i="5"/>
  <c r="J407" i="28" s="1"/>
  <c r="K407" i="5"/>
  <c r="K407" i="28" s="1"/>
  <c r="L407" i="5"/>
  <c r="L407" i="28" s="1"/>
  <c r="M407" i="5"/>
  <c r="M407" i="28" s="1"/>
  <c r="N407" i="5"/>
  <c r="N407" i="28" s="1"/>
  <c r="E418" i="35"/>
  <c r="C408" i="5" s="1"/>
  <c r="C408" i="28" s="1"/>
  <c r="D408" i="5"/>
  <c r="D408" i="28" s="1"/>
  <c r="E408" i="5"/>
  <c r="E408" i="28" s="1"/>
  <c r="F408" i="5"/>
  <c r="F408" i="28" s="1"/>
  <c r="H408" i="5"/>
  <c r="H408" i="28" s="1"/>
  <c r="I408" i="5"/>
  <c r="I408" i="28" s="1"/>
  <c r="J408" i="5"/>
  <c r="J408" i="28" s="1"/>
  <c r="L408" i="5"/>
  <c r="M408" i="5"/>
  <c r="M408" i="28" s="1"/>
  <c r="N408" i="5"/>
  <c r="N408" i="28" s="1"/>
  <c r="E419" i="35"/>
  <c r="C409" i="5" s="1"/>
  <c r="C409" i="28" s="1"/>
  <c r="E409" i="5"/>
  <c r="F409" i="5"/>
  <c r="F409" i="28" s="1"/>
  <c r="G409" i="5"/>
  <c r="G409" i="28" s="1"/>
  <c r="I409" i="5"/>
  <c r="I409" i="28" s="1"/>
  <c r="J409" i="5"/>
  <c r="J409" i="28" s="1"/>
  <c r="K409" i="5"/>
  <c r="K409" i="28" s="1"/>
  <c r="M409" i="5"/>
  <c r="M409" i="28" s="1"/>
  <c r="N409" i="5"/>
  <c r="C410" i="5"/>
  <c r="C410" i="28" s="1"/>
  <c r="D410" i="5"/>
  <c r="D410" i="28" s="1"/>
  <c r="F410" i="5"/>
  <c r="F410" i="28" s="1"/>
  <c r="G410" i="5"/>
  <c r="G410" i="28" s="1"/>
  <c r="H410" i="5"/>
  <c r="H410" i="28" s="1"/>
  <c r="J410" i="5"/>
  <c r="J410" i="28" s="1"/>
  <c r="K410" i="5"/>
  <c r="K410" i="28" s="1"/>
  <c r="L410" i="5"/>
  <c r="L410" i="28" s="1"/>
  <c r="N410" i="5"/>
  <c r="N410" i="28" s="1"/>
  <c r="C411" i="5"/>
  <c r="C411" i="28" s="1"/>
  <c r="D411" i="5"/>
  <c r="E411" i="5"/>
  <c r="E411" i="28" s="1"/>
  <c r="F411" i="5"/>
  <c r="F411" i="28" s="1"/>
  <c r="G411" i="5"/>
  <c r="G411" i="28" s="1"/>
  <c r="H411" i="5"/>
  <c r="H411" i="28" s="1"/>
  <c r="I411" i="5"/>
  <c r="I411" i="28" s="1"/>
  <c r="J411" i="5"/>
  <c r="J411" i="28" s="1"/>
  <c r="K411" i="5"/>
  <c r="K411" i="28" s="1"/>
  <c r="L411" i="5"/>
  <c r="M411" i="5"/>
  <c r="M411" i="28" s="1"/>
  <c r="N411" i="5"/>
  <c r="D412" i="5"/>
  <c r="D412" i="28" s="1"/>
  <c r="E412" i="5"/>
  <c r="F412" i="5"/>
  <c r="F412" i="28" s="1"/>
  <c r="H412" i="5"/>
  <c r="H412" i="28" s="1"/>
  <c r="I412" i="5"/>
  <c r="J412" i="5"/>
  <c r="J412" i="28" s="1"/>
  <c r="L412" i="5"/>
  <c r="M412" i="5"/>
  <c r="M412" i="28" s="1"/>
  <c r="N412" i="5"/>
  <c r="N412" i="28" s="1"/>
  <c r="C413" i="5"/>
  <c r="C413" i="28" s="1"/>
  <c r="E413" i="5"/>
  <c r="F413" i="5"/>
  <c r="F413" i="28" s="1"/>
  <c r="G413" i="5"/>
  <c r="G413" i="28" s="1"/>
  <c r="I413" i="5"/>
  <c r="I413" i="28" s="1"/>
  <c r="J413" i="5"/>
  <c r="J413" i="28" s="1"/>
  <c r="K413" i="5"/>
  <c r="K413" i="28" s="1"/>
  <c r="M413" i="5"/>
  <c r="M413" i="28" s="1"/>
  <c r="N413" i="5"/>
  <c r="N413" i="28" s="1"/>
  <c r="C414" i="5"/>
  <c r="C414" i="28" s="1"/>
  <c r="D414" i="5"/>
  <c r="D414" i="28" s="1"/>
  <c r="F414" i="5"/>
  <c r="F414" i="28" s="1"/>
  <c r="G414" i="5"/>
  <c r="H414" i="5"/>
  <c r="J414" i="5"/>
  <c r="J414" i="28" s="1"/>
  <c r="K414" i="5"/>
  <c r="K414" i="28" s="1"/>
  <c r="L414" i="5"/>
  <c r="L414" i="28" s="1"/>
  <c r="N414" i="5"/>
  <c r="N414" i="28" s="1"/>
  <c r="C415" i="5"/>
  <c r="C415" i="28" s="1"/>
  <c r="D415" i="5"/>
  <c r="D415" i="28" s="1"/>
  <c r="E415" i="5"/>
  <c r="F415" i="5"/>
  <c r="F415" i="28" s="1"/>
  <c r="G415" i="5"/>
  <c r="G415" i="28" s="1"/>
  <c r="H415" i="5"/>
  <c r="I415" i="5"/>
  <c r="I415" i="28" s="1"/>
  <c r="J415" i="5"/>
  <c r="J415" i="28" s="1"/>
  <c r="K415" i="5"/>
  <c r="K415" i="28" s="1"/>
  <c r="L415" i="5"/>
  <c r="M415" i="5"/>
  <c r="M415" i="28" s="1"/>
  <c r="C416" i="5"/>
  <c r="C416" i="28" s="1"/>
  <c r="E416" i="5"/>
  <c r="E416" i="28" s="1"/>
  <c r="F416" i="5"/>
  <c r="F416" i="28" s="1"/>
  <c r="G416" i="5"/>
  <c r="G416" i="28" s="1"/>
  <c r="H416" i="5"/>
  <c r="H416" i="28" s="1"/>
  <c r="I416" i="5"/>
  <c r="I416" i="28" s="1"/>
  <c r="J416" i="5"/>
  <c r="J416" i="28" s="1"/>
  <c r="K416" i="5"/>
  <c r="K416" i="28" s="1"/>
  <c r="M416" i="5"/>
  <c r="M416" i="28" s="1"/>
  <c r="N416" i="5"/>
  <c r="N416" i="28" s="1"/>
  <c r="C417" i="5"/>
  <c r="C417" i="28" s="1"/>
  <c r="D417" i="5"/>
  <c r="D417" i="28" s="1"/>
  <c r="E417" i="5"/>
  <c r="E417" i="28" s="1"/>
  <c r="F417" i="5"/>
  <c r="F417" i="28" s="1"/>
  <c r="G417" i="5"/>
  <c r="G417" i="28" s="1"/>
  <c r="I417" i="5"/>
  <c r="I417" i="28" s="1"/>
  <c r="J417" i="5"/>
  <c r="J417" i="28" s="1"/>
  <c r="K417" i="5"/>
  <c r="K417" i="28" s="1"/>
  <c r="L417" i="5"/>
  <c r="L417" i="28" s="1"/>
  <c r="M417" i="5"/>
  <c r="M417" i="28" s="1"/>
  <c r="N417" i="5"/>
  <c r="C418" i="5"/>
  <c r="C418" i="28" s="1"/>
  <c r="E418" i="5"/>
  <c r="E418" i="28" s="1"/>
  <c r="F418" i="5"/>
  <c r="F418" i="28" s="1"/>
  <c r="G418" i="5"/>
  <c r="G418" i="28" s="1"/>
  <c r="H418" i="5"/>
  <c r="H418" i="28" s="1"/>
  <c r="I418" i="5"/>
  <c r="I418" i="28" s="1"/>
  <c r="J418" i="5"/>
  <c r="J418" i="28" s="1"/>
  <c r="K418" i="5"/>
  <c r="K418" i="28" s="1"/>
  <c r="M418" i="5"/>
  <c r="M418" i="28" s="1"/>
  <c r="N418" i="5"/>
  <c r="C419" i="5"/>
  <c r="C419" i="28" s="1"/>
  <c r="D419" i="5"/>
  <c r="D419" i="28" s="1"/>
  <c r="E419" i="5"/>
  <c r="E419" i="28" s="1"/>
  <c r="F419" i="5"/>
  <c r="F419" i="28" s="1"/>
  <c r="G419" i="5"/>
  <c r="G419" i="28" s="1"/>
  <c r="I419" i="5"/>
  <c r="I419" i="28" s="1"/>
  <c r="J419" i="5"/>
  <c r="J419" i="28" s="1"/>
  <c r="K419" i="5"/>
  <c r="K419" i="28" s="1"/>
  <c r="L419" i="5"/>
  <c r="M419" i="5"/>
  <c r="M419" i="28" s="1"/>
  <c r="N419" i="5"/>
  <c r="C420" i="5"/>
  <c r="C420" i="28" s="1"/>
  <c r="E420" i="5"/>
  <c r="E420" i="28" s="1"/>
  <c r="F420" i="5"/>
  <c r="F420" i="28" s="1"/>
  <c r="G420" i="5"/>
  <c r="G420" i="28" s="1"/>
  <c r="H420" i="5"/>
  <c r="I420" i="5"/>
  <c r="I420" i="28" s="1"/>
  <c r="J420" i="5"/>
  <c r="J420" i="28" s="1"/>
  <c r="K420" i="5"/>
  <c r="K420" i="28" s="1"/>
  <c r="N420" i="5"/>
  <c r="D421" i="5"/>
  <c r="D421" i="28" s="1"/>
  <c r="E421" i="5"/>
  <c r="E421" i="28" s="1"/>
  <c r="F421" i="5"/>
  <c r="F421" i="28" s="1"/>
  <c r="J421" i="5"/>
  <c r="J421" i="28" s="1"/>
  <c r="L421" i="5"/>
  <c r="L421" i="28" s="1"/>
  <c r="M421" i="5"/>
  <c r="M421" i="28" s="1"/>
  <c r="N421" i="5"/>
  <c r="C422" i="5"/>
  <c r="C422" i="28" s="1"/>
  <c r="D422" i="5"/>
  <c r="D422" i="28" s="1"/>
  <c r="F422" i="5"/>
  <c r="F422" i="28" s="1"/>
  <c r="H422" i="5"/>
  <c r="J422" i="5"/>
  <c r="J422" i="28" s="1"/>
  <c r="L422" i="5"/>
  <c r="L422" i="28" s="1"/>
  <c r="N422" i="5"/>
  <c r="N422" i="28" s="1"/>
  <c r="E423" i="5"/>
  <c r="E423" i="28" s="1"/>
  <c r="F423" i="5"/>
  <c r="F423" i="28" s="1"/>
  <c r="G423" i="5"/>
  <c r="G423" i="28" s="1"/>
  <c r="J423" i="5"/>
  <c r="J423" i="28" s="1"/>
  <c r="L423" i="5"/>
  <c r="N423" i="5"/>
  <c r="N423" i="28" s="1"/>
  <c r="F424" i="5"/>
  <c r="F424" i="28" s="1"/>
  <c r="H424" i="5"/>
  <c r="H424" i="28" s="1"/>
  <c r="J424" i="5"/>
  <c r="J424" i="28" s="1"/>
  <c r="N424" i="5"/>
  <c r="D425" i="5"/>
  <c r="D425" i="28" s="1"/>
  <c r="F425" i="5"/>
  <c r="F425" i="28" s="1"/>
  <c r="G425" i="5"/>
  <c r="G425" i="28" s="1"/>
  <c r="I425" i="5"/>
  <c r="I425" i="28" s="1"/>
  <c r="J425" i="5"/>
  <c r="J425" i="28" s="1"/>
  <c r="L425" i="5"/>
  <c r="N425" i="5"/>
  <c r="E426" i="5"/>
  <c r="E426" i="28" s="1"/>
  <c r="F426" i="5"/>
  <c r="F426" i="28" s="1"/>
  <c r="H426" i="5"/>
  <c r="J426" i="5"/>
  <c r="J426" i="28" s="1"/>
  <c r="L426" i="5"/>
  <c r="L426" i="28" s="1"/>
  <c r="N426" i="5"/>
  <c r="N426" i="28" s="1"/>
  <c r="C427" i="5"/>
  <c r="C427" i="28" s="1"/>
  <c r="D427" i="5"/>
  <c r="D427" i="28" s="1"/>
  <c r="E427" i="5"/>
  <c r="F427" i="5"/>
  <c r="F427" i="28" s="1"/>
  <c r="G427" i="5"/>
  <c r="G427" i="28" s="1"/>
  <c r="J427" i="5"/>
  <c r="J427" i="28" s="1"/>
  <c r="L427" i="5"/>
  <c r="M427" i="5"/>
  <c r="M427" i="28" s="1"/>
  <c r="N427" i="5"/>
  <c r="D428" i="5"/>
  <c r="F428" i="5"/>
  <c r="F428" i="28" s="1"/>
  <c r="H428" i="5"/>
  <c r="H428" i="28" s="1"/>
  <c r="I428" i="5"/>
  <c r="I428" i="28" s="1"/>
  <c r="J428" i="5"/>
  <c r="J428" i="28" s="1"/>
  <c r="K428" i="5"/>
  <c r="K428" i="28" s="1"/>
  <c r="M428" i="5"/>
  <c r="M428" i="28" s="1"/>
  <c r="C429" i="5"/>
  <c r="C429" i="28" s="1"/>
  <c r="E429" i="5"/>
  <c r="E429" i="28" s="1"/>
  <c r="F429" i="5"/>
  <c r="F429" i="28" s="1"/>
  <c r="G429" i="5"/>
  <c r="G429" i="28" s="1"/>
  <c r="I429" i="5"/>
  <c r="I429" i="28" s="1"/>
  <c r="K429" i="5"/>
  <c r="K429" i="28" s="1"/>
  <c r="L429" i="5"/>
  <c r="M429" i="5"/>
  <c r="M429" i="28" s="1"/>
  <c r="D430" i="5"/>
  <c r="D430" i="28" s="1"/>
  <c r="G430" i="5"/>
  <c r="G430" i="28" s="1"/>
  <c r="H430" i="5"/>
  <c r="I430" i="5"/>
  <c r="I430" i="28" s="1"/>
  <c r="L430" i="5"/>
  <c r="L430" i="28" s="1"/>
  <c r="N430" i="5"/>
  <c r="N430" i="28" s="1"/>
  <c r="D431" i="5"/>
  <c r="D431" i="28" s="1"/>
  <c r="H431" i="5"/>
  <c r="H431" i="28" s="1"/>
  <c r="K431" i="5"/>
  <c r="K431" i="28" s="1"/>
  <c r="L431" i="5"/>
  <c r="M431" i="5"/>
  <c r="M431" i="28" s="1"/>
  <c r="C432" i="5"/>
  <c r="C432" i="28" s="1"/>
  <c r="D432" i="5"/>
  <c r="D432" i="28" s="1"/>
  <c r="G432" i="5"/>
  <c r="G432" i="28" s="1"/>
  <c r="H432" i="5"/>
  <c r="H432" i="28" s="1"/>
  <c r="I432" i="5"/>
  <c r="I432" i="28" s="1"/>
  <c r="K432" i="5"/>
  <c r="K432" i="28" s="1"/>
  <c r="L432" i="5"/>
  <c r="L432" i="28" s="1"/>
  <c r="N432" i="5"/>
  <c r="N432" i="28" s="1"/>
  <c r="C433" i="5"/>
  <c r="C433" i="28" s="1"/>
  <c r="D433" i="5"/>
  <c r="D433" i="28" s="1"/>
  <c r="E433" i="5"/>
  <c r="E433" i="28" s="1"/>
  <c r="G433" i="5"/>
  <c r="G433" i="28" s="1"/>
  <c r="H433" i="5"/>
  <c r="H433" i="28" s="1"/>
  <c r="K433" i="5"/>
  <c r="K433" i="28" s="1"/>
  <c r="L433" i="5"/>
  <c r="M433" i="5"/>
  <c r="M433" i="28" s="1"/>
  <c r="C434" i="5"/>
  <c r="C434" i="28" s="1"/>
  <c r="D434" i="5"/>
  <c r="D434" i="28" s="1"/>
  <c r="E434" i="5"/>
  <c r="G434" i="5"/>
  <c r="G434" i="28" s="1"/>
  <c r="H434" i="5"/>
  <c r="I434" i="5"/>
  <c r="I434" i="28" s="1"/>
  <c r="J434" i="5"/>
  <c r="J434" i="28" s="1"/>
  <c r="K434" i="5"/>
  <c r="K434" i="28" s="1"/>
  <c r="L434" i="5"/>
  <c r="L434" i="28" s="1"/>
  <c r="N434" i="5"/>
  <c r="C435" i="5"/>
  <c r="C435" i="28" s="1"/>
  <c r="D435" i="5"/>
  <c r="D435" i="28" s="1"/>
  <c r="E435" i="5"/>
  <c r="E435" i="28" s="1"/>
  <c r="G435" i="5"/>
  <c r="G435" i="28" s="1"/>
  <c r="H435" i="5"/>
  <c r="K435" i="5"/>
  <c r="K435" i="28" s="1"/>
  <c r="L435" i="5"/>
  <c r="M435" i="5"/>
  <c r="M435" i="28" s="1"/>
  <c r="C436" i="5"/>
  <c r="C436" i="28" s="1"/>
  <c r="D436" i="5"/>
  <c r="D436" i="28" s="1"/>
  <c r="E436" i="5"/>
  <c r="G436" i="5"/>
  <c r="G436" i="28" s="1"/>
  <c r="H436" i="5"/>
  <c r="I436" i="5"/>
  <c r="I436" i="28" s="1"/>
  <c r="K436" i="5"/>
  <c r="K436" i="28" s="1"/>
  <c r="L436" i="5"/>
  <c r="L436" i="28" s="1"/>
  <c r="C437" i="5"/>
  <c r="C437" i="28" s="1"/>
  <c r="D437" i="5"/>
  <c r="D437" i="28" s="1"/>
  <c r="E437" i="5"/>
  <c r="G437" i="5"/>
  <c r="G437" i="28" s="1"/>
  <c r="H437" i="5"/>
  <c r="I437" i="5"/>
  <c r="I437" i="28" s="1"/>
  <c r="J437" i="5"/>
  <c r="J437" i="28" s="1"/>
  <c r="K437" i="5"/>
  <c r="K437" i="28" s="1"/>
  <c r="L437" i="5"/>
  <c r="M437" i="5"/>
  <c r="M437" i="28" s="1"/>
  <c r="C438" i="5"/>
  <c r="C438" i="28" s="1"/>
  <c r="D438" i="5"/>
  <c r="D438" i="28" s="1"/>
  <c r="G438" i="5"/>
  <c r="G438" i="28" s="1"/>
  <c r="H438" i="5"/>
  <c r="H438" i="28" s="1"/>
  <c r="I438" i="5"/>
  <c r="I438" i="28" s="1"/>
  <c r="K438" i="5"/>
  <c r="K438" i="28" s="1"/>
  <c r="L438" i="5"/>
  <c r="M438" i="5"/>
  <c r="M438" i="28" s="1"/>
  <c r="C439" i="5"/>
  <c r="C439" i="28" s="1"/>
  <c r="D439" i="5"/>
  <c r="D439" i="28" s="1"/>
  <c r="E439" i="5"/>
  <c r="E439" i="28" s="1"/>
  <c r="G439" i="5"/>
  <c r="G439" i="28" s="1"/>
  <c r="H439" i="5"/>
  <c r="I439" i="5"/>
  <c r="I439" i="28" s="1"/>
  <c r="L439" i="5"/>
  <c r="M439" i="5"/>
  <c r="M439" i="28" s="1"/>
  <c r="E440" i="5"/>
  <c r="E440" i="28" s="1"/>
  <c r="G440" i="5"/>
  <c r="G440" i="28" s="1"/>
  <c r="J440" i="5"/>
  <c r="J440" i="28" s="1"/>
  <c r="K440" i="5"/>
  <c r="K440" i="28" s="1"/>
  <c r="L440" i="5"/>
  <c r="L440" i="28" s="1"/>
  <c r="N440" i="5"/>
  <c r="N440" i="28" s="1"/>
  <c r="E451" i="35"/>
  <c r="C441" i="5" s="1"/>
  <c r="C441" i="28" s="1"/>
  <c r="D441" i="5"/>
  <c r="D441" i="28" s="1"/>
  <c r="E441" i="5"/>
  <c r="E441" i="28" s="1"/>
  <c r="F441" i="5"/>
  <c r="F441" i="28" s="1"/>
  <c r="G441" i="5"/>
  <c r="G441" i="28" s="1"/>
  <c r="H441" i="5"/>
  <c r="J441" i="5"/>
  <c r="J441" i="28" s="1"/>
  <c r="K441" i="5"/>
  <c r="K441" i="28" s="1"/>
  <c r="L441" i="5"/>
  <c r="L441" i="28" s="1"/>
  <c r="M441" i="5"/>
  <c r="M441" i="28" s="1"/>
  <c r="E452" i="35"/>
  <c r="C442" i="5" s="1"/>
  <c r="C442" i="28" s="1"/>
  <c r="D442" i="5"/>
  <c r="D442" i="28" s="1"/>
  <c r="E442" i="5"/>
  <c r="E442" i="28" s="1"/>
  <c r="F442" i="5"/>
  <c r="F442" i="28" s="1"/>
  <c r="G442" i="5"/>
  <c r="G442" i="28" s="1"/>
  <c r="H442" i="5"/>
  <c r="I442" i="5"/>
  <c r="I442" i="28" s="1"/>
  <c r="J442" i="5"/>
  <c r="J442" i="28" s="1"/>
  <c r="L442" i="5"/>
  <c r="L442" i="28" s="1"/>
  <c r="M442" i="5"/>
  <c r="M442" i="28" s="1"/>
  <c r="N442" i="5"/>
  <c r="E453" i="35"/>
  <c r="C443" i="5" s="1"/>
  <c r="C443" i="28" s="1"/>
  <c r="D443" i="5"/>
  <c r="D443" i="28" s="1"/>
  <c r="F443" i="5"/>
  <c r="G443" i="5"/>
  <c r="G443" i="28" s="1"/>
  <c r="H443" i="5"/>
  <c r="I443" i="5"/>
  <c r="I443" i="28" s="1"/>
  <c r="J443" i="5"/>
  <c r="J443" i="28" s="1"/>
  <c r="K443" i="5"/>
  <c r="K443" i="28" s="1"/>
  <c r="L443" i="5"/>
  <c r="N443" i="5"/>
  <c r="N443" i="28" s="1"/>
  <c r="D444" i="5"/>
  <c r="D444" i="28" s="1"/>
  <c r="E444" i="5"/>
  <c r="E444" i="28" s="1"/>
  <c r="F444" i="5"/>
  <c r="F444" i="28" s="1"/>
  <c r="G444" i="5"/>
  <c r="G444" i="28" s="1"/>
  <c r="H444" i="5"/>
  <c r="I444" i="5"/>
  <c r="I444" i="28" s="1"/>
  <c r="J444" i="5"/>
  <c r="J444" i="28" s="1"/>
  <c r="L444" i="5"/>
  <c r="M444" i="5"/>
  <c r="M444" i="28" s="1"/>
  <c r="N444" i="5"/>
  <c r="D445" i="5"/>
  <c r="D445" i="28" s="1"/>
  <c r="E445" i="5"/>
  <c r="F445" i="5"/>
  <c r="F445" i="28" s="1"/>
  <c r="G445" i="5"/>
  <c r="G445" i="28" s="1"/>
  <c r="H445" i="5"/>
  <c r="J445" i="5"/>
  <c r="J445" i="28" s="1"/>
  <c r="K445" i="5"/>
  <c r="K445" i="28" s="1"/>
  <c r="M445" i="5"/>
  <c r="M445" i="28" s="1"/>
  <c r="N445" i="5"/>
  <c r="N445" i="28" s="1"/>
  <c r="F446" i="5"/>
  <c r="F446" i="28" s="1"/>
  <c r="G446" i="5"/>
  <c r="G446" i="28" s="1"/>
  <c r="J446" i="5"/>
  <c r="J446" i="28" s="1"/>
  <c r="K446" i="5"/>
  <c r="K446" i="28" s="1"/>
  <c r="N446" i="5"/>
  <c r="N446" i="28" s="1"/>
  <c r="E457" i="35"/>
  <c r="C447" i="5" s="1"/>
  <c r="C447" i="28" s="1"/>
  <c r="D447" i="5"/>
  <c r="D447" i="28" s="1"/>
  <c r="E447" i="5"/>
  <c r="E447" i="28" s="1"/>
  <c r="G447" i="5"/>
  <c r="G447" i="28" s="1"/>
  <c r="H447" i="5"/>
  <c r="J447" i="5"/>
  <c r="J447" i="28" s="1"/>
  <c r="L447" i="5"/>
  <c r="L447" i="28" s="1"/>
  <c r="M447" i="5"/>
  <c r="M447" i="28" s="1"/>
  <c r="D448" i="5"/>
  <c r="D448" i="28" s="1"/>
  <c r="F448" i="5"/>
  <c r="F448" i="28" s="1"/>
  <c r="H448" i="5"/>
  <c r="I448" i="5"/>
  <c r="I448" i="28" s="1"/>
  <c r="J448" i="5"/>
  <c r="J448" i="28" s="1"/>
  <c r="L448" i="5"/>
  <c r="M448" i="5"/>
  <c r="M448" i="28" s="1"/>
  <c r="N448" i="5"/>
  <c r="N448" i="28" s="1"/>
  <c r="E459" i="35"/>
  <c r="C449" i="5" s="1"/>
  <c r="C449" i="28" s="1"/>
  <c r="E449" i="5"/>
  <c r="F449" i="5"/>
  <c r="F449" i="28" s="1"/>
  <c r="G449" i="5"/>
  <c r="G449" i="28" s="1"/>
  <c r="I449" i="5"/>
  <c r="I449" i="28" s="1"/>
  <c r="J449" i="5"/>
  <c r="J449" i="28" s="1"/>
  <c r="K449" i="5"/>
  <c r="K449" i="28" s="1"/>
  <c r="M449" i="5"/>
  <c r="M449" i="28" s="1"/>
  <c r="N449" i="5"/>
  <c r="N449" i="28" s="1"/>
  <c r="E460" i="35"/>
  <c r="C450" i="5" s="1"/>
  <c r="C450" i="28" s="1"/>
  <c r="D450" i="5"/>
  <c r="D450" i="28" s="1"/>
  <c r="F450" i="5"/>
  <c r="G450" i="5"/>
  <c r="G450" i="28" s="1"/>
  <c r="J450" i="5"/>
  <c r="J450" i="28" s="1"/>
  <c r="L450" i="5"/>
  <c r="L450" i="28" s="1"/>
  <c r="M450" i="5"/>
  <c r="M450" i="28" s="1"/>
  <c r="E461" i="35"/>
  <c r="C451" i="5" s="1"/>
  <c r="C451" i="28" s="1"/>
  <c r="E451" i="5"/>
  <c r="E451" i="28" s="1"/>
  <c r="F451" i="5"/>
  <c r="F451" i="28" s="1"/>
  <c r="K451" i="5"/>
  <c r="K451" i="28" s="1"/>
  <c r="L451" i="5"/>
  <c r="L451" i="28" s="1"/>
  <c r="E462" i="35"/>
  <c r="C452" i="5" s="1"/>
  <c r="C452" i="28" s="1"/>
  <c r="E452" i="5"/>
  <c r="H452" i="5"/>
  <c r="H452" i="28" s="1"/>
  <c r="I452" i="5"/>
  <c r="I452" i="28" s="1"/>
  <c r="L452" i="5"/>
  <c r="L452" i="28" s="1"/>
  <c r="G453" i="5"/>
  <c r="G453" i="28" s="1"/>
  <c r="H453" i="5"/>
  <c r="H453" i="28" s="1"/>
  <c r="K453" i="5"/>
  <c r="K453" i="28" s="1"/>
  <c r="L453" i="5"/>
  <c r="E464" i="35"/>
  <c r="C454" i="5" s="1"/>
  <c r="C454" i="28" s="1"/>
  <c r="D454" i="5"/>
  <c r="D454" i="28" s="1"/>
  <c r="E454" i="5"/>
  <c r="E454" i="28" s="1"/>
  <c r="F454" i="5"/>
  <c r="F454" i="28" s="1"/>
  <c r="G454" i="5"/>
  <c r="G454" i="28" s="1"/>
  <c r="H454" i="5"/>
  <c r="I454" i="5"/>
  <c r="I454" i="28" s="1"/>
  <c r="K454" i="5"/>
  <c r="K454" i="28" s="1"/>
  <c r="L454" i="5"/>
  <c r="M454" i="5"/>
  <c r="M454" i="28" s="1"/>
  <c r="N454" i="5"/>
  <c r="N454" i="28" s="1"/>
  <c r="E465" i="35"/>
  <c r="C455" i="5" s="1"/>
  <c r="C455" i="28" s="1"/>
  <c r="D455" i="5"/>
  <c r="D455" i="28" s="1"/>
  <c r="E455" i="5"/>
  <c r="E455" i="28" s="1"/>
  <c r="G455" i="5"/>
  <c r="G455" i="28" s="1"/>
  <c r="I455" i="5"/>
  <c r="I455" i="28" s="1"/>
  <c r="J455" i="5"/>
  <c r="J455" i="28" s="1"/>
  <c r="K455" i="5"/>
  <c r="K455" i="28" s="1"/>
  <c r="L455" i="5"/>
  <c r="L455" i="28" s="1"/>
  <c r="M455" i="5"/>
  <c r="M455" i="28" s="1"/>
  <c r="D456" i="5"/>
  <c r="D456" i="28" s="1"/>
  <c r="G456" i="5"/>
  <c r="G456" i="28" s="1"/>
  <c r="H456" i="5"/>
  <c r="I456" i="5"/>
  <c r="I456" i="28" s="1"/>
  <c r="K456" i="5"/>
  <c r="K456" i="28" s="1"/>
  <c r="L456" i="5"/>
  <c r="L456" i="28" s="1"/>
  <c r="M456" i="5"/>
  <c r="M456" i="28" s="1"/>
  <c r="E467" i="35"/>
  <c r="C457" i="5" s="1"/>
  <c r="C457" i="28" s="1"/>
  <c r="D457" i="5"/>
  <c r="D457" i="28" s="1"/>
  <c r="E457" i="5"/>
  <c r="F457" i="5"/>
  <c r="F457" i="28" s="1"/>
  <c r="G457" i="5"/>
  <c r="G457" i="28" s="1"/>
  <c r="H457" i="5"/>
  <c r="H457" i="28" s="1"/>
  <c r="I457" i="5"/>
  <c r="I457" i="28" s="1"/>
  <c r="J457" i="5"/>
  <c r="J457" i="28" s="1"/>
  <c r="K457" i="5"/>
  <c r="K457" i="28" s="1"/>
  <c r="L457" i="5"/>
  <c r="M457" i="5"/>
  <c r="M457" i="28" s="1"/>
  <c r="N457" i="5"/>
  <c r="N457" i="28" s="1"/>
  <c r="E468" i="35"/>
  <c r="C458" i="5" s="1"/>
  <c r="C458" i="28" s="1"/>
  <c r="E458" i="5"/>
  <c r="F458" i="5"/>
  <c r="F458" i="28" s="1"/>
  <c r="G458" i="5"/>
  <c r="G458" i="28" s="1"/>
  <c r="I458" i="5"/>
  <c r="I458" i="28" s="1"/>
  <c r="E469" i="35"/>
  <c r="C459" i="5" s="1"/>
  <c r="C459" i="28" s="1"/>
  <c r="D459" i="5"/>
  <c r="D459" i="28" s="1"/>
  <c r="E459" i="5"/>
  <c r="F459" i="5"/>
  <c r="F459" i="28" s="1"/>
  <c r="G459" i="5"/>
  <c r="G459" i="28" s="1"/>
  <c r="H459" i="5"/>
  <c r="I459" i="5"/>
  <c r="I459" i="28" s="1"/>
  <c r="J459" i="5"/>
  <c r="J459" i="28" s="1"/>
  <c r="K459" i="5"/>
  <c r="K459" i="28" s="1"/>
  <c r="L459" i="5"/>
  <c r="M459" i="5"/>
  <c r="M459" i="28" s="1"/>
  <c r="N459" i="5"/>
  <c r="N459" i="28" s="1"/>
  <c r="D460" i="5"/>
  <c r="D460" i="28" s="1"/>
  <c r="E460" i="5"/>
  <c r="F460" i="5"/>
  <c r="F460" i="28" s="1"/>
  <c r="G460" i="5"/>
  <c r="G460" i="28" s="1"/>
  <c r="H460" i="5"/>
  <c r="J460" i="5"/>
  <c r="J460" i="28" s="1"/>
  <c r="K460" i="5"/>
  <c r="K460" i="28" s="1"/>
  <c r="L460" i="5"/>
  <c r="L460" i="28" s="1"/>
  <c r="M460" i="5"/>
  <c r="M460" i="28" s="1"/>
  <c r="N460" i="5"/>
  <c r="E471" i="35"/>
  <c r="C461" i="5" s="1"/>
  <c r="C461" i="28" s="1"/>
  <c r="E461" i="5"/>
  <c r="E461" i="28" s="1"/>
  <c r="F461" i="5"/>
  <c r="F461" i="28" s="1"/>
  <c r="H461" i="5"/>
  <c r="I461" i="5"/>
  <c r="I461" i="28" s="1"/>
  <c r="J461" i="5"/>
  <c r="J461" i="28" s="1"/>
  <c r="K461" i="5"/>
  <c r="K461" i="28" s="1"/>
  <c r="L461" i="5"/>
  <c r="L461" i="28" s="1"/>
  <c r="M461" i="5"/>
  <c r="M461" i="28" s="1"/>
  <c r="N461" i="5"/>
  <c r="E472" i="35"/>
  <c r="C462" i="5" s="1"/>
  <c r="C462" i="28" s="1"/>
  <c r="D462" i="5"/>
  <c r="D462" i="28" s="1"/>
  <c r="E462" i="5"/>
  <c r="F462" i="5"/>
  <c r="F462" i="28" s="1"/>
  <c r="H462" i="5"/>
  <c r="H462" i="28" s="1"/>
  <c r="J462" i="5"/>
  <c r="J462" i="28" s="1"/>
  <c r="L462" i="5"/>
  <c r="D463" i="5"/>
  <c r="D463" i="28" s="1"/>
  <c r="G463" i="5"/>
  <c r="G463" i="28" s="1"/>
  <c r="I463" i="5"/>
  <c r="I463" i="28" s="1"/>
  <c r="K463" i="5"/>
  <c r="K463" i="28" s="1"/>
  <c r="L463" i="5"/>
  <c r="M463" i="5"/>
  <c r="M463" i="28" s="1"/>
  <c r="E474" i="35"/>
  <c r="C464" i="5" s="1"/>
  <c r="C464" i="28" s="1"/>
  <c r="D464" i="5"/>
  <c r="D464" i="28" s="1"/>
  <c r="E464" i="5"/>
  <c r="E464" i="28" s="1"/>
  <c r="F464" i="5"/>
  <c r="F464" i="28" s="1"/>
  <c r="H464" i="5"/>
  <c r="I464" i="5"/>
  <c r="I464" i="28" s="1"/>
  <c r="J464" i="5"/>
  <c r="J464" i="28" s="1"/>
  <c r="L464" i="5"/>
  <c r="L464" i="28" s="1"/>
  <c r="N464" i="5"/>
  <c r="N464" i="28" s="1"/>
  <c r="E475" i="35"/>
  <c r="C465" i="5" s="1"/>
  <c r="C465" i="28" s="1"/>
  <c r="D465" i="5"/>
  <c r="D465" i="28" s="1"/>
  <c r="E465" i="5"/>
  <c r="F465" i="5"/>
  <c r="F465" i="28" s="1"/>
  <c r="G465" i="5"/>
  <c r="G465" i="28" s="1"/>
  <c r="H465" i="5"/>
  <c r="H465" i="28" s="1"/>
  <c r="I465" i="5"/>
  <c r="I465" i="28" s="1"/>
  <c r="J465" i="5"/>
  <c r="J465" i="28" s="1"/>
  <c r="L465" i="5"/>
  <c r="L465" i="28" s="1"/>
  <c r="M465" i="5"/>
  <c r="N465" i="5"/>
  <c r="E476" i="35"/>
  <c r="C466" i="5" s="1"/>
  <c r="C466" i="28" s="1"/>
  <c r="D466" i="5"/>
  <c r="D466" i="28" s="1"/>
  <c r="E466" i="5"/>
  <c r="E466" i="28" s="1"/>
  <c r="F466" i="5"/>
  <c r="F466" i="28" s="1"/>
  <c r="G466" i="5"/>
  <c r="G466" i="28" s="1"/>
  <c r="J466" i="5"/>
  <c r="J466" i="28" s="1"/>
  <c r="K466" i="5"/>
  <c r="K466" i="28" s="1"/>
  <c r="L466" i="5"/>
  <c r="L466" i="28" s="1"/>
  <c r="M466" i="5"/>
  <c r="M466" i="28" s="1"/>
  <c r="N466" i="5"/>
  <c r="N466" i="28" s="1"/>
  <c r="E477" i="35"/>
  <c r="C467" i="5" s="1"/>
  <c r="C467" i="28" s="1"/>
  <c r="D467" i="5"/>
  <c r="D467" i="28" s="1"/>
  <c r="F467" i="5"/>
  <c r="F467" i="28" s="1"/>
  <c r="G467" i="5"/>
  <c r="G467" i="28" s="1"/>
  <c r="H467" i="5"/>
  <c r="H467" i="28" s="1"/>
  <c r="J467" i="5"/>
  <c r="J467" i="28" s="1"/>
  <c r="K467" i="5"/>
  <c r="K467" i="28" s="1"/>
  <c r="L467" i="5"/>
  <c r="L467" i="28" s="1"/>
  <c r="N467" i="5"/>
  <c r="N467" i="28" s="1"/>
  <c r="E478" i="35"/>
  <c r="C468" i="5" s="1"/>
  <c r="C468" i="28" s="1"/>
  <c r="D468" i="5"/>
  <c r="D468" i="28" s="1"/>
  <c r="E468" i="5"/>
  <c r="E468" i="28" s="1"/>
  <c r="G468" i="5"/>
  <c r="G468" i="28" s="1"/>
  <c r="H468" i="5"/>
  <c r="H468" i="28" s="1"/>
  <c r="I468" i="5"/>
  <c r="I468" i="28" s="1"/>
  <c r="L468" i="5"/>
  <c r="L468" i="28" s="1"/>
  <c r="M468" i="5"/>
  <c r="M468" i="28" s="1"/>
  <c r="E479" i="35"/>
  <c r="C469" i="5" s="1"/>
  <c r="C469" i="28" s="1"/>
  <c r="D469" i="5"/>
  <c r="D469" i="28" s="1"/>
  <c r="E469" i="5"/>
  <c r="E469" i="28" s="1"/>
  <c r="G469" i="5"/>
  <c r="G469" i="28" s="1"/>
  <c r="H469" i="5"/>
  <c r="H469" i="28" s="1"/>
  <c r="I469" i="5"/>
  <c r="I469" i="28" s="1"/>
  <c r="L469" i="5"/>
  <c r="L469" i="28" s="1"/>
  <c r="N469" i="5"/>
  <c r="D470" i="5"/>
  <c r="D470" i="28" s="1"/>
  <c r="F470" i="5"/>
  <c r="F470" i="28" s="1"/>
  <c r="G470" i="5"/>
  <c r="G470" i="28" s="1"/>
  <c r="H470" i="5"/>
  <c r="H470" i="28" s="1"/>
  <c r="L470" i="5"/>
  <c r="L470" i="28" s="1"/>
  <c r="M470" i="5"/>
  <c r="M470" i="28" s="1"/>
  <c r="N470" i="5"/>
  <c r="D471" i="5"/>
  <c r="D471" i="28" s="1"/>
  <c r="E471" i="5"/>
  <c r="E471" i="28" s="1"/>
  <c r="H471" i="5"/>
  <c r="H471" i="28" s="1"/>
  <c r="J471" i="5"/>
  <c r="J471" i="28" s="1"/>
  <c r="L471" i="5"/>
  <c r="L471" i="28" s="1"/>
  <c r="M471" i="5"/>
  <c r="M471" i="28" s="1"/>
  <c r="N471" i="5"/>
  <c r="E485" i="35"/>
  <c r="C472" i="5" s="1"/>
  <c r="C472" i="28" s="1"/>
  <c r="D472" i="5"/>
  <c r="D472" i="28" s="1"/>
  <c r="F472" i="5"/>
  <c r="F472" i="28" s="1"/>
  <c r="H472" i="5"/>
  <c r="H472" i="28" s="1"/>
  <c r="L472" i="5"/>
  <c r="L472" i="28" s="1"/>
  <c r="D473" i="5"/>
  <c r="D473" i="28" s="1"/>
  <c r="E473" i="5"/>
  <c r="F473" i="5"/>
  <c r="F473" i="28" s="1"/>
  <c r="H473" i="5"/>
  <c r="I473" i="5"/>
  <c r="I473" i="28" s="1"/>
  <c r="J473" i="5"/>
  <c r="J473" i="28" s="1"/>
  <c r="L473" i="5"/>
  <c r="M473" i="5"/>
  <c r="M473" i="28" s="1"/>
  <c r="N473" i="5"/>
  <c r="N473" i="28" s="1"/>
  <c r="D474" i="5"/>
  <c r="D474" i="28" s="1"/>
  <c r="E474" i="5"/>
  <c r="E474" i="28" s="1"/>
  <c r="F474" i="5"/>
  <c r="F474" i="28" s="1"/>
  <c r="G474" i="5"/>
  <c r="G474" i="28" s="1"/>
  <c r="H474" i="5"/>
  <c r="I474" i="5"/>
  <c r="I474" i="28" s="1"/>
  <c r="J474" i="5"/>
  <c r="J474" i="28" s="1"/>
  <c r="M474" i="5"/>
  <c r="M474" i="28" s="1"/>
  <c r="N474" i="5"/>
  <c r="N474" i="28" s="1"/>
  <c r="D475" i="5"/>
  <c r="D475" i="28" s="1"/>
  <c r="F475" i="5"/>
  <c r="F475" i="28" s="1"/>
  <c r="G475" i="5"/>
  <c r="G475" i="28" s="1"/>
  <c r="H475" i="5"/>
  <c r="H475" i="28" s="1"/>
  <c r="J475" i="5"/>
  <c r="J475" i="28" s="1"/>
  <c r="L475" i="5"/>
  <c r="L475" i="28" s="1"/>
  <c r="N475" i="5"/>
  <c r="D476" i="5"/>
  <c r="D476" i="28" s="1"/>
  <c r="H476" i="5"/>
  <c r="H476" i="28" s="1"/>
  <c r="L476" i="5"/>
  <c r="M476" i="5"/>
  <c r="M476" i="28" s="1"/>
  <c r="N476" i="5"/>
  <c r="N476" i="28" s="1"/>
  <c r="D477" i="5"/>
  <c r="D477" i="28" s="1"/>
  <c r="E477" i="5"/>
  <c r="E477" i="28" s="1"/>
  <c r="F477" i="5"/>
  <c r="F477" i="28" s="1"/>
  <c r="G477" i="5"/>
  <c r="G477" i="28" s="1"/>
  <c r="H477" i="5"/>
  <c r="I477" i="5"/>
  <c r="I477" i="28" s="1"/>
  <c r="J477" i="5"/>
  <c r="J477" i="28" s="1"/>
  <c r="L477" i="5"/>
  <c r="L477" i="28" s="1"/>
  <c r="M477" i="5"/>
  <c r="M477" i="28" s="1"/>
  <c r="N477" i="5"/>
  <c r="N477" i="28" s="1"/>
  <c r="D478" i="5"/>
  <c r="D478" i="28" s="1"/>
  <c r="F478" i="5"/>
  <c r="F478" i="28" s="1"/>
  <c r="Y491" i="35"/>
  <c r="H478" i="5" s="1"/>
  <c r="J478" i="5"/>
  <c r="J478" i="28" s="1"/>
  <c r="K478" i="5"/>
  <c r="K478" i="28" s="1"/>
  <c r="L478" i="5"/>
  <c r="L478" i="28" s="1"/>
  <c r="N478" i="5"/>
  <c r="D479" i="5"/>
  <c r="D479" i="28" s="1"/>
  <c r="F479" i="5"/>
  <c r="F479" i="28" s="1"/>
  <c r="Y492" i="35"/>
  <c r="H479" i="5" s="1"/>
  <c r="H479" i="28" s="1"/>
  <c r="I479" i="5"/>
  <c r="I479" i="28" s="1"/>
  <c r="J479" i="5"/>
  <c r="J479" i="28" s="1"/>
  <c r="AO492" i="35"/>
  <c r="L479" i="5" s="1"/>
  <c r="N479" i="5"/>
  <c r="M493" i="35"/>
  <c r="E480" i="5" s="1"/>
  <c r="F480" i="5"/>
  <c r="F480" i="28" s="1"/>
  <c r="Y493" i="35"/>
  <c r="H480" i="5" s="1"/>
  <c r="H480" i="28" s="1"/>
  <c r="J480" i="5"/>
  <c r="J480" i="28" s="1"/>
  <c r="AO493" i="35"/>
  <c r="L480" i="5" s="1"/>
  <c r="M480" i="5"/>
  <c r="M480" i="28" s="1"/>
  <c r="AW493" i="35"/>
  <c r="N480" i="5" s="1"/>
  <c r="D481" i="5"/>
  <c r="D481" i="28" s="1"/>
  <c r="F481" i="5"/>
  <c r="F481" i="28" s="1"/>
  <c r="Y494" i="35"/>
  <c r="H481" i="5" s="1"/>
  <c r="H481" i="28" s="1"/>
  <c r="J481" i="5"/>
  <c r="J481" i="28" s="1"/>
  <c r="AO494" i="35"/>
  <c r="L481" i="5" s="1"/>
  <c r="AW494" i="35"/>
  <c r="N481" i="5" s="1"/>
  <c r="N481" i="28" s="1"/>
  <c r="D482" i="5"/>
  <c r="D482" i="28" s="1"/>
  <c r="M495" i="35"/>
  <c r="E482" i="5" s="1"/>
  <c r="F482" i="5"/>
  <c r="F482" i="28" s="1"/>
  <c r="Y495" i="35"/>
  <c r="H482" i="5" s="1"/>
  <c r="H482" i="28" s="1"/>
  <c r="AG495" i="35"/>
  <c r="J482" i="5" s="1"/>
  <c r="J482" i="28" s="1"/>
  <c r="AO495" i="35"/>
  <c r="L482" i="5" s="1"/>
  <c r="L482" i="28" s="1"/>
  <c r="AW495" i="35"/>
  <c r="N482" i="5" s="1"/>
  <c r="N482" i="28" s="1"/>
  <c r="D483" i="5"/>
  <c r="D483" i="28" s="1"/>
  <c r="M496" i="35"/>
  <c r="E483" i="5" s="1"/>
  <c r="E483" i="28" s="1"/>
  <c r="F483" i="5"/>
  <c r="F483" i="28" s="1"/>
  <c r="U496" i="35"/>
  <c r="G483" i="5" s="1"/>
  <c r="G483" i="28" s="1"/>
  <c r="Y496" i="35"/>
  <c r="H483" i="5" s="1"/>
  <c r="AC496" i="35"/>
  <c r="I483" i="5" s="1"/>
  <c r="I483" i="28" s="1"/>
  <c r="AG496" i="35"/>
  <c r="J483" i="5" s="1"/>
  <c r="J483" i="28" s="1"/>
  <c r="AK496" i="35"/>
  <c r="K483" i="5" s="1"/>
  <c r="K483" i="28" s="1"/>
  <c r="AO496" i="35"/>
  <c r="L483" i="5" s="1"/>
  <c r="AS496" i="35"/>
  <c r="M483" i="5" s="1"/>
  <c r="M483" i="28" s="1"/>
  <c r="AW496" i="35"/>
  <c r="N483" i="5" s="1"/>
  <c r="N483" i="28" s="1"/>
  <c r="E497" i="35"/>
  <c r="C484" i="5" s="1"/>
  <c r="C484" i="28" s="1"/>
  <c r="D484" i="5"/>
  <c r="D484" i="28" s="1"/>
  <c r="M497" i="35"/>
  <c r="E484" i="5" s="1"/>
  <c r="Q497" i="35"/>
  <c r="F484" i="5" s="1"/>
  <c r="F484" i="28" s="1"/>
  <c r="U497" i="35"/>
  <c r="G484" i="5" s="1"/>
  <c r="G484" i="28" s="1"/>
  <c r="Y497" i="35"/>
  <c r="H484" i="5" s="1"/>
  <c r="AC497" i="35"/>
  <c r="I484" i="5" s="1"/>
  <c r="I484" i="28" s="1"/>
  <c r="AG497" i="35"/>
  <c r="J484" i="5" s="1"/>
  <c r="J484" i="28" s="1"/>
  <c r="AK497" i="35"/>
  <c r="K484" i="5" s="1"/>
  <c r="K484" i="28" s="1"/>
  <c r="AO497" i="35"/>
  <c r="L484" i="5" s="1"/>
  <c r="AS497" i="35"/>
  <c r="M484" i="5" s="1"/>
  <c r="M484" i="28" s="1"/>
  <c r="AW497" i="35"/>
  <c r="N484" i="5" s="1"/>
  <c r="E498" i="35"/>
  <c r="C485" i="5" s="1"/>
  <c r="C485" i="28" s="1"/>
  <c r="I498" i="35"/>
  <c r="D485" i="5" s="1"/>
  <c r="D485" i="28" s="1"/>
  <c r="M498" i="35"/>
  <c r="E485" i="5" s="1"/>
  <c r="E485" i="28" s="1"/>
  <c r="Q498" i="35"/>
  <c r="F485" i="5" s="1"/>
  <c r="F485" i="28" s="1"/>
  <c r="U498" i="35"/>
  <c r="G485" i="5" s="1"/>
  <c r="G485" i="28" s="1"/>
  <c r="Y498" i="35"/>
  <c r="H485" i="5" s="1"/>
  <c r="H485" i="28" s="1"/>
  <c r="AC498" i="35"/>
  <c r="I485" i="5" s="1"/>
  <c r="I485" i="28" s="1"/>
  <c r="AG498" i="35"/>
  <c r="J485" i="5" s="1"/>
  <c r="J485" i="28" s="1"/>
  <c r="AK498" i="35"/>
  <c r="K485" i="5" s="1"/>
  <c r="K485" i="28" s="1"/>
  <c r="AO498" i="35"/>
  <c r="L485" i="5" s="1"/>
  <c r="L485" i="28" s="1"/>
  <c r="AS498" i="35"/>
  <c r="M485" i="5" s="1"/>
  <c r="M485" i="28" s="1"/>
  <c r="AW498" i="35"/>
  <c r="N485" i="5" s="1"/>
  <c r="N485" i="28" s="1"/>
  <c r="I499" i="35"/>
  <c r="D486" i="5" s="1"/>
  <c r="D486" i="28" s="1"/>
  <c r="M499" i="35"/>
  <c r="E486" i="5" s="1"/>
  <c r="E486" i="28" s="1"/>
  <c r="Q499" i="35"/>
  <c r="F486" i="5" s="1"/>
  <c r="F486" i="28" s="1"/>
  <c r="U499" i="35"/>
  <c r="G486" i="5" s="1"/>
  <c r="G486" i="28" s="1"/>
  <c r="Y499" i="35"/>
  <c r="H486" i="5" s="1"/>
  <c r="AC499" i="35"/>
  <c r="I486" i="5" s="1"/>
  <c r="I486" i="28" s="1"/>
  <c r="AG499" i="35"/>
  <c r="J486" i="5" s="1"/>
  <c r="J486" i="28" s="1"/>
  <c r="AK499" i="35"/>
  <c r="K486" i="5" s="1"/>
  <c r="K486" i="28" s="1"/>
  <c r="AO499" i="35"/>
  <c r="L486" i="5" s="1"/>
  <c r="AS499" i="35"/>
  <c r="M486" i="5" s="1"/>
  <c r="M486" i="28" s="1"/>
  <c r="AW499" i="35"/>
  <c r="N486" i="5" s="1"/>
  <c r="I500" i="35"/>
  <c r="D487" i="5" s="1"/>
  <c r="D487" i="28" s="1"/>
  <c r="M500" i="35"/>
  <c r="E487" i="5" s="1"/>
  <c r="E487" i="28" s="1"/>
  <c r="Q500" i="35"/>
  <c r="F487" i="5" s="1"/>
  <c r="F487" i="28" s="1"/>
  <c r="Y500" i="35"/>
  <c r="H487" i="5" s="1"/>
  <c r="AC500" i="35"/>
  <c r="I487" i="5" s="1"/>
  <c r="I487" i="28" s="1"/>
  <c r="AG500" i="35"/>
  <c r="J487" i="5" s="1"/>
  <c r="J487" i="28" s="1"/>
  <c r="AK500" i="35"/>
  <c r="K487" i="5" s="1"/>
  <c r="K487" i="28" s="1"/>
  <c r="AO500" i="35"/>
  <c r="L487" i="5" s="1"/>
  <c r="AW500" i="35"/>
  <c r="N487" i="5" s="1"/>
  <c r="I501" i="35"/>
  <c r="D488" i="5" s="1"/>
  <c r="D488" i="28" s="1"/>
  <c r="M501" i="35"/>
  <c r="E488" i="5" s="1"/>
  <c r="E488" i="28" s="1"/>
  <c r="Y501" i="35"/>
  <c r="H488" i="5" s="1"/>
  <c r="AC501" i="35"/>
  <c r="I488" i="5" s="1"/>
  <c r="I488" i="28" s="1"/>
  <c r="AG501" i="35"/>
  <c r="J488" i="5" s="1"/>
  <c r="J488" i="28" s="1"/>
  <c r="AK501" i="35"/>
  <c r="K488" i="5" s="1"/>
  <c r="K488" i="28" s="1"/>
  <c r="AO501" i="35"/>
  <c r="L488" i="5" s="1"/>
  <c r="AS501" i="35"/>
  <c r="M488" i="5" s="1"/>
  <c r="M488" i="28" s="1"/>
  <c r="AW501" i="35"/>
  <c r="N488" i="5" s="1"/>
  <c r="E502" i="35"/>
  <c r="C489" i="5" s="1"/>
  <c r="C489" i="28" s="1"/>
  <c r="I502" i="35"/>
  <c r="D489" i="5" s="1"/>
  <c r="D489" i="28" s="1"/>
  <c r="M502" i="35"/>
  <c r="E489" i="5" s="1"/>
  <c r="E489" i="28" s="1"/>
  <c r="Q502" i="35"/>
  <c r="F489" i="5" s="1"/>
  <c r="F489" i="28" s="1"/>
  <c r="U502" i="35"/>
  <c r="G489" i="5" s="1"/>
  <c r="G489" i="28" s="1"/>
  <c r="Y502" i="35"/>
  <c r="H489" i="5" s="1"/>
  <c r="AC502" i="35"/>
  <c r="I489" i="5" s="1"/>
  <c r="I489" i="28" s="1"/>
  <c r="AG502" i="35"/>
  <c r="J489" i="5" s="1"/>
  <c r="J489" i="28" s="1"/>
  <c r="AK502" i="35"/>
  <c r="K489" i="5" s="1"/>
  <c r="K489" i="28" s="1"/>
  <c r="AO502" i="35"/>
  <c r="L489" i="5" s="1"/>
  <c r="AS502" i="35"/>
  <c r="M489" i="5" s="1"/>
  <c r="M489" i="28" s="1"/>
  <c r="AW502" i="35"/>
  <c r="N489" i="5" s="1"/>
  <c r="E503" i="35"/>
  <c r="C490" i="5" s="1"/>
  <c r="C490" i="28" s="1"/>
  <c r="I503" i="35"/>
  <c r="D490" i="5" s="1"/>
  <c r="D490" i="28" s="1"/>
  <c r="M503" i="35"/>
  <c r="E490" i="5" s="1"/>
  <c r="U503" i="35"/>
  <c r="G490" i="5" s="1"/>
  <c r="G490" i="28" s="1"/>
  <c r="Y503" i="35"/>
  <c r="H490" i="5" s="1"/>
  <c r="H490" i="28" s="1"/>
  <c r="AC503" i="35"/>
  <c r="I490" i="5" s="1"/>
  <c r="I490" i="28" s="1"/>
  <c r="AG503" i="35"/>
  <c r="J490" i="5" s="1"/>
  <c r="J490" i="28" s="1"/>
  <c r="AK503" i="35"/>
  <c r="K490" i="5" s="1"/>
  <c r="K490" i="28" s="1"/>
  <c r="AO503" i="35"/>
  <c r="L490" i="5" s="1"/>
  <c r="L490" i="28" s="1"/>
  <c r="AW503" i="35"/>
  <c r="N490" i="5" s="1"/>
  <c r="M504" i="35"/>
  <c r="E491" i="5" s="1"/>
  <c r="E491" i="28" s="1"/>
  <c r="Y504" i="35"/>
  <c r="H491" i="5" s="1"/>
  <c r="AC504" i="35"/>
  <c r="I491" i="5" s="1"/>
  <c r="I491" i="28" s="1"/>
  <c r="AG504" i="35"/>
  <c r="J491" i="5" s="1"/>
  <c r="J491" i="28" s="1"/>
  <c r="AK504" i="35"/>
  <c r="K491" i="5" s="1"/>
  <c r="K491" i="28" s="1"/>
  <c r="AO504" i="35"/>
  <c r="L491" i="5" s="1"/>
  <c r="AW504" i="35"/>
  <c r="N491" i="5" s="1"/>
  <c r="M505" i="35"/>
  <c r="E492" i="5" s="1"/>
  <c r="U505" i="35"/>
  <c r="G492" i="5" s="1"/>
  <c r="G492" i="28" s="1"/>
  <c r="AC505" i="35"/>
  <c r="I492" i="5" s="1"/>
  <c r="I492" i="28" s="1"/>
  <c r="AG505" i="35"/>
  <c r="J492" i="5" s="1"/>
  <c r="J492" i="28" s="1"/>
  <c r="AK505" i="35"/>
  <c r="K492" i="5" s="1"/>
  <c r="K492" i="28" s="1"/>
  <c r="AO505" i="35"/>
  <c r="L492" i="5" s="1"/>
  <c r="AS505" i="35"/>
  <c r="M492" i="5" s="1"/>
  <c r="M492" i="28" s="1"/>
  <c r="AW505" i="35"/>
  <c r="N492" i="5" s="1"/>
  <c r="N492" i="28" s="1"/>
  <c r="E506" i="35"/>
  <c r="C493" i="5" s="1"/>
  <c r="C493" i="28" s="1"/>
  <c r="I506" i="35"/>
  <c r="D493" i="5" s="1"/>
  <c r="D493" i="28" s="1"/>
  <c r="M506" i="35"/>
  <c r="E493" i="5" s="1"/>
  <c r="Q506" i="35"/>
  <c r="F493" i="5" s="1"/>
  <c r="F493" i="28" s="1"/>
  <c r="U506" i="35"/>
  <c r="G493" i="5" s="1"/>
  <c r="G493" i="28" s="1"/>
  <c r="Y506" i="35"/>
  <c r="H493" i="5" s="1"/>
  <c r="AC506" i="35"/>
  <c r="I493" i="5" s="1"/>
  <c r="I493" i="28" s="1"/>
  <c r="AG506" i="35"/>
  <c r="J493" i="5" s="1"/>
  <c r="J493" i="28" s="1"/>
  <c r="AK506" i="35"/>
  <c r="K493" i="5" s="1"/>
  <c r="K493" i="28" s="1"/>
  <c r="AO506" i="35"/>
  <c r="L493" i="5" s="1"/>
  <c r="L493" i="28" s="1"/>
  <c r="AS506" i="35"/>
  <c r="M493" i="5" s="1"/>
  <c r="M493" i="28" s="1"/>
  <c r="AW506" i="35"/>
  <c r="N493" i="5" s="1"/>
  <c r="N493" i="28" s="1"/>
  <c r="AK191" i="35"/>
  <c r="K193" i="5" s="1"/>
  <c r="K193" i="28" s="1"/>
  <c r="B32" i="37"/>
  <c r="B31" i="25" s="1"/>
  <c r="B31" i="6" s="1"/>
  <c r="G145" i="22" s="1"/>
  <c r="B7" i="37"/>
  <c r="B6" i="25" s="1"/>
  <c r="B6" i="6" s="1"/>
  <c r="A5" i="3" s="1"/>
  <c r="B7" i="28"/>
  <c r="B7" i="23" s="1"/>
  <c r="G5" i="22" s="1"/>
  <c r="B477" i="28"/>
  <c r="B477" i="23" s="1"/>
  <c r="M2823" i="22" s="1"/>
  <c r="B477" i="37"/>
  <c r="B476" i="25" s="1"/>
  <c r="B476" i="6" s="1"/>
  <c r="AE265" i="3" s="1"/>
  <c r="B465" i="37"/>
  <c r="B464" i="25" s="1"/>
  <c r="B464" i="6" s="1"/>
  <c r="AE205" i="3" s="1"/>
  <c r="B465" i="28"/>
  <c r="B465" i="23" s="1"/>
  <c r="M2752" i="22" s="1"/>
  <c r="B459" i="37"/>
  <c r="B458" i="25" s="1"/>
  <c r="B458" i="6" s="1"/>
  <c r="AQ166" i="3" s="1"/>
  <c r="B459" i="28"/>
  <c r="B459" i="23" s="1"/>
  <c r="M2717" i="22" s="1"/>
  <c r="B439" i="37"/>
  <c r="B438" i="25" s="1"/>
  <c r="B438" i="6" s="1"/>
  <c r="Y85" i="3" s="1"/>
  <c r="B439" i="28"/>
  <c r="B439" i="23" s="1"/>
  <c r="A2609" i="22" s="1"/>
  <c r="B415" i="37"/>
  <c r="B414" i="25" s="1"/>
  <c r="B414" i="6" s="1"/>
  <c r="A1921" i="3" s="1"/>
  <c r="B415" i="28"/>
  <c r="B415" i="23" s="1"/>
  <c r="A2469" i="22" s="1"/>
  <c r="B393" i="37"/>
  <c r="B392" i="25" s="1"/>
  <c r="B392" i="6" s="1"/>
  <c r="M1818" i="3" s="1"/>
  <c r="B393" i="28"/>
  <c r="B393" i="23" s="1"/>
  <c r="M2324" i="22" s="1"/>
  <c r="B375" i="37"/>
  <c r="B374" i="25" s="1"/>
  <c r="B374" i="6" s="1"/>
  <c r="A1749" i="3" s="1"/>
  <c r="B375" i="28"/>
  <c r="B375" i="23" s="1"/>
  <c r="M2210" i="22" s="1"/>
  <c r="B302" i="37"/>
  <c r="B301" i="25" s="1"/>
  <c r="B301" i="6" s="1"/>
  <c r="S1413" i="3" s="1"/>
  <c r="B302" i="28"/>
  <c r="B302" i="23" s="1"/>
  <c r="G1779" i="22" s="1"/>
  <c r="B298" i="28"/>
  <c r="B298" i="23" s="1"/>
  <c r="A1761" i="22" s="1"/>
  <c r="B298" i="37"/>
  <c r="B297" i="25" s="1"/>
  <c r="B297" i="6" s="1"/>
  <c r="S1395" i="3" s="1"/>
  <c r="B276" i="37"/>
  <c r="B275" i="25" s="1"/>
  <c r="B275" i="6" s="1"/>
  <c r="G1300" i="3" s="1"/>
  <c r="B276" i="28"/>
  <c r="B276" i="23" s="1"/>
  <c r="M1615" i="22" s="1"/>
  <c r="B132" i="37"/>
  <c r="B131" i="25" s="1"/>
  <c r="B131" i="6" s="1"/>
  <c r="G614" i="3" s="1"/>
  <c r="B132" i="28"/>
  <c r="B132" i="23" s="1"/>
  <c r="M772" i="22" s="1"/>
  <c r="B108" i="28"/>
  <c r="B108" i="23" s="1"/>
  <c r="M637" i="22" s="1"/>
  <c r="B108" i="37"/>
  <c r="B107" i="25" s="1"/>
  <c r="B107" i="6" s="1"/>
  <c r="G498" i="3" s="1"/>
  <c r="B98" i="28"/>
  <c r="B98" i="23" s="1"/>
  <c r="G586" i="22" s="1"/>
  <c r="B98" i="37"/>
  <c r="B97" i="25" s="1"/>
  <c r="B97" i="6" s="1"/>
  <c r="S440" i="3" s="1"/>
  <c r="G205" i="22"/>
  <c r="S145" i="3"/>
  <c r="B36" i="37"/>
  <c r="B35" i="25" s="1"/>
  <c r="B35" i="6" s="1"/>
  <c r="G324" i="3" s="1"/>
  <c r="B36" i="28"/>
  <c r="B36" i="23" s="1"/>
  <c r="A387" i="22" s="1"/>
  <c r="B34" i="37"/>
  <c r="B33" i="25" s="1"/>
  <c r="B33" i="6" s="1"/>
  <c r="B34" i="28"/>
  <c r="B34" i="23" s="1"/>
  <c r="G365" i="22" s="1"/>
  <c r="D5" i="37"/>
  <c r="D5" i="25" s="1"/>
  <c r="D5" i="6" s="1"/>
  <c r="D5" i="28"/>
  <c r="D5" i="23" s="1"/>
  <c r="Q41" i="35"/>
  <c r="F43" i="5" s="1"/>
  <c r="F43" i="28" s="1"/>
  <c r="AW48" i="35"/>
  <c r="N50" i="5" s="1"/>
  <c r="E167" i="35"/>
  <c r="C169" i="5" s="1"/>
  <c r="C169" i="28" s="1"/>
  <c r="Q175" i="35"/>
  <c r="F177" i="5" s="1"/>
  <c r="F177" i="28" s="1"/>
  <c r="AG187" i="35"/>
  <c r="J189" i="5" s="1"/>
  <c r="J189" i="28" s="1"/>
  <c r="AO189" i="35"/>
  <c r="L191" i="5" s="1"/>
  <c r="Y221" i="35"/>
  <c r="H223" i="5" s="1"/>
  <c r="H223" i="28" s="1"/>
  <c r="D480" i="5"/>
  <c r="D480" i="28" s="1"/>
  <c r="B26" i="37"/>
  <c r="B25" i="25" s="1"/>
  <c r="B25" i="6" s="1"/>
  <c r="B461" i="28"/>
  <c r="B461" i="23" s="1"/>
  <c r="G2734" i="22" s="1"/>
  <c r="B40" i="37"/>
  <c r="B39" i="25" s="1"/>
  <c r="B39" i="6" s="1"/>
  <c r="A185" i="22" s="1"/>
  <c r="G5" i="37"/>
  <c r="G5" i="25" s="1"/>
  <c r="G5" i="6" s="1"/>
  <c r="B268" i="37"/>
  <c r="B267" i="25" s="1"/>
  <c r="B267" i="6" s="1"/>
  <c r="G1263" i="3" s="1"/>
  <c r="B491" i="37"/>
  <c r="B490" i="25" s="1"/>
  <c r="B490" i="6" s="1"/>
  <c r="AQ324" i="3" s="1"/>
  <c r="B491" i="28"/>
  <c r="B491" i="23" s="1"/>
  <c r="G2914" i="22" s="1"/>
  <c r="B489" i="28"/>
  <c r="B489" i="23" s="1"/>
  <c r="M2896" i="22" s="1"/>
  <c r="B489" i="37"/>
  <c r="B488" i="25" s="1"/>
  <c r="B488" i="6" s="1"/>
  <c r="AE324" i="3" s="1"/>
  <c r="B483" i="37"/>
  <c r="B482" i="25" s="1"/>
  <c r="B482" i="6" s="1"/>
  <c r="AQ285" i="3" s="1"/>
  <c r="B483" i="28"/>
  <c r="B483" i="23" s="1"/>
  <c r="M2859" i="22" s="1"/>
  <c r="B475" i="37"/>
  <c r="B474" i="25" s="1"/>
  <c r="B474" i="6" s="1"/>
  <c r="AQ245" i="3" s="1"/>
  <c r="B475" i="28"/>
  <c r="B475" i="23" s="1"/>
  <c r="A2823" i="22" s="1"/>
  <c r="B473" i="37"/>
  <c r="B472" i="25" s="1"/>
  <c r="B472" i="6" s="1"/>
  <c r="AE245" i="3" s="1"/>
  <c r="B473" i="28"/>
  <c r="B473" i="23" s="1"/>
  <c r="G2805" i="22" s="1"/>
  <c r="B467" i="37"/>
  <c r="B466" i="25" s="1"/>
  <c r="B466" i="6" s="1"/>
  <c r="AQ205" i="3" s="1"/>
  <c r="B467" i="28"/>
  <c r="B467" i="23" s="1"/>
  <c r="G2770" i="22" s="1"/>
  <c r="B449" i="37"/>
  <c r="B448" i="25" s="1"/>
  <c r="B448" i="6" s="1"/>
  <c r="AE125" i="3" s="1"/>
  <c r="B449" i="28"/>
  <c r="B449" i="23" s="1"/>
  <c r="G2663" i="22" s="1"/>
  <c r="B445" i="37"/>
  <c r="B444" i="25" s="1"/>
  <c r="B444" i="6" s="1"/>
  <c r="AE105" i="3" s="1"/>
  <c r="B445" i="28"/>
  <c r="B445" i="23" s="1"/>
  <c r="A2644" i="22" s="1"/>
  <c r="B441" i="37"/>
  <c r="B440" i="25" s="1"/>
  <c r="B440" i="6" s="1"/>
  <c r="AK85" i="3" s="1"/>
  <c r="B441" i="28"/>
  <c r="B441" i="23" s="1"/>
  <c r="M2609" i="22" s="1"/>
  <c r="B437" i="37"/>
  <c r="B436" i="25" s="1"/>
  <c r="B436" i="6" s="1"/>
  <c r="AK65" i="3" s="1"/>
  <c r="B437" i="28"/>
  <c r="B437" i="23" s="1"/>
  <c r="G2592" i="22" s="1"/>
  <c r="B431" i="37"/>
  <c r="B430" i="25" s="1"/>
  <c r="B430" i="6" s="1"/>
  <c r="Y45" i="3" s="1"/>
  <c r="B431" i="28"/>
  <c r="B431" i="23" s="1"/>
  <c r="G2556" i="22" s="1"/>
  <c r="B425" i="37"/>
  <c r="B424" i="25" s="1"/>
  <c r="B424" i="6" s="1"/>
  <c r="AK5" i="3" s="1"/>
  <c r="B425" i="28"/>
  <c r="B425" i="23" s="1"/>
  <c r="G2522" i="22" s="1"/>
  <c r="B421" i="37"/>
  <c r="B420" i="25" s="1"/>
  <c r="B420" i="6" s="1"/>
  <c r="M1939" i="3" s="1"/>
  <c r="B421" i="28"/>
  <c r="B421" i="23" s="1"/>
  <c r="A2505" i="22" s="1"/>
  <c r="B419" i="37"/>
  <c r="B418" i="25" s="1"/>
  <c r="B418" i="6" s="1"/>
  <c r="A1939" i="3" s="1"/>
  <c r="B419" i="28"/>
  <c r="B419" i="23" s="1"/>
  <c r="G2487" i="22" s="1"/>
  <c r="B417" i="37"/>
  <c r="B416" i="25" s="1"/>
  <c r="B416" i="6" s="1"/>
  <c r="M1921" i="3" s="1"/>
  <c r="B417" i="28"/>
  <c r="B417" i="23" s="1"/>
  <c r="M2469" i="22" s="1"/>
  <c r="B413" i="37"/>
  <c r="B412" i="25" s="1"/>
  <c r="B412" i="6" s="1"/>
  <c r="M1903" i="3" s="1"/>
  <c r="B413" i="28"/>
  <c r="B413" i="23" s="1"/>
  <c r="G2451" i="22" s="1"/>
  <c r="B411" i="37"/>
  <c r="B410" i="25" s="1"/>
  <c r="B410" i="6" s="1"/>
  <c r="A1903" i="3" s="1"/>
  <c r="B411" i="28"/>
  <c r="B411" i="23" s="1"/>
  <c r="M2432" i="22" s="1"/>
  <c r="B407" i="37"/>
  <c r="B406" i="25" s="1"/>
  <c r="B406" i="6" s="1"/>
  <c r="A1886" i="3" s="1"/>
  <c r="B407" i="28"/>
  <c r="B407" i="23" s="1"/>
  <c r="G2414" i="22" s="1"/>
  <c r="B401" i="37"/>
  <c r="B400" i="25" s="1"/>
  <c r="B400" i="6" s="1"/>
  <c r="M1852" i="3" s="1"/>
  <c r="B401" i="28"/>
  <c r="B401" i="23" s="1"/>
  <c r="G2378" i="22" s="1"/>
  <c r="B399" i="37"/>
  <c r="B398" i="25" s="1"/>
  <c r="B398" i="6" s="1"/>
  <c r="A1852" i="3" s="1"/>
  <c r="B399" i="28"/>
  <c r="B399" i="23" s="1"/>
  <c r="M2360" i="22" s="1"/>
  <c r="B395" i="37"/>
  <c r="B394" i="25" s="1"/>
  <c r="B394" i="6" s="1"/>
  <c r="A1835" i="3" s="1"/>
  <c r="B395" i="28"/>
  <c r="B395" i="23" s="1"/>
  <c r="G2342" i="22" s="1"/>
  <c r="B391" i="37"/>
  <c r="B390" i="25" s="1"/>
  <c r="B390" i="6" s="1"/>
  <c r="A1818" i="3" s="1"/>
  <c r="B391" i="28"/>
  <c r="B391" i="23" s="1"/>
  <c r="A2324" i="22" s="1"/>
  <c r="B389" i="37"/>
  <c r="B388" i="25" s="1"/>
  <c r="B388" i="6" s="1"/>
  <c r="M1801" i="3" s="1"/>
  <c r="B389" i="28"/>
  <c r="B389" i="23" s="1"/>
  <c r="G2305" i="22" s="1"/>
  <c r="B387" i="37"/>
  <c r="B386" i="25" s="1"/>
  <c r="B386" i="6" s="1"/>
  <c r="A1801" i="3" s="1"/>
  <c r="B387" i="28"/>
  <c r="B387" i="23" s="1"/>
  <c r="M2286" i="22" s="1"/>
  <c r="B383" i="37"/>
  <c r="B382" i="25" s="1"/>
  <c r="B382" i="6" s="1"/>
  <c r="A1784" i="3" s="1"/>
  <c r="B383" i="28"/>
  <c r="B383" i="23" s="1"/>
  <c r="G2267" i="22" s="1"/>
  <c r="B381" i="37"/>
  <c r="B380" i="25" s="1"/>
  <c r="B380" i="6" s="1"/>
  <c r="M1767" i="3" s="1"/>
  <c r="B381" i="28"/>
  <c r="B381" i="23" s="1"/>
  <c r="M2248" i="22" s="1"/>
  <c r="B379" i="37"/>
  <c r="B378" i="25" s="1"/>
  <c r="B378" i="6" s="1"/>
  <c r="A1767" i="3" s="1"/>
  <c r="B379" i="28"/>
  <c r="B379" i="23" s="1"/>
  <c r="A2248" i="22" s="1"/>
  <c r="B373" i="37"/>
  <c r="B372" i="25" s="1"/>
  <c r="B372" i="6" s="1"/>
  <c r="M1732" i="3" s="1"/>
  <c r="B373" i="28"/>
  <c r="B373" i="23" s="1"/>
  <c r="A2210" i="22" s="1"/>
  <c r="B365" i="37"/>
  <c r="B364" i="25" s="1"/>
  <c r="B364" i="6" s="1"/>
  <c r="M1697" i="3" s="1"/>
  <c r="B365" i="28"/>
  <c r="B365" i="23" s="1"/>
  <c r="G2156" i="22" s="1"/>
  <c r="B363" i="37"/>
  <c r="B362" i="25" s="1"/>
  <c r="B362" i="6" s="1"/>
  <c r="A1697" i="3" s="1"/>
  <c r="B363" i="28"/>
  <c r="B363" i="23" s="1"/>
  <c r="M2139" i="22" s="1"/>
  <c r="B359" i="37"/>
  <c r="B358" i="25" s="1"/>
  <c r="B358" i="6" s="1"/>
  <c r="A1679" i="3" s="1"/>
  <c r="B359" i="28"/>
  <c r="B359" i="23" s="1"/>
  <c r="G2122" i="22" s="1"/>
  <c r="B357" i="37"/>
  <c r="B356" i="25" s="1"/>
  <c r="B356" i="6" s="1"/>
  <c r="M1661" i="3" s="1"/>
  <c r="B357" i="28"/>
  <c r="B357" i="23" s="1"/>
  <c r="M2104" i="22" s="1"/>
  <c r="B338" i="28"/>
  <c r="B338" i="23" s="1"/>
  <c r="G1997" i="22" s="1"/>
  <c r="B338" i="37"/>
  <c r="B337" i="25" s="1"/>
  <c r="B337" i="6" s="1"/>
  <c r="S1574" i="3" s="1"/>
  <c r="B326" i="28"/>
  <c r="B326" i="23" s="1"/>
  <c r="G1925" i="22" s="1"/>
  <c r="B326" i="37"/>
  <c r="B325" i="25" s="1"/>
  <c r="B325" i="6" s="1"/>
  <c r="S1522" i="3" s="1"/>
  <c r="B322" i="28"/>
  <c r="B322" i="23" s="1"/>
  <c r="A1907" i="22" s="1"/>
  <c r="B322" i="37"/>
  <c r="B321" i="25" s="1"/>
  <c r="B321" i="6" s="1"/>
  <c r="S1504" i="3" s="1"/>
  <c r="B320" i="28"/>
  <c r="B320" i="23" s="1"/>
  <c r="G1889" i="22" s="1"/>
  <c r="B320" i="37"/>
  <c r="B319" i="25" s="1"/>
  <c r="B319" i="6" s="1"/>
  <c r="G1504" i="3" s="1"/>
  <c r="B312" i="28"/>
  <c r="B312" i="23" s="1"/>
  <c r="M1833" i="22" s="1"/>
  <c r="B312" i="37"/>
  <c r="B311" i="25" s="1"/>
  <c r="B311" i="6" s="1"/>
  <c r="G1470" i="3" s="1"/>
  <c r="B308" i="28"/>
  <c r="B308" i="23" s="1"/>
  <c r="G1815" i="22" s="1"/>
  <c r="B308" i="37"/>
  <c r="B307" i="25" s="1"/>
  <c r="B307" i="6" s="1"/>
  <c r="G1451" i="3" s="1"/>
  <c r="B294" i="28"/>
  <c r="B294" i="23" s="1"/>
  <c r="M1725" i="22" s="1"/>
  <c r="B294" i="37"/>
  <c r="B293" i="25" s="1"/>
  <c r="B293" i="6" s="1"/>
  <c r="S1376" i="3" s="1"/>
  <c r="B290" i="28"/>
  <c r="B290" i="23" s="1"/>
  <c r="G1707" i="22" s="1"/>
  <c r="B290" i="37"/>
  <c r="B289" i="25" s="1"/>
  <c r="B289" i="6" s="1"/>
  <c r="S1357" i="3" s="1"/>
  <c r="B286" i="28"/>
  <c r="B286" i="23" s="1"/>
  <c r="A1689" i="22" s="1"/>
  <c r="B286" i="37"/>
  <c r="B285" i="25" s="1"/>
  <c r="B285" i="6" s="1"/>
  <c r="S1338" i="3" s="1"/>
  <c r="B282" i="28"/>
  <c r="B282" i="23" s="1"/>
  <c r="M1652" i="22" s="1"/>
  <c r="B282" i="37"/>
  <c r="B281" i="25" s="1"/>
  <c r="B281" i="6" s="1"/>
  <c r="S1319" i="3" s="1"/>
  <c r="B272" i="28"/>
  <c r="B272" i="23" s="1"/>
  <c r="G1597" i="22" s="1"/>
  <c r="B272" i="37"/>
  <c r="B271" i="25" s="1"/>
  <c r="B271" i="6" s="1"/>
  <c r="G1282" i="3" s="1"/>
  <c r="B248" i="28"/>
  <c r="B248" i="23" s="1"/>
  <c r="G1455" i="22" s="1"/>
  <c r="B248" i="37"/>
  <c r="B247" i="25" s="1"/>
  <c r="B247" i="6" s="1"/>
  <c r="G1167" i="3" s="1"/>
  <c r="B244" i="28"/>
  <c r="B244" i="23" s="1"/>
  <c r="A1438" i="22" s="1"/>
  <c r="B244" i="37"/>
  <c r="B243" i="25" s="1"/>
  <c r="B243" i="6" s="1"/>
  <c r="G1146" i="3" s="1"/>
  <c r="B238" i="28"/>
  <c r="B238" i="23" s="1"/>
  <c r="A1404" i="22" s="1"/>
  <c r="B238" i="37"/>
  <c r="B237" i="25" s="1"/>
  <c r="B237" i="6" s="1"/>
  <c r="S1108" i="3" s="1"/>
  <c r="B236" i="28"/>
  <c r="B236" i="23" s="1"/>
  <c r="G1387" i="22" s="1"/>
  <c r="B236" i="37"/>
  <c r="B235" i="25" s="1"/>
  <c r="B235" i="6" s="1"/>
  <c r="G1108" i="3" s="1"/>
  <c r="B226" i="28"/>
  <c r="B226" i="23" s="1"/>
  <c r="A1336" i="22" s="1"/>
  <c r="B226" i="37"/>
  <c r="B225" i="25" s="1"/>
  <c r="B225" i="6" s="1"/>
  <c r="S1052" i="3" s="1"/>
  <c r="B224" i="28"/>
  <c r="B224" i="23" s="1"/>
  <c r="G1319" i="22" s="1"/>
  <c r="B224" i="37"/>
  <c r="B223" i="25" s="1"/>
  <c r="B223" i="6" s="1"/>
  <c r="G1052" i="3" s="1"/>
  <c r="B218" i="28"/>
  <c r="B218" i="23" s="1"/>
  <c r="G1283" i="22" s="1"/>
  <c r="B218" i="37"/>
  <c r="B217" i="25" s="1"/>
  <c r="B217" i="6" s="1"/>
  <c r="S1014" i="3" s="1"/>
  <c r="B212" i="28"/>
  <c r="B212" i="23" s="1"/>
  <c r="G1246" i="22" s="1"/>
  <c r="B212" i="37"/>
  <c r="B211" i="25" s="1"/>
  <c r="B211" i="6" s="1"/>
  <c r="G995" i="3" s="1"/>
  <c r="B208" i="28"/>
  <c r="B208" i="23" s="1"/>
  <c r="A1228" i="22" s="1"/>
  <c r="B208" i="37"/>
  <c r="B207" i="25" s="1"/>
  <c r="B207" i="6" s="1"/>
  <c r="G975" i="3" s="1"/>
  <c r="B204" i="28"/>
  <c r="B204" i="23" s="1"/>
  <c r="M1193" i="22" s="1"/>
  <c r="B204" i="37"/>
  <c r="B203" i="25" s="1"/>
  <c r="B203" i="6" s="1"/>
  <c r="G956" i="3" s="1"/>
  <c r="B200" i="28"/>
  <c r="B200" i="23" s="1"/>
  <c r="G1175" i="22" s="1"/>
  <c r="B200" i="37"/>
  <c r="B199" i="25" s="1"/>
  <c r="B199" i="6" s="1"/>
  <c r="G937" i="3" s="1"/>
  <c r="B188" i="28"/>
  <c r="B188" i="23" s="1"/>
  <c r="G1104" i="22" s="1"/>
  <c r="B188" i="37"/>
  <c r="B187" i="25" s="1"/>
  <c r="B187" i="6" s="1"/>
  <c r="G882" i="3" s="1"/>
  <c r="B180" i="28"/>
  <c r="B180" i="23" s="1"/>
  <c r="M1051" i="22" s="1"/>
  <c r="B180" i="37"/>
  <c r="B179" i="25" s="1"/>
  <c r="B179" i="6" s="1"/>
  <c r="G846" i="3" s="1"/>
  <c r="B172" i="37"/>
  <c r="B171" i="25" s="1"/>
  <c r="B171" i="6" s="1"/>
  <c r="G808" i="3" s="1"/>
  <c r="B172" i="28"/>
  <c r="B172" i="23" s="1"/>
  <c r="A1017" i="22" s="1"/>
  <c r="B166" i="28"/>
  <c r="B166" i="23" s="1"/>
  <c r="A981" i="22" s="1"/>
  <c r="B166" i="37"/>
  <c r="B165" i="25" s="1"/>
  <c r="B165" i="6" s="1"/>
  <c r="S770" i="3" s="1"/>
  <c r="B156" i="28"/>
  <c r="B156" i="23" s="1"/>
  <c r="M908" i="22" s="1"/>
  <c r="B156" i="37"/>
  <c r="B155" i="25" s="1"/>
  <c r="B155" i="6" s="1"/>
  <c r="G729" i="3" s="1"/>
  <c r="B146" i="28"/>
  <c r="B146" i="23" s="1"/>
  <c r="G856" i="22" s="1"/>
  <c r="B146" i="37"/>
  <c r="B145" i="25" s="1"/>
  <c r="B145" i="6" s="1"/>
  <c r="S671" i="3" s="1"/>
  <c r="B124" i="28"/>
  <c r="B124" i="23" s="1"/>
  <c r="A738" i="22" s="1"/>
  <c r="B124" i="37"/>
  <c r="B123" i="25" s="1"/>
  <c r="B123" i="6" s="1"/>
  <c r="G576" i="3" s="1"/>
  <c r="B104" i="28"/>
  <c r="B104" i="23" s="1"/>
  <c r="G620" i="22" s="1"/>
  <c r="B104" i="37"/>
  <c r="B103" i="25" s="1"/>
  <c r="B103" i="6" s="1"/>
  <c r="G479" i="3" s="1"/>
  <c r="B94" i="28"/>
  <c r="B94" i="23" s="1"/>
  <c r="A569" i="22" s="1"/>
  <c r="B94" i="37"/>
  <c r="B93" i="25" s="1"/>
  <c r="B93" i="6" s="1"/>
  <c r="S421" i="3" s="1"/>
  <c r="B90" i="28"/>
  <c r="B90" i="23" s="1"/>
  <c r="M536" i="22" s="1"/>
  <c r="B90" i="37"/>
  <c r="B89" i="25" s="1"/>
  <c r="B89" i="6" s="1"/>
  <c r="S401" i="3" s="1"/>
  <c r="B84" i="37"/>
  <c r="B83" i="25" s="1"/>
  <c r="B83" i="6" s="1"/>
  <c r="G382" i="3" s="1"/>
  <c r="B84" i="28"/>
  <c r="B84" i="23" s="1"/>
  <c r="M503" i="22" s="1"/>
  <c r="B76" i="37"/>
  <c r="B75" i="25" s="1"/>
  <c r="B75" i="6" s="1"/>
  <c r="G285" i="3" s="1"/>
  <c r="B76" i="28"/>
  <c r="B76" i="23" s="1"/>
  <c r="A470" i="22" s="1"/>
  <c r="B70" i="28"/>
  <c r="B70" i="23" s="1"/>
  <c r="A430" i="22" s="1"/>
  <c r="B70" i="37"/>
  <c r="B69" i="25" s="1"/>
  <c r="B69" i="6" s="1"/>
  <c r="S343" i="3" s="1"/>
  <c r="B42" i="28"/>
  <c r="B42" i="23" s="1"/>
  <c r="B42" i="37"/>
  <c r="B41" i="25" s="1"/>
  <c r="B41" i="6" s="1"/>
  <c r="B20" i="28"/>
  <c r="B20" i="23" s="1"/>
  <c r="M65" i="22" s="1"/>
  <c r="B20" i="37"/>
  <c r="B19" i="25" s="1"/>
  <c r="B19" i="6" s="1"/>
  <c r="S305" i="3" s="1"/>
  <c r="B14" i="28"/>
  <c r="B14" i="23" s="1"/>
  <c r="M45" i="22" s="1"/>
  <c r="B14" i="37"/>
  <c r="B13" i="25" s="1"/>
  <c r="B13" i="6" s="1"/>
  <c r="E5" i="28"/>
  <c r="E5" i="23" s="1"/>
  <c r="E5" i="37"/>
  <c r="E5" i="25" s="1"/>
  <c r="E5" i="6" s="1"/>
  <c r="AO27" i="35"/>
  <c r="L29" i="5" s="1"/>
  <c r="AS216" i="35"/>
  <c r="M218" i="5" s="1"/>
  <c r="M218" i="28" s="1"/>
  <c r="Y226" i="35"/>
  <c r="H228" i="5" s="1"/>
  <c r="K450" i="5"/>
  <c r="K450" i="28" s="1"/>
  <c r="J458" i="5"/>
  <c r="J458" i="28" s="1"/>
  <c r="B78" i="37"/>
  <c r="B77" i="25" s="1"/>
  <c r="B77" i="6" s="1"/>
  <c r="S285" i="3" s="1"/>
  <c r="B56" i="28"/>
  <c r="B56" i="23" s="1"/>
  <c r="M265" i="22" s="1"/>
  <c r="H5" i="37"/>
  <c r="H5" i="25" s="1"/>
  <c r="H5" i="6" s="1"/>
  <c r="B469" i="37"/>
  <c r="B468" i="25" s="1"/>
  <c r="B468" i="6" s="1"/>
  <c r="AE225" i="3" s="1"/>
  <c r="B58" i="37"/>
  <c r="B57" i="25" s="1"/>
  <c r="B57" i="6" s="1"/>
  <c r="M205" i="3" s="1"/>
  <c r="B44" i="28"/>
  <c r="B44" i="23" s="1"/>
  <c r="B60" i="28"/>
  <c r="B60" i="23" s="1"/>
  <c r="B332" i="37"/>
  <c r="B331" i="25" s="1"/>
  <c r="B331" i="6" s="1"/>
  <c r="G1557" i="3" s="1"/>
  <c r="B457" i="37"/>
  <c r="B456" i="25" s="1"/>
  <c r="B456" i="6" s="1"/>
  <c r="AE166" i="3" s="1"/>
  <c r="B140" i="37"/>
  <c r="B139" i="25" s="1"/>
  <c r="B139" i="6" s="1"/>
  <c r="G652" i="3" s="1"/>
  <c r="B38" i="37"/>
  <c r="B37" i="25" s="1"/>
  <c r="B37" i="6" s="1"/>
  <c r="B16" i="28"/>
  <c r="B16" i="23" s="1"/>
  <c r="G65" i="22" s="1"/>
  <c r="B148" i="37"/>
  <c r="B147" i="25" s="1"/>
  <c r="B147" i="6" s="1"/>
  <c r="G690" i="3" s="1"/>
  <c r="N5" i="28"/>
  <c r="N5" i="23" s="1"/>
  <c r="B110" i="28"/>
  <c r="B110" i="23" s="1"/>
  <c r="G654" i="22" s="1"/>
  <c r="B300" i="28"/>
  <c r="B300" i="23" s="1"/>
  <c r="M1761" i="22" s="1"/>
  <c r="L5" i="37"/>
  <c r="L5" i="25" s="1"/>
  <c r="L5" i="6" s="1"/>
  <c r="B334" i="28"/>
  <c r="B334" i="23" s="1"/>
  <c r="A1979" i="22" s="1"/>
  <c r="B344" i="37"/>
  <c r="B343" i="25" s="1"/>
  <c r="B343" i="6" s="1"/>
  <c r="G1610" i="3" s="1"/>
  <c r="B429" i="28"/>
  <c r="B429" i="23" s="1"/>
  <c r="M2539" i="22" s="1"/>
  <c r="B361" i="28"/>
  <c r="B361" i="23" s="1"/>
  <c r="A2139" i="22" s="1"/>
  <c r="B385" i="28"/>
  <c r="B385" i="23" s="1"/>
  <c r="A2286" i="22" s="1"/>
  <c r="B403" i="28"/>
  <c r="B403" i="23" s="1"/>
  <c r="A2396" i="22" s="1"/>
  <c r="B423" i="28"/>
  <c r="B423" i="23" s="1"/>
  <c r="M2505" i="22" s="1"/>
  <c r="B453" i="28"/>
  <c r="B453" i="23" s="1"/>
  <c r="M2681" i="22" s="1"/>
  <c r="B487" i="28"/>
  <c r="B487" i="23" s="1"/>
  <c r="A2896" i="22" s="1"/>
  <c r="B160" i="37"/>
  <c r="B159" i="25" s="1"/>
  <c r="B159" i="6" s="1"/>
  <c r="G750" i="3" s="1"/>
  <c r="B448" i="37"/>
  <c r="B447" i="25" s="1"/>
  <c r="B447" i="6" s="1"/>
  <c r="Y125" i="3" s="1"/>
  <c r="B448" i="28"/>
  <c r="B448" i="23" s="1"/>
  <c r="A2663" i="22" s="1"/>
  <c r="AK16" i="35"/>
  <c r="K18" i="5" s="1"/>
  <c r="AO16" i="35"/>
  <c r="L18" i="5" s="1"/>
  <c r="AW16" i="35"/>
  <c r="N18" i="5" s="1"/>
  <c r="AO22" i="35"/>
  <c r="L24" i="5" s="1"/>
  <c r="L24" i="28" s="1"/>
  <c r="AK67" i="35"/>
  <c r="K69" i="5" s="1"/>
  <c r="K69" i="28" s="1"/>
  <c r="AW67" i="35"/>
  <c r="N69" i="5" s="1"/>
  <c r="N69" i="28" s="1"/>
  <c r="U68" i="35"/>
  <c r="G70" i="5" s="1"/>
  <c r="G70" i="28" s="1"/>
  <c r="Y68" i="35"/>
  <c r="H70" i="5" s="1"/>
  <c r="H70" i="28" s="1"/>
  <c r="AG68" i="35"/>
  <c r="J70" i="5" s="1"/>
  <c r="J70" i="28" s="1"/>
  <c r="AO102" i="35"/>
  <c r="L104" i="5" s="1"/>
  <c r="L104" i="28" s="1"/>
  <c r="AO103" i="35"/>
  <c r="L105" i="5" s="1"/>
  <c r="AS103" i="35"/>
  <c r="M105" i="5" s="1"/>
  <c r="M105" i="28" s="1"/>
  <c r="AW103" i="35"/>
  <c r="N105" i="5" s="1"/>
  <c r="N105" i="28" s="1"/>
  <c r="M104" i="35"/>
  <c r="E106" i="5" s="1"/>
  <c r="Q104" i="35"/>
  <c r="F106" i="5" s="1"/>
  <c r="Y104" i="35"/>
  <c r="H106" i="5" s="1"/>
  <c r="H106" i="28" s="1"/>
  <c r="M108" i="35"/>
  <c r="E110" i="5" s="1"/>
  <c r="E110" i="28" s="1"/>
  <c r="U108" i="35"/>
  <c r="G110" i="5" s="1"/>
  <c r="G110" i="28" s="1"/>
  <c r="Y111" i="35"/>
  <c r="H113" i="5" s="1"/>
  <c r="H113" i="28" s="1"/>
  <c r="AS112" i="35"/>
  <c r="M114" i="5" s="1"/>
  <c r="M114" i="28" s="1"/>
  <c r="AO141" i="35"/>
  <c r="L143" i="5" s="1"/>
  <c r="L143" i="28" s="1"/>
  <c r="U142" i="35"/>
  <c r="G144" i="5" s="1"/>
  <c r="G144" i="28" s="1"/>
  <c r="Y145" i="35"/>
  <c r="H147" i="5" s="1"/>
  <c r="H147" i="28" s="1"/>
  <c r="AC145" i="35"/>
  <c r="I147" i="5" s="1"/>
  <c r="I147" i="28" s="1"/>
  <c r="AK145" i="35"/>
  <c r="K147" i="5" s="1"/>
  <c r="AG148" i="35"/>
  <c r="J150" i="5" s="1"/>
  <c r="J150" i="28" s="1"/>
  <c r="AK19" i="35"/>
  <c r="K21" i="5" s="1"/>
  <c r="AG20" i="35"/>
  <c r="J22" i="5" s="1"/>
  <c r="J22" i="28" s="1"/>
  <c r="AK20" i="35"/>
  <c r="K22" i="5" s="1"/>
  <c r="K22" i="28" s="1"/>
  <c r="Y21" i="35"/>
  <c r="H23" i="5" s="1"/>
  <c r="Y24" i="35"/>
  <c r="H26" i="5" s="1"/>
  <c r="H26" i="28" s="1"/>
  <c r="E25" i="35"/>
  <c r="C27" i="5" s="1"/>
  <c r="C27" i="28" s="1"/>
  <c r="I25" i="35"/>
  <c r="D27" i="5" s="1"/>
  <c r="D27" i="28" s="1"/>
  <c r="Q25" i="35"/>
  <c r="F27" i="5" s="1"/>
  <c r="F27" i="28" s="1"/>
  <c r="Y25" i="35"/>
  <c r="H27" i="5" s="1"/>
  <c r="AG25" i="35"/>
  <c r="J27" i="5" s="1"/>
  <c r="J27" i="28" s="1"/>
  <c r="E26" i="35"/>
  <c r="C28" i="5" s="1"/>
  <c r="C28" i="28" s="1"/>
  <c r="AK26" i="35"/>
  <c r="K28" i="5" s="1"/>
  <c r="K28" i="28" s="1"/>
  <c r="AO26" i="35"/>
  <c r="L28" i="5" s="1"/>
  <c r="E27" i="35"/>
  <c r="C29" i="5" s="1"/>
  <c r="C29" i="28" s="1"/>
  <c r="U27" i="35"/>
  <c r="G29" i="5" s="1"/>
  <c r="G29" i="28" s="1"/>
  <c r="AK27" i="35"/>
  <c r="K29" i="5" s="1"/>
  <c r="K29" i="28" s="1"/>
  <c r="M28" i="35"/>
  <c r="E30" i="5" s="1"/>
  <c r="Y62" i="35"/>
  <c r="H64" i="5" s="1"/>
  <c r="H64" i="28" s="1"/>
  <c r="AW62" i="35"/>
  <c r="N64" i="5" s="1"/>
  <c r="AS63" i="35"/>
  <c r="M65" i="5" s="1"/>
  <c r="M65" i="28" s="1"/>
  <c r="AG64" i="35"/>
  <c r="J66" i="5" s="1"/>
  <c r="J66" i="28" s="1"/>
  <c r="Q65" i="35"/>
  <c r="F67" i="5" s="1"/>
  <c r="F67" i="28" s="1"/>
  <c r="U65" i="35"/>
  <c r="G67" i="5" s="1"/>
  <c r="G67" i="28" s="1"/>
  <c r="Y65" i="35"/>
  <c r="H67" i="5" s="1"/>
  <c r="H67" i="28" s="1"/>
  <c r="AC65" i="35"/>
  <c r="I67" i="5" s="1"/>
  <c r="I67" i="28" s="1"/>
  <c r="AO65" i="35"/>
  <c r="L67" i="5" s="1"/>
  <c r="AW65" i="35"/>
  <c r="N67" i="5" s="1"/>
  <c r="Q66" i="35"/>
  <c r="F68" i="5" s="1"/>
  <c r="F68" i="28" s="1"/>
  <c r="U66" i="35"/>
  <c r="G68" i="5" s="1"/>
  <c r="G68" i="28" s="1"/>
  <c r="Y66" i="35"/>
  <c r="H68" i="5" s="1"/>
  <c r="AC66" i="35"/>
  <c r="I68" i="5" s="1"/>
  <c r="I68" i="28" s="1"/>
  <c r="AG66" i="35"/>
  <c r="J68" i="5" s="1"/>
  <c r="J68" i="28" s="1"/>
  <c r="AO100" i="35"/>
  <c r="L102" i="5" s="1"/>
  <c r="L102" i="28" s="1"/>
  <c r="AC101" i="35"/>
  <c r="I103" i="5" s="1"/>
  <c r="I103" i="28" s="1"/>
  <c r="AO101" i="35"/>
  <c r="L103" i="5" s="1"/>
  <c r="L103" i="28" s="1"/>
  <c r="AO105" i="35"/>
  <c r="L107" i="5" s="1"/>
  <c r="I106" i="35"/>
  <c r="D108" i="5" s="1"/>
  <c r="D108" i="28" s="1"/>
  <c r="M106" i="35"/>
  <c r="E108" i="5" s="1"/>
  <c r="E108" i="28" s="1"/>
  <c r="Q106" i="35"/>
  <c r="F108" i="5" s="1"/>
  <c r="F108" i="28" s="1"/>
  <c r="U106" i="35"/>
  <c r="G108" i="5" s="1"/>
  <c r="G108" i="28" s="1"/>
  <c r="Y106" i="35"/>
  <c r="H108" i="5" s="1"/>
  <c r="H108" i="28" s="1"/>
  <c r="AO109" i="35"/>
  <c r="L111" i="5" s="1"/>
  <c r="M110" i="35"/>
  <c r="E112" i="5" s="1"/>
  <c r="E112" i="28" s="1"/>
  <c r="E141" i="35"/>
  <c r="C143" i="5" s="1"/>
  <c r="C143" i="28" s="1"/>
  <c r="M141" i="35"/>
  <c r="E143" i="5" s="1"/>
  <c r="Y143" i="35"/>
  <c r="H145" i="5" s="1"/>
  <c r="Q147" i="35"/>
  <c r="F149" i="5" s="1"/>
  <c r="F149" i="28" s="1"/>
  <c r="AC149" i="35"/>
  <c r="I151" i="5" s="1"/>
  <c r="I151" i="28" s="1"/>
  <c r="M153" i="35"/>
  <c r="E155" i="5" s="1"/>
  <c r="E155" i="28" s="1"/>
  <c r="AG153" i="35"/>
  <c r="J155" i="5" s="1"/>
  <c r="J155" i="28" s="1"/>
  <c r="B478" i="37"/>
  <c r="B477" i="25" s="1"/>
  <c r="B477" i="6" s="1"/>
  <c r="AK265" i="3" s="1"/>
  <c r="B470" i="37"/>
  <c r="B469" i="25" s="1"/>
  <c r="B469" i="6" s="1"/>
  <c r="AK225" i="3" s="1"/>
  <c r="B454" i="37"/>
  <c r="B453" i="25" s="1"/>
  <c r="B453" i="6" s="1"/>
  <c r="AK145" i="3" s="1"/>
  <c r="B434" i="37"/>
  <c r="B433" i="25" s="1"/>
  <c r="B433" i="6" s="1"/>
  <c r="AQ45" i="3" s="1"/>
  <c r="B340" i="37"/>
  <c r="B339" i="25" s="1"/>
  <c r="B339" i="6" s="1"/>
  <c r="G1592" i="3" s="1"/>
  <c r="B310" i="37"/>
  <c r="B309" i="25" s="1"/>
  <c r="B309" i="6" s="1"/>
  <c r="S1451" i="3" s="1"/>
  <c r="B306" i="37"/>
  <c r="B305" i="25" s="1"/>
  <c r="B305" i="6" s="1"/>
  <c r="S1432" i="3" s="1"/>
  <c r="B296" i="37"/>
  <c r="B295" i="25" s="1"/>
  <c r="B295" i="6" s="1"/>
  <c r="G1395" i="3" s="1"/>
  <c r="B292" i="37"/>
  <c r="B291" i="25" s="1"/>
  <c r="B291" i="6" s="1"/>
  <c r="G1376" i="3" s="1"/>
  <c r="B288" i="37"/>
  <c r="B287" i="25" s="1"/>
  <c r="B287" i="6" s="1"/>
  <c r="G1357" i="3" s="1"/>
  <c r="B284" i="37"/>
  <c r="B283" i="25" s="1"/>
  <c r="B283" i="6" s="1"/>
  <c r="G1338" i="3" s="1"/>
  <c r="B274" i="37"/>
  <c r="B273" i="25" s="1"/>
  <c r="B273" i="6" s="1"/>
  <c r="S1282" i="3" s="1"/>
  <c r="B266" i="37"/>
  <c r="B265" i="25" s="1"/>
  <c r="B265" i="6" s="1"/>
  <c r="S1244" i="3" s="1"/>
  <c r="B246" i="37"/>
  <c r="B245" i="25" s="1"/>
  <c r="B245" i="6" s="1"/>
  <c r="S1146" i="3" s="1"/>
  <c r="B116" i="37"/>
  <c r="B115" i="25" s="1"/>
  <c r="B115" i="6" s="1"/>
  <c r="G537" i="3" s="1"/>
  <c r="B96" i="37"/>
  <c r="B95" i="25" s="1"/>
  <c r="B95" i="6" s="1"/>
  <c r="G440" i="3" s="1"/>
  <c r="B92" i="37"/>
  <c r="B91" i="25" s="1"/>
  <c r="B91" i="6" s="1"/>
  <c r="G421" i="3" s="1"/>
  <c r="B88" i="37"/>
  <c r="B87" i="25" s="1"/>
  <c r="B87" i="6" s="1"/>
  <c r="G401" i="3" s="1"/>
  <c r="B18" i="37"/>
  <c r="B17" i="25" s="1"/>
  <c r="B17" i="6" s="1"/>
  <c r="G305" i="3" s="1"/>
  <c r="B299" i="37"/>
  <c r="B298" i="25" s="1"/>
  <c r="B298" i="6" s="1"/>
  <c r="A1413" i="3" s="1"/>
  <c r="U37" i="35"/>
  <c r="G39" i="5" s="1"/>
  <c r="G39" i="28" s="1"/>
  <c r="AC37" i="35"/>
  <c r="I39" i="5" s="1"/>
  <c r="I39" i="28" s="1"/>
  <c r="AW77" i="35"/>
  <c r="N79" i="5" s="1"/>
  <c r="N79" i="28" s="1"/>
  <c r="AG78" i="35"/>
  <c r="J80" i="5" s="1"/>
  <c r="J80" i="28" s="1"/>
  <c r="AK78" i="35"/>
  <c r="K80" i="5" s="1"/>
  <c r="AO78" i="35"/>
  <c r="L80" i="5" s="1"/>
  <c r="AS78" i="35"/>
  <c r="M80" i="5" s="1"/>
  <c r="Q79" i="35"/>
  <c r="F81" i="5" s="1"/>
  <c r="F81" i="28" s="1"/>
  <c r="AG79" i="35"/>
  <c r="J81" i="5" s="1"/>
  <c r="J81" i="28" s="1"/>
  <c r="AK79" i="35"/>
  <c r="K81" i="5" s="1"/>
  <c r="K81" i="28" s="1"/>
  <c r="AS79" i="35"/>
  <c r="M81" i="5" s="1"/>
  <c r="M81" i="28" s="1"/>
  <c r="AW79" i="35"/>
  <c r="N81" i="5" s="1"/>
  <c r="AG84" i="35"/>
  <c r="J86" i="5" s="1"/>
  <c r="J86" i="28" s="1"/>
  <c r="M85" i="35"/>
  <c r="E87" i="5" s="1"/>
  <c r="E87" i="28" s="1"/>
  <c r="AG85" i="35"/>
  <c r="J87" i="5" s="1"/>
  <c r="J87" i="28" s="1"/>
  <c r="AK85" i="35"/>
  <c r="K87" i="5" s="1"/>
  <c r="K87" i="28" s="1"/>
  <c r="AO85" i="35"/>
  <c r="L87" i="5" s="1"/>
  <c r="L87" i="28" s="1"/>
  <c r="AS85" i="35"/>
  <c r="M87" i="5" s="1"/>
  <c r="M87" i="28" s="1"/>
  <c r="AW85" i="35"/>
  <c r="N87" i="5" s="1"/>
  <c r="U86" i="35"/>
  <c r="G88" i="5" s="1"/>
  <c r="G88" i="28" s="1"/>
  <c r="AG86" i="35"/>
  <c r="J88" i="5" s="1"/>
  <c r="J88" i="28" s="1"/>
  <c r="AK86" i="35"/>
  <c r="K88" i="5" s="1"/>
  <c r="K88" i="28" s="1"/>
  <c r="AO86" i="35"/>
  <c r="L88" i="5" s="1"/>
  <c r="AO92" i="35"/>
  <c r="L94" i="5" s="1"/>
  <c r="L94" i="28" s="1"/>
  <c r="M93" i="35"/>
  <c r="E95" i="5" s="1"/>
  <c r="AG93" i="35"/>
  <c r="J95" i="5" s="1"/>
  <c r="J95" i="28" s="1"/>
  <c r="AO93" i="35"/>
  <c r="L95" i="5" s="1"/>
  <c r="AC97" i="35"/>
  <c r="I99" i="5" s="1"/>
  <c r="I99" i="28" s="1"/>
  <c r="AS98" i="35"/>
  <c r="M100" i="5" s="1"/>
  <c r="M100" i="28" s="1"/>
  <c r="Q117" i="35"/>
  <c r="F119" i="5" s="1"/>
  <c r="F119" i="28" s="1"/>
  <c r="Q118" i="35"/>
  <c r="F120" i="5" s="1"/>
  <c r="Y118" i="35"/>
  <c r="H120" i="5" s="1"/>
  <c r="H120" i="28" s="1"/>
  <c r="AG118" i="35"/>
  <c r="J120" i="5" s="1"/>
  <c r="J120" i="28" s="1"/>
  <c r="AO121" i="35"/>
  <c r="L123" i="5" s="1"/>
  <c r="L123" i="28" s="1"/>
  <c r="AW122" i="35"/>
  <c r="N124" i="5" s="1"/>
  <c r="I123" i="35"/>
  <c r="D125" i="5" s="1"/>
  <c r="D125" i="28" s="1"/>
  <c r="U123" i="35"/>
  <c r="G125" i="5" s="1"/>
  <c r="G125" i="28" s="1"/>
  <c r="AO125" i="35"/>
  <c r="L127" i="5" s="1"/>
  <c r="L127" i="28" s="1"/>
  <c r="AS131" i="35"/>
  <c r="M133" i="5" s="1"/>
  <c r="E134" i="35"/>
  <c r="C136" i="5" s="1"/>
  <c r="C136" i="28" s="1"/>
  <c r="E137" i="35"/>
  <c r="C139" i="5" s="1"/>
  <c r="C139" i="28" s="1"/>
  <c r="I137" i="35"/>
  <c r="D139" i="5" s="1"/>
  <c r="D139" i="28" s="1"/>
  <c r="M137" i="35"/>
  <c r="E139" i="5" s="1"/>
  <c r="E139" i="28" s="1"/>
  <c r="E140" i="35"/>
  <c r="C142" i="5" s="1"/>
  <c r="C142" i="28" s="1"/>
  <c r="I140" i="35"/>
  <c r="D142" i="5" s="1"/>
  <c r="E155" i="35"/>
  <c r="C157" i="5" s="1"/>
  <c r="C157" i="28" s="1"/>
  <c r="I155" i="35"/>
  <c r="D157" i="5" s="1"/>
  <c r="M155" i="35"/>
  <c r="E157" i="5" s="1"/>
  <c r="E157" i="28" s="1"/>
  <c r="Q155" i="35"/>
  <c r="F157" i="5" s="1"/>
  <c r="U155" i="35"/>
  <c r="G157" i="5" s="1"/>
  <c r="G157" i="28" s="1"/>
  <c r="AC155" i="35"/>
  <c r="I157" i="5" s="1"/>
  <c r="I157" i="28" s="1"/>
  <c r="AG155" i="35"/>
  <c r="J157" i="5" s="1"/>
  <c r="J157" i="28" s="1"/>
  <c r="AK155" i="35"/>
  <c r="K157" i="5" s="1"/>
  <c r="K157" i="28" s="1"/>
  <c r="AO155" i="35"/>
  <c r="L157" i="5" s="1"/>
  <c r="AS155" i="35"/>
  <c r="M157" i="5" s="1"/>
  <c r="M157" i="28" s="1"/>
  <c r="AW155" i="35"/>
  <c r="N157" i="5" s="1"/>
  <c r="E156" i="35"/>
  <c r="C158" i="5" s="1"/>
  <c r="C158" i="28" s="1"/>
  <c r="Q156" i="35"/>
  <c r="F158" i="5" s="1"/>
  <c r="F158" i="28" s="1"/>
  <c r="U156" i="35"/>
  <c r="G158" i="5" s="1"/>
  <c r="G158" i="28" s="1"/>
  <c r="Y156" i="35"/>
  <c r="H158" i="5" s="1"/>
  <c r="H158" i="28" s="1"/>
  <c r="AC156" i="35"/>
  <c r="I158" i="5" s="1"/>
  <c r="I158" i="28" s="1"/>
  <c r="AK156" i="35"/>
  <c r="K158" i="5" s="1"/>
  <c r="K158" i="28" s="1"/>
  <c r="AO156" i="35"/>
  <c r="L158" i="5" s="1"/>
  <c r="L158" i="28" s="1"/>
  <c r="AW156" i="35"/>
  <c r="N158" i="5" s="1"/>
  <c r="N158" i="28" s="1"/>
  <c r="E157" i="35"/>
  <c r="C159" i="5" s="1"/>
  <c r="C159" i="28" s="1"/>
  <c r="I157" i="35"/>
  <c r="D159" i="5" s="1"/>
  <c r="D159" i="28" s="1"/>
  <c r="Q157" i="35"/>
  <c r="F159" i="5" s="1"/>
  <c r="F159" i="28" s="1"/>
  <c r="U157" i="35"/>
  <c r="G159" i="5" s="1"/>
  <c r="G159" i="28" s="1"/>
  <c r="Y157" i="35"/>
  <c r="H159" i="5" s="1"/>
  <c r="AC157" i="35"/>
  <c r="I159" i="5" s="1"/>
  <c r="I159" i="28" s="1"/>
  <c r="AK157" i="35"/>
  <c r="K159" i="5" s="1"/>
  <c r="AS157" i="35"/>
  <c r="M159" i="5" s="1"/>
  <c r="M159" i="28" s="1"/>
  <c r="AW157" i="35"/>
  <c r="N159" i="5" s="1"/>
  <c r="E158" i="35"/>
  <c r="C160" i="5" s="1"/>
  <c r="C160" i="28" s="1"/>
  <c r="I158" i="35"/>
  <c r="D160" i="5" s="1"/>
  <c r="D160" i="28" s="1"/>
  <c r="M158" i="35"/>
  <c r="E160" i="5" s="1"/>
  <c r="E160" i="28" s="1"/>
  <c r="Q158" i="35"/>
  <c r="F160" i="5" s="1"/>
  <c r="U158" i="35"/>
  <c r="G160" i="5" s="1"/>
  <c r="G160" i="28" s="1"/>
  <c r="Y158" i="35"/>
  <c r="H160" i="5" s="1"/>
  <c r="H160" i="28" s="1"/>
  <c r="AC158" i="35"/>
  <c r="I160" i="5" s="1"/>
  <c r="AK158" i="35"/>
  <c r="K160" i="5" s="1"/>
  <c r="K160" i="28" s="1"/>
  <c r="AO158" i="35"/>
  <c r="L160" i="5" s="1"/>
  <c r="AS158" i="35"/>
  <c r="M160" i="5" s="1"/>
  <c r="M160" i="28" s="1"/>
  <c r="AW158" i="35"/>
  <c r="N160" i="5" s="1"/>
  <c r="E159" i="35"/>
  <c r="C161" i="5" s="1"/>
  <c r="C161" i="28" s="1"/>
  <c r="Q159" i="35"/>
  <c r="F161" i="5" s="1"/>
  <c r="F161" i="28" s="1"/>
  <c r="U159" i="35"/>
  <c r="G161" i="5" s="1"/>
  <c r="G161" i="28" s="1"/>
  <c r="Y159" i="35"/>
  <c r="H161" i="5" s="1"/>
  <c r="AC159" i="35"/>
  <c r="I161" i="5" s="1"/>
  <c r="I161" i="28" s="1"/>
  <c r="AG159" i="35"/>
  <c r="J161" i="5" s="1"/>
  <c r="J161" i="28" s="1"/>
  <c r="AK159" i="35"/>
  <c r="K161" i="5" s="1"/>
  <c r="K161" i="28" s="1"/>
  <c r="AS159" i="35"/>
  <c r="M161" i="5" s="1"/>
  <c r="M161" i="28" s="1"/>
  <c r="AW159" i="35"/>
  <c r="N161" i="5" s="1"/>
  <c r="Q162" i="35"/>
  <c r="F164" i="5" s="1"/>
  <c r="F164" i="28" s="1"/>
  <c r="AG164" i="35"/>
  <c r="J166" i="5" s="1"/>
  <c r="J166" i="28" s="1"/>
  <c r="AW167" i="35"/>
  <c r="N169" i="5" s="1"/>
  <c r="N169" i="28" s="1"/>
  <c r="AS177" i="35"/>
  <c r="M179" i="5" s="1"/>
  <c r="M179" i="28" s="1"/>
  <c r="AK194" i="35"/>
  <c r="K196" i="5" s="1"/>
  <c r="K196" i="28" s="1"/>
  <c r="AK196" i="35"/>
  <c r="K198" i="5" s="1"/>
  <c r="AS196" i="35"/>
  <c r="M198" i="5" s="1"/>
  <c r="M198" i="28" s="1"/>
  <c r="Y206" i="35"/>
  <c r="H208" i="5" s="1"/>
  <c r="Y214" i="35"/>
  <c r="H216" i="5" s="1"/>
  <c r="AO214" i="35"/>
  <c r="L216" i="5" s="1"/>
  <c r="Y218" i="35"/>
  <c r="H220" i="5" s="1"/>
  <c r="H220" i="28" s="1"/>
  <c r="AC218" i="35"/>
  <c r="I220" i="5" s="1"/>
  <c r="I220" i="28" s="1"/>
  <c r="M229" i="35"/>
  <c r="E231" i="5" s="1"/>
  <c r="Y229" i="35"/>
  <c r="H231" i="5" s="1"/>
  <c r="H231" i="28" s="1"/>
  <c r="AG229" i="35"/>
  <c r="J231" i="5" s="1"/>
  <c r="J231" i="28" s="1"/>
  <c r="Y251" i="35"/>
  <c r="H253" i="5" s="1"/>
  <c r="H253" i="28" s="1"/>
  <c r="E275" i="35"/>
  <c r="C273" i="5" s="1"/>
  <c r="C273" i="28" s="1"/>
  <c r="AO292" i="35"/>
  <c r="L290" i="5" s="1"/>
  <c r="E313" i="35"/>
  <c r="C307" i="5" s="1"/>
  <c r="C307" i="28" s="1"/>
  <c r="M313" i="35"/>
  <c r="E307" i="5" s="1"/>
  <c r="E307" i="28" s="1"/>
  <c r="U313" i="35"/>
  <c r="G307" i="5" s="1"/>
  <c r="G307" i="28" s="1"/>
  <c r="AC313" i="35"/>
  <c r="I307" i="5" s="1"/>
  <c r="I307" i="28" s="1"/>
  <c r="AG316" i="35"/>
  <c r="J310" i="5" s="1"/>
  <c r="J310" i="28" s="1"/>
  <c r="E334" i="35"/>
  <c r="C324" i="5" s="1"/>
  <c r="C324" i="28" s="1"/>
  <c r="F335" i="5"/>
  <c r="F335" i="28" s="1"/>
  <c r="E349" i="35"/>
  <c r="C339" i="5" s="1"/>
  <c r="C339" i="28" s="1"/>
  <c r="D381" i="5"/>
  <c r="D381" i="28" s="1"/>
  <c r="E403" i="35"/>
  <c r="C393" i="5" s="1"/>
  <c r="C393" i="28" s="1"/>
  <c r="L394" i="5"/>
  <c r="L394" i="28" s="1"/>
  <c r="I472" i="5"/>
  <c r="I472" i="28" s="1"/>
  <c r="E479" i="5"/>
  <c r="E479" i="28" s="1"/>
  <c r="M481" i="5"/>
  <c r="M481" i="28" s="1"/>
  <c r="B47" i="28"/>
  <c r="B47" i="23" s="1"/>
  <c r="B19" i="37"/>
  <c r="B18" i="25" s="1"/>
  <c r="B18" i="6" s="1"/>
  <c r="M305" i="3" s="1"/>
  <c r="B33" i="37"/>
  <c r="B32" i="25" s="1"/>
  <c r="B32" i="6" s="1"/>
  <c r="B51" i="28"/>
  <c r="B51" i="23" s="1"/>
  <c r="G387" i="22" s="1"/>
  <c r="B21" i="28"/>
  <c r="B21" i="23" s="1"/>
  <c r="A85" i="22" s="1"/>
  <c r="B27" i="28"/>
  <c r="B27" i="23" s="1"/>
  <c r="A125" i="22" s="1"/>
  <c r="B45" i="28"/>
  <c r="B45" i="23" s="1"/>
  <c r="B55" i="28"/>
  <c r="B55" i="23" s="1"/>
  <c r="G265" i="22" s="1"/>
  <c r="B63" i="28"/>
  <c r="B63" i="23" s="1"/>
  <c r="B69" i="28"/>
  <c r="B69" i="23" s="1"/>
  <c r="M408" i="22" s="1"/>
  <c r="B75" i="28"/>
  <c r="B75" i="23" s="1"/>
  <c r="M452" i="22" s="1"/>
  <c r="B79" i="28"/>
  <c r="B79" i="23" s="1"/>
  <c r="A487" i="22" s="1"/>
  <c r="B89" i="28"/>
  <c r="B89" i="23" s="1"/>
  <c r="G536" i="22" s="1"/>
  <c r="B97" i="28"/>
  <c r="B97" i="23" s="1"/>
  <c r="A586" i="22" s="1"/>
  <c r="B103" i="28"/>
  <c r="B103" i="23" s="1"/>
  <c r="A620" i="22" s="1"/>
  <c r="B107" i="28"/>
  <c r="B107" i="23" s="1"/>
  <c r="G637" i="22" s="1"/>
  <c r="B113" i="28"/>
  <c r="B113" i="23" s="1"/>
  <c r="G671" i="22" s="1"/>
  <c r="B265" i="28"/>
  <c r="B265" i="23" s="1"/>
  <c r="A1560" i="22" s="1"/>
  <c r="B275" i="28"/>
  <c r="B275" i="23" s="1"/>
  <c r="G1615" i="22" s="1"/>
  <c r="B279" i="28"/>
  <c r="B279" i="23" s="1"/>
  <c r="M1633" i="22" s="1"/>
  <c r="B283" i="28"/>
  <c r="B283" i="23" s="1"/>
  <c r="A1671" i="22" s="1"/>
  <c r="B287" i="28"/>
  <c r="B287" i="23" s="1"/>
  <c r="G1689" i="22" s="1"/>
  <c r="B258" i="37"/>
  <c r="B257" i="25" s="1"/>
  <c r="B257" i="6" s="1"/>
  <c r="S1206" i="3" s="1"/>
  <c r="B230" i="37"/>
  <c r="B229" i="25" s="1"/>
  <c r="B229" i="6" s="1"/>
  <c r="S1071" i="3" s="1"/>
  <c r="B222" i="37"/>
  <c r="B221" i="25" s="1"/>
  <c r="B221" i="6" s="1"/>
  <c r="S1033" i="3" s="1"/>
  <c r="B216" i="37"/>
  <c r="B215" i="25" s="1"/>
  <c r="B215" i="6" s="1"/>
  <c r="G1014" i="3" s="1"/>
  <c r="B206" i="37"/>
  <c r="B205" i="25" s="1"/>
  <c r="B205" i="6" s="1"/>
  <c r="S956" i="3" s="1"/>
  <c r="B194" i="37"/>
  <c r="B193" i="25" s="1"/>
  <c r="B193" i="6" s="1"/>
  <c r="S901" i="3" s="1"/>
  <c r="B190" i="37"/>
  <c r="B189" i="25" s="1"/>
  <c r="B189" i="6" s="1"/>
  <c r="S882" i="3" s="1"/>
  <c r="B184" i="37"/>
  <c r="B183" i="25" s="1"/>
  <c r="B183" i="6" s="1"/>
  <c r="G864" i="3" s="1"/>
  <c r="B170" i="37"/>
  <c r="B169" i="25" s="1"/>
  <c r="B169" i="6" s="1"/>
  <c r="S789" i="3" s="1"/>
  <c r="B162" i="37"/>
  <c r="B161" i="25" s="1"/>
  <c r="B161" i="6" s="1"/>
  <c r="S750" i="3" s="1"/>
  <c r="B158" i="37"/>
  <c r="B157" i="25" s="1"/>
  <c r="B157" i="6" s="1"/>
  <c r="S729" i="3" s="1"/>
  <c r="B152" i="37"/>
  <c r="B151" i="25" s="1"/>
  <c r="B151" i="6" s="1"/>
  <c r="G709" i="3" s="1"/>
  <c r="B128" i="37"/>
  <c r="B127" i="25" s="1"/>
  <c r="B127" i="6" s="1"/>
  <c r="G595" i="3" s="1"/>
  <c r="B120" i="37"/>
  <c r="B119" i="25" s="1"/>
  <c r="B119" i="6" s="1"/>
  <c r="G556" i="3" s="1"/>
  <c r="B260" i="28"/>
  <c r="B260" i="23" s="1"/>
  <c r="G1524" i="22" s="1"/>
  <c r="B263" i="28"/>
  <c r="B263" i="23" s="1"/>
  <c r="G1542" i="22" s="1"/>
  <c r="B267" i="28"/>
  <c r="B267" i="23" s="1"/>
  <c r="M1560" i="22" s="1"/>
  <c r="B271" i="28"/>
  <c r="B271" i="23" s="1"/>
  <c r="A1597" i="22" s="1"/>
  <c r="B254" i="37"/>
  <c r="B253" i="25" s="1"/>
  <c r="B253" i="6" s="1"/>
  <c r="S1187" i="3" s="1"/>
  <c r="B234" i="28"/>
  <c r="B234" i="23" s="1"/>
  <c r="M1370" i="22" s="1"/>
  <c r="B163" i="28"/>
  <c r="B163" i="23" s="1"/>
  <c r="A962" i="22" s="1"/>
  <c r="B171" i="28"/>
  <c r="B171" i="23" s="1"/>
  <c r="M999" i="22" s="1"/>
  <c r="B175" i="28"/>
  <c r="B175" i="23" s="1"/>
  <c r="A1034" i="22" s="1"/>
  <c r="B181" i="28"/>
  <c r="B181" i="23" s="1"/>
  <c r="A1068" i="22" s="1"/>
  <c r="B143" i="28"/>
  <c r="B143" i="23" s="1"/>
  <c r="G839" i="22" s="1"/>
  <c r="B127" i="28"/>
  <c r="B127" i="23" s="1"/>
  <c r="A755" i="22" s="1"/>
  <c r="B131" i="28"/>
  <c r="B131" i="23" s="1"/>
  <c r="G772" i="22" s="1"/>
  <c r="B135" i="28"/>
  <c r="B135" i="23" s="1"/>
  <c r="M789" i="22" s="1"/>
  <c r="B139" i="28"/>
  <c r="B139" i="23" s="1"/>
  <c r="A822" i="22" s="1"/>
  <c r="B147" i="28"/>
  <c r="B147" i="23" s="1"/>
  <c r="M856" i="22" s="1"/>
  <c r="B72" i="37"/>
  <c r="B71" i="25" s="1"/>
  <c r="B71" i="6" s="1"/>
  <c r="G265" i="3" s="1"/>
  <c r="B68" i="37"/>
  <c r="B67" i="25" s="1"/>
  <c r="B67" i="6" s="1"/>
  <c r="B82" i="37"/>
  <c r="B81" i="25" s="1"/>
  <c r="B81" i="6" s="1"/>
  <c r="S362" i="3" s="1"/>
  <c r="B62" i="37"/>
  <c r="B61" i="25" s="1"/>
  <c r="B61" i="6" s="1"/>
  <c r="M225" i="3" s="1"/>
  <c r="B53" i="28"/>
  <c r="B53" i="23" s="1"/>
  <c r="A408" i="22" s="1"/>
  <c r="B46" i="37"/>
  <c r="B45" i="25" s="1"/>
  <c r="B45" i="6" s="1"/>
  <c r="B35" i="28"/>
  <c r="B35" i="23" s="1"/>
  <c r="M365" i="22" s="1"/>
  <c r="B28" i="37"/>
  <c r="B27" i="25" s="1"/>
  <c r="B27" i="6" s="1"/>
  <c r="M85" i="3" s="1"/>
  <c r="B24" i="37"/>
  <c r="B23" i="25" s="1"/>
  <c r="B23" i="6" s="1"/>
  <c r="B22" i="37"/>
  <c r="B21" i="25" s="1"/>
  <c r="B21" i="6" s="1"/>
  <c r="U8" i="35"/>
  <c r="G10" i="5" s="1"/>
  <c r="G10" i="28" s="1"/>
  <c r="AS8" i="35"/>
  <c r="M10" i="5" s="1"/>
  <c r="M9" i="35"/>
  <c r="E11" i="5" s="1"/>
  <c r="E11" i="28" s="1"/>
  <c r="AC12" i="35"/>
  <c r="I14" i="5" s="1"/>
  <c r="I14" i="28" s="1"/>
  <c r="U14" i="35"/>
  <c r="G16" i="5" s="1"/>
  <c r="G16" i="28" s="1"/>
  <c r="AC14" i="35"/>
  <c r="I16" i="5" s="1"/>
  <c r="I16" i="28" s="1"/>
  <c r="E15" i="35"/>
  <c r="C17" i="5" s="1"/>
  <c r="C17" i="28" s="1"/>
  <c r="AO17" i="35"/>
  <c r="L19" i="5" s="1"/>
  <c r="L19" i="28" s="1"/>
  <c r="U18" i="35"/>
  <c r="G20" i="5" s="1"/>
  <c r="G20" i="28" s="1"/>
  <c r="E19" i="35"/>
  <c r="C21" i="5" s="1"/>
  <c r="C21" i="28" s="1"/>
  <c r="U22" i="35"/>
  <c r="G24" i="5" s="1"/>
  <c r="G24" i="28" s="1"/>
  <c r="AC22" i="35"/>
  <c r="I24" i="5" s="1"/>
  <c r="I24" i="28" s="1"/>
  <c r="AK22" i="35"/>
  <c r="K24" i="5" s="1"/>
  <c r="K24" i="28" s="1"/>
  <c r="AW23" i="35"/>
  <c r="N25" i="5" s="1"/>
  <c r="I29" i="35"/>
  <c r="D31" i="5" s="1"/>
  <c r="D31" i="28" s="1"/>
  <c r="AO29" i="35"/>
  <c r="L31" i="5" s="1"/>
  <c r="L31" i="28" s="1"/>
  <c r="I30" i="35"/>
  <c r="D32" i="5" s="1"/>
  <c r="D32" i="28" s="1"/>
  <c r="AK30" i="35"/>
  <c r="K32" i="5" s="1"/>
  <c r="K32" i="28" s="1"/>
  <c r="AO34" i="35"/>
  <c r="L36" i="5" s="1"/>
  <c r="L36" i="28" s="1"/>
  <c r="U35" i="35"/>
  <c r="G37" i="5" s="1"/>
  <c r="G37" i="28" s="1"/>
  <c r="AO35" i="35"/>
  <c r="L37" i="5" s="1"/>
  <c r="AK36" i="35"/>
  <c r="K38" i="5" s="1"/>
  <c r="AK37" i="35"/>
  <c r="K39" i="5" s="1"/>
  <c r="K39" i="28" s="1"/>
  <c r="AO46" i="35"/>
  <c r="L48" i="5" s="1"/>
  <c r="Y58" i="35"/>
  <c r="H60" i="5" s="1"/>
  <c r="AK60" i="35"/>
  <c r="K62" i="5" s="1"/>
  <c r="AG61" i="35"/>
  <c r="J63" i="5" s="1"/>
  <c r="J63" i="28" s="1"/>
  <c r="AC62" i="35"/>
  <c r="I64" i="5" s="1"/>
  <c r="I64" i="28" s="1"/>
  <c r="E67" i="35"/>
  <c r="C69" i="5" s="1"/>
  <c r="C69" i="28" s="1"/>
  <c r="M67" i="35"/>
  <c r="E69" i="5" s="1"/>
  <c r="E69" i="28" s="1"/>
  <c r="E69" i="35"/>
  <c r="C71" i="5" s="1"/>
  <c r="C71" i="28" s="1"/>
  <c r="M69" i="35"/>
  <c r="E71" i="5" s="1"/>
  <c r="Q69" i="35"/>
  <c r="F71" i="5" s="1"/>
  <c r="F71" i="28" s="1"/>
  <c r="AG69" i="35"/>
  <c r="J71" i="5" s="1"/>
  <c r="J71" i="28" s="1"/>
  <c r="AK69" i="35"/>
  <c r="K71" i="5" s="1"/>
  <c r="AO69" i="35"/>
  <c r="L71" i="5" s="1"/>
  <c r="L71" i="28" s="1"/>
  <c r="AS69" i="35"/>
  <c r="M71" i="5" s="1"/>
  <c r="M71" i="28" s="1"/>
  <c r="AW69" i="35"/>
  <c r="N71" i="5" s="1"/>
  <c r="N71" i="28" s="1"/>
  <c r="AG70" i="35"/>
  <c r="J72" i="5" s="1"/>
  <c r="J72" i="28" s="1"/>
  <c r="AK70" i="35"/>
  <c r="K72" i="5" s="1"/>
  <c r="K72" i="28" s="1"/>
  <c r="AO70" i="35"/>
  <c r="L72" i="5" s="1"/>
  <c r="AS70" i="35"/>
  <c r="M72" i="5" s="1"/>
  <c r="AK73" i="35"/>
  <c r="K75" i="5" s="1"/>
  <c r="K75" i="28" s="1"/>
  <c r="AW73" i="35"/>
  <c r="N75" i="5" s="1"/>
  <c r="U74" i="35"/>
  <c r="G76" i="5" s="1"/>
  <c r="G76" i="28" s="1"/>
  <c r="AC74" i="35"/>
  <c r="I76" i="5" s="1"/>
  <c r="I76" i="28" s="1"/>
  <c r="AG74" i="35"/>
  <c r="J76" i="5" s="1"/>
  <c r="J76" i="28" s="1"/>
  <c r="AW74" i="35"/>
  <c r="N76" i="5" s="1"/>
  <c r="I75" i="35"/>
  <c r="D77" i="5" s="1"/>
  <c r="D77" i="28" s="1"/>
  <c r="Q75" i="35"/>
  <c r="F77" i="5" s="1"/>
  <c r="E76" i="35"/>
  <c r="C78" i="5" s="1"/>
  <c r="C78" i="28" s="1"/>
  <c r="M76" i="35"/>
  <c r="E78" i="5" s="1"/>
  <c r="U76" i="35"/>
  <c r="G78" i="5" s="1"/>
  <c r="G78" i="28" s="1"/>
  <c r="AG76" i="35"/>
  <c r="J78" i="5" s="1"/>
  <c r="J78" i="28" s="1"/>
  <c r="AW76" i="35"/>
  <c r="N78" i="5" s="1"/>
  <c r="N78" i="28" s="1"/>
  <c r="I77" i="35"/>
  <c r="D79" i="5" s="1"/>
  <c r="D79" i="28" s="1"/>
  <c r="Q77" i="35"/>
  <c r="F79" i="5" s="1"/>
  <c r="F79" i="28" s="1"/>
  <c r="AG77" i="35"/>
  <c r="J79" i="5" s="1"/>
  <c r="J79" i="28" s="1"/>
  <c r="AK77" i="35"/>
  <c r="K79" i="5" s="1"/>
  <c r="K79" i="28" s="1"/>
  <c r="AO77" i="35"/>
  <c r="L79" i="5" s="1"/>
  <c r="AS77" i="35"/>
  <c r="M79" i="5" s="1"/>
  <c r="U80" i="35"/>
  <c r="G82" i="5" s="1"/>
  <c r="G82" i="28" s="1"/>
  <c r="AC80" i="35"/>
  <c r="I82" i="5" s="1"/>
  <c r="I82" i="28" s="1"/>
  <c r="AG80" i="35"/>
  <c r="J82" i="5" s="1"/>
  <c r="J82" i="28" s="1"/>
  <c r="Q81" i="35"/>
  <c r="F83" i="5" s="1"/>
  <c r="F83" i="28" s="1"/>
  <c r="U81" i="35"/>
  <c r="G83" i="5" s="1"/>
  <c r="G83" i="28" s="1"/>
  <c r="Y81" i="35"/>
  <c r="H83" i="5" s="1"/>
  <c r="H83" i="28" s="1"/>
  <c r="AC81" i="35"/>
  <c r="I83" i="5" s="1"/>
  <c r="I83" i="28" s="1"/>
  <c r="AO81" i="35"/>
  <c r="L83" i="5" s="1"/>
  <c r="L83" i="28" s="1"/>
  <c r="AW81" i="35"/>
  <c r="N83" i="5" s="1"/>
  <c r="N83" i="28" s="1"/>
  <c r="Q82" i="35"/>
  <c r="F84" i="5" s="1"/>
  <c r="F84" i="28" s="1"/>
  <c r="U82" i="35"/>
  <c r="G84" i="5" s="1"/>
  <c r="G84" i="28" s="1"/>
  <c r="Y82" i="35"/>
  <c r="H84" i="5" s="1"/>
  <c r="AC82" i="35"/>
  <c r="I84" i="5" s="1"/>
  <c r="I84" i="28" s="1"/>
  <c r="AW83" i="35"/>
  <c r="N85" i="5" s="1"/>
  <c r="N85" i="28" s="1"/>
  <c r="I84" i="35"/>
  <c r="D86" i="5" s="1"/>
  <c r="D86" i="28" s="1"/>
  <c r="U84" i="35"/>
  <c r="G86" i="5" s="1"/>
  <c r="G86" i="28" s="1"/>
  <c r="Y84" i="35"/>
  <c r="H86" i="5" s="1"/>
  <c r="E87" i="35"/>
  <c r="C89" i="5" s="1"/>
  <c r="C89" i="28" s="1"/>
  <c r="Q87" i="35"/>
  <c r="F89" i="5" s="1"/>
  <c r="AG87" i="35"/>
  <c r="J89" i="5" s="1"/>
  <c r="J89" i="28" s="1"/>
  <c r="AK87" i="35"/>
  <c r="K89" i="5" s="1"/>
  <c r="AO87" i="35"/>
  <c r="L89" i="5" s="1"/>
  <c r="AS87" i="35"/>
  <c r="M89" i="5" s="1"/>
  <c r="AW87" i="35"/>
  <c r="N89" i="5" s="1"/>
  <c r="Q88" i="35"/>
  <c r="F90" i="5" s="1"/>
  <c r="F90" i="28" s="1"/>
  <c r="Y88" i="35"/>
  <c r="H90" i="5" s="1"/>
  <c r="AS88" i="35"/>
  <c r="M90" i="5" s="1"/>
  <c r="M90" i="28" s="1"/>
  <c r="M89" i="35"/>
  <c r="E91" i="5" s="1"/>
  <c r="Q89" i="35"/>
  <c r="F91" i="5" s="1"/>
  <c r="U89" i="35"/>
  <c r="G91" i="5" s="1"/>
  <c r="G91" i="28" s="1"/>
  <c r="AO91" i="35"/>
  <c r="L93" i="5" s="1"/>
  <c r="L93" i="28" s="1"/>
  <c r="AW91" i="35"/>
  <c r="N93" i="5" s="1"/>
  <c r="Y92" i="35"/>
  <c r="H94" i="5" s="1"/>
  <c r="AG92" i="35"/>
  <c r="J94" i="5" s="1"/>
  <c r="J94" i="28" s="1"/>
  <c r="AK92" i="35"/>
  <c r="K94" i="5" s="1"/>
  <c r="K94" i="28" s="1"/>
  <c r="M94" i="35"/>
  <c r="E96" i="5" s="1"/>
  <c r="E96" i="28" s="1"/>
  <c r="Y94" i="35"/>
  <c r="H96" i="5" s="1"/>
  <c r="H96" i="28" s="1"/>
  <c r="AC94" i="35"/>
  <c r="I96" i="5" s="1"/>
  <c r="I96" i="28" s="1"/>
  <c r="AG94" i="35"/>
  <c r="J96" i="5" s="1"/>
  <c r="J96" i="28" s="1"/>
  <c r="AK94" i="35"/>
  <c r="K96" i="5" s="1"/>
  <c r="K96" i="28" s="1"/>
  <c r="AS96" i="35"/>
  <c r="M98" i="5" s="1"/>
  <c r="AW96" i="35"/>
  <c r="N98" i="5" s="1"/>
  <c r="AC99" i="35"/>
  <c r="I101" i="5" s="1"/>
  <c r="I101" i="28" s="1"/>
  <c r="AO99" i="35"/>
  <c r="L101" i="5" s="1"/>
  <c r="L101" i="28" s="1"/>
  <c r="AS99" i="35"/>
  <c r="M101" i="5" s="1"/>
  <c r="AW99" i="35"/>
  <c r="N101" i="5" s="1"/>
  <c r="I100" i="35"/>
  <c r="D102" i="5" s="1"/>
  <c r="Y100" i="35"/>
  <c r="H102" i="5" s="1"/>
  <c r="H102" i="28" s="1"/>
  <c r="AC100" i="35"/>
  <c r="I102" i="5" s="1"/>
  <c r="I102" i="28" s="1"/>
  <c r="AG100" i="35"/>
  <c r="J102" i="5" s="1"/>
  <c r="J102" i="28" s="1"/>
  <c r="AK100" i="35"/>
  <c r="K102" i="5" s="1"/>
  <c r="M102" i="35"/>
  <c r="E104" i="5" s="1"/>
  <c r="Y102" i="35"/>
  <c r="H104" i="5" s="1"/>
  <c r="AC102" i="35"/>
  <c r="I104" i="5" s="1"/>
  <c r="I104" i="28" s="1"/>
  <c r="AG102" i="35"/>
  <c r="J104" i="5" s="1"/>
  <c r="J104" i="28" s="1"/>
  <c r="AS104" i="35"/>
  <c r="M106" i="5" s="1"/>
  <c r="M106" i="28" s="1"/>
  <c r="I105" i="35"/>
  <c r="D107" i="5" s="1"/>
  <c r="D107" i="28" s="1"/>
  <c r="M105" i="35"/>
  <c r="E107" i="5" s="1"/>
  <c r="Q105" i="35"/>
  <c r="F107" i="5" s="1"/>
  <c r="F107" i="28" s="1"/>
  <c r="I107" i="35"/>
  <c r="D109" i="5" s="1"/>
  <c r="D109" i="28" s="1"/>
  <c r="M107" i="35"/>
  <c r="E109" i="5" s="1"/>
  <c r="E109" i="28" s="1"/>
  <c r="Q107" i="35"/>
  <c r="F109" i="5" s="1"/>
  <c r="F109" i="28" s="1"/>
  <c r="U107" i="35"/>
  <c r="G109" i="5" s="1"/>
  <c r="G109" i="28" s="1"/>
  <c r="AO108" i="35"/>
  <c r="L110" i="5" s="1"/>
  <c r="L110" i="28" s="1"/>
  <c r="M109" i="35"/>
  <c r="E111" i="5" s="1"/>
  <c r="Q109" i="35"/>
  <c r="F111" i="5" s="1"/>
  <c r="F111" i="28" s="1"/>
  <c r="U109" i="35"/>
  <c r="G111" i="5" s="1"/>
  <c r="G111" i="28" s="1"/>
  <c r="AO110" i="35"/>
  <c r="L112" i="5" s="1"/>
  <c r="M111" i="35"/>
  <c r="E113" i="5" s="1"/>
  <c r="Q111" i="35"/>
  <c r="F113" i="5" s="1"/>
  <c r="F113" i="28" s="1"/>
  <c r="Y113" i="35"/>
  <c r="H115" i="5" s="1"/>
  <c r="H115" i="28" s="1"/>
  <c r="AO113" i="35"/>
  <c r="L115" i="5" s="1"/>
  <c r="AW113" i="35"/>
  <c r="N115" i="5" s="1"/>
  <c r="Y114" i="35"/>
  <c r="H116" i="5" s="1"/>
  <c r="H116" i="28" s="1"/>
  <c r="AC114" i="35"/>
  <c r="I116" i="5" s="1"/>
  <c r="I116" i="28" s="1"/>
  <c r="AG114" i="35"/>
  <c r="J116" i="5" s="1"/>
  <c r="J116" i="28" s="1"/>
  <c r="AK114" i="35"/>
  <c r="K116" i="5" s="1"/>
  <c r="K116" i="28" s="1"/>
  <c r="E117" i="35"/>
  <c r="C119" i="5" s="1"/>
  <c r="C119" i="28" s="1"/>
  <c r="AO119" i="35"/>
  <c r="L121" i="5" s="1"/>
  <c r="Q121" i="35"/>
  <c r="F123" i="5" s="1"/>
  <c r="F123" i="28" s="1"/>
  <c r="I124" i="35"/>
  <c r="D126" i="5" s="1"/>
  <c r="D126" i="28" s="1"/>
  <c r="M124" i="35"/>
  <c r="E126" i="5" s="1"/>
  <c r="E126" i="28" s="1"/>
  <c r="E125" i="35"/>
  <c r="C127" i="5" s="1"/>
  <c r="C127" i="28" s="1"/>
  <c r="I125" i="35"/>
  <c r="D127" i="5" s="1"/>
  <c r="D127" i="28" s="1"/>
  <c r="M125" i="35"/>
  <c r="E127" i="5" s="1"/>
  <c r="E127" i="28" s="1"/>
  <c r="I128" i="35"/>
  <c r="D130" i="5" s="1"/>
  <c r="D130" i="28" s="1"/>
  <c r="M128" i="35"/>
  <c r="E130" i="5" s="1"/>
  <c r="M131" i="35"/>
  <c r="E133" i="5" s="1"/>
  <c r="E133" i="28" s="1"/>
  <c r="U133" i="35"/>
  <c r="G135" i="5" s="1"/>
  <c r="G135" i="28" s="1"/>
  <c r="Y133" i="35"/>
  <c r="H135" i="5" s="1"/>
  <c r="H135" i="28" s="1"/>
  <c r="AK134" i="35"/>
  <c r="K136" i="5" s="1"/>
  <c r="K136" i="28" s="1"/>
  <c r="I135" i="35"/>
  <c r="D137" i="5" s="1"/>
  <c r="D137" i="28" s="1"/>
  <c r="M135" i="35"/>
  <c r="E137" i="5" s="1"/>
  <c r="E137" i="28" s="1"/>
  <c r="Y136" i="35"/>
  <c r="H138" i="5" s="1"/>
  <c r="H138" i="28" s="1"/>
  <c r="AC136" i="35"/>
  <c r="I138" i="5" s="1"/>
  <c r="I138" i="28" s="1"/>
  <c r="U139" i="35"/>
  <c r="G141" i="5" s="1"/>
  <c r="G141" i="28" s="1"/>
  <c r="Y139" i="35"/>
  <c r="H141" i="5" s="1"/>
  <c r="H141" i="28" s="1"/>
  <c r="AC139" i="35"/>
  <c r="I141" i="5" s="1"/>
  <c r="I141" i="28" s="1"/>
  <c r="AK144" i="35"/>
  <c r="K146" i="5" s="1"/>
  <c r="K146" i="28" s="1"/>
  <c r="AO144" i="35"/>
  <c r="L146" i="5" s="1"/>
  <c r="AS144" i="35"/>
  <c r="M146" i="5" s="1"/>
  <c r="I146" i="35"/>
  <c r="D148" i="5" s="1"/>
  <c r="D148" i="28" s="1"/>
  <c r="I148" i="35"/>
  <c r="D150" i="5" s="1"/>
  <c r="AS150" i="35"/>
  <c r="M152" i="5" s="1"/>
  <c r="M152" i="28" s="1"/>
  <c r="Y151" i="35"/>
  <c r="H153" i="5" s="1"/>
  <c r="AO151" i="35"/>
  <c r="L153" i="5" s="1"/>
  <c r="AS152" i="35"/>
  <c r="M154" i="5" s="1"/>
  <c r="M154" i="28" s="1"/>
  <c r="E153" i="35"/>
  <c r="C155" i="5" s="1"/>
  <c r="C155" i="28" s="1"/>
  <c r="AW162" i="35"/>
  <c r="N164" i="5" s="1"/>
  <c r="N164" i="28" s="1"/>
  <c r="AW163" i="35"/>
  <c r="N165" i="5" s="1"/>
  <c r="N165" i="28" s="1"/>
  <c r="Q165" i="35"/>
  <c r="F167" i="5" s="1"/>
  <c r="AG165" i="35"/>
  <c r="J167" i="5" s="1"/>
  <c r="J167" i="28" s="1"/>
  <c r="Q167" i="35"/>
  <c r="F169" i="5" s="1"/>
  <c r="F169" i="28" s="1"/>
  <c r="AW168" i="35"/>
  <c r="N170" i="5" s="1"/>
  <c r="N170" i="28" s="1"/>
  <c r="Q169" i="35"/>
  <c r="F171" i="5" s="1"/>
  <c r="F171" i="28" s="1"/>
  <c r="AG177" i="35"/>
  <c r="J179" i="5" s="1"/>
  <c r="J179" i="28" s="1"/>
  <c r="AW178" i="35"/>
  <c r="N180" i="5" s="1"/>
  <c r="N180" i="28" s="1"/>
  <c r="Q181" i="35"/>
  <c r="F183" i="5" s="1"/>
  <c r="F183" i="28" s="1"/>
  <c r="AG182" i="35"/>
  <c r="J184" i="5" s="1"/>
  <c r="J184" i="28" s="1"/>
  <c r="AG183" i="35"/>
  <c r="J185" i="5" s="1"/>
  <c r="J185" i="28" s="1"/>
  <c r="AK186" i="35"/>
  <c r="K188" i="5" s="1"/>
  <c r="K188" i="28" s="1"/>
  <c r="E191" i="35"/>
  <c r="C193" i="5" s="1"/>
  <c r="C193" i="28" s="1"/>
  <c r="E194" i="35"/>
  <c r="C196" i="5" s="1"/>
  <c r="C196" i="28" s="1"/>
  <c r="E197" i="35"/>
  <c r="C199" i="5" s="1"/>
  <c r="C199" i="28" s="1"/>
  <c r="U199" i="35"/>
  <c r="G201" i="5" s="1"/>
  <c r="G201" i="28" s="1"/>
  <c r="U200" i="35"/>
  <c r="G202" i="5" s="1"/>
  <c r="G202" i="28" s="1"/>
  <c r="AS207" i="35"/>
  <c r="M209" i="5" s="1"/>
  <c r="AO209" i="35"/>
  <c r="L211" i="5" s="1"/>
  <c r="L211" i="28" s="1"/>
  <c r="AG210" i="35"/>
  <c r="J212" i="5" s="1"/>
  <c r="J212" i="28" s="1"/>
  <c r="AO213" i="35"/>
  <c r="L215" i="5" s="1"/>
  <c r="I214" i="35"/>
  <c r="D216" i="5" s="1"/>
  <c r="M217" i="35"/>
  <c r="E219" i="5" s="1"/>
  <c r="E219" i="28" s="1"/>
  <c r="AC219" i="35"/>
  <c r="I221" i="5" s="1"/>
  <c r="I221" i="28" s="1"/>
  <c r="Y225" i="35"/>
  <c r="H227" i="5" s="1"/>
  <c r="AG225" i="35"/>
  <c r="J227" i="5" s="1"/>
  <c r="J227" i="28" s="1"/>
  <c r="Q228" i="35"/>
  <c r="F230" i="5" s="1"/>
  <c r="F230" i="28" s="1"/>
  <c r="AO229" i="35"/>
  <c r="L231" i="5" s="1"/>
  <c r="AG230" i="35"/>
  <c r="J232" i="5" s="1"/>
  <c r="J232" i="28" s="1"/>
  <c r="Y232" i="35"/>
  <c r="H234" i="5" s="1"/>
  <c r="M239" i="35"/>
  <c r="E241" i="5" s="1"/>
  <c r="AK247" i="35"/>
  <c r="K249" i="5" s="1"/>
  <c r="K249" i="28" s="1"/>
  <c r="AS247" i="35"/>
  <c r="M249" i="5" s="1"/>
  <c r="M249" i="28" s="1"/>
  <c r="I248" i="35"/>
  <c r="D250" i="5" s="1"/>
  <c r="AG250" i="35"/>
  <c r="J252" i="5" s="1"/>
  <c r="J252" i="28" s="1"/>
  <c r="E252" i="35"/>
  <c r="C254" i="5" s="1"/>
  <c r="C254" i="28" s="1"/>
  <c r="M252" i="35"/>
  <c r="E254" i="5" s="1"/>
  <c r="U252" i="35"/>
  <c r="G254" i="5" s="1"/>
  <c r="G254" i="28" s="1"/>
  <c r="AK252" i="35"/>
  <c r="K254" i="5" s="1"/>
  <c r="K254" i="28" s="1"/>
  <c r="AS252" i="35"/>
  <c r="M254" i="5" s="1"/>
  <c r="M253" i="35"/>
  <c r="E255" i="5" s="1"/>
  <c r="E255" i="28" s="1"/>
  <c r="U253" i="35"/>
  <c r="G255" i="5" s="1"/>
  <c r="G255" i="28" s="1"/>
  <c r="AC253" i="35"/>
  <c r="I255" i="5" s="1"/>
  <c r="I255" i="28" s="1"/>
  <c r="AK253" i="35"/>
  <c r="K255" i="5" s="1"/>
  <c r="K255" i="28" s="1"/>
  <c r="AS253" i="35"/>
  <c r="M255" i="5" s="1"/>
  <c r="M255" i="28" s="1"/>
  <c r="E254" i="35"/>
  <c r="C256" i="5" s="1"/>
  <c r="C256" i="28" s="1"/>
  <c r="M254" i="35"/>
  <c r="E256" i="5" s="1"/>
  <c r="E256" i="28" s="1"/>
  <c r="AC254" i="35"/>
  <c r="I256" i="5" s="1"/>
  <c r="I256" i="28" s="1"/>
  <c r="AK254" i="35"/>
  <c r="K256" i="5" s="1"/>
  <c r="K256" i="28" s="1"/>
  <c r="E255" i="35"/>
  <c r="C257" i="5" s="1"/>
  <c r="C257" i="28" s="1"/>
  <c r="AC255" i="35"/>
  <c r="I257" i="5" s="1"/>
  <c r="I257" i="28" s="1"/>
  <c r="AK255" i="35"/>
  <c r="K257" i="5" s="1"/>
  <c r="AS255" i="35"/>
  <c r="M257" i="5" s="1"/>
  <c r="M257" i="28" s="1"/>
  <c r="E256" i="35"/>
  <c r="C258" i="5" s="1"/>
  <c r="C258" i="28" s="1"/>
  <c r="U256" i="35"/>
  <c r="G258" i="5" s="1"/>
  <c r="G258" i="28" s="1"/>
  <c r="AK256" i="35"/>
  <c r="K258" i="5" s="1"/>
  <c r="K258" i="28" s="1"/>
  <c r="AS256" i="35"/>
  <c r="M258" i="5" s="1"/>
  <c r="M258" i="28" s="1"/>
  <c r="M257" i="35"/>
  <c r="E259" i="5" s="1"/>
  <c r="U257" i="35"/>
  <c r="G259" i="5" s="1"/>
  <c r="G259" i="28" s="1"/>
  <c r="AC257" i="35"/>
  <c r="I259" i="5" s="1"/>
  <c r="I259" i="28" s="1"/>
  <c r="U282" i="35"/>
  <c r="G280" i="5" s="1"/>
  <c r="G280" i="28" s="1"/>
  <c r="AC287" i="35"/>
  <c r="I285" i="5" s="1"/>
  <c r="I285" i="28" s="1"/>
  <c r="E290" i="35"/>
  <c r="C288" i="5" s="1"/>
  <c r="C288" i="28" s="1"/>
  <c r="AC291" i="35"/>
  <c r="I289" i="5" s="1"/>
  <c r="I289" i="28" s="1"/>
  <c r="AS297" i="35"/>
  <c r="M295" i="5" s="1"/>
  <c r="M295" i="28" s="1"/>
  <c r="I298" i="35"/>
  <c r="D296" i="5" s="1"/>
  <c r="Y299" i="35"/>
  <c r="H297" i="5" s="1"/>
  <c r="AW308" i="35"/>
  <c r="N302" i="5" s="1"/>
  <c r="Q309" i="35"/>
  <c r="F303" i="5" s="1"/>
  <c r="F303" i="28" s="1"/>
  <c r="M310" i="35"/>
  <c r="E304" i="5" s="1"/>
  <c r="AC310" i="35"/>
  <c r="I304" i="5" s="1"/>
  <c r="I304" i="28" s="1"/>
  <c r="AW311" i="35"/>
  <c r="N305" i="5" s="1"/>
  <c r="N305" i="28" s="1"/>
  <c r="AC312" i="35"/>
  <c r="I306" i="5" s="1"/>
  <c r="I306" i="28" s="1"/>
  <c r="Y316" i="35"/>
  <c r="H310" i="5" s="1"/>
  <c r="H310" i="28" s="1"/>
  <c r="Y320" i="35"/>
  <c r="H314" i="5" s="1"/>
  <c r="H314" i="28" s="1"/>
  <c r="AO324" i="35"/>
  <c r="L318" i="5" s="1"/>
  <c r="N321" i="5"/>
  <c r="K322" i="5"/>
  <c r="E341" i="35"/>
  <c r="C331" i="5" s="1"/>
  <c r="C331" i="28" s="1"/>
  <c r="L334" i="5"/>
  <c r="D370" i="5"/>
  <c r="D370" i="28" s="1"/>
  <c r="D380" i="5"/>
  <c r="F386" i="5"/>
  <c r="F386" i="28" s="1"/>
  <c r="H386" i="5"/>
  <c r="M420" i="5"/>
  <c r="M420" i="28" s="1"/>
  <c r="C421" i="5"/>
  <c r="C421" i="28" s="1"/>
  <c r="G421" i="5"/>
  <c r="G421" i="28" s="1"/>
  <c r="I421" i="5"/>
  <c r="I421" i="28" s="1"/>
  <c r="K421" i="5"/>
  <c r="K421" i="28" s="1"/>
  <c r="E422" i="5"/>
  <c r="G422" i="5"/>
  <c r="G422" i="28" s="1"/>
  <c r="I422" i="5"/>
  <c r="I422" i="28" s="1"/>
  <c r="K422" i="5"/>
  <c r="K422" i="28" s="1"/>
  <c r="M422" i="5"/>
  <c r="M422" i="28" s="1"/>
  <c r="C423" i="5"/>
  <c r="C423" i="28" s="1"/>
  <c r="I423" i="5"/>
  <c r="I423" i="28" s="1"/>
  <c r="K423" i="5"/>
  <c r="K423" i="28" s="1"/>
  <c r="M423" i="5"/>
  <c r="C424" i="5"/>
  <c r="C424" i="28" s="1"/>
  <c r="E424" i="5"/>
  <c r="G424" i="5"/>
  <c r="G424" i="28" s="1"/>
  <c r="I424" i="5"/>
  <c r="I424" i="28" s="1"/>
  <c r="K424" i="5"/>
  <c r="K424" i="28" s="1"/>
  <c r="M424" i="5"/>
  <c r="C425" i="5"/>
  <c r="C425" i="28" s="1"/>
  <c r="E425" i="5"/>
  <c r="K425" i="5"/>
  <c r="K425" i="28" s="1"/>
  <c r="M425" i="5"/>
  <c r="C426" i="5"/>
  <c r="C426" i="28" s="1"/>
  <c r="G426" i="5"/>
  <c r="G426" i="28" s="1"/>
  <c r="I426" i="5"/>
  <c r="I426" i="28" s="1"/>
  <c r="K426" i="5"/>
  <c r="K426" i="28" s="1"/>
  <c r="M426" i="5"/>
  <c r="M426" i="28" s="1"/>
  <c r="I427" i="5"/>
  <c r="I427" i="28" s="1"/>
  <c r="K427" i="5"/>
  <c r="K427" i="28" s="1"/>
  <c r="C428" i="5"/>
  <c r="C428" i="28" s="1"/>
  <c r="E428" i="5"/>
  <c r="E470" i="35"/>
  <c r="C460" i="5" s="1"/>
  <c r="C460" i="28" s="1"/>
  <c r="E463" i="5"/>
  <c r="E463" i="28" s="1"/>
  <c r="I470" i="5"/>
  <c r="I470" i="28" s="1"/>
  <c r="A245" i="22"/>
  <c r="A185" i="3"/>
  <c r="B494" i="37"/>
  <c r="B493" i="25" s="1"/>
  <c r="B464" i="37"/>
  <c r="B463" i="25" s="1"/>
  <c r="B463" i="6" s="1"/>
  <c r="Y205" i="3" s="1"/>
  <c r="B432" i="37"/>
  <c r="B431" i="25" s="1"/>
  <c r="B431" i="6" s="1"/>
  <c r="AE45" i="3" s="1"/>
  <c r="B356" i="37"/>
  <c r="B355" i="25" s="1"/>
  <c r="B355" i="6" s="1"/>
  <c r="G1661" i="3" s="1"/>
  <c r="B304" i="37"/>
  <c r="B303" i="25" s="1"/>
  <c r="B303" i="6" s="1"/>
  <c r="G1432" i="3" s="1"/>
  <c r="B164" i="37"/>
  <c r="B163" i="25" s="1"/>
  <c r="B163" i="6" s="1"/>
  <c r="G770" i="3" s="1"/>
  <c r="B130" i="37"/>
  <c r="B129" i="25" s="1"/>
  <c r="B129" i="6" s="1"/>
  <c r="S595" i="3" s="1"/>
  <c r="B30" i="37"/>
  <c r="B29" i="25" s="1"/>
  <c r="B29" i="6" s="1"/>
  <c r="M125" i="22" s="1"/>
  <c r="U11" i="35"/>
  <c r="G13" i="5" s="1"/>
  <c r="G13" i="28" s="1"/>
  <c r="I12" i="35"/>
  <c r="D14" i="5" s="1"/>
  <c r="E13" i="35"/>
  <c r="C15" i="5" s="1"/>
  <c r="C15" i="28" s="1"/>
  <c r="AK14" i="35"/>
  <c r="K16" i="5" s="1"/>
  <c r="K16" i="28" s="1"/>
  <c r="E17" i="35"/>
  <c r="C19" i="5" s="1"/>
  <c r="C19" i="28" s="1"/>
  <c r="I17" i="35"/>
  <c r="D19" i="5" s="1"/>
  <c r="D19" i="28" s="1"/>
  <c r="B406" i="37"/>
  <c r="B405" i="25" s="1"/>
  <c r="B405" i="6" s="1"/>
  <c r="S1869" i="3" s="1"/>
  <c r="B388" i="37"/>
  <c r="B387" i="25" s="1"/>
  <c r="B387" i="6" s="1"/>
  <c r="G1801" i="3" s="1"/>
  <c r="B242" i="37"/>
  <c r="B241" i="25" s="1"/>
  <c r="B241" i="6" s="1"/>
  <c r="S1127" i="3" s="1"/>
  <c r="B176" i="37"/>
  <c r="B175" i="25" s="1"/>
  <c r="B175" i="6" s="1"/>
  <c r="G827" i="3" s="1"/>
  <c r="B150" i="37"/>
  <c r="B149" i="25" s="1"/>
  <c r="B149" i="6" s="1"/>
  <c r="S690" i="3" s="1"/>
  <c r="B118" i="37"/>
  <c r="B117" i="25" s="1"/>
  <c r="B117" i="6" s="1"/>
  <c r="S537" i="3" s="1"/>
  <c r="B64" i="37"/>
  <c r="B63" i="25" s="1"/>
  <c r="B63" i="6" s="1"/>
  <c r="B468" i="28"/>
  <c r="B468" i="23" s="1"/>
  <c r="M2770" i="22" s="1"/>
  <c r="B382" i="28"/>
  <c r="B382" i="23" s="1"/>
  <c r="A2267" i="22" s="1"/>
  <c r="B318" i="28"/>
  <c r="B318" i="23" s="1"/>
  <c r="M1870" i="22" s="1"/>
  <c r="B93" i="37"/>
  <c r="B92" i="25" s="1"/>
  <c r="B92" i="6" s="1"/>
  <c r="M421" i="3" s="1"/>
  <c r="AK7" i="35"/>
  <c r="K9" i="5" s="1"/>
  <c r="Y9" i="35"/>
  <c r="H11" i="5" s="1"/>
  <c r="Y10" i="35"/>
  <c r="H12" i="5" s="1"/>
  <c r="H12" i="28" s="1"/>
  <c r="M12" i="35"/>
  <c r="E14" i="5" s="1"/>
  <c r="E14" i="28" s="1"/>
  <c r="AK17" i="35"/>
  <c r="K19" i="5" s="1"/>
  <c r="AW18" i="35"/>
  <c r="N20" i="5" s="1"/>
  <c r="N20" i="28" s="1"/>
  <c r="AO19" i="35"/>
  <c r="L21" i="5" s="1"/>
  <c r="I20" i="35"/>
  <c r="D22" i="5" s="1"/>
  <c r="D22" i="28" s="1"/>
  <c r="Y20" i="35"/>
  <c r="H22" i="5" s="1"/>
  <c r="H22" i="28" s="1"/>
  <c r="M22" i="35"/>
  <c r="E24" i="5" s="1"/>
  <c r="M23" i="35"/>
  <c r="E25" i="5" s="1"/>
  <c r="E25" i="28" s="1"/>
  <c r="U23" i="35"/>
  <c r="G25" i="5" s="1"/>
  <c r="G25" i="28" s="1"/>
  <c r="AK23" i="35"/>
  <c r="K25" i="5" s="1"/>
  <c r="K25" i="28" s="1"/>
  <c r="AG28" i="35"/>
  <c r="J30" i="5" s="1"/>
  <c r="J30" i="28" s="1"/>
  <c r="AM33" i="35"/>
  <c r="AO33" i="35" s="1"/>
  <c r="L35" i="5" s="1"/>
  <c r="L35" i="28" s="1"/>
  <c r="AI33" i="35"/>
  <c r="AK33" i="35" s="1"/>
  <c r="K35" i="5" s="1"/>
  <c r="K35" i="28" s="1"/>
  <c r="B452" i="37"/>
  <c r="B451" i="25" s="1"/>
  <c r="B451" i="6" s="1"/>
  <c r="Y145" i="3" s="1"/>
  <c r="B360" i="37"/>
  <c r="B359" i="25" s="1"/>
  <c r="B359" i="6" s="1"/>
  <c r="G1679" i="3" s="1"/>
  <c r="B210" i="37"/>
  <c r="B209" i="25" s="1"/>
  <c r="B209" i="6" s="1"/>
  <c r="S975" i="3" s="1"/>
  <c r="B154" i="37"/>
  <c r="B153" i="25" s="1"/>
  <c r="B153" i="6" s="1"/>
  <c r="S709" i="3" s="1"/>
  <c r="B142" i="37"/>
  <c r="B141" i="25" s="1"/>
  <c r="B141" i="6" s="1"/>
  <c r="S652" i="3" s="1"/>
  <c r="B74" i="37"/>
  <c r="B73" i="25" s="1"/>
  <c r="B73" i="6" s="1"/>
  <c r="S265" i="3" s="1"/>
  <c r="Y7" i="35"/>
  <c r="H9" i="5" s="1"/>
  <c r="AC9" i="35"/>
  <c r="I11" i="5" s="1"/>
  <c r="AK9" i="35"/>
  <c r="K11" i="5" s="1"/>
  <c r="K11" i="28" s="1"/>
  <c r="U10" i="35"/>
  <c r="G12" i="5" s="1"/>
  <c r="G12" i="28" s="1"/>
  <c r="AW13" i="35"/>
  <c r="N15" i="5" s="1"/>
  <c r="AC18" i="35"/>
  <c r="I20" i="5" s="1"/>
  <c r="I20" i="28" s="1"/>
  <c r="Q23" i="35"/>
  <c r="F25" i="5" s="1"/>
  <c r="AO23" i="35"/>
  <c r="L25" i="5" s="1"/>
  <c r="L25" i="28" s="1"/>
  <c r="Q67" i="35"/>
  <c r="F69" i="5" s="1"/>
  <c r="F69" i="28" s="1"/>
  <c r="AC24" i="35"/>
  <c r="I26" i="5" s="1"/>
  <c r="I26" i="28" s="1"/>
  <c r="AK28" i="35"/>
  <c r="K30" i="5" s="1"/>
  <c r="K30" i="28" s="1"/>
  <c r="E30" i="35"/>
  <c r="C32" i="5" s="1"/>
  <c r="C32" i="28" s="1"/>
  <c r="U30" i="35"/>
  <c r="G32" i="5" s="1"/>
  <c r="G32" i="28" s="1"/>
  <c r="AO32" i="35"/>
  <c r="L34" i="5" s="1"/>
  <c r="L34" i="28" s="1"/>
  <c r="M35" i="35"/>
  <c r="E37" i="5" s="1"/>
  <c r="E37" i="28" s="1"/>
  <c r="AO37" i="35"/>
  <c r="L39" i="5" s="1"/>
  <c r="L39" i="28" s="1"/>
  <c r="AK39" i="35"/>
  <c r="K41" i="5" s="1"/>
  <c r="M46" i="35"/>
  <c r="E48" i="5" s="1"/>
  <c r="E48" i="28" s="1"/>
  <c r="M53" i="35"/>
  <c r="E55" i="5" s="1"/>
  <c r="AO62" i="35"/>
  <c r="L64" i="5" s="1"/>
  <c r="AK65" i="35"/>
  <c r="K67" i="5" s="1"/>
  <c r="K67" i="28" s="1"/>
  <c r="AW66" i="35"/>
  <c r="N68" i="5" s="1"/>
  <c r="N68" i="28" s="1"/>
  <c r="I67" i="35"/>
  <c r="D69" i="5" s="1"/>
  <c r="D69" i="28" s="1"/>
  <c r="E68" i="35"/>
  <c r="C70" i="5" s="1"/>
  <c r="C70" i="28" s="1"/>
  <c r="M68" i="35"/>
  <c r="E70" i="5" s="1"/>
  <c r="E70" i="28" s="1"/>
  <c r="AW68" i="35"/>
  <c r="N70" i="5" s="1"/>
  <c r="N70" i="28" s="1"/>
  <c r="I69" i="35"/>
  <c r="D71" i="5" s="1"/>
  <c r="D71" i="28" s="1"/>
  <c r="I71" i="35"/>
  <c r="D73" i="5" s="1"/>
  <c r="D73" i="28" s="1"/>
  <c r="U72" i="35"/>
  <c r="G74" i="5" s="1"/>
  <c r="G74" i="28" s="1"/>
  <c r="AC72" i="35"/>
  <c r="I74" i="5" s="1"/>
  <c r="I74" i="28" s="1"/>
  <c r="AO73" i="35"/>
  <c r="L75" i="5" s="1"/>
  <c r="E75" i="35"/>
  <c r="C77" i="5" s="1"/>
  <c r="C77" i="28" s="1"/>
  <c r="M75" i="35"/>
  <c r="E77" i="5" s="1"/>
  <c r="E77" i="28" s="1"/>
  <c r="I76" i="35"/>
  <c r="D78" i="5" s="1"/>
  <c r="D78" i="28" s="1"/>
  <c r="E77" i="35"/>
  <c r="C79" i="5" s="1"/>
  <c r="C79" i="28" s="1"/>
  <c r="M77" i="35"/>
  <c r="E79" i="5" s="1"/>
  <c r="E79" i="28" s="1"/>
  <c r="E79" i="35"/>
  <c r="C81" i="5" s="1"/>
  <c r="C81" i="28" s="1"/>
  <c r="Q80" i="35"/>
  <c r="F82" i="5" s="1"/>
  <c r="F82" i="28" s="1"/>
  <c r="Y80" i="35"/>
  <c r="H82" i="5" s="1"/>
  <c r="AK81" i="35"/>
  <c r="K83" i="5" s="1"/>
  <c r="K83" i="28" s="1"/>
  <c r="AW82" i="35"/>
  <c r="N84" i="5" s="1"/>
  <c r="I83" i="35"/>
  <c r="D85" i="5" s="1"/>
  <c r="D85" i="28" s="1"/>
  <c r="M84" i="35"/>
  <c r="E86" i="5" s="1"/>
  <c r="E86" i="28" s="1"/>
  <c r="AW84" i="35"/>
  <c r="N86" i="5" s="1"/>
  <c r="I85" i="35"/>
  <c r="D87" i="5" s="1"/>
  <c r="AO89" i="35"/>
  <c r="L91" i="5" s="1"/>
  <c r="AW89" i="35"/>
  <c r="N91" i="5" s="1"/>
  <c r="I90" i="35"/>
  <c r="D92" i="5" s="1"/>
  <c r="D92" i="28" s="1"/>
  <c r="Y90" i="35"/>
  <c r="H92" i="5" s="1"/>
  <c r="AG90" i="35"/>
  <c r="J92" i="5" s="1"/>
  <c r="J92" i="28" s="1"/>
  <c r="AS91" i="35"/>
  <c r="M93" i="5" s="1"/>
  <c r="E92" i="35"/>
  <c r="C94" i="5" s="1"/>
  <c r="C94" i="28" s="1"/>
  <c r="I93" i="35"/>
  <c r="D95" i="5" s="1"/>
  <c r="Q93" i="35"/>
  <c r="F95" i="5" s="1"/>
  <c r="F95" i="28" s="1"/>
  <c r="Y103" i="35"/>
  <c r="H105" i="5" s="1"/>
  <c r="AO107" i="35"/>
  <c r="L109" i="5" s="1"/>
  <c r="Y112" i="35"/>
  <c r="H114" i="5" s="1"/>
  <c r="AG122" i="35"/>
  <c r="J124" i="5" s="1"/>
  <c r="J124" i="28" s="1"/>
  <c r="Y128" i="35"/>
  <c r="H130" i="5" s="1"/>
  <c r="AO133" i="35"/>
  <c r="L135" i="5" s="1"/>
  <c r="AK143" i="35"/>
  <c r="K145" i="5" s="1"/>
  <c r="K145" i="28" s="1"/>
  <c r="AG162" i="35"/>
  <c r="J164" i="5" s="1"/>
  <c r="J164" i="28" s="1"/>
  <c r="AW164" i="35"/>
  <c r="N166" i="5" s="1"/>
  <c r="Q168" i="35"/>
  <c r="F170" i="5" s="1"/>
  <c r="F170" i="28" s="1"/>
  <c r="Q178" i="35"/>
  <c r="F180" i="5" s="1"/>
  <c r="U194" i="35"/>
  <c r="G196" i="5" s="1"/>
  <c r="G196" i="28" s="1"/>
  <c r="AK31" i="35"/>
  <c r="K33" i="5" s="1"/>
  <c r="Y33" i="35"/>
  <c r="H35" i="5" s="1"/>
  <c r="I37" i="35"/>
  <c r="D39" i="5" s="1"/>
  <c r="Y39" i="35"/>
  <c r="H41" i="5" s="1"/>
  <c r="H41" i="28" s="1"/>
  <c r="AK40" i="35"/>
  <c r="K42" i="5" s="1"/>
  <c r="AK61" i="35"/>
  <c r="K63" i="5" s="1"/>
  <c r="K63" i="28" s="1"/>
  <c r="U62" i="35"/>
  <c r="G64" i="5" s="1"/>
  <c r="G64" i="28" s="1"/>
  <c r="Y63" i="35"/>
  <c r="H65" i="5" s="1"/>
  <c r="H65" i="28" s="1"/>
  <c r="Q74" i="35"/>
  <c r="F76" i="5" s="1"/>
  <c r="F76" i="28" s="1"/>
  <c r="Y74" i="35"/>
  <c r="H76" i="5" s="1"/>
  <c r="AK116" i="35"/>
  <c r="K118" i="5" s="1"/>
  <c r="Y140" i="35"/>
  <c r="H142" i="5" s="1"/>
  <c r="AO145" i="35"/>
  <c r="L147" i="5" s="1"/>
  <c r="L147" i="28" s="1"/>
  <c r="AW165" i="35"/>
  <c r="N167" i="5" s="1"/>
  <c r="N167" i="28" s="1"/>
  <c r="AK188" i="35"/>
  <c r="K190" i="5" s="1"/>
  <c r="K190" i="28" s="1"/>
  <c r="AK190" i="35"/>
  <c r="K192" i="5" s="1"/>
  <c r="K192" i="28" s="1"/>
  <c r="AK192" i="35"/>
  <c r="K194" i="5" s="1"/>
  <c r="K194" i="28" s="1"/>
  <c r="Y213" i="35"/>
  <c r="H215" i="5" s="1"/>
  <c r="H215" i="28" s="1"/>
  <c r="AW50" i="35"/>
  <c r="N52" i="5" s="1"/>
  <c r="N52" i="28" s="1"/>
  <c r="Q51" i="35"/>
  <c r="F53" i="5" s="1"/>
  <c r="F53" i="28" s="1"/>
  <c r="AK62" i="35"/>
  <c r="K64" i="5" s="1"/>
  <c r="K64" i="28" s="1"/>
  <c r="AW63" i="35"/>
  <c r="N65" i="5" s="1"/>
  <c r="N65" i="28" s="1"/>
  <c r="Y222" i="35"/>
  <c r="H224" i="5" s="1"/>
  <c r="M224" i="35"/>
  <c r="E226" i="5" s="1"/>
  <c r="E226" i="28" s="1"/>
  <c r="AC229" i="35"/>
  <c r="I231" i="5" s="1"/>
  <c r="I231" i="28" s="1"/>
  <c r="I233" i="35"/>
  <c r="D235" i="5" s="1"/>
  <c r="D235" i="28" s="1"/>
  <c r="AC95" i="35"/>
  <c r="I97" i="5" s="1"/>
  <c r="I97" i="28" s="1"/>
  <c r="AK95" i="35"/>
  <c r="K97" i="5" s="1"/>
  <c r="K97" i="28" s="1"/>
  <c r="Y96" i="35"/>
  <c r="H98" i="5" s="1"/>
  <c r="AG96" i="35"/>
  <c r="J98" i="5" s="1"/>
  <c r="J98" i="28" s="1"/>
  <c r="AS97" i="35"/>
  <c r="M99" i="5" s="1"/>
  <c r="E98" i="35"/>
  <c r="C100" i="5" s="1"/>
  <c r="C100" i="28" s="1"/>
  <c r="AC98" i="35"/>
  <c r="I100" i="5" s="1"/>
  <c r="I100" i="28" s="1"/>
  <c r="M101" i="35"/>
  <c r="E103" i="5" s="1"/>
  <c r="E103" i="28" s="1"/>
  <c r="U101" i="35"/>
  <c r="G103" i="5" s="1"/>
  <c r="G103" i="28" s="1"/>
  <c r="M103" i="35"/>
  <c r="E105" i="5" s="1"/>
  <c r="E105" i="28" s="1"/>
  <c r="U103" i="35"/>
  <c r="G105" i="5" s="1"/>
  <c r="G105" i="28" s="1"/>
  <c r="AC105" i="35"/>
  <c r="I107" i="5" s="1"/>
  <c r="I107" i="28" s="1"/>
  <c r="AC107" i="35"/>
  <c r="I109" i="5" s="1"/>
  <c r="Y108" i="35"/>
  <c r="H110" i="5" s="1"/>
  <c r="H110" i="28" s="1"/>
  <c r="AG108" i="35"/>
  <c r="J110" i="5" s="1"/>
  <c r="J110" i="28" s="1"/>
  <c r="AC109" i="35"/>
  <c r="I111" i="5" s="1"/>
  <c r="I111" i="28" s="1"/>
  <c r="Y110" i="35"/>
  <c r="H112" i="5" s="1"/>
  <c r="AG110" i="35"/>
  <c r="J112" i="5" s="1"/>
  <c r="J112" i="28" s="1"/>
  <c r="AS111" i="35"/>
  <c r="M113" i="5" s="1"/>
  <c r="M113" i="28" s="1"/>
  <c r="E112" i="35"/>
  <c r="C114" i="5" s="1"/>
  <c r="C114" i="28" s="1"/>
  <c r="M112" i="35"/>
  <c r="E114" i="5" s="1"/>
  <c r="I113" i="35"/>
  <c r="D115" i="5" s="1"/>
  <c r="D115" i="28" s="1"/>
  <c r="Q113" i="35"/>
  <c r="F115" i="5" s="1"/>
  <c r="AK117" i="35"/>
  <c r="K119" i="5" s="1"/>
  <c r="K119" i="28" s="1"/>
  <c r="I119" i="35"/>
  <c r="D121" i="5" s="1"/>
  <c r="U120" i="35"/>
  <c r="G122" i="5" s="1"/>
  <c r="G122" i="28" s="1"/>
  <c r="U122" i="35"/>
  <c r="G124" i="5" s="1"/>
  <c r="G124" i="28" s="1"/>
  <c r="AG123" i="35"/>
  <c r="J125" i="5" s="1"/>
  <c r="J125" i="28" s="1"/>
  <c r="AO123" i="35"/>
  <c r="L125" i="5" s="1"/>
  <c r="L125" i="28" s="1"/>
  <c r="AO124" i="35"/>
  <c r="L126" i="5" s="1"/>
  <c r="L126" i="28" s="1"/>
  <c r="U125" i="35"/>
  <c r="G127" i="5" s="1"/>
  <c r="G127" i="28" s="1"/>
  <c r="AC125" i="35"/>
  <c r="I127" i="5" s="1"/>
  <c r="I127" i="28" s="1"/>
  <c r="M127" i="35"/>
  <c r="E129" i="5" s="1"/>
  <c r="AO127" i="35"/>
  <c r="L129" i="5" s="1"/>
  <c r="L129" i="28" s="1"/>
  <c r="AS129" i="35"/>
  <c r="M131" i="5" s="1"/>
  <c r="AC131" i="35"/>
  <c r="I133" i="5" s="1"/>
  <c r="I133" i="28" s="1"/>
  <c r="I132" i="35"/>
  <c r="D134" i="5" s="1"/>
  <c r="D134" i="28" s="1"/>
  <c r="AK136" i="35"/>
  <c r="K138" i="5" s="1"/>
  <c r="K138" i="28" s="1"/>
  <c r="Y137" i="35"/>
  <c r="H139" i="5" s="1"/>
  <c r="H139" i="28" s="1"/>
  <c r="AK139" i="35"/>
  <c r="K141" i="5" s="1"/>
  <c r="K141" i="28" s="1"/>
  <c r="AS140" i="35"/>
  <c r="M142" i="5" s="1"/>
  <c r="M142" i="28" s="1"/>
  <c r="Y141" i="35"/>
  <c r="H143" i="5" s="1"/>
  <c r="M145" i="35"/>
  <c r="E147" i="5" s="1"/>
  <c r="E147" i="28" s="1"/>
  <c r="AW145" i="35"/>
  <c r="N147" i="5" s="1"/>
  <c r="Q151" i="35"/>
  <c r="F153" i="5" s="1"/>
  <c r="F153" i="28" s="1"/>
  <c r="I160" i="35"/>
  <c r="D162" i="5" s="1"/>
  <c r="D162" i="28" s="1"/>
  <c r="Q164" i="35"/>
  <c r="F166" i="5" s="1"/>
  <c r="F166" i="28" s="1"/>
  <c r="Q166" i="35"/>
  <c r="F168" i="5" s="1"/>
  <c r="F168" i="28" s="1"/>
  <c r="AG167" i="35"/>
  <c r="J169" i="5" s="1"/>
  <c r="J169" i="28" s="1"/>
  <c r="AG169" i="35"/>
  <c r="J171" i="5" s="1"/>
  <c r="J171" i="28" s="1"/>
  <c r="E181" i="35"/>
  <c r="C183" i="5" s="1"/>
  <c r="C183" i="28" s="1"/>
  <c r="AW182" i="35"/>
  <c r="N184" i="5" s="1"/>
  <c r="N184" i="28" s="1"/>
  <c r="M185" i="35"/>
  <c r="E187" i="5" s="1"/>
  <c r="M186" i="35"/>
  <c r="E188" i="5" s="1"/>
  <c r="E188" i="28" s="1"/>
  <c r="AC190" i="35"/>
  <c r="I192" i="5" s="1"/>
  <c r="I192" i="28" s="1"/>
  <c r="E200" i="35"/>
  <c r="C202" i="5" s="1"/>
  <c r="C202" i="28" s="1"/>
  <c r="E203" i="35"/>
  <c r="C205" i="5" s="1"/>
  <c r="C205" i="28" s="1"/>
  <c r="Y203" i="35"/>
  <c r="H205" i="5" s="1"/>
  <c r="H205" i="28" s="1"/>
  <c r="Y208" i="35"/>
  <c r="H210" i="5" s="1"/>
  <c r="AO210" i="35"/>
  <c r="L212" i="5" s="1"/>
  <c r="L212" i="28" s="1"/>
  <c r="E213" i="35"/>
  <c r="C215" i="5" s="1"/>
  <c r="C215" i="28" s="1"/>
  <c r="AC213" i="35"/>
  <c r="I215" i="5" s="1"/>
  <c r="I215" i="28" s="1"/>
  <c r="Y217" i="35"/>
  <c r="H219" i="5" s="1"/>
  <c r="I218" i="35"/>
  <c r="D220" i="5" s="1"/>
  <c r="D220" i="28" s="1"/>
  <c r="M219" i="35"/>
  <c r="E221" i="5" s="1"/>
  <c r="E221" i="28" s="1"/>
  <c r="Q220" i="35"/>
  <c r="F222" i="5" s="1"/>
  <c r="F222" i="28" s="1"/>
  <c r="AC220" i="35"/>
  <c r="I222" i="5" s="1"/>
  <c r="I222" i="28" s="1"/>
  <c r="AO230" i="35"/>
  <c r="L232" i="5" s="1"/>
  <c r="L232" i="28" s="1"/>
  <c r="AO234" i="35"/>
  <c r="L236" i="5" s="1"/>
  <c r="I235" i="35"/>
  <c r="D237" i="5" s="1"/>
  <c r="D237" i="28" s="1"/>
  <c r="AS243" i="35"/>
  <c r="M245" i="5" s="1"/>
  <c r="AW249" i="35"/>
  <c r="N251" i="5" s="1"/>
  <c r="AW94" i="35"/>
  <c r="N96" i="5" s="1"/>
  <c r="I95" i="35"/>
  <c r="D97" i="5" s="1"/>
  <c r="D97" i="28" s="1"/>
  <c r="Y95" i="35"/>
  <c r="H97" i="5" s="1"/>
  <c r="AG95" i="35"/>
  <c r="J97" i="5" s="1"/>
  <c r="J97" i="28" s="1"/>
  <c r="AC96" i="35"/>
  <c r="I98" i="5" s="1"/>
  <c r="I98" i="28" s="1"/>
  <c r="AO97" i="35"/>
  <c r="L99" i="5" s="1"/>
  <c r="AW97" i="35"/>
  <c r="N99" i="5" s="1"/>
  <c r="N99" i="28" s="1"/>
  <c r="I98" i="35"/>
  <c r="D100" i="5" s="1"/>
  <c r="D100" i="28" s="1"/>
  <c r="Y98" i="35"/>
  <c r="H100" i="5" s="1"/>
  <c r="H100" i="28" s="1"/>
  <c r="AG98" i="35"/>
  <c r="J100" i="5" s="1"/>
  <c r="J100" i="28" s="1"/>
  <c r="Q103" i="35"/>
  <c r="F105" i="5" s="1"/>
  <c r="AG105" i="35"/>
  <c r="J107" i="5" s="1"/>
  <c r="J107" i="28" s="1"/>
  <c r="AG107" i="35"/>
  <c r="J109" i="5" s="1"/>
  <c r="J109" i="28" s="1"/>
  <c r="AC108" i="35"/>
  <c r="I110" i="5" s="1"/>
  <c r="I110" i="28" s="1"/>
  <c r="AK108" i="35"/>
  <c r="K110" i="5" s="1"/>
  <c r="AC110" i="35"/>
  <c r="I112" i="5" s="1"/>
  <c r="I112" i="28" s="1"/>
  <c r="AK110" i="35"/>
  <c r="K112" i="5" s="1"/>
  <c r="AO111" i="35"/>
  <c r="L113" i="5" s="1"/>
  <c r="AW111" i="35"/>
  <c r="N113" i="5" s="1"/>
  <c r="I112" i="35"/>
  <c r="D114" i="5" s="1"/>
  <c r="D114" i="28" s="1"/>
  <c r="Q112" i="35"/>
  <c r="F114" i="5" s="1"/>
  <c r="F114" i="28" s="1"/>
  <c r="M113" i="35"/>
  <c r="E115" i="5" s="1"/>
  <c r="U113" i="35"/>
  <c r="G115" i="5" s="1"/>
  <c r="G115" i="28" s="1"/>
  <c r="AW114" i="35"/>
  <c r="N116" i="5" s="1"/>
  <c r="N116" i="28" s="1"/>
  <c r="I115" i="35"/>
  <c r="D117" i="5" s="1"/>
  <c r="AG117" i="35"/>
  <c r="J119" i="5" s="1"/>
  <c r="J119" i="28" s="1"/>
  <c r="Q120" i="35"/>
  <c r="F122" i="5" s="1"/>
  <c r="F122" i="28" s="1"/>
  <c r="AK123" i="35"/>
  <c r="K125" i="5" s="1"/>
  <c r="K125" i="28" s="1"/>
  <c r="AS124" i="35"/>
  <c r="M126" i="5" s="1"/>
  <c r="Y125" i="35"/>
  <c r="H127" i="5" s="1"/>
  <c r="H127" i="28" s="1"/>
  <c r="AK127" i="35"/>
  <c r="K129" i="5" s="1"/>
  <c r="AO129" i="35"/>
  <c r="L131" i="5" s="1"/>
  <c r="L131" i="28" s="1"/>
  <c r="Y131" i="35"/>
  <c r="H133" i="5" s="1"/>
  <c r="M132" i="35"/>
  <c r="E134" i="5" s="1"/>
  <c r="M133" i="35"/>
  <c r="E135" i="5" s="1"/>
  <c r="E135" i="28" s="1"/>
  <c r="AO136" i="35"/>
  <c r="L138" i="5" s="1"/>
  <c r="AC137" i="35"/>
  <c r="I139" i="5" s="1"/>
  <c r="I139" i="28" s="1"/>
  <c r="M139" i="35"/>
  <c r="E141" i="5" s="1"/>
  <c r="AO139" i="35"/>
  <c r="L141" i="5" s="1"/>
  <c r="L141" i="28" s="1"/>
  <c r="AO140" i="35"/>
  <c r="L142" i="5" s="1"/>
  <c r="U141" i="35"/>
  <c r="G143" i="5" s="1"/>
  <c r="G143" i="28" s="1"/>
  <c r="M143" i="35"/>
  <c r="E145" i="5" s="1"/>
  <c r="E145" i="28" s="1"/>
  <c r="AC144" i="35"/>
  <c r="I146" i="5" s="1"/>
  <c r="I146" i="28" s="1"/>
  <c r="AK147" i="35"/>
  <c r="K149" i="5" s="1"/>
  <c r="K149" i="28" s="1"/>
  <c r="Q148" i="35"/>
  <c r="F150" i="5" s="1"/>
  <c r="F150" i="28" s="1"/>
  <c r="Y163" i="35"/>
  <c r="H165" i="5" s="1"/>
  <c r="AG168" i="35"/>
  <c r="J170" i="5" s="1"/>
  <c r="J170" i="28" s="1"/>
  <c r="AO169" i="35"/>
  <c r="L171" i="5" s="1"/>
  <c r="E178" i="35"/>
  <c r="C180" i="5" s="1"/>
  <c r="C180" i="28" s="1"/>
  <c r="Q182" i="35"/>
  <c r="F184" i="5" s="1"/>
  <c r="F184" i="28" s="1"/>
  <c r="U189" i="35"/>
  <c r="G191" i="5" s="1"/>
  <c r="G191" i="28" s="1"/>
  <c r="U190" i="35"/>
  <c r="G192" i="5" s="1"/>
  <c r="G192" i="28" s="1"/>
  <c r="U191" i="35"/>
  <c r="G193" i="5" s="1"/>
  <c r="G193" i="28" s="1"/>
  <c r="U193" i="35"/>
  <c r="G195" i="5" s="1"/>
  <c r="G195" i="28" s="1"/>
  <c r="M197" i="35"/>
  <c r="E199" i="5" s="1"/>
  <c r="AS203" i="35"/>
  <c r="M205" i="5" s="1"/>
  <c r="M205" i="28" s="1"/>
  <c r="Q204" i="35"/>
  <c r="F206" i="5" s="1"/>
  <c r="F206" i="28" s="1"/>
  <c r="Y205" i="35"/>
  <c r="H207" i="5" s="1"/>
  <c r="H207" i="28" s="1"/>
  <c r="E212" i="35"/>
  <c r="C214" i="5" s="1"/>
  <c r="C214" i="28" s="1"/>
  <c r="AG214" i="35"/>
  <c r="J216" i="5" s="1"/>
  <c r="J216" i="28" s="1"/>
  <c r="AK217" i="35"/>
  <c r="K219" i="5" s="1"/>
  <c r="AS217" i="35"/>
  <c r="M219" i="5" s="1"/>
  <c r="M219" i="28" s="1"/>
  <c r="E218" i="35"/>
  <c r="C220" i="5" s="1"/>
  <c r="C220" i="28" s="1"/>
  <c r="AW218" i="35"/>
  <c r="N220" i="5" s="1"/>
  <c r="N220" i="28" s="1"/>
  <c r="I219" i="35"/>
  <c r="D221" i="5" s="1"/>
  <c r="M220" i="35"/>
  <c r="E222" i="5" s="1"/>
  <c r="E222" i="28" s="1"/>
  <c r="M223" i="35"/>
  <c r="E225" i="5" s="1"/>
  <c r="Y224" i="35"/>
  <c r="H226" i="5" s="1"/>
  <c r="H226" i="28" s="1"/>
  <c r="AO226" i="35"/>
  <c r="L228" i="5" s="1"/>
  <c r="AS234" i="35"/>
  <c r="M236" i="5" s="1"/>
  <c r="M236" i="28" s="1"/>
  <c r="M235" i="35"/>
  <c r="E237" i="5" s="1"/>
  <c r="AC247" i="35"/>
  <c r="I249" i="5" s="1"/>
  <c r="I249" i="28" s="1"/>
  <c r="AO248" i="35"/>
  <c r="L250" i="5" s="1"/>
  <c r="L250" i="28" s="1"/>
  <c r="AK299" i="35"/>
  <c r="K297" i="5" s="1"/>
  <c r="K297" i="28" s="1"/>
  <c r="Y250" i="35"/>
  <c r="H252" i="5" s="1"/>
  <c r="AW251" i="35"/>
  <c r="N253" i="5" s="1"/>
  <c r="N253" i="28" s="1"/>
  <c r="E283" i="35"/>
  <c r="C281" i="5" s="1"/>
  <c r="C281" i="28" s="1"/>
  <c r="AW283" i="35"/>
  <c r="N281" i="5" s="1"/>
  <c r="U292" i="35"/>
  <c r="G290" i="5" s="1"/>
  <c r="G290" i="28" s="1"/>
  <c r="AG294" i="35"/>
  <c r="J292" i="5" s="1"/>
  <c r="J292" i="28" s="1"/>
  <c r="AS299" i="35"/>
  <c r="M297" i="5" s="1"/>
  <c r="M297" i="28" s="1"/>
  <c r="AW307" i="35"/>
  <c r="N301" i="5" s="1"/>
  <c r="N301" i="28" s="1"/>
  <c r="Q325" i="35"/>
  <c r="F319" i="5" s="1"/>
  <c r="N323" i="5"/>
  <c r="D359" i="5"/>
  <c r="AK257" i="35"/>
  <c r="K259" i="5" s="1"/>
  <c r="AS257" i="35"/>
  <c r="M259" i="5" s="1"/>
  <c r="M259" i="28" s="1"/>
  <c r="U258" i="35"/>
  <c r="G260" i="5" s="1"/>
  <c r="G260" i="28" s="1"/>
  <c r="AC258" i="35"/>
  <c r="I260" i="5" s="1"/>
  <c r="I260" i="28" s="1"/>
  <c r="AK258" i="35"/>
  <c r="K260" i="5" s="1"/>
  <c r="K260" i="28" s="1"/>
  <c r="AS258" i="35"/>
  <c r="M260" i="5" s="1"/>
  <c r="M260" i="28" s="1"/>
  <c r="M259" i="35"/>
  <c r="E261" i="5" s="1"/>
  <c r="AC259" i="35"/>
  <c r="I261" i="5" s="1"/>
  <c r="I261" i="28" s="1"/>
  <c r="AK259" i="35"/>
  <c r="K261" i="5" s="1"/>
  <c r="AS259" i="35"/>
  <c r="M261" i="5" s="1"/>
  <c r="M261" i="28" s="1"/>
  <c r="E260" i="35"/>
  <c r="C262" i="5" s="1"/>
  <c r="C262" i="28" s="1"/>
  <c r="M260" i="35"/>
  <c r="E262" i="5" s="1"/>
  <c r="E262" i="28" s="1"/>
  <c r="U260" i="35"/>
  <c r="G262" i="5" s="1"/>
  <c r="G262" i="28" s="1"/>
  <c r="AS260" i="35"/>
  <c r="M262" i="5" s="1"/>
  <c r="M262" i="28" s="1"/>
  <c r="E261" i="35"/>
  <c r="C263" i="5" s="1"/>
  <c r="C263" i="28" s="1"/>
  <c r="M261" i="35"/>
  <c r="E263" i="5" s="1"/>
  <c r="E263" i="28" s="1"/>
  <c r="U261" i="35"/>
  <c r="G263" i="5" s="1"/>
  <c r="G263" i="28" s="1"/>
  <c r="AC261" i="35"/>
  <c r="I263" i="5" s="1"/>
  <c r="I263" i="28" s="1"/>
  <c r="E262" i="35"/>
  <c r="C264" i="5" s="1"/>
  <c r="C264" i="28" s="1"/>
  <c r="M262" i="35"/>
  <c r="E264" i="5" s="1"/>
  <c r="U262" i="35"/>
  <c r="G264" i="5" s="1"/>
  <c r="G264" i="28" s="1"/>
  <c r="AC262" i="35"/>
  <c r="I264" i="5" s="1"/>
  <c r="I264" i="28" s="1"/>
  <c r="E263" i="35"/>
  <c r="C265" i="5" s="1"/>
  <c r="C265" i="28" s="1"/>
  <c r="M263" i="35"/>
  <c r="E265" i="5" s="1"/>
  <c r="E265" i="28" s="1"/>
  <c r="U263" i="35"/>
  <c r="G265" i="5" s="1"/>
  <c r="G265" i="28" s="1"/>
  <c r="AC263" i="35"/>
  <c r="I265" i="5" s="1"/>
  <c r="I265" i="28" s="1"/>
  <c r="AK263" i="35"/>
  <c r="K265" i="5" s="1"/>
  <c r="AS263" i="35"/>
  <c r="M265" i="5" s="1"/>
  <c r="M265" i="28" s="1"/>
  <c r="M264" i="35"/>
  <c r="E266" i="5" s="1"/>
  <c r="AK264" i="35"/>
  <c r="K266" i="5" s="1"/>
  <c r="K266" i="28" s="1"/>
  <c r="AS264" i="35"/>
  <c r="M266" i="5" s="1"/>
  <c r="M265" i="35"/>
  <c r="E267" i="5" s="1"/>
  <c r="U265" i="35"/>
  <c r="G267" i="5" s="1"/>
  <c r="G267" i="28" s="1"/>
  <c r="AC265" i="35"/>
  <c r="I267" i="5" s="1"/>
  <c r="I267" i="28" s="1"/>
  <c r="AK265" i="35"/>
  <c r="K267" i="5" s="1"/>
  <c r="K267" i="28" s="1"/>
  <c r="AS265" i="35"/>
  <c r="M267" i="5" s="1"/>
  <c r="M267" i="28" s="1"/>
  <c r="E266" i="35"/>
  <c r="C268" i="5" s="1"/>
  <c r="C268" i="28" s="1"/>
  <c r="M266" i="35"/>
  <c r="E268" i="5" s="1"/>
  <c r="E268" i="28" s="1"/>
  <c r="U266" i="35"/>
  <c r="G268" i="5" s="1"/>
  <c r="G268" i="28" s="1"/>
  <c r="Q274" i="35"/>
  <c r="F272" i="5" s="1"/>
  <c r="F272" i="28" s="1"/>
  <c r="AG282" i="35"/>
  <c r="J280" i="5" s="1"/>
  <c r="J280" i="28" s="1"/>
  <c r="E287" i="35"/>
  <c r="C285" i="5" s="1"/>
  <c r="C285" i="28" s="1"/>
  <c r="AG290" i="35"/>
  <c r="J288" i="5" s="1"/>
  <c r="J288" i="28" s="1"/>
  <c r="U291" i="35"/>
  <c r="G289" i="5" s="1"/>
  <c r="G289" i="28" s="1"/>
  <c r="AG292" i="35"/>
  <c r="J290" i="5" s="1"/>
  <c r="J290" i="28" s="1"/>
  <c r="E297" i="35"/>
  <c r="C295" i="5" s="1"/>
  <c r="C295" i="28" s="1"/>
  <c r="U304" i="35"/>
  <c r="G298" i="5" s="1"/>
  <c r="G298" i="28" s="1"/>
  <c r="AO313" i="35"/>
  <c r="L307" i="5" s="1"/>
  <c r="L307" i="28" s="1"/>
  <c r="M315" i="35"/>
  <c r="E309" i="5" s="1"/>
  <c r="AC315" i="35"/>
  <c r="I309" i="5" s="1"/>
  <c r="I309" i="28" s="1"/>
  <c r="AK315" i="35"/>
  <c r="K309" i="5" s="1"/>
  <c r="K309" i="28" s="1"/>
  <c r="AS315" i="35"/>
  <c r="M309" i="5" s="1"/>
  <c r="M309" i="28" s="1"/>
  <c r="AG324" i="35"/>
  <c r="J318" i="5" s="1"/>
  <c r="J318" i="28" s="1"/>
  <c r="N338" i="5"/>
  <c r="N338" i="28" s="1"/>
  <c r="Q291" i="35"/>
  <c r="F289" i="5" s="1"/>
  <c r="F289" i="28" s="1"/>
  <c r="AK297" i="35"/>
  <c r="K295" i="5" s="1"/>
  <c r="K295" i="28" s="1"/>
  <c r="M299" i="35"/>
  <c r="E297" i="5" s="1"/>
  <c r="AC304" i="35"/>
  <c r="I298" i="5" s="1"/>
  <c r="I298" i="28" s="1"/>
  <c r="E306" i="35"/>
  <c r="C300" i="5" s="1"/>
  <c r="C300" i="28" s="1"/>
  <c r="I311" i="35"/>
  <c r="D305" i="5" s="1"/>
  <c r="D305" i="28" s="1"/>
  <c r="Q311" i="35"/>
  <c r="F305" i="5" s="1"/>
  <c r="F305" i="28" s="1"/>
  <c r="AG319" i="35"/>
  <c r="J313" i="5" s="1"/>
  <c r="J313" i="28" s="1"/>
  <c r="Y323" i="35"/>
  <c r="H317" i="5" s="1"/>
  <c r="H317" i="28" s="1"/>
  <c r="M327" i="35"/>
  <c r="E321" i="5" s="1"/>
  <c r="E321" i="28" s="1"/>
  <c r="F324" i="5"/>
  <c r="M325" i="5"/>
  <c r="M325" i="28" s="1"/>
  <c r="E344" i="35"/>
  <c r="C334" i="5" s="1"/>
  <c r="C334" i="28" s="1"/>
  <c r="E346" i="35"/>
  <c r="C336" i="5" s="1"/>
  <c r="C336" i="28" s="1"/>
  <c r="F339" i="5"/>
  <c r="D371" i="5"/>
  <c r="D371" i="28" s="1"/>
  <c r="M395" i="5"/>
  <c r="M395" i="28" s="1"/>
  <c r="E406" i="35"/>
  <c r="C396" i="5" s="1"/>
  <c r="C396" i="28" s="1"/>
  <c r="I447" i="5"/>
  <c r="I447" i="28" s="1"/>
  <c r="K447" i="5"/>
  <c r="H450" i="5"/>
  <c r="H450" i="28" s="1"/>
  <c r="N458" i="5"/>
  <c r="M472" i="5"/>
  <c r="I476" i="5"/>
  <c r="I476" i="28" s="1"/>
  <c r="E478" i="5"/>
  <c r="E478" i="28" s="1"/>
  <c r="E499" i="35"/>
  <c r="C486" i="5" s="1"/>
  <c r="C486" i="28" s="1"/>
  <c r="U501" i="35"/>
  <c r="G488" i="5" s="1"/>
  <c r="G488" i="28" s="1"/>
  <c r="U504" i="35"/>
  <c r="G491" i="5" s="1"/>
  <c r="G491" i="28" s="1"/>
  <c r="D389" i="5"/>
  <c r="D389" i="28" s="1"/>
  <c r="K430" i="5"/>
  <c r="M430" i="5"/>
  <c r="M430" i="28" s="1"/>
  <c r="E431" i="5"/>
  <c r="E431" i="28" s="1"/>
  <c r="E456" i="35"/>
  <c r="C446" i="5" s="1"/>
  <c r="C446" i="28" s="1"/>
  <c r="I471" i="5"/>
  <c r="I471" i="28" s="1"/>
  <c r="I480" i="5"/>
  <c r="I480" i="28" s="1"/>
  <c r="I24" i="35"/>
  <c r="D26" i="5" s="1"/>
  <c r="I89" i="35"/>
  <c r="D91" i="5" s="1"/>
  <c r="D91" i="28" s="1"/>
  <c r="I91" i="35"/>
  <c r="D93" i="5" s="1"/>
  <c r="D93" i="28" s="1"/>
  <c r="I97" i="35"/>
  <c r="D99" i="5" s="1"/>
  <c r="D99" i="28" s="1"/>
  <c r="I109" i="35"/>
  <c r="D111" i="5" s="1"/>
  <c r="I111" i="35"/>
  <c r="D113" i="5" s="1"/>
  <c r="D113" i="28" s="1"/>
  <c r="I114" i="35"/>
  <c r="D116" i="5" s="1"/>
  <c r="D116" i="28" s="1"/>
  <c r="I117" i="35"/>
  <c r="D119" i="5" s="1"/>
  <c r="D119" i="28" s="1"/>
  <c r="I130" i="35"/>
  <c r="D132" i="5" s="1"/>
  <c r="I159" i="35"/>
  <c r="D161" i="5" s="1"/>
  <c r="D161" i="28" s="1"/>
  <c r="I222" i="35"/>
  <c r="D224" i="5" s="1"/>
  <c r="I231" i="35"/>
  <c r="D233" i="5" s="1"/>
  <c r="D233" i="28" s="1"/>
  <c r="I504" i="35"/>
  <c r="D491" i="5" s="1"/>
  <c r="D491" i="28" s="1"/>
  <c r="I10" i="35"/>
  <c r="D12" i="5" s="1"/>
  <c r="I79" i="35"/>
  <c r="D81" i="5" s="1"/>
  <c r="D81" i="28" s="1"/>
  <c r="I101" i="35"/>
  <c r="D103" i="5" s="1"/>
  <c r="D103" i="28" s="1"/>
  <c r="I127" i="35"/>
  <c r="D129" i="5" s="1"/>
  <c r="D129" i="28" s="1"/>
  <c r="I139" i="35"/>
  <c r="D141" i="5" s="1"/>
  <c r="D141" i="28" s="1"/>
  <c r="I145" i="35"/>
  <c r="D147" i="5" s="1"/>
  <c r="D147" i="28" s="1"/>
  <c r="D373" i="5"/>
  <c r="E41" i="35"/>
  <c r="C43" i="5" s="1"/>
  <c r="C43" i="28" s="1"/>
  <c r="E10" i="35"/>
  <c r="C12" i="5" s="1"/>
  <c r="C12" i="28" s="1"/>
  <c r="E64" i="35"/>
  <c r="C66" i="5" s="1"/>
  <c r="C66" i="28" s="1"/>
  <c r="E152" i="35"/>
  <c r="C154" i="5" s="1"/>
  <c r="C154" i="28" s="1"/>
  <c r="E154" i="35"/>
  <c r="C156" i="5" s="1"/>
  <c r="C156" i="28" s="1"/>
  <c r="I22" i="35"/>
  <c r="D24" i="5" s="1"/>
  <c r="D24" i="28" s="1"/>
  <c r="I87" i="35"/>
  <c r="D89" i="5" s="1"/>
  <c r="D89" i="28" s="1"/>
  <c r="I131" i="35"/>
  <c r="D133" i="5" s="1"/>
  <c r="D133" i="28" s="1"/>
  <c r="I141" i="35"/>
  <c r="D143" i="5" s="1"/>
  <c r="D143" i="28" s="1"/>
  <c r="I206" i="35"/>
  <c r="D208" i="5" s="1"/>
  <c r="D208" i="28" s="1"/>
  <c r="I229" i="35"/>
  <c r="D231" i="5" s="1"/>
  <c r="D231" i="28" s="1"/>
  <c r="I14" i="35"/>
  <c r="D16" i="5" s="1"/>
  <c r="I92" i="35"/>
  <c r="D94" i="5" s="1"/>
  <c r="D94" i="28" s="1"/>
  <c r="I99" i="35"/>
  <c r="D101" i="5" s="1"/>
  <c r="I103" i="35"/>
  <c r="D105" i="5" s="1"/>
  <c r="D105" i="28" s="1"/>
  <c r="I121" i="35"/>
  <c r="D123" i="5" s="1"/>
  <c r="I143" i="35"/>
  <c r="D145" i="5" s="1"/>
  <c r="D145" i="28" s="1"/>
  <c r="I220" i="35"/>
  <c r="D222" i="5" s="1"/>
  <c r="D222" i="28" s="1"/>
  <c r="I312" i="35"/>
  <c r="D306" i="5" s="1"/>
  <c r="D306" i="28" s="1"/>
  <c r="D404" i="5"/>
  <c r="D404" i="28" s="1"/>
  <c r="E85" i="35"/>
  <c r="C87" i="5" s="1"/>
  <c r="C87" i="28" s="1"/>
  <c r="E129" i="35"/>
  <c r="C131" i="5" s="1"/>
  <c r="C131" i="28" s="1"/>
  <c r="E148" i="35"/>
  <c r="C150" i="5" s="1"/>
  <c r="C150" i="28" s="1"/>
  <c r="E118" i="35"/>
  <c r="C120" i="5" s="1"/>
  <c r="C120" i="28" s="1"/>
  <c r="E279" i="35"/>
  <c r="C277" i="5" s="1"/>
  <c r="C277" i="28" s="1"/>
  <c r="E309" i="35"/>
  <c r="C303" i="5" s="1"/>
  <c r="C303" i="28" s="1"/>
  <c r="E328" i="35"/>
  <c r="C322" i="5" s="1"/>
  <c r="C322" i="28" s="1"/>
  <c r="C431" i="5"/>
  <c r="C431" i="28" s="1"/>
  <c r="E458" i="35"/>
  <c r="C448" i="5" s="1"/>
  <c r="C448" i="28" s="1"/>
  <c r="E116" i="35"/>
  <c r="C118" i="5" s="1"/>
  <c r="C118" i="28" s="1"/>
  <c r="E123" i="35"/>
  <c r="C125" i="5" s="1"/>
  <c r="C125" i="28" s="1"/>
  <c r="E126" i="35"/>
  <c r="C128" i="5" s="1"/>
  <c r="C128" i="28" s="1"/>
  <c r="E128" i="35"/>
  <c r="C130" i="5" s="1"/>
  <c r="C130" i="28" s="1"/>
  <c r="E132" i="35"/>
  <c r="C134" i="5" s="1"/>
  <c r="C134" i="28" s="1"/>
  <c r="E133" i="35"/>
  <c r="C135" i="5" s="1"/>
  <c r="C135" i="28" s="1"/>
  <c r="E136" i="35"/>
  <c r="C138" i="5" s="1"/>
  <c r="C138" i="28" s="1"/>
  <c r="E150" i="35"/>
  <c r="C152" i="5" s="1"/>
  <c r="C152" i="28" s="1"/>
  <c r="E151" i="35"/>
  <c r="C153" i="5" s="1"/>
  <c r="C153" i="28" s="1"/>
  <c r="E192" i="35"/>
  <c r="C194" i="5" s="1"/>
  <c r="C194" i="28" s="1"/>
  <c r="E289" i="35"/>
  <c r="C287" i="5" s="1"/>
  <c r="C287" i="28" s="1"/>
  <c r="E294" i="35"/>
  <c r="C292" i="5" s="1"/>
  <c r="C292" i="28" s="1"/>
  <c r="E454" i="35"/>
  <c r="C444" i="5" s="1"/>
  <c r="C444" i="28" s="1"/>
  <c r="E455" i="35"/>
  <c r="C445" i="5" s="1"/>
  <c r="C445" i="28" s="1"/>
  <c r="E65" i="35"/>
  <c r="C67" i="5" s="1"/>
  <c r="C67" i="28" s="1"/>
  <c r="E73" i="35"/>
  <c r="C75" i="5" s="1"/>
  <c r="C75" i="28" s="1"/>
  <c r="E81" i="35"/>
  <c r="C83" i="5" s="1"/>
  <c r="C83" i="28" s="1"/>
  <c r="E88" i="35"/>
  <c r="C90" i="5" s="1"/>
  <c r="C90" i="28" s="1"/>
  <c r="E122" i="35"/>
  <c r="C124" i="5" s="1"/>
  <c r="C124" i="28" s="1"/>
  <c r="E139" i="35"/>
  <c r="C141" i="5" s="1"/>
  <c r="C141" i="28" s="1"/>
  <c r="E144" i="35"/>
  <c r="C146" i="5" s="1"/>
  <c r="C146" i="28" s="1"/>
  <c r="E326" i="35"/>
  <c r="C320" i="5" s="1"/>
  <c r="C320" i="28" s="1"/>
  <c r="E24" i="35"/>
  <c r="C26" i="5" s="1"/>
  <c r="C26" i="28" s="1"/>
  <c r="E35" i="35"/>
  <c r="C37" i="5" s="1"/>
  <c r="C37" i="28" s="1"/>
  <c r="E188" i="35"/>
  <c r="C190" i="5" s="1"/>
  <c r="C190" i="28" s="1"/>
  <c r="E193" i="35"/>
  <c r="C195" i="5" s="1"/>
  <c r="C195" i="28" s="1"/>
  <c r="E345" i="35"/>
  <c r="C335" i="5" s="1"/>
  <c r="C335" i="28" s="1"/>
  <c r="E8" i="35"/>
  <c r="C10" i="5" s="1"/>
  <c r="C10" i="28" s="1"/>
  <c r="E18" i="35"/>
  <c r="C20" i="5" s="1"/>
  <c r="C20" i="28" s="1"/>
  <c r="E32" i="35"/>
  <c r="C34" i="5" s="1"/>
  <c r="C34" i="28" s="1"/>
  <c r="E42" i="35"/>
  <c r="C44" i="5" s="1"/>
  <c r="C44" i="28" s="1"/>
  <c r="E114" i="35"/>
  <c r="C116" i="5" s="1"/>
  <c r="C116" i="28" s="1"/>
  <c r="E121" i="35"/>
  <c r="C123" i="5" s="1"/>
  <c r="C123" i="28" s="1"/>
  <c r="E138" i="35"/>
  <c r="C140" i="5" s="1"/>
  <c r="C140" i="28" s="1"/>
  <c r="E142" i="35"/>
  <c r="C144" i="5" s="1"/>
  <c r="C144" i="28" s="1"/>
  <c r="E186" i="35"/>
  <c r="C188" i="5" s="1"/>
  <c r="C188" i="28" s="1"/>
  <c r="E264" i="35"/>
  <c r="C266" i="5" s="1"/>
  <c r="C266" i="28" s="1"/>
  <c r="E278" i="35"/>
  <c r="C276" i="5" s="1"/>
  <c r="C276" i="28" s="1"/>
  <c r="E324" i="35"/>
  <c r="C318" i="5" s="1"/>
  <c r="C318" i="28" s="1"/>
  <c r="S45" i="3"/>
  <c r="A45" i="3"/>
  <c r="G494" i="5"/>
  <c r="G494" i="28" s="1"/>
  <c r="I32" i="35"/>
  <c r="D34" i="5" s="1"/>
  <c r="Y46" i="35"/>
  <c r="H48" i="5" s="1"/>
  <c r="B412" i="28"/>
  <c r="B412" i="23" s="1"/>
  <c r="A2451" i="22" s="1"/>
  <c r="B362" i="28"/>
  <c r="B362" i="23" s="1"/>
  <c r="G2139" i="22" s="1"/>
  <c r="B323" i="37"/>
  <c r="B322" i="25" s="1"/>
  <c r="B322" i="6" s="1"/>
  <c r="A1522" i="3" s="1"/>
  <c r="B305" i="37"/>
  <c r="B304" i="25" s="1"/>
  <c r="B304" i="6" s="1"/>
  <c r="M1432" i="3" s="1"/>
  <c r="B291" i="37"/>
  <c r="B290" i="25" s="1"/>
  <c r="B290" i="6" s="1"/>
  <c r="A1376" i="3" s="1"/>
  <c r="B270" i="28"/>
  <c r="B270" i="23" s="1"/>
  <c r="M1578" i="22" s="1"/>
  <c r="B101" i="37"/>
  <c r="B100" i="25" s="1"/>
  <c r="B100" i="6" s="1"/>
  <c r="M459" i="3" s="1"/>
  <c r="U7" i="35"/>
  <c r="G9" i="5" s="1"/>
  <c r="G9" i="28" s="1"/>
  <c r="AG7" i="35"/>
  <c r="J9" i="5" s="1"/>
  <c r="J9" i="28" s="1"/>
  <c r="Y8" i="35"/>
  <c r="H10" i="5" s="1"/>
  <c r="AO8" i="35"/>
  <c r="L10" i="5" s="1"/>
  <c r="I9" i="35"/>
  <c r="D11" i="5" s="1"/>
  <c r="U9" i="35"/>
  <c r="G11" i="5" s="1"/>
  <c r="G11" i="28" s="1"/>
  <c r="AS9" i="35"/>
  <c r="M11" i="5" s="1"/>
  <c r="AW11" i="35"/>
  <c r="N13" i="5" s="1"/>
  <c r="AW12" i="35"/>
  <c r="N14" i="5" s="1"/>
  <c r="M14" i="35"/>
  <c r="E16" i="5" s="1"/>
  <c r="E16" i="28" s="1"/>
  <c r="AO14" i="35"/>
  <c r="L16" i="5" s="1"/>
  <c r="I15" i="35"/>
  <c r="D17" i="5" s="1"/>
  <c r="Q15" i="35"/>
  <c r="F17" i="5" s="1"/>
  <c r="F17" i="28" s="1"/>
  <c r="Y15" i="35"/>
  <c r="H17" i="5" s="1"/>
  <c r="H17" i="28" s="1"/>
  <c r="AC15" i="35"/>
  <c r="I17" i="5" s="1"/>
  <c r="I17" i="28" s="1"/>
  <c r="I16" i="35"/>
  <c r="D18" i="5" s="1"/>
  <c r="D18" i="28" s="1"/>
  <c r="Q16" i="35"/>
  <c r="F18" i="5" s="1"/>
  <c r="AC16" i="35"/>
  <c r="I18" i="5" s="1"/>
  <c r="I18" i="28" s="1"/>
  <c r="Y17" i="35"/>
  <c r="H19" i="5" s="1"/>
  <c r="Y18" i="35"/>
  <c r="H20" i="5" s="1"/>
  <c r="AO18" i="35"/>
  <c r="L20" i="5" s="1"/>
  <c r="AC20" i="35"/>
  <c r="I22" i="5" s="1"/>
  <c r="I22" i="28" s="1"/>
  <c r="AO20" i="35"/>
  <c r="L22" i="5" s="1"/>
  <c r="L22" i="28" s="1"/>
  <c r="E21" i="35"/>
  <c r="C23" i="5" s="1"/>
  <c r="C23" i="28" s="1"/>
  <c r="Q21" i="35"/>
  <c r="F23" i="5" s="1"/>
  <c r="AK21" i="35"/>
  <c r="K23" i="5" s="1"/>
  <c r="K23" i="28" s="1"/>
  <c r="AS21" i="35"/>
  <c r="M23" i="5" s="1"/>
  <c r="M23" i="28" s="1"/>
  <c r="Y23" i="35"/>
  <c r="H25" i="5" s="1"/>
  <c r="AG23" i="35"/>
  <c r="J25" i="5" s="1"/>
  <c r="J25" i="28" s="1"/>
  <c r="U24" i="35"/>
  <c r="G26" i="5" s="1"/>
  <c r="G26" i="28" s="1"/>
  <c r="AK24" i="35"/>
  <c r="K26" i="5" s="1"/>
  <c r="AC25" i="35"/>
  <c r="I27" i="5" s="1"/>
  <c r="I27" i="28" s="1"/>
  <c r="U26" i="35"/>
  <c r="G28" i="5" s="1"/>
  <c r="G28" i="28" s="1"/>
  <c r="I27" i="35"/>
  <c r="D29" i="5" s="1"/>
  <c r="D29" i="28" s="1"/>
  <c r="M27" i="35"/>
  <c r="E29" i="5" s="1"/>
  <c r="E29" i="28" s="1"/>
  <c r="I28" i="35"/>
  <c r="D30" i="5" s="1"/>
  <c r="D30" i="28" s="1"/>
  <c r="U28" i="35"/>
  <c r="G30" i="5" s="1"/>
  <c r="G30" i="28" s="1"/>
  <c r="AO28" i="35"/>
  <c r="L30" i="5" s="1"/>
  <c r="AW28" i="35"/>
  <c r="N30" i="5" s="1"/>
  <c r="N30" i="28" s="1"/>
  <c r="U29" i="35"/>
  <c r="G31" i="5" s="1"/>
  <c r="G31" i="28" s="1"/>
  <c r="AK29" i="35"/>
  <c r="K31" i="5" s="1"/>
  <c r="AW29" i="35"/>
  <c r="N31" i="5" s="1"/>
  <c r="AG30" i="35"/>
  <c r="J32" i="5" s="1"/>
  <c r="J32" i="28" s="1"/>
  <c r="AO30" i="35"/>
  <c r="L32" i="5" s="1"/>
  <c r="L32" i="28" s="1"/>
  <c r="I31" i="35"/>
  <c r="D33" i="5" s="1"/>
  <c r="D33" i="28" s="1"/>
  <c r="AO31" i="35"/>
  <c r="L33" i="5" s="1"/>
  <c r="L33" i="28" s="1"/>
  <c r="AW31" i="35"/>
  <c r="N33" i="5" s="1"/>
  <c r="U32" i="35"/>
  <c r="G34" i="5" s="1"/>
  <c r="G34" i="28" s="1"/>
  <c r="Y32" i="35"/>
  <c r="H34" i="5" s="1"/>
  <c r="H34" i="28" s="1"/>
  <c r="AG32" i="35"/>
  <c r="J34" i="5" s="1"/>
  <c r="J34" i="28" s="1"/>
  <c r="AK32" i="35"/>
  <c r="K34" i="5" s="1"/>
  <c r="U33" i="35"/>
  <c r="G35" i="5" s="1"/>
  <c r="U36" i="35"/>
  <c r="G38" i="5" s="1"/>
  <c r="G38" i="28" s="1"/>
  <c r="Y35" i="35"/>
  <c r="H37" i="5" s="1"/>
  <c r="M36" i="35"/>
  <c r="E38" i="5" s="1"/>
  <c r="AC36" i="35"/>
  <c r="I38" i="5" s="1"/>
  <c r="I38" i="28" s="1"/>
  <c r="AW37" i="35"/>
  <c r="N39" i="5" s="1"/>
  <c r="E39" i="35"/>
  <c r="C41" i="5" s="1"/>
  <c r="C41" i="28" s="1"/>
  <c r="I39" i="35"/>
  <c r="D41" i="5" s="1"/>
  <c r="AC39" i="35"/>
  <c r="I41" i="5" s="1"/>
  <c r="I41" i="28" s="1"/>
  <c r="AO39" i="35"/>
  <c r="L41" i="5" s="1"/>
  <c r="L41" i="28" s="1"/>
  <c r="M40" i="35"/>
  <c r="E42" i="5" s="1"/>
  <c r="AO40" i="35"/>
  <c r="L42" i="5" s="1"/>
  <c r="Q43" i="35"/>
  <c r="F45" i="5" s="1"/>
  <c r="F45" i="28" s="1"/>
  <c r="Y45" i="35"/>
  <c r="H47" i="5" s="1"/>
  <c r="E47" i="35"/>
  <c r="C49" i="5" s="1"/>
  <c r="C49" i="28" s="1"/>
  <c r="M47" i="35"/>
  <c r="E49" i="5" s="1"/>
  <c r="AO47" i="35"/>
  <c r="L49" i="5" s="1"/>
  <c r="Y48" i="35"/>
  <c r="H50" i="5" s="1"/>
  <c r="H50" i="28" s="1"/>
  <c r="AS48" i="35"/>
  <c r="M50" i="5" s="1"/>
  <c r="I49" i="35"/>
  <c r="D51" i="5" s="1"/>
  <c r="AO49" i="35"/>
  <c r="L51" i="5" s="1"/>
  <c r="I50" i="35"/>
  <c r="D52" i="5" s="1"/>
  <c r="AC50" i="35"/>
  <c r="I52" i="5" s="1"/>
  <c r="I52" i="28" s="1"/>
  <c r="AO50" i="35"/>
  <c r="L52" i="5" s="1"/>
  <c r="Q52" i="35"/>
  <c r="F54" i="5" s="1"/>
  <c r="F54" i="28" s="1"/>
  <c r="AW57" i="35"/>
  <c r="N59" i="5" s="1"/>
  <c r="N59" i="28" s="1"/>
  <c r="I58" i="35"/>
  <c r="D60" i="5" s="1"/>
  <c r="D60" i="28" s="1"/>
  <c r="Q58" i="35"/>
  <c r="F60" i="5" s="1"/>
  <c r="AW59" i="35"/>
  <c r="N61" i="5" s="1"/>
  <c r="N61" i="28" s="1"/>
  <c r="Y61" i="35"/>
  <c r="H63" i="5" s="1"/>
  <c r="H63" i="28" s="1"/>
  <c r="I62" i="35"/>
  <c r="D64" i="5" s="1"/>
  <c r="D64" i="28" s="1"/>
  <c r="Q62" i="35"/>
  <c r="F64" i="5" s="1"/>
  <c r="M63" i="35"/>
  <c r="E65" i="5" s="1"/>
  <c r="AG63" i="35"/>
  <c r="J65" i="5" s="1"/>
  <c r="J65" i="28" s="1"/>
  <c r="AO63" i="35"/>
  <c r="L65" i="5" s="1"/>
  <c r="L65" i="28" s="1"/>
  <c r="AK64" i="35"/>
  <c r="K66" i="5" s="1"/>
  <c r="AO64" i="35"/>
  <c r="L66" i="5" s="1"/>
  <c r="L66" i="28" s="1"/>
  <c r="AS64" i="35"/>
  <c r="M66" i="5" s="1"/>
  <c r="I65" i="35"/>
  <c r="D67" i="5" s="1"/>
  <c r="D67" i="28" s="1"/>
  <c r="AG65" i="35"/>
  <c r="J67" i="5" s="1"/>
  <c r="J67" i="28" s="1"/>
  <c r="E66" i="35"/>
  <c r="C68" i="5" s="1"/>
  <c r="C68" i="28" s="1"/>
  <c r="I66" i="35"/>
  <c r="D68" i="5" s="1"/>
  <c r="D68" i="28" s="1"/>
  <c r="M66" i="35"/>
  <c r="E68" i="5" s="1"/>
  <c r="AK66" i="35"/>
  <c r="K68" i="5" s="1"/>
  <c r="AO66" i="35"/>
  <c r="L68" i="5" s="1"/>
  <c r="L68" i="28" s="1"/>
  <c r="AS66" i="35"/>
  <c r="M68" i="5" s="1"/>
  <c r="U67" i="35"/>
  <c r="G69" i="5" s="1"/>
  <c r="G69" i="28" s="1"/>
  <c r="Y67" i="35"/>
  <c r="H69" i="5" s="1"/>
  <c r="AC67" i="35"/>
  <c r="I69" i="5" s="1"/>
  <c r="I69" i="28" s="1"/>
  <c r="AO67" i="35"/>
  <c r="L69" i="5" s="1"/>
  <c r="AK68" i="35"/>
  <c r="K70" i="5" s="1"/>
  <c r="K70" i="28" s="1"/>
  <c r="AO68" i="35"/>
  <c r="L70" i="5" s="1"/>
  <c r="AS68" i="35"/>
  <c r="M70" i="5" s="1"/>
  <c r="M70" i="28" s="1"/>
  <c r="U69" i="35"/>
  <c r="G71" i="5" s="1"/>
  <c r="G71" i="28" s="1"/>
  <c r="Y69" i="35"/>
  <c r="H71" i="5" s="1"/>
  <c r="H71" i="28" s="1"/>
  <c r="E70" i="35"/>
  <c r="C72" i="5" s="1"/>
  <c r="C72" i="28" s="1"/>
  <c r="I70" i="35"/>
  <c r="D72" i="5" s="1"/>
  <c r="D72" i="28" s="1"/>
  <c r="M70" i="35"/>
  <c r="E72" i="5" s="1"/>
  <c r="Y70" i="35"/>
  <c r="H72" i="5" s="1"/>
  <c r="U71" i="35"/>
  <c r="G73" i="5" s="1"/>
  <c r="G73" i="28" s="1"/>
  <c r="Y71" i="35"/>
  <c r="H73" i="5" s="1"/>
  <c r="H73" i="28" s="1"/>
  <c r="AC71" i="35"/>
  <c r="I73" i="5" s="1"/>
  <c r="I73" i="28" s="1"/>
  <c r="E72" i="35"/>
  <c r="C74" i="5" s="1"/>
  <c r="C74" i="28" s="1"/>
  <c r="I72" i="35"/>
  <c r="D74" i="5" s="1"/>
  <c r="M72" i="35"/>
  <c r="E74" i="5" s="1"/>
  <c r="E74" i="28" s="1"/>
  <c r="AK72" i="35"/>
  <c r="K74" i="5" s="1"/>
  <c r="AO72" i="35"/>
  <c r="L74" i="5" s="1"/>
  <c r="L74" i="28" s="1"/>
  <c r="AS72" i="35"/>
  <c r="M74" i="5" s="1"/>
  <c r="E74" i="35"/>
  <c r="C76" i="5" s="1"/>
  <c r="C76" i="28" s="1"/>
  <c r="I74" i="35"/>
  <c r="D76" i="5" s="1"/>
  <c r="AK74" i="35"/>
  <c r="K76" i="5" s="1"/>
  <c r="K76" i="28" s="1"/>
  <c r="AO74" i="35"/>
  <c r="L76" i="5" s="1"/>
  <c r="U75" i="35"/>
  <c r="G77" i="5" s="1"/>
  <c r="G77" i="28" s="1"/>
  <c r="Y75" i="35"/>
  <c r="H77" i="5" s="1"/>
  <c r="AC75" i="35"/>
  <c r="I77" i="5" s="1"/>
  <c r="I77" i="28" s="1"/>
  <c r="AO75" i="35"/>
  <c r="L77" i="5" s="1"/>
  <c r="AK76" i="35"/>
  <c r="K78" i="5" s="1"/>
  <c r="K78" i="28" s="1"/>
  <c r="AO76" i="35"/>
  <c r="L78" i="5" s="1"/>
  <c r="AS76" i="35"/>
  <c r="M78" i="5" s="1"/>
  <c r="U77" i="35"/>
  <c r="G79" i="5" s="1"/>
  <c r="G79" i="28" s="1"/>
  <c r="Y77" i="35"/>
  <c r="H79" i="5" s="1"/>
  <c r="AC77" i="35"/>
  <c r="I79" i="5" s="1"/>
  <c r="I79" i="28" s="1"/>
  <c r="I78" i="35"/>
  <c r="D80" i="5" s="1"/>
  <c r="D80" i="28" s="1"/>
  <c r="Y78" i="35"/>
  <c r="H80" i="5" s="1"/>
  <c r="U79" i="35"/>
  <c r="G81" i="5" s="1"/>
  <c r="G81" i="28" s="1"/>
  <c r="Y79" i="35"/>
  <c r="H81" i="5" s="1"/>
  <c r="AC79" i="35"/>
  <c r="I81" i="5" s="1"/>
  <c r="I81" i="28" s="1"/>
  <c r="E80" i="35"/>
  <c r="C82" i="5" s="1"/>
  <c r="C82" i="28" s="1"/>
  <c r="I80" i="35"/>
  <c r="D82" i="5" s="1"/>
  <c r="D82" i="28" s="1"/>
  <c r="M80" i="35"/>
  <c r="E82" i="5" s="1"/>
  <c r="AK80" i="35"/>
  <c r="K82" i="5" s="1"/>
  <c r="AO80" i="35"/>
  <c r="L82" i="5" s="1"/>
  <c r="L82" i="28" s="1"/>
  <c r="AS80" i="35"/>
  <c r="M82" i="5" s="1"/>
  <c r="M82" i="28" s="1"/>
  <c r="I81" i="35"/>
  <c r="D83" i="5" s="1"/>
  <c r="I82" i="35"/>
  <c r="D84" i="5" s="1"/>
  <c r="D84" i="28" s="1"/>
  <c r="M82" i="35"/>
  <c r="E84" i="5" s="1"/>
  <c r="AK82" i="35"/>
  <c r="K84" i="5" s="1"/>
  <c r="K84" i="28" s="1"/>
  <c r="AO82" i="35"/>
  <c r="L84" i="5" s="1"/>
  <c r="AS82" i="35"/>
  <c r="M84" i="5" s="1"/>
  <c r="M84" i="28" s="1"/>
  <c r="U83" i="35"/>
  <c r="G85" i="5" s="1"/>
  <c r="G85" i="28" s="1"/>
  <c r="Y83" i="35"/>
  <c r="H85" i="5" s="1"/>
  <c r="H85" i="28" s="1"/>
  <c r="AC83" i="35"/>
  <c r="I85" i="5" s="1"/>
  <c r="I85" i="28" s="1"/>
  <c r="AO83" i="35"/>
  <c r="L85" i="5" s="1"/>
  <c r="Q84" i="35"/>
  <c r="F86" i="5" s="1"/>
  <c r="AK84" i="35"/>
  <c r="K86" i="5" s="1"/>
  <c r="K86" i="28" s="1"/>
  <c r="AO84" i="35"/>
  <c r="L86" i="5" s="1"/>
  <c r="AS84" i="35"/>
  <c r="M86" i="5" s="1"/>
  <c r="M86" i="28" s="1"/>
  <c r="U85" i="35"/>
  <c r="G87" i="5" s="1"/>
  <c r="G87" i="28" s="1"/>
  <c r="Y85" i="35"/>
  <c r="H87" i="5" s="1"/>
  <c r="H87" i="28" s="1"/>
  <c r="AC85" i="35"/>
  <c r="I87" i="5" s="1"/>
  <c r="I87" i="28" s="1"/>
  <c r="E86" i="35"/>
  <c r="C88" i="5" s="1"/>
  <c r="C88" i="28" s="1"/>
  <c r="I86" i="35"/>
  <c r="D88" i="5" s="1"/>
  <c r="Y86" i="35"/>
  <c r="H88" i="5" s="1"/>
  <c r="H88" i="28" s="1"/>
  <c r="U87" i="35"/>
  <c r="G89" i="5" s="1"/>
  <c r="G89" i="28" s="1"/>
  <c r="Y87" i="35"/>
  <c r="H89" i="5" s="1"/>
  <c r="H89" i="28" s="1"/>
  <c r="AC87" i="35"/>
  <c r="I89" i="5" s="1"/>
  <c r="I89" i="28" s="1"/>
  <c r="AC88" i="35"/>
  <c r="I90" i="5" s="1"/>
  <c r="I90" i="28" s="1"/>
  <c r="AG88" i="35"/>
  <c r="J90" i="5" s="1"/>
  <c r="J90" i="28" s="1"/>
  <c r="AK88" i="35"/>
  <c r="K90" i="5" s="1"/>
  <c r="K90" i="28" s="1"/>
  <c r="AC89" i="35"/>
  <c r="I91" i="5" s="1"/>
  <c r="I91" i="28" s="1"/>
  <c r="AG89" i="35"/>
  <c r="J91" i="5" s="1"/>
  <c r="J91" i="28" s="1"/>
  <c r="AK89" i="35"/>
  <c r="K91" i="5" s="1"/>
  <c r="Q90" i="35"/>
  <c r="F92" i="5" s="1"/>
  <c r="M91" i="35"/>
  <c r="E93" i="5" s="1"/>
  <c r="E93" i="28" s="1"/>
  <c r="Q91" i="35"/>
  <c r="F93" i="5" s="1"/>
  <c r="F93" i="28" s="1"/>
  <c r="U91" i="35"/>
  <c r="G93" i="5" s="1"/>
  <c r="G93" i="28" s="1"/>
  <c r="AG91" i="35"/>
  <c r="J93" i="5" s="1"/>
  <c r="J93" i="28" s="1"/>
  <c r="M92" i="35"/>
  <c r="E94" i="5" s="1"/>
  <c r="E94" i="28" s="1"/>
  <c r="U92" i="35"/>
  <c r="G94" i="5" s="1"/>
  <c r="G94" i="28" s="1"/>
  <c r="AS92" i="35"/>
  <c r="M94" i="5" s="1"/>
  <c r="E93" i="35"/>
  <c r="C95" i="5" s="1"/>
  <c r="C95" i="28" s="1"/>
  <c r="AS93" i="35"/>
  <c r="M95" i="5" s="1"/>
  <c r="Q94" i="35"/>
  <c r="F96" i="5" s="1"/>
  <c r="F96" i="28" s="1"/>
  <c r="M95" i="35"/>
  <c r="E97" i="5" s="1"/>
  <c r="Q95" i="35"/>
  <c r="F97" i="5" s="1"/>
  <c r="F97" i="28" s="1"/>
  <c r="U95" i="35"/>
  <c r="G97" i="5" s="1"/>
  <c r="G97" i="28" s="1"/>
  <c r="AS95" i="35"/>
  <c r="M97" i="5" s="1"/>
  <c r="M97" i="28" s="1"/>
  <c r="AW95" i="35"/>
  <c r="N97" i="5" s="1"/>
  <c r="N97" i="28" s="1"/>
  <c r="E96" i="35"/>
  <c r="C98" i="5" s="1"/>
  <c r="C98" i="28" s="1"/>
  <c r="Q96" i="35"/>
  <c r="F98" i="5" s="1"/>
  <c r="M97" i="35"/>
  <c r="E99" i="5" s="1"/>
  <c r="Q97" i="35"/>
  <c r="F99" i="5" s="1"/>
  <c r="AG97" i="35"/>
  <c r="J99" i="5" s="1"/>
  <c r="J99" i="28" s="1"/>
  <c r="M98" i="35"/>
  <c r="E100" i="5" s="1"/>
  <c r="E100" i="28" s="1"/>
  <c r="M99" i="35"/>
  <c r="E101" i="5" s="1"/>
  <c r="E101" i="28" s="1"/>
  <c r="Q99" i="35"/>
  <c r="F101" i="5" s="1"/>
  <c r="U99" i="35"/>
  <c r="G101" i="5" s="1"/>
  <c r="G101" i="28" s="1"/>
  <c r="AG99" i="35"/>
  <c r="J101" i="5" s="1"/>
  <c r="J101" i="28" s="1"/>
  <c r="M100" i="35"/>
  <c r="E102" i="5" s="1"/>
  <c r="Q100" i="35"/>
  <c r="F102" i="5" s="1"/>
  <c r="U100" i="35"/>
  <c r="G102" i="5" s="1"/>
  <c r="G102" i="28" s="1"/>
  <c r="AS100" i="35"/>
  <c r="M102" i="5" s="1"/>
  <c r="AW100" i="35"/>
  <c r="N102" i="5" s="1"/>
  <c r="E101" i="35"/>
  <c r="C103" i="5" s="1"/>
  <c r="C103" i="28" s="1"/>
  <c r="AW101" i="35"/>
  <c r="N103" i="5" s="1"/>
  <c r="E102" i="35"/>
  <c r="C104" i="5" s="1"/>
  <c r="C104" i="28" s="1"/>
  <c r="Q102" i="35"/>
  <c r="F104" i="5" s="1"/>
  <c r="F104" i="28" s="1"/>
  <c r="AS102" i="35"/>
  <c r="M104" i="5" s="1"/>
  <c r="AW102" i="35"/>
  <c r="N104" i="5" s="1"/>
  <c r="N104" i="28" s="1"/>
  <c r="E103" i="35"/>
  <c r="C105" i="5" s="1"/>
  <c r="C105" i="28" s="1"/>
  <c r="AC103" i="35"/>
  <c r="I105" i="5" s="1"/>
  <c r="I105" i="28" s="1"/>
  <c r="AK103" i="35"/>
  <c r="K105" i="5" s="1"/>
  <c r="AC104" i="35"/>
  <c r="I106" i="5" s="1"/>
  <c r="I106" i="28" s="1"/>
  <c r="AG104" i="35"/>
  <c r="J106" i="5" s="1"/>
  <c r="J106" i="28" s="1"/>
  <c r="AW105" i="35"/>
  <c r="N107" i="5" s="1"/>
  <c r="E106" i="35"/>
  <c r="C108" i="5" s="1"/>
  <c r="C108" i="28" s="1"/>
  <c r="AC106" i="35"/>
  <c r="I108" i="5" s="1"/>
  <c r="I108" i="28" s="1"/>
  <c r="AG106" i="35"/>
  <c r="J108" i="5" s="1"/>
  <c r="J108" i="28" s="1"/>
  <c r="AK106" i="35"/>
  <c r="K108" i="5" s="1"/>
  <c r="AW106" i="35"/>
  <c r="N108" i="5" s="1"/>
  <c r="AS107" i="35"/>
  <c r="M109" i="5" s="1"/>
  <c r="M109" i="28" s="1"/>
  <c r="AW107" i="35"/>
  <c r="N109" i="5" s="1"/>
  <c r="E108" i="35"/>
  <c r="C110" i="5" s="1"/>
  <c r="C110" i="28" s="1"/>
  <c r="AS108" i="35"/>
  <c r="M110" i="5" s="1"/>
  <c r="AW108" i="35"/>
  <c r="N110" i="5" s="1"/>
  <c r="E109" i="35"/>
  <c r="C111" i="5" s="1"/>
  <c r="C111" i="28" s="1"/>
  <c r="AS109" i="35"/>
  <c r="M111" i="5" s="1"/>
  <c r="M111" i="28" s="1"/>
  <c r="AW109" i="35"/>
  <c r="N111" i="5" s="1"/>
  <c r="E110" i="35"/>
  <c r="C112" i="5" s="1"/>
  <c r="C112" i="28" s="1"/>
  <c r="Q110" i="35"/>
  <c r="F112" i="5" s="1"/>
  <c r="AS110" i="35"/>
  <c r="M112" i="5" s="1"/>
  <c r="M112" i="28" s="1"/>
  <c r="AW110" i="35"/>
  <c r="N112" i="5" s="1"/>
  <c r="E111" i="35"/>
  <c r="C113" i="5" s="1"/>
  <c r="C113" i="28" s="1"/>
  <c r="AC111" i="35"/>
  <c r="I113" i="5" s="1"/>
  <c r="I113" i="28" s="1"/>
  <c r="AG111" i="35"/>
  <c r="J113" i="5" s="1"/>
  <c r="J113" i="28" s="1"/>
  <c r="AK111" i="35"/>
  <c r="K113" i="5" s="1"/>
  <c r="AC112" i="35"/>
  <c r="I114" i="5" s="1"/>
  <c r="I114" i="28" s="1"/>
  <c r="AG112" i="35"/>
  <c r="J114" i="5" s="1"/>
  <c r="J114" i="28" s="1"/>
  <c r="AW112" i="35"/>
  <c r="N114" i="5" s="1"/>
  <c r="N114" i="28" s="1"/>
  <c r="AC113" i="35"/>
  <c r="I115" i="5" s="1"/>
  <c r="I115" i="28" s="1"/>
  <c r="AG113" i="35"/>
  <c r="J115" i="5" s="1"/>
  <c r="J115" i="28" s="1"/>
  <c r="AK113" i="35"/>
  <c r="K115" i="5" s="1"/>
  <c r="K115" i="28" s="1"/>
  <c r="M114" i="35"/>
  <c r="E116" i="5" s="1"/>
  <c r="Q114" i="35"/>
  <c r="F116" i="5" s="1"/>
  <c r="F116" i="28" s="1"/>
  <c r="U114" i="35"/>
  <c r="G116" i="5" s="1"/>
  <c r="G116" i="28" s="1"/>
  <c r="M116" i="35"/>
  <c r="E118" i="5" s="1"/>
  <c r="E118" i="28" s="1"/>
  <c r="AW116" i="35"/>
  <c r="N118" i="5" s="1"/>
  <c r="AW118" i="35"/>
  <c r="N120" i="5" s="1"/>
  <c r="AG119" i="35"/>
  <c r="J121" i="5" s="1"/>
  <c r="J121" i="28" s="1"/>
  <c r="AG121" i="35"/>
  <c r="J123" i="5" s="1"/>
  <c r="J123" i="28" s="1"/>
  <c r="Q122" i="35"/>
  <c r="F124" i="5" s="1"/>
  <c r="F124" i="28" s="1"/>
  <c r="E124" i="35"/>
  <c r="C126" i="5" s="1"/>
  <c r="C126" i="28" s="1"/>
  <c r="M115" i="35"/>
  <c r="E117" i="5" s="1"/>
  <c r="Q115" i="35"/>
  <c r="F117" i="5" s="1"/>
  <c r="AG115" i="35"/>
  <c r="J117" i="5" s="1"/>
  <c r="J117" i="28" s="1"/>
  <c r="AC116" i="35"/>
  <c r="I118" i="5" s="1"/>
  <c r="I118" i="28" s="1"/>
  <c r="AO116" i="35"/>
  <c r="L118" i="5" s="1"/>
  <c r="L118" i="28" s="1"/>
  <c r="AS116" i="35"/>
  <c r="M118" i="5" s="1"/>
  <c r="Y117" i="35"/>
  <c r="H119" i="5" s="1"/>
  <c r="H119" i="28" s="1"/>
  <c r="AC117" i="35"/>
  <c r="I119" i="5" s="1"/>
  <c r="I119" i="28" s="1"/>
  <c r="I118" i="35"/>
  <c r="D120" i="5" s="1"/>
  <c r="D120" i="28" s="1"/>
  <c r="M118" i="35"/>
  <c r="E120" i="5" s="1"/>
  <c r="E120" i="28" s="1"/>
  <c r="AK118" i="35"/>
  <c r="K120" i="5" s="1"/>
  <c r="K120" i="28" s="1"/>
  <c r="AO118" i="35"/>
  <c r="L120" i="5" s="1"/>
  <c r="AS118" i="35"/>
  <c r="M120" i="5" s="1"/>
  <c r="M120" i="28" s="1"/>
  <c r="M119" i="35"/>
  <c r="E121" i="5" s="1"/>
  <c r="Y119" i="35"/>
  <c r="H121" i="5" s="1"/>
  <c r="AC119" i="35"/>
  <c r="I121" i="5" s="1"/>
  <c r="I121" i="28" s="1"/>
  <c r="E120" i="35"/>
  <c r="C122" i="5" s="1"/>
  <c r="C122" i="28" s="1"/>
  <c r="M120" i="35"/>
  <c r="E122" i="5" s="1"/>
  <c r="AO120" i="35"/>
  <c r="L122" i="5" s="1"/>
  <c r="AS120" i="35"/>
  <c r="M122" i="5" s="1"/>
  <c r="M122" i="28" s="1"/>
  <c r="U121" i="35"/>
  <c r="G123" i="5" s="1"/>
  <c r="G123" i="28" s="1"/>
  <c r="Y121" i="35"/>
  <c r="H123" i="5" s="1"/>
  <c r="H123" i="28" s="1"/>
  <c r="AC121" i="35"/>
  <c r="I123" i="5" s="1"/>
  <c r="I123" i="28" s="1"/>
  <c r="AS121" i="35"/>
  <c r="M123" i="5" s="1"/>
  <c r="I122" i="35"/>
  <c r="D124" i="5" s="1"/>
  <c r="D124" i="28" s="1"/>
  <c r="M122" i="35"/>
  <c r="E124" i="5" s="1"/>
  <c r="E124" i="28" s="1"/>
  <c r="AO122" i="35"/>
  <c r="L124" i="5" s="1"/>
  <c r="AS122" i="35"/>
  <c r="M124" i="5" s="1"/>
  <c r="Y123" i="35"/>
  <c r="H125" i="5" s="1"/>
  <c r="AC123" i="35"/>
  <c r="I125" i="5" s="1"/>
  <c r="I125" i="28" s="1"/>
  <c r="AC124" i="35"/>
  <c r="I126" i="5" s="1"/>
  <c r="I126" i="28" s="1"/>
  <c r="M126" i="35"/>
  <c r="E128" i="5" s="1"/>
  <c r="Y126" i="35"/>
  <c r="H128" i="5" s="1"/>
  <c r="AC126" i="35"/>
  <c r="I128" i="5" s="1"/>
  <c r="I128" i="28" s="1"/>
  <c r="AO126" i="35"/>
  <c r="L128" i="5" s="1"/>
  <c r="AS126" i="35"/>
  <c r="M128" i="5" s="1"/>
  <c r="M128" i="28" s="1"/>
  <c r="AC128" i="35"/>
  <c r="I130" i="5" s="1"/>
  <c r="I130" i="28" s="1"/>
  <c r="AO128" i="35"/>
  <c r="L130" i="5" s="1"/>
  <c r="AS128" i="35"/>
  <c r="M130" i="5" s="1"/>
  <c r="M130" i="28" s="1"/>
  <c r="I129" i="35"/>
  <c r="D131" i="5" s="1"/>
  <c r="M129" i="35"/>
  <c r="E131" i="5" s="1"/>
  <c r="Y129" i="35"/>
  <c r="H131" i="5" s="1"/>
  <c r="Y130" i="35"/>
  <c r="H132" i="5" s="1"/>
  <c r="H132" i="28" s="1"/>
  <c r="AC130" i="35"/>
  <c r="I132" i="5" s="1"/>
  <c r="I132" i="28" s="1"/>
  <c r="AO130" i="35"/>
  <c r="L132" i="5" s="1"/>
  <c r="L132" i="28" s="1"/>
  <c r="AS130" i="35"/>
  <c r="M132" i="5" s="1"/>
  <c r="AC132" i="35"/>
  <c r="I134" i="5" s="1"/>
  <c r="I134" i="28" s="1"/>
  <c r="AK132" i="35"/>
  <c r="K134" i="5" s="1"/>
  <c r="AS133" i="35"/>
  <c r="M135" i="5" s="1"/>
  <c r="M135" i="28" s="1"/>
  <c r="I134" i="35"/>
  <c r="D136" i="5" s="1"/>
  <c r="M134" i="35"/>
  <c r="E136" i="5" s="1"/>
  <c r="E136" i="28" s="1"/>
  <c r="Y134" i="35"/>
  <c r="H136" i="5" s="1"/>
  <c r="AO134" i="35"/>
  <c r="L136" i="5" s="1"/>
  <c r="AS134" i="35"/>
  <c r="M136" i="5" s="1"/>
  <c r="I136" i="35"/>
  <c r="D138" i="5" s="1"/>
  <c r="D138" i="28" s="1"/>
  <c r="M136" i="35"/>
  <c r="E138" i="5" s="1"/>
  <c r="AS137" i="35"/>
  <c r="M139" i="5" s="1"/>
  <c r="M139" i="28" s="1"/>
  <c r="I138" i="35"/>
  <c r="D140" i="5" s="1"/>
  <c r="M138" i="35"/>
  <c r="E140" i="5" s="1"/>
  <c r="E140" i="28" s="1"/>
  <c r="Y138" i="35"/>
  <c r="H140" i="5" s="1"/>
  <c r="AC138" i="35"/>
  <c r="I140" i="5" s="1"/>
  <c r="I140" i="28" s="1"/>
  <c r="AO138" i="35"/>
  <c r="L140" i="5" s="1"/>
  <c r="L140" i="28" s="1"/>
  <c r="AS141" i="35"/>
  <c r="M143" i="5" s="1"/>
  <c r="M143" i="28" s="1"/>
  <c r="I142" i="35"/>
  <c r="D144" i="5" s="1"/>
  <c r="D144" i="28" s="1"/>
  <c r="M142" i="35"/>
  <c r="E144" i="5" s="1"/>
  <c r="Y142" i="35"/>
  <c r="H144" i="5" s="1"/>
  <c r="H144" i="28" s="1"/>
  <c r="AO142" i="35"/>
  <c r="L144" i="5" s="1"/>
  <c r="AO143" i="35"/>
  <c r="L145" i="5" s="1"/>
  <c r="I144" i="35"/>
  <c r="D146" i="5" s="1"/>
  <c r="D146" i="28" s="1"/>
  <c r="M144" i="35"/>
  <c r="E146" i="5" s="1"/>
  <c r="U148" i="35"/>
  <c r="G150" i="5" s="1"/>
  <c r="G150" i="28" s="1"/>
  <c r="U153" i="35"/>
  <c r="G155" i="5" s="1"/>
  <c r="G155" i="28" s="1"/>
  <c r="AO153" i="35"/>
  <c r="L155" i="5" s="1"/>
  <c r="AO154" i="35"/>
  <c r="L156" i="5" s="1"/>
  <c r="L156" i="28" s="1"/>
  <c r="AG143" i="35"/>
  <c r="J145" i="5" s="1"/>
  <c r="J145" i="28" s="1"/>
  <c r="AG160" i="35"/>
  <c r="J162" i="5" s="1"/>
  <c r="J162" i="28" s="1"/>
  <c r="AW160" i="35"/>
  <c r="N162" i="5" s="1"/>
  <c r="N162" i="28" s="1"/>
  <c r="Q161" i="35"/>
  <c r="F163" i="5" s="1"/>
  <c r="AG161" i="35"/>
  <c r="J163" i="5" s="1"/>
  <c r="J163" i="28" s="1"/>
  <c r="AW161" i="35"/>
  <c r="N163" i="5" s="1"/>
  <c r="E182" i="5"/>
  <c r="AG268" i="35"/>
  <c r="J270" i="5" s="1"/>
  <c r="J270" i="28" s="1"/>
  <c r="E277" i="35"/>
  <c r="C275" i="5" s="1"/>
  <c r="C275" i="28" s="1"/>
  <c r="Q278" i="35"/>
  <c r="F276" i="5" s="1"/>
  <c r="F276" i="28" s="1"/>
  <c r="Q282" i="35"/>
  <c r="F280" i="5" s="1"/>
  <c r="I283" i="35"/>
  <c r="D281" i="5" s="1"/>
  <c r="D281" i="28" s="1"/>
  <c r="AK283" i="35"/>
  <c r="K281" i="5" s="1"/>
  <c r="AW284" i="35"/>
  <c r="N282" i="5" s="1"/>
  <c r="U287" i="35"/>
  <c r="G285" i="5" s="1"/>
  <c r="G285" i="28" s="1"/>
  <c r="AG289" i="35"/>
  <c r="J287" i="5" s="1"/>
  <c r="J287" i="28" s="1"/>
  <c r="M290" i="35"/>
  <c r="E288" i="5" s="1"/>
  <c r="E288" i="28" s="1"/>
  <c r="AC290" i="35"/>
  <c r="I288" i="5" s="1"/>
  <c r="I288" i="28" s="1"/>
  <c r="AO290" i="35"/>
  <c r="L288" i="5" s="1"/>
  <c r="L288" i="28" s="1"/>
  <c r="AW290" i="35"/>
  <c r="N288" i="5" s="1"/>
  <c r="M291" i="35"/>
  <c r="E289" i="5" s="1"/>
  <c r="E289" i="28" s="1"/>
  <c r="I294" i="35"/>
  <c r="D292" i="5" s="1"/>
  <c r="D292" i="28" s="1"/>
  <c r="AC295" i="35"/>
  <c r="I293" i="5" s="1"/>
  <c r="I293" i="28" s="1"/>
  <c r="Q298" i="35"/>
  <c r="F296" i="5" s="1"/>
  <c r="Q299" i="35"/>
  <c r="F297" i="5" s="1"/>
  <c r="Q304" i="35"/>
  <c r="F298" i="5" s="1"/>
  <c r="F298" i="28" s="1"/>
  <c r="AS145" i="35"/>
  <c r="M147" i="5" s="1"/>
  <c r="M147" i="28" s="1"/>
  <c r="Y146" i="35"/>
  <c r="H148" i="5" s="1"/>
  <c r="AK146" i="35"/>
  <c r="K148" i="5" s="1"/>
  <c r="AO147" i="35"/>
  <c r="L149" i="5" s="1"/>
  <c r="Q149" i="35"/>
  <c r="F151" i="5" s="1"/>
  <c r="U149" i="35"/>
  <c r="G151" i="5" s="1"/>
  <c r="G151" i="28" s="1"/>
  <c r="AW149" i="35"/>
  <c r="N151" i="5" s="1"/>
  <c r="AK150" i="35"/>
  <c r="K152" i="5" s="1"/>
  <c r="K152" i="28" s="1"/>
  <c r="I151" i="35"/>
  <c r="D153" i="5" s="1"/>
  <c r="D153" i="28" s="1"/>
  <c r="AW151" i="35"/>
  <c r="N153" i="5" s="1"/>
  <c r="AK153" i="35"/>
  <c r="K155" i="5" s="1"/>
  <c r="Y154" i="35"/>
  <c r="H156" i="5" s="1"/>
  <c r="E161" i="35"/>
  <c r="C163" i="5" s="1"/>
  <c r="C163" i="28" s="1"/>
  <c r="AK161" i="35"/>
  <c r="K163" i="5" s="1"/>
  <c r="K163" i="28" s="1"/>
  <c r="AO162" i="35"/>
  <c r="L164" i="5" s="1"/>
  <c r="AK163" i="35"/>
  <c r="K165" i="5" s="1"/>
  <c r="AC164" i="35"/>
  <c r="I166" i="5" s="1"/>
  <c r="I166" i="28" s="1"/>
  <c r="AS164" i="35"/>
  <c r="M166" i="5" s="1"/>
  <c r="M166" i="28" s="1"/>
  <c r="I165" i="35"/>
  <c r="D167" i="5" s="1"/>
  <c r="AO165" i="35"/>
  <c r="L167" i="5" s="1"/>
  <c r="L167" i="28" s="1"/>
  <c r="Y167" i="35"/>
  <c r="H169" i="5" s="1"/>
  <c r="I168" i="35"/>
  <c r="D170" i="5" s="1"/>
  <c r="D170" i="28" s="1"/>
  <c r="AO168" i="35"/>
  <c r="L170" i="5" s="1"/>
  <c r="Y173" i="35"/>
  <c r="H175" i="5" s="1"/>
  <c r="H175" i="28" s="1"/>
  <c r="M187" i="35"/>
  <c r="E189" i="5" s="1"/>
  <c r="AC187" i="35"/>
  <c r="I189" i="5" s="1"/>
  <c r="I189" i="28" s="1"/>
  <c r="AG191" i="35"/>
  <c r="J193" i="5" s="1"/>
  <c r="J193" i="28" s="1"/>
  <c r="AG192" i="35"/>
  <c r="J194" i="5" s="1"/>
  <c r="J194" i="28" s="1"/>
  <c r="M193" i="35"/>
  <c r="E195" i="5" s="1"/>
  <c r="AC203" i="35"/>
  <c r="I205" i="5" s="1"/>
  <c r="I205" i="28" s="1"/>
  <c r="AO205" i="35"/>
  <c r="L207" i="5" s="1"/>
  <c r="M207" i="35"/>
  <c r="E209" i="5" s="1"/>
  <c r="AC207" i="35"/>
  <c r="I209" i="5" s="1"/>
  <c r="I209" i="28" s="1"/>
  <c r="E209" i="35"/>
  <c r="C211" i="5" s="1"/>
  <c r="C211" i="28" s="1"/>
  <c r="AC210" i="35"/>
  <c r="I212" i="5" s="1"/>
  <c r="I212" i="28" s="1"/>
  <c r="I212" i="35"/>
  <c r="D214" i="5" s="1"/>
  <c r="D214" i="28" s="1"/>
  <c r="AC212" i="35"/>
  <c r="I214" i="5" s="1"/>
  <c r="I214" i="28" s="1"/>
  <c r="AW212" i="35"/>
  <c r="N214" i="5" s="1"/>
  <c r="N214" i="28" s="1"/>
  <c r="I213" i="35"/>
  <c r="D215" i="5" s="1"/>
  <c r="AG213" i="35"/>
  <c r="J215" i="5" s="1"/>
  <c r="J215" i="28" s="1"/>
  <c r="U214" i="35"/>
  <c r="G216" i="5" s="1"/>
  <c r="AC214" i="35"/>
  <c r="I216" i="5" s="1"/>
  <c r="I216" i="28" s="1"/>
  <c r="M215" i="35"/>
  <c r="E217" i="5" s="1"/>
  <c r="E217" i="28" s="1"/>
  <c r="AC215" i="35"/>
  <c r="I217" i="5" s="1"/>
  <c r="I217" i="28" s="1"/>
  <c r="AG215" i="35"/>
  <c r="J217" i="5" s="1"/>
  <c r="J217" i="28" s="1"/>
  <c r="M216" i="35"/>
  <c r="E218" i="5" s="1"/>
  <c r="AK216" i="35"/>
  <c r="K218" i="5" s="1"/>
  <c r="K218" i="28" s="1"/>
  <c r="AS219" i="35"/>
  <c r="M221" i="5" s="1"/>
  <c r="M221" i="28" s="1"/>
  <c r="AK220" i="35"/>
  <c r="K222" i="5" s="1"/>
  <c r="AS220" i="35"/>
  <c r="M222" i="5" s="1"/>
  <c r="M222" i="28" s="1"/>
  <c r="AW220" i="35"/>
  <c r="N222" i="5" s="1"/>
  <c r="N222" i="28" s="1"/>
  <c r="Q221" i="35"/>
  <c r="F223" i="5" s="1"/>
  <c r="AO221" i="35"/>
  <c r="L223" i="5" s="1"/>
  <c r="AC226" i="35"/>
  <c r="I228" i="5" s="1"/>
  <c r="I228" i="28" s="1"/>
  <c r="E229" i="35"/>
  <c r="C231" i="5" s="1"/>
  <c r="C231" i="28" s="1"/>
  <c r="AC230" i="35"/>
  <c r="I232" i="5" s="1"/>
  <c r="I232" i="28" s="1"/>
  <c r="AS231" i="35"/>
  <c r="M233" i="5" s="1"/>
  <c r="M232" i="35"/>
  <c r="E234" i="5" s="1"/>
  <c r="E234" i="28" s="1"/>
  <c r="AS235" i="35"/>
  <c r="M237" i="5" s="1"/>
  <c r="AK240" i="35"/>
  <c r="K242" i="5" s="1"/>
  <c r="K242" i="28" s="1"/>
  <c r="AG241" i="35"/>
  <c r="J243" i="5" s="1"/>
  <c r="J243" i="28" s="1"/>
  <c r="AS242" i="35"/>
  <c r="M244" i="5" s="1"/>
  <c r="M244" i="28" s="1"/>
  <c r="AG244" i="35"/>
  <c r="J246" i="5" s="1"/>
  <c r="J246" i="28" s="1"/>
  <c r="AK246" i="35"/>
  <c r="K248" i="5" s="1"/>
  <c r="AO247" i="35"/>
  <c r="L249" i="5" s="1"/>
  <c r="L249" i="28" s="1"/>
  <c r="Q248" i="35"/>
  <c r="F250" i="5" s="1"/>
  <c r="F250" i="28" s="1"/>
  <c r="E249" i="35"/>
  <c r="C251" i="5" s="1"/>
  <c r="C251" i="28" s="1"/>
  <c r="E250" i="35"/>
  <c r="C252" i="5" s="1"/>
  <c r="C252" i="28" s="1"/>
  <c r="M250" i="35"/>
  <c r="E252" i="5" s="1"/>
  <c r="E252" i="28" s="1"/>
  <c r="I252" i="35"/>
  <c r="D254" i="5" s="1"/>
  <c r="D254" i="28" s="1"/>
  <c r="Q279" i="35"/>
  <c r="F277" i="5" s="1"/>
  <c r="F277" i="28" s="1"/>
  <c r="Q283" i="35"/>
  <c r="F281" i="5" s="1"/>
  <c r="F281" i="28" s="1"/>
  <c r="Q292" i="35"/>
  <c r="F290" i="5" s="1"/>
  <c r="AC292" i="35"/>
  <c r="I290" i="5" s="1"/>
  <c r="I290" i="28" s="1"/>
  <c r="AC294" i="35"/>
  <c r="I292" i="5" s="1"/>
  <c r="I292" i="28" s="1"/>
  <c r="E298" i="35"/>
  <c r="C296" i="5" s="1"/>
  <c r="C296" i="28" s="1"/>
  <c r="AG299" i="35"/>
  <c r="J297" i="5" s="1"/>
  <c r="J297" i="28" s="1"/>
  <c r="AK304" i="35"/>
  <c r="K298" i="5" s="1"/>
  <c r="K298" i="28" s="1"/>
  <c r="Q313" i="35"/>
  <c r="F307" i="5" s="1"/>
  <c r="AS324" i="35"/>
  <c r="M318" i="5" s="1"/>
  <c r="M318" i="28" s="1"/>
  <c r="E325" i="35"/>
  <c r="C319" i="5" s="1"/>
  <c r="C319" i="28" s="1"/>
  <c r="Q326" i="35"/>
  <c r="F320" i="5" s="1"/>
  <c r="F320" i="28" s="1"/>
  <c r="Y326" i="35"/>
  <c r="H320" i="5" s="1"/>
  <c r="AG326" i="35"/>
  <c r="J320" i="5" s="1"/>
  <c r="J320" i="28" s="1"/>
  <c r="E327" i="35"/>
  <c r="C321" i="5" s="1"/>
  <c r="C321" i="28" s="1"/>
  <c r="G321" i="5"/>
  <c r="G321" i="28" s="1"/>
  <c r="L321" i="5"/>
  <c r="L321" i="28" s="1"/>
  <c r="I328" i="35"/>
  <c r="D322" i="5" s="1"/>
  <c r="L322" i="5"/>
  <c r="L322" i="28" s="1"/>
  <c r="E336" i="5"/>
  <c r="E336" i="28" s="1"/>
  <c r="F336" i="5"/>
  <c r="F336" i="28" s="1"/>
  <c r="AG307" i="35"/>
  <c r="J301" i="5" s="1"/>
  <c r="J301" i="28" s="1"/>
  <c r="AS307" i="35"/>
  <c r="M301" i="5" s="1"/>
  <c r="AG311" i="35"/>
  <c r="J305" i="5" s="1"/>
  <c r="J305" i="28" s="1"/>
  <c r="AS311" i="35"/>
  <c r="M305" i="5" s="1"/>
  <c r="U316" i="35"/>
  <c r="G310" i="5" s="1"/>
  <c r="G310" i="28" s="1"/>
  <c r="E329" i="35"/>
  <c r="C323" i="5" s="1"/>
  <c r="C323" i="28" s="1"/>
  <c r="K325" i="5"/>
  <c r="G326" i="5"/>
  <c r="G326" i="28" s="1"/>
  <c r="H326" i="5"/>
  <c r="H326" i="28" s="1"/>
  <c r="E335" i="5"/>
  <c r="G336" i="5"/>
  <c r="G336" i="28" s="1"/>
  <c r="G339" i="5"/>
  <c r="G339" i="28" s="1"/>
  <c r="F398" i="5"/>
  <c r="J431" i="5"/>
  <c r="J431" i="28" s="1"/>
  <c r="F432" i="5"/>
  <c r="F432" i="28" s="1"/>
  <c r="I451" i="5"/>
  <c r="I451" i="28" s="1"/>
  <c r="K458" i="5"/>
  <c r="E373" i="5"/>
  <c r="G381" i="5"/>
  <c r="G381" i="28" s="1"/>
  <c r="F387" i="5"/>
  <c r="F387" i="28" s="1"/>
  <c r="K388" i="5"/>
  <c r="K388" i="28" s="1"/>
  <c r="F389" i="5"/>
  <c r="F389" i="28" s="1"/>
  <c r="I394" i="5"/>
  <c r="I394" i="28" s="1"/>
  <c r="J398" i="5"/>
  <c r="J398" i="28" s="1"/>
  <c r="N428" i="5"/>
  <c r="J429" i="5"/>
  <c r="J429" i="28" s="1"/>
  <c r="F434" i="5"/>
  <c r="K462" i="5"/>
  <c r="K462" i="28" s="1"/>
  <c r="H463" i="5"/>
  <c r="N468" i="5"/>
  <c r="M469" i="5"/>
  <c r="M469" i="28" s="1"/>
  <c r="E470" i="5"/>
  <c r="I508" i="35"/>
  <c r="D495" i="5" s="1"/>
  <c r="M508" i="35"/>
  <c r="E495" i="5" s="1"/>
  <c r="Q508" i="35"/>
  <c r="F495" i="5" s="1"/>
  <c r="F114" i="37" s="1"/>
  <c r="F113" i="25" s="1"/>
  <c r="Y508" i="35"/>
  <c r="H495" i="5" s="1"/>
  <c r="H75" i="37" s="1"/>
  <c r="H74" i="25" s="1"/>
  <c r="AK508" i="35"/>
  <c r="K495" i="5" s="1"/>
  <c r="AO508" i="35"/>
  <c r="L495" i="5" s="1"/>
  <c r="AS508" i="35"/>
  <c r="M495" i="5" s="1"/>
  <c r="AW508" i="35"/>
  <c r="N495" i="5" s="1"/>
  <c r="N214" i="37" s="1"/>
  <c r="N213" i="25" s="1"/>
  <c r="E472" i="5"/>
  <c r="M479" i="5"/>
  <c r="M494" i="35"/>
  <c r="E481" i="5" s="1"/>
  <c r="AC495" i="35"/>
  <c r="I482" i="5" s="1"/>
  <c r="AS495" i="35"/>
  <c r="M482" i="5" s="1"/>
  <c r="M482" i="28" s="1"/>
  <c r="U500" i="35"/>
  <c r="G487" i="5" s="1"/>
  <c r="AS503" i="35"/>
  <c r="M490" i="5" s="1"/>
  <c r="M490" i="28" s="1"/>
  <c r="I505" i="35"/>
  <c r="D492" i="5" s="1"/>
  <c r="D492" i="28" s="1"/>
  <c r="G225" i="22"/>
  <c r="M165" i="3"/>
  <c r="K165" i="28"/>
  <c r="K5" i="37"/>
  <c r="K5" i="25" s="1"/>
  <c r="K5" i="6" s="1"/>
  <c r="K5" i="28"/>
  <c r="K5" i="23" s="1"/>
  <c r="D17" i="28"/>
  <c r="B485" i="37"/>
  <c r="B484" i="25" s="1"/>
  <c r="B484" i="6" s="1"/>
  <c r="AE305" i="3" s="1"/>
  <c r="B485" i="28"/>
  <c r="B485" i="23" s="1"/>
  <c r="G2878" i="22" s="1"/>
  <c r="B354" i="28"/>
  <c r="B354" i="23" s="1"/>
  <c r="M2086" i="22" s="1"/>
  <c r="B354" i="37"/>
  <c r="B353" i="25" s="1"/>
  <c r="B353" i="6" s="1"/>
  <c r="S1644" i="3" s="1"/>
  <c r="B341" i="37"/>
  <c r="B340" i="25" s="1"/>
  <c r="B340" i="6" s="1"/>
  <c r="M1592" i="3" s="1"/>
  <c r="B341" i="28"/>
  <c r="B341" i="23" s="1"/>
  <c r="G2015" i="22" s="1"/>
  <c r="B262" i="28"/>
  <c r="B262" i="23" s="1"/>
  <c r="A1542" i="22" s="1"/>
  <c r="B262" i="37"/>
  <c r="B261" i="25" s="1"/>
  <c r="B261" i="6" s="1"/>
  <c r="S1225" i="3" s="1"/>
  <c r="B256" i="28"/>
  <c r="B256" i="23" s="1"/>
  <c r="A1507" i="22" s="1"/>
  <c r="B256" i="37"/>
  <c r="B255" i="25" s="1"/>
  <c r="B255" i="6" s="1"/>
  <c r="G1206" i="3" s="1"/>
  <c r="B198" i="28"/>
  <c r="B198" i="23" s="1"/>
  <c r="M1157" i="22" s="1"/>
  <c r="B198" i="37"/>
  <c r="B197" i="25" s="1"/>
  <c r="B197" i="6" s="1"/>
  <c r="S919" i="3" s="1"/>
  <c r="B157" i="37"/>
  <c r="B156" i="25" s="1"/>
  <c r="B156" i="6" s="1"/>
  <c r="M729" i="3" s="1"/>
  <c r="B157" i="28"/>
  <c r="B157" i="23" s="1"/>
  <c r="A926" i="22" s="1"/>
  <c r="B100" i="37"/>
  <c r="B99" i="25" s="1"/>
  <c r="B99" i="6" s="1"/>
  <c r="G459" i="3" s="1"/>
  <c r="B100" i="28"/>
  <c r="B100" i="23" s="1"/>
  <c r="A603" i="22" s="1"/>
  <c r="B85" i="37"/>
  <c r="B84" i="25" s="1"/>
  <c r="B84" i="6" s="1"/>
  <c r="M382" i="3" s="1"/>
  <c r="B85" i="28"/>
  <c r="B85" i="23" s="1"/>
  <c r="A519" i="22" s="1"/>
  <c r="B37" i="37"/>
  <c r="B36" i="25" s="1"/>
  <c r="B36" i="6" s="1"/>
  <c r="M324" i="3" s="1"/>
  <c r="B37" i="28"/>
  <c r="B37" i="23" s="1"/>
  <c r="B479" i="37"/>
  <c r="B478" i="25" s="1"/>
  <c r="B478" i="6" s="1"/>
  <c r="AQ265" i="3" s="1"/>
  <c r="B479" i="28"/>
  <c r="B479" i="23" s="1"/>
  <c r="G2841" i="22" s="1"/>
  <c r="B443" i="37"/>
  <c r="B442" i="25" s="1"/>
  <c r="B442" i="6" s="1"/>
  <c r="Y362" i="3" s="1"/>
  <c r="B443" i="28"/>
  <c r="B443" i="23" s="1"/>
  <c r="G2626" i="22" s="1"/>
  <c r="B309" i="37"/>
  <c r="B308" i="25" s="1"/>
  <c r="B308" i="6" s="1"/>
  <c r="M1451" i="3" s="1"/>
  <c r="B309" i="28"/>
  <c r="B309" i="23" s="1"/>
  <c r="M1815" i="22" s="1"/>
  <c r="B273" i="28"/>
  <c r="B273" i="23" s="1"/>
  <c r="M1597" i="22" s="1"/>
  <c r="B273" i="37"/>
  <c r="B272" i="25" s="1"/>
  <c r="B272" i="6" s="1"/>
  <c r="M1282" i="3" s="1"/>
  <c r="B155" i="37"/>
  <c r="B154" i="25" s="1"/>
  <c r="B154" i="6" s="1"/>
  <c r="A729" i="3" s="1"/>
  <c r="B155" i="28"/>
  <c r="B155" i="23" s="1"/>
  <c r="G908" i="22" s="1"/>
  <c r="I11" i="28"/>
  <c r="G45" i="3"/>
  <c r="B451" i="37"/>
  <c r="B450" i="25" s="1"/>
  <c r="B450" i="6" s="1"/>
  <c r="AQ125" i="3" s="1"/>
  <c r="B451" i="28"/>
  <c r="B451" i="23" s="1"/>
  <c r="A2681" i="22" s="1"/>
  <c r="B427" i="37"/>
  <c r="B426" i="25" s="1"/>
  <c r="B426" i="6" s="1"/>
  <c r="Y25" i="3" s="1"/>
  <c r="B427" i="28"/>
  <c r="B427" i="23" s="1"/>
  <c r="A2539" i="22" s="1"/>
  <c r="B408" i="37"/>
  <c r="B407" i="25" s="1"/>
  <c r="B407" i="6" s="1"/>
  <c r="G1886" i="3" s="1"/>
  <c r="B408" i="28"/>
  <c r="B408" i="23" s="1"/>
  <c r="M2414" i="22" s="1"/>
  <c r="B367" i="37"/>
  <c r="B366" i="25" s="1"/>
  <c r="B366" i="6" s="1"/>
  <c r="A1715" i="3" s="1"/>
  <c r="B367" i="28"/>
  <c r="B367" i="23" s="1"/>
  <c r="A2173" i="22" s="1"/>
  <c r="B314" i="28"/>
  <c r="B314" i="23" s="1"/>
  <c r="G1851" i="22" s="1"/>
  <c r="B314" i="37"/>
  <c r="B313" i="25" s="1"/>
  <c r="B313" i="6" s="1"/>
  <c r="S1470" i="3" s="1"/>
  <c r="B249" i="37"/>
  <c r="B248" i="25" s="1"/>
  <c r="B248" i="6" s="1"/>
  <c r="M1167" i="3" s="1"/>
  <c r="B249" i="28"/>
  <c r="B249" i="23" s="1"/>
  <c r="M1455" i="22" s="1"/>
  <c r="B240" i="28"/>
  <c r="B240" i="23" s="1"/>
  <c r="M1404" i="22" s="1"/>
  <c r="B240" i="37"/>
  <c r="B239" i="25" s="1"/>
  <c r="B239" i="6" s="1"/>
  <c r="G1127" i="3" s="1"/>
  <c r="B197" i="37"/>
  <c r="B196" i="25" s="1"/>
  <c r="B196" i="6" s="1"/>
  <c r="M919" i="3" s="1"/>
  <c r="B197" i="28"/>
  <c r="B197" i="23" s="1"/>
  <c r="G1157" i="22" s="1"/>
  <c r="B186" i="28"/>
  <c r="B186" i="23" s="1"/>
  <c r="M1086" i="22" s="1"/>
  <c r="B186" i="37"/>
  <c r="B185" i="25" s="1"/>
  <c r="B185" i="6" s="1"/>
  <c r="S864" i="3" s="1"/>
  <c r="B138" i="28"/>
  <c r="B138" i="23" s="1"/>
  <c r="M806" i="22" s="1"/>
  <c r="B138" i="37"/>
  <c r="B137" i="25" s="1"/>
  <c r="B137" i="6" s="1"/>
  <c r="S633" i="3" s="1"/>
  <c r="B102" i="37"/>
  <c r="B101" i="25" s="1"/>
  <c r="B101" i="6" s="1"/>
  <c r="S459" i="3" s="1"/>
  <c r="B102" i="28"/>
  <c r="B102" i="23" s="1"/>
  <c r="M603" i="22" s="1"/>
  <c r="S225" i="3"/>
  <c r="M305" i="22"/>
  <c r="F5" i="37"/>
  <c r="F5" i="25" s="1"/>
  <c r="F5" i="6" s="1"/>
  <c r="F5" i="28"/>
  <c r="F5" i="23" s="1"/>
  <c r="B303" i="37"/>
  <c r="B302" i="25" s="1"/>
  <c r="B302" i="6" s="1"/>
  <c r="A1432" i="3" s="1"/>
  <c r="B52" i="37"/>
  <c r="B51" i="25" s="1"/>
  <c r="B51" i="6" s="1"/>
  <c r="S324" i="3" s="1"/>
  <c r="I21" i="35"/>
  <c r="D23" i="5" s="1"/>
  <c r="B10" i="28"/>
  <c r="B10" i="23" s="1"/>
  <c r="G25" i="22" s="1"/>
  <c r="B348" i="37"/>
  <c r="B347" i="25" s="1"/>
  <c r="B347" i="6" s="1"/>
  <c r="G1627" i="3" s="1"/>
  <c r="B330" i="37"/>
  <c r="B329" i="25" s="1"/>
  <c r="B329" i="6" s="1"/>
  <c r="S1539" i="3" s="1"/>
  <c r="B433" i="37"/>
  <c r="B432" i="25" s="1"/>
  <c r="B432" i="6" s="1"/>
  <c r="AK45" i="3" s="1"/>
  <c r="B280" i="28"/>
  <c r="B280" i="23" s="1"/>
  <c r="A1652" i="22" s="1"/>
  <c r="B191" i="37"/>
  <c r="B190" i="25" s="1"/>
  <c r="B190" i="6" s="1"/>
  <c r="A901" i="3" s="1"/>
  <c r="B165" i="37"/>
  <c r="B164" i="25" s="1"/>
  <c r="B164" i="6" s="1"/>
  <c r="M770" i="3" s="1"/>
  <c r="B126" i="28"/>
  <c r="B126" i="23" s="1"/>
  <c r="M738" i="22" s="1"/>
  <c r="B39" i="37"/>
  <c r="B38" i="25" s="1"/>
  <c r="B38" i="6" s="1"/>
  <c r="I61" i="35"/>
  <c r="D63" i="5" s="1"/>
  <c r="Q61" i="35"/>
  <c r="F63" i="5" s="1"/>
  <c r="F63" i="28" s="1"/>
  <c r="AS65" i="35"/>
  <c r="M67" i="5" s="1"/>
  <c r="Q68" i="35"/>
  <c r="F70" i="5" s="1"/>
  <c r="AC68" i="35"/>
  <c r="I70" i="5" s="1"/>
  <c r="AW70" i="35"/>
  <c r="N72" i="5" s="1"/>
  <c r="M71" i="35"/>
  <c r="E73" i="5" s="1"/>
  <c r="AG73" i="35"/>
  <c r="J75" i="5" s="1"/>
  <c r="J75" i="28" s="1"/>
  <c r="AS73" i="35"/>
  <c r="M75" i="5" s="1"/>
  <c r="Q76" i="35"/>
  <c r="F78" i="5" s="1"/>
  <c r="AC76" i="35"/>
  <c r="I78" i="5" s="1"/>
  <c r="AW78" i="35"/>
  <c r="N80" i="5" s="1"/>
  <c r="M79" i="35"/>
  <c r="E81" i="5" s="1"/>
  <c r="AG81" i="35"/>
  <c r="J83" i="5" s="1"/>
  <c r="AS81" i="35"/>
  <c r="M83" i="5" s="1"/>
  <c r="AC84" i="35"/>
  <c r="I86" i="5" s="1"/>
  <c r="AW86" i="35"/>
  <c r="N88" i="5" s="1"/>
  <c r="M87" i="35"/>
  <c r="E89" i="5" s="1"/>
  <c r="Y97" i="35"/>
  <c r="H99" i="5" s="1"/>
  <c r="H99" i="28" s="1"/>
  <c r="AK97" i="35"/>
  <c r="K99" i="5" s="1"/>
  <c r="I108" i="35"/>
  <c r="D110" i="5" s="1"/>
  <c r="U135" i="35"/>
  <c r="G137" i="5" s="1"/>
  <c r="G137" i="28" s="1"/>
  <c r="B405" i="37"/>
  <c r="B404" i="25" s="1"/>
  <c r="B404" i="6" s="1"/>
  <c r="M1869" i="3" s="1"/>
  <c r="B405" i="28"/>
  <c r="B405" i="23" s="1"/>
  <c r="M2396" i="22" s="1"/>
  <c r="B345" i="37"/>
  <c r="B344" i="25" s="1"/>
  <c r="B344" i="6" s="1"/>
  <c r="M1610" i="3" s="1"/>
  <c r="B345" i="28"/>
  <c r="B345" i="23" s="1"/>
  <c r="M2033" i="22" s="1"/>
  <c r="B311" i="37"/>
  <c r="B310" i="25" s="1"/>
  <c r="B310" i="6" s="1"/>
  <c r="A1470" i="3" s="1"/>
  <c r="B311" i="28"/>
  <c r="B311" i="23" s="1"/>
  <c r="G1833" i="22" s="1"/>
  <c r="B232" i="28"/>
  <c r="B232" i="23" s="1"/>
  <c r="A1370" i="22" s="1"/>
  <c r="B232" i="37"/>
  <c r="B231" i="25" s="1"/>
  <c r="B231" i="6" s="1"/>
  <c r="G1089" i="3" s="1"/>
  <c r="B178" i="28"/>
  <c r="B178" i="23" s="1"/>
  <c r="A1051" i="22" s="1"/>
  <c r="B178" i="37"/>
  <c r="B177" i="25" s="1"/>
  <c r="B177" i="6" s="1"/>
  <c r="S827" i="3" s="1"/>
  <c r="B119" i="37"/>
  <c r="B118" i="25" s="1"/>
  <c r="B118" i="6" s="1"/>
  <c r="A556" i="3" s="1"/>
  <c r="B119" i="28"/>
  <c r="B119" i="23" s="1"/>
  <c r="G704" i="22" s="1"/>
  <c r="S65" i="3"/>
  <c r="B486" i="28"/>
  <c r="B486" i="23" s="1"/>
  <c r="M2878" i="22" s="1"/>
  <c r="B486" i="37"/>
  <c r="B485" i="25" s="1"/>
  <c r="B485" i="6" s="1"/>
  <c r="AK305" i="3" s="1"/>
  <c r="B460" i="28"/>
  <c r="B460" i="23" s="1"/>
  <c r="A2734" i="22" s="1"/>
  <c r="B460" i="37"/>
  <c r="B459" i="25" s="1"/>
  <c r="B459" i="6" s="1"/>
  <c r="Y185" i="3" s="1"/>
  <c r="B418" i="28"/>
  <c r="B418" i="23" s="1"/>
  <c r="A2487" i="22" s="1"/>
  <c r="B418" i="37"/>
  <c r="B417" i="25" s="1"/>
  <c r="B417" i="6" s="1"/>
  <c r="S1921" i="3" s="1"/>
  <c r="B400" i="28"/>
  <c r="B400" i="23" s="1"/>
  <c r="A2378" i="22" s="1"/>
  <c r="B400" i="37"/>
  <c r="B399" i="25" s="1"/>
  <c r="B399" i="6" s="1"/>
  <c r="G1852" i="3" s="1"/>
  <c r="B297" i="37"/>
  <c r="B296" i="25" s="1"/>
  <c r="B296" i="6" s="1"/>
  <c r="M1395" i="3" s="1"/>
  <c r="B297" i="28"/>
  <c r="B297" i="23" s="1"/>
  <c r="M1743" i="22" s="1"/>
  <c r="B257" i="37"/>
  <c r="B256" i="25" s="1"/>
  <c r="B256" i="6" s="1"/>
  <c r="M1206" i="3" s="1"/>
  <c r="B257" i="28"/>
  <c r="B257" i="23" s="1"/>
  <c r="G1507" i="22" s="1"/>
  <c r="B214" i="37"/>
  <c r="B213" i="25" s="1"/>
  <c r="B213" i="6" s="1"/>
  <c r="S995" i="3" s="1"/>
  <c r="B214" i="28"/>
  <c r="B214" i="23" s="1"/>
  <c r="A1265" i="22" s="1"/>
  <c r="B182" i="37"/>
  <c r="B181" i="25" s="1"/>
  <c r="B181" i="6" s="1"/>
  <c r="S846" i="3" s="1"/>
  <c r="B182" i="28"/>
  <c r="B182" i="23" s="1"/>
  <c r="G1068" i="22" s="1"/>
  <c r="L30" i="28"/>
  <c r="B474" i="37"/>
  <c r="B473" i="25" s="1"/>
  <c r="B473" i="6" s="1"/>
  <c r="AK245" i="3" s="1"/>
  <c r="B474" i="28"/>
  <c r="B474" i="23" s="1"/>
  <c r="M2805" i="22" s="1"/>
  <c r="B471" i="37"/>
  <c r="B470" i="25" s="1"/>
  <c r="B470" i="6" s="1"/>
  <c r="AQ225" i="3" s="1"/>
  <c r="B471" i="28"/>
  <c r="B471" i="23" s="1"/>
  <c r="M2788" i="22" s="1"/>
  <c r="B435" i="37"/>
  <c r="B434" i="25" s="1"/>
  <c r="B434" i="6" s="1"/>
  <c r="Y65" i="3" s="1"/>
  <c r="B435" i="28"/>
  <c r="B435" i="23" s="1"/>
  <c r="M2574" i="22" s="1"/>
  <c r="B410" i="28"/>
  <c r="B410" i="23" s="1"/>
  <c r="G2432" i="22" s="1"/>
  <c r="B410" i="37"/>
  <c r="B409" i="25" s="1"/>
  <c r="B409" i="6" s="1"/>
  <c r="S1886" i="3" s="1"/>
  <c r="B380" i="28"/>
  <c r="B380" i="23" s="1"/>
  <c r="G2248" i="22" s="1"/>
  <c r="B380" i="37"/>
  <c r="B379" i="25" s="1"/>
  <c r="B379" i="6" s="1"/>
  <c r="G1767" i="3" s="1"/>
  <c r="B377" i="37"/>
  <c r="B376" i="25" s="1"/>
  <c r="B376" i="6" s="1"/>
  <c r="M1749" i="3" s="1"/>
  <c r="B377" i="28"/>
  <c r="B377" i="23" s="1"/>
  <c r="G2229" i="22" s="1"/>
  <c r="B369" i="37"/>
  <c r="B368" i="25" s="1"/>
  <c r="B368" i="6" s="1"/>
  <c r="M1715" i="3" s="1"/>
  <c r="B369" i="28"/>
  <c r="B369" i="23" s="1"/>
  <c r="M2173" i="22" s="1"/>
  <c r="B328" i="28"/>
  <c r="B328" i="23" s="1"/>
  <c r="A1943" i="22" s="1"/>
  <c r="B328" i="37"/>
  <c r="B327" i="25" s="1"/>
  <c r="B327" i="6" s="1"/>
  <c r="G1539" i="3" s="1"/>
  <c r="B289" i="37"/>
  <c r="B288" i="25" s="1"/>
  <c r="B288" i="6" s="1"/>
  <c r="M1357" i="3" s="1"/>
  <c r="B289" i="28"/>
  <c r="B289" i="23" s="1"/>
  <c r="A1707" i="22" s="1"/>
  <c r="B264" i="28"/>
  <c r="B264" i="23" s="1"/>
  <c r="M1542" i="22" s="1"/>
  <c r="B264" i="37"/>
  <c r="B263" i="25" s="1"/>
  <c r="B263" i="6" s="1"/>
  <c r="G1244" i="3" s="1"/>
  <c r="B225" i="37"/>
  <c r="B224" i="25" s="1"/>
  <c r="B224" i="6" s="1"/>
  <c r="M1052" i="3" s="1"/>
  <c r="B225" i="28"/>
  <c r="B225" i="23" s="1"/>
  <c r="M1319" i="22" s="1"/>
  <c r="B221" i="37"/>
  <c r="B220" i="25" s="1"/>
  <c r="B220" i="6" s="1"/>
  <c r="M1033" i="3" s="1"/>
  <c r="B221" i="28"/>
  <c r="B221" i="23" s="1"/>
  <c r="G1301" i="22" s="1"/>
  <c r="B211" i="37"/>
  <c r="B210" i="25" s="1"/>
  <c r="B210" i="6" s="1"/>
  <c r="A995" i="3" s="1"/>
  <c r="B211" i="28"/>
  <c r="B211" i="23" s="1"/>
  <c r="A1246" i="22" s="1"/>
  <c r="B174" i="28"/>
  <c r="B174" i="23" s="1"/>
  <c r="M1017" i="22" s="1"/>
  <c r="B174" i="37"/>
  <c r="B173" i="25" s="1"/>
  <c r="B173" i="6" s="1"/>
  <c r="S808" i="3" s="1"/>
  <c r="B168" i="28"/>
  <c r="B168" i="23" s="1"/>
  <c r="M981" i="22" s="1"/>
  <c r="B168" i="37"/>
  <c r="B167" i="25" s="1"/>
  <c r="B167" i="6" s="1"/>
  <c r="G789" i="3" s="1"/>
  <c r="B153" i="28"/>
  <c r="B153" i="23" s="1"/>
  <c r="M890" i="22" s="1"/>
  <c r="B153" i="37"/>
  <c r="B152" i="25" s="1"/>
  <c r="B152" i="6" s="1"/>
  <c r="M709" i="3" s="1"/>
  <c r="B141" i="37"/>
  <c r="B140" i="25" s="1"/>
  <c r="B140" i="6" s="1"/>
  <c r="M652" i="3" s="1"/>
  <c r="B141" i="28"/>
  <c r="B141" i="23" s="1"/>
  <c r="M822" i="22" s="1"/>
  <c r="B112" i="28"/>
  <c r="B112" i="23" s="1"/>
  <c r="A671" i="22" s="1"/>
  <c r="B112" i="37"/>
  <c r="B111" i="25" s="1"/>
  <c r="B111" i="6" s="1"/>
  <c r="G517" i="3" s="1"/>
  <c r="B71" i="37"/>
  <c r="B70" i="25" s="1"/>
  <c r="B70" i="6" s="1"/>
  <c r="A362" i="3" s="1"/>
  <c r="B71" i="28"/>
  <c r="B71" i="23" s="1"/>
  <c r="G430" i="22" s="1"/>
  <c r="B50" i="37"/>
  <c r="B49" i="25" s="1"/>
  <c r="B49" i="6" s="1"/>
  <c r="B50" i="28"/>
  <c r="B50" i="23" s="1"/>
  <c r="M245" i="22" s="1"/>
  <c r="B12" i="28"/>
  <c r="B12" i="23" s="1"/>
  <c r="A45" i="22" s="1"/>
  <c r="B12" i="37"/>
  <c r="B11" i="25" s="1"/>
  <c r="B11" i="6" s="1"/>
  <c r="J5" i="37"/>
  <c r="J5" i="25" s="1"/>
  <c r="J5" i="6" s="1"/>
  <c r="J5" i="28"/>
  <c r="J5" i="23" s="1"/>
  <c r="B81" i="28"/>
  <c r="B81" i="23" s="1"/>
  <c r="M487" i="22" s="1"/>
  <c r="B482" i="28"/>
  <c r="B482" i="23" s="1"/>
  <c r="G2859" i="22" s="1"/>
  <c r="B122" i="28"/>
  <c r="B122" i="23" s="1"/>
  <c r="G721" i="22" s="1"/>
  <c r="B114" i="28"/>
  <c r="B114" i="23" s="1"/>
  <c r="M671" i="22" s="1"/>
  <c r="B23" i="37"/>
  <c r="B22" i="25" s="1"/>
  <c r="B22" i="6" s="1"/>
  <c r="F494" i="5"/>
  <c r="F494" i="28" s="1"/>
  <c r="B342" i="37"/>
  <c r="B341" i="25" s="1"/>
  <c r="B341" i="6" s="1"/>
  <c r="S1592" i="3" s="1"/>
  <c r="B247" i="28"/>
  <c r="B247" i="23" s="1"/>
  <c r="A1455" i="22" s="1"/>
  <c r="B346" i="37"/>
  <c r="B345" i="25" s="1"/>
  <c r="B345" i="6" s="1"/>
  <c r="S1610" i="3" s="1"/>
  <c r="B54" i="37"/>
  <c r="B53" i="25" s="1"/>
  <c r="B53" i="6" s="1"/>
  <c r="G343" i="3" s="1"/>
  <c r="B397" i="37"/>
  <c r="B396" i="25" s="1"/>
  <c r="B396" i="6" s="1"/>
  <c r="M1835" i="3" s="1"/>
  <c r="B251" i="37"/>
  <c r="B250" i="25" s="1"/>
  <c r="B250" i="6" s="1"/>
  <c r="A1187" i="3" s="1"/>
  <c r="B228" i="28"/>
  <c r="B228" i="23" s="1"/>
  <c r="M1336" i="22" s="1"/>
  <c r="B65" i="37"/>
  <c r="B64" i="25" s="1"/>
  <c r="B64" i="6" s="1"/>
  <c r="Y16" i="35"/>
  <c r="H18" i="5" s="1"/>
  <c r="H18" i="28" s="1"/>
  <c r="I23" i="35"/>
  <c r="D25" i="5" s="1"/>
  <c r="E28" i="35"/>
  <c r="C30" i="5" s="1"/>
  <c r="C30" i="28" s="1"/>
  <c r="AW64" i="35"/>
  <c r="N66" i="5" s="1"/>
  <c r="M65" i="35"/>
  <c r="E67" i="5" s="1"/>
  <c r="AG67" i="35"/>
  <c r="J69" i="5" s="1"/>
  <c r="Q70" i="35"/>
  <c r="F72" i="5" s="1"/>
  <c r="AC70" i="35"/>
  <c r="I72" i="5" s="1"/>
  <c r="AW72" i="35"/>
  <c r="N74" i="5" s="1"/>
  <c r="M73" i="35"/>
  <c r="E75" i="5" s="1"/>
  <c r="AG75" i="35"/>
  <c r="J77" i="5" s="1"/>
  <c r="J77" i="28" s="1"/>
  <c r="AS75" i="35"/>
  <c r="M77" i="5" s="1"/>
  <c r="Q78" i="35"/>
  <c r="F80" i="5" s="1"/>
  <c r="AC78" i="35"/>
  <c r="I80" i="5" s="1"/>
  <c r="AW80" i="35"/>
  <c r="N82" i="5" s="1"/>
  <c r="M81" i="35"/>
  <c r="E83" i="5" s="1"/>
  <c r="AS83" i="35"/>
  <c r="M85" i="5" s="1"/>
  <c r="Q86" i="35"/>
  <c r="F88" i="5" s="1"/>
  <c r="F88" i="28" s="1"/>
  <c r="AC86" i="35"/>
  <c r="I88" i="5" s="1"/>
  <c r="AO94" i="35"/>
  <c r="L96" i="5" s="1"/>
  <c r="E95" i="35"/>
  <c r="C97" i="5" s="1"/>
  <c r="C97" i="28" s="1"/>
  <c r="Y105" i="35"/>
  <c r="H107" i="5" s="1"/>
  <c r="AK105" i="35"/>
  <c r="K107" i="5" s="1"/>
  <c r="K107" i="28" s="1"/>
  <c r="I116" i="35"/>
  <c r="D118" i="5" s="1"/>
  <c r="U116" i="35"/>
  <c r="G118" i="5" s="1"/>
  <c r="E119" i="35"/>
  <c r="C121" i="5" s="1"/>
  <c r="C121" i="28" s="1"/>
  <c r="AK121" i="35"/>
  <c r="K123" i="5" s="1"/>
  <c r="K123" i="28" s="1"/>
  <c r="AK124" i="35"/>
  <c r="K126" i="5" s="1"/>
  <c r="K126" i="28" s="1"/>
  <c r="B481" i="37"/>
  <c r="B480" i="25" s="1"/>
  <c r="B480" i="6" s="1"/>
  <c r="AE285" i="3" s="1"/>
  <c r="B481" i="28"/>
  <c r="B481" i="23" s="1"/>
  <c r="A2859" i="22" s="1"/>
  <c r="B463" i="37"/>
  <c r="B462" i="25" s="1"/>
  <c r="B462" i="6" s="1"/>
  <c r="AQ185" i="3" s="1"/>
  <c r="B463" i="28"/>
  <c r="B463" i="23" s="1"/>
  <c r="A2752" i="22" s="1"/>
  <c r="B447" i="37"/>
  <c r="B446" i="25" s="1"/>
  <c r="B446" i="6" s="1"/>
  <c r="AQ105" i="3" s="1"/>
  <c r="B447" i="28"/>
  <c r="B447" i="23" s="1"/>
  <c r="M2644" i="22" s="1"/>
  <c r="B438" i="28"/>
  <c r="B438" i="23" s="1"/>
  <c r="M2592" i="22" s="1"/>
  <c r="B438" i="37"/>
  <c r="B437" i="25" s="1"/>
  <c r="B437" i="6" s="1"/>
  <c r="AQ65" i="3" s="1"/>
  <c r="B426" i="28"/>
  <c r="B426" i="23" s="1"/>
  <c r="M2522" i="22" s="1"/>
  <c r="B426" i="37"/>
  <c r="B425" i="25" s="1"/>
  <c r="B425" i="6" s="1"/>
  <c r="AQ5" i="3" s="1"/>
  <c r="B409" i="37"/>
  <c r="B408" i="25" s="1"/>
  <c r="B408" i="6" s="1"/>
  <c r="M1886" i="3" s="1"/>
  <c r="B409" i="28"/>
  <c r="B409" i="23" s="1"/>
  <c r="A2432" i="22" s="1"/>
  <c r="B394" i="28"/>
  <c r="B394" i="23" s="1"/>
  <c r="A2342" i="22" s="1"/>
  <c r="B394" i="37"/>
  <c r="B393" i="25" s="1"/>
  <c r="B393" i="6" s="1"/>
  <c r="S1818" i="3" s="1"/>
  <c r="B316" i="28"/>
  <c r="B316" i="23" s="1"/>
  <c r="A1870" i="22" s="1"/>
  <c r="B316" i="37"/>
  <c r="B315" i="25" s="1"/>
  <c r="B315" i="6" s="1"/>
  <c r="G1487" i="3" s="1"/>
  <c r="B313" i="37"/>
  <c r="B312" i="25" s="1"/>
  <c r="B312" i="6" s="1"/>
  <c r="M1470" i="3" s="1"/>
  <c r="B313" i="28"/>
  <c r="B313" i="23" s="1"/>
  <c r="A1851" i="22" s="1"/>
  <c r="B307" i="37"/>
  <c r="B306" i="25" s="1"/>
  <c r="B306" i="6" s="1"/>
  <c r="A1451" i="3" s="1"/>
  <c r="B307" i="28"/>
  <c r="B307" i="23" s="1"/>
  <c r="A1815" i="22" s="1"/>
  <c r="B250" i="28"/>
  <c r="B250" i="23" s="1"/>
  <c r="A1472" i="22" s="1"/>
  <c r="B250" i="37"/>
  <c r="B249" i="25" s="1"/>
  <c r="B249" i="6" s="1"/>
  <c r="S1167" i="3" s="1"/>
  <c r="B227" i="37"/>
  <c r="B226" i="25" s="1"/>
  <c r="B226" i="6" s="1"/>
  <c r="A1071" i="3" s="1"/>
  <c r="B227" i="28"/>
  <c r="B227" i="23" s="1"/>
  <c r="G1336" i="22" s="1"/>
  <c r="B220" i="28"/>
  <c r="B220" i="23" s="1"/>
  <c r="A1301" i="22" s="1"/>
  <c r="B220" i="37"/>
  <c r="B219" i="25" s="1"/>
  <c r="B219" i="6" s="1"/>
  <c r="G1033" i="3" s="1"/>
  <c r="B202" i="28"/>
  <c r="B202" i="23" s="1"/>
  <c r="A1193" i="22" s="1"/>
  <c r="B202" i="37"/>
  <c r="B201" i="25" s="1"/>
  <c r="B201" i="6" s="1"/>
  <c r="S937" i="3" s="1"/>
  <c r="B185" i="37"/>
  <c r="B184" i="25" s="1"/>
  <c r="B184" i="6" s="1"/>
  <c r="M864" i="3" s="1"/>
  <c r="B185" i="28"/>
  <c r="B185" i="23" s="1"/>
  <c r="G1086" i="22" s="1"/>
  <c r="B177" i="37"/>
  <c r="B176" i="25" s="1"/>
  <c r="B176" i="6" s="1"/>
  <c r="M827" i="3" s="1"/>
  <c r="B177" i="28"/>
  <c r="B177" i="23" s="1"/>
  <c r="M1034" i="22" s="1"/>
  <c r="B167" i="37"/>
  <c r="B166" i="25" s="1"/>
  <c r="B166" i="6" s="1"/>
  <c r="A789" i="3" s="1"/>
  <c r="B167" i="28"/>
  <c r="B167" i="23" s="1"/>
  <c r="G981" i="22" s="1"/>
  <c r="B144" i="28"/>
  <c r="B144" i="23" s="1"/>
  <c r="M839" i="22" s="1"/>
  <c r="B144" i="37"/>
  <c r="B143" i="25" s="1"/>
  <c r="B143" i="6" s="1"/>
  <c r="G671" i="3" s="1"/>
  <c r="B134" i="28"/>
  <c r="B134" i="23" s="1"/>
  <c r="G789" i="22" s="1"/>
  <c r="B134" i="37"/>
  <c r="B133" i="25" s="1"/>
  <c r="B133" i="6" s="1"/>
  <c r="S614" i="3" s="1"/>
  <c r="B125" i="37"/>
  <c r="B124" i="25" s="1"/>
  <c r="B124" i="6" s="1"/>
  <c r="M576" i="3" s="1"/>
  <c r="B125" i="28"/>
  <c r="B125" i="23" s="1"/>
  <c r="G738" i="22" s="1"/>
  <c r="B106" i="28"/>
  <c r="B106" i="23" s="1"/>
  <c r="A637" i="22" s="1"/>
  <c r="B106" i="37"/>
  <c r="B105" i="25" s="1"/>
  <c r="B105" i="6" s="1"/>
  <c r="S479" i="3" s="1"/>
  <c r="B95" i="37"/>
  <c r="B94" i="25" s="1"/>
  <c r="B94" i="6" s="1"/>
  <c r="A440" i="3" s="1"/>
  <c r="B95" i="28"/>
  <c r="B95" i="23" s="1"/>
  <c r="G569" i="22" s="1"/>
  <c r="B87" i="37"/>
  <c r="B86" i="25" s="1"/>
  <c r="B86" i="6" s="1"/>
  <c r="A401" i="3" s="1"/>
  <c r="B87" i="28"/>
  <c r="B87" i="23" s="1"/>
  <c r="M519" i="22" s="1"/>
  <c r="B80" i="28"/>
  <c r="B80" i="23" s="1"/>
  <c r="G487" i="22" s="1"/>
  <c r="B80" i="37"/>
  <c r="B79" i="25" s="1"/>
  <c r="B79" i="6" s="1"/>
  <c r="G362" i="3" s="1"/>
  <c r="B490" i="37"/>
  <c r="B489" i="25" s="1"/>
  <c r="B489" i="6" s="1"/>
  <c r="AK324" i="3" s="1"/>
  <c r="B414" i="37"/>
  <c r="B413" i="25" s="1"/>
  <c r="B413" i="6" s="1"/>
  <c r="S1903" i="3" s="1"/>
  <c r="B371" i="37"/>
  <c r="B370" i="25" s="1"/>
  <c r="B370" i="6" s="1"/>
  <c r="A1732" i="3" s="1"/>
  <c r="B350" i="28"/>
  <c r="B350" i="23" s="1"/>
  <c r="G2068" i="22" s="1"/>
  <c r="B324" i="37"/>
  <c r="B323" i="25" s="1"/>
  <c r="B323" i="6" s="1"/>
  <c r="G1522" i="3" s="1"/>
  <c r="B252" i="28"/>
  <c r="B252" i="23" s="1"/>
  <c r="M1472" i="22" s="1"/>
  <c r="B192" i="28"/>
  <c r="B192" i="23" s="1"/>
  <c r="M1122" i="22" s="1"/>
  <c r="B159" i="37"/>
  <c r="B158" i="25" s="1"/>
  <c r="B158" i="6" s="1"/>
  <c r="A750" i="3" s="1"/>
  <c r="B151" i="37"/>
  <c r="B150" i="25" s="1"/>
  <c r="B150" i="6" s="1"/>
  <c r="A709" i="3" s="1"/>
  <c r="B31" i="37"/>
  <c r="B30" i="25" s="1"/>
  <c r="B30" i="6" s="1"/>
  <c r="AS10" i="35"/>
  <c r="M12" i="5" s="1"/>
  <c r="M12" i="28" s="1"/>
  <c r="AK12" i="35"/>
  <c r="K14" i="5" s="1"/>
  <c r="U13" i="35"/>
  <c r="G15" i="5" s="1"/>
  <c r="U16" i="35"/>
  <c r="G18" i="5" s="1"/>
  <c r="U19" i="35"/>
  <c r="G21" i="5" s="1"/>
  <c r="Q20" i="35"/>
  <c r="F22" i="5" s="1"/>
  <c r="U21" i="35"/>
  <c r="G23" i="5" s="1"/>
  <c r="AG29" i="35"/>
  <c r="J31" i="5" s="1"/>
  <c r="J31" i="28" s="1"/>
  <c r="M30" i="35"/>
  <c r="E32" i="5" s="1"/>
  <c r="E32" i="28" s="1"/>
  <c r="AO88" i="35"/>
  <c r="L90" i="5" s="1"/>
  <c r="E89" i="35"/>
  <c r="C91" i="5" s="1"/>
  <c r="C91" i="28" s="1"/>
  <c r="Y91" i="35"/>
  <c r="H93" i="5" s="1"/>
  <c r="AK91" i="35"/>
  <c r="K93" i="5" s="1"/>
  <c r="I94" i="35"/>
  <c r="D96" i="5" s="1"/>
  <c r="D96" i="28" s="1"/>
  <c r="U94" i="35"/>
  <c r="G96" i="5" s="1"/>
  <c r="AO96" i="35"/>
  <c r="L98" i="5" s="1"/>
  <c r="L98" i="28" s="1"/>
  <c r="E97" i="35"/>
  <c r="C99" i="5" s="1"/>
  <c r="C99" i="28" s="1"/>
  <c r="Y99" i="35"/>
  <c r="H101" i="5" s="1"/>
  <c r="H101" i="28" s="1"/>
  <c r="AK99" i="35"/>
  <c r="K101" i="5" s="1"/>
  <c r="I102" i="35"/>
  <c r="D104" i="5" s="1"/>
  <c r="AO104" i="35"/>
  <c r="L106" i="5" s="1"/>
  <c r="E105" i="35"/>
  <c r="C107" i="5" s="1"/>
  <c r="C107" i="28" s="1"/>
  <c r="Y107" i="35"/>
  <c r="H109" i="5" s="1"/>
  <c r="H109" i="28" s="1"/>
  <c r="AK107" i="35"/>
  <c r="K109" i="5" s="1"/>
  <c r="K109" i="28" s="1"/>
  <c r="I110" i="35"/>
  <c r="D112" i="5" s="1"/>
  <c r="AO112" i="35"/>
  <c r="L114" i="5" s="1"/>
  <c r="E113" i="35"/>
  <c r="C115" i="5" s="1"/>
  <c r="C115" i="28" s="1"/>
  <c r="Y115" i="35"/>
  <c r="H117" i="5" s="1"/>
  <c r="AK115" i="35"/>
  <c r="K117" i="5" s="1"/>
  <c r="K117" i="28" s="1"/>
  <c r="B455" i="37"/>
  <c r="B454" i="25" s="1"/>
  <c r="B454" i="6" s="1"/>
  <c r="AQ145" i="3" s="1"/>
  <c r="B455" i="28"/>
  <c r="B455" i="23" s="1"/>
  <c r="G2699" i="22" s="1"/>
  <c r="B386" i="28"/>
  <c r="B386" i="23" s="1"/>
  <c r="G2286" i="22" s="1"/>
  <c r="B386" i="37"/>
  <c r="B385" i="25" s="1"/>
  <c r="B385" i="6" s="1"/>
  <c r="S1784" i="3" s="1"/>
  <c r="B378" i="28"/>
  <c r="B378" i="23" s="1"/>
  <c r="M2229" i="22" s="1"/>
  <c r="B378" i="37"/>
  <c r="B377" i="25" s="1"/>
  <c r="B377" i="6" s="1"/>
  <c r="S1749" i="3" s="1"/>
  <c r="B358" i="28"/>
  <c r="B358" i="23" s="1"/>
  <c r="A2122" i="22" s="1"/>
  <c r="B358" i="37"/>
  <c r="B357" i="25" s="1"/>
  <c r="B357" i="6" s="1"/>
  <c r="S1661" i="3" s="1"/>
  <c r="B321" i="37"/>
  <c r="B320" i="25" s="1"/>
  <c r="B320" i="6" s="1"/>
  <c r="M1504" i="3" s="1"/>
  <c r="B321" i="28"/>
  <c r="B321" i="23" s="1"/>
  <c r="M1889" i="22" s="1"/>
  <c r="B278" i="28"/>
  <c r="B278" i="23" s="1"/>
  <c r="G1633" i="22" s="1"/>
  <c r="B278" i="37"/>
  <c r="B277" i="25" s="1"/>
  <c r="B277" i="6" s="1"/>
  <c r="S1300" i="3" s="1"/>
  <c r="B219" i="37"/>
  <c r="B218" i="25" s="1"/>
  <c r="B218" i="6" s="1"/>
  <c r="A1033" i="3" s="1"/>
  <c r="B219" i="28"/>
  <c r="B219" i="23" s="1"/>
  <c r="M1283" i="22" s="1"/>
  <c r="B201" i="37"/>
  <c r="B200" i="25" s="1"/>
  <c r="B200" i="6" s="1"/>
  <c r="M937" i="3" s="1"/>
  <c r="B201" i="28"/>
  <c r="B201" i="23" s="1"/>
  <c r="M1175" i="22" s="1"/>
  <c r="B136" i="28"/>
  <c r="B136" i="23" s="1"/>
  <c r="A806" i="22" s="1"/>
  <c r="B136" i="37"/>
  <c r="B135" i="25" s="1"/>
  <c r="B135" i="6" s="1"/>
  <c r="G633" i="3" s="1"/>
  <c r="B109" i="37"/>
  <c r="B108" i="25" s="1"/>
  <c r="B108" i="6" s="1"/>
  <c r="M498" i="3" s="1"/>
  <c r="B109" i="28"/>
  <c r="B109" i="23" s="1"/>
  <c r="A654" i="22" s="1"/>
  <c r="B86" i="28"/>
  <c r="B86" i="23" s="1"/>
  <c r="G519" i="22" s="1"/>
  <c r="B86" i="37"/>
  <c r="B85" i="25" s="1"/>
  <c r="B85" i="6" s="1"/>
  <c r="S382" i="3" s="1"/>
  <c r="B48" i="28"/>
  <c r="B48" i="23" s="1"/>
  <c r="B48" i="37"/>
  <c r="B47" i="25" s="1"/>
  <c r="B47" i="6" s="1"/>
  <c r="Y13" i="35"/>
  <c r="H15" i="5" s="1"/>
  <c r="U17" i="35"/>
  <c r="G19" i="5" s="1"/>
  <c r="AK18" i="35"/>
  <c r="K20" i="5" s="1"/>
  <c r="K20" i="28" s="1"/>
  <c r="Y19" i="35"/>
  <c r="H21" i="5" s="1"/>
  <c r="U20" i="35"/>
  <c r="G22" i="5" s="1"/>
  <c r="I88" i="35"/>
  <c r="D90" i="5" s="1"/>
  <c r="U88" i="35"/>
  <c r="G90" i="5" s="1"/>
  <c r="AO90" i="35"/>
  <c r="L92" i="5" s="1"/>
  <c r="E91" i="35"/>
  <c r="C93" i="5" s="1"/>
  <c r="C93" i="28" s="1"/>
  <c r="Y93" i="35"/>
  <c r="H95" i="5" s="1"/>
  <c r="H95" i="28" s="1"/>
  <c r="AK93" i="35"/>
  <c r="K95" i="5" s="1"/>
  <c r="I96" i="35"/>
  <c r="D98" i="5" s="1"/>
  <c r="U96" i="35"/>
  <c r="G98" i="5" s="1"/>
  <c r="G98" i="28" s="1"/>
  <c r="AO98" i="35"/>
  <c r="L100" i="5" s="1"/>
  <c r="E99" i="35"/>
  <c r="C101" i="5" s="1"/>
  <c r="C101" i="28" s="1"/>
  <c r="Y101" i="35"/>
  <c r="H103" i="5" s="1"/>
  <c r="I104" i="35"/>
  <c r="D106" i="5" s="1"/>
  <c r="U104" i="35"/>
  <c r="G106" i="5" s="1"/>
  <c r="G106" i="28" s="1"/>
  <c r="AO106" i="35"/>
  <c r="L108" i="5" s="1"/>
  <c r="L108" i="28" s="1"/>
  <c r="Y109" i="35"/>
  <c r="H111" i="5" s="1"/>
  <c r="AO114" i="35"/>
  <c r="L116" i="5" s="1"/>
  <c r="E130" i="35"/>
  <c r="C132" i="5" s="1"/>
  <c r="C132" i="28" s="1"/>
  <c r="AK140" i="35"/>
  <c r="K142" i="5" s="1"/>
  <c r="AC191" i="35"/>
  <c r="I193" i="5" s="1"/>
  <c r="AC192" i="35"/>
  <c r="I194" i="5" s="1"/>
  <c r="B196" i="37"/>
  <c r="B195" i="25" s="1"/>
  <c r="B195" i="6" s="1"/>
  <c r="G919" i="3" s="1"/>
  <c r="AS15" i="35"/>
  <c r="M17" i="5" s="1"/>
  <c r="M17" i="35"/>
  <c r="E19" i="5" s="1"/>
  <c r="Q17" i="35"/>
  <c r="F19" i="5" s="1"/>
  <c r="AC17" i="35"/>
  <c r="I19" i="5" s="1"/>
  <c r="I19" i="28" s="1"/>
  <c r="AW17" i="35"/>
  <c r="N19" i="5" s="1"/>
  <c r="M18" i="35"/>
  <c r="E20" i="5" s="1"/>
  <c r="AG18" i="35"/>
  <c r="J20" i="5" s="1"/>
  <c r="J20" i="28" s="1"/>
  <c r="AS18" i="35"/>
  <c r="M20" i="5" s="1"/>
  <c r="Q19" i="35"/>
  <c r="F21" i="5" s="1"/>
  <c r="AC19" i="35"/>
  <c r="I21" i="5" s="1"/>
  <c r="AW19" i="35"/>
  <c r="N21" i="5" s="1"/>
  <c r="M20" i="35"/>
  <c r="E22" i="5" s="1"/>
  <c r="E22" i="28" s="1"/>
  <c r="AS20" i="35"/>
  <c r="M22" i="5" s="1"/>
  <c r="AW20" i="35"/>
  <c r="N22" i="5" s="1"/>
  <c r="M21" i="35"/>
  <c r="E23" i="5" s="1"/>
  <c r="AS29" i="35"/>
  <c r="M31" i="5" s="1"/>
  <c r="Y31" i="35"/>
  <c r="H33" i="5" s="1"/>
  <c r="E61" i="35"/>
  <c r="C63" i="5" s="1"/>
  <c r="C63" i="28" s="1"/>
  <c r="AC64" i="35"/>
  <c r="I66" i="5" s="1"/>
  <c r="Y14" i="35"/>
  <c r="H16" i="5" s="1"/>
  <c r="M16" i="35"/>
  <c r="E18" i="5" s="1"/>
  <c r="AG16" i="35"/>
  <c r="J18" i="5" s="1"/>
  <c r="J18" i="28" s="1"/>
  <c r="AS16" i="35"/>
  <c r="M18" i="5" s="1"/>
  <c r="AG19" i="35"/>
  <c r="J21" i="5" s="1"/>
  <c r="J21" i="28" s="1"/>
  <c r="AS19" i="35"/>
  <c r="M21" i="5" s="1"/>
  <c r="AO21" i="35"/>
  <c r="L23" i="5" s="1"/>
  <c r="Y22" i="35"/>
  <c r="H24" i="5" s="1"/>
  <c r="H24" i="28" s="1"/>
  <c r="AG22" i="35"/>
  <c r="J24" i="5" s="1"/>
  <c r="J24" i="28" s="1"/>
  <c r="AS22" i="35"/>
  <c r="M24" i="5" s="1"/>
  <c r="AW22" i="35"/>
  <c r="N24" i="5" s="1"/>
  <c r="U25" i="35"/>
  <c r="G27" i="5" s="1"/>
  <c r="I26" i="35"/>
  <c r="D28" i="5" s="1"/>
  <c r="Y26" i="35"/>
  <c r="H28" i="5" s="1"/>
  <c r="Y28" i="35"/>
  <c r="H30" i="5" s="1"/>
  <c r="H30" i="28" s="1"/>
  <c r="AS208" i="35"/>
  <c r="M210" i="5" s="1"/>
  <c r="AO215" i="35"/>
  <c r="L217" i="5" s="1"/>
  <c r="AC217" i="35"/>
  <c r="I219" i="5" s="1"/>
  <c r="AO218" i="35"/>
  <c r="L220" i="5" s="1"/>
  <c r="AO219" i="35"/>
  <c r="L221" i="5" s="1"/>
  <c r="AO24" i="35"/>
  <c r="L26" i="5" s="1"/>
  <c r="AS25" i="35"/>
  <c r="M27" i="5" s="1"/>
  <c r="Y27" i="35"/>
  <c r="H29" i="5" s="1"/>
  <c r="H29" i="28" s="1"/>
  <c r="AC28" i="35"/>
  <c r="I30" i="5" s="1"/>
  <c r="I30" i="28" s="1"/>
  <c r="Y30" i="35"/>
  <c r="H32" i="5" s="1"/>
  <c r="H32" i="28" s="1"/>
  <c r="Q31" i="35"/>
  <c r="F33" i="5" s="1"/>
  <c r="AC31" i="35"/>
  <c r="I33" i="5" s="1"/>
  <c r="I33" i="35"/>
  <c r="D35" i="5" s="1"/>
  <c r="D35" i="28" s="1"/>
  <c r="AS61" i="35"/>
  <c r="M63" i="5" s="1"/>
  <c r="AW61" i="35"/>
  <c r="N63" i="5" s="1"/>
  <c r="N63" i="28" s="1"/>
  <c r="AG116" i="35"/>
  <c r="J118" i="5" s="1"/>
  <c r="J118" i="28" s="1"/>
  <c r="AW117" i="35"/>
  <c r="N119" i="5" s="1"/>
  <c r="AC118" i="35"/>
  <c r="I120" i="5" s="1"/>
  <c r="Q119" i="35"/>
  <c r="F121" i="5" s="1"/>
  <c r="AS119" i="35"/>
  <c r="M121" i="5" s="1"/>
  <c r="M121" i="28" s="1"/>
  <c r="M121" i="35"/>
  <c r="E123" i="5" s="1"/>
  <c r="E123" i="28" s="1"/>
  <c r="AC122" i="35"/>
  <c r="I124" i="5" s="1"/>
  <c r="I124" i="28" s="1"/>
  <c r="Q123" i="35"/>
  <c r="F125" i="5" s="1"/>
  <c r="AS123" i="35"/>
  <c r="M125" i="5" s="1"/>
  <c r="U124" i="35"/>
  <c r="G126" i="5" s="1"/>
  <c r="AK125" i="35"/>
  <c r="K127" i="5" s="1"/>
  <c r="K127" i="28" s="1"/>
  <c r="E127" i="35"/>
  <c r="C129" i="5" s="1"/>
  <c r="C129" i="28" s="1"/>
  <c r="U128" i="35"/>
  <c r="G130" i="5" s="1"/>
  <c r="AK129" i="35"/>
  <c r="K131" i="5" s="1"/>
  <c r="E131" i="35"/>
  <c r="C133" i="5" s="1"/>
  <c r="C133" i="28" s="1"/>
  <c r="U132" i="35"/>
  <c r="G134" i="5" s="1"/>
  <c r="AK133" i="35"/>
  <c r="K135" i="5" s="1"/>
  <c r="E135" i="35"/>
  <c r="C137" i="5" s="1"/>
  <c r="C137" i="28" s="1"/>
  <c r="U136" i="35"/>
  <c r="G138" i="5" s="1"/>
  <c r="AK137" i="35"/>
  <c r="K139" i="5" s="1"/>
  <c r="U140" i="35"/>
  <c r="G142" i="5" s="1"/>
  <c r="E143" i="35"/>
  <c r="C145" i="5" s="1"/>
  <c r="C145" i="28" s="1"/>
  <c r="M202" i="35"/>
  <c r="E204" i="5" s="1"/>
  <c r="AG60" i="35"/>
  <c r="J62" i="5" s="1"/>
  <c r="J62" i="28" s="1"/>
  <c r="I64" i="35"/>
  <c r="D66" i="5" s="1"/>
  <c r="Q146" i="35"/>
  <c r="F148" i="5" s="1"/>
  <c r="AO146" i="35"/>
  <c r="L148" i="5" s="1"/>
  <c r="E147" i="35"/>
  <c r="C149" i="5" s="1"/>
  <c r="C149" i="28" s="1"/>
  <c r="AW123" i="35"/>
  <c r="N125" i="5" s="1"/>
  <c r="AW124" i="35"/>
  <c r="N126" i="5" s="1"/>
  <c r="Q125" i="35"/>
  <c r="F127" i="5" s="1"/>
  <c r="AG125" i="35"/>
  <c r="J127" i="5" s="1"/>
  <c r="J127" i="28" s="1"/>
  <c r="AW125" i="35"/>
  <c r="N127" i="5" s="1"/>
  <c r="Q126" i="35"/>
  <c r="F128" i="5" s="1"/>
  <c r="AG126" i="35"/>
  <c r="J128" i="5" s="1"/>
  <c r="J128" i="28" s="1"/>
  <c r="AW126" i="35"/>
  <c r="N128" i="5" s="1"/>
  <c r="Q127" i="35"/>
  <c r="F129" i="5" s="1"/>
  <c r="AW127" i="35"/>
  <c r="N129" i="5" s="1"/>
  <c r="Q128" i="35"/>
  <c r="F130" i="5" s="1"/>
  <c r="AG128" i="35"/>
  <c r="J130" i="5" s="1"/>
  <c r="J130" i="28" s="1"/>
  <c r="AW128" i="35"/>
  <c r="N130" i="5" s="1"/>
  <c r="N130" i="28" s="1"/>
  <c r="Q129" i="35"/>
  <c r="F131" i="5" s="1"/>
  <c r="AG129" i="35"/>
  <c r="J131" i="5" s="1"/>
  <c r="J131" i="28" s="1"/>
  <c r="AW129" i="35"/>
  <c r="N131" i="5" s="1"/>
  <c r="Q130" i="35"/>
  <c r="F132" i="5" s="1"/>
  <c r="AW130" i="35"/>
  <c r="N132" i="5" s="1"/>
  <c r="N132" i="28" s="1"/>
  <c r="Q131" i="35"/>
  <c r="F133" i="5" s="1"/>
  <c r="F133" i="28" s="1"/>
  <c r="AG131" i="35"/>
  <c r="J133" i="5" s="1"/>
  <c r="J133" i="28" s="1"/>
  <c r="AW131" i="35"/>
  <c r="N133" i="5" s="1"/>
  <c r="Q132" i="35"/>
  <c r="F134" i="5" s="1"/>
  <c r="AG132" i="35"/>
  <c r="J134" i="5" s="1"/>
  <c r="J134" i="28" s="1"/>
  <c r="AW132" i="35"/>
  <c r="N134" i="5" s="1"/>
  <c r="Q133" i="35"/>
  <c r="F135" i="5" s="1"/>
  <c r="F135" i="28" s="1"/>
  <c r="AG133" i="35"/>
  <c r="J135" i="5" s="1"/>
  <c r="J135" i="28" s="1"/>
  <c r="AW133" i="35"/>
  <c r="N135" i="5" s="1"/>
  <c r="Q134" i="35"/>
  <c r="F136" i="5" s="1"/>
  <c r="F136" i="28" s="1"/>
  <c r="AG134" i="35"/>
  <c r="J136" i="5" s="1"/>
  <c r="J136" i="28" s="1"/>
  <c r="AW134" i="35"/>
  <c r="N136" i="5" s="1"/>
  <c r="Q135" i="35"/>
  <c r="F137" i="5" s="1"/>
  <c r="AG135" i="35"/>
  <c r="J137" i="5" s="1"/>
  <c r="J137" i="28" s="1"/>
  <c r="AW135" i="35"/>
  <c r="N137" i="5" s="1"/>
  <c r="N137" i="28" s="1"/>
  <c r="Q136" i="35"/>
  <c r="F138" i="5" s="1"/>
  <c r="AG136" i="35"/>
  <c r="J138" i="5" s="1"/>
  <c r="J138" i="28" s="1"/>
  <c r="Q137" i="35"/>
  <c r="F139" i="5" s="1"/>
  <c r="F139" i="28" s="1"/>
  <c r="AG137" i="35"/>
  <c r="J139" i="5" s="1"/>
  <c r="J139" i="28" s="1"/>
  <c r="AW137" i="35"/>
  <c r="N139" i="5" s="1"/>
  <c r="N139" i="28" s="1"/>
  <c r="AG138" i="35"/>
  <c r="J140" i="5" s="1"/>
  <c r="J140" i="28" s="1"/>
  <c r="AW138" i="35"/>
  <c r="N140" i="5" s="1"/>
  <c r="Q139" i="35"/>
  <c r="F141" i="5" s="1"/>
  <c r="AG139" i="35"/>
  <c r="J141" i="5" s="1"/>
  <c r="J141" i="28" s="1"/>
  <c r="AW139" i="35"/>
  <c r="N141" i="5" s="1"/>
  <c r="Q140" i="35"/>
  <c r="F142" i="5" s="1"/>
  <c r="F142" i="28" s="1"/>
  <c r="AG140" i="35"/>
  <c r="J142" i="5" s="1"/>
  <c r="J142" i="28" s="1"/>
  <c r="AW140" i="35"/>
  <c r="N142" i="5" s="1"/>
  <c r="Q141" i="35"/>
  <c r="F143" i="5" s="1"/>
  <c r="AG141" i="35"/>
  <c r="J143" i="5" s="1"/>
  <c r="J143" i="28" s="1"/>
  <c r="AW141" i="35"/>
  <c r="N143" i="5" s="1"/>
  <c r="N143" i="28" s="1"/>
  <c r="Q142" i="35"/>
  <c r="F144" i="5" s="1"/>
  <c r="AG142" i="35"/>
  <c r="J144" i="5" s="1"/>
  <c r="J144" i="28" s="1"/>
  <c r="AW142" i="35"/>
  <c r="N144" i="5" s="1"/>
  <c r="Q143" i="35"/>
  <c r="F145" i="5" s="1"/>
  <c r="AW143" i="35"/>
  <c r="N145" i="5" s="1"/>
  <c r="N145" i="28" s="1"/>
  <c r="Q144" i="35"/>
  <c r="F146" i="5" s="1"/>
  <c r="AG144" i="35"/>
  <c r="J146" i="5" s="1"/>
  <c r="J146" i="28" s="1"/>
  <c r="AW144" i="35"/>
  <c r="N146" i="5" s="1"/>
  <c r="Q145" i="35"/>
  <c r="F147" i="5" s="1"/>
  <c r="F147" i="28" s="1"/>
  <c r="AG145" i="35"/>
  <c r="J147" i="5" s="1"/>
  <c r="J147" i="28" s="1"/>
  <c r="Y147" i="35"/>
  <c r="H149" i="5" s="1"/>
  <c r="Y164" i="35"/>
  <c r="H166" i="5" s="1"/>
  <c r="I174" i="35"/>
  <c r="D176" i="5" s="1"/>
  <c r="D176" i="28" s="1"/>
  <c r="AW179" i="35"/>
  <c r="N181" i="5" s="1"/>
  <c r="AW180" i="35"/>
  <c r="N182" i="5" s="1"/>
  <c r="AS185" i="35"/>
  <c r="M187" i="5" s="1"/>
  <c r="M190" i="35"/>
  <c r="E192" i="5" s="1"/>
  <c r="M191" i="35"/>
  <c r="E193" i="5" s="1"/>
  <c r="AS200" i="35"/>
  <c r="M202" i="5" s="1"/>
  <c r="Q208" i="35"/>
  <c r="F210" i="5" s="1"/>
  <c r="U290" i="35"/>
  <c r="G288" i="5" s="1"/>
  <c r="U299" i="35"/>
  <c r="G297" i="5" s="1"/>
  <c r="AG146" i="35"/>
  <c r="J148" i="5" s="1"/>
  <c r="J148" i="28" s="1"/>
  <c r="AW147" i="35"/>
  <c r="N149" i="5" s="1"/>
  <c r="AK148" i="35"/>
  <c r="K150" i="5" s="1"/>
  <c r="AW148" i="35"/>
  <c r="N150" i="5" s="1"/>
  <c r="AG150" i="35"/>
  <c r="J152" i="5" s="1"/>
  <c r="J152" i="28" s="1"/>
  <c r="AG151" i="35"/>
  <c r="J153" i="5" s="1"/>
  <c r="J153" i="28" s="1"/>
  <c r="I163" i="35"/>
  <c r="D165" i="5" s="1"/>
  <c r="Y166" i="35"/>
  <c r="H168" i="5" s="1"/>
  <c r="AC168" i="35"/>
  <c r="I170" i="5" s="1"/>
  <c r="Y169" i="35"/>
  <c r="H171" i="5" s="1"/>
  <c r="AG178" i="35"/>
  <c r="J180" i="5" s="1"/>
  <c r="J180" i="28" s="1"/>
  <c r="AG179" i="35"/>
  <c r="J181" i="5" s="1"/>
  <c r="J181" i="28" s="1"/>
  <c r="AW183" i="35"/>
  <c r="N185" i="5" s="1"/>
  <c r="N185" i="28" s="1"/>
  <c r="AW184" i="35"/>
  <c r="N186" i="5" s="1"/>
  <c r="AS189" i="35"/>
  <c r="M191" i="5" s="1"/>
  <c r="M191" i="28" s="1"/>
  <c r="M194" i="35"/>
  <c r="E196" i="5" s="1"/>
  <c r="M195" i="35"/>
  <c r="E197" i="5" s="1"/>
  <c r="AC199" i="35"/>
  <c r="I201" i="5" s="1"/>
  <c r="E205" i="35"/>
  <c r="C207" i="5" s="1"/>
  <c r="C207" i="28" s="1"/>
  <c r="U213" i="35"/>
  <c r="G215" i="5" s="1"/>
  <c r="G215" i="28" s="1"/>
  <c r="AK308" i="35"/>
  <c r="K302" i="5" s="1"/>
  <c r="K302" i="28" s="1"/>
  <c r="M326" i="35"/>
  <c r="E320" i="5" s="1"/>
  <c r="E367" i="5"/>
  <c r="K369" i="5"/>
  <c r="K369" i="28" s="1"/>
  <c r="I376" i="5"/>
  <c r="E389" i="35"/>
  <c r="C379" i="5" s="1"/>
  <c r="C379" i="28" s="1"/>
  <c r="J393" i="5"/>
  <c r="J393" i="28" s="1"/>
  <c r="M147" i="35"/>
  <c r="E149" i="5" s="1"/>
  <c r="E149" i="35"/>
  <c r="C151" i="5" s="1"/>
  <c r="C151" i="28" s="1"/>
  <c r="AG149" i="35"/>
  <c r="J151" i="5" s="1"/>
  <c r="J151" i="28" s="1"/>
  <c r="AW150" i="35"/>
  <c r="N152" i="5" s="1"/>
  <c r="N152" i="28" s="1"/>
  <c r="AK151" i="35"/>
  <c r="K153" i="5" s="1"/>
  <c r="Q152" i="35"/>
  <c r="F154" i="5" s="1"/>
  <c r="I154" i="35"/>
  <c r="D156" i="5" s="1"/>
  <c r="Y162" i="35"/>
  <c r="H164" i="5" s="1"/>
  <c r="AO163" i="35"/>
  <c r="L165" i="5" s="1"/>
  <c r="AO164" i="35"/>
  <c r="L166" i="5" s="1"/>
  <c r="Y165" i="35"/>
  <c r="H167" i="5" s="1"/>
  <c r="H167" i="28" s="1"/>
  <c r="I166" i="35"/>
  <c r="D168" i="5" s="1"/>
  <c r="AO166" i="35"/>
  <c r="L168" i="5" s="1"/>
  <c r="L168" i="28" s="1"/>
  <c r="AO167" i="35"/>
  <c r="L169" i="5" s="1"/>
  <c r="Y168" i="35"/>
  <c r="H170" i="5" s="1"/>
  <c r="AG180" i="35"/>
  <c r="J182" i="5" s="1"/>
  <c r="J182" i="28" s="1"/>
  <c r="AW181" i="35"/>
  <c r="N183" i="5" s="1"/>
  <c r="N183" i="28" s="1"/>
  <c r="Q183" i="35"/>
  <c r="F185" i="5" s="1"/>
  <c r="F185" i="28" s="1"/>
  <c r="AG184" i="35"/>
  <c r="J186" i="5" s="1"/>
  <c r="J186" i="28" s="1"/>
  <c r="AC185" i="35"/>
  <c r="I187" i="5" s="1"/>
  <c r="AS186" i="35"/>
  <c r="M188" i="5" s="1"/>
  <c r="M188" i="35"/>
  <c r="E190" i="5" s="1"/>
  <c r="AC189" i="35"/>
  <c r="I191" i="5" s="1"/>
  <c r="AS190" i="35"/>
  <c r="M192" i="5" s="1"/>
  <c r="M192" i="28" s="1"/>
  <c r="M192" i="35"/>
  <c r="E194" i="5" s="1"/>
  <c r="AS194" i="35"/>
  <c r="M196" i="5" s="1"/>
  <c r="M196" i="35"/>
  <c r="E198" i="5" s="1"/>
  <c r="AC197" i="35"/>
  <c r="I199" i="5" s="1"/>
  <c r="AS198" i="35"/>
  <c r="M200" i="5" s="1"/>
  <c r="M200" i="35"/>
  <c r="E202" i="5" s="1"/>
  <c r="AC201" i="35"/>
  <c r="I203" i="5" s="1"/>
  <c r="AS202" i="35"/>
  <c r="M204" i="5" s="1"/>
  <c r="I204" i="35"/>
  <c r="D206" i="5" s="1"/>
  <c r="D206" i="28" s="1"/>
  <c r="AC204" i="35"/>
  <c r="I206" i="5" s="1"/>
  <c r="I208" i="35"/>
  <c r="D210" i="5" s="1"/>
  <c r="U208" i="35"/>
  <c r="G210" i="5" s="1"/>
  <c r="AC208" i="35"/>
  <c r="I210" i="5" s="1"/>
  <c r="I210" i="28" s="1"/>
  <c r="U210" i="35"/>
  <c r="G212" i="5" s="1"/>
  <c r="Q212" i="35"/>
  <c r="F214" i="5" s="1"/>
  <c r="E220" i="35"/>
  <c r="C222" i="5" s="1"/>
  <c r="C222" i="28" s="1"/>
  <c r="U221" i="35"/>
  <c r="G223" i="5" s="1"/>
  <c r="G223" i="28" s="1"/>
  <c r="AC221" i="35"/>
  <c r="I223" i="5" s="1"/>
  <c r="I223" i="28" s="1"/>
  <c r="AO222" i="35"/>
  <c r="L224" i="5" s="1"/>
  <c r="AO223" i="35"/>
  <c r="L225" i="5" s="1"/>
  <c r="AC224" i="35"/>
  <c r="I226" i="5" s="1"/>
  <c r="I226" i="28" s="1"/>
  <c r="U226" i="35"/>
  <c r="G228" i="5" s="1"/>
  <c r="G228" i="28" s="1"/>
  <c r="AO227" i="35"/>
  <c r="L229" i="5" s="1"/>
  <c r="I228" i="35"/>
  <c r="D230" i="5" s="1"/>
  <c r="AC228" i="35"/>
  <c r="I230" i="5" s="1"/>
  <c r="I230" i="28" s="1"/>
  <c r="I230" i="35"/>
  <c r="D232" i="5" s="1"/>
  <c r="U230" i="35"/>
  <c r="G232" i="5" s="1"/>
  <c r="G232" i="28" s="1"/>
  <c r="I232" i="35"/>
  <c r="D234" i="5" s="1"/>
  <c r="D234" i="28" s="1"/>
  <c r="AO233" i="35"/>
  <c r="L235" i="5" s="1"/>
  <c r="L235" i="28" s="1"/>
  <c r="I236" i="35"/>
  <c r="D238" i="5" s="1"/>
  <c r="D238" i="28" s="1"/>
  <c r="E244" i="35"/>
  <c r="C246" i="5" s="1"/>
  <c r="C246" i="28" s="1"/>
  <c r="I247" i="35"/>
  <c r="D249" i="5" s="1"/>
  <c r="U283" i="35"/>
  <c r="G281" i="5" s="1"/>
  <c r="AG283" i="35"/>
  <c r="J281" i="5" s="1"/>
  <c r="J281" i="28" s="1"/>
  <c r="AG304" i="35"/>
  <c r="J298" i="5" s="1"/>
  <c r="J298" i="28" s="1"/>
  <c r="Y319" i="35"/>
  <c r="H313" i="5" s="1"/>
  <c r="AW320" i="35"/>
  <c r="N314" i="5" s="1"/>
  <c r="J433" i="5"/>
  <c r="J433" i="28" s="1"/>
  <c r="AC196" i="35"/>
  <c r="I198" i="5" s="1"/>
  <c r="I198" i="28" s="1"/>
  <c r="AS197" i="35"/>
  <c r="M199" i="5" s="1"/>
  <c r="AS201" i="35"/>
  <c r="M203" i="5" s="1"/>
  <c r="M203" i="35"/>
  <c r="E205" i="5" s="1"/>
  <c r="E204" i="35"/>
  <c r="C206" i="5" s="1"/>
  <c r="C206" i="28" s="1"/>
  <c r="E208" i="35"/>
  <c r="C210" i="5" s="1"/>
  <c r="C210" i="28" s="1"/>
  <c r="U209" i="35"/>
  <c r="G211" i="5" s="1"/>
  <c r="G211" i="28" s="1"/>
  <c r="E221" i="35"/>
  <c r="C223" i="5" s="1"/>
  <c r="C223" i="28" s="1"/>
  <c r="E224" i="35"/>
  <c r="C226" i="5" s="1"/>
  <c r="C226" i="28" s="1"/>
  <c r="U225" i="35"/>
  <c r="G227" i="5" s="1"/>
  <c r="G227" i="28" s="1"/>
  <c r="E228" i="35"/>
  <c r="C230" i="5" s="1"/>
  <c r="C230" i="28" s="1"/>
  <c r="U229" i="35"/>
  <c r="G231" i="5" s="1"/>
  <c r="G231" i="28" s="1"/>
  <c r="Y245" i="35"/>
  <c r="H247" i="5" s="1"/>
  <c r="AG246" i="35"/>
  <c r="J248" i="5" s="1"/>
  <c r="J248" i="28" s="1"/>
  <c r="AG278" i="35"/>
  <c r="J276" i="5" s="1"/>
  <c r="I282" i="35"/>
  <c r="D280" i="5" s="1"/>
  <c r="U297" i="35"/>
  <c r="G295" i="5" s="1"/>
  <c r="I299" i="35"/>
  <c r="D297" i="5" s="1"/>
  <c r="AS149" i="35"/>
  <c r="M151" i="5" s="1"/>
  <c r="AS153" i="35"/>
  <c r="M155" i="5" s="1"/>
  <c r="AG205" i="35"/>
  <c r="J207" i="5" s="1"/>
  <c r="J207" i="28" s="1"/>
  <c r="U206" i="35"/>
  <c r="G208" i="5" s="1"/>
  <c r="U207" i="35"/>
  <c r="G209" i="5" s="1"/>
  <c r="AS210" i="35"/>
  <c r="M212" i="5" s="1"/>
  <c r="AS213" i="35"/>
  <c r="M215" i="5" s="1"/>
  <c r="AS214" i="35"/>
  <c r="M216" i="5" s="1"/>
  <c r="M216" i="28" s="1"/>
  <c r="AG217" i="35"/>
  <c r="J219" i="5" s="1"/>
  <c r="J219" i="28" s="1"/>
  <c r="U222" i="35"/>
  <c r="G224" i="5" s="1"/>
  <c r="AS225" i="35"/>
  <c r="M227" i="5" s="1"/>
  <c r="AS226" i="35"/>
  <c r="M228" i="5" s="1"/>
  <c r="AS229" i="35"/>
  <c r="M231" i="5" s="1"/>
  <c r="M231" i="28" s="1"/>
  <c r="AK230" i="35"/>
  <c r="K232" i="5" s="1"/>
  <c r="K232" i="28" s="1"/>
  <c r="AS230" i="35"/>
  <c r="M232" i="5" s="1"/>
  <c r="M232" i="28" s="1"/>
  <c r="U233" i="35"/>
  <c r="G235" i="5" s="1"/>
  <c r="U237" i="35"/>
  <c r="G239" i="5" s="1"/>
  <c r="AO244" i="35"/>
  <c r="L246" i="5" s="1"/>
  <c r="AC266" i="35"/>
  <c r="I268" i="5" s="1"/>
  <c r="AS266" i="35"/>
  <c r="M268" i="5" s="1"/>
  <c r="E267" i="35"/>
  <c r="C269" i="5" s="1"/>
  <c r="C269" i="28" s="1"/>
  <c r="M267" i="35"/>
  <c r="E269" i="5" s="1"/>
  <c r="U267" i="35"/>
  <c r="G269" i="5" s="1"/>
  <c r="AC267" i="35"/>
  <c r="I269" i="5" s="1"/>
  <c r="I269" i="28" s="1"/>
  <c r="AK267" i="35"/>
  <c r="K269" i="5" s="1"/>
  <c r="AS267" i="35"/>
  <c r="M269" i="5" s="1"/>
  <c r="E268" i="35"/>
  <c r="C270" i="5" s="1"/>
  <c r="C270" i="28" s="1"/>
  <c r="AO268" i="35"/>
  <c r="L270" i="5" s="1"/>
  <c r="AO269" i="35"/>
  <c r="L271" i="5" s="1"/>
  <c r="L271" i="28" s="1"/>
  <c r="AW269" i="35"/>
  <c r="N271" i="5" s="1"/>
  <c r="N271" i="28" s="1"/>
  <c r="E276" i="35"/>
  <c r="C274" i="5" s="1"/>
  <c r="AO276" i="35"/>
  <c r="L274" i="5" s="1"/>
  <c r="M277" i="35"/>
  <c r="E275" i="5" s="1"/>
  <c r="AO277" i="35"/>
  <c r="L275" i="5" s="1"/>
  <c r="AW277" i="35"/>
  <c r="N275" i="5" s="1"/>
  <c r="M278" i="35"/>
  <c r="E276" i="5" s="1"/>
  <c r="AG284" i="35"/>
  <c r="J282" i="5" s="1"/>
  <c r="J282" i="28" s="1"/>
  <c r="AG287" i="35"/>
  <c r="J285" i="5" s="1"/>
  <c r="J285" i="28" s="1"/>
  <c r="Y288" i="35"/>
  <c r="H286" i="5" s="1"/>
  <c r="Y308" i="35"/>
  <c r="H302" i="5" s="1"/>
  <c r="AK318" i="35"/>
  <c r="K312" i="5" s="1"/>
  <c r="K312" i="28" s="1"/>
  <c r="AS319" i="35"/>
  <c r="M313" i="5" s="1"/>
  <c r="AG320" i="35"/>
  <c r="J314" i="5" s="1"/>
  <c r="J314" i="28" s="1"/>
  <c r="AG323" i="35"/>
  <c r="J317" i="5" s="1"/>
  <c r="J317" i="28" s="1"/>
  <c r="Y324" i="35"/>
  <c r="H318" i="5" s="1"/>
  <c r="N322" i="5"/>
  <c r="E323" i="5"/>
  <c r="L396" i="5"/>
  <c r="N396" i="5"/>
  <c r="J397" i="5"/>
  <c r="J397" i="28" s="1"/>
  <c r="N397" i="5"/>
  <c r="N429" i="5"/>
  <c r="M478" i="5"/>
  <c r="AG152" i="35"/>
  <c r="J154" i="5" s="1"/>
  <c r="J154" i="28" s="1"/>
  <c r="AW152" i="35"/>
  <c r="N154" i="5" s="1"/>
  <c r="Q153" i="35"/>
  <c r="F155" i="5" s="1"/>
  <c r="AW153" i="35"/>
  <c r="N155" i="5" s="1"/>
  <c r="Q154" i="35"/>
  <c r="F156" i="5" s="1"/>
  <c r="AG154" i="35"/>
  <c r="J156" i="5" s="1"/>
  <c r="J156" i="28" s="1"/>
  <c r="Q160" i="35"/>
  <c r="F162" i="5" s="1"/>
  <c r="F162" i="28" s="1"/>
  <c r="E162" i="35"/>
  <c r="C164" i="5" s="1"/>
  <c r="C164" i="28" s="1"/>
  <c r="U162" i="35"/>
  <c r="G164" i="5" s="1"/>
  <c r="AC162" i="35"/>
  <c r="I164" i="5" s="1"/>
  <c r="AK162" i="35"/>
  <c r="K164" i="5" s="1"/>
  <c r="U163" i="35"/>
  <c r="G165" i="5" s="1"/>
  <c r="G165" i="28" s="1"/>
  <c r="AC163" i="35"/>
  <c r="I165" i="5" s="1"/>
  <c r="U164" i="35"/>
  <c r="G166" i="5" s="1"/>
  <c r="U167" i="35"/>
  <c r="G169" i="5" s="1"/>
  <c r="G169" i="28" s="1"/>
  <c r="AK167" i="35"/>
  <c r="K169" i="5" s="1"/>
  <c r="AC171" i="35"/>
  <c r="I173" i="5" s="1"/>
  <c r="U174" i="35"/>
  <c r="G176" i="5" s="1"/>
  <c r="G176" i="28" s="1"/>
  <c r="E175" i="35"/>
  <c r="C177" i="5" s="1"/>
  <c r="C177" i="28" s="1"/>
  <c r="U175" i="35"/>
  <c r="G177" i="5" s="1"/>
  <c r="E176" i="35"/>
  <c r="C178" i="5" s="1"/>
  <c r="C178" i="28" s="1"/>
  <c r="M176" i="35"/>
  <c r="E178" i="5" s="1"/>
  <c r="U176" i="35"/>
  <c r="G178" i="5" s="1"/>
  <c r="AK176" i="35"/>
  <c r="K178" i="5" s="1"/>
  <c r="AS176" i="35"/>
  <c r="M178" i="5" s="1"/>
  <c r="AO178" i="35"/>
  <c r="L180" i="5" s="1"/>
  <c r="AO179" i="35"/>
  <c r="L181" i="5" s="1"/>
  <c r="D182" i="5"/>
  <c r="AO180" i="35"/>
  <c r="L182" i="5" s="1"/>
  <c r="I181" i="35"/>
  <c r="D183" i="5" s="1"/>
  <c r="D183" i="28" s="1"/>
  <c r="Y181" i="35"/>
  <c r="H183" i="5" s="1"/>
  <c r="AO181" i="35"/>
  <c r="L183" i="5" s="1"/>
  <c r="I182" i="35"/>
  <c r="D184" i="5" s="1"/>
  <c r="Y182" i="35"/>
  <c r="H184" i="5" s="1"/>
  <c r="AO182" i="35"/>
  <c r="L184" i="5" s="1"/>
  <c r="I183" i="35"/>
  <c r="D185" i="5" s="1"/>
  <c r="D185" i="28" s="1"/>
  <c r="Y183" i="35"/>
  <c r="H185" i="5" s="1"/>
  <c r="H185" i="28" s="1"/>
  <c r="I184" i="35"/>
  <c r="D186" i="5" s="1"/>
  <c r="Y184" i="35"/>
  <c r="H186" i="5" s="1"/>
  <c r="H186" i="28" s="1"/>
  <c r="AO184" i="35"/>
  <c r="L186" i="5" s="1"/>
  <c r="I185" i="35"/>
  <c r="D187" i="5" s="1"/>
  <c r="Q185" i="35"/>
  <c r="F187" i="5" s="1"/>
  <c r="Y185" i="35"/>
  <c r="H187" i="5" s="1"/>
  <c r="AO185" i="35"/>
  <c r="L187" i="5" s="1"/>
  <c r="L187" i="28" s="1"/>
  <c r="AW185" i="35"/>
  <c r="N187" i="5" s="1"/>
  <c r="I186" i="35"/>
  <c r="D188" i="5" s="1"/>
  <c r="Q186" i="35"/>
  <c r="F188" i="5" s="1"/>
  <c r="Y186" i="35"/>
  <c r="H188" i="5" s="1"/>
  <c r="AG186" i="35"/>
  <c r="J188" i="5" s="1"/>
  <c r="J188" i="28" s="1"/>
  <c r="AW186" i="35"/>
  <c r="N188" i="5" s="1"/>
  <c r="I187" i="35"/>
  <c r="D189" i="5" s="1"/>
  <c r="Q187" i="35"/>
  <c r="F189" i="5" s="1"/>
  <c r="Y187" i="35"/>
  <c r="H189" i="5" s="1"/>
  <c r="AO187" i="35"/>
  <c r="L189" i="5" s="1"/>
  <c r="AW187" i="35"/>
  <c r="N189" i="5" s="1"/>
  <c r="I188" i="35"/>
  <c r="D190" i="5" s="1"/>
  <c r="Q188" i="35"/>
  <c r="F190" i="5" s="1"/>
  <c r="F190" i="28" s="1"/>
  <c r="Y188" i="35"/>
  <c r="H190" i="5" s="1"/>
  <c r="AG188" i="35"/>
  <c r="J190" i="5" s="1"/>
  <c r="J190" i="28" s="1"/>
  <c r="AO188" i="35"/>
  <c r="L190" i="5" s="1"/>
  <c r="AW188" i="35"/>
  <c r="N190" i="5" s="1"/>
  <c r="I189" i="35"/>
  <c r="D191" i="5" s="1"/>
  <c r="Q189" i="35"/>
  <c r="F191" i="5" s="1"/>
  <c r="Y189" i="35"/>
  <c r="H191" i="5" s="1"/>
  <c r="AG189" i="35"/>
  <c r="J191" i="5" s="1"/>
  <c r="J191" i="28" s="1"/>
  <c r="I190" i="35"/>
  <c r="D192" i="5" s="1"/>
  <c r="Q190" i="35"/>
  <c r="F192" i="5" s="1"/>
  <c r="Y190" i="35"/>
  <c r="H192" i="5" s="1"/>
  <c r="AO190" i="35"/>
  <c r="L192" i="5" s="1"/>
  <c r="AW190" i="35"/>
  <c r="N192" i="5" s="1"/>
  <c r="Q191" i="35"/>
  <c r="F193" i="5" s="1"/>
  <c r="F193" i="28" s="1"/>
  <c r="Y191" i="35"/>
  <c r="H193" i="5" s="1"/>
  <c r="H193" i="28" s="1"/>
  <c r="AO191" i="35"/>
  <c r="L193" i="5" s="1"/>
  <c r="AW191" i="35"/>
  <c r="N193" i="5" s="1"/>
  <c r="I192" i="35"/>
  <c r="D194" i="5" s="1"/>
  <c r="Q192" i="35"/>
  <c r="F194" i="5" s="1"/>
  <c r="Y192" i="35"/>
  <c r="H194" i="5" s="1"/>
  <c r="AO192" i="35"/>
  <c r="L194" i="5" s="1"/>
  <c r="AW192" i="35"/>
  <c r="N194" i="5" s="1"/>
  <c r="I193" i="35"/>
  <c r="D195" i="5" s="1"/>
  <c r="Y193" i="35"/>
  <c r="H195" i="5" s="1"/>
  <c r="AG193" i="35"/>
  <c r="J195" i="5" s="1"/>
  <c r="J195" i="28" s="1"/>
  <c r="AO193" i="35"/>
  <c r="L195" i="5" s="1"/>
  <c r="AW193" i="35"/>
  <c r="N195" i="5" s="1"/>
  <c r="I194" i="35"/>
  <c r="D196" i="5" s="1"/>
  <c r="Q194" i="35"/>
  <c r="F196" i="5" s="1"/>
  <c r="F196" i="28" s="1"/>
  <c r="Y194" i="35"/>
  <c r="H196" i="5" s="1"/>
  <c r="AG194" i="35"/>
  <c r="J196" i="5" s="1"/>
  <c r="J196" i="28" s="1"/>
  <c r="AW194" i="35"/>
  <c r="N196" i="5" s="1"/>
  <c r="Y195" i="35"/>
  <c r="H197" i="5" s="1"/>
  <c r="AO195" i="35"/>
  <c r="L197" i="5" s="1"/>
  <c r="AW195" i="35"/>
  <c r="N197" i="5" s="1"/>
  <c r="I196" i="35"/>
  <c r="D198" i="5" s="1"/>
  <c r="Q196" i="35"/>
  <c r="F198" i="5" s="1"/>
  <c r="Y196" i="35"/>
  <c r="H198" i="5" s="1"/>
  <c r="AO196" i="35"/>
  <c r="L198" i="5" s="1"/>
  <c r="L198" i="28" s="1"/>
  <c r="AW196" i="35"/>
  <c r="N198" i="5" s="1"/>
  <c r="N198" i="28" s="1"/>
  <c r="I197" i="35"/>
  <c r="D199" i="5" s="1"/>
  <c r="Q197" i="35"/>
  <c r="F199" i="5" s="1"/>
  <c r="F199" i="28" s="1"/>
  <c r="Y197" i="35"/>
  <c r="H199" i="5" s="1"/>
  <c r="AG197" i="35"/>
  <c r="J199" i="5" s="1"/>
  <c r="J199" i="28" s="1"/>
  <c r="AO197" i="35"/>
  <c r="L199" i="5" s="1"/>
  <c r="I198" i="35"/>
  <c r="D200" i="5" s="1"/>
  <c r="Q198" i="35"/>
  <c r="F200" i="5" s="1"/>
  <c r="Y198" i="35"/>
  <c r="H200" i="5" s="1"/>
  <c r="AG198" i="35"/>
  <c r="J200" i="5" s="1"/>
  <c r="J200" i="28" s="1"/>
  <c r="AO198" i="35"/>
  <c r="L200" i="5" s="1"/>
  <c r="L200" i="28" s="1"/>
  <c r="I199" i="35"/>
  <c r="D201" i="5" s="1"/>
  <c r="AO199" i="35"/>
  <c r="L201" i="5" s="1"/>
  <c r="AW199" i="35"/>
  <c r="N201" i="5" s="1"/>
  <c r="Y200" i="35"/>
  <c r="H202" i="5" s="1"/>
  <c r="H202" i="28" s="1"/>
  <c r="AO200" i="35"/>
  <c r="L202" i="5" s="1"/>
  <c r="I201" i="35"/>
  <c r="D203" i="5" s="1"/>
  <c r="Y201" i="35"/>
  <c r="H203" i="5" s="1"/>
  <c r="AG201" i="35"/>
  <c r="J203" i="5" s="1"/>
  <c r="J203" i="28" s="1"/>
  <c r="AO201" i="35"/>
  <c r="L203" i="5" s="1"/>
  <c r="I202" i="35"/>
  <c r="D204" i="5" s="1"/>
  <c r="Q202" i="35"/>
  <c r="F204" i="5" s="1"/>
  <c r="Y202" i="35"/>
  <c r="H204" i="5" s="1"/>
  <c r="AG202" i="35"/>
  <c r="J204" i="5" s="1"/>
  <c r="J204" i="28" s="1"/>
  <c r="AO202" i="35"/>
  <c r="L204" i="5" s="1"/>
  <c r="L204" i="28" s="1"/>
  <c r="AW202" i="35"/>
  <c r="N204" i="5" s="1"/>
  <c r="I203" i="35"/>
  <c r="D205" i="5" s="1"/>
  <c r="AK203" i="35"/>
  <c r="K205" i="5" s="1"/>
  <c r="AK205" i="35"/>
  <c r="K207" i="5" s="1"/>
  <c r="K207" i="28" s="1"/>
  <c r="AS206" i="35"/>
  <c r="M208" i="5" s="1"/>
  <c r="AW206" i="35"/>
  <c r="N208" i="5" s="1"/>
  <c r="I211" i="35"/>
  <c r="D213" i="5" s="1"/>
  <c r="AW214" i="35"/>
  <c r="N216" i="5" s="1"/>
  <c r="I215" i="35"/>
  <c r="D217" i="5" s="1"/>
  <c r="AW215" i="35"/>
  <c r="N217" i="5" s="1"/>
  <c r="AK218" i="35"/>
  <c r="K220" i="5" s="1"/>
  <c r="AS218" i="35"/>
  <c r="M220" i="5" s="1"/>
  <c r="M220" i="28" s="1"/>
  <c r="AK219" i="35"/>
  <c r="K221" i="5" s="1"/>
  <c r="AS222" i="35"/>
  <c r="M224" i="5" s="1"/>
  <c r="AW222" i="35"/>
  <c r="N224" i="5" s="1"/>
  <c r="AG223" i="35"/>
  <c r="J225" i="5" s="1"/>
  <c r="J225" i="28" s="1"/>
  <c r="AG227" i="35"/>
  <c r="J229" i="5" s="1"/>
  <c r="J229" i="28" s="1"/>
  <c r="AK227" i="35"/>
  <c r="K229" i="5" s="1"/>
  <c r="K229" i="28" s="1"/>
  <c r="AW230" i="35"/>
  <c r="N232" i="5" s="1"/>
  <c r="N232" i="28" s="1"/>
  <c r="AK231" i="35"/>
  <c r="K233" i="5" s="1"/>
  <c r="AW231" i="35"/>
  <c r="N233" i="5" s="1"/>
  <c r="AS233" i="35"/>
  <c r="M235" i="5" s="1"/>
  <c r="AG234" i="35"/>
  <c r="J236" i="5" s="1"/>
  <c r="J236" i="28" s="1"/>
  <c r="AK234" i="35"/>
  <c r="K236" i="5" s="1"/>
  <c r="K236" i="28" s="1"/>
  <c r="AW234" i="35"/>
  <c r="N236" i="5" s="1"/>
  <c r="AK235" i="35"/>
  <c r="K237" i="5" s="1"/>
  <c r="K237" i="28" s="1"/>
  <c r="U238" i="35"/>
  <c r="G240" i="5" s="1"/>
  <c r="AO246" i="35"/>
  <c r="L248" i="5" s="1"/>
  <c r="I278" i="35"/>
  <c r="D276" i="5" s="1"/>
  <c r="U278" i="35"/>
  <c r="G276" i="5" s="1"/>
  <c r="G276" i="28" s="1"/>
  <c r="AO289" i="35"/>
  <c r="L287" i="5" s="1"/>
  <c r="AO293" i="35"/>
  <c r="L291" i="5" s="1"/>
  <c r="AK322" i="35"/>
  <c r="K316" i="5" s="1"/>
  <c r="AK323" i="35"/>
  <c r="K317" i="5" s="1"/>
  <c r="K317" i="28" s="1"/>
  <c r="AW309" i="35"/>
  <c r="N303" i="5" s="1"/>
  <c r="AW312" i="35"/>
  <c r="N306" i="5" s="1"/>
  <c r="G324" i="5"/>
  <c r="L389" i="5"/>
  <c r="N389" i="5"/>
  <c r="N389" i="28" s="1"/>
  <c r="D390" i="5"/>
  <c r="E456" i="5"/>
  <c r="J435" i="5"/>
  <c r="J435" i="28" s="1"/>
  <c r="N435" i="5"/>
  <c r="F436" i="5"/>
  <c r="F436" i="28" s="1"/>
  <c r="N436" i="5"/>
  <c r="F437" i="5"/>
  <c r="F437" i="28" s="1"/>
  <c r="N437" i="5"/>
  <c r="J438" i="5"/>
  <c r="J438" i="28" s="1"/>
  <c r="N438" i="5"/>
  <c r="F439" i="5"/>
  <c r="J439" i="5"/>
  <c r="J439" i="28" s="1"/>
  <c r="N439" i="5"/>
  <c r="F440" i="5"/>
  <c r="F440" i="28" s="1"/>
  <c r="N441" i="5"/>
  <c r="D446" i="5"/>
  <c r="H446" i="5"/>
  <c r="L446" i="5"/>
  <c r="H451" i="5"/>
  <c r="M451" i="5"/>
  <c r="M451" i="28" s="1"/>
  <c r="M452" i="5"/>
  <c r="E453" i="5"/>
  <c r="I453" i="5"/>
  <c r="E466" i="35"/>
  <c r="C456" i="5" s="1"/>
  <c r="C456" i="28" s="1"/>
  <c r="L458" i="5"/>
  <c r="D461" i="5"/>
  <c r="I462" i="5"/>
  <c r="N462" i="5"/>
  <c r="E473" i="35"/>
  <c r="C463" i="5" s="1"/>
  <c r="C463" i="28" s="1"/>
  <c r="H466" i="5"/>
  <c r="M467" i="5"/>
  <c r="K468" i="5"/>
  <c r="K468" i="28" s="1"/>
  <c r="J469" i="5"/>
  <c r="K469" i="5"/>
  <c r="E483" i="35"/>
  <c r="C470" i="5" s="1"/>
  <c r="C470" i="28" s="1"/>
  <c r="K470" i="5"/>
  <c r="K470" i="28" s="1"/>
  <c r="E484" i="35"/>
  <c r="C471" i="5" s="1"/>
  <c r="C471" i="28" s="1"/>
  <c r="G471" i="5"/>
  <c r="K471" i="5"/>
  <c r="G472" i="5"/>
  <c r="K472" i="5"/>
  <c r="E486" i="35"/>
  <c r="C473" i="5" s="1"/>
  <c r="C473" i="28" s="1"/>
  <c r="G473" i="5"/>
  <c r="E487" i="35"/>
  <c r="C474" i="5" s="1"/>
  <c r="C474" i="28" s="1"/>
  <c r="K474" i="5"/>
  <c r="K474" i="28" s="1"/>
  <c r="E488" i="35"/>
  <c r="C475" i="5" s="1"/>
  <c r="C475" i="28" s="1"/>
  <c r="K475" i="5"/>
  <c r="E489" i="35"/>
  <c r="C476" i="5" s="1"/>
  <c r="C476" i="28" s="1"/>
  <c r="G476" i="5"/>
  <c r="G476" i="28" s="1"/>
  <c r="K476" i="5"/>
  <c r="E490" i="35"/>
  <c r="C477" i="5" s="1"/>
  <c r="C477" i="28" s="1"/>
  <c r="E491" i="35"/>
  <c r="C478" i="5" s="1"/>
  <c r="C478" i="28" s="1"/>
  <c r="G478" i="5"/>
  <c r="E492" i="35"/>
  <c r="C479" i="5" s="1"/>
  <c r="C479" i="28" s="1"/>
  <c r="K479" i="5"/>
  <c r="K479" i="28" s="1"/>
  <c r="E493" i="35"/>
  <c r="C480" i="5" s="1"/>
  <c r="C480" i="28" s="1"/>
  <c r="G480" i="5"/>
  <c r="K480" i="5"/>
  <c r="E494" i="35"/>
  <c r="C481" i="5" s="1"/>
  <c r="C481" i="28" s="1"/>
  <c r="G481" i="5"/>
  <c r="AK494" i="35"/>
  <c r="K481" i="5" s="1"/>
  <c r="E495" i="35"/>
  <c r="C482" i="5" s="1"/>
  <c r="C482" i="28" s="1"/>
  <c r="AK495" i="35"/>
  <c r="K482" i="5" s="1"/>
  <c r="E496" i="35"/>
  <c r="C483" i="5" s="1"/>
  <c r="C483" i="28" s="1"/>
  <c r="E500" i="35"/>
  <c r="C487" i="5" s="1"/>
  <c r="C487" i="28" s="1"/>
  <c r="AS500" i="35"/>
  <c r="M487" i="5" s="1"/>
  <c r="M487" i="28" s="1"/>
  <c r="E501" i="35"/>
  <c r="C488" i="5" s="1"/>
  <c r="Q501" i="35"/>
  <c r="F488" i="5" s="1"/>
  <c r="E504" i="35"/>
  <c r="C491" i="5" s="1"/>
  <c r="C491" i="28" s="1"/>
  <c r="Q504" i="35"/>
  <c r="F491" i="5" s="1"/>
  <c r="F491" i="28" s="1"/>
  <c r="AS504" i="35"/>
  <c r="M491" i="5" s="1"/>
  <c r="E505" i="35"/>
  <c r="C492" i="5" s="1"/>
  <c r="C492" i="28" s="1"/>
  <c r="Q505" i="35"/>
  <c r="F492" i="5" s="1"/>
  <c r="D452" i="5"/>
  <c r="F452" i="5"/>
  <c r="J452" i="5"/>
  <c r="J452" i="28" s="1"/>
  <c r="N452" i="5"/>
  <c r="N452" i="28" s="1"/>
  <c r="J453" i="5"/>
  <c r="J453" i="28" s="1"/>
  <c r="Y505" i="35"/>
  <c r="H492" i="5" s="1"/>
  <c r="U508" i="35"/>
  <c r="G495" i="5" s="1"/>
  <c r="AC508" i="35"/>
  <c r="I495" i="5" s="1"/>
  <c r="L14" i="28"/>
  <c r="J23" i="28"/>
  <c r="I211" i="28"/>
  <c r="M5" i="28"/>
  <c r="M5" i="23" s="1"/>
  <c r="M5" i="37"/>
  <c r="M5" i="25" s="1"/>
  <c r="M5" i="6" s="1"/>
  <c r="H182" i="28"/>
  <c r="E102" i="28"/>
  <c r="L159" i="28"/>
  <c r="G236" i="28"/>
  <c r="F360" i="28"/>
  <c r="M389" i="28"/>
  <c r="C31" i="28"/>
  <c r="G248" i="28"/>
  <c r="C5" i="37"/>
  <c r="C5" i="25" s="1"/>
  <c r="C5" i="6" s="1"/>
  <c r="C5" i="28"/>
  <c r="C5" i="23" s="1"/>
  <c r="C494" i="5"/>
  <c r="D494" i="5"/>
  <c r="E494" i="5"/>
  <c r="H494" i="5"/>
  <c r="I494" i="5"/>
  <c r="J494" i="5"/>
  <c r="K494" i="5"/>
  <c r="L494" i="5"/>
  <c r="M494" i="5"/>
  <c r="N494" i="5"/>
  <c r="K240" i="28"/>
  <c r="K71" i="28"/>
  <c r="F74" i="28"/>
  <c r="M79" i="28"/>
  <c r="J83" i="28"/>
  <c r="J165" i="28"/>
  <c r="E207" i="28"/>
  <c r="Q209" i="35"/>
  <c r="F211" i="5" s="1"/>
  <c r="E294" i="28"/>
  <c r="AC177" i="35"/>
  <c r="I179" i="5" s="1"/>
  <c r="M178" i="35"/>
  <c r="E180" i="5" s="1"/>
  <c r="AS178" i="35"/>
  <c r="M180" i="5" s="1"/>
  <c r="M179" i="35"/>
  <c r="E181" i="5" s="1"/>
  <c r="AC179" i="35"/>
  <c r="I181" i="5" s="1"/>
  <c r="AS179" i="35"/>
  <c r="M181" i="5" s="1"/>
  <c r="I182" i="5"/>
  <c r="I182" i="28" s="1"/>
  <c r="AS180" i="35"/>
  <c r="M182" i="5" s="1"/>
  <c r="AS182" i="35"/>
  <c r="M184" i="5" s="1"/>
  <c r="M183" i="35"/>
  <c r="E185" i="5" s="1"/>
  <c r="AS183" i="35"/>
  <c r="M185" i="5" s="1"/>
  <c r="AW203" i="35"/>
  <c r="N205" i="5" s="1"/>
  <c r="Q225" i="35"/>
  <c r="F227" i="5" s="1"/>
  <c r="K310" i="28"/>
  <c r="AW24" i="35"/>
  <c r="N26" i="5" s="1"/>
  <c r="AG27" i="35"/>
  <c r="J29" i="5" s="1"/>
  <c r="AS27" i="35"/>
  <c r="M29" i="5" s="1"/>
  <c r="AS30" i="35"/>
  <c r="M32" i="5" s="1"/>
  <c r="Q33" i="35"/>
  <c r="F35" i="5" s="1"/>
  <c r="AC33" i="35"/>
  <c r="I35" i="5" s="1"/>
  <c r="AW219" i="35"/>
  <c r="N221" i="5" s="1"/>
  <c r="AG14" i="35"/>
  <c r="J16" i="5" s="1"/>
  <c r="AS14" i="35"/>
  <c r="M16" i="5" s="1"/>
  <c r="AS23" i="35"/>
  <c r="M25" i="5" s="1"/>
  <c r="M29" i="35"/>
  <c r="E31" i="5" s="1"/>
  <c r="M32" i="35"/>
  <c r="E34" i="5" s="1"/>
  <c r="AS60" i="35"/>
  <c r="M62" i="5" s="1"/>
  <c r="AG206" i="35"/>
  <c r="J208" i="5" s="1"/>
  <c r="AW211" i="35"/>
  <c r="N213" i="5" s="1"/>
  <c r="Q217" i="35"/>
  <c r="F219" i="5" s="1"/>
  <c r="AG222" i="35"/>
  <c r="J224" i="5" s="1"/>
  <c r="AW227" i="35"/>
  <c r="N229" i="5" s="1"/>
  <c r="Q233" i="35"/>
  <c r="F235" i="5" s="1"/>
  <c r="G35" i="28"/>
  <c r="Q24" i="35"/>
  <c r="F26" i="5" s="1"/>
  <c r="AW26" i="35"/>
  <c r="N28" i="5" s="1"/>
  <c r="AS32" i="35"/>
  <c r="M34" i="5" s="1"/>
  <c r="M62" i="35"/>
  <c r="E64" i="5" s="1"/>
  <c r="AW207" i="35"/>
  <c r="N209" i="5" s="1"/>
  <c r="AG218" i="35"/>
  <c r="J220" i="5" s="1"/>
  <c r="AW223" i="35"/>
  <c r="N225" i="5" s="1"/>
  <c r="Q229" i="35"/>
  <c r="F231" i="5" s="1"/>
  <c r="AC243" i="35"/>
  <c r="I245" i="5" s="1"/>
  <c r="AG15" i="35"/>
  <c r="J17" i="5" s="1"/>
  <c r="E160" i="35"/>
  <c r="C162" i="5" s="1"/>
  <c r="AS167" i="35"/>
  <c r="M169" i="5" s="1"/>
  <c r="AC176" i="35"/>
  <c r="I178" i="5" s="1"/>
  <c r="AK181" i="35"/>
  <c r="K183" i="5" s="1"/>
  <c r="U182" i="35"/>
  <c r="G184" i="5" s="1"/>
  <c r="U184" i="35"/>
  <c r="G186" i="5" s="1"/>
  <c r="AG185" i="35"/>
  <c r="J187" i="5" s="1"/>
  <c r="AW197" i="35"/>
  <c r="N199" i="5" s="1"/>
  <c r="Q199" i="35"/>
  <c r="F201" i="5" s="1"/>
  <c r="Q200" i="35"/>
  <c r="F202" i="5" s="1"/>
  <c r="AW200" i="35"/>
  <c r="N202" i="5" s="1"/>
  <c r="AW201" i="35"/>
  <c r="N203" i="5" s="1"/>
  <c r="AG204" i="35"/>
  <c r="J206" i="5" s="1"/>
  <c r="AW205" i="35"/>
  <c r="N207" i="5" s="1"/>
  <c r="Q207" i="35"/>
  <c r="F209" i="5" s="1"/>
  <c r="AW209" i="35"/>
  <c r="N211" i="5" s="1"/>
  <c r="Q211" i="35"/>
  <c r="F213" i="5" s="1"/>
  <c r="AG212" i="35"/>
  <c r="J214" i="5" s="1"/>
  <c r="Q215" i="35"/>
  <c r="F217" i="5" s="1"/>
  <c r="Q219" i="35"/>
  <c r="F221" i="5" s="1"/>
  <c r="AG220" i="35"/>
  <c r="J222" i="5" s="1"/>
  <c r="Q223" i="35"/>
  <c r="F225" i="5" s="1"/>
  <c r="Q227" i="35"/>
  <c r="F229" i="5" s="1"/>
  <c r="I245" i="35"/>
  <c r="D247" i="5" s="1"/>
  <c r="AW288" i="35"/>
  <c r="N286" i="5" s="1"/>
  <c r="Q314" i="35"/>
  <c r="F308" i="5" s="1"/>
  <c r="Q171" i="35"/>
  <c r="F173" i="5" s="1"/>
  <c r="Q172" i="35"/>
  <c r="F174" i="5" s="1"/>
  <c r="AW173" i="35"/>
  <c r="N175" i="5" s="1"/>
  <c r="Q174" i="35"/>
  <c r="F176" i="5" s="1"/>
  <c r="Y177" i="35"/>
  <c r="H179" i="5" s="1"/>
  <c r="AK185" i="35"/>
  <c r="K187" i="5" s="1"/>
  <c r="AK189" i="35"/>
  <c r="K191" i="5" s="1"/>
  <c r="E196" i="35"/>
  <c r="C198" i="5" s="1"/>
  <c r="U196" i="35"/>
  <c r="G198" i="5" s="1"/>
  <c r="U197" i="35"/>
  <c r="G199" i="5" s="1"/>
  <c r="AK197" i="35"/>
  <c r="K199" i="5" s="1"/>
  <c r="U198" i="35"/>
  <c r="G200" i="5" s="1"/>
  <c r="E199" i="35"/>
  <c r="C201" i="5" s="1"/>
  <c r="AK200" i="35"/>
  <c r="K202" i="5" s="1"/>
  <c r="E201" i="35"/>
  <c r="C203" i="5" s="1"/>
  <c r="E202" i="35"/>
  <c r="C204" i="5" s="1"/>
  <c r="U202" i="35"/>
  <c r="G204" i="5" s="1"/>
  <c r="AK202" i="35"/>
  <c r="K204" i="5" s="1"/>
  <c r="AG203" i="35"/>
  <c r="J205" i="5" s="1"/>
  <c r="AW204" i="35"/>
  <c r="N206" i="5" s="1"/>
  <c r="AG207" i="35"/>
  <c r="J209" i="5" s="1"/>
  <c r="Q210" i="35"/>
  <c r="F212" i="5" s="1"/>
  <c r="Q214" i="35"/>
  <c r="F216" i="5" s="1"/>
  <c r="AW216" i="35"/>
  <c r="N218" i="5" s="1"/>
  <c r="AG219" i="35"/>
  <c r="J221" i="5" s="1"/>
  <c r="AW224" i="35"/>
  <c r="N226" i="5" s="1"/>
  <c r="Q226" i="35"/>
  <c r="F228" i="5" s="1"/>
  <c r="AW228" i="35"/>
  <c r="N230" i="5" s="1"/>
  <c r="Q230" i="35"/>
  <c r="F232" i="5" s="1"/>
  <c r="AG231" i="35"/>
  <c r="J233" i="5" s="1"/>
  <c r="Q234" i="35"/>
  <c r="F236" i="5" s="1"/>
  <c r="AG245" i="35"/>
  <c r="J247" i="5" s="1"/>
  <c r="Q247" i="35"/>
  <c r="F249" i="5" s="1"/>
  <c r="AW250" i="35"/>
  <c r="N252" i="5" s="1"/>
  <c r="AW268" i="35"/>
  <c r="N270" i="5" s="1"/>
  <c r="E16" i="35"/>
  <c r="C18" i="5" s="1"/>
  <c r="M146" i="35"/>
  <c r="E148" i="5" s="1"/>
  <c r="AS151" i="35"/>
  <c r="M153" i="5" s="1"/>
  <c r="U160" i="35"/>
  <c r="G162" i="5" s="1"/>
  <c r="AS161" i="35"/>
  <c r="M163" i="5" s="1"/>
  <c r="M268" i="35"/>
  <c r="E270" i="5" s="1"/>
  <c r="E385" i="35"/>
  <c r="C375" i="5" s="1"/>
  <c r="D398" i="5"/>
  <c r="D399" i="5"/>
  <c r="G428" i="5"/>
  <c r="G431" i="5"/>
  <c r="E448" i="5"/>
  <c r="G452" i="5"/>
  <c r="M453" i="5"/>
  <c r="AG508" i="35"/>
  <c r="J495" i="5" s="1"/>
  <c r="E508" i="35"/>
  <c r="C495" i="5" s="1"/>
  <c r="C175" i="28"/>
  <c r="L175" i="28"/>
  <c r="E445" i="28"/>
  <c r="I168" i="28"/>
  <c r="M465" i="28"/>
  <c r="G170" i="28"/>
  <c r="S5" i="3"/>
  <c r="M245" i="3"/>
  <c r="M325" i="22"/>
  <c r="F241" i="28"/>
  <c r="G140" i="28"/>
  <c r="L480" i="28"/>
  <c r="M397" i="28"/>
  <c r="U150" i="35"/>
  <c r="G152" i="5" s="1"/>
  <c r="B493" i="28"/>
  <c r="B493" i="23" s="1"/>
  <c r="A2932" i="22" s="1"/>
  <c r="B484" i="28"/>
  <c r="B484" i="23" s="1"/>
  <c r="A2878" i="22" s="1"/>
  <c r="B450" i="28"/>
  <c r="B450" i="23" s="1"/>
  <c r="M2663" i="22" s="1"/>
  <c r="B424" i="28"/>
  <c r="B424" i="23" s="1"/>
  <c r="A2522" i="22" s="1"/>
  <c r="B416" i="28"/>
  <c r="B416" i="23" s="1"/>
  <c r="G2469" i="22" s="1"/>
  <c r="B402" i="28"/>
  <c r="B402" i="23" s="1"/>
  <c r="M2378" i="22" s="1"/>
  <c r="B392" i="28"/>
  <c r="B392" i="23" s="1"/>
  <c r="G2324" i="22" s="1"/>
  <c r="B366" i="28"/>
  <c r="B366" i="23" s="1"/>
  <c r="M2156" i="22" s="1"/>
  <c r="B352" i="28"/>
  <c r="B352" i="23" s="1"/>
  <c r="A2086" i="22" s="1"/>
  <c r="B336" i="28"/>
  <c r="B336" i="23" s="1"/>
  <c r="M1979" i="22" s="1"/>
  <c r="E146" i="35"/>
  <c r="C148" i="5" s="1"/>
  <c r="AW14" i="35"/>
  <c r="N16" i="5" s="1"/>
  <c r="AO15" i="35"/>
  <c r="L17" i="5" s="1"/>
  <c r="U161" i="35"/>
  <c r="G163" i="5" s="1"/>
  <c r="AK171" i="35"/>
  <c r="K173" i="5" s="1"/>
  <c r="AK172" i="35"/>
  <c r="K174" i="5" s="1"/>
  <c r="AO259" i="35"/>
  <c r="L261" i="5" s="1"/>
  <c r="Y261" i="35"/>
  <c r="H263" i="5" s="1"/>
  <c r="AG261" i="35"/>
  <c r="J263" i="5" s="1"/>
  <c r="AK160" i="35"/>
  <c r="K162" i="5" s="1"/>
  <c r="M162" i="35"/>
  <c r="E164" i="5" s="1"/>
  <c r="AW169" i="35"/>
  <c r="N171" i="5" s="1"/>
  <c r="AG171" i="35"/>
  <c r="J173" i="5" s="1"/>
  <c r="AO171" i="35"/>
  <c r="L173" i="5" s="1"/>
  <c r="AG172" i="35"/>
  <c r="J174" i="5" s="1"/>
  <c r="AO172" i="35"/>
  <c r="L174" i="5" s="1"/>
  <c r="E177" i="35"/>
  <c r="C179" i="5" s="1"/>
  <c r="F392" i="5"/>
  <c r="C430" i="5"/>
  <c r="I440" i="5"/>
  <c r="K442" i="5"/>
  <c r="M446" i="5"/>
  <c r="N450" i="5"/>
  <c r="L39" i="37" l="1"/>
  <c r="L38" i="25" s="1"/>
  <c r="L436" i="37"/>
  <c r="L435" i="25" s="1"/>
  <c r="E98" i="37"/>
  <c r="E97" i="25" s="1"/>
  <c r="I324" i="37"/>
  <c r="I323" i="25" s="1"/>
  <c r="L361" i="37"/>
  <c r="L360" i="25" s="1"/>
  <c r="L322" i="37"/>
  <c r="L321" i="25" s="1"/>
  <c r="H380" i="37"/>
  <c r="H379" i="25" s="1"/>
  <c r="N88" i="37"/>
  <c r="N87" i="25" s="1"/>
  <c r="E179" i="37"/>
  <c r="E178" i="25" s="1"/>
  <c r="E168" i="37"/>
  <c r="E167" i="25" s="1"/>
  <c r="L179" i="37"/>
  <c r="L178" i="25" s="1"/>
  <c r="H71" i="37"/>
  <c r="H70" i="25" s="1"/>
  <c r="L66" i="37"/>
  <c r="L65" i="25" s="1"/>
  <c r="E16" i="37"/>
  <c r="E15" i="25" s="1"/>
  <c r="N114" i="37"/>
  <c r="N113" i="25" s="1"/>
  <c r="L33" i="37"/>
  <c r="L32" i="25" s="1"/>
  <c r="H46" i="37"/>
  <c r="H45" i="25" s="1"/>
  <c r="E443" i="37"/>
  <c r="E442" i="25" s="1"/>
  <c r="N388" i="37"/>
  <c r="N387" i="25" s="1"/>
  <c r="H176" i="37"/>
  <c r="H175" i="25" s="1"/>
  <c r="N200" i="37"/>
  <c r="N199" i="25" s="1"/>
  <c r="E272" i="37"/>
  <c r="E271" i="25" s="1"/>
  <c r="L32" i="37"/>
  <c r="L31" i="25" s="1"/>
  <c r="H32" i="37"/>
  <c r="H31" i="25" s="1"/>
  <c r="H17" i="37"/>
  <c r="H16" i="25" s="1"/>
  <c r="N447" i="37"/>
  <c r="N446" i="25" s="1"/>
  <c r="N8" i="37"/>
  <c r="N7" i="25" s="1"/>
  <c r="L458" i="37"/>
  <c r="L457" i="25" s="1"/>
  <c r="L446" i="37"/>
  <c r="L445" i="25" s="1"/>
  <c r="H197" i="37"/>
  <c r="H196" i="25" s="1"/>
  <c r="H190" i="37"/>
  <c r="H189" i="25" s="1"/>
  <c r="H188" i="37"/>
  <c r="H187" i="25" s="1"/>
  <c r="N397" i="37"/>
  <c r="N396" i="25" s="1"/>
  <c r="L100" i="37"/>
  <c r="L99" i="25" s="1"/>
  <c r="L92" i="37"/>
  <c r="L91" i="25" s="1"/>
  <c r="H110" i="37"/>
  <c r="H109" i="25" s="1"/>
  <c r="L129" i="37"/>
  <c r="L128" i="25" s="1"/>
  <c r="L307" i="37"/>
  <c r="L306" i="25" s="1"/>
  <c r="N185" i="37"/>
  <c r="N184" i="25" s="1"/>
  <c r="E140" i="37"/>
  <c r="E139" i="25" s="1"/>
  <c r="L317" i="37"/>
  <c r="L316" i="25" s="1"/>
  <c r="H186" i="37"/>
  <c r="H185" i="25" s="1"/>
  <c r="L127" i="37"/>
  <c r="L126" i="25" s="1"/>
  <c r="L117" i="37"/>
  <c r="L116" i="25" s="1"/>
  <c r="L65" i="37"/>
  <c r="L64" i="25" s="1"/>
  <c r="N70" i="37"/>
  <c r="N69" i="25" s="1"/>
  <c r="N220" i="37"/>
  <c r="N219" i="25" s="1"/>
  <c r="H403" i="37"/>
  <c r="H402" i="25" s="1"/>
  <c r="E475" i="37"/>
  <c r="E474" i="25" s="1"/>
  <c r="L132" i="37"/>
  <c r="L131" i="25" s="1"/>
  <c r="H88" i="37"/>
  <c r="H87" i="25" s="1"/>
  <c r="N167" i="37"/>
  <c r="N166" i="25" s="1"/>
  <c r="E234" i="37"/>
  <c r="E233" i="25" s="1"/>
  <c r="N162" i="37"/>
  <c r="N161" i="25" s="1"/>
  <c r="E170" i="37"/>
  <c r="E169" i="25" s="1"/>
  <c r="H397" i="37"/>
  <c r="H396" i="25" s="1"/>
  <c r="N392" i="37"/>
  <c r="N391" i="25" s="1"/>
  <c r="E154" i="37"/>
  <c r="E153" i="25" s="1"/>
  <c r="E175" i="37"/>
  <c r="E174" i="25" s="1"/>
  <c r="E387" i="37"/>
  <c r="E386" i="25" s="1"/>
  <c r="E171" i="37"/>
  <c r="E170" i="25" s="1"/>
  <c r="L235" i="37"/>
  <c r="L234" i="25" s="1"/>
  <c r="L289" i="37"/>
  <c r="L288" i="25" s="1"/>
  <c r="L34" i="37"/>
  <c r="L33" i="25" s="1"/>
  <c r="L341" i="37"/>
  <c r="L340" i="25" s="1"/>
  <c r="L271" i="37"/>
  <c r="L270" i="25" s="1"/>
  <c r="L204" i="37"/>
  <c r="L203" i="25" s="1"/>
  <c r="H65" i="37"/>
  <c r="H64" i="25" s="1"/>
  <c r="E207" i="37"/>
  <c r="E206" i="25" s="1"/>
  <c r="E145" i="37"/>
  <c r="E144" i="25" s="1"/>
  <c r="H119" i="37"/>
  <c r="H118" i="25" s="1"/>
  <c r="N104" i="37"/>
  <c r="N103" i="25" s="1"/>
  <c r="L74" i="37"/>
  <c r="L73" i="25" s="1"/>
  <c r="H73" i="37"/>
  <c r="H72" i="25" s="1"/>
  <c r="L25" i="37"/>
  <c r="L24" i="25" s="1"/>
  <c r="H205" i="37"/>
  <c r="H204" i="25" s="1"/>
  <c r="E22" i="37"/>
  <c r="E21" i="25" s="1"/>
  <c r="E265" i="37"/>
  <c r="E264" i="25" s="1"/>
  <c r="H167" i="37"/>
  <c r="H166" i="25" s="1"/>
  <c r="E320" i="37"/>
  <c r="E319" i="25" s="1"/>
  <c r="H175" i="37"/>
  <c r="H174" i="25" s="1"/>
  <c r="L118" i="37"/>
  <c r="L117" i="25" s="1"/>
  <c r="H117" i="37"/>
  <c r="H116" i="25" s="1"/>
  <c r="L114" i="37"/>
  <c r="L113" i="25" s="1"/>
  <c r="L90" i="37"/>
  <c r="L89" i="25" s="1"/>
  <c r="H107" i="37"/>
  <c r="H106" i="25" s="1"/>
  <c r="E75" i="37"/>
  <c r="E74" i="25" s="1"/>
  <c r="L218" i="37"/>
  <c r="L217" i="25" s="1"/>
  <c r="H87" i="37"/>
  <c r="H86" i="25" s="1"/>
  <c r="N467" i="37"/>
  <c r="N466" i="25" s="1"/>
  <c r="H440" i="37"/>
  <c r="H439" i="25" s="1"/>
  <c r="E74" i="37"/>
  <c r="E73" i="25" s="1"/>
  <c r="L61" i="37"/>
  <c r="L60" i="25" s="1"/>
  <c r="E262" i="37"/>
  <c r="E261" i="25" s="1"/>
  <c r="E58" i="37"/>
  <c r="E57" i="25" s="1"/>
  <c r="N495" i="37"/>
  <c r="N494" i="25" s="1"/>
  <c r="L167" i="37"/>
  <c r="L166" i="25" s="1"/>
  <c r="L495" i="37"/>
  <c r="L494" i="25" s="1"/>
  <c r="E136" i="37"/>
  <c r="E135" i="25" s="1"/>
  <c r="H226" i="37"/>
  <c r="H225" i="25" s="1"/>
  <c r="H450" i="37"/>
  <c r="H449" i="25" s="1"/>
  <c r="E268" i="37"/>
  <c r="E267" i="25" s="1"/>
  <c r="H207" i="37"/>
  <c r="H206" i="25" s="1"/>
  <c r="L171" i="37"/>
  <c r="L170" i="25" s="1"/>
  <c r="L212" i="37"/>
  <c r="L211" i="25" s="1"/>
  <c r="E105" i="37"/>
  <c r="E104" i="25" s="1"/>
  <c r="H35" i="37"/>
  <c r="H34" i="25" s="1"/>
  <c r="E79" i="37"/>
  <c r="E78" i="25" s="1"/>
  <c r="H15" i="28"/>
  <c r="H15" i="37"/>
  <c r="H14" i="25" s="1"/>
  <c r="E267" i="28"/>
  <c r="E267" i="37"/>
  <c r="E266" i="25" s="1"/>
  <c r="E264" i="28"/>
  <c r="E264" i="37"/>
  <c r="E263" i="25" s="1"/>
  <c r="N323" i="28"/>
  <c r="N323" i="37"/>
  <c r="N322" i="25" s="1"/>
  <c r="N281" i="28"/>
  <c r="N281" i="37"/>
  <c r="N280" i="25" s="1"/>
  <c r="H165" i="28"/>
  <c r="H165" i="37"/>
  <c r="H164" i="25" s="1"/>
  <c r="L142" i="28"/>
  <c r="L142" i="37"/>
  <c r="L141" i="25" s="1"/>
  <c r="L138" i="37"/>
  <c r="L137" i="25" s="1"/>
  <c r="L138" i="28"/>
  <c r="E134" i="28"/>
  <c r="E134" i="37"/>
  <c r="E133" i="25" s="1"/>
  <c r="E115" i="28"/>
  <c r="E115" i="37"/>
  <c r="E114" i="25" s="1"/>
  <c r="L99" i="28"/>
  <c r="L99" i="37"/>
  <c r="L98" i="25" s="1"/>
  <c r="N251" i="28"/>
  <c r="N251" i="37"/>
  <c r="N250" i="25" s="1"/>
  <c r="N147" i="28"/>
  <c r="N147" i="37"/>
  <c r="N146" i="25" s="1"/>
  <c r="H143" i="28"/>
  <c r="H143" i="37"/>
  <c r="H142" i="25" s="1"/>
  <c r="H142" i="28"/>
  <c r="H142" i="37"/>
  <c r="H141" i="25" s="1"/>
  <c r="H76" i="28"/>
  <c r="H76" i="37"/>
  <c r="H75" i="25" s="1"/>
  <c r="L135" i="28"/>
  <c r="L135" i="37"/>
  <c r="L134" i="25" s="1"/>
  <c r="L109" i="28"/>
  <c r="L109" i="37"/>
  <c r="L108" i="25" s="1"/>
  <c r="L91" i="28"/>
  <c r="L91" i="37"/>
  <c r="L90" i="25" s="1"/>
  <c r="N86" i="28"/>
  <c r="N86" i="37"/>
  <c r="N85" i="25" s="1"/>
  <c r="L64" i="28"/>
  <c r="L64" i="37"/>
  <c r="L63" i="25" s="1"/>
  <c r="H493" i="28"/>
  <c r="H493" i="37"/>
  <c r="H492" i="25" s="1"/>
  <c r="L476" i="28"/>
  <c r="L476" i="37"/>
  <c r="L475" i="25" s="1"/>
  <c r="L435" i="28"/>
  <c r="L435" i="37"/>
  <c r="L434" i="25" s="1"/>
  <c r="E434" i="28"/>
  <c r="E434" i="37"/>
  <c r="E433" i="25" s="1"/>
  <c r="N425" i="28"/>
  <c r="N425" i="37"/>
  <c r="N424" i="25" s="1"/>
  <c r="H413" i="28"/>
  <c r="H413" i="37"/>
  <c r="H412" i="25" s="1"/>
  <c r="L397" i="28"/>
  <c r="L397" i="37"/>
  <c r="L396" i="25" s="1"/>
  <c r="E388" i="28"/>
  <c r="E388" i="37"/>
  <c r="E387" i="25" s="1"/>
  <c r="H335" i="28"/>
  <c r="H335" i="37"/>
  <c r="H334" i="25" s="1"/>
  <c r="F334" i="28"/>
  <c r="F334" i="37"/>
  <c r="F333" i="25" s="1"/>
  <c r="L329" i="28"/>
  <c r="L329" i="37"/>
  <c r="L328" i="25" s="1"/>
  <c r="N328" i="28"/>
  <c r="N328" i="37"/>
  <c r="N327" i="25" s="1"/>
  <c r="L316" i="28"/>
  <c r="L316" i="37"/>
  <c r="L315" i="25" s="1"/>
  <c r="L301" i="28"/>
  <c r="L301" i="37"/>
  <c r="L300" i="25" s="1"/>
  <c r="H289" i="28"/>
  <c r="H289" i="37"/>
  <c r="H288" i="25" s="1"/>
  <c r="L281" i="28"/>
  <c r="L281" i="37"/>
  <c r="L280" i="25" s="1"/>
  <c r="H275" i="28"/>
  <c r="H275" i="37"/>
  <c r="H274" i="25" s="1"/>
  <c r="E257" i="28"/>
  <c r="E257" i="37"/>
  <c r="E256" i="25" s="1"/>
  <c r="E211" i="28"/>
  <c r="E211" i="37"/>
  <c r="E210" i="25" s="1"/>
  <c r="N191" i="28"/>
  <c r="N191" i="37"/>
  <c r="N190" i="25" s="1"/>
  <c r="H157" i="28"/>
  <c r="H157" i="37"/>
  <c r="H156" i="25" s="1"/>
  <c r="H61" i="28"/>
  <c r="H61" i="37"/>
  <c r="H60" i="25" s="1"/>
  <c r="H455" i="28"/>
  <c r="H455" i="37"/>
  <c r="H454" i="25" s="1"/>
  <c r="G185" i="22"/>
  <c r="A145" i="3"/>
  <c r="M371" i="37"/>
  <c r="M370" i="25" s="1"/>
  <c r="M105" i="3"/>
  <c r="N179" i="37"/>
  <c r="N178" i="25" s="1"/>
  <c r="N256" i="37"/>
  <c r="N255" i="25" s="1"/>
  <c r="H177" i="37"/>
  <c r="H176" i="25" s="1"/>
  <c r="N177" i="37"/>
  <c r="N176" i="25" s="1"/>
  <c r="J125" i="37"/>
  <c r="J124" i="25" s="1"/>
  <c r="H158" i="37"/>
  <c r="H157" i="25" s="1"/>
  <c r="L163" i="37"/>
  <c r="L162" i="25" s="1"/>
  <c r="E210" i="37"/>
  <c r="E209" i="25" s="1"/>
  <c r="L171" i="28"/>
  <c r="L131" i="37"/>
  <c r="L130" i="25" s="1"/>
  <c r="N116" i="37"/>
  <c r="N115" i="25" s="1"/>
  <c r="H35" i="28"/>
  <c r="H126" i="37"/>
  <c r="H125" i="25" s="1"/>
  <c r="L232" i="37"/>
  <c r="L231" i="25" s="1"/>
  <c r="E204" i="28"/>
  <c r="E204" i="37"/>
  <c r="E203" i="25" s="1"/>
  <c r="E455" i="37"/>
  <c r="E454" i="25" s="1"/>
  <c r="N65" i="37"/>
  <c r="N64" i="25" s="1"/>
  <c r="N68" i="37"/>
  <c r="N67" i="25" s="1"/>
  <c r="H311" i="37"/>
  <c r="H310" i="25" s="1"/>
  <c r="E430" i="37"/>
  <c r="E429" i="25" s="1"/>
  <c r="N184" i="37"/>
  <c r="N183" i="25" s="1"/>
  <c r="N338" i="37"/>
  <c r="N337" i="25" s="1"/>
  <c r="H215" i="37"/>
  <c r="H214" i="25" s="1"/>
  <c r="N301" i="37"/>
  <c r="N300" i="25" s="1"/>
  <c r="E321" i="37"/>
  <c r="E320" i="25" s="1"/>
  <c r="E481" i="28"/>
  <c r="E481" i="37"/>
  <c r="E480" i="25" s="1"/>
  <c r="L363" i="37"/>
  <c r="L362" i="25" s="1"/>
  <c r="L375" i="37"/>
  <c r="L374" i="25" s="1"/>
  <c r="H221" i="37"/>
  <c r="H220" i="25" s="1"/>
  <c r="H342" i="37"/>
  <c r="H341" i="25" s="1"/>
  <c r="H457" i="37"/>
  <c r="H456" i="25" s="1"/>
  <c r="H182" i="37"/>
  <c r="H181" i="25" s="1"/>
  <c r="H109" i="37"/>
  <c r="H108" i="25" s="1"/>
  <c r="H185" i="37"/>
  <c r="H184" i="25" s="1"/>
  <c r="E495" i="37"/>
  <c r="E494" i="25" s="1"/>
  <c r="E487" i="37"/>
  <c r="E486" i="25" s="1"/>
  <c r="E200" i="37"/>
  <c r="E199" i="25" s="1"/>
  <c r="E470" i="28"/>
  <c r="E470" i="37"/>
  <c r="E469" i="25" s="1"/>
  <c r="N468" i="28"/>
  <c r="N468" i="37"/>
  <c r="N467" i="25" s="1"/>
  <c r="N431" i="28"/>
  <c r="N431" i="37"/>
  <c r="N430" i="25" s="1"/>
  <c r="E373" i="28"/>
  <c r="E373" i="37"/>
  <c r="E372" i="25" s="1"/>
  <c r="H396" i="28"/>
  <c r="H396" i="37"/>
  <c r="H395" i="25" s="1"/>
  <c r="E335" i="28"/>
  <c r="E335" i="37"/>
  <c r="E334" i="25" s="1"/>
  <c r="E218" i="28"/>
  <c r="E218" i="37"/>
  <c r="E217" i="25" s="1"/>
  <c r="E209" i="28"/>
  <c r="E209" i="37"/>
  <c r="E208" i="25" s="1"/>
  <c r="N153" i="28"/>
  <c r="N153" i="37"/>
  <c r="N152" i="25" s="1"/>
  <c r="L149" i="28"/>
  <c r="L149" i="37"/>
  <c r="L148" i="25" s="1"/>
  <c r="N288" i="28"/>
  <c r="N288" i="37"/>
  <c r="N287" i="25" s="1"/>
  <c r="N282" i="28"/>
  <c r="N282" i="37"/>
  <c r="N281" i="25" s="1"/>
  <c r="L144" i="28"/>
  <c r="L144" i="37"/>
  <c r="L143" i="25" s="1"/>
  <c r="L136" i="28"/>
  <c r="L136" i="37"/>
  <c r="L135" i="25" s="1"/>
  <c r="H132" i="37"/>
  <c r="H131" i="25" s="1"/>
  <c r="E131" i="28"/>
  <c r="E131" i="37"/>
  <c r="E130" i="25" s="1"/>
  <c r="H128" i="28"/>
  <c r="H128" i="37"/>
  <c r="H127" i="25" s="1"/>
  <c r="H121" i="28"/>
  <c r="H121" i="37"/>
  <c r="H120" i="25" s="1"/>
  <c r="E117" i="28"/>
  <c r="E117" i="37"/>
  <c r="E116" i="25" s="1"/>
  <c r="N118" i="28"/>
  <c r="N118" i="37"/>
  <c r="N117" i="25" s="1"/>
  <c r="N110" i="28"/>
  <c r="N110" i="37"/>
  <c r="N109" i="25" s="1"/>
  <c r="N107" i="28"/>
  <c r="N107" i="37"/>
  <c r="N106" i="25" s="1"/>
  <c r="N102" i="28"/>
  <c r="N102" i="37"/>
  <c r="N101" i="25" s="1"/>
  <c r="E101" i="37"/>
  <c r="E100" i="25" s="1"/>
  <c r="E99" i="28"/>
  <c r="E99" i="37"/>
  <c r="E98" i="25" s="1"/>
  <c r="H85" i="37"/>
  <c r="H84" i="25" s="1"/>
  <c r="H79" i="28"/>
  <c r="H79" i="37"/>
  <c r="H78" i="25" s="1"/>
  <c r="H72" i="28"/>
  <c r="H72" i="37"/>
  <c r="H71" i="25" s="1"/>
  <c r="L49" i="28"/>
  <c r="L49" i="37"/>
  <c r="L48" i="25" s="1"/>
  <c r="L30" i="37"/>
  <c r="L29" i="25" s="1"/>
  <c r="H25" i="28"/>
  <c r="H25" i="37"/>
  <c r="H24" i="25" s="1"/>
  <c r="H20" i="28"/>
  <c r="H20" i="37"/>
  <c r="H19" i="25" s="1"/>
  <c r="L10" i="28"/>
  <c r="L10" i="37"/>
  <c r="L9" i="25" s="1"/>
  <c r="G333" i="37"/>
  <c r="G332" i="25" s="1"/>
  <c r="H446" i="37"/>
  <c r="H445" i="25" s="1"/>
  <c r="L389" i="37"/>
  <c r="L388" i="25" s="1"/>
  <c r="H204" i="37"/>
  <c r="H203" i="25" s="1"/>
  <c r="N322" i="37"/>
  <c r="N321" i="25" s="1"/>
  <c r="L274" i="37"/>
  <c r="L273" i="25" s="1"/>
  <c r="L169" i="37"/>
  <c r="L168" i="25" s="1"/>
  <c r="H164" i="37"/>
  <c r="H163" i="25" s="1"/>
  <c r="H171" i="37"/>
  <c r="H170" i="25" s="1"/>
  <c r="N149" i="37"/>
  <c r="N148" i="25" s="1"/>
  <c r="E192" i="37"/>
  <c r="E191" i="25" s="1"/>
  <c r="L106" i="37"/>
  <c r="L105" i="25" s="1"/>
  <c r="M171" i="37"/>
  <c r="M170" i="25" s="1"/>
  <c r="K343" i="37"/>
  <c r="K342" i="25" s="1"/>
  <c r="L215" i="37"/>
  <c r="L214" i="25" s="1"/>
  <c r="L146" i="37"/>
  <c r="L145" i="25" s="1"/>
  <c r="L101" i="37"/>
  <c r="L100" i="25" s="1"/>
  <c r="N89" i="37"/>
  <c r="N88" i="25" s="1"/>
  <c r="N85" i="37"/>
  <c r="N84" i="25" s="1"/>
  <c r="N486" i="37"/>
  <c r="N485" i="25" s="1"/>
  <c r="L480" i="37"/>
  <c r="L479" i="25" s="1"/>
  <c r="E445" i="37"/>
  <c r="E444" i="25" s="1"/>
  <c r="L425" i="37"/>
  <c r="L424" i="25" s="1"/>
  <c r="N419" i="37"/>
  <c r="N418" i="25" s="1"/>
  <c r="N416" i="37"/>
  <c r="N415" i="25" s="1"/>
  <c r="H398" i="37"/>
  <c r="H397" i="25" s="1"/>
  <c r="E396" i="37"/>
  <c r="E395" i="25" s="1"/>
  <c r="L371" i="37"/>
  <c r="L370" i="25" s="1"/>
  <c r="N370" i="37"/>
  <c r="N369" i="25" s="1"/>
  <c r="E366" i="37"/>
  <c r="E365" i="25" s="1"/>
  <c r="H360" i="37"/>
  <c r="H359" i="25" s="1"/>
  <c r="H350" i="37"/>
  <c r="H349" i="25" s="1"/>
  <c r="N345" i="37"/>
  <c r="N344" i="25" s="1"/>
  <c r="L323" i="37"/>
  <c r="L322" i="25" s="1"/>
  <c r="E312" i="37"/>
  <c r="E311" i="25" s="1"/>
  <c r="E294" i="37"/>
  <c r="E293" i="25" s="1"/>
  <c r="E287" i="37"/>
  <c r="E286" i="25" s="1"/>
  <c r="H285" i="37"/>
  <c r="H284" i="25" s="1"/>
  <c r="N283" i="37"/>
  <c r="N282" i="25" s="1"/>
  <c r="N246" i="37"/>
  <c r="N245" i="25" s="1"/>
  <c r="N235" i="37"/>
  <c r="N234" i="25" s="1"/>
  <c r="L209" i="37"/>
  <c r="L208" i="25" s="1"/>
  <c r="H201" i="37"/>
  <c r="H200" i="25" s="1"/>
  <c r="N178" i="37"/>
  <c r="N177" i="25" s="1"/>
  <c r="L175" i="37"/>
  <c r="L174" i="25" s="1"/>
  <c r="E167" i="37"/>
  <c r="E166" i="25" s="1"/>
  <c r="L159" i="37"/>
  <c r="L158" i="25" s="1"/>
  <c r="E151" i="37"/>
  <c r="E150" i="25" s="1"/>
  <c r="E150" i="37"/>
  <c r="E149" i="25" s="1"/>
  <c r="E80" i="37"/>
  <c r="E79" i="25" s="1"/>
  <c r="H66" i="37"/>
  <c r="H65" i="25" s="1"/>
  <c r="N57" i="37"/>
  <c r="N56" i="25" s="1"/>
  <c r="N51" i="37"/>
  <c r="N50" i="25" s="1"/>
  <c r="N45" i="37"/>
  <c r="N44" i="25" s="1"/>
  <c r="L14" i="37"/>
  <c r="L13" i="25" s="1"/>
  <c r="L8" i="28"/>
  <c r="L8" i="37"/>
  <c r="L7" i="25" s="1"/>
  <c r="L201" i="28"/>
  <c r="L201" i="37"/>
  <c r="L200" i="25" s="1"/>
  <c r="H196" i="28"/>
  <c r="H196" i="37"/>
  <c r="H195" i="25" s="1"/>
  <c r="H183" i="28"/>
  <c r="H183" i="37"/>
  <c r="H182" i="25" s="1"/>
  <c r="D480" i="37"/>
  <c r="D479" i="25" s="1"/>
  <c r="D175" i="37"/>
  <c r="D174" i="25" s="1"/>
  <c r="E24" i="28"/>
  <c r="E24" i="37"/>
  <c r="E23" i="25" s="1"/>
  <c r="A245" i="3"/>
  <c r="A325" i="22"/>
  <c r="H297" i="28"/>
  <c r="H297" i="37"/>
  <c r="H296" i="25" s="1"/>
  <c r="E241" i="28"/>
  <c r="E241" i="37"/>
  <c r="E240" i="25" s="1"/>
  <c r="L153" i="28"/>
  <c r="L153" i="37"/>
  <c r="L152" i="25" s="1"/>
  <c r="L112" i="37"/>
  <c r="L111" i="25" s="1"/>
  <c r="L112" i="28"/>
  <c r="N98" i="28"/>
  <c r="N98" i="37"/>
  <c r="N97" i="25" s="1"/>
  <c r="H90" i="37"/>
  <c r="H89" i="25" s="1"/>
  <c r="H90" i="28"/>
  <c r="L89" i="28"/>
  <c r="L89" i="37"/>
  <c r="L88" i="25" s="1"/>
  <c r="L37" i="28"/>
  <c r="L37" i="37"/>
  <c r="L36" i="25" s="1"/>
  <c r="E493" i="28"/>
  <c r="E493" i="37"/>
  <c r="E492" i="25" s="1"/>
  <c r="E492" i="37"/>
  <c r="E491" i="25" s="1"/>
  <c r="E492" i="28"/>
  <c r="N490" i="28"/>
  <c r="N490" i="37"/>
  <c r="N489" i="25" s="1"/>
  <c r="H489" i="28"/>
  <c r="H489" i="37"/>
  <c r="H488" i="25" s="1"/>
  <c r="N480" i="28"/>
  <c r="N480" i="37"/>
  <c r="N479" i="25" s="1"/>
  <c r="E480" i="37"/>
  <c r="E479" i="25" s="1"/>
  <c r="E480" i="28"/>
  <c r="N478" i="37"/>
  <c r="N477" i="25" s="1"/>
  <c r="N478" i="28"/>
  <c r="H478" i="28"/>
  <c r="H478" i="37"/>
  <c r="H477" i="25" s="1"/>
  <c r="H477" i="28"/>
  <c r="H477" i="37"/>
  <c r="H476" i="25" s="1"/>
  <c r="N475" i="28"/>
  <c r="N475" i="37"/>
  <c r="N474" i="25" s="1"/>
  <c r="H473" i="28"/>
  <c r="H473" i="37"/>
  <c r="H472" i="25" s="1"/>
  <c r="E465" i="28"/>
  <c r="E465" i="37"/>
  <c r="E464" i="25" s="1"/>
  <c r="L459" i="28"/>
  <c r="L459" i="37"/>
  <c r="L458" i="25" s="1"/>
  <c r="H458" i="28"/>
  <c r="H458" i="37"/>
  <c r="H457" i="25" s="1"/>
  <c r="N456" i="28"/>
  <c r="N456" i="37"/>
  <c r="N455" i="25" s="1"/>
  <c r="L454" i="28"/>
  <c r="L454" i="37"/>
  <c r="L453" i="25" s="1"/>
  <c r="N453" i="28"/>
  <c r="N453" i="37"/>
  <c r="N452" i="25" s="1"/>
  <c r="L449" i="37"/>
  <c r="L448" i="25" s="1"/>
  <c r="L449" i="28"/>
  <c r="H447" i="28"/>
  <c r="H447" i="37"/>
  <c r="H446" i="25" s="1"/>
  <c r="E446" i="37"/>
  <c r="E445" i="25" s="1"/>
  <c r="E446" i="28"/>
  <c r="M443" i="37"/>
  <c r="M442" i="25" s="1"/>
  <c r="E437" i="37"/>
  <c r="E436" i="25" s="1"/>
  <c r="E437" i="28"/>
  <c r="H430" i="37"/>
  <c r="H429" i="25" s="1"/>
  <c r="H430" i="28"/>
  <c r="H427" i="28"/>
  <c r="H427" i="37"/>
  <c r="H426" i="25" s="1"/>
  <c r="H423" i="28"/>
  <c r="H423" i="37"/>
  <c r="H422" i="25" s="1"/>
  <c r="L419" i="28"/>
  <c r="L419" i="37"/>
  <c r="L418" i="25" s="1"/>
  <c r="H419" i="28"/>
  <c r="H419" i="37"/>
  <c r="H418" i="25" s="1"/>
  <c r="H417" i="28"/>
  <c r="H417" i="37"/>
  <c r="H416" i="25" s="1"/>
  <c r="G414" i="37"/>
  <c r="G413" i="25" s="1"/>
  <c r="I412" i="37"/>
  <c r="I411" i="25" s="1"/>
  <c r="I412" i="28"/>
  <c r="E409" i="28"/>
  <c r="E409" i="37"/>
  <c r="E408" i="25" s="1"/>
  <c r="N402" i="28"/>
  <c r="N402" i="37"/>
  <c r="N401" i="25" s="1"/>
  <c r="H399" i="37"/>
  <c r="H398" i="25" s="1"/>
  <c r="H399" i="28"/>
  <c r="L392" i="28"/>
  <c r="L392" i="37"/>
  <c r="L391" i="25" s="1"/>
  <c r="E389" i="28"/>
  <c r="E389" i="37"/>
  <c r="E388" i="25" s="1"/>
  <c r="H388" i="37"/>
  <c r="H387" i="25" s="1"/>
  <c r="H388" i="28"/>
  <c r="H387" i="28"/>
  <c r="H387" i="37"/>
  <c r="H386" i="25" s="1"/>
  <c r="E384" i="37"/>
  <c r="E383" i="25" s="1"/>
  <c r="E384" i="28"/>
  <c r="E383" i="28"/>
  <c r="E383" i="37"/>
  <c r="E382" i="25" s="1"/>
  <c r="F380" i="37"/>
  <c r="F379" i="25" s="1"/>
  <c r="H374" i="37"/>
  <c r="H373" i="25" s="1"/>
  <c r="H374" i="28"/>
  <c r="L372" i="28"/>
  <c r="L372" i="37"/>
  <c r="L371" i="25" s="1"/>
  <c r="N371" i="28"/>
  <c r="N371" i="37"/>
  <c r="N370" i="25" s="1"/>
  <c r="H371" i="28"/>
  <c r="H371" i="37"/>
  <c r="H370" i="25" s="1"/>
  <c r="L370" i="28"/>
  <c r="L370" i="37"/>
  <c r="L369" i="25" s="1"/>
  <c r="H369" i="28"/>
  <c r="H369" i="37"/>
  <c r="H368" i="25" s="1"/>
  <c r="D369" i="37"/>
  <c r="D368" i="25" s="1"/>
  <c r="D369" i="28"/>
  <c r="L364" i="37"/>
  <c r="L363" i="25" s="1"/>
  <c r="L364" i="28"/>
  <c r="F363" i="37"/>
  <c r="F362" i="25" s="1"/>
  <c r="F363" i="28"/>
  <c r="L362" i="28"/>
  <c r="L362" i="37"/>
  <c r="L361" i="25" s="1"/>
  <c r="L360" i="28"/>
  <c r="L360" i="37"/>
  <c r="L359" i="25" s="1"/>
  <c r="L359" i="28"/>
  <c r="L359" i="37"/>
  <c r="L358" i="25" s="1"/>
  <c r="L354" i="37"/>
  <c r="L353" i="25" s="1"/>
  <c r="L354" i="28"/>
  <c r="H353" i="28"/>
  <c r="H353" i="37"/>
  <c r="H352" i="25" s="1"/>
  <c r="J348" i="28"/>
  <c r="J348" i="37"/>
  <c r="J347" i="25" s="1"/>
  <c r="N347" i="37"/>
  <c r="N346" i="25" s="1"/>
  <c r="N347" i="28"/>
  <c r="H346" i="28"/>
  <c r="H346" i="37"/>
  <c r="H345" i="25" s="1"/>
  <c r="H343" i="28"/>
  <c r="H343" i="37"/>
  <c r="H342" i="25" s="1"/>
  <c r="N342" i="28"/>
  <c r="N342" i="37"/>
  <c r="N341" i="25" s="1"/>
  <c r="L340" i="28"/>
  <c r="L340" i="37"/>
  <c r="L339" i="25" s="1"/>
  <c r="H340" i="28"/>
  <c r="H340" i="37"/>
  <c r="H339" i="25" s="1"/>
  <c r="N333" i="28"/>
  <c r="N333" i="37"/>
  <c r="N332" i="25" s="1"/>
  <c r="H333" i="28"/>
  <c r="H333" i="37"/>
  <c r="H332" i="25" s="1"/>
  <c r="H332" i="37"/>
  <c r="H331" i="25" s="1"/>
  <c r="H332" i="28"/>
  <c r="N331" i="37"/>
  <c r="N330" i="25" s="1"/>
  <c r="N331" i="28"/>
  <c r="L331" i="37"/>
  <c r="L330" i="25" s="1"/>
  <c r="L331" i="28"/>
  <c r="E328" i="37"/>
  <c r="E327" i="25" s="1"/>
  <c r="E328" i="28"/>
  <c r="E327" i="28"/>
  <c r="E327" i="37"/>
  <c r="E326" i="25" s="1"/>
  <c r="L313" i="28"/>
  <c r="L313" i="37"/>
  <c r="L312" i="25" s="1"/>
  <c r="N309" i="28"/>
  <c r="N309" i="37"/>
  <c r="N308" i="25" s="1"/>
  <c r="L308" i="37"/>
  <c r="L307" i="25" s="1"/>
  <c r="L308" i="28"/>
  <c r="H308" i="28"/>
  <c r="H308" i="37"/>
  <c r="H307" i="25" s="1"/>
  <c r="E303" i="37"/>
  <c r="E302" i="25" s="1"/>
  <c r="E303" i="28"/>
  <c r="L300" i="28"/>
  <c r="L300" i="37"/>
  <c r="L299" i="25" s="1"/>
  <c r="L292" i="28"/>
  <c r="L292" i="37"/>
  <c r="L291" i="25" s="1"/>
  <c r="N291" i="28"/>
  <c r="N291" i="37"/>
  <c r="N290" i="25" s="1"/>
  <c r="N284" i="28"/>
  <c r="N284" i="37"/>
  <c r="N283" i="25" s="1"/>
  <c r="H282" i="37"/>
  <c r="H281" i="25" s="1"/>
  <c r="H282" i="28"/>
  <c r="E281" i="28"/>
  <c r="E281" i="37"/>
  <c r="E280" i="25" s="1"/>
  <c r="H276" i="28"/>
  <c r="H276" i="37"/>
  <c r="H275" i="25" s="1"/>
  <c r="H272" i="28"/>
  <c r="H272" i="37"/>
  <c r="H271" i="25" s="1"/>
  <c r="L269" i="28"/>
  <c r="L269" i="37"/>
  <c r="L268" i="25" s="1"/>
  <c r="L266" i="28"/>
  <c r="L266" i="37"/>
  <c r="L265" i="25" s="1"/>
  <c r="H262" i="37"/>
  <c r="H261" i="25" s="1"/>
  <c r="H262" i="28"/>
  <c r="L255" i="28"/>
  <c r="L255" i="37"/>
  <c r="L254" i="25" s="1"/>
  <c r="H254" i="28"/>
  <c r="H254" i="37"/>
  <c r="H253" i="25" s="1"/>
  <c r="N248" i="28"/>
  <c r="N248" i="37"/>
  <c r="N247" i="25" s="1"/>
  <c r="L245" i="28"/>
  <c r="L245" i="37"/>
  <c r="L244" i="25" s="1"/>
  <c r="E245" i="28"/>
  <c r="E245" i="37"/>
  <c r="E244" i="25" s="1"/>
  <c r="L243" i="28"/>
  <c r="L243" i="37"/>
  <c r="L242" i="25" s="1"/>
  <c r="G243" i="37"/>
  <c r="G242" i="25" s="1"/>
  <c r="G243" i="28"/>
  <c r="L238" i="28"/>
  <c r="L238" i="37"/>
  <c r="L237" i="25" s="1"/>
  <c r="H233" i="28"/>
  <c r="H233" i="37"/>
  <c r="H232" i="25" s="1"/>
  <c r="H222" i="28"/>
  <c r="H222" i="37"/>
  <c r="H221" i="25" s="1"/>
  <c r="H211" i="28"/>
  <c r="H211" i="37"/>
  <c r="H210" i="25" s="1"/>
  <c r="L208" i="28"/>
  <c r="L208" i="37"/>
  <c r="L207" i="25" s="1"/>
  <c r="H206" i="37"/>
  <c r="H205" i="25" s="1"/>
  <c r="H206" i="28"/>
  <c r="E203" i="37"/>
  <c r="E202" i="25" s="1"/>
  <c r="E203" i="28"/>
  <c r="H180" i="28"/>
  <c r="H180" i="37"/>
  <c r="H179" i="25" s="1"/>
  <c r="E177" i="37"/>
  <c r="E176" i="25" s="1"/>
  <c r="E177" i="28"/>
  <c r="L176" i="37"/>
  <c r="L175" i="25" s="1"/>
  <c r="L176" i="28"/>
  <c r="E172" i="28"/>
  <c r="E172" i="37"/>
  <c r="E171" i="25" s="1"/>
  <c r="E169" i="28"/>
  <c r="E169" i="37"/>
  <c r="E168" i="25" s="1"/>
  <c r="I167" i="37"/>
  <c r="I166" i="25" s="1"/>
  <c r="I167" i="28"/>
  <c r="E159" i="28"/>
  <c r="E159" i="37"/>
  <c r="E158" i="25" s="1"/>
  <c r="L154" i="28"/>
  <c r="L154" i="37"/>
  <c r="L153" i="25" s="1"/>
  <c r="L133" i="28"/>
  <c r="L133" i="37"/>
  <c r="L132" i="25" s="1"/>
  <c r="H129" i="37"/>
  <c r="H128" i="25" s="1"/>
  <c r="H129" i="28"/>
  <c r="D128" i="37"/>
  <c r="D127" i="25" s="1"/>
  <c r="D128" i="28"/>
  <c r="N94" i="28"/>
  <c r="N94" i="37"/>
  <c r="N93" i="25" s="1"/>
  <c r="H78" i="37"/>
  <c r="H77" i="25" s="1"/>
  <c r="H78" i="28"/>
  <c r="E76" i="28"/>
  <c r="E76" i="37"/>
  <c r="E75" i="25" s="1"/>
  <c r="F65" i="37"/>
  <c r="F64" i="25" s="1"/>
  <c r="E62" i="37"/>
  <c r="E61" i="25" s="1"/>
  <c r="E62" i="28"/>
  <c r="N56" i="28"/>
  <c r="N56" i="37"/>
  <c r="N55" i="25" s="1"/>
  <c r="L54" i="28"/>
  <c r="L54" i="37"/>
  <c r="L53" i="25" s="1"/>
  <c r="E50" i="28"/>
  <c r="E50" i="37"/>
  <c r="E49" i="25" s="1"/>
  <c r="N46" i="37"/>
  <c r="N45" i="25" s="1"/>
  <c r="N46" i="28"/>
  <c r="E45" i="28"/>
  <c r="E45" i="37"/>
  <c r="E44" i="25" s="1"/>
  <c r="H40" i="28"/>
  <c r="H40" i="37"/>
  <c r="H39" i="25" s="1"/>
  <c r="N35" i="28"/>
  <c r="N35" i="37"/>
  <c r="N34" i="25" s="1"/>
  <c r="H31" i="28"/>
  <c r="H31" i="37"/>
  <c r="H30" i="25" s="1"/>
  <c r="E21" i="28"/>
  <c r="E21" i="37"/>
  <c r="E20" i="25" s="1"/>
  <c r="N17" i="28"/>
  <c r="N17" i="37"/>
  <c r="N16" i="25" s="1"/>
  <c r="E476" i="37"/>
  <c r="E475" i="25" s="1"/>
  <c r="E476" i="28"/>
  <c r="L177" i="37"/>
  <c r="L176" i="25" s="1"/>
  <c r="L177" i="28"/>
  <c r="H174" i="37"/>
  <c r="H173" i="25" s="1"/>
  <c r="H174" i="28"/>
  <c r="G414" i="28"/>
  <c r="N454" i="37"/>
  <c r="N453" i="25" s="1"/>
  <c r="N168" i="37"/>
  <c r="N167" i="25" s="1"/>
  <c r="L323" i="28"/>
  <c r="H350" i="28"/>
  <c r="D408" i="37"/>
  <c r="D407" i="25" s="1"/>
  <c r="N426" i="37"/>
  <c r="N425" i="25" s="1"/>
  <c r="N387" i="37"/>
  <c r="N386" i="25" s="1"/>
  <c r="E474" i="37"/>
  <c r="E473" i="25" s="1"/>
  <c r="N178" i="28"/>
  <c r="E33" i="37"/>
  <c r="E32" i="25" s="1"/>
  <c r="H376" i="37"/>
  <c r="H375" i="25" s="1"/>
  <c r="L250" i="37"/>
  <c r="L249" i="25" s="1"/>
  <c r="L213" i="37"/>
  <c r="L212" i="25" s="1"/>
  <c r="N433" i="37"/>
  <c r="N432" i="25" s="1"/>
  <c r="L371" i="28"/>
  <c r="L274" i="28"/>
  <c r="N271" i="37"/>
  <c r="N270" i="25" s="1"/>
  <c r="L200" i="37"/>
  <c r="L199" i="25" s="1"/>
  <c r="L233" i="37"/>
  <c r="L232" i="25" s="1"/>
  <c r="L342" i="37"/>
  <c r="L341" i="25" s="1"/>
  <c r="F380" i="28"/>
  <c r="N165" i="37"/>
  <c r="N164" i="25" s="1"/>
  <c r="L146" i="28"/>
  <c r="H135" i="37"/>
  <c r="H134" i="25" s="1"/>
  <c r="L134" i="37"/>
  <c r="L133" i="25" s="1"/>
  <c r="N89" i="28"/>
  <c r="H285" i="28"/>
  <c r="H347" i="37"/>
  <c r="H346" i="25" s="1"/>
  <c r="H432" i="37"/>
  <c r="H431" i="25" s="1"/>
  <c r="E150" i="28"/>
  <c r="N466" i="37"/>
  <c r="N465" i="25" s="1"/>
  <c r="N351" i="37"/>
  <c r="N350" i="25" s="1"/>
  <c r="N364" i="37"/>
  <c r="N363" i="25" s="1"/>
  <c r="E302" i="37"/>
  <c r="E301" i="25" s="1"/>
  <c r="E396" i="28"/>
  <c r="L211" i="37"/>
  <c r="L210" i="25" s="1"/>
  <c r="N45" i="28"/>
  <c r="E366" i="28"/>
  <c r="L237" i="37"/>
  <c r="L236" i="25" s="1"/>
  <c r="N473" i="37"/>
  <c r="N472" i="25" s="1"/>
  <c r="E375" i="37"/>
  <c r="E374" i="25" s="1"/>
  <c r="H257" i="37"/>
  <c r="H256" i="25" s="1"/>
  <c r="H242" i="37"/>
  <c r="H241" i="25" s="1"/>
  <c r="H155" i="37"/>
  <c r="H154" i="25" s="1"/>
  <c r="H316" i="37"/>
  <c r="H315" i="25" s="1"/>
  <c r="E392" i="37"/>
  <c r="E391" i="25" s="1"/>
  <c r="I196" i="37"/>
  <c r="I195" i="25" s="1"/>
  <c r="H11" i="28"/>
  <c r="H11" i="37"/>
  <c r="H10" i="25" s="1"/>
  <c r="E428" i="28"/>
  <c r="E428" i="37"/>
  <c r="E427" i="25" s="1"/>
  <c r="N321" i="37"/>
  <c r="N320" i="25" s="1"/>
  <c r="N321" i="28"/>
  <c r="E254" i="28"/>
  <c r="E254" i="37"/>
  <c r="E253" i="25" s="1"/>
  <c r="H227" i="28"/>
  <c r="H227" i="37"/>
  <c r="H226" i="25" s="1"/>
  <c r="L115" i="28"/>
  <c r="L115" i="37"/>
  <c r="L114" i="25" s="1"/>
  <c r="E107" i="28"/>
  <c r="E107" i="37"/>
  <c r="E106" i="25" s="1"/>
  <c r="E104" i="28"/>
  <c r="E104" i="37"/>
  <c r="E103" i="25" s="1"/>
  <c r="N101" i="28"/>
  <c r="N101" i="37"/>
  <c r="N100" i="25" s="1"/>
  <c r="N93" i="28"/>
  <c r="N93" i="37"/>
  <c r="N92" i="25" s="1"/>
  <c r="E91" i="28"/>
  <c r="E91" i="37"/>
  <c r="E90" i="25" s="1"/>
  <c r="H84" i="28"/>
  <c r="H84" i="37"/>
  <c r="H83" i="25" s="1"/>
  <c r="L72" i="28"/>
  <c r="L72" i="37"/>
  <c r="L71" i="25" s="1"/>
  <c r="H60" i="37"/>
  <c r="H59" i="25" s="1"/>
  <c r="H60" i="28"/>
  <c r="H27" i="28"/>
  <c r="H27" i="37"/>
  <c r="H26" i="25" s="1"/>
  <c r="L491" i="28"/>
  <c r="L491" i="37"/>
  <c r="L490" i="25" s="1"/>
  <c r="H491" i="28"/>
  <c r="H491" i="37"/>
  <c r="H490" i="25" s="1"/>
  <c r="N489" i="28"/>
  <c r="N489" i="37"/>
  <c r="N488" i="25" s="1"/>
  <c r="L489" i="28"/>
  <c r="L489" i="37"/>
  <c r="L488" i="25" s="1"/>
  <c r="N488" i="28"/>
  <c r="N488" i="37"/>
  <c r="N487" i="25" s="1"/>
  <c r="L488" i="28"/>
  <c r="L488" i="37"/>
  <c r="L487" i="25" s="1"/>
  <c r="H488" i="28"/>
  <c r="H488" i="37"/>
  <c r="H487" i="25" s="1"/>
  <c r="L487" i="28"/>
  <c r="L487" i="37"/>
  <c r="L486" i="25" s="1"/>
  <c r="H487" i="28"/>
  <c r="H487" i="37"/>
  <c r="H486" i="25" s="1"/>
  <c r="L486" i="28"/>
  <c r="L486" i="37"/>
  <c r="L485" i="25" s="1"/>
  <c r="H486" i="28"/>
  <c r="H486" i="37"/>
  <c r="H485" i="25" s="1"/>
  <c r="E484" i="28"/>
  <c r="E484" i="37"/>
  <c r="E483" i="25" s="1"/>
  <c r="L481" i="28"/>
  <c r="L481" i="37"/>
  <c r="L480" i="25" s="1"/>
  <c r="L479" i="28"/>
  <c r="L479" i="37"/>
  <c r="L478" i="25" s="1"/>
  <c r="L473" i="28"/>
  <c r="L473" i="37"/>
  <c r="L472" i="25" s="1"/>
  <c r="E473" i="28"/>
  <c r="E473" i="37"/>
  <c r="E472" i="25" s="1"/>
  <c r="N472" i="28"/>
  <c r="N472" i="37"/>
  <c r="N471" i="25" s="1"/>
  <c r="H464" i="28"/>
  <c r="H464" i="37"/>
  <c r="H463" i="25" s="1"/>
  <c r="L463" i="28"/>
  <c r="L463" i="37"/>
  <c r="L462" i="25" s="1"/>
  <c r="N461" i="28"/>
  <c r="N461" i="37"/>
  <c r="N460" i="25" s="1"/>
  <c r="H461" i="37"/>
  <c r="H460" i="25" s="1"/>
  <c r="H461" i="28"/>
  <c r="E460" i="28"/>
  <c r="E460" i="37"/>
  <c r="E459" i="25" s="1"/>
  <c r="H459" i="28"/>
  <c r="H459" i="37"/>
  <c r="H458" i="25" s="1"/>
  <c r="L457" i="28"/>
  <c r="L457" i="37"/>
  <c r="L456" i="25" s="1"/>
  <c r="H456" i="28"/>
  <c r="H456" i="37"/>
  <c r="H455" i="25" s="1"/>
  <c r="H454" i="28"/>
  <c r="H454" i="37"/>
  <c r="H453" i="25" s="1"/>
  <c r="L448" i="28"/>
  <c r="L448" i="37"/>
  <c r="L447" i="25" s="1"/>
  <c r="H448" i="28"/>
  <c r="H448" i="37"/>
  <c r="H447" i="25" s="1"/>
  <c r="N444" i="28"/>
  <c r="N444" i="37"/>
  <c r="N443" i="25" s="1"/>
  <c r="L444" i="28"/>
  <c r="L444" i="37"/>
  <c r="L443" i="25" s="1"/>
  <c r="H444" i="28"/>
  <c r="H444" i="37"/>
  <c r="H443" i="25" s="1"/>
  <c r="H442" i="28"/>
  <c r="H442" i="37"/>
  <c r="H441" i="25" s="1"/>
  <c r="H441" i="28"/>
  <c r="H441" i="37"/>
  <c r="H440" i="25" s="1"/>
  <c r="H439" i="28"/>
  <c r="H439" i="37"/>
  <c r="H438" i="25" s="1"/>
  <c r="L438" i="28"/>
  <c r="L438" i="37"/>
  <c r="L437" i="25" s="1"/>
  <c r="L437" i="28"/>
  <c r="L437" i="37"/>
  <c r="L436" i="25" s="1"/>
  <c r="H437" i="28"/>
  <c r="H437" i="37"/>
  <c r="H436" i="25" s="1"/>
  <c r="H435" i="28"/>
  <c r="H435" i="37"/>
  <c r="H434" i="25" s="1"/>
  <c r="L433" i="28"/>
  <c r="L433" i="37"/>
  <c r="L432" i="25" s="1"/>
  <c r="E432" i="28"/>
  <c r="E432" i="37"/>
  <c r="E431" i="25" s="1"/>
  <c r="L431" i="28"/>
  <c r="L431" i="37"/>
  <c r="L430" i="25" s="1"/>
  <c r="H429" i="28"/>
  <c r="H429" i="37"/>
  <c r="H428" i="25" s="1"/>
  <c r="N427" i="37"/>
  <c r="N426" i="25" s="1"/>
  <c r="N427" i="28"/>
  <c r="L427" i="28"/>
  <c r="L427" i="37"/>
  <c r="L426" i="25" s="1"/>
  <c r="L423" i="28"/>
  <c r="L423" i="37"/>
  <c r="L422" i="25" s="1"/>
  <c r="L420" i="28"/>
  <c r="L420" i="37"/>
  <c r="L419" i="25" s="1"/>
  <c r="H420" i="28"/>
  <c r="H420" i="37"/>
  <c r="H419" i="25" s="1"/>
  <c r="N418" i="28"/>
  <c r="N418" i="37"/>
  <c r="N417" i="25" s="1"/>
  <c r="N417" i="28"/>
  <c r="N417" i="37"/>
  <c r="N416" i="25" s="1"/>
  <c r="E415" i="28"/>
  <c r="E415" i="37"/>
  <c r="E414" i="25" s="1"/>
  <c r="E414" i="28"/>
  <c r="E414" i="37"/>
  <c r="E413" i="25" s="1"/>
  <c r="E413" i="28"/>
  <c r="E413" i="37"/>
  <c r="E412" i="25" s="1"/>
  <c r="E412" i="28"/>
  <c r="E412" i="37"/>
  <c r="E411" i="25" s="1"/>
  <c r="E406" i="28"/>
  <c r="E406" i="37"/>
  <c r="E405" i="25" s="1"/>
  <c r="E405" i="28"/>
  <c r="E405" i="37"/>
  <c r="E404" i="25" s="1"/>
  <c r="E404" i="28"/>
  <c r="E404" i="37"/>
  <c r="E403" i="25" s="1"/>
  <c r="N403" i="28"/>
  <c r="N403" i="37"/>
  <c r="N402" i="25" s="1"/>
  <c r="L403" i="28"/>
  <c r="L403" i="37"/>
  <c r="L402" i="25" s="1"/>
  <c r="H402" i="28"/>
  <c r="H402" i="37"/>
  <c r="H401" i="25" s="1"/>
  <c r="N400" i="28"/>
  <c r="N400" i="37"/>
  <c r="N399" i="25" s="1"/>
  <c r="N399" i="28"/>
  <c r="N399" i="37"/>
  <c r="N398" i="25" s="1"/>
  <c r="E398" i="28"/>
  <c r="E398" i="37"/>
  <c r="E397" i="25" s="1"/>
  <c r="E391" i="28"/>
  <c r="E391" i="37"/>
  <c r="E390" i="25" s="1"/>
  <c r="E390" i="28"/>
  <c r="E390" i="37"/>
  <c r="E389" i="25" s="1"/>
  <c r="H389" i="28"/>
  <c r="H389" i="37"/>
  <c r="H388" i="25" s="1"/>
  <c r="L387" i="28"/>
  <c r="L387" i="37"/>
  <c r="L386" i="25" s="1"/>
  <c r="E386" i="28"/>
  <c r="E386" i="37"/>
  <c r="E385" i="25" s="1"/>
  <c r="N380" i="28"/>
  <c r="N380" i="37"/>
  <c r="N379" i="25" s="1"/>
  <c r="N374" i="28"/>
  <c r="N374" i="37"/>
  <c r="N373" i="25" s="1"/>
  <c r="L374" i="28"/>
  <c r="L374" i="37"/>
  <c r="L373" i="25" s="1"/>
  <c r="L373" i="28"/>
  <c r="L373" i="37"/>
  <c r="L372" i="25" s="1"/>
  <c r="H373" i="28"/>
  <c r="H373" i="37"/>
  <c r="H372" i="25" s="1"/>
  <c r="H372" i="28"/>
  <c r="H372" i="37"/>
  <c r="H371" i="25" s="1"/>
  <c r="H370" i="28"/>
  <c r="H370" i="37"/>
  <c r="H369" i="25" s="1"/>
  <c r="L367" i="28"/>
  <c r="L367" i="37"/>
  <c r="L366" i="25" s="1"/>
  <c r="H367" i="28"/>
  <c r="H367" i="37"/>
  <c r="H366" i="25" s="1"/>
  <c r="L365" i="28"/>
  <c r="L365" i="37"/>
  <c r="L364" i="25" s="1"/>
  <c r="N363" i="28"/>
  <c r="N363" i="37"/>
  <c r="N362" i="25" s="1"/>
  <c r="H363" i="28"/>
  <c r="H363" i="37"/>
  <c r="H362" i="25" s="1"/>
  <c r="N362" i="28"/>
  <c r="N362" i="37"/>
  <c r="N361" i="25" s="1"/>
  <c r="N361" i="28"/>
  <c r="N361" i="37"/>
  <c r="N360" i="25" s="1"/>
  <c r="H359" i="28"/>
  <c r="H359" i="37"/>
  <c r="H358" i="25" s="1"/>
  <c r="E358" i="28"/>
  <c r="E358" i="37"/>
  <c r="E357" i="25" s="1"/>
  <c r="H356" i="28"/>
  <c r="H356" i="37"/>
  <c r="H355" i="25" s="1"/>
  <c r="N355" i="28"/>
  <c r="N355" i="37"/>
  <c r="N354" i="25" s="1"/>
  <c r="N352" i="28"/>
  <c r="N352" i="37"/>
  <c r="N351" i="25" s="1"/>
  <c r="L352" i="28"/>
  <c r="L352" i="37"/>
  <c r="L351" i="25" s="1"/>
  <c r="L351" i="28"/>
  <c r="L351" i="37"/>
  <c r="L350" i="25" s="1"/>
  <c r="N350" i="28"/>
  <c r="N350" i="37"/>
  <c r="N349" i="25" s="1"/>
  <c r="N349" i="28"/>
  <c r="N349" i="37"/>
  <c r="N348" i="25" s="1"/>
  <c r="L349" i="28"/>
  <c r="L349" i="37"/>
  <c r="L348" i="25" s="1"/>
  <c r="H349" i="28"/>
  <c r="H349" i="37"/>
  <c r="H348" i="25" s="1"/>
  <c r="N348" i="28"/>
  <c r="N348" i="37"/>
  <c r="N347" i="25" s="1"/>
  <c r="H348" i="28"/>
  <c r="H348" i="37"/>
  <c r="H347" i="25" s="1"/>
  <c r="L346" i="28"/>
  <c r="L346" i="37"/>
  <c r="L345" i="25" s="1"/>
  <c r="H345" i="28"/>
  <c r="H345" i="37"/>
  <c r="H344" i="25" s="1"/>
  <c r="H344" i="28"/>
  <c r="H344" i="37"/>
  <c r="H343" i="25" s="1"/>
  <c r="N343" i="28"/>
  <c r="N343" i="37"/>
  <c r="N342" i="25" s="1"/>
  <c r="N341" i="28"/>
  <c r="N341" i="37"/>
  <c r="N340" i="25" s="1"/>
  <c r="N340" i="28"/>
  <c r="N340" i="37"/>
  <c r="N339" i="25" s="1"/>
  <c r="H339" i="37"/>
  <c r="H338" i="25" s="1"/>
  <c r="H339" i="28"/>
  <c r="E338" i="28"/>
  <c r="E338" i="37"/>
  <c r="E337" i="25" s="1"/>
  <c r="E337" i="28"/>
  <c r="E337" i="37"/>
  <c r="E336" i="25" s="1"/>
  <c r="H336" i="28"/>
  <c r="H336" i="37"/>
  <c r="H335" i="25" s="1"/>
  <c r="E334" i="28"/>
  <c r="E334" i="37"/>
  <c r="E333" i="25" s="1"/>
  <c r="L333" i="28"/>
  <c r="L333" i="37"/>
  <c r="L332" i="25" s="1"/>
  <c r="N332" i="28"/>
  <c r="N332" i="37"/>
  <c r="N331" i="25" s="1"/>
  <c r="L332" i="28"/>
  <c r="L332" i="37"/>
  <c r="L331" i="25" s="1"/>
  <c r="E330" i="28"/>
  <c r="E330" i="37"/>
  <c r="E329" i="25" s="1"/>
  <c r="E326" i="28"/>
  <c r="E326" i="37"/>
  <c r="E325" i="25" s="1"/>
  <c r="H325" i="28"/>
  <c r="H325" i="37"/>
  <c r="H324" i="25" s="1"/>
  <c r="N324" i="28"/>
  <c r="N324" i="37"/>
  <c r="N323" i="25" s="1"/>
  <c r="H324" i="28"/>
  <c r="H324" i="37"/>
  <c r="H323" i="25" s="1"/>
  <c r="F321" i="28"/>
  <c r="F321" i="37"/>
  <c r="F320" i="25" s="1"/>
  <c r="L320" i="28"/>
  <c r="L320" i="37"/>
  <c r="L319" i="25" s="1"/>
  <c r="N317" i="28"/>
  <c r="N317" i="37"/>
  <c r="N316" i="25" s="1"/>
  <c r="E317" i="28"/>
  <c r="E317" i="37"/>
  <c r="E316" i="25" s="1"/>
  <c r="N315" i="28"/>
  <c r="N315" i="37"/>
  <c r="N314" i="25" s="1"/>
  <c r="L315" i="28"/>
  <c r="L315" i="37"/>
  <c r="L314" i="25" s="1"/>
  <c r="H315" i="28"/>
  <c r="H315" i="37"/>
  <c r="H314" i="25" s="1"/>
  <c r="N312" i="28"/>
  <c r="N312" i="37"/>
  <c r="N311" i="25" s="1"/>
  <c r="L312" i="28"/>
  <c r="L312" i="37"/>
  <c r="L311" i="25" s="1"/>
  <c r="L306" i="28"/>
  <c r="L306" i="37"/>
  <c r="L305" i="25" s="1"/>
  <c r="E306" i="37"/>
  <c r="E305" i="25" s="1"/>
  <c r="E306" i="28"/>
  <c r="L305" i="28"/>
  <c r="L305" i="37"/>
  <c r="L304" i="25" s="1"/>
  <c r="L303" i="28"/>
  <c r="L303" i="37"/>
  <c r="L302" i="25" s="1"/>
  <c r="H303" i="37"/>
  <c r="H302" i="25" s="1"/>
  <c r="H303" i="28"/>
  <c r="H301" i="28"/>
  <c r="H301" i="37"/>
  <c r="H300" i="25" s="1"/>
  <c r="N300" i="28"/>
  <c r="N300" i="37"/>
  <c r="N299" i="25" s="1"/>
  <c r="E299" i="28"/>
  <c r="E299" i="37"/>
  <c r="E298" i="25" s="1"/>
  <c r="H298" i="28"/>
  <c r="H298" i="37"/>
  <c r="H297" i="25" s="1"/>
  <c r="N297" i="28"/>
  <c r="N297" i="37"/>
  <c r="N296" i="25" s="1"/>
  <c r="H296" i="28"/>
  <c r="H296" i="37"/>
  <c r="H295" i="25" s="1"/>
  <c r="E296" i="28"/>
  <c r="E296" i="37"/>
  <c r="E295" i="25" s="1"/>
  <c r="L295" i="28"/>
  <c r="L295" i="37"/>
  <c r="L294" i="25" s="1"/>
  <c r="H293" i="28"/>
  <c r="H293" i="37"/>
  <c r="H292" i="25" s="1"/>
  <c r="N292" i="28"/>
  <c r="N292" i="37"/>
  <c r="N291" i="25" s="1"/>
  <c r="H292" i="28"/>
  <c r="H292" i="37"/>
  <c r="H291" i="25" s="1"/>
  <c r="E291" i="28"/>
  <c r="E291" i="37"/>
  <c r="E290" i="25" s="1"/>
  <c r="N289" i="28"/>
  <c r="N289" i="37"/>
  <c r="N288" i="25" s="1"/>
  <c r="H288" i="28"/>
  <c r="H288" i="37"/>
  <c r="H287" i="25" s="1"/>
  <c r="N285" i="28"/>
  <c r="N285" i="37"/>
  <c r="N284" i="25" s="1"/>
  <c r="L284" i="37"/>
  <c r="L283" i="25" s="1"/>
  <c r="L284" i="28"/>
  <c r="H284" i="28"/>
  <c r="H284" i="37"/>
  <c r="H283" i="25" s="1"/>
  <c r="L283" i="28"/>
  <c r="L283" i="37"/>
  <c r="L282" i="25" s="1"/>
  <c r="E279" i="28"/>
  <c r="E279" i="37"/>
  <c r="E278" i="25" s="1"/>
  <c r="E278" i="28"/>
  <c r="E278" i="37"/>
  <c r="E277" i="25" s="1"/>
  <c r="H274" i="28"/>
  <c r="H274" i="37"/>
  <c r="H273" i="25" s="1"/>
  <c r="E273" i="28"/>
  <c r="E273" i="37"/>
  <c r="E272" i="25" s="1"/>
  <c r="N272" i="28"/>
  <c r="N272" i="37"/>
  <c r="N271" i="25" s="1"/>
  <c r="H271" i="28"/>
  <c r="H271" i="37"/>
  <c r="H270" i="25" s="1"/>
  <c r="H269" i="28"/>
  <c r="H269" i="37"/>
  <c r="H268" i="25" s="1"/>
  <c r="L268" i="28"/>
  <c r="L268" i="37"/>
  <c r="L267" i="25" s="1"/>
  <c r="L265" i="28"/>
  <c r="L265" i="37"/>
  <c r="L264" i="25" s="1"/>
  <c r="H265" i="28"/>
  <c r="H265" i="37"/>
  <c r="H264" i="25" s="1"/>
  <c r="H264" i="28"/>
  <c r="H264" i="37"/>
  <c r="H263" i="25" s="1"/>
  <c r="N260" i="28"/>
  <c r="N260" i="37"/>
  <c r="N259" i="25" s="1"/>
  <c r="L258" i="28"/>
  <c r="L258" i="37"/>
  <c r="L257" i="25" s="1"/>
  <c r="L257" i="28"/>
  <c r="L257" i="37"/>
  <c r="L256" i="25" s="1"/>
  <c r="H251" i="28"/>
  <c r="H251" i="37"/>
  <c r="H250" i="25" s="1"/>
  <c r="H249" i="28"/>
  <c r="H249" i="37"/>
  <c r="H248" i="25" s="1"/>
  <c r="E248" i="28"/>
  <c r="E248" i="37"/>
  <c r="E247" i="25" s="1"/>
  <c r="E247" i="28"/>
  <c r="E247" i="37"/>
  <c r="E246" i="25" s="1"/>
  <c r="H246" i="28"/>
  <c r="H246" i="37"/>
  <c r="H245" i="25" s="1"/>
  <c r="L244" i="28"/>
  <c r="L244" i="37"/>
  <c r="L243" i="25" s="1"/>
  <c r="H244" i="28"/>
  <c r="H244" i="37"/>
  <c r="H243" i="25" s="1"/>
  <c r="E243" i="28"/>
  <c r="E243" i="37"/>
  <c r="E242" i="25" s="1"/>
  <c r="N241" i="28"/>
  <c r="N241" i="37"/>
  <c r="N240" i="25" s="1"/>
  <c r="H241" i="28"/>
  <c r="H241" i="37"/>
  <c r="H240" i="25" s="1"/>
  <c r="E235" i="28"/>
  <c r="E235" i="37"/>
  <c r="E234" i="25" s="1"/>
  <c r="L234" i="28"/>
  <c r="L234" i="37"/>
  <c r="L233" i="25" s="1"/>
  <c r="E232" i="28"/>
  <c r="E232" i="37"/>
  <c r="E231" i="25" s="1"/>
  <c r="H230" i="28"/>
  <c r="H230" i="37"/>
  <c r="H229" i="25" s="1"/>
  <c r="E230" i="28"/>
  <c r="E230" i="37"/>
  <c r="E229" i="25" s="1"/>
  <c r="E228" i="28"/>
  <c r="E228" i="37"/>
  <c r="E227" i="25" s="1"/>
  <c r="H225" i="28"/>
  <c r="H225" i="37"/>
  <c r="H224" i="25" s="1"/>
  <c r="E215" i="28"/>
  <c r="E215" i="37"/>
  <c r="E214" i="25" s="1"/>
  <c r="H214" i="28"/>
  <c r="H214" i="37"/>
  <c r="H213" i="25" s="1"/>
  <c r="E214" i="28"/>
  <c r="E214" i="37"/>
  <c r="E213" i="25" s="1"/>
  <c r="L210" i="28"/>
  <c r="L210" i="37"/>
  <c r="L209" i="25" s="1"/>
  <c r="H209" i="28"/>
  <c r="H209" i="37"/>
  <c r="H208" i="25" s="1"/>
  <c r="E206" i="28"/>
  <c r="E206" i="37"/>
  <c r="E205" i="25" s="1"/>
  <c r="L188" i="28"/>
  <c r="L188" i="37"/>
  <c r="L187" i="25" s="1"/>
  <c r="E184" i="28"/>
  <c r="E184" i="37"/>
  <c r="E183" i="25" s="1"/>
  <c r="E162" i="28"/>
  <c r="E162" i="37"/>
  <c r="E161" i="25" s="1"/>
  <c r="H154" i="28"/>
  <c r="H154" i="37"/>
  <c r="H153" i="25" s="1"/>
  <c r="E153" i="28"/>
  <c r="E153" i="37"/>
  <c r="E152" i="25" s="1"/>
  <c r="N138" i="28"/>
  <c r="N138" i="37"/>
  <c r="N137" i="25" s="1"/>
  <c r="H137" i="28"/>
  <c r="H137" i="37"/>
  <c r="H136" i="25" s="1"/>
  <c r="L119" i="28"/>
  <c r="L119" i="37"/>
  <c r="L118" i="25" s="1"/>
  <c r="N106" i="28"/>
  <c r="N106" i="37"/>
  <c r="N105" i="25" s="1"/>
  <c r="L97" i="28"/>
  <c r="L97" i="37"/>
  <c r="L96" i="25" s="1"/>
  <c r="N92" i="28"/>
  <c r="N92" i="37"/>
  <c r="N91" i="25" s="1"/>
  <c r="H91" i="37"/>
  <c r="H90" i="25" s="1"/>
  <c r="H91" i="28"/>
  <c r="E90" i="28"/>
  <c r="E90" i="37"/>
  <c r="E89" i="25" s="1"/>
  <c r="N62" i="28"/>
  <c r="N62" i="37"/>
  <c r="N61" i="25" s="1"/>
  <c r="L57" i="28"/>
  <c r="L57" i="37"/>
  <c r="L56" i="25" s="1"/>
  <c r="L56" i="28"/>
  <c r="L56" i="37"/>
  <c r="L55" i="25" s="1"/>
  <c r="H56" i="28"/>
  <c r="H56" i="37"/>
  <c r="H55" i="25" s="1"/>
  <c r="N54" i="28"/>
  <c r="N54" i="37"/>
  <c r="N53" i="25" s="1"/>
  <c r="L53" i="28"/>
  <c r="L53" i="37"/>
  <c r="L52" i="25" s="1"/>
  <c r="H53" i="28"/>
  <c r="H53" i="37"/>
  <c r="H52" i="25" s="1"/>
  <c r="E53" i="28"/>
  <c r="E53" i="37"/>
  <c r="E52" i="25" s="1"/>
  <c r="E52" i="28"/>
  <c r="E52" i="37"/>
  <c r="E51" i="25" s="1"/>
  <c r="E51" i="28"/>
  <c r="E51" i="37"/>
  <c r="E50" i="25" s="1"/>
  <c r="H45" i="28"/>
  <c r="H45" i="37"/>
  <c r="H44" i="25" s="1"/>
  <c r="L40" i="28"/>
  <c r="L40" i="37"/>
  <c r="L39" i="25" s="1"/>
  <c r="N34" i="28"/>
  <c r="N34" i="37"/>
  <c r="N33" i="25" s="1"/>
  <c r="N32" i="28"/>
  <c r="N32" i="37"/>
  <c r="N31" i="25" s="1"/>
  <c r="E28" i="28"/>
  <c r="E28" i="37"/>
  <c r="E27" i="25" s="1"/>
  <c r="L13" i="28"/>
  <c r="L13" i="37"/>
  <c r="L12" i="25" s="1"/>
  <c r="L11" i="28"/>
  <c r="L11" i="37"/>
  <c r="L10" i="25" s="1"/>
  <c r="N10" i="28"/>
  <c r="N10" i="37"/>
  <c r="N9" i="25" s="1"/>
  <c r="L336" i="28"/>
  <c r="L336" i="37"/>
  <c r="L335" i="25" s="1"/>
  <c r="N372" i="37"/>
  <c r="N371" i="25" s="1"/>
  <c r="N360" i="37"/>
  <c r="N359" i="25" s="1"/>
  <c r="N359" i="37"/>
  <c r="N358" i="25" s="1"/>
  <c r="N457" i="37"/>
  <c r="N456" i="25" s="1"/>
  <c r="E440" i="37"/>
  <c r="E439" i="25" s="1"/>
  <c r="G106" i="37"/>
  <c r="G105" i="25" s="1"/>
  <c r="G165" i="37"/>
  <c r="G164" i="25" s="1"/>
  <c r="A85" i="3"/>
  <c r="S125" i="3"/>
  <c r="N156" i="37"/>
  <c r="N155" i="25" s="1"/>
  <c r="L458" i="28"/>
  <c r="L446" i="28"/>
  <c r="L143" i="37"/>
  <c r="L142" i="25" s="1"/>
  <c r="L100" i="28"/>
  <c r="H99" i="37"/>
  <c r="H98" i="25" s="1"/>
  <c r="E318" i="37"/>
  <c r="E317" i="25" s="1"/>
  <c r="N367" i="37"/>
  <c r="N366" i="25" s="1"/>
  <c r="E308" i="37"/>
  <c r="E307" i="25" s="1"/>
  <c r="L227" i="37"/>
  <c r="L226" i="25" s="1"/>
  <c r="L215" i="28"/>
  <c r="L425" i="28"/>
  <c r="E485" i="37"/>
  <c r="E484" i="25" s="1"/>
  <c r="H393" i="37"/>
  <c r="H392" i="25" s="1"/>
  <c r="F65" i="28"/>
  <c r="H66" i="28"/>
  <c r="L353" i="37"/>
  <c r="L352" i="25" s="1"/>
  <c r="N40" i="37"/>
  <c r="N39" i="25" s="1"/>
  <c r="N51" i="28"/>
  <c r="E59" i="37"/>
  <c r="E58" i="25" s="1"/>
  <c r="E311" i="37"/>
  <c r="E310" i="25" s="1"/>
  <c r="E483" i="37"/>
  <c r="E482" i="25" s="1"/>
  <c r="L83" i="37"/>
  <c r="L82" i="25" s="1"/>
  <c r="N344" i="37"/>
  <c r="N343" i="25" s="1"/>
  <c r="E250" i="37"/>
  <c r="E249" i="25" s="1"/>
  <c r="E395" i="37"/>
  <c r="E394" i="25" s="1"/>
  <c r="N345" i="28"/>
  <c r="L461" i="37"/>
  <c r="L460" i="25" s="1"/>
  <c r="H323" i="37"/>
  <c r="H322" i="25" s="1"/>
  <c r="L402" i="37"/>
  <c r="L401" i="25" s="1"/>
  <c r="N267" i="37"/>
  <c r="N266" i="25" s="1"/>
  <c r="H83" i="37"/>
  <c r="H82" i="25" s="1"/>
  <c r="N78" i="37"/>
  <c r="N77" i="25" s="1"/>
  <c r="N249" i="37"/>
  <c r="N248" i="25" s="1"/>
  <c r="E433" i="37"/>
  <c r="E432" i="25" s="1"/>
  <c r="H355" i="37"/>
  <c r="H354" i="25" s="1"/>
  <c r="E314" i="37"/>
  <c r="E313" i="25" s="1"/>
  <c r="E96" i="37"/>
  <c r="E95" i="25" s="1"/>
  <c r="N486" i="28"/>
  <c r="E394" i="37"/>
  <c r="E393" i="25" s="1"/>
  <c r="E407" i="37"/>
  <c r="E406" i="25" s="1"/>
  <c r="E9" i="37"/>
  <c r="E8" i="25" s="1"/>
  <c r="L44" i="37"/>
  <c r="L43" i="25" s="1"/>
  <c r="N57" i="28"/>
  <c r="E285" i="37"/>
  <c r="E284" i="25" s="1"/>
  <c r="L344" i="37"/>
  <c r="L343" i="25" s="1"/>
  <c r="H424" i="37"/>
  <c r="H423" i="25" s="1"/>
  <c r="H304" i="37"/>
  <c r="H303" i="25" s="1"/>
  <c r="H351" i="37"/>
  <c r="H350" i="25" s="1"/>
  <c r="E132" i="37"/>
  <c r="E131" i="25" s="1"/>
  <c r="E219" i="37"/>
  <c r="E218" i="25" s="1"/>
  <c r="H13" i="37"/>
  <c r="H12" i="25" s="1"/>
  <c r="L399" i="37"/>
  <c r="L398" i="25" s="1"/>
  <c r="L36" i="37"/>
  <c r="L35" i="25" s="1"/>
  <c r="L209" i="28"/>
  <c r="N283" i="28"/>
  <c r="E312" i="28"/>
  <c r="N459" i="37"/>
  <c r="N458" i="25" s="1"/>
  <c r="N246" i="28"/>
  <c r="L343" i="37"/>
  <c r="L342" i="25" s="1"/>
  <c r="L469" i="37"/>
  <c r="L468" i="25" s="1"/>
  <c r="N463" i="37"/>
  <c r="N462" i="25" s="1"/>
  <c r="N170" i="37"/>
  <c r="N169" i="25" s="1"/>
  <c r="N320" i="37"/>
  <c r="N319" i="25" s="1"/>
  <c r="N354" i="37"/>
  <c r="N353" i="25" s="1"/>
  <c r="N346" i="37"/>
  <c r="N345" i="25" s="1"/>
  <c r="N401" i="37"/>
  <c r="N400" i="25" s="1"/>
  <c r="N448" i="37"/>
  <c r="N447" i="25" s="1"/>
  <c r="N430" i="37"/>
  <c r="N429" i="25" s="1"/>
  <c r="N373" i="37"/>
  <c r="N372" i="25" s="1"/>
  <c r="N259" i="37"/>
  <c r="N258" i="25" s="1"/>
  <c r="N234" i="37"/>
  <c r="N233" i="25" s="1"/>
  <c r="L380" i="37"/>
  <c r="L379" i="25" s="1"/>
  <c r="L296" i="37"/>
  <c r="L295" i="25" s="1"/>
  <c r="L251" i="37"/>
  <c r="L250" i="25" s="1"/>
  <c r="L81" i="37"/>
  <c r="L80" i="25" s="1"/>
  <c r="L456" i="37"/>
  <c r="L455" i="25" s="1"/>
  <c r="L424" i="37"/>
  <c r="L423" i="25" s="1"/>
  <c r="H362" i="37"/>
  <c r="H361" i="25" s="1"/>
  <c r="H449" i="37"/>
  <c r="H448" i="25" s="1"/>
  <c r="H283" i="37"/>
  <c r="H282" i="25" s="1"/>
  <c r="H102" i="37"/>
  <c r="H101" i="25" s="1"/>
  <c r="H218" i="37"/>
  <c r="H217" i="25" s="1"/>
  <c r="H300" i="37"/>
  <c r="H299" i="25" s="1"/>
  <c r="H231" i="37"/>
  <c r="H230" i="25" s="1"/>
  <c r="E208" i="37"/>
  <c r="E207" i="25" s="1"/>
  <c r="L139" i="37"/>
  <c r="L138" i="25" s="1"/>
  <c r="E357" i="37"/>
  <c r="E356" i="25" s="1"/>
  <c r="H250" i="37"/>
  <c r="H249" i="25" s="1"/>
  <c r="H468" i="37"/>
  <c r="H467" i="25" s="1"/>
  <c r="E329" i="37"/>
  <c r="E328" i="25" s="1"/>
  <c r="N440" i="37"/>
  <c r="N439" i="25" s="1"/>
  <c r="E249" i="37"/>
  <c r="E248" i="25" s="1"/>
  <c r="N228" i="37"/>
  <c r="N227" i="25" s="1"/>
  <c r="H469" i="37"/>
  <c r="H468" i="25" s="1"/>
  <c r="L447" i="37"/>
  <c r="L446" i="25" s="1"/>
  <c r="N20" i="37"/>
  <c r="N19" i="25" s="1"/>
  <c r="N176" i="37"/>
  <c r="N175" i="25" s="1"/>
  <c r="E439" i="37"/>
  <c r="E438" i="25" s="1"/>
  <c r="H57" i="37"/>
  <c r="H56" i="25" s="1"/>
  <c r="L418" i="37"/>
  <c r="L417" i="25" s="1"/>
  <c r="H361" i="37"/>
  <c r="H360" i="25" s="1"/>
  <c r="N231" i="37"/>
  <c r="N230" i="25" s="1"/>
  <c r="N422" i="37"/>
  <c r="N421" i="25" s="1"/>
  <c r="E183" i="37"/>
  <c r="E182" i="25" s="1"/>
  <c r="N353" i="37"/>
  <c r="N352" i="25" s="1"/>
  <c r="E27" i="37"/>
  <c r="E26" i="25" s="1"/>
  <c r="H58" i="37"/>
  <c r="H57" i="25" s="1"/>
  <c r="E410" i="37"/>
  <c r="E409" i="25" s="1"/>
  <c r="H360" i="28"/>
  <c r="E435" i="37"/>
  <c r="E434" i="25" s="1"/>
  <c r="N419" i="28"/>
  <c r="N235" i="28"/>
  <c r="E11" i="37"/>
  <c r="E10" i="25" s="1"/>
  <c r="N370" i="28"/>
  <c r="G248" i="37"/>
  <c r="G247" i="25" s="1"/>
  <c r="N47" i="37"/>
  <c r="N46" i="25" s="1"/>
  <c r="N365" i="37"/>
  <c r="N364" i="25" s="1"/>
  <c r="L347" i="37"/>
  <c r="L346" i="25" s="1"/>
  <c r="H467" i="37"/>
  <c r="H466" i="25" s="1"/>
  <c r="H495" i="37"/>
  <c r="H494" i="25" s="1"/>
  <c r="E378" i="37"/>
  <c r="E377" i="25" s="1"/>
  <c r="H148" i="28"/>
  <c r="H148" i="37"/>
  <c r="H147" i="25" s="1"/>
  <c r="L128" i="28"/>
  <c r="L128" i="37"/>
  <c r="L127" i="25" s="1"/>
  <c r="E116" i="28"/>
  <c r="E116" i="37"/>
  <c r="E115" i="25" s="1"/>
  <c r="E68" i="28"/>
  <c r="E68" i="37"/>
  <c r="E67" i="25" s="1"/>
  <c r="L51" i="28"/>
  <c r="L51" i="37"/>
  <c r="L50" i="25" s="1"/>
  <c r="E141" i="28"/>
  <c r="E141" i="37"/>
  <c r="E140" i="25" s="1"/>
  <c r="L113" i="28"/>
  <c r="L113" i="37"/>
  <c r="L112" i="25" s="1"/>
  <c r="N7" i="37"/>
  <c r="N6" i="25" s="1"/>
  <c r="K76" i="37"/>
  <c r="K75" i="25" s="1"/>
  <c r="D265" i="37"/>
  <c r="D264" i="25" s="1"/>
  <c r="E189" i="37"/>
  <c r="E188" i="25" s="1"/>
  <c r="H140" i="37"/>
  <c r="H139" i="25" s="1"/>
  <c r="H136" i="37"/>
  <c r="H135" i="25" s="1"/>
  <c r="L86" i="37"/>
  <c r="L85" i="25" s="1"/>
  <c r="E84" i="37"/>
  <c r="E83" i="25" s="1"/>
  <c r="H80" i="37"/>
  <c r="H79" i="25" s="1"/>
  <c r="L78" i="37"/>
  <c r="L77" i="25" s="1"/>
  <c r="L76" i="37"/>
  <c r="L75" i="25" s="1"/>
  <c r="L70" i="37"/>
  <c r="L69" i="25" s="1"/>
  <c r="E49" i="37"/>
  <c r="E48" i="25" s="1"/>
  <c r="L20" i="37"/>
  <c r="L19" i="25" s="1"/>
  <c r="H210" i="37"/>
  <c r="H209" i="25" s="1"/>
  <c r="L125" i="37"/>
  <c r="L124" i="25" s="1"/>
  <c r="H98" i="37"/>
  <c r="H97" i="25" s="1"/>
  <c r="H130" i="37"/>
  <c r="H129" i="25" s="1"/>
  <c r="N91" i="37"/>
  <c r="N90" i="25" s="1"/>
  <c r="N15" i="37"/>
  <c r="N14" i="25" s="1"/>
  <c r="M45" i="3"/>
  <c r="E425" i="37"/>
  <c r="E424" i="25" s="1"/>
  <c r="E422" i="37"/>
  <c r="E421" i="25" s="1"/>
  <c r="H386" i="37"/>
  <c r="H385" i="25" s="1"/>
  <c r="L318" i="37"/>
  <c r="L317" i="25" s="1"/>
  <c r="L231" i="37"/>
  <c r="L230" i="25" s="1"/>
  <c r="H153" i="37"/>
  <c r="H152" i="25" s="1"/>
  <c r="N115" i="37"/>
  <c r="N114" i="25" s="1"/>
  <c r="H115" i="37"/>
  <c r="H114" i="25" s="1"/>
  <c r="H104" i="37"/>
  <c r="H103" i="25" s="1"/>
  <c r="H94" i="37"/>
  <c r="H93" i="25" s="1"/>
  <c r="E78" i="37"/>
  <c r="E77" i="25" s="1"/>
  <c r="L160" i="37"/>
  <c r="L159" i="25" s="1"/>
  <c r="L157" i="37"/>
  <c r="L156" i="25" s="1"/>
  <c r="L123" i="37"/>
  <c r="L122" i="25" s="1"/>
  <c r="L80" i="37"/>
  <c r="L79" i="25" s="1"/>
  <c r="L111" i="37"/>
  <c r="L110" i="25" s="1"/>
  <c r="L107" i="37"/>
  <c r="L106" i="25" s="1"/>
  <c r="L67" i="37"/>
  <c r="L66" i="25" s="1"/>
  <c r="H23" i="37"/>
  <c r="H22" i="25" s="1"/>
  <c r="L104" i="37"/>
  <c r="L103" i="25" s="1"/>
  <c r="L191" i="37"/>
  <c r="L190" i="25" s="1"/>
  <c r="N50" i="37"/>
  <c r="N49" i="25" s="1"/>
  <c r="L490" i="37"/>
  <c r="L489" i="25" s="1"/>
  <c r="N484" i="37"/>
  <c r="N483" i="25" s="1"/>
  <c r="L483" i="37"/>
  <c r="L482" i="25" s="1"/>
  <c r="N470" i="37"/>
  <c r="N469" i="25" s="1"/>
  <c r="E469" i="37"/>
  <c r="E468" i="25" s="1"/>
  <c r="H465" i="37"/>
  <c r="H464" i="25" s="1"/>
  <c r="L462" i="37"/>
  <c r="L461" i="25" s="1"/>
  <c r="E452" i="37"/>
  <c r="E451" i="25" s="1"/>
  <c r="E449" i="37"/>
  <c r="E448" i="25" s="1"/>
  <c r="E447" i="37"/>
  <c r="E446" i="25" s="1"/>
  <c r="L443" i="37"/>
  <c r="L442" i="25" s="1"/>
  <c r="H443" i="37"/>
  <c r="H442" i="25" s="1"/>
  <c r="H436" i="37"/>
  <c r="H435" i="25" s="1"/>
  <c r="E436" i="37"/>
  <c r="E435" i="25" s="1"/>
  <c r="L430" i="37"/>
  <c r="L429" i="25" s="1"/>
  <c r="N423" i="37"/>
  <c r="N422" i="25" s="1"/>
  <c r="E418" i="37"/>
  <c r="E417" i="25" s="1"/>
  <c r="H415" i="37"/>
  <c r="H414" i="25" s="1"/>
  <c r="H414" i="37"/>
  <c r="H413" i="25" s="1"/>
  <c r="L413" i="37"/>
  <c r="L412" i="25" s="1"/>
  <c r="H411" i="37"/>
  <c r="H410" i="25" s="1"/>
  <c r="N409" i="37"/>
  <c r="N408" i="25" s="1"/>
  <c r="L408" i="37"/>
  <c r="L407" i="25" s="1"/>
  <c r="E400" i="37"/>
  <c r="E399" i="25" s="1"/>
  <c r="G397" i="37"/>
  <c r="G396" i="25" s="1"/>
  <c r="H395" i="37"/>
  <c r="H394" i="25" s="1"/>
  <c r="H391" i="37"/>
  <c r="H390" i="25" s="1"/>
  <c r="L385" i="37"/>
  <c r="L384" i="25" s="1"/>
  <c r="H383" i="37"/>
  <c r="H382" i="25" s="1"/>
  <c r="L379" i="37"/>
  <c r="L378" i="25" s="1"/>
  <c r="L369" i="37"/>
  <c r="L368" i="25" s="1"/>
  <c r="E369" i="37"/>
  <c r="E368" i="25" s="1"/>
  <c r="E363" i="37"/>
  <c r="E362" i="25" s="1"/>
  <c r="E346" i="37"/>
  <c r="E345" i="25" s="1"/>
  <c r="G345" i="37"/>
  <c r="G344" i="25" s="1"/>
  <c r="L338" i="37"/>
  <c r="L337" i="25" s="1"/>
  <c r="H328" i="37"/>
  <c r="H327" i="25" s="1"/>
  <c r="L327" i="37"/>
  <c r="L326" i="25" s="1"/>
  <c r="N319" i="37"/>
  <c r="N318" i="25" s="1"/>
  <c r="L319" i="37"/>
  <c r="L318" i="25" s="1"/>
  <c r="G300" i="37"/>
  <c r="G299" i="25" s="1"/>
  <c r="L298" i="37"/>
  <c r="L297" i="25" s="1"/>
  <c r="E298" i="37"/>
  <c r="E297" i="25" s="1"/>
  <c r="L297" i="37"/>
  <c r="L296" i="25" s="1"/>
  <c r="E295" i="37"/>
  <c r="E294" i="25" s="1"/>
  <c r="L293" i="37"/>
  <c r="L292" i="25" s="1"/>
  <c r="E293" i="37"/>
  <c r="E292" i="25" s="1"/>
  <c r="L280" i="37"/>
  <c r="L279" i="25" s="1"/>
  <c r="E277" i="37"/>
  <c r="E276" i="25" s="1"/>
  <c r="L273" i="37"/>
  <c r="L272" i="25" s="1"/>
  <c r="H268" i="37"/>
  <c r="H267" i="25" s="1"/>
  <c r="E236" i="37"/>
  <c r="E235" i="25" s="1"/>
  <c r="L219" i="37"/>
  <c r="L218" i="25" s="1"/>
  <c r="E186" i="37"/>
  <c r="E185" i="25" s="1"/>
  <c r="G183" i="37"/>
  <c r="G182" i="25" s="1"/>
  <c r="H181" i="37"/>
  <c r="H180" i="25" s="1"/>
  <c r="L178" i="37"/>
  <c r="L177" i="25" s="1"/>
  <c r="E176" i="37"/>
  <c r="E175" i="25" s="1"/>
  <c r="H173" i="37"/>
  <c r="H172" i="25" s="1"/>
  <c r="E173" i="37"/>
  <c r="E172" i="25" s="1"/>
  <c r="L172" i="37"/>
  <c r="L171" i="25" s="1"/>
  <c r="H163" i="37"/>
  <c r="H162" i="25" s="1"/>
  <c r="H162" i="37"/>
  <c r="H161" i="25" s="1"/>
  <c r="E158" i="37"/>
  <c r="E157" i="25" s="1"/>
  <c r="H146" i="37"/>
  <c r="H145" i="25" s="1"/>
  <c r="H122" i="37"/>
  <c r="H121" i="25" s="1"/>
  <c r="N95" i="37"/>
  <c r="N94" i="25" s="1"/>
  <c r="E56" i="37"/>
  <c r="E55" i="25" s="1"/>
  <c r="N439" i="37"/>
  <c r="N438" i="25" s="1"/>
  <c r="N439" i="28"/>
  <c r="M485" i="37"/>
  <c r="M484" i="25" s="1"/>
  <c r="M71" i="37"/>
  <c r="M70" i="25" s="1"/>
  <c r="F66" i="37"/>
  <c r="F65" i="25" s="1"/>
  <c r="F421" i="37"/>
  <c r="F420" i="25" s="1"/>
  <c r="F371" i="37"/>
  <c r="F370" i="25" s="1"/>
  <c r="F100" i="37"/>
  <c r="F99" i="25" s="1"/>
  <c r="H19" i="37"/>
  <c r="H18" i="25" s="1"/>
  <c r="H19" i="28"/>
  <c r="H234" i="28"/>
  <c r="H234" i="37"/>
  <c r="H233" i="25" s="1"/>
  <c r="N76" i="37"/>
  <c r="N75" i="25" s="1"/>
  <c r="N76" i="28"/>
  <c r="I160" i="37"/>
  <c r="I159" i="25" s="1"/>
  <c r="H145" i="37"/>
  <c r="H144" i="25" s="1"/>
  <c r="H145" i="28"/>
  <c r="L18" i="28"/>
  <c r="L18" i="37"/>
  <c r="L17" i="25" s="1"/>
  <c r="L492" i="28"/>
  <c r="L492" i="37"/>
  <c r="L491" i="25" s="1"/>
  <c r="N491" i="28"/>
  <c r="N491" i="37"/>
  <c r="N490" i="25" s="1"/>
  <c r="E490" i="28"/>
  <c r="E490" i="37"/>
  <c r="E489" i="25" s="1"/>
  <c r="N487" i="28"/>
  <c r="N487" i="37"/>
  <c r="N486" i="25" s="1"/>
  <c r="L484" i="28"/>
  <c r="L484" i="37"/>
  <c r="L483" i="25" s="1"/>
  <c r="H484" i="28"/>
  <c r="H484" i="37"/>
  <c r="H483" i="25" s="1"/>
  <c r="H483" i="28"/>
  <c r="H483" i="37"/>
  <c r="H482" i="25" s="1"/>
  <c r="E482" i="28"/>
  <c r="E482" i="37"/>
  <c r="E481" i="25" s="1"/>
  <c r="N479" i="28"/>
  <c r="N479" i="37"/>
  <c r="N478" i="25" s="1"/>
  <c r="F478" i="37"/>
  <c r="F477" i="25" s="1"/>
  <c r="H474" i="28"/>
  <c r="H474" i="37"/>
  <c r="H473" i="25" s="1"/>
  <c r="N471" i="37"/>
  <c r="N470" i="25" s="1"/>
  <c r="N471" i="28"/>
  <c r="N469" i="28"/>
  <c r="N469" i="37"/>
  <c r="N468" i="25" s="1"/>
  <c r="N465" i="37"/>
  <c r="N464" i="25" s="1"/>
  <c r="N465" i="28"/>
  <c r="E462" i="28"/>
  <c r="E462" i="37"/>
  <c r="E461" i="25" s="1"/>
  <c r="N460" i="28"/>
  <c r="N460" i="37"/>
  <c r="N459" i="25" s="1"/>
  <c r="H460" i="28"/>
  <c r="H460" i="37"/>
  <c r="H459" i="25" s="1"/>
  <c r="E459" i="28"/>
  <c r="E459" i="37"/>
  <c r="E458" i="25" s="1"/>
  <c r="E458" i="28"/>
  <c r="E458" i="37"/>
  <c r="E457" i="25" s="1"/>
  <c r="E457" i="28"/>
  <c r="E457" i="37"/>
  <c r="E456" i="25" s="1"/>
  <c r="L453" i="28"/>
  <c r="L453" i="37"/>
  <c r="L452" i="25" s="1"/>
  <c r="F450" i="37"/>
  <c r="F449" i="25" s="1"/>
  <c r="F450" i="28"/>
  <c r="D448" i="37"/>
  <c r="D447" i="25" s="1"/>
  <c r="H445" i="28"/>
  <c r="H445" i="37"/>
  <c r="H444" i="25" s="1"/>
  <c r="F443" i="37"/>
  <c r="F442" i="25" s="1"/>
  <c r="F443" i="28"/>
  <c r="N442" i="28"/>
  <c r="N442" i="37"/>
  <c r="N441" i="25" s="1"/>
  <c r="L439" i="28"/>
  <c r="L439" i="37"/>
  <c r="L438" i="25" s="1"/>
  <c r="N434" i="28"/>
  <c r="N434" i="37"/>
  <c r="N433" i="25" s="1"/>
  <c r="H434" i="37"/>
  <c r="H433" i="25" s="1"/>
  <c r="H434" i="28"/>
  <c r="M431" i="37"/>
  <c r="M430" i="25" s="1"/>
  <c r="L429" i="37"/>
  <c r="L428" i="25" s="1"/>
  <c r="L429" i="28"/>
  <c r="L428" i="37"/>
  <c r="L427" i="25" s="1"/>
  <c r="L428" i="28"/>
  <c r="D428" i="37"/>
  <c r="D427" i="25" s="1"/>
  <c r="E427" i="37"/>
  <c r="E426" i="25" s="1"/>
  <c r="E427" i="28"/>
  <c r="H426" i="28"/>
  <c r="H426" i="37"/>
  <c r="H425" i="25" s="1"/>
  <c r="N424" i="28"/>
  <c r="N424" i="37"/>
  <c r="N423" i="25" s="1"/>
  <c r="H422" i="37"/>
  <c r="H421" i="25" s="1"/>
  <c r="H422" i="28"/>
  <c r="N421" i="28"/>
  <c r="N421" i="37"/>
  <c r="N420" i="25" s="1"/>
  <c r="N420" i="28"/>
  <c r="N420" i="37"/>
  <c r="N419" i="25" s="1"/>
  <c r="L415" i="28"/>
  <c r="L415" i="37"/>
  <c r="L414" i="25" s="1"/>
  <c r="L412" i="28"/>
  <c r="L412" i="37"/>
  <c r="L411" i="25" s="1"/>
  <c r="N411" i="28"/>
  <c r="N411" i="37"/>
  <c r="N410" i="25" s="1"/>
  <c r="L411" i="28"/>
  <c r="L411" i="37"/>
  <c r="L410" i="25" s="1"/>
  <c r="D411" i="37"/>
  <c r="D410" i="25" s="1"/>
  <c r="H409" i="28"/>
  <c r="H409" i="37"/>
  <c r="H408" i="25" s="1"/>
  <c r="H407" i="28"/>
  <c r="H407" i="37"/>
  <c r="H406" i="25" s="1"/>
  <c r="N404" i="28"/>
  <c r="N404" i="37"/>
  <c r="N403" i="25" s="1"/>
  <c r="H404" i="28"/>
  <c r="H404" i="37"/>
  <c r="H403" i="25" s="1"/>
  <c r="E402" i="28"/>
  <c r="E402" i="37"/>
  <c r="E401" i="25" s="1"/>
  <c r="E397" i="28"/>
  <c r="E397" i="37"/>
  <c r="E396" i="25" s="1"/>
  <c r="L390" i="28"/>
  <c r="L390" i="37"/>
  <c r="L389" i="25" s="1"/>
  <c r="L388" i="28"/>
  <c r="L388" i="37"/>
  <c r="L387" i="25" s="1"/>
  <c r="K387" i="37"/>
  <c r="K386" i="25" s="1"/>
  <c r="F385" i="37"/>
  <c r="F384" i="25" s="1"/>
  <c r="H384" i="37"/>
  <c r="H383" i="25" s="1"/>
  <c r="H384" i="28"/>
  <c r="N383" i="28"/>
  <c r="N383" i="37"/>
  <c r="N382" i="25" s="1"/>
  <c r="L382" i="37"/>
  <c r="L381" i="25" s="1"/>
  <c r="L382" i="28"/>
  <c r="H382" i="28"/>
  <c r="H382" i="37"/>
  <c r="H381" i="25" s="1"/>
  <c r="N381" i="37"/>
  <c r="N380" i="25" s="1"/>
  <c r="N381" i="28"/>
  <c r="E380" i="28"/>
  <c r="E380" i="37"/>
  <c r="E379" i="25" s="1"/>
  <c r="L378" i="37"/>
  <c r="L377" i="25" s="1"/>
  <c r="L378" i="28"/>
  <c r="H378" i="28"/>
  <c r="H378" i="37"/>
  <c r="H377" i="25" s="1"/>
  <c r="L376" i="28"/>
  <c r="L376" i="37"/>
  <c r="L375" i="25" s="1"/>
  <c r="E372" i="28"/>
  <c r="E372" i="37"/>
  <c r="E371" i="25" s="1"/>
  <c r="M368" i="37"/>
  <c r="M367" i="25" s="1"/>
  <c r="M367" i="37"/>
  <c r="M366" i="25" s="1"/>
  <c r="H366" i="28"/>
  <c r="H366" i="37"/>
  <c r="H365" i="25" s="1"/>
  <c r="E365" i="28"/>
  <c r="E365" i="37"/>
  <c r="E364" i="25" s="1"/>
  <c r="M362" i="37"/>
  <c r="M361" i="25" s="1"/>
  <c r="E359" i="28"/>
  <c r="E359" i="37"/>
  <c r="E358" i="25" s="1"/>
  <c r="L358" i="28"/>
  <c r="L358" i="37"/>
  <c r="L357" i="25" s="1"/>
  <c r="E356" i="28"/>
  <c r="E356" i="37"/>
  <c r="E355" i="25" s="1"/>
  <c r="E354" i="28"/>
  <c r="E354" i="37"/>
  <c r="E353" i="25" s="1"/>
  <c r="E353" i="28"/>
  <c r="E353" i="37"/>
  <c r="E352" i="25" s="1"/>
  <c r="E350" i="37"/>
  <c r="E349" i="25" s="1"/>
  <c r="E350" i="28"/>
  <c r="E348" i="28"/>
  <c r="E348" i="37"/>
  <c r="E347" i="25" s="1"/>
  <c r="E347" i="28"/>
  <c r="E347" i="37"/>
  <c r="E346" i="25" s="1"/>
  <c r="E345" i="28"/>
  <c r="E345" i="37"/>
  <c r="E344" i="25" s="1"/>
  <c r="E332" i="28"/>
  <c r="E332" i="37"/>
  <c r="E331" i="25" s="1"/>
  <c r="N330" i="28"/>
  <c r="N330" i="37"/>
  <c r="N329" i="25" s="1"/>
  <c r="H330" i="28"/>
  <c r="H330" i="37"/>
  <c r="H329" i="25" s="1"/>
  <c r="L328" i="28"/>
  <c r="L328" i="37"/>
  <c r="L327" i="25" s="1"/>
  <c r="L326" i="28"/>
  <c r="L326" i="37"/>
  <c r="L325" i="25" s="1"/>
  <c r="E325" i="37"/>
  <c r="E324" i="25" s="1"/>
  <c r="E325" i="28"/>
  <c r="E324" i="37"/>
  <c r="E323" i="25" s="1"/>
  <c r="E324" i="28"/>
  <c r="H321" i="28"/>
  <c r="H321" i="37"/>
  <c r="H320" i="25" s="1"/>
  <c r="H319" i="37"/>
  <c r="H318" i="25" s="1"/>
  <c r="H319" i="28"/>
  <c r="E319" i="28"/>
  <c r="E319" i="37"/>
  <c r="E318" i="25" s="1"/>
  <c r="F317" i="37"/>
  <c r="F316" i="25" s="1"/>
  <c r="E313" i="28"/>
  <c r="E313" i="37"/>
  <c r="E312" i="25" s="1"/>
  <c r="N311" i="28"/>
  <c r="N311" i="37"/>
  <c r="N310" i="25" s="1"/>
  <c r="N307" i="28"/>
  <c r="N307" i="37"/>
  <c r="N306" i="25" s="1"/>
  <c r="E305" i="28"/>
  <c r="E305" i="37"/>
  <c r="E304" i="25" s="1"/>
  <c r="L304" i="28"/>
  <c r="L304" i="37"/>
  <c r="L303" i="25" s="1"/>
  <c r="L302" i="28"/>
  <c r="L302" i="37"/>
  <c r="L301" i="25" s="1"/>
  <c r="H299" i="28"/>
  <c r="H299" i="37"/>
  <c r="H298" i="25" s="1"/>
  <c r="N295" i="28"/>
  <c r="N295" i="37"/>
  <c r="N294" i="25" s="1"/>
  <c r="H287" i="28"/>
  <c r="H287" i="37"/>
  <c r="H286" i="25" s="1"/>
  <c r="E283" i="28"/>
  <c r="E283" i="37"/>
  <c r="E282" i="25" s="1"/>
  <c r="N280" i="28"/>
  <c r="N280" i="37"/>
  <c r="N279" i="25" s="1"/>
  <c r="L279" i="28"/>
  <c r="L279" i="37"/>
  <c r="L278" i="25" s="1"/>
  <c r="L278" i="28"/>
  <c r="L278" i="37"/>
  <c r="L277" i="25" s="1"/>
  <c r="H278" i="28"/>
  <c r="H278" i="37"/>
  <c r="H277" i="25" s="1"/>
  <c r="H277" i="28"/>
  <c r="H277" i="37"/>
  <c r="H276" i="25" s="1"/>
  <c r="G272" i="37"/>
  <c r="G271" i="25" s="1"/>
  <c r="G272" i="28"/>
  <c r="E271" i="28"/>
  <c r="E271" i="37"/>
  <c r="E270" i="25" s="1"/>
  <c r="H270" i="28"/>
  <c r="H270" i="37"/>
  <c r="H269" i="25" s="1"/>
  <c r="L267" i="28"/>
  <c r="L267" i="37"/>
  <c r="L266" i="25" s="1"/>
  <c r="H267" i="28"/>
  <c r="H267" i="37"/>
  <c r="H266" i="25" s="1"/>
  <c r="N266" i="28"/>
  <c r="N266" i="37"/>
  <c r="N265" i="25" s="1"/>
  <c r="N265" i="28"/>
  <c r="N265" i="37"/>
  <c r="N264" i="25" s="1"/>
  <c r="N264" i="28"/>
  <c r="N264" i="37"/>
  <c r="N263" i="25" s="1"/>
  <c r="N262" i="28"/>
  <c r="N262" i="37"/>
  <c r="N261" i="25" s="1"/>
  <c r="H261" i="37"/>
  <c r="H260" i="25" s="1"/>
  <c r="H261" i="28"/>
  <c r="H260" i="28"/>
  <c r="H260" i="37"/>
  <c r="H259" i="25" s="1"/>
  <c r="H259" i="28"/>
  <c r="H259" i="37"/>
  <c r="H258" i="25" s="1"/>
  <c r="N258" i="28"/>
  <c r="N258" i="37"/>
  <c r="N257" i="25" s="1"/>
  <c r="E258" i="28"/>
  <c r="E258" i="37"/>
  <c r="E257" i="25" s="1"/>
  <c r="N257" i="28"/>
  <c r="N257" i="37"/>
  <c r="N256" i="25" s="1"/>
  <c r="L256" i="28"/>
  <c r="L256" i="37"/>
  <c r="L255" i="25" s="1"/>
  <c r="H256" i="28"/>
  <c r="H256" i="37"/>
  <c r="H255" i="25" s="1"/>
  <c r="N255" i="28"/>
  <c r="N255" i="37"/>
  <c r="N254" i="25" s="1"/>
  <c r="L254" i="28"/>
  <c r="L254" i="37"/>
  <c r="L253" i="25" s="1"/>
  <c r="L253" i="28"/>
  <c r="L253" i="37"/>
  <c r="L252" i="25" s="1"/>
  <c r="N250" i="37"/>
  <c r="N249" i="25" s="1"/>
  <c r="N250" i="28"/>
  <c r="L247" i="37"/>
  <c r="L246" i="25" s="1"/>
  <c r="L247" i="28"/>
  <c r="H245" i="28"/>
  <c r="H245" i="37"/>
  <c r="H244" i="25" s="1"/>
  <c r="E244" i="28"/>
  <c r="E244" i="37"/>
  <c r="E243" i="25" s="1"/>
  <c r="E242" i="28"/>
  <c r="E242" i="37"/>
  <c r="E241" i="25" s="1"/>
  <c r="H239" i="28"/>
  <c r="H239" i="37"/>
  <c r="H238" i="25" s="1"/>
  <c r="N237" i="28"/>
  <c r="N237" i="37"/>
  <c r="N236" i="25" s="1"/>
  <c r="H237" i="28"/>
  <c r="H237" i="37"/>
  <c r="H236" i="25" s="1"/>
  <c r="E233" i="28"/>
  <c r="E233" i="37"/>
  <c r="E232" i="25" s="1"/>
  <c r="L230" i="28"/>
  <c r="L230" i="37"/>
  <c r="L229" i="25" s="1"/>
  <c r="E229" i="28"/>
  <c r="E229" i="37"/>
  <c r="E228" i="25" s="1"/>
  <c r="L226" i="28"/>
  <c r="L226" i="37"/>
  <c r="L225" i="25" s="1"/>
  <c r="E224" i="28"/>
  <c r="E224" i="37"/>
  <c r="E223" i="25" s="1"/>
  <c r="N223" i="28"/>
  <c r="N223" i="37"/>
  <c r="N222" i="25" s="1"/>
  <c r="L222" i="28"/>
  <c r="L222" i="37"/>
  <c r="L221" i="25" s="1"/>
  <c r="N215" i="28"/>
  <c r="N215" i="37"/>
  <c r="N214" i="25" s="1"/>
  <c r="N212" i="28"/>
  <c r="N212" i="37"/>
  <c r="N211" i="25" s="1"/>
  <c r="H212" i="37"/>
  <c r="H211" i="25" s="1"/>
  <c r="H212" i="28"/>
  <c r="K189" i="37"/>
  <c r="K188" i="25" s="1"/>
  <c r="H178" i="28"/>
  <c r="H178" i="37"/>
  <c r="H177" i="25" s="1"/>
  <c r="N173" i="37"/>
  <c r="N172" i="25" s="1"/>
  <c r="N173" i="28"/>
  <c r="L162" i="28"/>
  <c r="L162" i="37"/>
  <c r="L161" i="25" s="1"/>
  <c r="M158" i="28"/>
  <c r="M158" i="37"/>
  <c r="M157" i="25" s="1"/>
  <c r="H152" i="28"/>
  <c r="H152" i="37"/>
  <c r="H151" i="25" s="1"/>
  <c r="E152" i="28"/>
  <c r="E152" i="37"/>
  <c r="E151" i="25" s="1"/>
  <c r="L151" i="37"/>
  <c r="L150" i="25" s="1"/>
  <c r="L151" i="28"/>
  <c r="D151" i="37"/>
  <c r="D150" i="25" s="1"/>
  <c r="L150" i="28"/>
  <c r="L150" i="37"/>
  <c r="L149" i="25" s="1"/>
  <c r="H150" i="28"/>
  <c r="H150" i="37"/>
  <c r="H149" i="25" s="1"/>
  <c r="L137" i="28"/>
  <c r="L137" i="37"/>
  <c r="L136" i="25" s="1"/>
  <c r="E125" i="28"/>
  <c r="E125" i="37"/>
  <c r="E124" i="25" s="1"/>
  <c r="H124" i="28"/>
  <c r="H124" i="37"/>
  <c r="H123" i="25" s="1"/>
  <c r="N122" i="37"/>
  <c r="N121" i="25" s="1"/>
  <c r="N122" i="28"/>
  <c r="F103" i="28"/>
  <c r="F103" i="37"/>
  <c r="F102" i="25" s="1"/>
  <c r="N100" i="28"/>
  <c r="N100" i="37"/>
  <c r="N99" i="25" s="1"/>
  <c r="N77" i="28"/>
  <c r="N77" i="37"/>
  <c r="N76" i="25" s="1"/>
  <c r="N73" i="28"/>
  <c r="N73" i="37"/>
  <c r="N72" i="25" s="1"/>
  <c r="L73" i="28"/>
  <c r="L73" i="37"/>
  <c r="L72" i="25" s="1"/>
  <c r="L62" i="28"/>
  <c r="L62" i="37"/>
  <c r="L61" i="25" s="1"/>
  <c r="H62" i="28"/>
  <c r="H62" i="37"/>
  <c r="H61" i="25" s="1"/>
  <c r="L59" i="28"/>
  <c r="L59" i="37"/>
  <c r="L58" i="25" s="1"/>
  <c r="H59" i="28"/>
  <c r="H59" i="37"/>
  <c r="H58" i="25" s="1"/>
  <c r="N58" i="28"/>
  <c r="N58" i="37"/>
  <c r="N57" i="25" s="1"/>
  <c r="N55" i="28"/>
  <c r="N55" i="37"/>
  <c r="N54" i="25" s="1"/>
  <c r="H54" i="37"/>
  <c r="H53" i="25" s="1"/>
  <c r="H54" i="28"/>
  <c r="E54" i="28"/>
  <c r="E54" i="37"/>
  <c r="E53" i="25" s="1"/>
  <c r="E46" i="28"/>
  <c r="E46" i="37"/>
  <c r="E45" i="25" s="1"/>
  <c r="E44" i="28"/>
  <c r="E44" i="37"/>
  <c r="E43" i="25" s="1"/>
  <c r="E40" i="28"/>
  <c r="E40" i="37"/>
  <c r="E39" i="25" s="1"/>
  <c r="H39" i="28"/>
  <c r="H39" i="37"/>
  <c r="H38" i="25" s="1"/>
  <c r="E39" i="28"/>
  <c r="E39" i="37"/>
  <c r="E38" i="25" s="1"/>
  <c r="N37" i="37"/>
  <c r="N36" i="25" s="1"/>
  <c r="N37" i="28"/>
  <c r="N29" i="37"/>
  <c r="N28" i="25" s="1"/>
  <c r="N29" i="28"/>
  <c r="N27" i="28"/>
  <c r="N27" i="37"/>
  <c r="N26" i="25" s="1"/>
  <c r="E26" i="28"/>
  <c r="E26" i="37"/>
  <c r="E25" i="25" s="1"/>
  <c r="E17" i="28"/>
  <c r="E17" i="37"/>
  <c r="E16" i="25" s="1"/>
  <c r="N11" i="28"/>
  <c r="N11" i="37"/>
  <c r="N10" i="25" s="1"/>
  <c r="E10" i="37"/>
  <c r="E9" i="25" s="1"/>
  <c r="E10" i="28"/>
  <c r="N9" i="28"/>
  <c r="N9" i="37"/>
  <c r="N8" i="25" s="1"/>
  <c r="M368" i="28"/>
  <c r="N63" i="37"/>
  <c r="N62" i="25" s="1"/>
  <c r="N152" i="37"/>
  <c r="N151" i="25" s="1"/>
  <c r="N357" i="37"/>
  <c r="N356" i="25" s="1"/>
  <c r="N376" i="37"/>
  <c r="N375" i="25" s="1"/>
  <c r="N455" i="37"/>
  <c r="N454" i="25" s="1"/>
  <c r="E449" i="28"/>
  <c r="E100" i="37"/>
  <c r="E99" i="25" s="1"/>
  <c r="E363" i="28"/>
  <c r="F172" i="37"/>
  <c r="F171" i="25" s="1"/>
  <c r="M138" i="37"/>
  <c r="M137" i="25" s="1"/>
  <c r="H146" i="28"/>
  <c r="H181" i="28"/>
  <c r="H334" i="37"/>
  <c r="H333" i="25" s="1"/>
  <c r="K10" i="37"/>
  <c r="K9" i="25" s="1"/>
  <c r="D391" i="37"/>
  <c r="D390" i="25" s="1"/>
  <c r="E429" i="37"/>
  <c r="E428" i="25" s="1"/>
  <c r="K167" i="37"/>
  <c r="K166" i="25" s="1"/>
  <c r="E201" i="37"/>
  <c r="E200" i="25" s="1"/>
  <c r="E442" i="37"/>
  <c r="E441" i="25" s="1"/>
  <c r="E452" i="28"/>
  <c r="E166" i="37"/>
  <c r="E165" i="25" s="1"/>
  <c r="L172" i="28"/>
  <c r="M168" i="37"/>
  <c r="M167" i="25" s="1"/>
  <c r="K387" i="28"/>
  <c r="N484" i="28"/>
  <c r="D177" i="37"/>
  <c r="D176" i="25" s="1"/>
  <c r="M450" i="37"/>
  <c r="M449" i="25" s="1"/>
  <c r="M457" i="37"/>
  <c r="M456" i="25" s="1"/>
  <c r="H395" i="28"/>
  <c r="H383" i="28"/>
  <c r="H443" i="28"/>
  <c r="L260" i="37"/>
  <c r="L259" i="25" s="1"/>
  <c r="L280" i="28"/>
  <c r="L298" i="28"/>
  <c r="G253" i="37"/>
  <c r="G252" i="25" s="1"/>
  <c r="F385" i="28"/>
  <c r="L219" i="28"/>
  <c r="E376" i="37"/>
  <c r="E375" i="25" s="1"/>
  <c r="E436" i="28"/>
  <c r="E315" i="37"/>
  <c r="E314" i="25" s="1"/>
  <c r="L327" i="28"/>
  <c r="G345" i="28"/>
  <c r="I365" i="37"/>
  <c r="I364" i="25" s="1"/>
  <c r="D411" i="28"/>
  <c r="E286" i="37"/>
  <c r="E285" i="25" s="1"/>
  <c r="K283" i="37"/>
  <c r="K282" i="25" s="1"/>
  <c r="E416" i="37"/>
  <c r="E415" i="25" s="1"/>
  <c r="H415" i="28"/>
  <c r="L413" i="28"/>
  <c r="F386" i="37"/>
  <c r="F385" i="25" s="1"/>
  <c r="F336" i="37"/>
  <c r="F335" i="25" s="1"/>
  <c r="E336" i="37"/>
  <c r="E335" i="25" s="1"/>
  <c r="L318" i="28"/>
  <c r="K260" i="37"/>
  <c r="K259" i="25" s="1"/>
  <c r="L198" i="37"/>
  <c r="L197" i="25" s="1"/>
  <c r="L187" i="37"/>
  <c r="L186" i="25" s="1"/>
  <c r="L157" i="28"/>
  <c r="H236" i="37"/>
  <c r="H235" i="25" s="1"/>
  <c r="K294" i="37"/>
  <c r="K293" i="25" s="1"/>
  <c r="E403" i="37"/>
  <c r="E402" i="25" s="1"/>
  <c r="H414" i="28"/>
  <c r="H438" i="37"/>
  <c r="H437" i="25" s="1"/>
  <c r="D427" i="37"/>
  <c r="D426" i="25" s="1"/>
  <c r="L462" i="28"/>
  <c r="E176" i="28"/>
  <c r="F169" i="37"/>
  <c r="F168" i="25" s="1"/>
  <c r="I198" i="37"/>
  <c r="I197" i="25" s="1"/>
  <c r="E189" i="28"/>
  <c r="H134" i="37"/>
  <c r="H133" i="25" s="1"/>
  <c r="L94" i="37"/>
  <c r="L93" i="25" s="1"/>
  <c r="H80" i="28"/>
  <c r="F79" i="37"/>
  <c r="F78" i="25" s="1"/>
  <c r="D79" i="37"/>
  <c r="D78" i="25" s="1"/>
  <c r="L319" i="28"/>
  <c r="H322" i="37"/>
  <c r="H321" i="25" s="1"/>
  <c r="L381" i="37"/>
  <c r="L380" i="25" s="1"/>
  <c r="E316" i="37"/>
  <c r="E315" i="25" s="1"/>
  <c r="M339" i="37"/>
  <c r="M338" i="25" s="1"/>
  <c r="D428" i="28"/>
  <c r="E423" i="37"/>
  <c r="E422" i="25" s="1"/>
  <c r="D164" i="37"/>
  <c r="D163" i="25" s="1"/>
  <c r="L478" i="37"/>
  <c r="L477" i="25" s="1"/>
  <c r="I150" i="37"/>
  <c r="I149" i="25" s="1"/>
  <c r="E223" i="37"/>
  <c r="E222" i="25" s="1"/>
  <c r="H118" i="37"/>
  <c r="H117" i="25" s="1"/>
  <c r="H436" i="28"/>
  <c r="L483" i="28"/>
  <c r="E426" i="37"/>
  <c r="E425" i="25" s="1"/>
  <c r="L460" i="37"/>
  <c r="L459" i="25" s="1"/>
  <c r="K189" i="28"/>
  <c r="L231" i="28"/>
  <c r="N43" i="37"/>
  <c r="N42" i="25" s="1"/>
  <c r="E57" i="37"/>
  <c r="E56" i="25" s="1"/>
  <c r="E471" i="37"/>
  <c r="E470" i="25" s="1"/>
  <c r="L152" i="37"/>
  <c r="L151" i="25" s="1"/>
  <c r="L273" i="28"/>
  <c r="L161" i="37"/>
  <c r="L160" i="25" s="1"/>
  <c r="E292" i="37"/>
  <c r="E291" i="25" s="1"/>
  <c r="L443" i="28"/>
  <c r="L205" i="37"/>
  <c r="L204" i="25" s="1"/>
  <c r="N278" i="37"/>
  <c r="N277" i="25" s="1"/>
  <c r="N336" i="37"/>
  <c r="N335" i="25" s="1"/>
  <c r="N407" i="37"/>
  <c r="N406" i="25" s="1"/>
  <c r="N409" i="28"/>
  <c r="E399" i="37"/>
  <c r="E398" i="25" s="1"/>
  <c r="K16" i="37"/>
  <c r="K15" i="25" s="1"/>
  <c r="E341" i="37"/>
  <c r="E340" i="25" s="1"/>
  <c r="N90" i="37"/>
  <c r="N89" i="25" s="1"/>
  <c r="L407" i="37"/>
  <c r="L406" i="25" s="1"/>
  <c r="H357" i="37"/>
  <c r="H356" i="25" s="1"/>
  <c r="N356" i="37"/>
  <c r="N355" i="25" s="1"/>
  <c r="N269" i="37"/>
  <c r="N268" i="25" s="1"/>
  <c r="L385" i="28"/>
  <c r="E488" i="37"/>
  <c r="E487" i="25" s="1"/>
  <c r="L366" i="37"/>
  <c r="L365" i="25" s="1"/>
  <c r="N384" i="37"/>
  <c r="N383" i="25" s="1"/>
  <c r="N261" i="37"/>
  <c r="N260" i="25" s="1"/>
  <c r="N273" i="37"/>
  <c r="N272" i="25" s="1"/>
  <c r="N337" i="37"/>
  <c r="N336" i="25" s="1"/>
  <c r="N413" i="37"/>
  <c r="N412" i="25" s="1"/>
  <c r="H294" i="37"/>
  <c r="H293" i="25" s="1"/>
  <c r="H462" i="37"/>
  <c r="H461" i="25" s="1"/>
  <c r="E344" i="37"/>
  <c r="E343" i="25" s="1"/>
  <c r="E371" i="37"/>
  <c r="E370" i="25" s="1"/>
  <c r="H43" i="37"/>
  <c r="H42" i="25" s="1"/>
  <c r="N329" i="37"/>
  <c r="N328" i="25" s="1"/>
  <c r="L15" i="37"/>
  <c r="L14" i="25" s="1"/>
  <c r="E186" i="28"/>
  <c r="G487" i="37"/>
  <c r="G486" i="25" s="1"/>
  <c r="G216" i="37"/>
  <c r="G215" i="25" s="1"/>
  <c r="M397" i="37"/>
  <c r="M396" i="25" s="1"/>
  <c r="K470" i="37"/>
  <c r="K469" i="25" s="1"/>
  <c r="E422" i="28"/>
  <c r="N377" i="37"/>
  <c r="N376" i="25" s="1"/>
  <c r="N145" i="37"/>
  <c r="N144" i="25" s="1"/>
  <c r="N369" i="37"/>
  <c r="N368" i="25" s="1"/>
  <c r="N492" i="37"/>
  <c r="N491" i="25" s="1"/>
  <c r="M469" i="37"/>
  <c r="M468" i="25" s="1"/>
  <c r="I160" i="28"/>
  <c r="M144" i="37"/>
  <c r="M143" i="25" s="1"/>
  <c r="G170" i="37"/>
  <c r="G169" i="25" s="1"/>
  <c r="M161" i="37"/>
  <c r="M160" i="25" s="1"/>
  <c r="G171" i="37"/>
  <c r="G170" i="25" s="1"/>
  <c r="M156" i="37"/>
  <c r="M155" i="25" s="1"/>
  <c r="K413" i="37"/>
  <c r="K412" i="25" s="1"/>
  <c r="F31" i="37"/>
  <c r="F30" i="25" s="1"/>
  <c r="F374" i="37"/>
  <c r="F373" i="25" s="1"/>
  <c r="M220" i="37"/>
  <c r="M219" i="25" s="1"/>
  <c r="E29" i="37"/>
  <c r="E28" i="25" s="1"/>
  <c r="H22" i="37"/>
  <c r="H21" i="25" s="1"/>
  <c r="G413" i="37"/>
  <c r="G412" i="25" s="1"/>
  <c r="K371" i="37"/>
  <c r="K370" i="25" s="1"/>
  <c r="K277" i="37"/>
  <c r="K276" i="25" s="1"/>
  <c r="K382" i="37"/>
  <c r="K381" i="25" s="1"/>
  <c r="D206" i="37"/>
  <c r="D205" i="25" s="1"/>
  <c r="D183" i="37"/>
  <c r="D182" i="25" s="1"/>
  <c r="L160" i="28"/>
  <c r="E192" i="28"/>
  <c r="H171" i="28"/>
  <c r="N169" i="37"/>
  <c r="N168" i="25" s="1"/>
  <c r="H164" i="28"/>
  <c r="N132" i="37"/>
  <c r="N131" i="25" s="1"/>
  <c r="H130" i="28"/>
  <c r="H120" i="37"/>
  <c r="H119" i="25" s="1"/>
  <c r="L111" i="28"/>
  <c r="L107" i="28"/>
  <c r="L106" i="28"/>
  <c r="N91" i="28"/>
  <c r="N88" i="28"/>
  <c r="E86" i="37"/>
  <c r="E85" i="25" s="1"/>
  <c r="L80" i="28"/>
  <c r="F74" i="37"/>
  <c r="F73" i="25" s="1"/>
  <c r="D72" i="37"/>
  <c r="D71" i="25" s="1"/>
  <c r="N71" i="37"/>
  <c r="N70" i="25" s="1"/>
  <c r="D71" i="37"/>
  <c r="D70" i="25" s="1"/>
  <c r="H70" i="37"/>
  <c r="H69" i="25" s="1"/>
  <c r="L67" i="28"/>
  <c r="G242" i="37"/>
  <c r="G241" i="25" s="1"/>
  <c r="N277" i="37"/>
  <c r="N276" i="25" s="1"/>
  <c r="D22" i="37"/>
  <c r="D21" i="25" s="1"/>
  <c r="L20" i="28"/>
  <c r="N274" i="37"/>
  <c r="N273" i="25" s="1"/>
  <c r="L408" i="28"/>
  <c r="E400" i="28"/>
  <c r="M466" i="37"/>
  <c r="M465" i="25" s="1"/>
  <c r="L389" i="28"/>
  <c r="F369" i="37"/>
  <c r="F368" i="25" s="1"/>
  <c r="G442" i="37"/>
  <c r="G441" i="25" s="1"/>
  <c r="L414" i="37"/>
  <c r="L413" i="25" s="1"/>
  <c r="E15" i="37"/>
  <c r="E14" i="25" s="1"/>
  <c r="H243" i="37"/>
  <c r="H242" i="25" s="1"/>
  <c r="G147" i="37"/>
  <c r="G146" i="25" s="1"/>
  <c r="N408" i="37"/>
  <c r="N407" i="25" s="1"/>
  <c r="L239" i="37"/>
  <c r="L238" i="25" s="1"/>
  <c r="F109" i="37"/>
  <c r="F108" i="25" s="1"/>
  <c r="L141" i="37"/>
  <c r="L140" i="25" s="1"/>
  <c r="F252" i="37"/>
  <c r="F251" i="25" s="1"/>
  <c r="F377" i="37"/>
  <c r="F376" i="25" s="1"/>
  <c r="H412" i="37"/>
  <c r="H411" i="25" s="1"/>
  <c r="H232" i="37"/>
  <c r="H231" i="25" s="1"/>
  <c r="E486" i="37"/>
  <c r="E485" i="25" s="1"/>
  <c r="L196" i="37"/>
  <c r="L195" i="25" s="1"/>
  <c r="L185" i="37"/>
  <c r="L184" i="25" s="1"/>
  <c r="E227" i="37"/>
  <c r="E226" i="25" s="1"/>
  <c r="E274" i="37"/>
  <c r="E273" i="25" s="1"/>
  <c r="E340" i="37"/>
  <c r="E339" i="25" s="1"/>
  <c r="E362" i="37"/>
  <c r="E361" i="25" s="1"/>
  <c r="L442" i="37"/>
  <c r="L441" i="25" s="1"/>
  <c r="H327" i="37"/>
  <c r="H326" i="25" s="1"/>
  <c r="E251" i="37"/>
  <c r="E250" i="25" s="1"/>
  <c r="L467" i="37"/>
  <c r="L466" i="25" s="1"/>
  <c r="L276" i="37"/>
  <c r="L275" i="25" s="1"/>
  <c r="L314" i="37"/>
  <c r="L313" i="25" s="1"/>
  <c r="N470" i="28"/>
  <c r="E417" i="37"/>
  <c r="E416" i="25" s="1"/>
  <c r="E280" i="37"/>
  <c r="E279" i="25" s="1"/>
  <c r="H482" i="37"/>
  <c r="H481" i="25" s="1"/>
  <c r="E451" i="37"/>
  <c r="E450" i="25" s="1"/>
  <c r="H338" i="37"/>
  <c r="H337" i="25" s="1"/>
  <c r="H229" i="37"/>
  <c r="H228" i="25" s="1"/>
  <c r="E282" i="37"/>
  <c r="E281" i="25" s="1"/>
  <c r="H431" i="37"/>
  <c r="H430" i="25" s="1"/>
  <c r="E333" i="37"/>
  <c r="E332" i="25" s="1"/>
  <c r="N298" i="37"/>
  <c r="N297" i="25" s="1"/>
  <c r="E213" i="37"/>
  <c r="E212" i="25" s="1"/>
  <c r="N247" i="37"/>
  <c r="N246" i="25" s="1"/>
  <c r="N268" i="37"/>
  <c r="N267" i="25" s="1"/>
  <c r="F329" i="37"/>
  <c r="F328" i="25" s="1"/>
  <c r="N327" i="37"/>
  <c r="N326" i="25" s="1"/>
  <c r="H375" i="37"/>
  <c r="H374" i="25" s="1"/>
  <c r="D382" i="37"/>
  <c r="D381" i="25" s="1"/>
  <c r="H248" i="37"/>
  <c r="H247" i="25" s="1"/>
  <c r="N485" i="37"/>
  <c r="N484" i="25" s="1"/>
  <c r="E165" i="37"/>
  <c r="E164" i="25" s="1"/>
  <c r="H481" i="37"/>
  <c r="H480" i="25" s="1"/>
  <c r="H408" i="37"/>
  <c r="H407" i="25" s="1"/>
  <c r="E489" i="37"/>
  <c r="E488" i="25" s="1"/>
  <c r="L493" i="37"/>
  <c r="L492" i="25" s="1"/>
  <c r="E420" i="37"/>
  <c r="E419" i="25" s="1"/>
  <c r="L9" i="37"/>
  <c r="L8" i="25" s="1"/>
  <c r="E301" i="37"/>
  <c r="E300" i="25" s="1"/>
  <c r="N60" i="37"/>
  <c r="N59" i="25" s="1"/>
  <c r="E290" i="37"/>
  <c r="E289" i="25" s="1"/>
  <c r="L264" i="37"/>
  <c r="L263" i="25" s="1"/>
  <c r="H258" i="37"/>
  <c r="H257" i="25" s="1"/>
  <c r="N386" i="37"/>
  <c r="N385" i="25" s="1"/>
  <c r="L470" i="37"/>
  <c r="L469" i="25" s="1"/>
  <c r="N294" i="37"/>
  <c r="N293" i="25" s="1"/>
  <c r="N293" i="37"/>
  <c r="N292" i="25" s="1"/>
  <c r="E370" i="37"/>
  <c r="E369" i="25" s="1"/>
  <c r="L482" i="37"/>
  <c r="L481" i="25" s="1"/>
  <c r="L398" i="37"/>
  <c r="L397" i="25" s="1"/>
  <c r="H390" i="37"/>
  <c r="H389" i="25" s="1"/>
  <c r="E361" i="37"/>
  <c r="E360" i="25" s="1"/>
  <c r="N476" i="37"/>
  <c r="N475" i="25" s="1"/>
  <c r="N366" i="37"/>
  <c r="N365" i="25" s="1"/>
  <c r="N263" i="37"/>
  <c r="N262" i="25" s="1"/>
  <c r="N493" i="37"/>
  <c r="N492" i="25" s="1"/>
  <c r="N393" i="37"/>
  <c r="N392" i="25" s="1"/>
  <c r="N410" i="37"/>
  <c r="N409" i="25" s="1"/>
  <c r="N405" i="37"/>
  <c r="N404" i="25" s="1"/>
  <c r="N325" i="37"/>
  <c r="N324" i="25" s="1"/>
  <c r="N310" i="37"/>
  <c r="N309" i="25" s="1"/>
  <c r="N279" i="37"/>
  <c r="N278" i="25" s="1"/>
  <c r="L465" i="37"/>
  <c r="L464" i="25" s="1"/>
  <c r="L299" i="37"/>
  <c r="L298" i="25" s="1"/>
  <c r="L294" i="37"/>
  <c r="L293" i="25" s="1"/>
  <c r="L455" i="37"/>
  <c r="L454" i="25" s="1"/>
  <c r="L441" i="37"/>
  <c r="L440" i="25" s="1"/>
  <c r="L422" i="37"/>
  <c r="L421" i="25" s="1"/>
  <c r="H470" i="37"/>
  <c r="H469" i="25" s="1"/>
  <c r="H329" i="37"/>
  <c r="H328" i="25" s="1"/>
  <c r="H312" i="37"/>
  <c r="H311" i="25" s="1"/>
  <c r="H428" i="37"/>
  <c r="H427" i="25" s="1"/>
  <c r="H425" i="37"/>
  <c r="H424" i="25" s="1"/>
  <c r="H220" i="37"/>
  <c r="H219" i="25" s="1"/>
  <c r="H281" i="37"/>
  <c r="H280" i="25" s="1"/>
  <c r="H295" i="37"/>
  <c r="H294" i="25" s="1"/>
  <c r="H305" i="37"/>
  <c r="H304" i="25" s="1"/>
  <c r="H273" i="37"/>
  <c r="H272" i="25" s="1"/>
  <c r="H266" i="37"/>
  <c r="H265" i="25" s="1"/>
  <c r="H381" i="37"/>
  <c r="H380" i="25" s="1"/>
  <c r="E349" i="37"/>
  <c r="E348" i="25" s="1"/>
  <c r="E343" i="37"/>
  <c r="E342" i="25" s="1"/>
  <c r="E351" i="37"/>
  <c r="E350" i="25" s="1"/>
  <c r="E300" i="37"/>
  <c r="E299" i="25" s="1"/>
  <c r="E368" i="37"/>
  <c r="E367" i="25" s="1"/>
  <c r="E253" i="37"/>
  <c r="E252" i="25" s="1"/>
  <c r="L440" i="37"/>
  <c r="L439" i="25" s="1"/>
  <c r="L383" i="37"/>
  <c r="L382" i="25" s="1"/>
  <c r="L263" i="37"/>
  <c r="L262" i="25" s="1"/>
  <c r="L310" i="37"/>
  <c r="L309" i="25" s="1"/>
  <c r="E464" i="37"/>
  <c r="E463" i="25" s="1"/>
  <c r="H306" i="37"/>
  <c r="H305" i="25" s="1"/>
  <c r="H453" i="37"/>
  <c r="H452" i="25" s="1"/>
  <c r="H490" i="37"/>
  <c r="H489" i="25" s="1"/>
  <c r="H476" i="37"/>
  <c r="H475" i="25" s="1"/>
  <c r="H307" i="37"/>
  <c r="H306" i="25" s="1"/>
  <c r="H291" i="37"/>
  <c r="H290" i="25" s="1"/>
  <c r="L357" i="37"/>
  <c r="L356" i="25" s="1"/>
  <c r="L475" i="37"/>
  <c r="L474" i="25" s="1"/>
  <c r="N483" i="37"/>
  <c r="N482" i="25" s="1"/>
  <c r="N304" i="37"/>
  <c r="N303" i="25" s="1"/>
  <c r="N227" i="37"/>
  <c r="N226" i="25" s="1"/>
  <c r="N290" i="37"/>
  <c r="N289" i="25" s="1"/>
  <c r="N313" i="37"/>
  <c r="N312" i="25" s="1"/>
  <c r="N385" i="37"/>
  <c r="N384" i="25" s="1"/>
  <c r="N148" i="37"/>
  <c r="N147" i="25" s="1"/>
  <c r="E491" i="37"/>
  <c r="E490" i="25" s="1"/>
  <c r="H405" i="37"/>
  <c r="H404" i="25" s="1"/>
  <c r="N445" i="37"/>
  <c r="N444" i="25" s="1"/>
  <c r="H279" i="37"/>
  <c r="H278" i="25" s="1"/>
  <c r="H406" i="37"/>
  <c r="H405" i="25" s="1"/>
  <c r="N481" i="37"/>
  <c r="N480" i="25" s="1"/>
  <c r="N398" i="37"/>
  <c r="N397" i="25" s="1"/>
  <c r="H235" i="37"/>
  <c r="H234" i="25" s="1"/>
  <c r="E66" i="37"/>
  <c r="E65" i="25" s="1"/>
  <c r="N121" i="37"/>
  <c r="N120" i="25" s="1"/>
  <c r="L452" i="37"/>
  <c r="L451" i="25" s="1"/>
  <c r="L434" i="37"/>
  <c r="L433" i="25" s="1"/>
  <c r="N244" i="37"/>
  <c r="N243" i="25" s="1"/>
  <c r="E240" i="37"/>
  <c r="E239" i="25" s="1"/>
  <c r="L240" i="37"/>
  <c r="L239" i="25" s="1"/>
  <c r="N42" i="37"/>
  <c r="N41" i="25" s="1"/>
  <c r="H55" i="37"/>
  <c r="H54" i="25" s="1"/>
  <c r="L282" i="37"/>
  <c r="L281" i="25" s="1"/>
  <c r="E477" i="37"/>
  <c r="E476" i="25" s="1"/>
  <c r="L404" i="37"/>
  <c r="L403" i="25" s="1"/>
  <c r="N443" i="37"/>
  <c r="N442" i="25" s="1"/>
  <c r="L377" i="37"/>
  <c r="L376" i="25" s="1"/>
  <c r="N318" i="37"/>
  <c r="N317" i="25" s="1"/>
  <c r="H479" i="37"/>
  <c r="H478" i="25" s="1"/>
  <c r="H358" i="37"/>
  <c r="H357" i="25" s="1"/>
  <c r="N316" i="37"/>
  <c r="N315" i="25" s="1"/>
  <c r="N358" i="37"/>
  <c r="N357" i="25" s="1"/>
  <c r="L391" i="37"/>
  <c r="L390" i="25" s="1"/>
  <c r="L410" i="37"/>
  <c r="L409" i="25" s="1"/>
  <c r="L337" i="37"/>
  <c r="L336" i="25" s="1"/>
  <c r="E444" i="37"/>
  <c r="E443" i="25" s="1"/>
  <c r="E157" i="37"/>
  <c r="E156" i="25" s="1"/>
  <c r="L384" i="37"/>
  <c r="L383" i="25" s="1"/>
  <c r="L471" i="37"/>
  <c r="L470" i="25" s="1"/>
  <c r="H49" i="37"/>
  <c r="H48" i="25" s="1"/>
  <c r="H485" i="37"/>
  <c r="H484" i="25" s="1"/>
  <c r="M196" i="28"/>
  <c r="M196" i="37"/>
  <c r="M195" i="25" s="1"/>
  <c r="D238" i="37"/>
  <c r="D237" i="25" s="1"/>
  <c r="J490" i="37"/>
  <c r="J489" i="25" s="1"/>
  <c r="J426" i="37"/>
  <c r="J425" i="25" s="1"/>
  <c r="N149" i="28"/>
  <c r="M298" i="37"/>
  <c r="M297" i="25" s="1"/>
  <c r="M46" i="37"/>
  <c r="M45" i="25" s="1"/>
  <c r="M143" i="37"/>
  <c r="M142" i="25" s="1"/>
  <c r="M97" i="37"/>
  <c r="M96" i="25" s="1"/>
  <c r="M404" i="37"/>
  <c r="M403" i="25" s="1"/>
  <c r="M418" i="37"/>
  <c r="M417" i="25" s="1"/>
  <c r="M213" i="37"/>
  <c r="M212" i="25" s="1"/>
  <c r="M285" i="37"/>
  <c r="M284" i="25" s="1"/>
  <c r="M236" i="37"/>
  <c r="M235" i="25" s="1"/>
  <c r="M420" i="37"/>
  <c r="M419" i="25" s="1"/>
  <c r="M259" i="37"/>
  <c r="M258" i="25" s="1"/>
  <c r="M8" i="37"/>
  <c r="M7" i="25" s="1"/>
  <c r="K424" i="37"/>
  <c r="K423" i="25" s="1"/>
  <c r="K83" i="37"/>
  <c r="K82" i="25" s="1"/>
  <c r="K295" i="37"/>
  <c r="K294" i="25" s="1"/>
  <c r="K365" i="37"/>
  <c r="K364" i="25" s="1"/>
  <c r="K12" i="37"/>
  <c r="K11" i="25" s="1"/>
  <c r="K111" i="37"/>
  <c r="K110" i="25" s="1"/>
  <c r="K251" i="37"/>
  <c r="K250" i="25" s="1"/>
  <c r="K428" i="37"/>
  <c r="K427" i="25" s="1"/>
  <c r="K270" i="37"/>
  <c r="K269" i="25" s="1"/>
  <c r="K152" i="37"/>
  <c r="K151" i="25" s="1"/>
  <c r="K314" i="37"/>
  <c r="K313" i="25" s="1"/>
  <c r="F123" i="37"/>
  <c r="F122" i="25" s="1"/>
  <c r="F110" i="37"/>
  <c r="F109" i="25" s="1"/>
  <c r="F326" i="37"/>
  <c r="F325" i="25" s="1"/>
  <c r="F62" i="37"/>
  <c r="F61" i="25" s="1"/>
  <c r="F205" i="37"/>
  <c r="F204" i="25" s="1"/>
  <c r="F95" i="37"/>
  <c r="F94" i="25" s="1"/>
  <c r="F12" i="37"/>
  <c r="F11" i="25" s="1"/>
  <c r="D357" i="37"/>
  <c r="D356" i="25" s="1"/>
  <c r="D329" i="37"/>
  <c r="D328" i="25" s="1"/>
  <c r="D94" i="37"/>
  <c r="D93" i="25" s="1"/>
  <c r="D306" i="37"/>
  <c r="D305" i="25" s="1"/>
  <c r="D54" i="37"/>
  <c r="D53" i="25" s="1"/>
  <c r="D486" i="37"/>
  <c r="D485" i="25" s="1"/>
  <c r="M237" i="28"/>
  <c r="M237" i="37"/>
  <c r="M236" i="25" s="1"/>
  <c r="F163" i="28"/>
  <c r="F163" i="37"/>
  <c r="F162" i="25" s="1"/>
  <c r="L145" i="28"/>
  <c r="L145" i="37"/>
  <c r="L144" i="25" s="1"/>
  <c r="L120" i="28"/>
  <c r="L120" i="37"/>
  <c r="L119" i="25" s="1"/>
  <c r="N108" i="28"/>
  <c r="N108" i="37"/>
  <c r="N107" i="25" s="1"/>
  <c r="M74" i="28"/>
  <c r="M74" i="37"/>
  <c r="M73" i="25" s="1"/>
  <c r="D26" i="28"/>
  <c r="D26" i="37"/>
  <c r="D25" i="25" s="1"/>
  <c r="K395" i="28"/>
  <c r="K395" i="37"/>
  <c r="K394" i="25" s="1"/>
  <c r="H133" i="28"/>
  <c r="H133" i="37"/>
  <c r="H132" i="25" s="1"/>
  <c r="L236" i="28"/>
  <c r="L236" i="37"/>
  <c r="L235" i="25" s="1"/>
  <c r="M99" i="28"/>
  <c r="M99" i="37"/>
  <c r="M98" i="25" s="1"/>
  <c r="M425" i="28"/>
  <c r="M425" i="37"/>
  <c r="M424" i="25" s="1"/>
  <c r="L334" i="28"/>
  <c r="L334" i="37"/>
  <c r="L333" i="25" s="1"/>
  <c r="E113" i="28"/>
  <c r="E113" i="37"/>
  <c r="E112" i="25" s="1"/>
  <c r="E231" i="28"/>
  <c r="E231" i="37"/>
  <c r="E230" i="25" s="1"/>
  <c r="H216" i="28"/>
  <c r="H216" i="37"/>
  <c r="H215" i="25" s="1"/>
  <c r="H161" i="28"/>
  <c r="H161" i="37"/>
  <c r="H160" i="25" s="1"/>
  <c r="N160" i="28"/>
  <c r="N160" i="37"/>
  <c r="N159" i="25" s="1"/>
  <c r="N157" i="28"/>
  <c r="N157" i="37"/>
  <c r="N156" i="25" s="1"/>
  <c r="N81" i="28"/>
  <c r="N81" i="37"/>
  <c r="N80" i="25" s="1"/>
  <c r="H68" i="28"/>
  <c r="H68" i="37"/>
  <c r="H67" i="25" s="1"/>
  <c r="E106" i="28"/>
  <c r="E106" i="37"/>
  <c r="E105" i="25" s="1"/>
  <c r="M185" i="22"/>
  <c r="G145" i="3"/>
  <c r="M248" i="37"/>
  <c r="M247" i="25" s="1"/>
  <c r="K318" i="37"/>
  <c r="K317" i="25" s="1"/>
  <c r="N158" i="37"/>
  <c r="N157" i="25" s="1"/>
  <c r="K115" i="37"/>
  <c r="K114" i="25" s="1"/>
  <c r="M255" i="37"/>
  <c r="M254" i="25" s="1"/>
  <c r="I139" i="37"/>
  <c r="I138" i="25" s="1"/>
  <c r="D236" i="37"/>
  <c r="D235" i="25" s="1"/>
  <c r="M284" i="37"/>
  <c r="M283" i="25" s="1"/>
  <c r="K141" i="37"/>
  <c r="K140" i="25" s="1"/>
  <c r="D244" i="37"/>
  <c r="D243" i="25" s="1"/>
  <c r="M166" i="37"/>
  <c r="M165" i="25" s="1"/>
  <c r="M170" i="37"/>
  <c r="M169" i="25" s="1"/>
  <c r="D173" i="37"/>
  <c r="D172" i="25" s="1"/>
  <c r="K144" i="37"/>
  <c r="K143" i="25" s="1"/>
  <c r="D394" i="37"/>
  <c r="D393" i="25" s="1"/>
  <c r="K380" i="37"/>
  <c r="K379" i="25" s="1"/>
  <c r="M154" i="37"/>
  <c r="M153" i="25" s="1"/>
  <c r="K154" i="37"/>
  <c r="K153" i="25" s="1"/>
  <c r="M175" i="37"/>
  <c r="M174" i="25" s="1"/>
  <c r="K176" i="37"/>
  <c r="K175" i="25" s="1"/>
  <c r="K201" i="37"/>
  <c r="K200" i="25" s="1"/>
  <c r="K453" i="37"/>
  <c r="K452" i="25" s="1"/>
  <c r="M234" i="37"/>
  <c r="M233" i="25" s="1"/>
  <c r="L22" i="37"/>
  <c r="L21" i="25" s="1"/>
  <c r="K465" i="37"/>
  <c r="K464" i="25" s="1"/>
  <c r="M394" i="37"/>
  <c r="M393" i="25" s="1"/>
  <c r="H326" i="37"/>
  <c r="H325" i="25" s="1"/>
  <c r="H34" i="37"/>
  <c r="H33" i="25" s="1"/>
  <c r="K274" i="37"/>
  <c r="K273" i="25" s="1"/>
  <c r="D313" i="37"/>
  <c r="D312" i="25" s="1"/>
  <c r="F347" i="37"/>
  <c r="F346" i="25" s="1"/>
  <c r="H386" i="28"/>
  <c r="M427" i="37"/>
  <c r="M426" i="25" s="1"/>
  <c r="K290" i="37"/>
  <c r="K289" i="25" s="1"/>
  <c r="K207" i="37"/>
  <c r="K206" i="25" s="1"/>
  <c r="K354" i="37"/>
  <c r="K353" i="25" s="1"/>
  <c r="K408" i="37"/>
  <c r="K407" i="25" s="1"/>
  <c r="G487" i="28"/>
  <c r="K468" i="37"/>
  <c r="K467" i="25" s="1"/>
  <c r="K426" i="37"/>
  <c r="K425" i="25" s="1"/>
  <c r="E425" i="28"/>
  <c r="K254" i="37"/>
  <c r="K253" i="25" s="1"/>
  <c r="E252" i="37"/>
  <c r="E251" i="25" s="1"/>
  <c r="H210" i="28"/>
  <c r="F206" i="37"/>
  <c r="F205" i="25" s="1"/>
  <c r="N164" i="37"/>
  <c r="N163" i="25" s="1"/>
  <c r="L140" i="37"/>
  <c r="L139" i="25" s="1"/>
  <c r="H140" i="28"/>
  <c r="H94" i="28"/>
  <c r="L82" i="37"/>
  <c r="L81" i="25" s="1"/>
  <c r="K240" i="37"/>
  <c r="K239" i="25" s="1"/>
  <c r="N83" i="37"/>
  <c r="N82" i="25" s="1"/>
  <c r="N69" i="37"/>
  <c r="N68" i="25" s="1"/>
  <c r="K216" i="37"/>
  <c r="K215" i="25" s="1"/>
  <c r="F360" i="37"/>
  <c r="F359" i="25" s="1"/>
  <c r="F309" i="37"/>
  <c r="F308" i="25" s="1"/>
  <c r="N115" i="28"/>
  <c r="F487" i="37"/>
  <c r="F486" i="25" s="1"/>
  <c r="F224" i="37"/>
  <c r="F223" i="25" s="1"/>
  <c r="K307" i="37"/>
  <c r="K306" i="25" s="1"/>
  <c r="M309" i="37"/>
  <c r="M308" i="25" s="1"/>
  <c r="F312" i="37"/>
  <c r="F311" i="25" s="1"/>
  <c r="M459" i="37"/>
  <c r="M458" i="25" s="1"/>
  <c r="D310" i="37"/>
  <c r="D309" i="25" s="1"/>
  <c r="F397" i="37"/>
  <c r="F396" i="25" s="1"/>
  <c r="K67" i="37"/>
  <c r="K66" i="25" s="1"/>
  <c r="N15" i="28"/>
  <c r="F378" i="37"/>
  <c r="F377" i="25" s="1"/>
  <c r="F490" i="37"/>
  <c r="F489" i="25" s="1"/>
  <c r="F362" i="37"/>
  <c r="F361" i="25" s="1"/>
  <c r="F447" i="37"/>
  <c r="F446" i="25" s="1"/>
  <c r="F244" i="37"/>
  <c r="F243" i="25" s="1"/>
  <c r="F254" i="37"/>
  <c r="F253" i="25" s="1"/>
  <c r="F283" i="37"/>
  <c r="F282" i="25" s="1"/>
  <c r="N50" i="28"/>
  <c r="L191" i="28"/>
  <c r="K241" i="37"/>
  <c r="K240" i="25" s="1"/>
  <c r="M490" i="37"/>
  <c r="M489" i="25" s="1"/>
  <c r="F463" i="37"/>
  <c r="F462" i="25" s="1"/>
  <c r="F437" i="37"/>
  <c r="F436" i="25" s="1"/>
  <c r="L394" i="37"/>
  <c r="L393" i="25" s="1"/>
  <c r="D185" i="37"/>
  <c r="D184" i="25" s="1"/>
  <c r="L220" i="37"/>
  <c r="L219" i="25" s="1"/>
  <c r="L220" i="28"/>
  <c r="F344" i="37"/>
  <c r="F343" i="25" s="1"/>
  <c r="E160" i="37"/>
  <c r="E159" i="25" s="1"/>
  <c r="F238" i="37"/>
  <c r="F237" i="25" s="1"/>
  <c r="F411" i="37"/>
  <c r="F410" i="25" s="1"/>
  <c r="E70" i="37"/>
  <c r="E69" i="25" s="1"/>
  <c r="F24" i="37"/>
  <c r="F23" i="25" s="1"/>
  <c r="M147" i="37"/>
  <c r="M146" i="25" s="1"/>
  <c r="M357" i="37"/>
  <c r="M356" i="25" s="1"/>
  <c r="E120" i="37"/>
  <c r="E119" i="25" s="1"/>
  <c r="M489" i="37"/>
  <c r="M488" i="25" s="1"/>
  <c r="F271" i="37"/>
  <c r="F270" i="25" s="1"/>
  <c r="M149" i="37"/>
  <c r="M148" i="25" s="1"/>
  <c r="E108" i="37"/>
  <c r="E107" i="25" s="1"/>
  <c r="H67" i="37"/>
  <c r="H66" i="25" s="1"/>
  <c r="F367" i="37"/>
  <c r="F366" i="25" s="1"/>
  <c r="F16" i="37"/>
  <c r="F15" i="25" s="1"/>
  <c r="G305" i="22"/>
  <c r="H23" i="28"/>
  <c r="K230" i="37"/>
  <c r="K229" i="25" s="1"/>
  <c r="D300" i="37"/>
  <c r="D299" i="25" s="1"/>
  <c r="D439" i="37"/>
  <c r="D438" i="25" s="1"/>
  <c r="F155" i="37"/>
  <c r="F154" i="25" s="1"/>
  <c r="H160" i="37"/>
  <c r="H159" i="25" s="1"/>
  <c r="M157" i="37"/>
  <c r="M156" i="25" s="1"/>
  <c r="K157" i="37"/>
  <c r="K156" i="25" s="1"/>
  <c r="L103" i="37"/>
  <c r="L102" i="25" s="1"/>
  <c r="N67" i="37"/>
  <c r="N66" i="25" s="1"/>
  <c r="E30" i="37"/>
  <c r="E29" i="25" s="1"/>
  <c r="N105" i="37"/>
  <c r="N104" i="25" s="1"/>
  <c r="L105" i="37"/>
  <c r="L104" i="25" s="1"/>
  <c r="L29" i="28"/>
  <c r="L29" i="37"/>
  <c r="L28" i="25" s="1"/>
  <c r="A125" i="3"/>
  <c r="A165" i="22"/>
  <c r="E32" i="37"/>
  <c r="E31" i="25" s="1"/>
  <c r="I307" i="37"/>
  <c r="I306" i="25" s="1"/>
  <c r="E479" i="37"/>
  <c r="E478" i="25" s="1"/>
  <c r="H147" i="37"/>
  <c r="H146" i="25" s="1"/>
  <c r="H117" i="28"/>
  <c r="L114" i="28"/>
  <c r="L105" i="28"/>
  <c r="H101" i="37"/>
  <c r="H100" i="25" s="1"/>
  <c r="D96" i="37"/>
  <c r="D95" i="25" s="1"/>
  <c r="L90" i="28"/>
  <c r="K69" i="37"/>
  <c r="K68" i="25" s="1"/>
  <c r="L98" i="37"/>
  <c r="L97" i="25" s="1"/>
  <c r="K8" i="28"/>
  <c r="K8" i="37"/>
  <c r="K7" i="25" s="1"/>
  <c r="L158" i="37"/>
  <c r="L157" i="25" s="1"/>
  <c r="H223" i="37"/>
  <c r="H222" i="25" s="1"/>
  <c r="M495" i="37"/>
  <c r="M494" i="25" s="1"/>
  <c r="M206" i="37"/>
  <c r="M205" i="25" s="1"/>
  <c r="M54" i="37"/>
  <c r="M53" i="25" s="1"/>
  <c r="M164" i="37"/>
  <c r="M163" i="25" s="1"/>
  <c r="M432" i="37"/>
  <c r="M431" i="25" s="1"/>
  <c r="M173" i="37"/>
  <c r="M172" i="25" s="1"/>
  <c r="M239" i="37"/>
  <c r="M238" i="25" s="1"/>
  <c r="M433" i="37"/>
  <c r="M432" i="25" s="1"/>
  <c r="M321" i="37"/>
  <c r="M320" i="25" s="1"/>
  <c r="M391" i="37"/>
  <c r="M390" i="25" s="1"/>
  <c r="M395" i="37"/>
  <c r="M394" i="25" s="1"/>
  <c r="M340" i="37"/>
  <c r="M339" i="25" s="1"/>
  <c r="M430" i="37"/>
  <c r="M429" i="25" s="1"/>
  <c r="M462" i="37"/>
  <c r="M461" i="25" s="1"/>
  <c r="M277" i="37"/>
  <c r="M276" i="25" s="1"/>
  <c r="M246" i="37"/>
  <c r="M245" i="25" s="1"/>
  <c r="M350" i="37"/>
  <c r="M349" i="25" s="1"/>
  <c r="K15" i="37"/>
  <c r="K14" i="25" s="1"/>
  <c r="K238" i="37"/>
  <c r="K237" i="25" s="1"/>
  <c r="K366" i="37"/>
  <c r="K365" i="25" s="1"/>
  <c r="K367" i="37"/>
  <c r="K366" i="25" s="1"/>
  <c r="K431" i="37"/>
  <c r="K430" i="25" s="1"/>
  <c r="K422" i="37"/>
  <c r="K421" i="25" s="1"/>
  <c r="K78" i="37"/>
  <c r="K77" i="25" s="1"/>
  <c r="K429" i="37"/>
  <c r="K428" i="25" s="1"/>
  <c r="K345" i="37"/>
  <c r="K344" i="25" s="1"/>
  <c r="K340" i="37"/>
  <c r="K339" i="25" s="1"/>
  <c r="K399" i="37"/>
  <c r="K398" i="25" s="1"/>
  <c r="K459" i="37"/>
  <c r="K458" i="25" s="1"/>
  <c r="K128" i="37"/>
  <c r="K127" i="25" s="1"/>
  <c r="K298" i="37"/>
  <c r="K297" i="25" s="1"/>
  <c r="K485" i="37"/>
  <c r="K484" i="25" s="1"/>
  <c r="F59" i="37"/>
  <c r="F58" i="25" s="1"/>
  <c r="F164" i="37"/>
  <c r="F163" i="25" s="1"/>
  <c r="F353" i="37"/>
  <c r="F352" i="25" s="1"/>
  <c r="F390" i="37"/>
  <c r="F389" i="25" s="1"/>
  <c r="F300" i="37"/>
  <c r="F299" i="25" s="1"/>
  <c r="F460" i="37"/>
  <c r="F459" i="25" s="1"/>
  <c r="F469" i="37"/>
  <c r="F468" i="25" s="1"/>
  <c r="F262" i="37"/>
  <c r="F261" i="25" s="1"/>
  <c r="F68" i="37"/>
  <c r="F67" i="25" s="1"/>
  <c r="F84" i="37"/>
  <c r="F83" i="25" s="1"/>
  <c r="F455" i="37"/>
  <c r="F454" i="25" s="1"/>
  <c r="F260" i="37"/>
  <c r="F259" i="25" s="1"/>
  <c r="F97" i="37"/>
  <c r="F96" i="25" s="1"/>
  <c r="F251" i="37"/>
  <c r="F250" i="25" s="1"/>
  <c r="F37" i="37"/>
  <c r="F36" i="25" s="1"/>
  <c r="D348" i="37"/>
  <c r="D347" i="25" s="1"/>
  <c r="D43" i="37"/>
  <c r="D42" i="25" s="1"/>
  <c r="D64" i="37"/>
  <c r="D63" i="25" s="1"/>
  <c r="D426" i="37"/>
  <c r="D425" i="25" s="1"/>
  <c r="D44" i="37"/>
  <c r="D43" i="25" s="1"/>
  <c r="D482" i="37"/>
  <c r="D481" i="25" s="1"/>
  <c r="D337" i="37"/>
  <c r="D336" i="25" s="1"/>
  <c r="D70" i="37"/>
  <c r="D69" i="25" s="1"/>
  <c r="D374" i="37"/>
  <c r="D373" i="25" s="1"/>
  <c r="D289" i="37"/>
  <c r="D288" i="25" s="1"/>
  <c r="D421" i="37"/>
  <c r="D420" i="25" s="1"/>
  <c r="D477" i="37"/>
  <c r="D476" i="25" s="1"/>
  <c r="D197" i="37"/>
  <c r="D196" i="25" s="1"/>
  <c r="F277" i="37"/>
  <c r="F276" i="25" s="1"/>
  <c r="L223" i="28"/>
  <c r="L223" i="37"/>
  <c r="L222" i="25" s="1"/>
  <c r="M132" i="28"/>
  <c r="M132" i="37"/>
  <c r="M131" i="25" s="1"/>
  <c r="F112" i="28"/>
  <c r="F112" i="37"/>
  <c r="F111" i="25" s="1"/>
  <c r="D76" i="28"/>
  <c r="D76" i="37"/>
  <c r="D75" i="25" s="1"/>
  <c r="M68" i="28"/>
  <c r="M68" i="37"/>
  <c r="M67" i="25" s="1"/>
  <c r="M66" i="28"/>
  <c r="M66" i="37"/>
  <c r="M65" i="25" s="1"/>
  <c r="K34" i="28"/>
  <c r="K34" i="37"/>
  <c r="K33" i="25" s="1"/>
  <c r="I17" i="37"/>
  <c r="I16" i="25" s="1"/>
  <c r="K267" i="37"/>
  <c r="K266" i="25" s="1"/>
  <c r="E187" i="28"/>
  <c r="E187" i="37"/>
  <c r="E186" i="25" s="1"/>
  <c r="E129" i="28"/>
  <c r="E129" i="37"/>
  <c r="E128" i="25" s="1"/>
  <c r="K194" i="37"/>
  <c r="K193" i="25" s="1"/>
  <c r="M93" i="28"/>
  <c r="M93" i="37"/>
  <c r="M92" i="25" s="1"/>
  <c r="F167" i="28"/>
  <c r="F167" i="37"/>
  <c r="F166" i="25" s="1"/>
  <c r="K146" i="37"/>
  <c r="K145" i="25" s="1"/>
  <c r="E130" i="28"/>
  <c r="E130" i="37"/>
  <c r="E129" i="25" s="1"/>
  <c r="N52" i="37"/>
  <c r="N51" i="25" s="1"/>
  <c r="I90" i="37"/>
  <c r="I89" i="25" s="1"/>
  <c r="I456" i="37"/>
  <c r="I455" i="25" s="1"/>
  <c r="I117" i="37"/>
  <c r="I116" i="25" s="1"/>
  <c r="I204" i="37"/>
  <c r="I203" i="25" s="1"/>
  <c r="I405" i="37"/>
  <c r="I404" i="25" s="1"/>
  <c r="I399" i="37"/>
  <c r="I398" i="25" s="1"/>
  <c r="I19" i="37"/>
  <c r="I18" i="25" s="1"/>
  <c r="I271" i="37"/>
  <c r="I270" i="25" s="1"/>
  <c r="I263" i="37"/>
  <c r="I262" i="25" s="1"/>
  <c r="L445" i="28"/>
  <c r="L445" i="37"/>
  <c r="L444" i="25" s="1"/>
  <c r="N233" i="37"/>
  <c r="N232" i="25" s="1"/>
  <c r="N233" i="28"/>
  <c r="F194" i="28"/>
  <c r="F194" i="37"/>
  <c r="F193" i="25" s="1"/>
  <c r="E23" i="37"/>
  <c r="E22" i="25" s="1"/>
  <c r="E23" i="28"/>
  <c r="I482" i="37"/>
  <c r="I481" i="25" s="1"/>
  <c r="M479" i="28"/>
  <c r="M479" i="37"/>
  <c r="M478" i="25" s="1"/>
  <c r="M475" i="28"/>
  <c r="M475" i="37"/>
  <c r="M474" i="25" s="1"/>
  <c r="M325" i="37"/>
  <c r="M324" i="25" s="1"/>
  <c r="M398" i="37"/>
  <c r="M397" i="25" s="1"/>
  <c r="M14" i="37"/>
  <c r="M13" i="25" s="1"/>
  <c r="M26" i="37"/>
  <c r="M25" i="25" s="1"/>
  <c r="M481" i="37"/>
  <c r="M480" i="25" s="1"/>
  <c r="M401" i="37"/>
  <c r="M400" i="25" s="1"/>
  <c r="M484" i="37"/>
  <c r="M483" i="25" s="1"/>
  <c r="M159" i="37"/>
  <c r="M158" i="25" s="1"/>
  <c r="M445" i="37"/>
  <c r="M444" i="25" s="1"/>
  <c r="M112" i="37"/>
  <c r="M111" i="25" s="1"/>
  <c r="M310" i="37"/>
  <c r="M309" i="25" s="1"/>
  <c r="M295" i="37"/>
  <c r="M294" i="25" s="1"/>
  <c r="M73" i="37"/>
  <c r="M72" i="25" s="1"/>
  <c r="M409" i="37"/>
  <c r="M408" i="25" s="1"/>
  <c r="M405" i="37"/>
  <c r="M404" i="25" s="1"/>
  <c r="M271" i="37"/>
  <c r="M270" i="25" s="1"/>
  <c r="M296" i="37"/>
  <c r="M295" i="25" s="1"/>
  <c r="M274" i="37"/>
  <c r="M273" i="25" s="1"/>
  <c r="M176" i="37"/>
  <c r="M175" i="25" s="1"/>
  <c r="M419" i="37"/>
  <c r="M418" i="25" s="1"/>
  <c r="M276" i="37"/>
  <c r="M275" i="25" s="1"/>
  <c r="M267" i="37"/>
  <c r="M266" i="25" s="1"/>
  <c r="M312" i="37"/>
  <c r="M311" i="25" s="1"/>
  <c r="M436" i="37"/>
  <c r="M435" i="25" s="1"/>
  <c r="M324" i="37"/>
  <c r="M323" i="25" s="1"/>
  <c r="M40" i="37"/>
  <c r="M39" i="25" s="1"/>
  <c r="M55" i="37"/>
  <c r="M54" i="25" s="1"/>
  <c r="M281" i="37"/>
  <c r="M280" i="25" s="1"/>
  <c r="M406" i="37"/>
  <c r="M405" i="25" s="1"/>
  <c r="M105" i="37"/>
  <c r="M104" i="25" s="1"/>
  <c r="M139" i="37"/>
  <c r="M138" i="25" s="1"/>
  <c r="M64" i="37"/>
  <c r="M63" i="25" s="1"/>
  <c r="M82" i="37"/>
  <c r="M81" i="25" s="1"/>
  <c r="M240" i="37"/>
  <c r="M239" i="25" s="1"/>
  <c r="M219" i="37"/>
  <c r="M218" i="25" s="1"/>
  <c r="M252" i="37"/>
  <c r="M251" i="25" s="1"/>
  <c r="M428" i="37"/>
  <c r="M427" i="25" s="1"/>
  <c r="M172" i="37"/>
  <c r="M171" i="25" s="1"/>
  <c r="M460" i="37"/>
  <c r="M459" i="25" s="1"/>
  <c r="M19" i="37"/>
  <c r="M18" i="25" s="1"/>
  <c r="M214" i="37"/>
  <c r="M213" i="25" s="1"/>
  <c r="M36" i="37"/>
  <c r="M35" i="25" s="1"/>
  <c r="M52" i="37"/>
  <c r="M51" i="25" s="1"/>
  <c r="M360" i="37"/>
  <c r="M359" i="25" s="1"/>
  <c r="M59" i="37"/>
  <c r="M58" i="25" s="1"/>
  <c r="M344" i="37"/>
  <c r="M343" i="25" s="1"/>
  <c r="M364" i="37"/>
  <c r="M363" i="25" s="1"/>
  <c r="M92" i="37"/>
  <c r="M91" i="25" s="1"/>
  <c r="M111" i="37"/>
  <c r="M110" i="25" s="1"/>
  <c r="M183" i="37"/>
  <c r="M182" i="25" s="1"/>
  <c r="M329" i="37"/>
  <c r="M328" i="25" s="1"/>
  <c r="M470" i="37"/>
  <c r="M469" i="25" s="1"/>
  <c r="M369" i="37"/>
  <c r="M368" i="25" s="1"/>
  <c r="M454" i="37"/>
  <c r="M453" i="25" s="1"/>
  <c r="M165" i="37"/>
  <c r="M164" i="25" s="1"/>
  <c r="M399" i="37"/>
  <c r="M398" i="25" s="1"/>
  <c r="M120" i="37"/>
  <c r="M119" i="25" s="1"/>
  <c r="M130" i="37"/>
  <c r="M129" i="25" s="1"/>
  <c r="M441" i="37"/>
  <c r="M440" i="25" s="1"/>
  <c r="M211" i="37"/>
  <c r="M210" i="25" s="1"/>
  <c r="M279" i="37"/>
  <c r="M278" i="25" s="1"/>
  <c r="M341" i="37"/>
  <c r="M340" i="25" s="1"/>
  <c r="M370" i="37"/>
  <c r="M369" i="25" s="1"/>
  <c r="M380" i="37"/>
  <c r="M379" i="25" s="1"/>
  <c r="M290" i="37"/>
  <c r="M289" i="25" s="1"/>
  <c r="M222" i="37"/>
  <c r="M221" i="25" s="1"/>
  <c r="M322" i="37"/>
  <c r="M321" i="25" s="1"/>
  <c r="M41" i="37"/>
  <c r="M40" i="25" s="1"/>
  <c r="M48" i="37"/>
  <c r="M47" i="25" s="1"/>
  <c r="M53" i="37"/>
  <c r="M52" i="25" s="1"/>
  <c r="M249" i="37"/>
  <c r="M248" i="25" s="1"/>
  <c r="M13" i="37"/>
  <c r="M12" i="25" s="1"/>
  <c r="M141" i="37"/>
  <c r="M140" i="25" s="1"/>
  <c r="M119" i="37"/>
  <c r="M118" i="25" s="1"/>
  <c r="M354" i="37"/>
  <c r="M353" i="25" s="1"/>
  <c r="M408" i="37"/>
  <c r="M407" i="25" s="1"/>
  <c r="M353" i="37"/>
  <c r="M352" i="25" s="1"/>
  <c r="M319" i="37"/>
  <c r="M318" i="25" s="1"/>
  <c r="M393" i="37"/>
  <c r="M392" i="25" s="1"/>
  <c r="M292" i="37"/>
  <c r="M291" i="25" s="1"/>
  <c r="M253" i="37"/>
  <c r="M252" i="25" s="1"/>
  <c r="M291" i="37"/>
  <c r="M290" i="25" s="1"/>
  <c r="M43" i="37"/>
  <c r="M42" i="25" s="1"/>
  <c r="M190" i="37"/>
  <c r="M189" i="25" s="1"/>
  <c r="M378" i="37"/>
  <c r="M377" i="25" s="1"/>
  <c r="M35" i="37"/>
  <c r="M34" i="25" s="1"/>
  <c r="M251" i="37"/>
  <c r="M250" i="25" s="1"/>
  <c r="M456" i="37"/>
  <c r="M455" i="25" s="1"/>
  <c r="M392" i="37"/>
  <c r="M391" i="25" s="1"/>
  <c r="M96" i="37"/>
  <c r="M95" i="25" s="1"/>
  <c r="M480" i="37"/>
  <c r="M479" i="25" s="1"/>
  <c r="M455" i="37"/>
  <c r="M454" i="25" s="1"/>
  <c r="M346" i="37"/>
  <c r="M345" i="25" s="1"/>
  <c r="M461" i="37"/>
  <c r="M460" i="25" s="1"/>
  <c r="M347" i="37"/>
  <c r="M346" i="25" s="1"/>
  <c r="M33" i="37"/>
  <c r="M32" i="25" s="1"/>
  <c r="M381" i="37"/>
  <c r="M380" i="25" s="1"/>
  <c r="M88" i="37"/>
  <c r="M87" i="25" s="1"/>
  <c r="M221" i="37"/>
  <c r="M220" i="25" s="1"/>
  <c r="M307" i="37"/>
  <c r="M306" i="25" s="1"/>
  <c r="M343" i="37"/>
  <c r="M342" i="25" s="1"/>
  <c r="M447" i="37"/>
  <c r="M446" i="25" s="1"/>
  <c r="M106" i="37"/>
  <c r="M105" i="25" s="1"/>
  <c r="M37" i="37"/>
  <c r="M36" i="25" s="1"/>
  <c r="M51" i="37"/>
  <c r="M50" i="25" s="1"/>
  <c r="M65" i="37"/>
  <c r="M64" i="25" s="1"/>
  <c r="M257" i="37"/>
  <c r="M256" i="25" s="1"/>
  <c r="M383" i="37"/>
  <c r="M382" i="25" s="1"/>
  <c r="M323" i="37"/>
  <c r="M322" i="25" s="1"/>
  <c r="M463" i="37"/>
  <c r="M462" i="25" s="1"/>
  <c r="M330" i="37"/>
  <c r="M329" i="25" s="1"/>
  <c r="M293" i="37"/>
  <c r="M292" i="25" s="1"/>
  <c r="M342" i="37"/>
  <c r="M341" i="25" s="1"/>
  <c r="M45" i="37"/>
  <c r="M44" i="25" s="1"/>
  <c r="M400" i="37"/>
  <c r="M399" i="25" s="1"/>
  <c r="M493" i="37"/>
  <c r="M492" i="25" s="1"/>
  <c r="M415" i="37"/>
  <c r="M414" i="25" s="1"/>
  <c r="M429" i="37"/>
  <c r="M428" i="25" s="1"/>
  <c r="M223" i="37"/>
  <c r="M222" i="25" s="1"/>
  <c r="M148" i="37"/>
  <c r="M147" i="25" s="1"/>
  <c r="M86" i="37"/>
  <c r="M85" i="25" s="1"/>
  <c r="M108" i="37"/>
  <c r="M107" i="25" s="1"/>
  <c r="M217" i="37"/>
  <c r="M216" i="25" s="1"/>
  <c r="M365" i="37"/>
  <c r="M364" i="25" s="1"/>
  <c r="M332" i="37"/>
  <c r="M331" i="25" s="1"/>
  <c r="M410" i="37"/>
  <c r="M409" i="25" s="1"/>
  <c r="M195" i="37"/>
  <c r="M194" i="25" s="1"/>
  <c r="M243" i="37"/>
  <c r="M242" i="25" s="1"/>
  <c r="M270" i="37"/>
  <c r="M269" i="25" s="1"/>
  <c r="M412" i="37"/>
  <c r="M411" i="25" s="1"/>
  <c r="M238" i="37"/>
  <c r="M237" i="25" s="1"/>
  <c r="M145" i="37"/>
  <c r="M144" i="25" s="1"/>
  <c r="M117" i="37"/>
  <c r="M116" i="25" s="1"/>
  <c r="M411" i="37"/>
  <c r="M410" i="25" s="1"/>
  <c r="M372" i="37"/>
  <c r="M371" i="25" s="1"/>
  <c r="M468" i="37"/>
  <c r="M467" i="25" s="1"/>
  <c r="M225" i="37"/>
  <c r="M224" i="25" s="1"/>
  <c r="M107" i="37"/>
  <c r="M106" i="25" s="1"/>
  <c r="M374" i="37"/>
  <c r="M373" i="25" s="1"/>
  <c r="M306" i="37"/>
  <c r="M305" i="25" s="1"/>
  <c r="M109" i="37"/>
  <c r="M108" i="25" s="1"/>
  <c r="M317" i="37"/>
  <c r="M316" i="25" s="1"/>
  <c r="M303" i="37"/>
  <c r="M302" i="25" s="1"/>
  <c r="M299" i="37"/>
  <c r="M298" i="25" s="1"/>
  <c r="M351" i="37"/>
  <c r="M350" i="25" s="1"/>
  <c r="M314" i="37"/>
  <c r="M313" i="25" s="1"/>
  <c r="M302" i="37"/>
  <c r="M301" i="25" s="1"/>
  <c r="M426" i="37"/>
  <c r="M425" i="25" s="1"/>
  <c r="M261" i="37"/>
  <c r="M260" i="25" s="1"/>
  <c r="M127" i="37"/>
  <c r="M126" i="25" s="1"/>
  <c r="M61" i="37"/>
  <c r="M60" i="25" s="1"/>
  <c r="M57" i="37"/>
  <c r="M56" i="25" s="1"/>
  <c r="M9" i="37"/>
  <c r="M8" i="25" s="1"/>
  <c r="M434" i="37"/>
  <c r="M433" i="25" s="1"/>
  <c r="M287" i="37"/>
  <c r="M286" i="25" s="1"/>
  <c r="M286" i="37"/>
  <c r="M285" i="25" s="1"/>
  <c r="M375" i="37"/>
  <c r="M374" i="25" s="1"/>
  <c r="M444" i="37"/>
  <c r="M443" i="25" s="1"/>
  <c r="M69" i="37"/>
  <c r="M68" i="25" s="1"/>
  <c r="M129" i="37"/>
  <c r="M128" i="25" s="1"/>
  <c r="M280" i="37"/>
  <c r="M279" i="25" s="1"/>
  <c r="M377" i="37"/>
  <c r="M376" i="25" s="1"/>
  <c r="M333" i="37"/>
  <c r="M332" i="25" s="1"/>
  <c r="M265" i="37"/>
  <c r="M264" i="25" s="1"/>
  <c r="M216" i="37"/>
  <c r="M215" i="25" s="1"/>
  <c r="M389" i="37"/>
  <c r="M388" i="25" s="1"/>
  <c r="M315" i="37"/>
  <c r="M314" i="25" s="1"/>
  <c r="M79" i="37"/>
  <c r="M78" i="25" s="1"/>
  <c r="M192" i="37"/>
  <c r="M191" i="25" s="1"/>
  <c r="M250" i="37"/>
  <c r="M249" i="25" s="1"/>
  <c r="M260" i="37"/>
  <c r="M259" i="25" s="1"/>
  <c r="M417" i="37"/>
  <c r="M416" i="25" s="1"/>
  <c r="K81" i="37"/>
  <c r="K80" i="25" s="1"/>
  <c r="K231" i="37"/>
  <c r="K230" i="25" s="1"/>
  <c r="K165" i="37"/>
  <c r="K164" i="25" s="1"/>
  <c r="K73" i="37"/>
  <c r="K72" i="25" s="1"/>
  <c r="K87" i="37"/>
  <c r="K86" i="25" s="1"/>
  <c r="K445" i="37"/>
  <c r="K444" i="25" s="1"/>
  <c r="K439" i="37"/>
  <c r="K438" i="25" s="1"/>
  <c r="K326" i="37"/>
  <c r="K325" i="25" s="1"/>
  <c r="K225" i="37"/>
  <c r="K224" i="25" s="1"/>
  <c r="K211" i="37"/>
  <c r="K210" i="25" s="1"/>
  <c r="K143" i="37"/>
  <c r="K142" i="25" s="1"/>
  <c r="K224" i="37"/>
  <c r="K223" i="25" s="1"/>
  <c r="K300" i="37"/>
  <c r="K299" i="25" s="1"/>
  <c r="K208" i="37"/>
  <c r="K207" i="25" s="1"/>
  <c r="K39" i="37"/>
  <c r="K38" i="25" s="1"/>
  <c r="K289" i="37"/>
  <c r="K288" i="25" s="1"/>
  <c r="K487" i="37"/>
  <c r="K486" i="25" s="1"/>
  <c r="K427" i="37"/>
  <c r="K426" i="25" s="1"/>
  <c r="K85" i="37"/>
  <c r="K84" i="25" s="1"/>
  <c r="K419" i="37"/>
  <c r="K418" i="25" s="1"/>
  <c r="K104" i="37"/>
  <c r="K103" i="25" s="1"/>
  <c r="K435" i="37"/>
  <c r="K434" i="25" s="1"/>
  <c r="K392" i="37"/>
  <c r="K391" i="25" s="1"/>
  <c r="K446" i="37"/>
  <c r="K445" i="25" s="1"/>
  <c r="K303" i="37"/>
  <c r="K302" i="25" s="1"/>
  <c r="K390" i="37"/>
  <c r="K389" i="25" s="1"/>
  <c r="K253" i="37"/>
  <c r="K252" i="25" s="1"/>
  <c r="K45" i="37"/>
  <c r="K44" i="25" s="1"/>
  <c r="K46" i="37"/>
  <c r="K45" i="25" s="1"/>
  <c r="K48" i="37"/>
  <c r="K47" i="25" s="1"/>
  <c r="K448" i="37"/>
  <c r="K447" i="25" s="1"/>
  <c r="K57" i="37"/>
  <c r="K56" i="25" s="1"/>
  <c r="K263" i="37"/>
  <c r="K262" i="25" s="1"/>
  <c r="K368" i="37"/>
  <c r="K367" i="25" s="1"/>
  <c r="K243" i="37"/>
  <c r="K242" i="25" s="1"/>
  <c r="K443" i="37"/>
  <c r="K442" i="25" s="1"/>
  <c r="K388" i="37"/>
  <c r="K387" i="25" s="1"/>
  <c r="K416" i="37"/>
  <c r="K415" i="25" s="1"/>
  <c r="K282" i="37"/>
  <c r="K281" i="25" s="1"/>
  <c r="K61" i="37"/>
  <c r="K60" i="25" s="1"/>
  <c r="K356" i="37"/>
  <c r="K355" i="25" s="1"/>
  <c r="K358" i="37"/>
  <c r="K357" i="25" s="1"/>
  <c r="K436" i="37"/>
  <c r="K435" i="25" s="1"/>
  <c r="K332" i="37"/>
  <c r="K331" i="25" s="1"/>
  <c r="K359" i="37"/>
  <c r="K358" i="25" s="1"/>
  <c r="K346" i="37"/>
  <c r="K345" i="25" s="1"/>
  <c r="K181" i="37"/>
  <c r="K180" i="25" s="1"/>
  <c r="K378" i="37"/>
  <c r="K377" i="25" s="1"/>
  <c r="K63" i="37"/>
  <c r="K62" i="25" s="1"/>
  <c r="K337" i="37"/>
  <c r="K336" i="25" s="1"/>
  <c r="K17" i="37"/>
  <c r="K16" i="25" s="1"/>
  <c r="K293" i="37"/>
  <c r="K292" i="25" s="1"/>
  <c r="K291" i="37"/>
  <c r="K290" i="25" s="1"/>
  <c r="K137" i="37"/>
  <c r="K136" i="25" s="1"/>
  <c r="K347" i="37"/>
  <c r="K346" i="25" s="1"/>
  <c r="K329" i="37"/>
  <c r="K328" i="25" s="1"/>
  <c r="K438" i="37"/>
  <c r="K437" i="25" s="1"/>
  <c r="K437" i="37"/>
  <c r="K436" i="25" s="1"/>
  <c r="K52" i="37"/>
  <c r="K51" i="25" s="1"/>
  <c r="K262" i="37"/>
  <c r="K261" i="25" s="1"/>
  <c r="K412" i="37"/>
  <c r="K411" i="25" s="1"/>
  <c r="K86" i="37"/>
  <c r="K85" i="25" s="1"/>
  <c r="K493" i="37"/>
  <c r="K492" i="25" s="1"/>
  <c r="K50" i="37"/>
  <c r="K49" i="25" s="1"/>
  <c r="K43" i="37"/>
  <c r="K42" i="25" s="1"/>
  <c r="K330" i="37"/>
  <c r="K329" i="25" s="1"/>
  <c r="K304" i="37"/>
  <c r="K303" i="25" s="1"/>
  <c r="K271" i="37"/>
  <c r="K270" i="25" s="1"/>
  <c r="K273" i="37"/>
  <c r="K272" i="25" s="1"/>
  <c r="K132" i="37"/>
  <c r="K131" i="25" s="1"/>
  <c r="K172" i="37"/>
  <c r="K171" i="25" s="1"/>
  <c r="K351" i="37"/>
  <c r="K350" i="25" s="1"/>
  <c r="K92" i="37"/>
  <c r="K91" i="25" s="1"/>
  <c r="K401" i="37"/>
  <c r="K400" i="25" s="1"/>
  <c r="K130" i="37"/>
  <c r="K129" i="25" s="1"/>
  <c r="K120" i="37"/>
  <c r="K119" i="25" s="1"/>
  <c r="K286" i="37"/>
  <c r="K285" i="25" s="1"/>
  <c r="K37" i="37"/>
  <c r="K36" i="25" s="1"/>
  <c r="K47" i="37"/>
  <c r="K46" i="25" s="1"/>
  <c r="K55" i="37"/>
  <c r="K54" i="25" s="1"/>
  <c r="K65" i="37"/>
  <c r="K64" i="25" s="1"/>
  <c r="K311" i="37"/>
  <c r="K310" i="25" s="1"/>
  <c r="K149" i="37"/>
  <c r="K148" i="25" s="1"/>
  <c r="K323" i="37"/>
  <c r="K322" i="25" s="1"/>
  <c r="K217" i="37"/>
  <c r="K216" i="25" s="1"/>
  <c r="K383" i="37"/>
  <c r="K382" i="25" s="1"/>
  <c r="K214" i="37"/>
  <c r="K213" i="25" s="1"/>
  <c r="K432" i="37"/>
  <c r="K431" i="25" s="1"/>
  <c r="K467" i="37"/>
  <c r="K466" i="25" s="1"/>
  <c r="K163" i="37"/>
  <c r="K162" i="25" s="1"/>
  <c r="K49" i="37"/>
  <c r="K48" i="25" s="1"/>
  <c r="K51" i="37"/>
  <c r="K50" i="25" s="1"/>
  <c r="K54" i="37"/>
  <c r="K53" i="25" s="1"/>
  <c r="K193" i="37"/>
  <c r="K192" i="25" s="1"/>
  <c r="K296" i="37"/>
  <c r="K295" i="25" s="1"/>
  <c r="K192" i="37"/>
  <c r="K191" i="25" s="1"/>
  <c r="K457" i="37"/>
  <c r="K456" i="25" s="1"/>
  <c r="K239" i="37"/>
  <c r="K238" i="25" s="1"/>
  <c r="K27" i="37"/>
  <c r="K26" i="25" s="1"/>
  <c r="K182" i="37"/>
  <c r="K181" i="25" s="1"/>
  <c r="K423" i="37"/>
  <c r="K422" i="25" s="1"/>
  <c r="K90" i="37"/>
  <c r="K89" i="25" s="1"/>
  <c r="K376" i="37"/>
  <c r="K375" i="25" s="1"/>
  <c r="K319" i="37"/>
  <c r="K318" i="25" s="1"/>
  <c r="K256" i="37"/>
  <c r="K255" i="25" s="1"/>
  <c r="K96" i="37"/>
  <c r="K95" i="25" s="1"/>
  <c r="K197" i="37"/>
  <c r="K196" i="25" s="1"/>
  <c r="K320" i="37"/>
  <c r="K319" i="25" s="1"/>
  <c r="K121" i="37"/>
  <c r="K120" i="25" s="1"/>
  <c r="K77" i="37"/>
  <c r="K76" i="25" s="1"/>
  <c r="K336" i="37"/>
  <c r="K335" i="25" s="1"/>
  <c r="K350" i="37"/>
  <c r="K349" i="25" s="1"/>
  <c r="K400" i="37"/>
  <c r="K399" i="25" s="1"/>
  <c r="K488" i="37"/>
  <c r="K487" i="25" s="1"/>
  <c r="K403" i="37"/>
  <c r="K402" i="25" s="1"/>
  <c r="K362" i="37"/>
  <c r="K361" i="25" s="1"/>
  <c r="K246" i="37"/>
  <c r="K245" i="25" s="1"/>
  <c r="K125" i="37"/>
  <c r="K124" i="25" s="1"/>
  <c r="K411" i="37"/>
  <c r="K410" i="25" s="1"/>
  <c r="K328" i="37"/>
  <c r="K327" i="25" s="1"/>
  <c r="K247" i="37"/>
  <c r="K246" i="25" s="1"/>
  <c r="K196" i="37"/>
  <c r="K195" i="25" s="1"/>
  <c r="K195" i="37"/>
  <c r="K194" i="25" s="1"/>
  <c r="K418" i="37"/>
  <c r="K417" i="25" s="1"/>
  <c r="K177" i="37"/>
  <c r="K176" i="25" s="1"/>
  <c r="K175" i="37"/>
  <c r="K174" i="25" s="1"/>
  <c r="K13" i="37"/>
  <c r="K12" i="25" s="1"/>
  <c r="K252" i="37"/>
  <c r="K251" i="25" s="1"/>
  <c r="K396" i="37"/>
  <c r="K395" i="25" s="1"/>
  <c r="K374" i="37"/>
  <c r="K373" i="25" s="1"/>
  <c r="K299" i="37"/>
  <c r="K298" i="25" s="1"/>
  <c r="K478" i="37"/>
  <c r="K477" i="25" s="1"/>
  <c r="K124" i="37"/>
  <c r="K123" i="25" s="1"/>
  <c r="K456" i="37"/>
  <c r="K455" i="25" s="1"/>
  <c r="K444" i="37"/>
  <c r="K443" i="25" s="1"/>
  <c r="K244" i="37"/>
  <c r="K243" i="25" s="1"/>
  <c r="K313" i="37"/>
  <c r="K312" i="25" s="1"/>
  <c r="K360" i="37"/>
  <c r="K359" i="25" s="1"/>
  <c r="K284" i="37"/>
  <c r="K283" i="25" s="1"/>
  <c r="K452" i="37"/>
  <c r="K451" i="25" s="1"/>
  <c r="K327" i="37"/>
  <c r="K326" i="25" s="1"/>
  <c r="K234" i="37"/>
  <c r="K233" i="25" s="1"/>
  <c r="K79" i="37"/>
  <c r="K78" i="25" s="1"/>
  <c r="K404" i="37"/>
  <c r="K403" i="25" s="1"/>
  <c r="K384" i="37"/>
  <c r="K383" i="25" s="1"/>
  <c r="K333" i="37"/>
  <c r="K332" i="25" s="1"/>
  <c r="K215" i="37"/>
  <c r="K214" i="25" s="1"/>
  <c r="K464" i="37"/>
  <c r="K463" i="25" s="1"/>
  <c r="K228" i="37"/>
  <c r="K227" i="25" s="1"/>
  <c r="K70" i="37"/>
  <c r="K69" i="25" s="1"/>
  <c r="K455" i="37"/>
  <c r="K454" i="25" s="1"/>
  <c r="K276" i="37"/>
  <c r="K275" i="25" s="1"/>
  <c r="K227" i="37"/>
  <c r="K226" i="25" s="1"/>
  <c r="K421" i="37"/>
  <c r="K420" i="25" s="1"/>
  <c r="K479" i="37"/>
  <c r="K478" i="25" s="1"/>
  <c r="K495" i="37"/>
  <c r="K494" i="25" s="1"/>
  <c r="K409" i="37"/>
  <c r="K408" i="25" s="1"/>
  <c r="K389" i="37"/>
  <c r="K388" i="25" s="1"/>
  <c r="K275" i="37"/>
  <c r="K274" i="25" s="1"/>
  <c r="K355" i="37"/>
  <c r="K354" i="25" s="1"/>
  <c r="K339" i="37"/>
  <c r="K338" i="25" s="1"/>
  <c r="K342" i="37"/>
  <c r="K341" i="25" s="1"/>
  <c r="K315" i="37"/>
  <c r="K314" i="25" s="1"/>
  <c r="K349" i="37"/>
  <c r="K348" i="25" s="1"/>
  <c r="K305" i="37"/>
  <c r="K304" i="25" s="1"/>
  <c r="K386" i="37"/>
  <c r="K385" i="25" s="1"/>
  <c r="K288" i="37"/>
  <c r="K287" i="25" s="1"/>
  <c r="K285" i="37"/>
  <c r="K284" i="25" s="1"/>
  <c r="K341" i="37"/>
  <c r="K340" i="25" s="1"/>
  <c r="K279" i="37"/>
  <c r="K278" i="25" s="1"/>
  <c r="K370" i="37"/>
  <c r="K369" i="25" s="1"/>
  <c r="K361" i="37"/>
  <c r="K360" i="25" s="1"/>
  <c r="K398" i="37"/>
  <c r="K397" i="25" s="1"/>
  <c r="F343" i="37"/>
  <c r="F342" i="25" s="1"/>
  <c r="F248" i="37"/>
  <c r="F247" i="25" s="1"/>
  <c r="F14" i="37"/>
  <c r="F13" i="25" s="1"/>
  <c r="F282" i="37"/>
  <c r="F281" i="25" s="1"/>
  <c r="F476" i="37"/>
  <c r="F475" i="25" s="1"/>
  <c r="F45" i="37"/>
  <c r="F44" i="25" s="1"/>
  <c r="F54" i="37"/>
  <c r="F53" i="25" s="1"/>
  <c r="F318" i="37"/>
  <c r="F317" i="25" s="1"/>
  <c r="F399" i="37"/>
  <c r="F398" i="25" s="1"/>
  <c r="F36" i="37"/>
  <c r="F35" i="25" s="1"/>
  <c r="F10" i="37"/>
  <c r="F9" i="25" s="1"/>
  <c r="F246" i="37"/>
  <c r="F245" i="25" s="1"/>
  <c r="F75" i="37"/>
  <c r="F74" i="25" s="1"/>
  <c r="F383" i="37"/>
  <c r="F382" i="25" s="1"/>
  <c r="F94" i="37"/>
  <c r="F93" i="25" s="1"/>
  <c r="F373" i="37"/>
  <c r="F372" i="25" s="1"/>
  <c r="F412" i="37"/>
  <c r="F411" i="25" s="1"/>
  <c r="F218" i="37"/>
  <c r="F217" i="25" s="1"/>
  <c r="F313" i="37"/>
  <c r="F312" i="25" s="1"/>
  <c r="F273" i="37"/>
  <c r="F272" i="25" s="1"/>
  <c r="F263" i="37"/>
  <c r="F262" i="25" s="1"/>
  <c r="F255" i="37"/>
  <c r="F254" i="25" s="1"/>
  <c r="F291" i="37"/>
  <c r="F290" i="25" s="1"/>
  <c r="F96" i="37"/>
  <c r="F95" i="25" s="1"/>
  <c r="F448" i="37"/>
  <c r="F447" i="25" s="1"/>
  <c r="F71" i="37"/>
  <c r="F70" i="25" s="1"/>
  <c r="F422" i="37"/>
  <c r="F421" i="25" s="1"/>
  <c r="F370" i="37"/>
  <c r="F369" i="25" s="1"/>
  <c r="F365" i="37"/>
  <c r="F364" i="25" s="1"/>
  <c r="F376" i="37"/>
  <c r="F375" i="25" s="1"/>
  <c r="F332" i="37"/>
  <c r="F331" i="25" s="1"/>
  <c r="F368" i="37"/>
  <c r="F367" i="25" s="1"/>
  <c r="F417" i="37"/>
  <c r="F416" i="25" s="1"/>
  <c r="F13" i="37"/>
  <c r="F12" i="25" s="1"/>
  <c r="F357" i="37"/>
  <c r="F356" i="25" s="1"/>
  <c r="F401" i="37"/>
  <c r="F400" i="25" s="1"/>
  <c r="F484" i="37"/>
  <c r="F483" i="25" s="1"/>
  <c r="F55" i="37"/>
  <c r="F54" i="25" s="1"/>
  <c r="F316" i="37"/>
  <c r="F315" i="25" s="1"/>
  <c r="F306" i="37"/>
  <c r="F305" i="25" s="1"/>
  <c r="F73" i="37"/>
  <c r="F72" i="25" s="1"/>
  <c r="F286" i="37"/>
  <c r="F285" i="25" s="1"/>
  <c r="F352" i="37"/>
  <c r="F351" i="25" s="1"/>
  <c r="F285" i="37"/>
  <c r="F284" i="25" s="1"/>
  <c r="F315" i="37"/>
  <c r="F314" i="25" s="1"/>
  <c r="F165" i="37"/>
  <c r="F164" i="25" s="1"/>
  <c r="F424" i="37"/>
  <c r="F423" i="25" s="1"/>
  <c r="F340" i="37"/>
  <c r="F339" i="25" s="1"/>
  <c r="F458" i="37"/>
  <c r="F457" i="25" s="1"/>
  <c r="F61" i="37"/>
  <c r="F60" i="25" s="1"/>
  <c r="F177" i="37"/>
  <c r="F176" i="25" s="1"/>
  <c r="F239" i="37"/>
  <c r="F238" i="25" s="1"/>
  <c r="F327" i="37"/>
  <c r="F326" i="25" s="1"/>
  <c r="F161" i="37"/>
  <c r="F160" i="25" s="1"/>
  <c r="F27" i="37"/>
  <c r="F26" i="25" s="1"/>
  <c r="F30" i="37"/>
  <c r="F29" i="25" s="1"/>
  <c r="F299" i="37"/>
  <c r="F298" i="25" s="1"/>
  <c r="F459" i="37"/>
  <c r="F458" i="25" s="1"/>
  <c r="F467" i="37"/>
  <c r="F466" i="25" s="1"/>
  <c r="F341" i="37"/>
  <c r="F340" i="25" s="1"/>
  <c r="F113" i="37"/>
  <c r="F112" i="25" s="1"/>
  <c r="F407" i="37"/>
  <c r="F406" i="25" s="1"/>
  <c r="F234" i="37"/>
  <c r="F233" i="25" s="1"/>
  <c r="F323" i="37"/>
  <c r="F322" i="25" s="1"/>
  <c r="F182" i="37"/>
  <c r="F181" i="25" s="1"/>
  <c r="F466" i="37"/>
  <c r="F465" i="25" s="1"/>
  <c r="F359" i="37"/>
  <c r="F358" i="25" s="1"/>
  <c r="F267" i="37"/>
  <c r="F266" i="25" s="1"/>
  <c r="F335" i="37"/>
  <c r="F334" i="25" s="1"/>
  <c r="F350" i="37"/>
  <c r="F349" i="25" s="1"/>
  <c r="F58" i="37"/>
  <c r="F57" i="25" s="1"/>
  <c r="F41" i="37"/>
  <c r="F40" i="25" s="1"/>
  <c r="F49" i="37"/>
  <c r="F48" i="25" s="1"/>
  <c r="F406" i="37"/>
  <c r="F405" i="25" s="1"/>
  <c r="F253" i="37"/>
  <c r="F252" i="25" s="1"/>
  <c r="F287" i="37"/>
  <c r="F286" i="25" s="1"/>
  <c r="F118" i="37"/>
  <c r="F117" i="25" s="1"/>
  <c r="F272" i="37"/>
  <c r="F271" i="25" s="1"/>
  <c r="F364" i="37"/>
  <c r="F363" i="25" s="1"/>
  <c r="F461" i="37"/>
  <c r="F460" i="25" s="1"/>
  <c r="F433" i="37"/>
  <c r="F432" i="25" s="1"/>
  <c r="F465" i="37"/>
  <c r="F464" i="25" s="1"/>
  <c r="F442" i="37"/>
  <c r="F441" i="25" s="1"/>
  <c r="F293" i="37"/>
  <c r="F292" i="25" s="1"/>
  <c r="F418" i="37"/>
  <c r="F417" i="25" s="1"/>
  <c r="F485" i="37"/>
  <c r="F484" i="25" s="1"/>
  <c r="F34" i="37"/>
  <c r="F33" i="25" s="1"/>
  <c r="F208" i="37"/>
  <c r="F207" i="25" s="1"/>
  <c r="F87" i="37"/>
  <c r="F86" i="25" s="1"/>
  <c r="F40" i="37"/>
  <c r="F39" i="25" s="1"/>
  <c r="F404" i="37"/>
  <c r="F403" i="25" s="1"/>
  <c r="F302" i="37"/>
  <c r="F301" i="25" s="1"/>
  <c r="F29" i="37"/>
  <c r="F28" i="25" s="1"/>
  <c r="F446" i="37"/>
  <c r="F445" i="25" s="1"/>
  <c r="F427" i="37"/>
  <c r="F426" i="25" s="1"/>
  <c r="F314" i="37"/>
  <c r="F313" i="25" s="1"/>
  <c r="F304" i="37"/>
  <c r="F303" i="25" s="1"/>
  <c r="F473" i="37"/>
  <c r="F472" i="25" s="1"/>
  <c r="F346" i="37"/>
  <c r="F345" i="25" s="1"/>
  <c r="F331" i="37"/>
  <c r="F330" i="25" s="1"/>
  <c r="F425" i="37"/>
  <c r="F424" i="25" s="1"/>
  <c r="F20" i="37"/>
  <c r="F19" i="25" s="1"/>
  <c r="F474" i="37"/>
  <c r="F473" i="25" s="1"/>
  <c r="F431" i="37"/>
  <c r="F430" i="25" s="1"/>
  <c r="F395" i="37"/>
  <c r="F394" i="25" s="1"/>
  <c r="F281" i="37"/>
  <c r="F280" i="25" s="1"/>
  <c r="F423" i="37"/>
  <c r="F422" i="25" s="1"/>
  <c r="F420" i="37"/>
  <c r="F419" i="25" s="1"/>
  <c r="F292" i="37"/>
  <c r="F291" i="25" s="1"/>
  <c r="F408" i="37"/>
  <c r="F407" i="25" s="1"/>
  <c r="F441" i="37"/>
  <c r="F440" i="25" s="1"/>
  <c r="F342" i="37"/>
  <c r="F341" i="25" s="1"/>
  <c r="F449" i="37"/>
  <c r="F448" i="25" s="1"/>
  <c r="F391" i="37"/>
  <c r="F390" i="25" s="1"/>
  <c r="F170" i="37"/>
  <c r="F169" i="25" s="1"/>
  <c r="F394" i="37"/>
  <c r="F393" i="25" s="1"/>
  <c r="F322" i="37"/>
  <c r="F321" i="25" s="1"/>
  <c r="F215" i="37"/>
  <c r="F214" i="25" s="1"/>
  <c r="F268" i="37"/>
  <c r="F267" i="25" s="1"/>
  <c r="F274" i="37"/>
  <c r="F273" i="25" s="1"/>
  <c r="F104" i="37"/>
  <c r="F103" i="25" s="1"/>
  <c r="F195" i="37"/>
  <c r="F194" i="25" s="1"/>
  <c r="F494" i="37"/>
  <c r="F493" i="25" s="1"/>
  <c r="F275" i="37"/>
  <c r="F274" i="25" s="1"/>
  <c r="F265" i="37"/>
  <c r="F264" i="25" s="1"/>
  <c r="F288" i="37"/>
  <c r="F287" i="25" s="1"/>
  <c r="F358" i="37"/>
  <c r="F357" i="25" s="1"/>
  <c r="F451" i="37"/>
  <c r="F450" i="25" s="1"/>
  <c r="F345" i="37"/>
  <c r="F344" i="25" s="1"/>
  <c r="F250" i="37"/>
  <c r="F249" i="25" s="1"/>
  <c r="F320" i="37"/>
  <c r="F319" i="25" s="1"/>
  <c r="F203" i="37"/>
  <c r="F202" i="25" s="1"/>
  <c r="F83" i="37"/>
  <c r="F82" i="25" s="1"/>
  <c r="F85" i="37"/>
  <c r="F84" i="25" s="1"/>
  <c r="F185" i="37"/>
  <c r="F184" i="25" s="1"/>
  <c r="F186" i="37"/>
  <c r="F185" i="25" s="1"/>
  <c r="F207" i="37"/>
  <c r="F206" i="25" s="1"/>
  <c r="F136" i="37"/>
  <c r="F135" i="25" s="1"/>
  <c r="F470" i="37"/>
  <c r="F469" i="25" s="1"/>
  <c r="F301" i="37"/>
  <c r="F300" i="25" s="1"/>
  <c r="F247" i="37"/>
  <c r="F246" i="25" s="1"/>
  <c r="F158" i="37"/>
  <c r="F157" i="25" s="1"/>
  <c r="F413" i="37"/>
  <c r="F412" i="25" s="1"/>
  <c r="F414" i="37"/>
  <c r="F413" i="25" s="1"/>
  <c r="F400" i="37"/>
  <c r="F399" i="25" s="1"/>
  <c r="F471" i="37"/>
  <c r="F470" i="25" s="1"/>
  <c r="D278" i="37"/>
  <c r="D277" i="25" s="1"/>
  <c r="D220" i="37"/>
  <c r="D219" i="25" s="1"/>
  <c r="D466" i="37"/>
  <c r="D465" i="25" s="1"/>
  <c r="D270" i="37"/>
  <c r="D269" i="25" s="1"/>
  <c r="D122" i="37"/>
  <c r="D121" i="25" s="1"/>
  <c r="D319" i="37"/>
  <c r="D318" i="25" s="1"/>
  <c r="D379" i="37"/>
  <c r="D378" i="25" s="1"/>
  <c r="D364" i="37"/>
  <c r="D363" i="25" s="1"/>
  <c r="D459" i="37"/>
  <c r="D458" i="25" s="1"/>
  <c r="D32" i="37"/>
  <c r="D31" i="25" s="1"/>
  <c r="D384" i="37"/>
  <c r="D383" i="25" s="1"/>
  <c r="D438" i="37"/>
  <c r="D437" i="25" s="1"/>
  <c r="D292" i="37"/>
  <c r="D291" i="25" s="1"/>
  <c r="D303" i="37"/>
  <c r="D302" i="25" s="1"/>
  <c r="D225" i="37"/>
  <c r="D224" i="25" s="1"/>
  <c r="D253" i="37"/>
  <c r="D252" i="25" s="1"/>
  <c r="D352" i="37"/>
  <c r="D351" i="25" s="1"/>
  <c r="D46" i="37"/>
  <c r="D45" i="25" s="1"/>
  <c r="D258" i="37"/>
  <c r="D257" i="25" s="1"/>
  <c r="D415" i="37"/>
  <c r="D414" i="25" s="1"/>
  <c r="D125" i="37"/>
  <c r="D124" i="25" s="1"/>
  <c r="D490" i="37"/>
  <c r="D489" i="25" s="1"/>
  <c r="D145" i="37"/>
  <c r="D144" i="25" s="1"/>
  <c r="D275" i="37"/>
  <c r="D274" i="25" s="1"/>
  <c r="D181" i="37"/>
  <c r="D180" i="25" s="1"/>
  <c r="D212" i="37"/>
  <c r="D211" i="25" s="1"/>
  <c r="D441" i="37"/>
  <c r="D440" i="25" s="1"/>
  <c r="D100" i="37"/>
  <c r="D99" i="25" s="1"/>
  <c r="D330" i="37"/>
  <c r="D329" i="25" s="1"/>
  <c r="D463" i="37"/>
  <c r="D462" i="25" s="1"/>
  <c r="D493" i="37"/>
  <c r="D492" i="25" s="1"/>
  <c r="D277" i="37"/>
  <c r="D276" i="25" s="1"/>
  <c r="D266" i="37"/>
  <c r="D265" i="25" s="1"/>
  <c r="D323" i="37"/>
  <c r="D322" i="25" s="1"/>
  <c r="D397" i="37"/>
  <c r="D396" i="25" s="1"/>
  <c r="D272" i="37"/>
  <c r="D271" i="25" s="1"/>
  <c r="D458" i="37"/>
  <c r="D457" i="25" s="1"/>
  <c r="D301" i="37"/>
  <c r="D300" i="25" s="1"/>
  <c r="D393" i="37"/>
  <c r="D392" i="25" s="1"/>
  <c r="D392" i="37"/>
  <c r="D391" i="25" s="1"/>
  <c r="D375" i="37"/>
  <c r="D374" i="25" s="1"/>
  <c r="D422" i="37"/>
  <c r="D421" i="25" s="1"/>
  <c r="D273" i="37"/>
  <c r="D272" i="25" s="1"/>
  <c r="D465" i="37"/>
  <c r="D464" i="25" s="1"/>
  <c r="D455" i="37"/>
  <c r="D454" i="25" s="1"/>
  <c r="D388" i="37"/>
  <c r="D387" i="25" s="1"/>
  <c r="D470" i="37"/>
  <c r="D469" i="25" s="1"/>
  <c r="D231" i="37"/>
  <c r="D230" i="25" s="1"/>
  <c r="D418" i="37"/>
  <c r="D417" i="25" s="1"/>
  <c r="D228" i="37"/>
  <c r="D227" i="25" s="1"/>
  <c r="D287" i="37"/>
  <c r="D286" i="25" s="1"/>
  <c r="D211" i="37"/>
  <c r="D210" i="25" s="1"/>
  <c r="D267" i="37"/>
  <c r="D266" i="25" s="1"/>
  <c r="D209" i="37"/>
  <c r="D208" i="25" s="1"/>
  <c r="D406" i="37"/>
  <c r="D405" i="25" s="1"/>
  <c r="D349" i="37"/>
  <c r="D348" i="25" s="1"/>
  <c r="D255" i="37"/>
  <c r="D254" i="25" s="1"/>
  <c r="D50" i="37"/>
  <c r="D49" i="25" s="1"/>
  <c r="D38" i="37"/>
  <c r="D37" i="25" s="1"/>
  <c r="D36" i="37"/>
  <c r="D35" i="25" s="1"/>
  <c r="D260" i="37"/>
  <c r="D259" i="25" s="1"/>
  <c r="D363" i="37"/>
  <c r="D362" i="25" s="1"/>
  <c r="D413" i="37"/>
  <c r="D412" i="25" s="1"/>
  <c r="D360" i="37"/>
  <c r="D359" i="25" s="1"/>
  <c r="D281" i="37"/>
  <c r="D280" i="25" s="1"/>
  <c r="D412" i="37"/>
  <c r="D411" i="25" s="1"/>
  <c r="D386" i="37"/>
  <c r="D385" i="25" s="1"/>
  <c r="D460" i="37"/>
  <c r="D459" i="25" s="1"/>
  <c r="D279" i="37"/>
  <c r="D278" i="25" s="1"/>
  <c r="D316" i="37"/>
  <c r="D315" i="25" s="1"/>
  <c r="D251" i="37"/>
  <c r="D250" i="25" s="1"/>
  <c r="D405" i="37"/>
  <c r="D404" i="25" s="1"/>
  <c r="D407" i="37"/>
  <c r="D406" i="25" s="1"/>
  <c r="D245" i="37"/>
  <c r="D244" i="25" s="1"/>
  <c r="D61" i="37"/>
  <c r="D60" i="25" s="1"/>
  <c r="D462" i="37"/>
  <c r="D461" i="25" s="1"/>
  <c r="D451" i="37"/>
  <c r="D450" i="25" s="1"/>
  <c r="D31" i="37"/>
  <c r="D30" i="25" s="1"/>
  <c r="D65" i="37"/>
  <c r="D64" i="25" s="1"/>
  <c r="D311" i="37"/>
  <c r="D310" i="25" s="1"/>
  <c r="D17" i="37"/>
  <c r="D16" i="25" s="1"/>
  <c r="D484" i="37"/>
  <c r="D483" i="25" s="1"/>
  <c r="D9" i="37"/>
  <c r="D8" i="25" s="1"/>
  <c r="D10" i="37"/>
  <c r="D9" i="25" s="1"/>
  <c r="D57" i="37"/>
  <c r="D56" i="25" s="1"/>
  <c r="D326" i="37"/>
  <c r="D325" i="25" s="1"/>
  <c r="D345" i="37"/>
  <c r="D344" i="25" s="1"/>
  <c r="D358" i="37"/>
  <c r="D357" i="25" s="1"/>
  <c r="D312" i="37"/>
  <c r="D311" i="25" s="1"/>
  <c r="D420" i="37"/>
  <c r="D419" i="25" s="1"/>
  <c r="D149" i="37"/>
  <c r="D148" i="25" s="1"/>
  <c r="D346" i="37"/>
  <c r="D345" i="25" s="1"/>
  <c r="D378" i="37"/>
  <c r="D377" i="25" s="1"/>
  <c r="D361" i="37"/>
  <c r="D360" i="25" s="1"/>
  <c r="D263" i="37"/>
  <c r="D262" i="25" s="1"/>
  <c r="D416" i="37"/>
  <c r="D415" i="25" s="1"/>
  <c r="D48" i="37"/>
  <c r="D47" i="25" s="1"/>
  <c r="D127" i="37"/>
  <c r="D126" i="25" s="1"/>
  <c r="D81" i="37"/>
  <c r="D80" i="25" s="1"/>
  <c r="D207" i="37"/>
  <c r="D206" i="25" s="1"/>
  <c r="D350" i="37"/>
  <c r="D349" i="25" s="1"/>
  <c r="D124" i="37"/>
  <c r="D123" i="25" s="1"/>
  <c r="D80" i="37"/>
  <c r="D79" i="25" s="1"/>
  <c r="D295" i="37"/>
  <c r="D294" i="25" s="1"/>
  <c r="D483" i="37"/>
  <c r="D482" i="25" s="1"/>
  <c r="D321" i="37"/>
  <c r="D320" i="25" s="1"/>
  <c r="D376" i="37"/>
  <c r="D375" i="25" s="1"/>
  <c r="D478" i="37"/>
  <c r="D477" i="25" s="1"/>
  <c r="D347" i="37"/>
  <c r="D346" i="25" s="1"/>
  <c r="D443" i="37"/>
  <c r="D442" i="25" s="1"/>
  <c r="D309" i="37"/>
  <c r="D308" i="25" s="1"/>
  <c r="D158" i="37"/>
  <c r="D157" i="25" s="1"/>
  <c r="D432" i="37"/>
  <c r="D431" i="25" s="1"/>
  <c r="D268" i="37"/>
  <c r="D267" i="25" s="1"/>
  <c r="D271" i="37"/>
  <c r="D270" i="25" s="1"/>
  <c r="D401" i="37"/>
  <c r="D400" i="25" s="1"/>
  <c r="D53" i="37"/>
  <c r="D52" i="25" s="1"/>
  <c r="D37" i="37"/>
  <c r="D36" i="25" s="1"/>
  <c r="D419" i="37"/>
  <c r="D418" i="25" s="1"/>
  <c r="D299" i="37"/>
  <c r="D298" i="25" s="1"/>
  <c r="D354" i="37"/>
  <c r="D353" i="25" s="1"/>
  <c r="D40" i="37"/>
  <c r="D39" i="25" s="1"/>
  <c r="D429" i="37"/>
  <c r="D428" i="25" s="1"/>
  <c r="D120" i="37"/>
  <c r="D119" i="25" s="1"/>
  <c r="D60" i="37"/>
  <c r="D59" i="25" s="1"/>
  <c r="D377" i="37"/>
  <c r="D376" i="25" s="1"/>
  <c r="D162" i="37"/>
  <c r="D161" i="25" s="1"/>
  <c r="D298" i="37"/>
  <c r="D297" i="25" s="1"/>
  <c r="D444" i="37"/>
  <c r="D443" i="25" s="1"/>
  <c r="D417" i="37"/>
  <c r="D416" i="25" s="1"/>
  <c r="D320" i="37"/>
  <c r="D319" i="25" s="1"/>
  <c r="D139" i="37"/>
  <c r="D138" i="25" s="1"/>
  <c r="D343" i="37"/>
  <c r="D342" i="25" s="1"/>
  <c r="D290" i="37"/>
  <c r="D289" i="25" s="1"/>
  <c r="D147" i="37"/>
  <c r="D146" i="25" s="1"/>
  <c r="D362" i="37"/>
  <c r="D361" i="25" s="1"/>
  <c r="D305" i="37"/>
  <c r="D304" i="25" s="1"/>
  <c r="D154" i="37"/>
  <c r="D153" i="25" s="1"/>
  <c r="D485" i="37"/>
  <c r="D484" i="25" s="1"/>
  <c r="D488" i="37"/>
  <c r="D487" i="25" s="1"/>
  <c r="D447" i="37"/>
  <c r="D446" i="25" s="1"/>
  <c r="D256" i="37"/>
  <c r="D255" i="25" s="1"/>
  <c r="D30" i="37"/>
  <c r="D29" i="25" s="1"/>
  <c r="D257" i="37"/>
  <c r="D256" i="25" s="1"/>
  <c r="D163" i="37"/>
  <c r="D162" i="25" s="1"/>
  <c r="D293" i="37"/>
  <c r="D292" i="25" s="1"/>
  <c r="D242" i="37"/>
  <c r="D241" i="25" s="1"/>
  <c r="D436" i="37"/>
  <c r="D435" i="25" s="1"/>
  <c r="D114" i="37"/>
  <c r="D113" i="25" s="1"/>
  <c r="D219" i="37"/>
  <c r="D218" i="25" s="1"/>
  <c r="D29" i="37"/>
  <c r="D28" i="25" s="1"/>
  <c r="D440" i="37"/>
  <c r="D439" i="25" s="1"/>
  <c r="D491" i="37"/>
  <c r="D490" i="25" s="1"/>
  <c r="D235" i="37"/>
  <c r="D234" i="25" s="1"/>
  <c r="D344" i="37"/>
  <c r="D343" i="25" s="1"/>
  <c r="D62" i="37"/>
  <c r="D61" i="25" s="1"/>
  <c r="D409" i="37"/>
  <c r="D408" i="25" s="1"/>
  <c r="D171" i="37"/>
  <c r="D170" i="25" s="1"/>
  <c r="D248" i="37"/>
  <c r="D247" i="25" s="1"/>
  <c r="D385" i="37"/>
  <c r="D384" i="25" s="1"/>
  <c r="D433" i="37"/>
  <c r="D432" i="25" s="1"/>
  <c r="D314" i="37"/>
  <c r="D313" i="25" s="1"/>
  <c r="D468" i="37"/>
  <c r="D467" i="25" s="1"/>
  <c r="D84" i="37"/>
  <c r="D83" i="25" s="1"/>
  <c r="D264" i="37"/>
  <c r="D263" i="25" s="1"/>
  <c r="D331" i="37"/>
  <c r="D330" i="25" s="1"/>
  <c r="D315" i="37"/>
  <c r="D314" i="25" s="1"/>
  <c r="D423" i="37"/>
  <c r="D422" i="25" s="1"/>
  <c r="D403" i="37"/>
  <c r="D402" i="25" s="1"/>
  <c r="D13" i="37"/>
  <c r="D12" i="25" s="1"/>
  <c r="D283" i="37"/>
  <c r="D282" i="25" s="1"/>
  <c r="D223" i="37"/>
  <c r="D222" i="25" s="1"/>
  <c r="D92" i="37"/>
  <c r="D91" i="25" s="1"/>
  <c r="D246" i="37"/>
  <c r="D245" i="25" s="1"/>
  <c r="D82" i="37"/>
  <c r="D81" i="25" s="1"/>
  <c r="D148" i="37"/>
  <c r="D147" i="25" s="1"/>
  <c r="D237" i="37"/>
  <c r="D236" i="25" s="1"/>
  <c r="D410" i="37"/>
  <c r="D409" i="25" s="1"/>
  <c r="D351" i="37"/>
  <c r="D350" i="25" s="1"/>
  <c r="D55" i="37"/>
  <c r="D54" i="25" s="1"/>
  <c r="D15" i="37"/>
  <c r="D14" i="25" s="1"/>
  <c r="D457" i="37"/>
  <c r="D456" i="25" s="1"/>
  <c r="D341" i="37"/>
  <c r="D340" i="25" s="1"/>
  <c r="D193" i="37"/>
  <c r="D192" i="25" s="1"/>
  <c r="D169" i="37"/>
  <c r="D168" i="25" s="1"/>
  <c r="D437" i="37"/>
  <c r="D436" i="25" s="1"/>
  <c r="D431" i="37"/>
  <c r="D430" i="25" s="1"/>
  <c r="D218" i="37"/>
  <c r="D217" i="25" s="1"/>
  <c r="D449" i="37"/>
  <c r="D448" i="25" s="1"/>
  <c r="D367" i="37"/>
  <c r="D366" i="25" s="1"/>
  <c r="D159" i="37"/>
  <c r="D158" i="25" s="1"/>
  <c r="D20" i="37"/>
  <c r="D19" i="25" s="1"/>
  <c r="D77" i="37"/>
  <c r="D76" i="25" s="1"/>
  <c r="D85" i="37"/>
  <c r="D84" i="25" s="1"/>
  <c r="D97" i="37"/>
  <c r="D96" i="25" s="1"/>
  <c r="D109" i="37"/>
  <c r="D108" i="25" s="1"/>
  <c r="D113" i="37"/>
  <c r="D112" i="25" s="1"/>
  <c r="D115" i="37"/>
  <c r="D114" i="25" s="1"/>
  <c r="D475" i="37"/>
  <c r="D474" i="25" s="1"/>
  <c r="D474" i="37"/>
  <c r="D473" i="25" s="1"/>
  <c r="D332" i="37"/>
  <c r="D331" i="25" s="1"/>
  <c r="D155" i="37"/>
  <c r="D154" i="25" s="1"/>
  <c r="H463" i="28"/>
  <c r="H463" i="37"/>
  <c r="H462" i="25" s="1"/>
  <c r="F434" i="37"/>
  <c r="F433" i="25" s="1"/>
  <c r="E381" i="28"/>
  <c r="E381" i="37"/>
  <c r="E380" i="25" s="1"/>
  <c r="K458" i="28"/>
  <c r="K458" i="37"/>
  <c r="K457" i="25" s="1"/>
  <c r="L335" i="28"/>
  <c r="L335" i="37"/>
  <c r="L334" i="25" s="1"/>
  <c r="K325" i="37"/>
  <c r="K324" i="25" s="1"/>
  <c r="M305" i="28"/>
  <c r="M305" i="37"/>
  <c r="M304" i="25" s="1"/>
  <c r="M301" i="28"/>
  <c r="M301" i="37"/>
  <c r="M300" i="25" s="1"/>
  <c r="D322" i="37"/>
  <c r="D321" i="25" s="1"/>
  <c r="D322" i="28"/>
  <c r="F307" i="28"/>
  <c r="F307" i="37"/>
  <c r="F306" i="25" s="1"/>
  <c r="F290" i="28"/>
  <c r="F290" i="37"/>
  <c r="F289" i="25" s="1"/>
  <c r="M233" i="28"/>
  <c r="M233" i="37"/>
  <c r="M232" i="25" s="1"/>
  <c r="K222" i="28"/>
  <c r="K222" i="37"/>
  <c r="K221" i="25" s="1"/>
  <c r="L207" i="28"/>
  <c r="L207" i="37"/>
  <c r="L206" i="25" s="1"/>
  <c r="E195" i="28"/>
  <c r="E195" i="37"/>
  <c r="E194" i="25" s="1"/>
  <c r="L164" i="28"/>
  <c r="L164" i="37"/>
  <c r="L163" i="25" s="1"/>
  <c r="K155" i="28"/>
  <c r="K155" i="37"/>
  <c r="K154" i="25" s="1"/>
  <c r="N151" i="28"/>
  <c r="N151" i="37"/>
  <c r="N150" i="25" s="1"/>
  <c r="F151" i="28"/>
  <c r="F151" i="37"/>
  <c r="F150" i="25" s="1"/>
  <c r="K148" i="28"/>
  <c r="K148" i="37"/>
  <c r="K147" i="25" s="1"/>
  <c r="K281" i="28"/>
  <c r="K281" i="37"/>
  <c r="K280" i="25" s="1"/>
  <c r="F280" i="28"/>
  <c r="F280" i="37"/>
  <c r="F279" i="25" s="1"/>
  <c r="N163" i="28"/>
  <c r="N163" i="37"/>
  <c r="N162" i="25" s="1"/>
  <c r="E146" i="28"/>
  <c r="E146" i="37"/>
  <c r="E145" i="25" s="1"/>
  <c r="D144" i="37"/>
  <c r="D143" i="25" s="1"/>
  <c r="D140" i="37"/>
  <c r="D139" i="25" s="1"/>
  <c r="E138" i="28"/>
  <c r="E138" i="37"/>
  <c r="E137" i="25" s="1"/>
  <c r="M136" i="28"/>
  <c r="M136" i="37"/>
  <c r="M135" i="25" s="1"/>
  <c r="D136" i="28"/>
  <c r="D136" i="37"/>
  <c r="D135" i="25" s="1"/>
  <c r="K134" i="28"/>
  <c r="K134" i="37"/>
  <c r="K133" i="25" s="1"/>
  <c r="H131" i="28"/>
  <c r="H131" i="37"/>
  <c r="H130" i="25" s="1"/>
  <c r="D131" i="28"/>
  <c r="D131" i="37"/>
  <c r="D130" i="25" s="1"/>
  <c r="E128" i="28"/>
  <c r="E128" i="37"/>
  <c r="E127" i="25" s="1"/>
  <c r="M124" i="28"/>
  <c r="M124" i="37"/>
  <c r="M123" i="25" s="1"/>
  <c r="M123" i="28"/>
  <c r="M123" i="37"/>
  <c r="M122" i="25" s="1"/>
  <c r="M122" i="37"/>
  <c r="M121" i="25" s="1"/>
  <c r="E122" i="37"/>
  <c r="E121" i="25" s="1"/>
  <c r="E122" i="28"/>
  <c r="E121" i="28"/>
  <c r="E121" i="37"/>
  <c r="E120" i="25" s="1"/>
  <c r="F117" i="28"/>
  <c r="F117" i="37"/>
  <c r="F116" i="25" s="1"/>
  <c r="N120" i="28"/>
  <c r="N120" i="37"/>
  <c r="N119" i="25" s="1"/>
  <c r="M110" i="28"/>
  <c r="M110" i="37"/>
  <c r="M109" i="25" s="1"/>
  <c r="N109" i="37"/>
  <c r="N108" i="25" s="1"/>
  <c r="N109" i="28"/>
  <c r="K105" i="28"/>
  <c r="K105" i="37"/>
  <c r="K104" i="25" s="1"/>
  <c r="M104" i="37"/>
  <c r="M103" i="25" s="1"/>
  <c r="M104" i="28"/>
  <c r="M102" i="28"/>
  <c r="M102" i="37"/>
  <c r="M101" i="25" s="1"/>
  <c r="F102" i="28"/>
  <c r="F102" i="37"/>
  <c r="F101" i="25" s="1"/>
  <c r="F99" i="37"/>
  <c r="F98" i="25" s="1"/>
  <c r="F98" i="28"/>
  <c r="F98" i="37"/>
  <c r="F97" i="25" s="1"/>
  <c r="E97" i="28"/>
  <c r="E97" i="37"/>
  <c r="E96" i="25" s="1"/>
  <c r="M95" i="28"/>
  <c r="M95" i="37"/>
  <c r="M94" i="25" s="1"/>
  <c r="M94" i="28"/>
  <c r="M94" i="37"/>
  <c r="M93" i="25" s="1"/>
  <c r="K91" i="28"/>
  <c r="K91" i="37"/>
  <c r="K90" i="25" s="1"/>
  <c r="D88" i="28"/>
  <c r="D88" i="37"/>
  <c r="D87" i="25" s="1"/>
  <c r="F86" i="37"/>
  <c r="F85" i="25" s="1"/>
  <c r="L84" i="37"/>
  <c r="L83" i="25" s="1"/>
  <c r="L84" i="28"/>
  <c r="D83" i="28"/>
  <c r="D83" i="37"/>
  <c r="D82" i="25" s="1"/>
  <c r="H81" i="28"/>
  <c r="H81" i="37"/>
  <c r="H80" i="25" s="1"/>
  <c r="L77" i="28"/>
  <c r="L77" i="37"/>
  <c r="L76" i="25" s="1"/>
  <c r="H77" i="28"/>
  <c r="H77" i="37"/>
  <c r="H76" i="25" s="1"/>
  <c r="D74" i="28"/>
  <c r="D74" i="37"/>
  <c r="D73" i="25" s="1"/>
  <c r="E72" i="28"/>
  <c r="E72" i="37"/>
  <c r="E71" i="25" s="1"/>
  <c r="L69" i="28"/>
  <c r="L69" i="37"/>
  <c r="L68" i="25" s="1"/>
  <c r="K68" i="28"/>
  <c r="K68" i="37"/>
  <c r="K67" i="25" s="1"/>
  <c r="K66" i="28"/>
  <c r="K66" i="37"/>
  <c r="K65" i="25" s="1"/>
  <c r="F64" i="37"/>
  <c r="F63" i="25" s="1"/>
  <c r="L52" i="28"/>
  <c r="L52" i="37"/>
  <c r="L51" i="25" s="1"/>
  <c r="D52" i="37"/>
  <c r="D51" i="25" s="1"/>
  <c r="D52" i="28"/>
  <c r="D51" i="28"/>
  <c r="D51" i="37"/>
  <c r="D50" i="25" s="1"/>
  <c r="H47" i="37"/>
  <c r="H46" i="25" s="1"/>
  <c r="H47" i="28"/>
  <c r="D41" i="28"/>
  <c r="D41" i="37"/>
  <c r="D40" i="25" s="1"/>
  <c r="N39" i="28"/>
  <c r="N39" i="37"/>
  <c r="N38" i="25" s="1"/>
  <c r="E38" i="28"/>
  <c r="E38" i="37"/>
  <c r="E37" i="25" s="1"/>
  <c r="K31" i="28"/>
  <c r="K31" i="37"/>
  <c r="K30" i="25" s="1"/>
  <c r="M23" i="37"/>
  <c r="M22" i="25" s="1"/>
  <c r="F23" i="28"/>
  <c r="F23" i="37"/>
  <c r="F22" i="25" s="1"/>
  <c r="F18" i="37"/>
  <c r="F17" i="25" s="1"/>
  <c r="F17" i="37"/>
  <c r="F16" i="25" s="1"/>
  <c r="N14" i="28"/>
  <c r="N14" i="37"/>
  <c r="N13" i="25" s="1"/>
  <c r="M11" i="37"/>
  <c r="M10" i="25" s="1"/>
  <c r="D11" i="37"/>
  <c r="D10" i="25" s="1"/>
  <c r="D34" i="28"/>
  <c r="D34" i="37"/>
  <c r="D33" i="25" s="1"/>
  <c r="D123" i="28"/>
  <c r="D123" i="37"/>
  <c r="D122" i="25" s="1"/>
  <c r="D101" i="28"/>
  <c r="D101" i="37"/>
  <c r="D100" i="25" s="1"/>
  <c r="D16" i="28"/>
  <c r="D16" i="37"/>
  <c r="D15" i="25" s="1"/>
  <c r="D373" i="28"/>
  <c r="D373" i="37"/>
  <c r="D372" i="25" s="1"/>
  <c r="D12" i="28"/>
  <c r="D12" i="37"/>
  <c r="D11" i="25" s="1"/>
  <c r="D453" i="28"/>
  <c r="D453" i="37"/>
  <c r="D452" i="25" s="1"/>
  <c r="D224" i="28"/>
  <c r="D224" i="37"/>
  <c r="D223" i="25" s="1"/>
  <c r="D132" i="28"/>
  <c r="D132" i="37"/>
  <c r="D131" i="25" s="1"/>
  <c r="D111" i="28"/>
  <c r="D111" i="37"/>
  <c r="D110" i="25" s="1"/>
  <c r="K430" i="28"/>
  <c r="K430" i="37"/>
  <c r="K429" i="25" s="1"/>
  <c r="D372" i="28"/>
  <c r="D372" i="37"/>
  <c r="D371" i="25" s="1"/>
  <c r="M472" i="28"/>
  <c r="M472" i="37"/>
  <c r="M471" i="25" s="1"/>
  <c r="N458" i="28"/>
  <c r="N458" i="37"/>
  <c r="N457" i="25" s="1"/>
  <c r="K447" i="28"/>
  <c r="K447" i="37"/>
  <c r="K446" i="25" s="1"/>
  <c r="F339" i="28"/>
  <c r="F339" i="37"/>
  <c r="F338" i="25" s="1"/>
  <c r="F324" i="28"/>
  <c r="F324" i="37"/>
  <c r="F323" i="25" s="1"/>
  <c r="E297" i="28"/>
  <c r="E297" i="37"/>
  <c r="E296" i="25" s="1"/>
  <c r="E309" i="28"/>
  <c r="E309" i="37"/>
  <c r="E308" i="25" s="1"/>
  <c r="M266" i="28"/>
  <c r="M266" i="37"/>
  <c r="M265" i="25" s="1"/>
  <c r="E266" i="28"/>
  <c r="E266" i="37"/>
  <c r="E265" i="25" s="1"/>
  <c r="K265" i="28"/>
  <c r="K265" i="37"/>
  <c r="K264" i="25" s="1"/>
  <c r="K261" i="28"/>
  <c r="K261" i="37"/>
  <c r="K260" i="25" s="1"/>
  <c r="E261" i="28"/>
  <c r="E261" i="37"/>
  <c r="E260" i="25" s="1"/>
  <c r="K259" i="28"/>
  <c r="K259" i="37"/>
  <c r="K258" i="25" s="1"/>
  <c r="D359" i="28"/>
  <c r="D359" i="37"/>
  <c r="D358" i="25" s="1"/>
  <c r="F319" i="28"/>
  <c r="F319" i="37"/>
  <c r="F318" i="25" s="1"/>
  <c r="H252" i="37"/>
  <c r="H251" i="25" s="1"/>
  <c r="H252" i="28"/>
  <c r="E237" i="37"/>
  <c r="E236" i="25" s="1"/>
  <c r="E237" i="28"/>
  <c r="L228" i="28"/>
  <c r="L228" i="37"/>
  <c r="L227" i="25" s="1"/>
  <c r="E225" i="28"/>
  <c r="E225" i="37"/>
  <c r="E224" i="25" s="1"/>
  <c r="D221" i="28"/>
  <c r="D221" i="37"/>
  <c r="D220" i="25" s="1"/>
  <c r="K219" i="28"/>
  <c r="K219" i="37"/>
  <c r="K218" i="25" s="1"/>
  <c r="E199" i="28"/>
  <c r="E199" i="37"/>
  <c r="E198" i="25" s="1"/>
  <c r="K129" i="28"/>
  <c r="K129" i="37"/>
  <c r="K128" i="25" s="1"/>
  <c r="M126" i="28"/>
  <c r="M126" i="37"/>
  <c r="M125" i="25" s="1"/>
  <c r="D117" i="28"/>
  <c r="D117" i="37"/>
  <c r="D116" i="25" s="1"/>
  <c r="N113" i="28"/>
  <c r="N113" i="37"/>
  <c r="N112" i="25" s="1"/>
  <c r="K112" i="28"/>
  <c r="K112" i="37"/>
  <c r="K111" i="25" s="1"/>
  <c r="K110" i="37"/>
  <c r="K109" i="25" s="1"/>
  <c r="F105" i="28"/>
  <c r="F105" i="37"/>
  <c r="F104" i="25" s="1"/>
  <c r="H97" i="28"/>
  <c r="H97" i="37"/>
  <c r="H96" i="25" s="1"/>
  <c r="N96" i="28"/>
  <c r="N96" i="37"/>
  <c r="N95" i="25" s="1"/>
  <c r="M245" i="28"/>
  <c r="M245" i="37"/>
  <c r="M244" i="25" s="1"/>
  <c r="H219" i="28"/>
  <c r="H219" i="37"/>
  <c r="H218" i="25" s="1"/>
  <c r="F153" i="37"/>
  <c r="F152" i="25" s="1"/>
  <c r="M131" i="28"/>
  <c r="M131" i="37"/>
  <c r="M130" i="25" s="1"/>
  <c r="D121" i="37"/>
  <c r="D120" i="25" s="1"/>
  <c r="F115" i="28"/>
  <c r="F115" i="37"/>
  <c r="F114" i="25" s="1"/>
  <c r="E114" i="28"/>
  <c r="E114" i="37"/>
  <c r="E113" i="25" s="1"/>
  <c r="H112" i="28"/>
  <c r="H112" i="37"/>
  <c r="H111" i="25" s="1"/>
  <c r="I109" i="37"/>
  <c r="I108" i="25" s="1"/>
  <c r="H224" i="28"/>
  <c r="H224" i="37"/>
  <c r="H223" i="25" s="1"/>
  <c r="K190" i="37"/>
  <c r="K189" i="25" s="1"/>
  <c r="K118" i="28"/>
  <c r="K118" i="37"/>
  <c r="K117" i="25" s="1"/>
  <c r="K42" i="28"/>
  <c r="K42" i="37"/>
  <c r="K41" i="25" s="1"/>
  <c r="D39" i="37"/>
  <c r="D38" i="25" s="1"/>
  <c r="D39" i="28"/>
  <c r="K33" i="28"/>
  <c r="K33" i="37"/>
  <c r="K32" i="25" s="1"/>
  <c r="F180" i="28"/>
  <c r="F180" i="37"/>
  <c r="F179" i="25" s="1"/>
  <c r="N166" i="28"/>
  <c r="N166" i="37"/>
  <c r="N165" i="25" s="1"/>
  <c r="H114" i="28"/>
  <c r="H114" i="37"/>
  <c r="H113" i="25" s="1"/>
  <c r="H105" i="28"/>
  <c r="H105" i="37"/>
  <c r="H104" i="25" s="1"/>
  <c r="D95" i="28"/>
  <c r="D95" i="37"/>
  <c r="D94" i="25" s="1"/>
  <c r="H92" i="28"/>
  <c r="H92" i="37"/>
  <c r="H91" i="25" s="1"/>
  <c r="D87" i="28"/>
  <c r="D87" i="37"/>
  <c r="D86" i="25" s="1"/>
  <c r="N84" i="28"/>
  <c r="N84" i="37"/>
  <c r="N83" i="25" s="1"/>
  <c r="H82" i="28"/>
  <c r="H82" i="37"/>
  <c r="H81" i="25" s="1"/>
  <c r="L75" i="28"/>
  <c r="L75" i="37"/>
  <c r="L74" i="25" s="1"/>
  <c r="D69" i="37"/>
  <c r="D68" i="25" s="1"/>
  <c r="E55" i="28"/>
  <c r="E55" i="37"/>
  <c r="E54" i="25" s="1"/>
  <c r="K41" i="37"/>
  <c r="K40" i="25" s="1"/>
  <c r="K41" i="28"/>
  <c r="F25" i="37"/>
  <c r="F24" i="25" s="1"/>
  <c r="F25" i="28"/>
  <c r="H9" i="37"/>
  <c r="H8" i="25" s="1"/>
  <c r="H9" i="28"/>
  <c r="L21" i="37"/>
  <c r="L20" i="25" s="1"/>
  <c r="L21" i="28"/>
  <c r="K19" i="28"/>
  <c r="K19" i="37"/>
  <c r="K18" i="25" s="1"/>
  <c r="K9" i="28"/>
  <c r="K9" i="37"/>
  <c r="K8" i="25" s="1"/>
  <c r="D14" i="28"/>
  <c r="D14" i="37"/>
  <c r="D13" i="25" s="1"/>
  <c r="M424" i="28"/>
  <c r="M424" i="37"/>
  <c r="M423" i="25" s="1"/>
  <c r="E424" i="28"/>
  <c r="E424" i="37"/>
  <c r="E423" i="25" s="1"/>
  <c r="M423" i="28"/>
  <c r="M423" i="37"/>
  <c r="M422" i="25" s="1"/>
  <c r="D380" i="28"/>
  <c r="D380" i="37"/>
  <c r="D379" i="25" s="1"/>
  <c r="K322" i="37"/>
  <c r="K321" i="25" s="1"/>
  <c r="K322" i="28"/>
  <c r="E304" i="37"/>
  <c r="E303" i="25" s="1"/>
  <c r="E304" i="28"/>
  <c r="N302" i="28"/>
  <c r="N302" i="37"/>
  <c r="N301" i="25" s="1"/>
  <c r="D296" i="37"/>
  <c r="D295" i="25" s="1"/>
  <c r="E259" i="28"/>
  <c r="E259" i="37"/>
  <c r="E258" i="25" s="1"/>
  <c r="K257" i="28"/>
  <c r="K257" i="37"/>
  <c r="K256" i="25" s="1"/>
  <c r="K255" i="37"/>
  <c r="K254" i="25" s="1"/>
  <c r="M254" i="28"/>
  <c r="M254" i="37"/>
  <c r="M253" i="25" s="1"/>
  <c r="D250" i="28"/>
  <c r="D250" i="37"/>
  <c r="D249" i="25" s="1"/>
  <c r="D216" i="28"/>
  <c r="D216" i="37"/>
  <c r="D215" i="25" s="1"/>
  <c r="M209" i="28"/>
  <c r="M209" i="37"/>
  <c r="M208" i="25" s="1"/>
  <c r="D150" i="28"/>
  <c r="D150" i="37"/>
  <c r="D149" i="25" s="1"/>
  <c r="M146" i="28"/>
  <c r="M146" i="37"/>
  <c r="M145" i="25" s="1"/>
  <c r="L121" i="28"/>
  <c r="L121" i="37"/>
  <c r="L120" i="25" s="1"/>
  <c r="E111" i="28"/>
  <c r="E111" i="37"/>
  <c r="E110" i="25" s="1"/>
  <c r="F107" i="37"/>
  <c r="F106" i="25" s="1"/>
  <c r="K102" i="28"/>
  <c r="K102" i="37"/>
  <c r="K101" i="25" s="1"/>
  <c r="D102" i="28"/>
  <c r="D102" i="37"/>
  <c r="D101" i="25" s="1"/>
  <c r="M101" i="28"/>
  <c r="M101" i="37"/>
  <c r="M100" i="25" s="1"/>
  <c r="M98" i="28"/>
  <c r="M98" i="37"/>
  <c r="M97" i="25" s="1"/>
  <c r="F91" i="28"/>
  <c r="F91" i="37"/>
  <c r="F90" i="25" s="1"/>
  <c r="M90" i="37"/>
  <c r="M89" i="25" s="1"/>
  <c r="M89" i="28"/>
  <c r="M89" i="37"/>
  <c r="M88" i="25" s="1"/>
  <c r="K89" i="28"/>
  <c r="K89" i="37"/>
  <c r="K88" i="25" s="1"/>
  <c r="F89" i="28"/>
  <c r="F89" i="37"/>
  <c r="F88" i="25" s="1"/>
  <c r="H86" i="28"/>
  <c r="H86" i="37"/>
  <c r="H85" i="25" s="1"/>
  <c r="D86" i="37"/>
  <c r="D85" i="25" s="1"/>
  <c r="L79" i="28"/>
  <c r="L79" i="37"/>
  <c r="L78" i="25" s="1"/>
  <c r="F77" i="28"/>
  <c r="F77" i="37"/>
  <c r="F76" i="25" s="1"/>
  <c r="N75" i="28"/>
  <c r="N75" i="37"/>
  <c r="N74" i="25" s="1"/>
  <c r="M72" i="28"/>
  <c r="M72" i="37"/>
  <c r="M71" i="25" s="1"/>
  <c r="E71" i="28"/>
  <c r="E71" i="37"/>
  <c r="E70" i="25" s="1"/>
  <c r="K62" i="28"/>
  <c r="K62" i="37"/>
  <c r="K61" i="25" s="1"/>
  <c r="L48" i="37"/>
  <c r="L47" i="25" s="1"/>
  <c r="L48" i="28"/>
  <c r="K38" i="28"/>
  <c r="K38" i="37"/>
  <c r="K37" i="25" s="1"/>
  <c r="N25" i="37"/>
  <c r="N24" i="25" s="1"/>
  <c r="N25" i="28"/>
  <c r="M10" i="28"/>
  <c r="M10" i="37"/>
  <c r="M9" i="25" s="1"/>
  <c r="D396" i="28"/>
  <c r="D396" i="37"/>
  <c r="D395" i="25" s="1"/>
  <c r="L290" i="37"/>
  <c r="L289" i="25" s="1"/>
  <c r="L290" i="28"/>
  <c r="L216" i="28"/>
  <c r="L216" i="37"/>
  <c r="L215" i="25" s="1"/>
  <c r="H208" i="28"/>
  <c r="H208" i="37"/>
  <c r="H207" i="25" s="1"/>
  <c r="K198" i="37"/>
  <c r="K197" i="25" s="1"/>
  <c r="N161" i="28"/>
  <c r="N161" i="37"/>
  <c r="N160" i="25" s="1"/>
  <c r="F160" i="28"/>
  <c r="F160" i="37"/>
  <c r="F159" i="25" s="1"/>
  <c r="N159" i="28"/>
  <c r="N159" i="37"/>
  <c r="N158" i="25" s="1"/>
  <c r="K159" i="37"/>
  <c r="K158" i="25" s="1"/>
  <c r="K159" i="28"/>
  <c r="H159" i="28"/>
  <c r="H159" i="37"/>
  <c r="H158" i="25" s="1"/>
  <c r="F157" i="28"/>
  <c r="F157" i="37"/>
  <c r="F156" i="25" s="1"/>
  <c r="D157" i="28"/>
  <c r="D157" i="37"/>
  <c r="D156" i="25" s="1"/>
  <c r="D142" i="28"/>
  <c r="D142" i="37"/>
  <c r="D141" i="25" s="1"/>
  <c r="M133" i="28"/>
  <c r="M133" i="37"/>
  <c r="M132" i="25" s="1"/>
  <c r="N124" i="28"/>
  <c r="N124" i="37"/>
  <c r="N123" i="25" s="1"/>
  <c r="F120" i="37"/>
  <c r="F119" i="25" s="1"/>
  <c r="L95" i="28"/>
  <c r="L95" i="37"/>
  <c r="L94" i="25" s="1"/>
  <c r="E95" i="28"/>
  <c r="E95" i="37"/>
  <c r="E94" i="25" s="1"/>
  <c r="L88" i="28"/>
  <c r="L88" i="37"/>
  <c r="L87" i="25" s="1"/>
  <c r="N87" i="28"/>
  <c r="N87" i="37"/>
  <c r="N86" i="25" s="1"/>
  <c r="M80" i="28"/>
  <c r="M80" i="37"/>
  <c r="M79" i="25" s="1"/>
  <c r="K80" i="28"/>
  <c r="K80" i="37"/>
  <c r="K79" i="25" s="1"/>
  <c r="E143" i="28"/>
  <c r="E143" i="37"/>
  <c r="E142" i="25" s="1"/>
  <c r="N64" i="28"/>
  <c r="N64" i="37"/>
  <c r="N63" i="25" s="1"/>
  <c r="L28" i="28"/>
  <c r="L28" i="37"/>
  <c r="L27" i="25" s="1"/>
  <c r="D27" i="37"/>
  <c r="D26" i="25" s="1"/>
  <c r="K22" i="37"/>
  <c r="K21" i="25" s="1"/>
  <c r="K21" i="37"/>
  <c r="K20" i="25" s="1"/>
  <c r="K21" i="28"/>
  <c r="K147" i="28"/>
  <c r="K147" i="37"/>
  <c r="K146" i="25" s="1"/>
  <c r="F106" i="37"/>
  <c r="F105" i="25" s="1"/>
  <c r="N18" i="28"/>
  <c r="N18" i="37"/>
  <c r="N17" i="25" s="1"/>
  <c r="K18" i="28"/>
  <c r="K18" i="37"/>
  <c r="K17" i="25" s="1"/>
  <c r="H228" i="28"/>
  <c r="H228" i="37"/>
  <c r="H227" i="25" s="1"/>
  <c r="M458" i="37"/>
  <c r="M457" i="25" s="1"/>
  <c r="K377" i="37"/>
  <c r="K376" i="25" s="1"/>
  <c r="M12" i="37"/>
  <c r="M11" i="25" s="1"/>
  <c r="K109" i="37"/>
  <c r="K108" i="25" s="1"/>
  <c r="M207" i="37"/>
  <c r="M206" i="25" s="1"/>
  <c r="F483" i="37"/>
  <c r="F482" i="25" s="1"/>
  <c r="K100" i="37"/>
  <c r="K99" i="25" s="1"/>
  <c r="K106" i="37"/>
  <c r="K105" i="25" s="1"/>
  <c r="D172" i="37"/>
  <c r="D171" i="25" s="1"/>
  <c r="D338" i="37"/>
  <c r="D337" i="25" s="1"/>
  <c r="D481" i="37"/>
  <c r="D480" i="25" s="1"/>
  <c r="F486" i="37"/>
  <c r="F485" i="25" s="1"/>
  <c r="K138" i="37"/>
  <c r="K137" i="25" s="1"/>
  <c r="D234" i="37"/>
  <c r="D233" i="25" s="1"/>
  <c r="D239" i="37"/>
  <c r="D238" i="25" s="1"/>
  <c r="F241" i="37"/>
  <c r="F240" i="25" s="1"/>
  <c r="D243" i="37"/>
  <c r="D242" i="25" s="1"/>
  <c r="D240" i="37"/>
  <c r="D239" i="25" s="1"/>
  <c r="F175" i="37"/>
  <c r="F174" i="25" s="1"/>
  <c r="M201" i="37"/>
  <c r="M200" i="25" s="1"/>
  <c r="I176" i="37"/>
  <c r="I175" i="25" s="1"/>
  <c r="F179" i="37"/>
  <c r="F178" i="25" s="1"/>
  <c r="M373" i="37"/>
  <c r="M372" i="25" s="1"/>
  <c r="F396" i="37"/>
  <c r="F395" i="25" s="1"/>
  <c r="K449" i="37"/>
  <c r="K448" i="25" s="1"/>
  <c r="D178" i="37"/>
  <c r="D177" i="25" s="1"/>
  <c r="M256" i="37"/>
  <c r="M255" i="25" s="1"/>
  <c r="K451" i="37"/>
  <c r="K450" i="25" s="1"/>
  <c r="D174" i="37"/>
  <c r="D173" i="25" s="1"/>
  <c r="D179" i="37"/>
  <c r="D178" i="25" s="1"/>
  <c r="M465" i="37"/>
  <c r="M464" i="25" s="1"/>
  <c r="I144" i="37"/>
  <c r="I143" i="25" s="1"/>
  <c r="M177" i="37"/>
  <c r="M176" i="25" s="1"/>
  <c r="M440" i="37"/>
  <c r="M439" i="25" s="1"/>
  <c r="D202" i="37"/>
  <c r="D201" i="25" s="1"/>
  <c r="K375" i="37"/>
  <c r="K374" i="25" s="1"/>
  <c r="K168" i="37"/>
  <c r="K167" i="25" s="1"/>
  <c r="D180" i="37"/>
  <c r="D179" i="25" s="1"/>
  <c r="K156" i="37"/>
  <c r="K155" i="25" s="1"/>
  <c r="K166" i="37"/>
  <c r="K165" i="25" s="1"/>
  <c r="K170" i="37"/>
  <c r="K169" i="25" s="1"/>
  <c r="K379" i="37"/>
  <c r="K378" i="25" s="1"/>
  <c r="I433" i="37"/>
  <c r="I432" i="25" s="1"/>
  <c r="M471" i="37"/>
  <c r="M470" i="25" s="1"/>
  <c r="C163" i="37"/>
  <c r="C162" i="25" s="1"/>
  <c r="K402" i="37"/>
  <c r="K401" i="25" s="1"/>
  <c r="K206" i="37"/>
  <c r="K205" i="25" s="1"/>
  <c r="K406" i="37"/>
  <c r="K405" i="25" s="1"/>
  <c r="K463" i="37"/>
  <c r="K462" i="25" s="1"/>
  <c r="K278" i="37"/>
  <c r="K277" i="25" s="1"/>
  <c r="M366" i="37"/>
  <c r="M365" i="25" s="1"/>
  <c r="F462" i="37"/>
  <c r="F461" i="25" s="1"/>
  <c r="K405" i="37"/>
  <c r="K404" i="25" s="1"/>
  <c r="F233" i="37"/>
  <c r="F232" i="25" s="1"/>
  <c r="M403" i="37"/>
  <c r="M402" i="25" s="1"/>
  <c r="H30" i="37"/>
  <c r="H29" i="25" s="1"/>
  <c r="D383" i="37"/>
  <c r="D382" i="25" s="1"/>
  <c r="K348" i="37"/>
  <c r="K347" i="25" s="1"/>
  <c r="K245" i="37"/>
  <c r="K244" i="25" s="1"/>
  <c r="M244" i="37"/>
  <c r="M243" i="25" s="1"/>
  <c r="K23" i="37"/>
  <c r="K22" i="25" s="1"/>
  <c r="K213" i="37"/>
  <c r="K212" i="25" s="1"/>
  <c r="M289" i="37"/>
  <c r="M288" i="25" s="1"/>
  <c r="K292" i="37"/>
  <c r="K291" i="25" s="1"/>
  <c r="F28" i="37"/>
  <c r="F27" i="25" s="1"/>
  <c r="I379" i="37"/>
  <c r="I378" i="25" s="1"/>
  <c r="M384" i="37"/>
  <c r="M383" i="25" s="1"/>
  <c r="I385" i="37"/>
  <c r="I384" i="25" s="1"/>
  <c r="L156" i="37"/>
  <c r="L155" i="25" s="1"/>
  <c r="M174" i="37"/>
  <c r="M173" i="25" s="1"/>
  <c r="I436" i="37"/>
  <c r="I435" i="25" s="1"/>
  <c r="M150" i="37"/>
  <c r="M149" i="25" s="1"/>
  <c r="I151" i="37"/>
  <c r="I150" i="25" s="1"/>
  <c r="M241" i="37"/>
  <c r="M240" i="25" s="1"/>
  <c r="N7" i="28"/>
  <c r="K250" i="37"/>
  <c r="K249" i="25" s="1"/>
  <c r="K280" i="37"/>
  <c r="K279" i="25" s="1"/>
  <c r="K302" i="37"/>
  <c r="K301" i="25" s="1"/>
  <c r="K218" i="37"/>
  <c r="K217" i="25" s="1"/>
  <c r="K338" i="37"/>
  <c r="K337" i="25" s="1"/>
  <c r="K317" i="37"/>
  <c r="K316" i="25" s="1"/>
  <c r="K353" i="37"/>
  <c r="K352" i="25" s="1"/>
  <c r="K397" i="37"/>
  <c r="K396" i="25" s="1"/>
  <c r="K486" i="37"/>
  <c r="K485" i="25" s="1"/>
  <c r="I482" i="28"/>
  <c r="M477" i="37"/>
  <c r="M476" i="25" s="1"/>
  <c r="K474" i="37"/>
  <c r="K473" i="25" s="1"/>
  <c r="F434" i="28"/>
  <c r="K417" i="37"/>
  <c r="K416" i="25" s="1"/>
  <c r="M416" i="37"/>
  <c r="M415" i="25" s="1"/>
  <c r="F415" i="37"/>
  <c r="F414" i="25" s="1"/>
  <c r="F387" i="37"/>
  <c r="F386" i="25" s="1"/>
  <c r="N322" i="28"/>
  <c r="E320" i="28"/>
  <c r="F276" i="37"/>
  <c r="F275" i="25" s="1"/>
  <c r="K266" i="37"/>
  <c r="K265" i="25" s="1"/>
  <c r="M258" i="37"/>
  <c r="M257" i="25" s="1"/>
  <c r="N222" i="37"/>
  <c r="N221" i="25" s="1"/>
  <c r="F155" i="28"/>
  <c r="K272" i="37"/>
  <c r="K271" i="25" s="1"/>
  <c r="F436" i="37"/>
  <c r="F435" i="25" s="1"/>
  <c r="D153" i="37"/>
  <c r="D152" i="25" s="1"/>
  <c r="H188" i="28"/>
  <c r="F124" i="37"/>
  <c r="F123" i="25" s="1"/>
  <c r="K203" i="37"/>
  <c r="K202" i="25" s="1"/>
  <c r="K198" i="28"/>
  <c r="F184" i="37"/>
  <c r="F183" i="25" s="1"/>
  <c r="D176" i="37"/>
  <c r="D175" i="25" s="1"/>
  <c r="D170" i="37"/>
  <c r="D169" i="25" s="1"/>
  <c r="H144" i="37"/>
  <c r="H143" i="25" s="1"/>
  <c r="F142" i="37"/>
  <c r="F141" i="25" s="1"/>
  <c r="H141" i="37"/>
  <c r="H140" i="25" s="1"/>
  <c r="H139" i="37"/>
  <c r="H138" i="25" s="1"/>
  <c r="M128" i="37"/>
  <c r="M127" i="25" s="1"/>
  <c r="E127" i="37"/>
  <c r="E126" i="25" s="1"/>
  <c r="H123" i="37"/>
  <c r="H122" i="25" s="1"/>
  <c r="K122" i="37"/>
  <c r="K121" i="25" s="1"/>
  <c r="F120" i="28"/>
  <c r="K110" i="28"/>
  <c r="H108" i="37"/>
  <c r="H107" i="25" s="1"/>
  <c r="D107" i="37"/>
  <c r="D106" i="25" s="1"/>
  <c r="F106" i="28"/>
  <c r="H104" i="28"/>
  <c r="L102" i="37"/>
  <c r="L101" i="25" s="1"/>
  <c r="M100" i="37"/>
  <c r="M99" i="25" s="1"/>
  <c r="H100" i="37"/>
  <c r="H99" i="25" s="1"/>
  <c r="H98" i="28"/>
  <c r="H96" i="37"/>
  <c r="H95" i="25" s="1"/>
  <c r="L92" i="28"/>
  <c r="L86" i="28"/>
  <c r="E84" i="28"/>
  <c r="F81" i="37"/>
  <c r="F80" i="25" s="1"/>
  <c r="L78" i="28"/>
  <c r="E78" i="28"/>
  <c r="K71" i="37"/>
  <c r="K70" i="25" s="1"/>
  <c r="L70" i="28"/>
  <c r="F69" i="37"/>
  <c r="F68" i="25" s="1"/>
  <c r="D67" i="37"/>
  <c r="D66" i="25" s="1"/>
  <c r="F298" i="37"/>
  <c r="F297" i="25" s="1"/>
  <c r="M328" i="37"/>
  <c r="M327" i="25" s="1"/>
  <c r="D21" i="37"/>
  <c r="D20" i="25" s="1"/>
  <c r="K460" i="37"/>
  <c r="K459" i="25" s="1"/>
  <c r="K462" i="37"/>
  <c r="K461" i="25" s="1"/>
  <c r="L87" i="37"/>
  <c r="L86" i="25" s="1"/>
  <c r="L108" i="37"/>
  <c r="L107" i="25" s="1"/>
  <c r="F119" i="37"/>
  <c r="F118" i="25" s="1"/>
  <c r="D130" i="37"/>
  <c r="D129" i="25" s="1"/>
  <c r="F140" i="37"/>
  <c r="F139" i="25" s="1"/>
  <c r="I23" i="37"/>
  <c r="I22" i="25" s="1"/>
  <c r="K229" i="37"/>
  <c r="K228" i="25" s="1"/>
  <c r="H193" i="37"/>
  <c r="H192" i="25" s="1"/>
  <c r="K200" i="37"/>
  <c r="K199" i="25" s="1"/>
  <c r="K223" i="37"/>
  <c r="K222" i="25" s="1"/>
  <c r="I244" i="37"/>
  <c r="I243" i="25" s="1"/>
  <c r="K325" i="28"/>
  <c r="F333" i="37"/>
  <c r="F332" i="25" s="1"/>
  <c r="M345" i="37"/>
  <c r="M344" i="25" s="1"/>
  <c r="E25" i="37"/>
  <c r="E24" i="25" s="1"/>
  <c r="I420" i="37"/>
  <c r="I419" i="25" s="1"/>
  <c r="K473" i="37"/>
  <c r="K472" i="25" s="1"/>
  <c r="F64" i="28"/>
  <c r="K171" i="37"/>
  <c r="K170" i="25" s="1"/>
  <c r="K107" i="37"/>
  <c r="K106" i="25" s="1"/>
  <c r="I200" i="37"/>
  <c r="I199" i="25" s="1"/>
  <c r="I134" i="37"/>
  <c r="I133" i="25" s="1"/>
  <c r="D222" i="37"/>
  <c r="D221" i="25" s="1"/>
  <c r="F190" i="37"/>
  <c r="F189" i="25" s="1"/>
  <c r="F126" i="37"/>
  <c r="F125" i="25" s="1"/>
  <c r="D121" i="28"/>
  <c r="F99" i="28"/>
  <c r="F266" i="37"/>
  <c r="F265" i="25" s="1"/>
  <c r="K226" i="37"/>
  <c r="K225" i="25" s="1"/>
  <c r="D355" i="37"/>
  <c r="D354" i="25" s="1"/>
  <c r="K236" i="37"/>
  <c r="K235" i="25" s="1"/>
  <c r="K268" i="37"/>
  <c r="K267" i="25" s="1"/>
  <c r="N67" i="28"/>
  <c r="F11" i="37"/>
  <c r="F10" i="25" s="1"/>
  <c r="F18" i="28"/>
  <c r="M407" i="37"/>
  <c r="M406" i="25" s="1"/>
  <c r="I109" i="28"/>
  <c r="D342" i="37"/>
  <c r="D341" i="25" s="1"/>
  <c r="F264" i="37"/>
  <c r="F263" i="25" s="1"/>
  <c r="D11" i="28"/>
  <c r="F477" i="37"/>
  <c r="F476" i="25" s="1"/>
  <c r="D473" i="37"/>
  <c r="D472" i="25" s="1"/>
  <c r="D233" i="37"/>
  <c r="D232" i="25" s="1"/>
  <c r="I188" i="37"/>
  <c r="I187" i="25" s="1"/>
  <c r="I237" i="37"/>
  <c r="I236" i="25" s="1"/>
  <c r="F237" i="37"/>
  <c r="F236" i="25" s="1"/>
  <c r="D296" i="28"/>
  <c r="F178" i="37"/>
  <c r="F177" i="25" s="1"/>
  <c r="I242" i="37"/>
  <c r="I241" i="25" s="1"/>
  <c r="M483" i="37"/>
  <c r="M482" i="25" s="1"/>
  <c r="N97" i="37"/>
  <c r="N96" i="25" s="1"/>
  <c r="D472" i="37"/>
  <c r="D471" i="25" s="1"/>
  <c r="F493" i="37"/>
  <c r="F492" i="25" s="1"/>
  <c r="F481" i="37"/>
  <c r="F480" i="25" s="1"/>
  <c r="F388" i="37"/>
  <c r="F387" i="25" s="1"/>
  <c r="F261" i="37"/>
  <c r="F260" i="25" s="1"/>
  <c r="F338" i="37"/>
  <c r="F337" i="25" s="1"/>
  <c r="F159" i="37"/>
  <c r="F158" i="25" s="1"/>
  <c r="F472" i="37"/>
  <c r="F471" i="25" s="1"/>
  <c r="F389" i="37"/>
  <c r="F388" i="25" s="1"/>
  <c r="F419" i="37"/>
  <c r="F418" i="25" s="1"/>
  <c r="F270" i="37"/>
  <c r="F269" i="25" s="1"/>
  <c r="F428" i="37"/>
  <c r="F427" i="25" s="1"/>
  <c r="F464" i="37"/>
  <c r="F463" i="25" s="1"/>
  <c r="F63" i="37"/>
  <c r="F62" i="25" s="1"/>
  <c r="F32" i="37"/>
  <c r="F31" i="25" s="1"/>
  <c r="F495" i="37"/>
  <c r="F494" i="25" s="1"/>
  <c r="N389" i="37"/>
  <c r="N388" i="25" s="1"/>
  <c r="K308" i="37"/>
  <c r="K307" i="25" s="1"/>
  <c r="F457" i="37"/>
  <c r="F456" i="25" s="1"/>
  <c r="I446" i="37"/>
  <c r="I445" i="25" s="1"/>
  <c r="G216" i="28"/>
  <c r="M402" i="37"/>
  <c r="M401" i="25" s="1"/>
  <c r="F366" i="37"/>
  <c r="F365" i="25" s="1"/>
  <c r="F381" i="37"/>
  <c r="F380" i="25" s="1"/>
  <c r="M76" i="37"/>
  <c r="M75" i="25" s="1"/>
  <c r="M152" i="37"/>
  <c r="M151" i="25" s="1"/>
  <c r="K373" i="37"/>
  <c r="K372" i="25" s="1"/>
  <c r="K185" i="37"/>
  <c r="K184" i="25" s="1"/>
  <c r="F42" i="37"/>
  <c r="F41" i="25" s="1"/>
  <c r="F43" i="37"/>
  <c r="F42" i="25" s="1"/>
  <c r="F48" i="37"/>
  <c r="F47" i="25" s="1"/>
  <c r="M56" i="37"/>
  <c r="M55" i="25" s="1"/>
  <c r="I57" i="37"/>
  <c r="I56" i="25" s="1"/>
  <c r="K179" i="37"/>
  <c r="K178" i="25" s="1"/>
  <c r="M194" i="37"/>
  <c r="M193" i="25" s="1"/>
  <c r="D402" i="37"/>
  <c r="D401" i="25" s="1"/>
  <c r="N232" i="37"/>
  <c r="N231" i="25" s="1"/>
  <c r="H136" i="28"/>
  <c r="M232" i="37"/>
  <c r="M231" i="25" s="1"/>
  <c r="M231" i="37"/>
  <c r="M230" i="25" s="1"/>
  <c r="M482" i="37"/>
  <c r="M481" i="25" s="1"/>
  <c r="E221" i="37"/>
  <c r="E220" i="25" s="1"/>
  <c r="F141" i="37"/>
  <c r="F140" i="25" s="1"/>
  <c r="N135" i="37"/>
  <c r="N134" i="25" s="1"/>
  <c r="N135" i="28"/>
  <c r="F135" i="37"/>
  <c r="F134" i="25" s="1"/>
  <c r="F133" i="37"/>
  <c r="F132" i="25" s="1"/>
  <c r="N127" i="28"/>
  <c r="N127" i="37"/>
  <c r="N126" i="25" s="1"/>
  <c r="E124" i="37"/>
  <c r="E123" i="25" s="1"/>
  <c r="F125" i="28"/>
  <c r="F125" i="37"/>
  <c r="F124" i="25" s="1"/>
  <c r="D35" i="37"/>
  <c r="D34" i="25" s="1"/>
  <c r="M210" i="37"/>
  <c r="M209" i="25" s="1"/>
  <c r="M210" i="28"/>
  <c r="M205" i="37"/>
  <c r="M204" i="25" s="1"/>
  <c r="M318" i="37"/>
  <c r="M317" i="25" s="1"/>
  <c r="K301" i="37"/>
  <c r="K300" i="25" s="1"/>
  <c r="M320" i="37"/>
  <c r="M319" i="25" s="1"/>
  <c r="M70" i="37"/>
  <c r="M69" i="25" s="1"/>
  <c r="K310" i="37"/>
  <c r="K309" i="25" s="1"/>
  <c r="D476" i="37"/>
  <c r="D475" i="25" s="1"/>
  <c r="K114" i="37"/>
  <c r="K113" i="25" s="1"/>
  <c r="F258" i="37"/>
  <c r="F257" i="25" s="1"/>
  <c r="M439" i="37"/>
  <c r="M438" i="25" s="1"/>
  <c r="K461" i="37"/>
  <c r="K460" i="25" s="1"/>
  <c r="K491" i="37"/>
  <c r="K490" i="25" s="1"/>
  <c r="K126" i="37"/>
  <c r="K125" i="25" s="1"/>
  <c r="F88" i="37"/>
  <c r="F87" i="25" s="1"/>
  <c r="M327" i="37"/>
  <c r="M326" i="25" s="1"/>
  <c r="M396" i="37"/>
  <c r="M395" i="25" s="1"/>
  <c r="L249" i="37"/>
  <c r="L248" i="25" s="1"/>
  <c r="E30" i="28"/>
  <c r="A105" i="3"/>
  <c r="D424" i="37"/>
  <c r="D423" i="25" s="1"/>
  <c r="K425" i="37"/>
  <c r="K424" i="25" s="1"/>
  <c r="N30" i="37"/>
  <c r="N29" i="25" s="1"/>
  <c r="K242" i="37"/>
  <c r="K241" i="25" s="1"/>
  <c r="M189" i="37"/>
  <c r="M188" i="25" s="1"/>
  <c r="N99" i="37"/>
  <c r="N98" i="25" s="1"/>
  <c r="M142" i="37"/>
  <c r="M141" i="25" s="1"/>
  <c r="F166" i="37"/>
  <c r="F165" i="25" s="1"/>
  <c r="M273" i="37"/>
  <c r="M272" i="25" s="1"/>
  <c r="F181" i="37"/>
  <c r="F180" i="25" s="1"/>
  <c r="K331" i="37"/>
  <c r="K330" i="25" s="1"/>
  <c r="D336" i="37"/>
  <c r="D335" i="25" s="1"/>
  <c r="F256" i="37"/>
  <c r="F255" i="25" s="1"/>
  <c r="F432" i="37"/>
  <c r="F431" i="25" s="1"/>
  <c r="D371" i="37"/>
  <c r="D370" i="25" s="1"/>
  <c r="D259" i="37"/>
  <c r="D258" i="25" s="1"/>
  <c r="F197" i="37"/>
  <c r="F196" i="25" s="1"/>
  <c r="F489" i="37"/>
  <c r="F488" i="25" s="1"/>
  <c r="F93" i="37"/>
  <c r="F92" i="25" s="1"/>
  <c r="F242" i="37"/>
  <c r="F241" i="25" s="1"/>
  <c r="F310" i="37"/>
  <c r="F309" i="25" s="1"/>
  <c r="M448" i="37"/>
  <c r="M447" i="25" s="1"/>
  <c r="K363" i="37"/>
  <c r="K362" i="25" s="1"/>
  <c r="E147" i="37"/>
  <c r="E146" i="25" s="1"/>
  <c r="F337" i="37"/>
  <c r="F336" i="25" s="1"/>
  <c r="F393" i="37"/>
  <c r="F392" i="25" s="1"/>
  <c r="K116" i="37"/>
  <c r="K115" i="25" s="1"/>
  <c r="M91" i="37"/>
  <c r="M90" i="25" s="1"/>
  <c r="M135" i="37"/>
  <c r="M134" i="25" s="1"/>
  <c r="M421" i="37"/>
  <c r="M420" i="25" s="1"/>
  <c r="K29" i="37"/>
  <c r="K28" i="25" s="1"/>
  <c r="K297" i="37"/>
  <c r="K296" i="25" s="1"/>
  <c r="K489" i="37"/>
  <c r="K488" i="25" s="1"/>
  <c r="K393" i="37"/>
  <c r="K392" i="25" s="1"/>
  <c r="K385" i="37"/>
  <c r="K384" i="25" s="1"/>
  <c r="M334" i="37"/>
  <c r="M333" i="25" s="1"/>
  <c r="M282" i="37"/>
  <c r="M281" i="25" s="1"/>
  <c r="K258" i="37"/>
  <c r="K257" i="25" s="1"/>
  <c r="F426" i="37"/>
  <c r="F425" i="25" s="1"/>
  <c r="K53" i="37"/>
  <c r="K52" i="25" s="1"/>
  <c r="M44" i="37"/>
  <c r="M43" i="25" s="1"/>
  <c r="M38" i="37"/>
  <c r="M37" i="25" s="1"/>
  <c r="M297" i="37"/>
  <c r="M296" i="25" s="1"/>
  <c r="M437" i="37"/>
  <c r="M436" i="25" s="1"/>
  <c r="M272" i="37"/>
  <c r="M271" i="25" s="1"/>
  <c r="D353" i="37"/>
  <c r="D352" i="25" s="1"/>
  <c r="M356" i="37"/>
  <c r="M355" i="25" s="1"/>
  <c r="M229" i="37"/>
  <c r="M228" i="25" s="1"/>
  <c r="H63" i="37"/>
  <c r="H62" i="25" s="1"/>
  <c r="K324" i="37"/>
  <c r="K323" i="25" s="1"/>
  <c r="D334" i="37"/>
  <c r="D333" i="25" s="1"/>
  <c r="F379" i="37"/>
  <c r="F378" i="25" s="1"/>
  <c r="F168" i="37"/>
  <c r="F167" i="25" s="1"/>
  <c r="K44" i="37"/>
  <c r="K43" i="25" s="1"/>
  <c r="K441" i="37"/>
  <c r="K440" i="25" s="1"/>
  <c r="M160" i="37"/>
  <c r="M159" i="25" s="1"/>
  <c r="M359" i="37"/>
  <c r="M358" i="25" s="1"/>
  <c r="F356" i="37"/>
  <c r="F355" i="25" s="1"/>
  <c r="E118" i="37"/>
  <c r="E117" i="25" s="1"/>
  <c r="E93" i="37"/>
  <c r="E92" i="25" s="1"/>
  <c r="K344" i="37"/>
  <c r="K343" i="25" s="1"/>
  <c r="M488" i="37"/>
  <c r="M487" i="25" s="1"/>
  <c r="K394" i="37"/>
  <c r="K393" i="25" s="1"/>
  <c r="M47" i="37"/>
  <c r="M46" i="25" s="1"/>
  <c r="K434" i="37"/>
  <c r="K433" i="25" s="1"/>
  <c r="L288" i="37"/>
  <c r="L287" i="25" s="1"/>
  <c r="D368" i="37"/>
  <c r="D367" i="25" s="1"/>
  <c r="H26" i="37"/>
  <c r="H25" i="25" s="1"/>
  <c r="F361" i="37"/>
  <c r="F360" i="25" s="1"/>
  <c r="H317" i="37"/>
  <c r="H316" i="25" s="1"/>
  <c r="M352" i="37"/>
  <c r="M351" i="25" s="1"/>
  <c r="L76" i="28"/>
  <c r="M335" i="37"/>
  <c r="M334" i="25" s="1"/>
  <c r="E217" i="37"/>
  <c r="E216" i="25" s="1"/>
  <c r="M230" i="37"/>
  <c r="M229" i="25" s="1"/>
  <c r="M264" i="37"/>
  <c r="M263" i="25" s="1"/>
  <c r="F480" i="37"/>
  <c r="F479" i="25" s="1"/>
  <c r="M422" i="37"/>
  <c r="M421" i="25" s="1"/>
  <c r="K188" i="37"/>
  <c r="K187" i="25" s="1"/>
  <c r="F294" i="37"/>
  <c r="F293" i="25" s="1"/>
  <c r="F90" i="37"/>
  <c r="F89" i="25" s="1"/>
  <c r="F303" i="37"/>
  <c r="F302" i="25" s="1"/>
  <c r="F279" i="37"/>
  <c r="F278" i="25" s="1"/>
  <c r="K357" i="37"/>
  <c r="K356" i="25" s="1"/>
  <c r="D356" i="37"/>
  <c r="D355" i="25" s="1"/>
  <c r="E139" i="37"/>
  <c r="E138" i="25" s="1"/>
  <c r="F349" i="37"/>
  <c r="F348" i="25" s="1"/>
  <c r="K407" i="37"/>
  <c r="K406" i="25" s="1"/>
  <c r="K32" i="37"/>
  <c r="K31" i="25" s="1"/>
  <c r="M262" i="37"/>
  <c r="M261" i="25" s="1"/>
  <c r="M84" i="37"/>
  <c r="M83" i="25" s="1"/>
  <c r="F116" i="37"/>
  <c r="F115" i="25" s="1"/>
  <c r="F454" i="37"/>
  <c r="F453" i="25" s="1"/>
  <c r="F257" i="37"/>
  <c r="F256" i="25" s="1"/>
  <c r="F52" i="37"/>
  <c r="F51" i="25" s="1"/>
  <c r="F38" i="37"/>
  <c r="F37" i="25" s="1"/>
  <c r="D140" i="28"/>
  <c r="D471" i="37"/>
  <c r="D470" i="25" s="1"/>
  <c r="M294" i="37"/>
  <c r="M293" i="25" s="1"/>
  <c r="M140" i="37"/>
  <c r="M139" i="25" s="1"/>
  <c r="M275" i="37"/>
  <c r="M274" i="25" s="1"/>
  <c r="M197" i="37"/>
  <c r="M196" i="25" s="1"/>
  <c r="M283" i="37"/>
  <c r="M282" i="25" s="1"/>
  <c r="M326" i="37"/>
  <c r="M325" i="25" s="1"/>
  <c r="K212" i="37"/>
  <c r="K211" i="25" s="1"/>
  <c r="E288" i="37"/>
  <c r="E287" i="25" s="1"/>
  <c r="H12" i="37"/>
  <c r="H11" i="25" s="1"/>
  <c r="K309" i="37"/>
  <c r="K308" i="25" s="1"/>
  <c r="E49" i="28"/>
  <c r="M338" i="37"/>
  <c r="M337" i="25" s="1"/>
  <c r="H153" i="28"/>
  <c r="D49" i="37"/>
  <c r="D48" i="25" s="1"/>
  <c r="E37" i="37"/>
  <c r="E36" i="25" s="1"/>
  <c r="F86" i="28"/>
  <c r="M11" i="28"/>
  <c r="E94" i="37"/>
  <c r="E93" i="25" s="1"/>
  <c r="L41" i="37"/>
  <c r="L40" i="25" s="1"/>
  <c r="D68" i="37"/>
  <c r="D67" i="25" s="1"/>
  <c r="D284" i="37"/>
  <c r="D283" i="25" s="1"/>
  <c r="D467" i="37"/>
  <c r="D466" i="25" s="1"/>
  <c r="D274" i="37"/>
  <c r="D273" i="25" s="1"/>
  <c r="D430" i="37"/>
  <c r="D429" i="25" s="1"/>
  <c r="D324" i="37"/>
  <c r="D323" i="25" s="1"/>
  <c r="D335" i="37"/>
  <c r="D334" i="25" s="1"/>
  <c r="D302" i="37"/>
  <c r="D301" i="25" s="1"/>
  <c r="D340" i="37"/>
  <c r="D339" i="25" s="1"/>
  <c r="D226" i="37"/>
  <c r="D225" i="25" s="1"/>
  <c r="D269" i="37"/>
  <c r="D268" i="25" s="1"/>
  <c r="D442" i="37"/>
  <c r="D441" i="25" s="1"/>
  <c r="G39" i="37"/>
  <c r="G38" i="25" s="1"/>
  <c r="F453" i="37"/>
  <c r="F452" i="25" s="1"/>
  <c r="M487" i="37"/>
  <c r="M486" i="25" s="1"/>
  <c r="D390" i="37"/>
  <c r="D389" i="25" s="1"/>
  <c r="K312" i="37"/>
  <c r="K311" i="25" s="1"/>
  <c r="M191" i="37"/>
  <c r="M190" i="25" s="1"/>
  <c r="K127" i="37"/>
  <c r="K126" i="25" s="1"/>
  <c r="M121" i="37"/>
  <c r="M120" i="25" s="1"/>
  <c r="K117" i="37"/>
  <c r="K116" i="25" s="1"/>
  <c r="K35" i="37"/>
  <c r="K34" i="25" s="1"/>
  <c r="G165" i="22"/>
  <c r="G125" i="3"/>
  <c r="S25" i="3"/>
  <c r="G447" i="37"/>
  <c r="G446" i="25" s="1"/>
  <c r="G438" i="37"/>
  <c r="G437" i="25" s="1"/>
  <c r="G440" i="37"/>
  <c r="G439" i="25" s="1"/>
  <c r="G110" i="37"/>
  <c r="G109" i="25" s="1"/>
  <c r="G140" i="37"/>
  <c r="G139" i="25" s="1"/>
  <c r="G153" i="37"/>
  <c r="G152" i="25" s="1"/>
  <c r="J202" i="37"/>
  <c r="J201" i="25" s="1"/>
  <c r="G364" i="37"/>
  <c r="G363" i="25" s="1"/>
  <c r="G145" i="37"/>
  <c r="G144" i="25" s="1"/>
  <c r="G266" i="37"/>
  <c r="G265" i="25" s="1"/>
  <c r="G35" i="37"/>
  <c r="G34" i="25" s="1"/>
  <c r="G466" i="37"/>
  <c r="G465" i="25" s="1"/>
  <c r="G422" i="37"/>
  <c r="G421" i="25" s="1"/>
  <c r="G421" i="37"/>
  <c r="G420" i="25" s="1"/>
  <c r="G262" i="37"/>
  <c r="G261" i="25" s="1"/>
  <c r="G203" i="37"/>
  <c r="G202" i="25" s="1"/>
  <c r="G197" i="37"/>
  <c r="G196" i="25" s="1"/>
  <c r="G231" i="37"/>
  <c r="G230" i="25" s="1"/>
  <c r="G448" i="37"/>
  <c r="G447" i="25" s="1"/>
  <c r="G228" i="37"/>
  <c r="G227" i="25" s="1"/>
  <c r="G491" i="37"/>
  <c r="G490" i="25" s="1"/>
  <c r="G280" i="37"/>
  <c r="G279" i="25" s="1"/>
  <c r="G340" i="37"/>
  <c r="G339" i="25" s="1"/>
  <c r="G404" i="37"/>
  <c r="G403" i="25" s="1"/>
  <c r="G72" i="37"/>
  <c r="G71" i="25" s="1"/>
  <c r="G215" i="37"/>
  <c r="G214" i="25" s="1"/>
  <c r="G14" i="37"/>
  <c r="G13" i="25" s="1"/>
  <c r="D58" i="37"/>
  <c r="D57" i="25" s="1"/>
  <c r="D24" i="37"/>
  <c r="D23" i="25" s="1"/>
  <c r="D33" i="37"/>
  <c r="D32" i="25" s="1"/>
  <c r="D414" i="37"/>
  <c r="D413" i="25" s="1"/>
  <c r="D73" i="37"/>
  <c r="D72" i="25" s="1"/>
  <c r="D487" i="37"/>
  <c r="D486" i="25" s="1"/>
  <c r="D152" i="37"/>
  <c r="D151" i="25" s="1"/>
  <c r="D89" i="37"/>
  <c r="D88" i="25" s="1"/>
  <c r="D365" i="37"/>
  <c r="D364" i="25" s="1"/>
  <c r="D450" i="37"/>
  <c r="D449" i="25" s="1"/>
  <c r="D454" i="37"/>
  <c r="D453" i="25" s="1"/>
  <c r="D254" i="37"/>
  <c r="D253" i="25" s="1"/>
  <c r="D229" i="37"/>
  <c r="D228" i="25" s="1"/>
  <c r="D126" i="37"/>
  <c r="D125" i="25" s="1"/>
  <c r="D252" i="37"/>
  <c r="D251" i="25" s="1"/>
  <c r="D141" i="37"/>
  <c r="D140" i="25" s="1"/>
  <c r="D105" i="37"/>
  <c r="D104" i="25" s="1"/>
  <c r="D160" i="37"/>
  <c r="D159" i="25" s="1"/>
  <c r="D214" i="37"/>
  <c r="D213" i="25" s="1"/>
  <c r="D366" i="37"/>
  <c r="D365" i="25" s="1"/>
  <c r="D78" i="37"/>
  <c r="D77" i="25" s="1"/>
  <c r="D381" i="37"/>
  <c r="D380" i="25" s="1"/>
  <c r="D445" i="37"/>
  <c r="D444" i="25" s="1"/>
  <c r="D307" i="37"/>
  <c r="D306" i="25" s="1"/>
  <c r="D18" i="37"/>
  <c r="D17" i="25" s="1"/>
  <c r="D108" i="37"/>
  <c r="D107" i="25" s="1"/>
  <c r="D435" i="37"/>
  <c r="D434" i="25" s="1"/>
  <c r="D119" i="37"/>
  <c r="D118" i="25" s="1"/>
  <c r="D134" i="37"/>
  <c r="D133" i="25" s="1"/>
  <c r="D387" i="37"/>
  <c r="D386" i="25" s="1"/>
  <c r="D75" i="37"/>
  <c r="D74" i="25" s="1"/>
  <c r="D133" i="37"/>
  <c r="D132" i="25" s="1"/>
  <c r="D161" i="37"/>
  <c r="D160" i="25" s="1"/>
  <c r="D308" i="37"/>
  <c r="D307" i="25" s="1"/>
  <c r="D304" i="37"/>
  <c r="D303" i="25" s="1"/>
  <c r="D327" i="37"/>
  <c r="D326" i="25" s="1"/>
  <c r="D333" i="37"/>
  <c r="D332" i="25" s="1"/>
  <c r="D227" i="37"/>
  <c r="D226" i="25" s="1"/>
  <c r="D282" i="37"/>
  <c r="D281" i="25" s="1"/>
  <c r="D479" i="37"/>
  <c r="D478" i="25" s="1"/>
  <c r="D395" i="37"/>
  <c r="D394" i="25" s="1"/>
  <c r="D389" i="37"/>
  <c r="D388" i="25" s="1"/>
  <c r="D400" i="37"/>
  <c r="D399" i="25" s="1"/>
  <c r="D241" i="37"/>
  <c r="D240" i="25" s="1"/>
  <c r="D47" i="37"/>
  <c r="D46" i="25" s="1"/>
  <c r="D45" i="37"/>
  <c r="D44" i="25" s="1"/>
  <c r="D42" i="37"/>
  <c r="D41" i="25" s="1"/>
  <c r="D56" i="37"/>
  <c r="D55" i="25" s="1"/>
  <c r="D456" i="37"/>
  <c r="D455" i="25" s="1"/>
  <c r="D135" i="37"/>
  <c r="D134" i="25" s="1"/>
  <c r="D262" i="37"/>
  <c r="D261" i="25" s="1"/>
  <c r="D469" i="37"/>
  <c r="D468" i="25" s="1"/>
  <c r="D143" i="37"/>
  <c r="D142" i="25" s="1"/>
  <c r="D129" i="37"/>
  <c r="D128" i="25" s="1"/>
  <c r="D489" i="37"/>
  <c r="D488" i="25" s="1"/>
  <c r="D93" i="37"/>
  <c r="D92" i="25" s="1"/>
  <c r="D103" i="37"/>
  <c r="D102" i="25" s="1"/>
  <c r="D99" i="37"/>
  <c r="D98" i="25" s="1"/>
  <c r="D285" i="37"/>
  <c r="D284" i="25" s="1"/>
  <c r="D208" i="37"/>
  <c r="D207" i="25" s="1"/>
  <c r="D328" i="37"/>
  <c r="D327" i="25" s="1"/>
  <c r="D404" i="37"/>
  <c r="D403" i="25" s="1"/>
  <c r="D59" i="37"/>
  <c r="D58" i="25" s="1"/>
  <c r="D370" i="37"/>
  <c r="D369" i="25" s="1"/>
  <c r="D434" i="37"/>
  <c r="D433" i="25" s="1"/>
  <c r="D464" i="37"/>
  <c r="D463" i="25" s="1"/>
  <c r="D138" i="37"/>
  <c r="D137" i="25" s="1"/>
  <c r="D286" i="37"/>
  <c r="D285" i="25" s="1"/>
  <c r="D146" i="37"/>
  <c r="D145" i="25" s="1"/>
  <c r="D116" i="37"/>
  <c r="D115" i="25" s="1"/>
  <c r="D91" i="37"/>
  <c r="D90" i="25" s="1"/>
  <c r="D166" i="37"/>
  <c r="D165" i="25" s="1"/>
  <c r="D19" i="37"/>
  <c r="D18" i="25" s="1"/>
  <c r="D425" i="37"/>
  <c r="D424" i="25" s="1"/>
  <c r="D137" i="37"/>
  <c r="D136" i="25" s="1"/>
  <c r="D318" i="37"/>
  <c r="D317" i="25" s="1"/>
  <c r="D317" i="37"/>
  <c r="D316" i="25" s="1"/>
  <c r="D288" i="37"/>
  <c r="D287" i="25" s="1"/>
  <c r="D261" i="37"/>
  <c r="D260" i="25" s="1"/>
  <c r="D291" i="37"/>
  <c r="D290" i="25" s="1"/>
  <c r="D215" i="28"/>
  <c r="D215" i="37"/>
  <c r="D214" i="25" s="1"/>
  <c r="D167" i="28"/>
  <c r="D167" i="37"/>
  <c r="D166" i="25" s="1"/>
  <c r="S105" i="3"/>
  <c r="M145" i="22"/>
  <c r="G345" i="22"/>
  <c r="A265" i="3"/>
  <c r="A225" i="22"/>
  <c r="G165" i="3"/>
  <c r="M65" i="3"/>
  <c r="A65" i="3"/>
  <c r="F453" i="28"/>
  <c r="C409" i="37"/>
  <c r="C408" i="25" s="1"/>
  <c r="G85" i="37"/>
  <c r="G84" i="25" s="1"/>
  <c r="G158" i="37"/>
  <c r="G157" i="25" s="1"/>
  <c r="G161" i="37"/>
  <c r="G160" i="25" s="1"/>
  <c r="G211" i="37"/>
  <c r="G210" i="25" s="1"/>
  <c r="G100" i="37"/>
  <c r="G99" i="25" s="1"/>
  <c r="G139" i="37"/>
  <c r="G138" i="25" s="1"/>
  <c r="G146" i="37"/>
  <c r="G145" i="25" s="1"/>
  <c r="J238" i="37"/>
  <c r="J237" i="25" s="1"/>
  <c r="G168" i="37"/>
  <c r="G167" i="25" s="1"/>
  <c r="J178" i="37"/>
  <c r="J177" i="25" s="1"/>
  <c r="G180" i="37"/>
  <c r="G179" i="25" s="1"/>
  <c r="G378" i="37"/>
  <c r="G377" i="25" s="1"/>
  <c r="G451" i="37"/>
  <c r="G450" i="25" s="1"/>
  <c r="G154" i="37"/>
  <c r="G153" i="25" s="1"/>
  <c r="G159" i="37"/>
  <c r="G158" i="25" s="1"/>
  <c r="G450" i="37"/>
  <c r="G449" i="25" s="1"/>
  <c r="G305" i="37"/>
  <c r="G304" i="25" s="1"/>
  <c r="G222" i="37"/>
  <c r="G221" i="25" s="1"/>
  <c r="G289" i="37"/>
  <c r="G288" i="25" s="1"/>
  <c r="G296" i="37"/>
  <c r="G295" i="25" s="1"/>
  <c r="G476" i="37"/>
  <c r="G475" i="25" s="1"/>
  <c r="G265" i="37"/>
  <c r="G264" i="25" s="1"/>
  <c r="G258" i="37"/>
  <c r="G257" i="25" s="1"/>
  <c r="G223" i="37"/>
  <c r="G222" i="25" s="1"/>
  <c r="G230" i="37"/>
  <c r="G229" i="25" s="1"/>
  <c r="G420" i="37"/>
  <c r="G419" i="25" s="1"/>
  <c r="G205" i="37"/>
  <c r="G204" i="25" s="1"/>
  <c r="G91" i="37"/>
  <c r="G90" i="25" s="1"/>
  <c r="G304" i="37"/>
  <c r="G303" i="25" s="1"/>
  <c r="G475" i="37"/>
  <c r="G474" i="25" s="1"/>
  <c r="G325" i="37"/>
  <c r="G324" i="25" s="1"/>
  <c r="G276" i="37"/>
  <c r="G275" i="25" s="1"/>
  <c r="G121" i="37"/>
  <c r="G120" i="25" s="1"/>
  <c r="G137" i="37"/>
  <c r="G136" i="25" s="1"/>
  <c r="G92" i="37"/>
  <c r="G91" i="25" s="1"/>
  <c r="G40" i="37"/>
  <c r="G39" i="25" s="1"/>
  <c r="G456" i="37"/>
  <c r="G455" i="25" s="1"/>
  <c r="G470" i="37"/>
  <c r="G469" i="25" s="1"/>
  <c r="G115" i="37"/>
  <c r="G114" i="25" s="1"/>
  <c r="H8" i="37"/>
  <c r="H7" i="25" s="1"/>
  <c r="G275" i="37"/>
  <c r="G274" i="25" s="1"/>
  <c r="G227" i="37"/>
  <c r="G226" i="25" s="1"/>
  <c r="G303" i="37"/>
  <c r="G302" i="25" s="1"/>
  <c r="G176" i="37"/>
  <c r="G175" i="25" s="1"/>
  <c r="G444" i="37"/>
  <c r="G443" i="25" s="1"/>
  <c r="G179" i="37"/>
  <c r="G178" i="25" s="1"/>
  <c r="G167" i="37"/>
  <c r="G166" i="25" s="1"/>
  <c r="G157" i="37"/>
  <c r="G156" i="25" s="1"/>
  <c r="C363" i="37"/>
  <c r="C362" i="25" s="1"/>
  <c r="D390" i="28"/>
  <c r="G218" i="37"/>
  <c r="G217" i="25" s="1"/>
  <c r="G246" i="37"/>
  <c r="G245" i="25" s="1"/>
  <c r="H446" i="28"/>
  <c r="F196" i="37"/>
  <c r="F195" i="25" s="1"/>
  <c r="M451" i="37"/>
  <c r="M450" i="25" s="1"/>
  <c r="H202" i="37"/>
  <c r="H201" i="25" s="1"/>
  <c r="N198" i="37"/>
  <c r="N197" i="25" s="1"/>
  <c r="H197" i="28"/>
  <c r="H29" i="37"/>
  <c r="H28" i="25" s="1"/>
  <c r="F139" i="37"/>
  <c r="F138" i="25" s="1"/>
  <c r="G202" i="37"/>
  <c r="G201" i="25" s="1"/>
  <c r="G71" i="37"/>
  <c r="G70" i="25" s="1"/>
  <c r="H190" i="28"/>
  <c r="L169" i="28"/>
  <c r="G430" i="37"/>
  <c r="G429" i="25" s="1"/>
  <c r="N452" i="37"/>
  <c r="N451" i="25" s="1"/>
  <c r="G263" i="37"/>
  <c r="G262" i="25" s="1"/>
  <c r="G113" i="37"/>
  <c r="G112" i="25" s="1"/>
  <c r="N451" i="37"/>
  <c r="N450" i="25" s="1"/>
  <c r="G366" i="37"/>
  <c r="G365" i="25" s="1"/>
  <c r="K20" i="37"/>
  <c r="K19" i="25" s="1"/>
  <c r="F162" i="37"/>
  <c r="F161" i="25" s="1"/>
  <c r="G321" i="37"/>
  <c r="G320" i="25" s="1"/>
  <c r="C86" i="37"/>
  <c r="C85" i="25" s="1"/>
  <c r="F440" i="37"/>
  <c r="F439" i="25" s="1"/>
  <c r="D339" i="37"/>
  <c r="D338" i="25" s="1"/>
  <c r="D492" i="37"/>
  <c r="D491" i="25" s="1"/>
  <c r="D325" i="37"/>
  <c r="D324" i="25" s="1"/>
  <c r="D495" i="37"/>
  <c r="D494" i="25" s="1"/>
  <c r="C435" i="37"/>
  <c r="C434" i="25" s="1"/>
  <c r="C372" i="37"/>
  <c r="C371" i="25" s="1"/>
  <c r="J450" i="37"/>
  <c r="J449" i="25" s="1"/>
  <c r="J191" i="37"/>
  <c r="J190" i="25" s="1"/>
  <c r="J154" i="37"/>
  <c r="J153" i="25" s="1"/>
  <c r="J204" i="37"/>
  <c r="J203" i="25" s="1"/>
  <c r="J198" i="37"/>
  <c r="J197" i="25" s="1"/>
  <c r="J165" i="37"/>
  <c r="J164" i="25" s="1"/>
  <c r="J26" i="37"/>
  <c r="J25" i="25" s="1"/>
  <c r="J379" i="37"/>
  <c r="J378" i="25" s="1"/>
  <c r="J50" i="37"/>
  <c r="J49" i="25" s="1"/>
  <c r="J60" i="37"/>
  <c r="J59" i="25" s="1"/>
  <c r="C475" i="37"/>
  <c r="C474" i="25" s="1"/>
  <c r="G336" i="37"/>
  <c r="G335" i="25" s="1"/>
  <c r="G169" i="37"/>
  <c r="G168" i="25" s="1"/>
  <c r="C274" i="37"/>
  <c r="C273" i="25" s="1"/>
  <c r="J276" i="37"/>
  <c r="J275" i="25" s="1"/>
  <c r="C206" i="37"/>
  <c r="C205" i="25" s="1"/>
  <c r="G125" i="37"/>
  <c r="G124" i="25" s="1"/>
  <c r="G225" i="37"/>
  <c r="G224" i="25" s="1"/>
  <c r="G122" i="37"/>
  <c r="G121" i="25" s="1"/>
  <c r="G412" i="37"/>
  <c r="G411" i="25" s="1"/>
  <c r="G23" i="37"/>
  <c r="G22" i="25" s="1"/>
  <c r="G287" i="37"/>
  <c r="G286" i="25" s="1"/>
  <c r="G148" i="37"/>
  <c r="G147" i="25" s="1"/>
  <c r="J69" i="37"/>
  <c r="J68" i="25" s="1"/>
  <c r="G28" i="37"/>
  <c r="G27" i="25" s="1"/>
  <c r="G188" i="37"/>
  <c r="G187" i="25" s="1"/>
  <c r="G46" i="37"/>
  <c r="G45" i="25" s="1"/>
  <c r="G308" i="37"/>
  <c r="G307" i="25" s="1"/>
  <c r="G357" i="37"/>
  <c r="G356" i="25" s="1"/>
  <c r="G133" i="37"/>
  <c r="G132" i="25" s="1"/>
  <c r="G332" i="37"/>
  <c r="G331" i="25" s="1"/>
  <c r="G401" i="37"/>
  <c r="G400" i="25" s="1"/>
  <c r="G120" i="37"/>
  <c r="G119" i="25" s="1"/>
  <c r="J83" i="37"/>
  <c r="J82" i="25" s="1"/>
  <c r="G312" i="37"/>
  <c r="G311" i="25" s="1"/>
  <c r="G79" i="37"/>
  <c r="G78" i="25" s="1"/>
  <c r="G390" i="37"/>
  <c r="G389" i="25" s="1"/>
  <c r="G326" i="37"/>
  <c r="G325" i="25" s="1"/>
  <c r="G316" i="37"/>
  <c r="G315" i="25" s="1"/>
  <c r="G114" i="37"/>
  <c r="G113" i="25" s="1"/>
  <c r="G50" i="37"/>
  <c r="G49" i="25" s="1"/>
  <c r="G338" i="37"/>
  <c r="G337" i="25" s="1"/>
  <c r="G53" i="37"/>
  <c r="G52" i="25" s="1"/>
  <c r="G492" i="37"/>
  <c r="G491" i="25" s="1"/>
  <c r="G233" i="37"/>
  <c r="G232" i="25" s="1"/>
  <c r="G286" i="37"/>
  <c r="G285" i="25" s="1"/>
  <c r="G460" i="37"/>
  <c r="G459" i="25" s="1"/>
  <c r="G351" i="37"/>
  <c r="G350" i="25" s="1"/>
  <c r="G67" i="37"/>
  <c r="G66" i="25" s="1"/>
  <c r="G362" i="37"/>
  <c r="G361" i="25" s="1"/>
  <c r="G99" i="37"/>
  <c r="G98" i="25" s="1"/>
  <c r="G74" i="37"/>
  <c r="G73" i="25" s="1"/>
  <c r="G284" i="37"/>
  <c r="G283" i="25" s="1"/>
  <c r="G86" i="37"/>
  <c r="G85" i="25" s="1"/>
  <c r="G298" i="37"/>
  <c r="G297" i="25" s="1"/>
  <c r="G30" i="37"/>
  <c r="G29" i="25" s="1"/>
  <c r="M300" i="37"/>
  <c r="M299" i="25" s="1"/>
  <c r="M388" i="37"/>
  <c r="M387" i="25" s="1"/>
  <c r="M308" i="37"/>
  <c r="M307" i="25" s="1"/>
  <c r="M349" i="37"/>
  <c r="M348" i="25" s="1"/>
  <c r="M311" i="37"/>
  <c r="M310" i="25" s="1"/>
  <c r="M278" i="37"/>
  <c r="M277" i="25" s="1"/>
  <c r="M413" i="37"/>
  <c r="M412" i="25" s="1"/>
  <c r="M473" i="37"/>
  <c r="M472" i="25" s="1"/>
  <c r="M379" i="37"/>
  <c r="M378" i="25" s="1"/>
  <c r="M464" i="37"/>
  <c r="M463" i="25" s="1"/>
  <c r="M361" i="37"/>
  <c r="M360" i="25" s="1"/>
  <c r="M116" i="37"/>
  <c r="M115" i="25" s="1"/>
  <c r="M115" i="37"/>
  <c r="M114" i="25" s="1"/>
  <c r="M113" i="37"/>
  <c r="M112" i="25" s="1"/>
  <c r="M331" i="37"/>
  <c r="M330" i="25" s="1"/>
  <c r="M167" i="37"/>
  <c r="M166" i="25" s="1"/>
  <c r="M358" i="37"/>
  <c r="M357" i="25" s="1"/>
  <c r="M336" i="37"/>
  <c r="M335" i="25" s="1"/>
  <c r="M486" i="37"/>
  <c r="M485" i="25" s="1"/>
  <c r="M414" i="37"/>
  <c r="M413" i="25" s="1"/>
  <c r="M242" i="37"/>
  <c r="M241" i="25" s="1"/>
  <c r="M49" i="37"/>
  <c r="M48" i="25" s="1"/>
  <c r="M42" i="37"/>
  <c r="M41" i="25" s="1"/>
  <c r="M39" i="37"/>
  <c r="M38" i="25" s="1"/>
  <c r="M337" i="37"/>
  <c r="M336" i="25" s="1"/>
  <c r="M15" i="37"/>
  <c r="M14" i="25" s="1"/>
  <c r="M226" i="37"/>
  <c r="M225" i="25" s="1"/>
  <c r="M198" i="37"/>
  <c r="M197" i="25" s="1"/>
  <c r="M193" i="37"/>
  <c r="M192" i="25" s="1"/>
  <c r="M492" i="37"/>
  <c r="M491" i="25" s="1"/>
  <c r="M385" i="37"/>
  <c r="M384" i="25" s="1"/>
  <c r="M218" i="37"/>
  <c r="M217" i="25" s="1"/>
  <c r="M247" i="37"/>
  <c r="M246" i="25" s="1"/>
  <c r="M438" i="37"/>
  <c r="M437" i="25" s="1"/>
  <c r="M390" i="37"/>
  <c r="M389" i="25" s="1"/>
  <c r="M376" i="37"/>
  <c r="M375" i="25" s="1"/>
  <c r="M30" i="37"/>
  <c r="M29" i="25" s="1"/>
  <c r="M28" i="37"/>
  <c r="M27" i="25" s="1"/>
  <c r="M316" i="37"/>
  <c r="M315" i="25" s="1"/>
  <c r="M387" i="37"/>
  <c r="M386" i="25" s="1"/>
  <c r="K64" i="37"/>
  <c r="K63" i="25" s="1"/>
  <c r="K420" i="37"/>
  <c r="K419" i="25" s="1"/>
  <c r="K352" i="37"/>
  <c r="K351" i="25" s="1"/>
  <c r="K158" i="37"/>
  <c r="K157" i="25" s="1"/>
  <c r="K136" i="37"/>
  <c r="K135" i="25" s="1"/>
  <c r="K160" i="37"/>
  <c r="K159" i="25" s="1"/>
  <c r="K492" i="37"/>
  <c r="K491" i="25" s="1"/>
  <c r="K98" i="37"/>
  <c r="K97" i="25" s="1"/>
  <c r="K94" i="37"/>
  <c r="K93" i="25" s="1"/>
  <c r="K58" i="37"/>
  <c r="K57" i="25" s="1"/>
  <c r="K484" i="37"/>
  <c r="K483" i="25" s="1"/>
  <c r="K454" i="37"/>
  <c r="K453" i="25" s="1"/>
  <c r="K25" i="37"/>
  <c r="K24" i="25" s="1"/>
  <c r="K334" i="37"/>
  <c r="K333" i="25" s="1"/>
  <c r="K264" i="37"/>
  <c r="K263" i="25" s="1"/>
  <c r="K60" i="37"/>
  <c r="K59" i="25" s="1"/>
  <c r="K56" i="37"/>
  <c r="K55" i="25" s="1"/>
  <c r="K249" i="37"/>
  <c r="K248" i="25" s="1"/>
  <c r="K364" i="37"/>
  <c r="K363" i="25" s="1"/>
  <c r="K180" i="37"/>
  <c r="K179" i="25" s="1"/>
  <c r="K391" i="37"/>
  <c r="K390" i="25" s="1"/>
  <c r="K483" i="37"/>
  <c r="K482" i="25" s="1"/>
  <c r="K372" i="37"/>
  <c r="K371" i="25" s="1"/>
  <c r="K235" i="37"/>
  <c r="K234" i="25" s="1"/>
  <c r="K103" i="37"/>
  <c r="K102" i="25" s="1"/>
  <c r="K335" i="37"/>
  <c r="K334" i="25" s="1"/>
  <c r="K209" i="37"/>
  <c r="K208" i="25" s="1"/>
  <c r="K140" i="37"/>
  <c r="K139" i="25" s="1"/>
  <c r="K133" i="37"/>
  <c r="K132" i="25" s="1"/>
  <c r="K119" i="37"/>
  <c r="K118" i="25" s="1"/>
  <c r="K28" i="37"/>
  <c r="K27" i="25" s="1"/>
  <c r="K59" i="37"/>
  <c r="K58" i="25" s="1"/>
  <c r="K151" i="37"/>
  <c r="K150" i="25" s="1"/>
  <c r="K36" i="37"/>
  <c r="K35" i="25" s="1"/>
  <c r="F149" i="37"/>
  <c r="F148" i="25" s="1"/>
  <c r="F482" i="37"/>
  <c r="F481" i="25" s="1"/>
  <c r="F325" i="37"/>
  <c r="F324" i="25" s="1"/>
  <c r="F284" i="37"/>
  <c r="F283" i="25" s="1"/>
  <c r="F150" i="37"/>
  <c r="F149" i="25" s="1"/>
  <c r="F382" i="37"/>
  <c r="F381" i="25" s="1"/>
  <c r="F456" i="37"/>
  <c r="F455" i="25" s="1"/>
  <c r="F444" i="37"/>
  <c r="F443" i="25" s="1"/>
  <c r="F429" i="37"/>
  <c r="F428" i="25" s="1"/>
  <c r="F108" i="37"/>
  <c r="F107" i="25" s="1"/>
  <c r="F468" i="37"/>
  <c r="F467" i="25" s="1"/>
  <c r="F76" i="37"/>
  <c r="F75" i="25" s="1"/>
  <c r="F67" i="37"/>
  <c r="F66" i="25" s="1"/>
  <c r="F348" i="37"/>
  <c r="F347" i="25" s="1"/>
  <c r="F230" i="37"/>
  <c r="F229" i="25" s="1"/>
  <c r="F269" i="37"/>
  <c r="F268" i="25" s="1"/>
  <c r="F328" i="37"/>
  <c r="F327" i="25" s="1"/>
  <c r="F355" i="37"/>
  <c r="F354" i="25" s="1"/>
  <c r="F122" i="37"/>
  <c r="F121" i="25" s="1"/>
  <c r="F402" i="37"/>
  <c r="F401" i="25" s="1"/>
  <c r="F152" i="37"/>
  <c r="F151" i="25" s="1"/>
  <c r="F226" i="37"/>
  <c r="F225" i="25" s="1"/>
  <c r="F220" i="37"/>
  <c r="F219" i="25" s="1"/>
  <c r="F384" i="37"/>
  <c r="F383" i="25" s="1"/>
  <c r="F475" i="37"/>
  <c r="F474" i="25" s="1"/>
  <c r="F295" i="37"/>
  <c r="F294" i="25" s="1"/>
  <c r="F445" i="37"/>
  <c r="F444" i="25" s="1"/>
  <c r="F372" i="37"/>
  <c r="F371" i="25" s="1"/>
  <c r="F430" i="37"/>
  <c r="F429" i="25" s="1"/>
  <c r="F171" i="37"/>
  <c r="F170" i="25" s="1"/>
  <c r="F82" i="37"/>
  <c r="F81" i="25" s="1"/>
  <c r="F183" i="37"/>
  <c r="F182" i="25" s="1"/>
  <c r="F111" i="37"/>
  <c r="F110" i="25" s="1"/>
  <c r="F416" i="37"/>
  <c r="F415" i="25" s="1"/>
  <c r="F259" i="37"/>
  <c r="F258" i="25" s="1"/>
  <c r="F289" i="37"/>
  <c r="F288" i="25" s="1"/>
  <c r="F278" i="37"/>
  <c r="F277" i="25" s="1"/>
  <c r="F330" i="37"/>
  <c r="F329" i="25" s="1"/>
  <c r="F410" i="37"/>
  <c r="F409" i="25" s="1"/>
  <c r="F403" i="37"/>
  <c r="F402" i="25" s="1"/>
  <c r="F409" i="37"/>
  <c r="F408" i="25" s="1"/>
  <c r="F405" i="37"/>
  <c r="F404" i="25" s="1"/>
  <c r="F222" i="37"/>
  <c r="F221" i="25" s="1"/>
  <c r="F46" i="37"/>
  <c r="F45" i="25" s="1"/>
  <c r="F39" i="37"/>
  <c r="F38" i="25" s="1"/>
  <c r="F479" i="37"/>
  <c r="F478" i="25" s="1"/>
  <c r="F56" i="37"/>
  <c r="F55" i="25" s="1"/>
  <c r="F398" i="37"/>
  <c r="F397" i="25" s="1"/>
  <c r="F398" i="28"/>
  <c r="F305" i="37"/>
  <c r="F304" i="25" s="1"/>
  <c r="L321" i="37"/>
  <c r="L320" i="25" s="1"/>
  <c r="K248" i="28"/>
  <c r="K248" i="37"/>
  <c r="K247" i="25" s="1"/>
  <c r="F223" i="28"/>
  <c r="F223" i="37"/>
  <c r="F222" i="25" s="1"/>
  <c r="H156" i="28"/>
  <c r="H156" i="37"/>
  <c r="H155" i="25" s="1"/>
  <c r="F296" i="28"/>
  <c r="F296" i="37"/>
  <c r="F295" i="25" s="1"/>
  <c r="E182" i="28"/>
  <c r="E182" i="37"/>
  <c r="E181" i="25" s="1"/>
  <c r="K161" i="37"/>
  <c r="K160" i="25" s="1"/>
  <c r="L130" i="37"/>
  <c r="L129" i="25" s="1"/>
  <c r="L130" i="28"/>
  <c r="M118" i="37"/>
  <c r="M117" i="25" s="1"/>
  <c r="M118" i="28"/>
  <c r="M114" i="37"/>
  <c r="M113" i="25" s="1"/>
  <c r="E110" i="37"/>
  <c r="E109" i="25" s="1"/>
  <c r="K97" i="37"/>
  <c r="K96" i="25" s="1"/>
  <c r="M87" i="37"/>
  <c r="M86" i="25" s="1"/>
  <c r="E85" i="37"/>
  <c r="E84" i="25" s="1"/>
  <c r="E77" i="37"/>
  <c r="E76" i="25" s="1"/>
  <c r="E69" i="37"/>
  <c r="E68" i="25" s="1"/>
  <c r="K108" i="37"/>
  <c r="K107" i="25" s="1"/>
  <c r="K108" i="28"/>
  <c r="N103" i="28"/>
  <c r="N103" i="37"/>
  <c r="N102" i="25" s="1"/>
  <c r="E102" i="37"/>
  <c r="E101" i="25" s="1"/>
  <c r="F92" i="28"/>
  <c r="F92" i="37"/>
  <c r="F91" i="25" s="1"/>
  <c r="H89" i="37"/>
  <c r="H88" i="25" s="1"/>
  <c r="L85" i="28"/>
  <c r="L85" i="37"/>
  <c r="L84" i="25" s="1"/>
  <c r="K84" i="37"/>
  <c r="K83" i="25" s="1"/>
  <c r="K82" i="37"/>
  <c r="K81" i="25" s="1"/>
  <c r="K82" i="28"/>
  <c r="M78" i="37"/>
  <c r="M77" i="25" s="1"/>
  <c r="M78" i="28"/>
  <c r="L68" i="37"/>
  <c r="L67" i="25" s="1"/>
  <c r="E65" i="28"/>
  <c r="E65" i="37"/>
  <c r="E64" i="25" s="1"/>
  <c r="N61" i="37"/>
  <c r="N60" i="25" s="1"/>
  <c r="M50" i="37"/>
  <c r="M49" i="25" s="1"/>
  <c r="M50" i="28"/>
  <c r="E42" i="37"/>
  <c r="E41" i="25" s="1"/>
  <c r="E42" i="28"/>
  <c r="H37" i="28"/>
  <c r="H37" i="37"/>
  <c r="H36" i="25" s="1"/>
  <c r="N33" i="28"/>
  <c r="N33" i="37"/>
  <c r="N32" i="25" s="1"/>
  <c r="K26" i="37"/>
  <c r="K25" i="25" s="1"/>
  <c r="K26" i="28"/>
  <c r="L16" i="28"/>
  <c r="L16" i="37"/>
  <c r="L15" i="25" s="1"/>
  <c r="H10" i="37"/>
  <c r="H9" i="25" s="1"/>
  <c r="H10" i="28"/>
  <c r="L309" i="37"/>
  <c r="L308" i="25" s="1"/>
  <c r="L325" i="37"/>
  <c r="L324" i="25" s="1"/>
  <c r="E382" i="37"/>
  <c r="E381" i="25" s="1"/>
  <c r="E385" i="37"/>
  <c r="E384" i="25" s="1"/>
  <c r="K414" i="37"/>
  <c r="K413" i="25" s="1"/>
  <c r="M355" i="37"/>
  <c r="M354" i="25" s="1"/>
  <c r="M179" i="37"/>
  <c r="M178" i="25" s="1"/>
  <c r="K433" i="37"/>
  <c r="K432" i="25" s="1"/>
  <c r="M134" i="37"/>
  <c r="M133" i="25" s="1"/>
  <c r="E331" i="37"/>
  <c r="E330" i="25" s="1"/>
  <c r="H354" i="37"/>
  <c r="H353" i="25" s="1"/>
  <c r="L405" i="37"/>
  <c r="L404" i="25" s="1"/>
  <c r="F354" i="37"/>
  <c r="F353" i="25" s="1"/>
  <c r="N395" i="37"/>
  <c r="N394" i="25" s="1"/>
  <c r="E467" i="37"/>
  <c r="E466" i="25" s="1"/>
  <c r="L242" i="37"/>
  <c r="L241" i="25" s="1"/>
  <c r="M263" i="37"/>
  <c r="M262" i="25" s="1"/>
  <c r="F9" i="37"/>
  <c r="F8" i="25" s="1"/>
  <c r="K40" i="37"/>
  <c r="K39" i="25" s="1"/>
  <c r="N48" i="37"/>
  <c r="N47" i="25" s="1"/>
  <c r="E60" i="37"/>
  <c r="E59" i="25" s="1"/>
  <c r="E61" i="37"/>
  <c r="E60" i="25" s="1"/>
  <c r="H392" i="37"/>
  <c r="H391" i="25" s="1"/>
  <c r="M474" i="37"/>
  <c r="M473" i="25" s="1"/>
  <c r="K75" i="37"/>
  <c r="K74" i="25" s="1"/>
  <c r="H48" i="37"/>
  <c r="H47" i="25" s="1"/>
  <c r="H48" i="28"/>
  <c r="K11" i="37"/>
  <c r="K10" i="25" s="1"/>
  <c r="N276" i="37"/>
  <c r="N275" i="25" s="1"/>
  <c r="E263" i="37"/>
  <c r="E262" i="25" s="1"/>
  <c r="K306" i="37"/>
  <c r="K305" i="25" s="1"/>
  <c r="L24" i="37"/>
  <c r="L23" i="25" s="1"/>
  <c r="H433" i="37"/>
  <c r="H432" i="25" s="1"/>
  <c r="E421" i="37"/>
  <c r="E420" i="25" s="1"/>
  <c r="L474" i="37"/>
  <c r="L473" i="25" s="1"/>
  <c r="E431" i="37"/>
  <c r="E430" i="25" s="1"/>
  <c r="K210" i="37"/>
  <c r="K209" i="25" s="1"/>
  <c r="K287" i="37"/>
  <c r="K286" i="25" s="1"/>
  <c r="L286" i="37"/>
  <c r="L285" i="25" s="1"/>
  <c r="H309" i="37"/>
  <c r="H308" i="25" s="1"/>
  <c r="N406" i="37"/>
  <c r="N405" i="25" s="1"/>
  <c r="M449" i="37"/>
  <c r="M448" i="25" s="1"/>
  <c r="E454" i="37"/>
  <c r="E453" i="25" s="1"/>
  <c r="E238" i="37"/>
  <c r="E237" i="25" s="1"/>
  <c r="F243" i="37"/>
  <c r="F242" i="25" s="1"/>
  <c r="E191" i="37"/>
  <c r="E190" i="25" s="1"/>
  <c r="K450" i="37"/>
  <c r="K449" i="25" s="1"/>
  <c r="F44" i="37"/>
  <c r="F43" i="25" s="1"/>
  <c r="F50" i="37"/>
  <c r="F49" i="25" s="1"/>
  <c r="F57" i="37"/>
  <c r="F56" i="25" s="1"/>
  <c r="M186" i="37"/>
  <c r="M185" i="25" s="1"/>
  <c r="M476" i="37"/>
  <c r="M475" i="25" s="1"/>
  <c r="L31" i="37"/>
  <c r="L30" i="25" s="1"/>
  <c r="E216" i="37"/>
  <c r="E215" i="25" s="1"/>
  <c r="F15" i="37"/>
  <c r="F14" i="25" s="1"/>
  <c r="K30" i="37"/>
  <c r="K29" i="25" s="1"/>
  <c r="K24" i="37"/>
  <c r="K23" i="25" s="1"/>
  <c r="F311" i="37"/>
  <c r="F310" i="25" s="1"/>
  <c r="J217" i="37"/>
  <c r="J216" i="25" s="1"/>
  <c r="J156" i="37"/>
  <c r="J155" i="25" s="1"/>
  <c r="J148" i="37"/>
  <c r="J147" i="25" s="1"/>
  <c r="J421" i="37"/>
  <c r="J420" i="25" s="1"/>
  <c r="J96" i="37"/>
  <c r="J95" i="25" s="1"/>
  <c r="J321" i="37"/>
  <c r="J320" i="25" s="1"/>
  <c r="J212" i="37"/>
  <c r="J211" i="25" s="1"/>
  <c r="J64" i="37"/>
  <c r="J63" i="25" s="1"/>
  <c r="J141" i="37"/>
  <c r="J140" i="25" s="1"/>
  <c r="J11" i="37"/>
  <c r="J10" i="25" s="1"/>
  <c r="J40" i="37"/>
  <c r="J39" i="25" s="1"/>
  <c r="J41" i="37"/>
  <c r="J40" i="25" s="1"/>
  <c r="J56" i="37"/>
  <c r="J55" i="25" s="1"/>
  <c r="J155" i="37"/>
  <c r="J154" i="25" s="1"/>
  <c r="C488" i="37"/>
  <c r="C487" i="25" s="1"/>
  <c r="C471" i="37"/>
  <c r="C470" i="25" s="1"/>
  <c r="J469" i="37"/>
  <c r="J468" i="25" s="1"/>
  <c r="J436" i="37"/>
  <c r="J435" i="25" s="1"/>
  <c r="G339" i="37"/>
  <c r="G338" i="25" s="1"/>
  <c r="I269" i="37"/>
  <c r="I268" i="25" s="1"/>
  <c r="C246" i="37"/>
  <c r="C245" i="25" s="1"/>
  <c r="G245" i="37"/>
  <c r="G244" i="25" s="1"/>
  <c r="G195" i="37"/>
  <c r="G194" i="25" s="1"/>
  <c r="G25" i="37"/>
  <c r="G24" i="25" s="1"/>
  <c r="G136" i="37"/>
  <c r="G135" i="25" s="1"/>
  <c r="G31" i="37"/>
  <c r="G30" i="25" s="1"/>
  <c r="G213" i="37"/>
  <c r="G212" i="25" s="1"/>
  <c r="G194" i="37"/>
  <c r="G193" i="25" s="1"/>
  <c r="G251" i="37"/>
  <c r="G250" i="25" s="1"/>
  <c r="G330" i="37"/>
  <c r="G329" i="25" s="1"/>
  <c r="G436" i="37"/>
  <c r="G435" i="25" s="1"/>
  <c r="G149" i="37"/>
  <c r="G148" i="25" s="1"/>
  <c r="G78" i="37"/>
  <c r="G77" i="25" s="1"/>
  <c r="G75" i="37"/>
  <c r="G74" i="25" s="1"/>
  <c r="G379" i="37"/>
  <c r="G378" i="25" s="1"/>
  <c r="G12" i="37"/>
  <c r="G11" i="25" s="1"/>
  <c r="G343" i="37"/>
  <c r="G342" i="25" s="1"/>
  <c r="G123" i="37"/>
  <c r="G122" i="25" s="1"/>
  <c r="G393" i="37"/>
  <c r="G392" i="25" s="1"/>
  <c r="G453" i="37"/>
  <c r="G452" i="25" s="1"/>
  <c r="G82" i="37"/>
  <c r="G81" i="25" s="1"/>
  <c r="G479" i="37"/>
  <c r="G478" i="25" s="1"/>
  <c r="G310" i="37"/>
  <c r="G309" i="25" s="1"/>
  <c r="G417" i="37"/>
  <c r="G416" i="25" s="1"/>
  <c r="G68" i="37"/>
  <c r="G67" i="25" s="1"/>
  <c r="G307" i="37"/>
  <c r="G306" i="25" s="1"/>
  <c r="G435" i="37"/>
  <c r="G434" i="25" s="1"/>
  <c r="G38" i="37"/>
  <c r="G37" i="25" s="1"/>
  <c r="G432" i="37"/>
  <c r="G431" i="25" s="1"/>
  <c r="G388" i="37"/>
  <c r="G387" i="25" s="1"/>
  <c r="G335" i="37"/>
  <c r="G334" i="25" s="1"/>
  <c r="E472" i="37"/>
  <c r="E471" i="25" s="1"/>
  <c r="E472" i="28"/>
  <c r="N446" i="37"/>
  <c r="N445" i="25" s="1"/>
  <c r="N432" i="37"/>
  <c r="N431" i="25" s="1"/>
  <c r="N382" i="37"/>
  <c r="N381" i="25" s="1"/>
  <c r="N296" i="37"/>
  <c r="N295" i="25" s="1"/>
  <c r="N219" i="37"/>
  <c r="N218" i="25" s="1"/>
  <c r="N79" i="37"/>
  <c r="N78" i="25" s="1"/>
  <c r="N245" i="37"/>
  <c r="N244" i="25" s="1"/>
  <c r="N117" i="37"/>
  <c r="N116" i="25" s="1"/>
  <c r="N394" i="37"/>
  <c r="N393" i="25" s="1"/>
  <c r="N123" i="37"/>
  <c r="N122" i="25" s="1"/>
  <c r="N180" i="37"/>
  <c r="N179" i="25" s="1"/>
  <c r="N326" i="37"/>
  <c r="N325" i="25" s="1"/>
  <c r="N375" i="37"/>
  <c r="N374" i="25" s="1"/>
  <c r="N474" i="37"/>
  <c r="N473" i="25" s="1"/>
  <c r="N335" i="37"/>
  <c r="N334" i="25" s="1"/>
  <c r="N414" i="37"/>
  <c r="N413" i="25" s="1"/>
  <c r="N412" i="37"/>
  <c r="N411" i="25" s="1"/>
  <c r="N210" i="37"/>
  <c r="N209" i="25" s="1"/>
  <c r="N482" i="37"/>
  <c r="N481" i="25" s="1"/>
  <c r="N339" i="37"/>
  <c r="N338" i="25" s="1"/>
  <c r="N390" i="37"/>
  <c r="N389" i="25" s="1"/>
  <c r="N243" i="37"/>
  <c r="N242" i="25" s="1"/>
  <c r="N240" i="37"/>
  <c r="N239" i="25" s="1"/>
  <c r="N242" i="37"/>
  <c r="N241" i="25" s="1"/>
  <c r="N239" i="37"/>
  <c r="N238" i="25" s="1"/>
  <c r="N477" i="37"/>
  <c r="N476" i="25" s="1"/>
  <c r="N172" i="37"/>
  <c r="N171" i="25" s="1"/>
  <c r="N53" i="37"/>
  <c r="N52" i="25" s="1"/>
  <c r="N334" i="37"/>
  <c r="N333" i="25" s="1"/>
  <c r="N287" i="37"/>
  <c r="N286" i="25" s="1"/>
  <c r="N299" i="37"/>
  <c r="N298" i="25" s="1"/>
  <c r="N305" i="37"/>
  <c r="N304" i="25" s="1"/>
  <c r="N253" i="37"/>
  <c r="N252" i="25" s="1"/>
  <c r="N379" i="37"/>
  <c r="N378" i="25" s="1"/>
  <c r="N23" i="37"/>
  <c r="N22" i="25" s="1"/>
  <c r="N464" i="37"/>
  <c r="N463" i="25" s="1"/>
  <c r="N415" i="37"/>
  <c r="N414" i="25" s="1"/>
  <c r="N449" i="37"/>
  <c r="N448" i="25" s="1"/>
  <c r="N378" i="37"/>
  <c r="N377" i="25" s="1"/>
  <c r="N254" i="37"/>
  <c r="N253" i="25" s="1"/>
  <c r="N368" i="37"/>
  <c r="N367" i="25" s="1"/>
  <c r="N308" i="37"/>
  <c r="N307" i="25" s="1"/>
  <c r="N238" i="37"/>
  <c r="N237" i="25" s="1"/>
  <c r="N36" i="37"/>
  <c r="N35" i="25" s="1"/>
  <c r="N12" i="37"/>
  <c r="N11" i="25" s="1"/>
  <c r="L285" i="37"/>
  <c r="L284" i="25" s="1"/>
  <c r="L277" i="37"/>
  <c r="L276" i="25" s="1"/>
  <c r="L206" i="37"/>
  <c r="L205" i="25" s="1"/>
  <c r="L472" i="37"/>
  <c r="L471" i="25" s="1"/>
  <c r="L272" i="37"/>
  <c r="L271" i="25" s="1"/>
  <c r="L259" i="37"/>
  <c r="L258" i="25" s="1"/>
  <c r="L330" i="37"/>
  <c r="L329" i="25" s="1"/>
  <c r="L63" i="37"/>
  <c r="L62" i="25" s="1"/>
  <c r="L368" i="37"/>
  <c r="L367" i="25" s="1"/>
  <c r="L324" i="37"/>
  <c r="L323" i="25" s="1"/>
  <c r="L93" i="37"/>
  <c r="L92" i="25" s="1"/>
  <c r="L355" i="37"/>
  <c r="L354" i="25" s="1"/>
  <c r="L400" i="37"/>
  <c r="L399" i="25" s="1"/>
  <c r="L409" i="37"/>
  <c r="L408" i="25" s="1"/>
  <c r="L348" i="37"/>
  <c r="L347" i="25" s="1"/>
  <c r="L252" i="37"/>
  <c r="L251" i="25" s="1"/>
  <c r="L356" i="37"/>
  <c r="L355" i="25" s="1"/>
  <c r="L416" i="37"/>
  <c r="L415" i="25" s="1"/>
  <c r="L406" i="37"/>
  <c r="L405" i="25" s="1"/>
  <c r="L214" i="37"/>
  <c r="L213" i="25" s="1"/>
  <c r="L126" i="37"/>
  <c r="L125" i="25" s="1"/>
  <c r="L147" i="37"/>
  <c r="L146" i="25" s="1"/>
  <c r="L417" i="37"/>
  <c r="L416" i="25" s="1"/>
  <c r="L345" i="37"/>
  <c r="L344" i="25" s="1"/>
  <c r="L71" i="37"/>
  <c r="L70" i="25" s="1"/>
  <c r="L432" i="37"/>
  <c r="L431" i="25" s="1"/>
  <c r="L386" i="37"/>
  <c r="L385" i="25" s="1"/>
  <c r="L27" i="37"/>
  <c r="L26" i="25" s="1"/>
  <c r="L12" i="37"/>
  <c r="L11" i="25" s="1"/>
  <c r="L47" i="37"/>
  <c r="L46" i="25" s="1"/>
  <c r="L43" i="37"/>
  <c r="L42" i="25" s="1"/>
  <c r="L38" i="37"/>
  <c r="L37" i="25" s="1"/>
  <c r="L60" i="37"/>
  <c r="L59" i="25" s="1"/>
  <c r="L262" i="37"/>
  <c r="L261" i="25" s="1"/>
  <c r="L421" i="37"/>
  <c r="L420" i="25" s="1"/>
  <c r="L466" i="37"/>
  <c r="L465" i="25" s="1"/>
  <c r="L426" i="37"/>
  <c r="L425" i="25" s="1"/>
  <c r="L451" i="37"/>
  <c r="L450" i="25" s="1"/>
  <c r="L350" i="37"/>
  <c r="L349" i="25" s="1"/>
  <c r="L339" i="37"/>
  <c r="L338" i="25" s="1"/>
  <c r="L485" i="37"/>
  <c r="L484" i="25" s="1"/>
  <c r="L58" i="37"/>
  <c r="L57" i="25" s="1"/>
  <c r="L311" i="37"/>
  <c r="L310" i="25" s="1"/>
  <c r="L35" i="37"/>
  <c r="L34" i="25" s="1"/>
  <c r="L50" i="37"/>
  <c r="L49" i="25" s="1"/>
  <c r="L46" i="37"/>
  <c r="L45" i="25" s="1"/>
  <c r="L45" i="37"/>
  <c r="L44" i="25" s="1"/>
  <c r="L55" i="37"/>
  <c r="L54" i="25" s="1"/>
  <c r="H421" i="37"/>
  <c r="H420" i="25" s="1"/>
  <c r="H255" i="37"/>
  <c r="H254" i="25" s="1"/>
  <c r="H290" i="37"/>
  <c r="H289" i="25" s="1"/>
  <c r="H364" i="37"/>
  <c r="H363" i="25" s="1"/>
  <c r="H475" i="37"/>
  <c r="H474" i="25" s="1"/>
  <c r="H385" i="37"/>
  <c r="H384" i="25" s="1"/>
  <c r="H452" i="37"/>
  <c r="H451" i="25" s="1"/>
  <c r="H418" i="37"/>
  <c r="H417" i="25" s="1"/>
  <c r="H64" i="37"/>
  <c r="H63" i="25" s="1"/>
  <c r="H337" i="37"/>
  <c r="H336" i="25" s="1"/>
  <c r="H379" i="37"/>
  <c r="H378" i="25" s="1"/>
  <c r="H471" i="37"/>
  <c r="H470" i="25" s="1"/>
  <c r="H113" i="37"/>
  <c r="H112" i="25" s="1"/>
  <c r="H331" i="37"/>
  <c r="H330" i="25" s="1"/>
  <c r="H138" i="37"/>
  <c r="H137" i="25" s="1"/>
  <c r="H400" i="37"/>
  <c r="H399" i="25" s="1"/>
  <c r="H127" i="37"/>
  <c r="H126" i="25" s="1"/>
  <c r="H238" i="37"/>
  <c r="H237" i="25" s="1"/>
  <c r="H52" i="37"/>
  <c r="H51" i="25" s="1"/>
  <c r="H51" i="37"/>
  <c r="H50" i="25" s="1"/>
  <c r="H44" i="37"/>
  <c r="H43" i="25" s="1"/>
  <c r="H42" i="37"/>
  <c r="H41" i="25" s="1"/>
  <c r="H36" i="37"/>
  <c r="H35" i="25" s="1"/>
  <c r="H341" i="37"/>
  <c r="H340" i="25" s="1"/>
  <c r="H253" i="37"/>
  <c r="H252" i="25" s="1"/>
  <c r="H213" i="37"/>
  <c r="H212" i="25" s="1"/>
  <c r="H151" i="37"/>
  <c r="H150" i="25" s="1"/>
  <c r="H116" i="37"/>
  <c r="H115" i="25" s="1"/>
  <c r="H74" i="37"/>
  <c r="H73" i="25" s="1"/>
  <c r="H416" i="37"/>
  <c r="H415" i="25" s="1"/>
  <c r="H472" i="37"/>
  <c r="H471" i="25" s="1"/>
  <c r="H310" i="37"/>
  <c r="H309" i="25" s="1"/>
  <c r="H377" i="37"/>
  <c r="H376" i="25" s="1"/>
  <c r="H365" i="37"/>
  <c r="H364" i="25" s="1"/>
  <c r="H368" i="37"/>
  <c r="H367" i="25" s="1"/>
  <c r="H106" i="37"/>
  <c r="H105" i="25" s="1"/>
  <c r="H314" i="37"/>
  <c r="H313" i="25" s="1"/>
  <c r="H401" i="37"/>
  <c r="H400" i="25" s="1"/>
  <c r="H352" i="37"/>
  <c r="H351" i="25" s="1"/>
  <c r="H217" i="37"/>
  <c r="H216" i="25" s="1"/>
  <c r="H480" i="37"/>
  <c r="H479" i="25" s="1"/>
  <c r="H172" i="37"/>
  <c r="H171" i="25" s="1"/>
  <c r="H410" i="37"/>
  <c r="H409" i="25" s="1"/>
  <c r="H38" i="37"/>
  <c r="H37" i="25" s="1"/>
  <c r="E364" i="37"/>
  <c r="E363" i="25" s="1"/>
  <c r="E360" i="37"/>
  <c r="E359" i="25" s="1"/>
  <c r="E63" i="37"/>
  <c r="E62" i="25" s="1"/>
  <c r="E255" i="37"/>
  <c r="E254" i="25" s="1"/>
  <c r="E226" i="37"/>
  <c r="E225" i="25" s="1"/>
  <c r="E466" i="37"/>
  <c r="E465" i="25" s="1"/>
  <c r="E463" i="37"/>
  <c r="E462" i="25" s="1"/>
  <c r="E441" i="37"/>
  <c r="E440" i="25" s="1"/>
  <c r="E135" i="37"/>
  <c r="E134" i="25" s="1"/>
  <c r="E374" i="37"/>
  <c r="E373" i="25" s="1"/>
  <c r="E155" i="37"/>
  <c r="E154" i="25" s="1"/>
  <c r="E461" i="37"/>
  <c r="E460" i="25" s="1"/>
  <c r="E92" i="37"/>
  <c r="E91" i="25" s="1"/>
  <c r="E88" i="37"/>
  <c r="E87" i="25" s="1"/>
  <c r="E468" i="37"/>
  <c r="E467" i="25" s="1"/>
  <c r="E112" i="37"/>
  <c r="E111" i="25" s="1"/>
  <c r="E478" i="37"/>
  <c r="E477" i="25" s="1"/>
  <c r="E419" i="37"/>
  <c r="E418" i="25" s="1"/>
  <c r="E401" i="37"/>
  <c r="E400" i="25" s="1"/>
  <c r="E239" i="37"/>
  <c r="E238" i="25" s="1"/>
  <c r="E260" i="37"/>
  <c r="E259" i="25" s="1"/>
  <c r="E13" i="37"/>
  <c r="E12" i="25" s="1"/>
  <c r="E48" i="37"/>
  <c r="E47" i="25" s="1"/>
  <c r="E47" i="37"/>
  <c r="E46" i="25" s="1"/>
  <c r="E41" i="37"/>
  <c r="E40" i="25" s="1"/>
  <c r="E12" i="37"/>
  <c r="E11" i="25" s="1"/>
  <c r="E393" i="37"/>
  <c r="E392" i="25" s="1"/>
  <c r="E246" i="37"/>
  <c r="E245" i="25" s="1"/>
  <c r="E222" i="37"/>
  <c r="E221" i="25" s="1"/>
  <c r="E212" i="37"/>
  <c r="E211" i="25" s="1"/>
  <c r="E256" i="37"/>
  <c r="E255" i="25" s="1"/>
  <c r="E126" i="37"/>
  <c r="E125" i="25" s="1"/>
  <c r="E188" i="37"/>
  <c r="E187" i="25" s="1"/>
  <c r="E220" i="37"/>
  <c r="E219" i="25" s="1"/>
  <c r="E377" i="37"/>
  <c r="E376" i="25" s="1"/>
  <c r="E438" i="37"/>
  <c r="E437" i="25" s="1"/>
  <c r="E156" i="37"/>
  <c r="E155" i="25" s="1"/>
  <c r="E103" i="37"/>
  <c r="E102" i="25" s="1"/>
  <c r="E133" i="37"/>
  <c r="E132" i="25" s="1"/>
  <c r="E352" i="37"/>
  <c r="E351" i="25" s="1"/>
  <c r="E408" i="37"/>
  <c r="E407" i="25" s="1"/>
  <c r="E35" i="37"/>
  <c r="E34" i="25" s="1"/>
  <c r="E411" i="37"/>
  <c r="E410" i="25" s="1"/>
  <c r="E43" i="37"/>
  <c r="E42" i="25" s="1"/>
  <c r="E36" i="37"/>
  <c r="E35" i="25" s="1"/>
  <c r="N428" i="28"/>
  <c r="N428" i="37"/>
  <c r="N427" i="25" s="1"/>
  <c r="E322" i="37"/>
  <c r="E321" i="25" s="1"/>
  <c r="E307" i="37"/>
  <c r="E306" i="25" s="1"/>
  <c r="E339" i="28"/>
  <c r="E339" i="37"/>
  <c r="E338" i="25" s="1"/>
  <c r="K321" i="37"/>
  <c r="K320" i="25" s="1"/>
  <c r="H320" i="28"/>
  <c r="H320" i="37"/>
  <c r="H319" i="25" s="1"/>
  <c r="L170" i="37"/>
  <c r="L169" i="25" s="1"/>
  <c r="L170" i="28"/>
  <c r="H169" i="28"/>
  <c r="H169" i="37"/>
  <c r="H168" i="25" s="1"/>
  <c r="F297" i="28"/>
  <c r="F297" i="37"/>
  <c r="F296" i="25" s="1"/>
  <c r="E289" i="37"/>
  <c r="E288" i="25" s="1"/>
  <c r="K145" i="37"/>
  <c r="K144" i="25" s="1"/>
  <c r="E137" i="37"/>
  <c r="E136" i="25" s="1"/>
  <c r="L155" i="28"/>
  <c r="L155" i="37"/>
  <c r="L154" i="25" s="1"/>
  <c r="E144" i="37"/>
  <c r="E143" i="25" s="1"/>
  <c r="E144" i="28"/>
  <c r="H125" i="37"/>
  <c r="H124" i="25" s="1"/>
  <c r="H125" i="28"/>
  <c r="L124" i="37"/>
  <c r="L123" i="25" s="1"/>
  <c r="L124" i="28"/>
  <c r="L122" i="37"/>
  <c r="L121" i="25" s="1"/>
  <c r="L122" i="28"/>
  <c r="L110" i="37"/>
  <c r="L109" i="25" s="1"/>
  <c r="E109" i="37"/>
  <c r="E108" i="25" s="1"/>
  <c r="K88" i="37"/>
  <c r="K87" i="25" s="1"/>
  <c r="E87" i="37"/>
  <c r="E86" i="25" s="1"/>
  <c r="M81" i="37"/>
  <c r="M80" i="25" s="1"/>
  <c r="K72" i="37"/>
  <c r="K71" i="25" s="1"/>
  <c r="K113" i="28"/>
  <c r="K113" i="37"/>
  <c r="K112" i="25" s="1"/>
  <c r="N112" i="28"/>
  <c r="N112" i="37"/>
  <c r="N111" i="25" s="1"/>
  <c r="N111" i="28"/>
  <c r="N111" i="37"/>
  <c r="N110" i="25" s="1"/>
  <c r="F101" i="28"/>
  <c r="F101" i="37"/>
  <c r="F100" i="25" s="1"/>
  <c r="E82" i="37"/>
  <c r="E81" i="25" s="1"/>
  <c r="E82" i="28"/>
  <c r="K74" i="37"/>
  <c r="K73" i="25" s="1"/>
  <c r="K74" i="28"/>
  <c r="H69" i="28"/>
  <c r="H69" i="37"/>
  <c r="H68" i="25" s="1"/>
  <c r="F60" i="37"/>
  <c r="F59" i="25" s="1"/>
  <c r="F60" i="28"/>
  <c r="N59" i="37"/>
  <c r="N58" i="25" s="1"/>
  <c r="H50" i="37"/>
  <c r="H49" i="25" s="1"/>
  <c r="L42" i="28"/>
  <c r="L42" i="37"/>
  <c r="L41" i="25" s="1"/>
  <c r="H41" i="37"/>
  <c r="H40" i="25" s="1"/>
  <c r="N31" i="28"/>
  <c r="N31" i="37"/>
  <c r="N30" i="25" s="1"/>
  <c r="N13" i="28"/>
  <c r="N13" i="37"/>
  <c r="N12" i="25" s="1"/>
  <c r="M288" i="37"/>
  <c r="M287" i="25" s="1"/>
  <c r="E310" i="37"/>
  <c r="E309" i="25" s="1"/>
  <c r="K184" i="37"/>
  <c r="K183" i="25" s="1"/>
  <c r="M382" i="37"/>
  <c r="M381" i="25" s="1"/>
  <c r="M386" i="37"/>
  <c r="M385" i="25" s="1"/>
  <c r="E355" i="37"/>
  <c r="E354" i="25" s="1"/>
  <c r="L464" i="37"/>
  <c r="L463" i="25" s="1"/>
  <c r="E119" i="37"/>
  <c r="E118" i="25" s="1"/>
  <c r="K490" i="37"/>
  <c r="K489" i="25" s="1"/>
  <c r="M137" i="37"/>
  <c r="M136" i="25" s="1"/>
  <c r="F351" i="37"/>
  <c r="F350" i="25" s="1"/>
  <c r="L401" i="37"/>
  <c r="L400" i="25" s="1"/>
  <c r="M103" i="37"/>
  <c r="M102" i="25" s="1"/>
  <c r="E379" i="37"/>
  <c r="E378" i="25" s="1"/>
  <c r="M442" i="37"/>
  <c r="M441" i="25" s="1"/>
  <c r="F240" i="37"/>
  <c r="F239" i="25" s="1"/>
  <c r="E163" i="37"/>
  <c r="E162" i="25" s="1"/>
  <c r="L450" i="37"/>
  <c r="L449" i="25" s="1"/>
  <c r="H14" i="37"/>
  <c r="H13" i="25" s="1"/>
  <c r="F47" i="37"/>
  <c r="F46" i="25" s="1"/>
  <c r="M58" i="37"/>
  <c r="M57" i="25" s="1"/>
  <c r="M60" i="37"/>
  <c r="M59" i="25" s="1"/>
  <c r="N174" i="37"/>
  <c r="N173" i="25" s="1"/>
  <c r="M435" i="37"/>
  <c r="M434" i="25" s="1"/>
  <c r="F53" i="37"/>
  <c r="F52" i="25" s="1"/>
  <c r="N41" i="37"/>
  <c r="N40" i="25" s="1"/>
  <c r="L19" i="37"/>
  <c r="L18" i="25" s="1"/>
  <c r="H280" i="37"/>
  <c r="H279" i="25" s="1"/>
  <c r="E284" i="37"/>
  <c r="E283" i="25" s="1"/>
  <c r="E342" i="37"/>
  <c r="E341" i="25" s="1"/>
  <c r="K186" i="37"/>
  <c r="K185" i="25" s="1"/>
  <c r="K415" i="37"/>
  <c r="K414" i="25" s="1"/>
  <c r="M348" i="37"/>
  <c r="M347" i="25" s="1"/>
  <c r="E174" i="37"/>
  <c r="E173" i="25" s="1"/>
  <c r="E142" i="37"/>
  <c r="E141" i="25" s="1"/>
  <c r="N391" i="37"/>
  <c r="N390" i="25" s="1"/>
  <c r="M304" i="37"/>
  <c r="M303" i="25" s="1"/>
  <c r="E161" i="37"/>
  <c r="E160" i="25" s="1"/>
  <c r="D294" i="37"/>
  <c r="D293" i="25" s="1"/>
  <c r="K381" i="37"/>
  <c r="K380" i="25" s="1"/>
  <c r="K440" i="37"/>
  <c r="K439" i="25" s="1"/>
  <c r="L393" i="37"/>
  <c r="L392" i="25" s="1"/>
  <c r="L477" i="37"/>
  <c r="L476" i="25" s="1"/>
  <c r="H240" i="37"/>
  <c r="H239" i="25" s="1"/>
  <c r="F245" i="37"/>
  <c r="F244" i="25" s="1"/>
  <c r="M363" i="37"/>
  <c r="M362" i="25" s="1"/>
  <c r="N38" i="37"/>
  <c r="N37" i="25" s="1"/>
  <c r="N44" i="37"/>
  <c r="N43" i="25" s="1"/>
  <c r="N49" i="37"/>
  <c r="N48" i="25" s="1"/>
  <c r="F51" i="37"/>
  <c r="F50" i="25" s="1"/>
  <c r="M162" i="37"/>
  <c r="M161" i="25" s="1"/>
  <c r="L395" i="37"/>
  <c r="L394" i="25" s="1"/>
  <c r="E14" i="37"/>
  <c r="E13" i="25" s="1"/>
  <c r="L468" i="37"/>
  <c r="L467" i="25" s="1"/>
  <c r="K410" i="37"/>
  <c r="K409" i="25" s="1"/>
  <c r="K466" i="37"/>
  <c r="K465" i="25" s="1"/>
  <c r="F375" i="37"/>
  <c r="F374" i="25" s="1"/>
  <c r="L241" i="37"/>
  <c r="L240" i="25" s="1"/>
  <c r="K482" i="37"/>
  <c r="K481" i="25" s="1"/>
  <c r="K482" i="28"/>
  <c r="K472" i="37"/>
  <c r="K471" i="25" s="1"/>
  <c r="K472" i="28"/>
  <c r="E453" i="37"/>
  <c r="E452" i="25" s="1"/>
  <c r="E453" i="28"/>
  <c r="F438" i="28"/>
  <c r="F438" i="37"/>
  <c r="F437" i="25" s="1"/>
  <c r="N217" i="28"/>
  <c r="N217" i="37"/>
  <c r="N216" i="25" s="1"/>
  <c r="D205" i="28"/>
  <c r="D205" i="37"/>
  <c r="D204" i="25" s="1"/>
  <c r="H198" i="28"/>
  <c r="H198" i="37"/>
  <c r="H197" i="25" s="1"/>
  <c r="D194" i="28"/>
  <c r="D194" i="37"/>
  <c r="D193" i="25" s="1"/>
  <c r="F192" i="28"/>
  <c r="F192" i="37"/>
  <c r="F191" i="25" s="1"/>
  <c r="D189" i="28"/>
  <c r="D189" i="37"/>
  <c r="D188" i="25" s="1"/>
  <c r="H187" i="28"/>
  <c r="H187" i="37"/>
  <c r="H186" i="25" s="1"/>
  <c r="G178" i="37"/>
  <c r="G177" i="25" s="1"/>
  <c r="G178" i="28"/>
  <c r="E323" i="28"/>
  <c r="E323" i="37"/>
  <c r="E322" i="25" s="1"/>
  <c r="N275" i="28"/>
  <c r="N275" i="37"/>
  <c r="N274" i="25" s="1"/>
  <c r="I268" i="28"/>
  <c r="I268" i="37"/>
  <c r="I267" i="25" s="1"/>
  <c r="L246" i="37"/>
  <c r="L245" i="25" s="1"/>
  <c r="L246" i="28"/>
  <c r="G224" i="37"/>
  <c r="G223" i="25" s="1"/>
  <c r="G224" i="28"/>
  <c r="M155" i="37"/>
  <c r="M154" i="25" s="1"/>
  <c r="M155" i="28"/>
  <c r="L224" i="37"/>
  <c r="L223" i="25" s="1"/>
  <c r="L224" i="28"/>
  <c r="G210" i="37"/>
  <c r="G209" i="25" s="1"/>
  <c r="G210" i="28"/>
  <c r="I199" i="28"/>
  <c r="I199" i="37"/>
  <c r="I198" i="25" s="1"/>
  <c r="M188" i="28"/>
  <c r="M188" i="37"/>
  <c r="M187" i="25" s="1"/>
  <c r="K153" i="37"/>
  <c r="K152" i="25" s="1"/>
  <c r="K153" i="28"/>
  <c r="E149" i="28"/>
  <c r="E149" i="37"/>
  <c r="E148" i="25" s="1"/>
  <c r="I201" i="28"/>
  <c r="I201" i="37"/>
  <c r="I200" i="25" s="1"/>
  <c r="H168" i="28"/>
  <c r="H168" i="37"/>
  <c r="H167" i="25" s="1"/>
  <c r="M202" i="28"/>
  <c r="M202" i="37"/>
  <c r="M201" i="25" s="1"/>
  <c r="H166" i="37"/>
  <c r="H165" i="25" s="1"/>
  <c r="H166" i="28"/>
  <c r="F145" i="28"/>
  <c r="F145" i="37"/>
  <c r="F144" i="25" s="1"/>
  <c r="F148" i="37"/>
  <c r="F147" i="25" s="1"/>
  <c r="F148" i="28"/>
  <c r="K139" i="37"/>
  <c r="K138" i="25" s="1"/>
  <c r="K139" i="28"/>
  <c r="I33" i="37"/>
  <c r="I32" i="25" s="1"/>
  <c r="I33" i="28"/>
  <c r="G27" i="37"/>
  <c r="G26" i="25" s="1"/>
  <c r="G27" i="28"/>
  <c r="M18" i="37"/>
  <c r="M17" i="25" s="1"/>
  <c r="M18" i="28"/>
  <c r="I66" i="28"/>
  <c r="I66" i="37"/>
  <c r="I65" i="25" s="1"/>
  <c r="F19" i="28"/>
  <c r="F19" i="37"/>
  <c r="F18" i="25" s="1"/>
  <c r="K142" i="28"/>
  <c r="K142" i="37"/>
  <c r="K141" i="25" s="1"/>
  <c r="D98" i="28"/>
  <c r="D98" i="37"/>
  <c r="D97" i="25" s="1"/>
  <c r="D112" i="28"/>
  <c r="D112" i="37"/>
  <c r="D111" i="25" s="1"/>
  <c r="K14" i="28"/>
  <c r="K14" i="37"/>
  <c r="K13" i="25" s="1"/>
  <c r="K99" i="28"/>
  <c r="K99" i="37"/>
  <c r="K98" i="25" s="1"/>
  <c r="E81" i="28"/>
  <c r="E81" i="37"/>
  <c r="E80" i="25" s="1"/>
  <c r="N72" i="28"/>
  <c r="N72" i="37"/>
  <c r="N71" i="25" s="1"/>
  <c r="H492" i="28"/>
  <c r="H492" i="37"/>
  <c r="H491" i="25" s="1"/>
  <c r="G480" i="37"/>
  <c r="G479" i="25" s="1"/>
  <c r="G480" i="28"/>
  <c r="G478" i="28"/>
  <c r="G478" i="37"/>
  <c r="G477" i="25" s="1"/>
  <c r="G471" i="28"/>
  <c r="G471" i="37"/>
  <c r="G470" i="25" s="1"/>
  <c r="H466" i="28"/>
  <c r="H466" i="37"/>
  <c r="H465" i="25" s="1"/>
  <c r="I453" i="37"/>
  <c r="I452" i="25" s="1"/>
  <c r="I453" i="28"/>
  <c r="D446" i="28"/>
  <c r="D446" i="37"/>
  <c r="D445" i="25" s="1"/>
  <c r="L287" i="28"/>
  <c r="L287" i="37"/>
  <c r="L286" i="25" s="1"/>
  <c r="G240" i="37"/>
  <c r="G239" i="25" s="1"/>
  <c r="G240" i="28"/>
  <c r="K220" i="37"/>
  <c r="K219" i="25" s="1"/>
  <c r="K220" i="28"/>
  <c r="K205" i="37"/>
  <c r="K204" i="25" s="1"/>
  <c r="K205" i="28"/>
  <c r="L203" i="28"/>
  <c r="L203" i="37"/>
  <c r="L202" i="25" s="1"/>
  <c r="D201" i="28"/>
  <c r="D201" i="37"/>
  <c r="D200" i="25" s="1"/>
  <c r="H199" i="28"/>
  <c r="H199" i="37"/>
  <c r="H198" i="25" s="1"/>
  <c r="N197" i="28"/>
  <c r="N197" i="37"/>
  <c r="N196" i="25" s="1"/>
  <c r="N195" i="28"/>
  <c r="N195" i="37"/>
  <c r="N194" i="25" s="1"/>
  <c r="D195" i="28"/>
  <c r="D195" i="37"/>
  <c r="D194" i="25" s="1"/>
  <c r="H191" i="37"/>
  <c r="H190" i="25" s="1"/>
  <c r="H191" i="28"/>
  <c r="D190" i="37"/>
  <c r="D189" i="25" s="1"/>
  <c r="D190" i="28"/>
  <c r="L186" i="37"/>
  <c r="L185" i="25" s="1"/>
  <c r="L186" i="28"/>
  <c r="D182" i="37"/>
  <c r="D181" i="25" s="1"/>
  <c r="D182" i="28"/>
  <c r="G177" i="37"/>
  <c r="G176" i="25" s="1"/>
  <c r="G177" i="28"/>
  <c r="F156" i="28"/>
  <c r="F156" i="37"/>
  <c r="F155" i="25" s="1"/>
  <c r="N429" i="28"/>
  <c r="N429" i="37"/>
  <c r="N428" i="25" s="1"/>
  <c r="E276" i="37"/>
  <c r="E275" i="25" s="1"/>
  <c r="E276" i="28"/>
  <c r="L270" i="37"/>
  <c r="L269" i="25" s="1"/>
  <c r="L270" i="28"/>
  <c r="M268" i="37"/>
  <c r="M267" i="25" s="1"/>
  <c r="M268" i="28"/>
  <c r="M227" i="37"/>
  <c r="M226" i="25" s="1"/>
  <c r="M227" i="28"/>
  <c r="D249" i="28"/>
  <c r="D249" i="37"/>
  <c r="D248" i="25" s="1"/>
  <c r="D230" i="28"/>
  <c r="D230" i="37"/>
  <c r="D229" i="25" s="1"/>
  <c r="E190" i="37"/>
  <c r="E189" i="25" s="1"/>
  <c r="E190" i="28"/>
  <c r="F154" i="28"/>
  <c r="F154" i="37"/>
  <c r="F153" i="25" s="1"/>
  <c r="I376" i="28"/>
  <c r="I376" i="37"/>
  <c r="I375" i="25" s="1"/>
  <c r="F144" i="28"/>
  <c r="F144" i="37"/>
  <c r="F143" i="25" s="1"/>
  <c r="F138" i="28"/>
  <c r="F138" i="37"/>
  <c r="F137" i="25" s="1"/>
  <c r="F131" i="28"/>
  <c r="F131" i="37"/>
  <c r="F130" i="25" s="1"/>
  <c r="F128" i="28"/>
  <c r="F128" i="37"/>
  <c r="F127" i="25" s="1"/>
  <c r="N126" i="37"/>
  <c r="N125" i="25" s="1"/>
  <c r="N126" i="28"/>
  <c r="D66" i="28"/>
  <c r="D66" i="37"/>
  <c r="D65" i="25" s="1"/>
  <c r="K135" i="37"/>
  <c r="K134" i="25" s="1"/>
  <c r="K135" i="28"/>
  <c r="L221" i="28"/>
  <c r="L221" i="37"/>
  <c r="L220" i="25" s="1"/>
  <c r="H16" i="28"/>
  <c r="H16" i="37"/>
  <c r="H15" i="25" s="1"/>
  <c r="H111" i="28"/>
  <c r="H111" i="37"/>
  <c r="H110" i="25" s="1"/>
  <c r="G90" i="37"/>
  <c r="G89" i="25" s="1"/>
  <c r="G90" i="28"/>
  <c r="N82" i="28"/>
  <c r="N82" i="37"/>
  <c r="N81" i="25" s="1"/>
  <c r="F72" i="28"/>
  <c r="F72" i="37"/>
  <c r="F71" i="25" s="1"/>
  <c r="G25" i="3"/>
  <c r="E73" i="28"/>
  <c r="E73" i="37"/>
  <c r="E72" i="25" s="1"/>
  <c r="G495" i="37"/>
  <c r="G494" i="25" s="1"/>
  <c r="G214" i="37"/>
  <c r="G213" i="25" s="1"/>
  <c r="G465" i="37"/>
  <c r="G464" i="25" s="1"/>
  <c r="G409" i="37"/>
  <c r="G408" i="25" s="1"/>
  <c r="G424" i="37"/>
  <c r="G423" i="25" s="1"/>
  <c r="G254" i="37"/>
  <c r="G253" i="25" s="1"/>
  <c r="G488" i="37"/>
  <c r="G487" i="25" s="1"/>
  <c r="G271" i="37"/>
  <c r="G270" i="25" s="1"/>
  <c r="G381" i="37"/>
  <c r="G380" i="25" s="1"/>
  <c r="G273" i="37"/>
  <c r="G272" i="25" s="1"/>
  <c r="G313" i="37"/>
  <c r="G312" i="25" s="1"/>
  <c r="G349" i="37"/>
  <c r="G348" i="25" s="1"/>
  <c r="G352" i="37"/>
  <c r="G351" i="25" s="1"/>
  <c r="G237" i="37"/>
  <c r="G236" i="25" s="1"/>
  <c r="G256" i="37"/>
  <c r="G255" i="25" s="1"/>
  <c r="G182" i="37"/>
  <c r="G181" i="25" s="1"/>
  <c r="G135" i="37"/>
  <c r="G134" i="25" s="1"/>
  <c r="G394" i="37"/>
  <c r="G393" i="25" s="1"/>
  <c r="G464" i="37"/>
  <c r="G463" i="25" s="1"/>
  <c r="G385" i="37"/>
  <c r="G384" i="25" s="1"/>
  <c r="G400" i="37"/>
  <c r="G399" i="25" s="1"/>
  <c r="G264" i="37"/>
  <c r="G263" i="25" s="1"/>
  <c r="G342" i="37"/>
  <c r="G341" i="25" s="1"/>
  <c r="G127" i="37"/>
  <c r="G126" i="25" s="1"/>
  <c r="G328" i="37"/>
  <c r="G327" i="25" s="1"/>
  <c r="G226" i="37"/>
  <c r="G225" i="25" s="1"/>
  <c r="G293" i="37"/>
  <c r="G292" i="25" s="1"/>
  <c r="G175" i="37"/>
  <c r="G174" i="25" s="1"/>
  <c r="G359" i="37"/>
  <c r="G358" i="25" s="1"/>
  <c r="G132" i="37"/>
  <c r="G131" i="25" s="1"/>
  <c r="G454" i="37"/>
  <c r="G453" i="25" s="1"/>
  <c r="G415" i="37"/>
  <c r="G414" i="25" s="1"/>
  <c r="G270" i="37"/>
  <c r="G269" i="25" s="1"/>
  <c r="G306" i="37"/>
  <c r="G305" i="25" s="1"/>
  <c r="G317" i="37"/>
  <c r="G316" i="25" s="1"/>
  <c r="G291" i="37"/>
  <c r="G290" i="25" s="1"/>
  <c r="G234" i="37"/>
  <c r="G233" i="25" s="1"/>
  <c r="G143" i="37"/>
  <c r="G142" i="25" s="1"/>
  <c r="G260" i="37"/>
  <c r="G259" i="25" s="1"/>
  <c r="G369" i="37"/>
  <c r="G368" i="25" s="1"/>
  <c r="G187" i="37"/>
  <c r="G186" i="25" s="1"/>
  <c r="G416" i="37"/>
  <c r="G415" i="25" s="1"/>
  <c r="G257" i="37"/>
  <c r="G256" i="25" s="1"/>
  <c r="G376" i="37"/>
  <c r="G375" i="25" s="1"/>
  <c r="G344" i="37"/>
  <c r="G343" i="25" s="1"/>
  <c r="G320" i="37"/>
  <c r="G319" i="25" s="1"/>
  <c r="G477" i="37"/>
  <c r="G476" i="25" s="1"/>
  <c r="G141" i="37"/>
  <c r="G140" i="25" s="1"/>
  <c r="G368" i="37"/>
  <c r="G367" i="25" s="1"/>
  <c r="G73" i="37"/>
  <c r="G72" i="25" s="1"/>
  <c r="G429" i="37"/>
  <c r="G428" i="25" s="1"/>
  <c r="G356" i="37"/>
  <c r="G355" i="25" s="1"/>
  <c r="G119" i="37"/>
  <c r="G118" i="25" s="1"/>
  <c r="G192" i="37"/>
  <c r="G191" i="25" s="1"/>
  <c r="G174" i="37"/>
  <c r="G173" i="25" s="1"/>
  <c r="G458" i="37"/>
  <c r="G457" i="25" s="1"/>
  <c r="G410" i="37"/>
  <c r="G409" i="25" s="1"/>
  <c r="G461" i="37"/>
  <c r="G460" i="25" s="1"/>
  <c r="G434" i="37"/>
  <c r="G433" i="25" s="1"/>
  <c r="G173" i="37"/>
  <c r="G172" i="25" s="1"/>
  <c r="G62" i="37"/>
  <c r="G61" i="25" s="1"/>
  <c r="G61" i="37"/>
  <c r="G60" i="25" s="1"/>
  <c r="G56" i="37"/>
  <c r="G55" i="25" s="1"/>
  <c r="G347" i="37"/>
  <c r="G346" i="25" s="1"/>
  <c r="G315" i="37"/>
  <c r="G314" i="25" s="1"/>
  <c r="G426" i="37"/>
  <c r="G425" i="25" s="1"/>
  <c r="G63" i="37"/>
  <c r="G62" i="25" s="1"/>
  <c r="G318" i="37"/>
  <c r="G317" i="25" s="1"/>
  <c r="G441" i="37"/>
  <c r="G440" i="25" s="1"/>
  <c r="G129" i="37"/>
  <c r="G128" i="25" s="1"/>
  <c r="G144" i="37"/>
  <c r="G143" i="25" s="1"/>
  <c r="G462" i="37"/>
  <c r="G461" i="25" s="1"/>
  <c r="G348" i="37"/>
  <c r="G347" i="25" s="1"/>
  <c r="G109" i="37"/>
  <c r="G108" i="25" s="1"/>
  <c r="G105" i="37"/>
  <c r="G104" i="25" s="1"/>
  <c r="G221" i="37"/>
  <c r="G220" i="25" s="1"/>
  <c r="G97" i="37"/>
  <c r="G96" i="25" s="1"/>
  <c r="G468" i="37"/>
  <c r="G467" i="25" s="1"/>
  <c r="G411" i="37"/>
  <c r="G410" i="25" s="1"/>
  <c r="G391" i="37"/>
  <c r="G390" i="25" s="1"/>
  <c r="G389" i="37"/>
  <c r="G388" i="25" s="1"/>
  <c r="G189" i="37"/>
  <c r="G188" i="25" s="1"/>
  <c r="G17" i="37"/>
  <c r="G16" i="25" s="1"/>
  <c r="G484" i="37"/>
  <c r="G483" i="25" s="1"/>
  <c r="G383" i="37"/>
  <c r="G382" i="25" s="1"/>
  <c r="G55" i="37"/>
  <c r="G54" i="25" s="1"/>
  <c r="G371" i="37"/>
  <c r="G370" i="25" s="1"/>
  <c r="G354" i="37"/>
  <c r="G353" i="25" s="1"/>
  <c r="G294" i="37"/>
  <c r="G293" i="25" s="1"/>
  <c r="G81" i="37"/>
  <c r="G80" i="25" s="1"/>
  <c r="G373" i="37"/>
  <c r="G372" i="25" s="1"/>
  <c r="G437" i="37"/>
  <c r="G436" i="25" s="1"/>
  <c r="G103" i="37"/>
  <c r="G102" i="25" s="1"/>
  <c r="G443" i="37"/>
  <c r="G442" i="25" s="1"/>
  <c r="G445" i="37"/>
  <c r="G444" i="25" s="1"/>
  <c r="G319" i="37"/>
  <c r="G318" i="25" s="1"/>
  <c r="G282" i="37"/>
  <c r="G281" i="25" s="1"/>
  <c r="G252" i="37"/>
  <c r="G251" i="25" s="1"/>
  <c r="G375" i="37"/>
  <c r="G374" i="25" s="1"/>
  <c r="G172" i="37"/>
  <c r="G171" i="25" s="1"/>
  <c r="G93" i="37"/>
  <c r="G92" i="25" s="1"/>
  <c r="G70" i="37"/>
  <c r="G69" i="25" s="1"/>
  <c r="G361" i="37"/>
  <c r="G360" i="25" s="1"/>
  <c r="G108" i="37"/>
  <c r="G107" i="25" s="1"/>
  <c r="G446" i="37"/>
  <c r="G445" i="25" s="1"/>
  <c r="G360" i="37"/>
  <c r="G359" i="25" s="1"/>
  <c r="G363" i="37"/>
  <c r="G362" i="25" s="1"/>
  <c r="G83" i="37"/>
  <c r="G82" i="25" s="1"/>
  <c r="G69" i="37"/>
  <c r="G68" i="25" s="1"/>
  <c r="G65" i="37"/>
  <c r="G64" i="25" s="1"/>
  <c r="G486" i="37"/>
  <c r="G485" i="25" s="1"/>
  <c r="G455" i="37"/>
  <c r="G454" i="25" s="1"/>
  <c r="G396" i="37"/>
  <c r="G395" i="25" s="1"/>
  <c r="G463" i="37"/>
  <c r="G462" i="25" s="1"/>
  <c r="G395" i="37"/>
  <c r="G394" i="25" s="1"/>
  <c r="G384" i="37"/>
  <c r="G383" i="25" s="1"/>
  <c r="G355" i="37"/>
  <c r="G354" i="25" s="1"/>
  <c r="G341" i="37"/>
  <c r="G340" i="25" s="1"/>
  <c r="G268" i="37"/>
  <c r="G267" i="25" s="1"/>
  <c r="G95" i="37"/>
  <c r="G94" i="25" s="1"/>
  <c r="G365" i="37"/>
  <c r="G364" i="25" s="1"/>
  <c r="G493" i="37"/>
  <c r="G492" i="25" s="1"/>
  <c r="G64" i="37"/>
  <c r="G63" i="25" s="1"/>
  <c r="G155" i="37"/>
  <c r="G154" i="25" s="1"/>
  <c r="G33" i="37"/>
  <c r="G32" i="25" s="1"/>
  <c r="G302" i="37"/>
  <c r="G301" i="25" s="1"/>
  <c r="G483" i="37"/>
  <c r="G482" i="25" s="1"/>
  <c r="G196" i="37"/>
  <c r="G195" i="25" s="1"/>
  <c r="G117" i="37"/>
  <c r="G116" i="25" s="1"/>
  <c r="G87" i="37"/>
  <c r="G86" i="25" s="1"/>
  <c r="G116" i="37"/>
  <c r="G115" i="25" s="1"/>
  <c r="G111" i="37"/>
  <c r="G110" i="25" s="1"/>
  <c r="G101" i="37"/>
  <c r="G100" i="25" s="1"/>
  <c r="G80" i="37"/>
  <c r="G79" i="25" s="1"/>
  <c r="G66" i="37"/>
  <c r="G65" i="25" s="1"/>
  <c r="G367" i="37"/>
  <c r="G366" i="25" s="1"/>
  <c r="G485" i="37"/>
  <c r="G484" i="25" s="1"/>
  <c r="G193" i="37"/>
  <c r="G192" i="25" s="1"/>
  <c r="G311" i="37"/>
  <c r="G310" i="25" s="1"/>
  <c r="G259" i="37"/>
  <c r="G258" i="25" s="1"/>
  <c r="G60" i="37"/>
  <c r="G59" i="25" s="1"/>
  <c r="G398" i="37"/>
  <c r="G397" i="25" s="1"/>
  <c r="G387" i="37"/>
  <c r="G386" i="25" s="1"/>
  <c r="G185" i="37"/>
  <c r="G184" i="25" s="1"/>
  <c r="G29" i="37"/>
  <c r="G28" i="25" s="1"/>
  <c r="G250" i="37"/>
  <c r="G249" i="25" s="1"/>
  <c r="G59" i="37"/>
  <c r="G58" i="25" s="1"/>
  <c r="G353" i="37"/>
  <c r="G352" i="25" s="1"/>
  <c r="G206" i="37"/>
  <c r="G205" i="25" s="1"/>
  <c r="G490" i="37"/>
  <c r="G489" i="25" s="1"/>
  <c r="G350" i="37"/>
  <c r="G349" i="25" s="1"/>
  <c r="G274" i="37"/>
  <c r="G273" i="25" s="1"/>
  <c r="G20" i="37"/>
  <c r="G19" i="25" s="1"/>
  <c r="G207" i="37"/>
  <c r="G206" i="25" s="1"/>
  <c r="G334" i="37"/>
  <c r="G333" i="25" s="1"/>
  <c r="G220" i="37"/>
  <c r="G219" i="25" s="1"/>
  <c r="G104" i="37"/>
  <c r="G103" i="25" s="1"/>
  <c r="G107" i="37"/>
  <c r="G106" i="25" s="1"/>
  <c r="G88" i="37"/>
  <c r="G87" i="25" s="1"/>
  <c r="G201" i="37"/>
  <c r="G200" i="25" s="1"/>
  <c r="G399" i="37"/>
  <c r="G398" i="25" s="1"/>
  <c r="G34" i="37"/>
  <c r="G33" i="25" s="1"/>
  <c r="G57" i="37"/>
  <c r="G56" i="25" s="1"/>
  <c r="G51" i="37"/>
  <c r="G50" i="25" s="1"/>
  <c r="G49" i="37"/>
  <c r="G48" i="25" s="1"/>
  <c r="G150" i="37"/>
  <c r="G149" i="25" s="1"/>
  <c r="G89" i="37"/>
  <c r="G88" i="25" s="1"/>
  <c r="G277" i="37"/>
  <c r="G276" i="25" s="1"/>
  <c r="G131" i="37"/>
  <c r="G130" i="25" s="1"/>
  <c r="G26" i="37"/>
  <c r="G25" i="25" s="1"/>
  <c r="G402" i="37"/>
  <c r="G401" i="25" s="1"/>
  <c r="G32" i="37"/>
  <c r="G31" i="25" s="1"/>
  <c r="G16" i="37"/>
  <c r="G15" i="25" s="1"/>
  <c r="G283" i="37"/>
  <c r="G282" i="25" s="1"/>
  <c r="G58" i="37"/>
  <c r="G57" i="25" s="1"/>
  <c r="G292" i="37"/>
  <c r="G291" i="25" s="1"/>
  <c r="G244" i="37"/>
  <c r="G243" i="25" s="1"/>
  <c r="G337" i="37"/>
  <c r="G336" i="25" s="1"/>
  <c r="G309" i="37"/>
  <c r="G308" i="25" s="1"/>
  <c r="G419" i="37"/>
  <c r="G418" i="25" s="1"/>
  <c r="G301" i="37"/>
  <c r="G300" i="25" s="1"/>
  <c r="G418" i="37"/>
  <c r="G417" i="25" s="1"/>
  <c r="G382" i="37"/>
  <c r="G381" i="25" s="1"/>
  <c r="G24" i="37"/>
  <c r="G23" i="25" s="1"/>
  <c r="G54" i="37"/>
  <c r="G53" i="25" s="1"/>
  <c r="G9" i="37"/>
  <c r="G8" i="25" s="1"/>
  <c r="G238" i="37"/>
  <c r="G237" i="25" s="1"/>
  <c r="G406" i="37"/>
  <c r="G405" i="25" s="1"/>
  <c r="G191" i="37"/>
  <c r="G190" i="25" s="1"/>
  <c r="D452" i="28"/>
  <c r="D452" i="37"/>
  <c r="D451" i="25" s="1"/>
  <c r="F492" i="28"/>
  <c r="F492" i="37"/>
  <c r="F491" i="25" s="1"/>
  <c r="G482" i="37"/>
  <c r="G481" i="25" s="1"/>
  <c r="G482" i="28"/>
  <c r="K477" i="37"/>
  <c r="K476" i="25" s="1"/>
  <c r="K477" i="28"/>
  <c r="G472" i="28"/>
  <c r="G472" i="37"/>
  <c r="G471" i="25" s="1"/>
  <c r="M452" i="28"/>
  <c r="M452" i="37"/>
  <c r="M451" i="25" s="1"/>
  <c r="N441" i="28"/>
  <c r="N441" i="37"/>
  <c r="N440" i="25" s="1"/>
  <c r="F439" i="28"/>
  <c r="F439" i="37"/>
  <c r="F438" i="25" s="1"/>
  <c r="N437" i="28"/>
  <c r="N437" i="37"/>
  <c r="N436" i="25" s="1"/>
  <c r="G324" i="37"/>
  <c r="G323" i="25" s="1"/>
  <c r="G324" i="28"/>
  <c r="K316" i="37"/>
  <c r="K315" i="25" s="1"/>
  <c r="K316" i="28"/>
  <c r="D276" i="28"/>
  <c r="D276" i="37"/>
  <c r="D275" i="25" s="1"/>
  <c r="N236" i="28"/>
  <c r="N236" i="37"/>
  <c r="N235" i="25" s="1"/>
  <c r="K221" i="37"/>
  <c r="K220" i="25" s="1"/>
  <c r="K221" i="28"/>
  <c r="D217" i="28"/>
  <c r="D217" i="37"/>
  <c r="D216" i="25" s="1"/>
  <c r="M208" i="28"/>
  <c r="M208" i="37"/>
  <c r="M207" i="25" s="1"/>
  <c r="N204" i="37"/>
  <c r="N203" i="25" s="1"/>
  <c r="N204" i="28"/>
  <c r="F204" i="28"/>
  <c r="F204" i="37"/>
  <c r="F203" i="25" s="1"/>
  <c r="H203" i="28"/>
  <c r="H203" i="37"/>
  <c r="H202" i="25" s="1"/>
  <c r="N201" i="28"/>
  <c r="N201" i="37"/>
  <c r="N200" i="25" s="1"/>
  <c r="L199" i="37"/>
  <c r="L198" i="25" s="1"/>
  <c r="L199" i="28"/>
  <c r="D199" i="28"/>
  <c r="D199" i="37"/>
  <c r="D198" i="25" s="1"/>
  <c r="F198" i="28"/>
  <c r="F198" i="37"/>
  <c r="F197" i="25" s="1"/>
  <c r="L194" i="37"/>
  <c r="L193" i="25" s="1"/>
  <c r="L194" i="28"/>
  <c r="N193" i="28"/>
  <c r="N193" i="37"/>
  <c r="N192" i="25" s="1"/>
  <c r="N192" i="28"/>
  <c r="N192" i="37"/>
  <c r="N191" i="25" s="1"/>
  <c r="D192" i="28"/>
  <c r="D192" i="37"/>
  <c r="D191" i="25" s="1"/>
  <c r="D191" i="28"/>
  <c r="D191" i="37"/>
  <c r="D190" i="25" s="1"/>
  <c r="L189" i="37"/>
  <c r="L188" i="25" s="1"/>
  <c r="L189" i="28"/>
  <c r="N188" i="28"/>
  <c r="N188" i="37"/>
  <c r="N187" i="25" s="1"/>
  <c r="D188" i="28"/>
  <c r="D188" i="37"/>
  <c r="D187" i="25" s="1"/>
  <c r="F187" i="28"/>
  <c r="F187" i="37"/>
  <c r="F186" i="25" s="1"/>
  <c r="D186" i="28"/>
  <c r="D186" i="37"/>
  <c r="D185" i="25" s="1"/>
  <c r="H184" i="28"/>
  <c r="H184" i="37"/>
  <c r="H183" i="25" s="1"/>
  <c r="L180" i="37"/>
  <c r="L179" i="25" s="1"/>
  <c r="L180" i="28"/>
  <c r="E178" i="28"/>
  <c r="E178" i="37"/>
  <c r="E177" i="25" s="1"/>
  <c r="G166" i="37"/>
  <c r="G165" i="25" s="1"/>
  <c r="G166" i="28"/>
  <c r="I164" i="37"/>
  <c r="I163" i="25" s="1"/>
  <c r="I164" i="28"/>
  <c r="M478" i="28"/>
  <c r="M478" i="37"/>
  <c r="M477" i="25" s="1"/>
  <c r="M313" i="28"/>
  <c r="M313" i="37"/>
  <c r="M312" i="25" s="1"/>
  <c r="L275" i="37"/>
  <c r="L274" i="25" s="1"/>
  <c r="L275" i="28"/>
  <c r="M269" i="28"/>
  <c r="M269" i="37"/>
  <c r="M268" i="25" s="1"/>
  <c r="E269" i="28"/>
  <c r="E269" i="37"/>
  <c r="E268" i="25" s="1"/>
  <c r="G239" i="28"/>
  <c r="G239" i="37"/>
  <c r="G238" i="25" s="1"/>
  <c r="G209" i="28"/>
  <c r="G209" i="37"/>
  <c r="G208" i="25" s="1"/>
  <c r="M151" i="28"/>
  <c r="M151" i="37"/>
  <c r="M150" i="25" s="1"/>
  <c r="G295" i="37"/>
  <c r="G294" i="25" s="1"/>
  <c r="G295" i="28"/>
  <c r="H247" i="28"/>
  <c r="H247" i="37"/>
  <c r="H246" i="25" s="1"/>
  <c r="M203" i="28"/>
  <c r="M203" i="37"/>
  <c r="M202" i="25" s="1"/>
  <c r="D232" i="28"/>
  <c r="D232" i="37"/>
  <c r="D231" i="25" s="1"/>
  <c r="F214" i="28"/>
  <c r="F214" i="37"/>
  <c r="F213" i="25" s="1"/>
  <c r="D210" i="28"/>
  <c r="D210" i="37"/>
  <c r="D209" i="25" s="1"/>
  <c r="I203" i="37"/>
  <c r="I202" i="25" s="1"/>
  <c r="I203" i="28"/>
  <c r="E198" i="28"/>
  <c r="E198" i="37"/>
  <c r="E197" i="25" s="1"/>
  <c r="I187" i="28"/>
  <c r="I187" i="37"/>
  <c r="I186" i="25" s="1"/>
  <c r="D168" i="28"/>
  <c r="D168" i="37"/>
  <c r="D167" i="25" s="1"/>
  <c r="E367" i="28"/>
  <c r="E367" i="37"/>
  <c r="E366" i="25" s="1"/>
  <c r="E197" i="37"/>
  <c r="E196" i="25" s="1"/>
  <c r="E197" i="28"/>
  <c r="N186" i="28"/>
  <c r="N186" i="37"/>
  <c r="N185" i="25" s="1"/>
  <c r="D165" i="28"/>
  <c r="D165" i="37"/>
  <c r="D164" i="25" s="1"/>
  <c r="K150" i="28"/>
  <c r="K150" i="37"/>
  <c r="K149" i="25" s="1"/>
  <c r="G297" i="37"/>
  <c r="G296" i="25" s="1"/>
  <c r="G297" i="28"/>
  <c r="N182" i="28"/>
  <c r="N182" i="37"/>
  <c r="N181" i="25" s="1"/>
  <c r="H149" i="28"/>
  <c r="H149" i="37"/>
  <c r="H148" i="25" s="1"/>
  <c r="N144" i="28"/>
  <c r="N144" i="37"/>
  <c r="N143" i="25" s="1"/>
  <c r="N140" i="28"/>
  <c r="N140" i="37"/>
  <c r="N139" i="25" s="1"/>
  <c r="N134" i="37"/>
  <c r="N133" i="25" s="1"/>
  <c r="N134" i="28"/>
  <c r="N131" i="28"/>
  <c r="N131" i="37"/>
  <c r="N130" i="25" s="1"/>
  <c r="N128" i="37"/>
  <c r="N127" i="25" s="1"/>
  <c r="N128" i="28"/>
  <c r="G138" i="37"/>
  <c r="G137" i="25" s="1"/>
  <c r="G138" i="28"/>
  <c r="F121" i="28"/>
  <c r="F121" i="37"/>
  <c r="F120" i="25" s="1"/>
  <c r="F33" i="28"/>
  <c r="F33" i="37"/>
  <c r="F32" i="25" s="1"/>
  <c r="M27" i="37"/>
  <c r="M26" i="25" s="1"/>
  <c r="M27" i="28"/>
  <c r="I219" i="28"/>
  <c r="I219" i="37"/>
  <c r="I218" i="25" s="1"/>
  <c r="N24" i="28"/>
  <c r="N24" i="37"/>
  <c r="N23" i="25" s="1"/>
  <c r="L23" i="28"/>
  <c r="L23" i="37"/>
  <c r="L22" i="25" s="1"/>
  <c r="N22" i="28"/>
  <c r="N22" i="37"/>
  <c r="N21" i="25" s="1"/>
  <c r="I21" i="28"/>
  <c r="I21" i="37"/>
  <c r="I20" i="25" s="1"/>
  <c r="E20" i="37"/>
  <c r="E19" i="25" s="1"/>
  <c r="E20" i="28"/>
  <c r="E19" i="37"/>
  <c r="E18" i="25" s="1"/>
  <c r="E19" i="28"/>
  <c r="I194" i="28"/>
  <c r="I194" i="37"/>
  <c r="I193" i="25" s="1"/>
  <c r="L116" i="37"/>
  <c r="L115" i="25" s="1"/>
  <c r="L116" i="28"/>
  <c r="H21" i="28"/>
  <c r="H21" i="37"/>
  <c r="H20" i="25" s="1"/>
  <c r="M225" i="22"/>
  <c r="S165" i="3"/>
  <c r="D104" i="28"/>
  <c r="D104" i="37"/>
  <c r="D103" i="25" s="1"/>
  <c r="H93" i="28"/>
  <c r="H93" i="37"/>
  <c r="H92" i="25" s="1"/>
  <c r="G21" i="37"/>
  <c r="G20" i="25" s="1"/>
  <c r="G21" i="28"/>
  <c r="G118" i="37"/>
  <c r="G117" i="25" s="1"/>
  <c r="G118" i="28"/>
  <c r="M85" i="28"/>
  <c r="M85" i="37"/>
  <c r="M84" i="25" s="1"/>
  <c r="F80" i="28"/>
  <c r="F80" i="37"/>
  <c r="F79" i="25" s="1"/>
  <c r="N74" i="28"/>
  <c r="N74" i="37"/>
  <c r="N73" i="25" s="1"/>
  <c r="E67" i="37"/>
  <c r="E66" i="25" s="1"/>
  <c r="E67" i="28"/>
  <c r="I86" i="28"/>
  <c r="I86" i="37"/>
  <c r="I85" i="25" s="1"/>
  <c r="N80" i="28"/>
  <c r="N80" i="37"/>
  <c r="N79" i="25" s="1"/>
  <c r="I70" i="28"/>
  <c r="I70" i="37"/>
  <c r="I69" i="25" s="1"/>
  <c r="D23" i="28"/>
  <c r="D23" i="37"/>
  <c r="D22" i="25" s="1"/>
  <c r="C292" i="37"/>
  <c r="C291" i="25" s="1"/>
  <c r="C326" i="37"/>
  <c r="C325" i="25" s="1"/>
  <c r="C311" i="37"/>
  <c r="C310" i="25" s="1"/>
  <c r="C445" i="37"/>
  <c r="C444" i="25" s="1"/>
  <c r="C257" i="37"/>
  <c r="C256" i="25" s="1"/>
  <c r="C212" i="37"/>
  <c r="C211" i="25" s="1"/>
  <c r="C254" i="37"/>
  <c r="C253" i="25" s="1"/>
  <c r="C37" i="37"/>
  <c r="C36" i="25" s="1"/>
  <c r="I419" i="37"/>
  <c r="I418" i="25" s="1"/>
  <c r="I34" i="37"/>
  <c r="I33" i="25" s="1"/>
  <c r="I233" i="37"/>
  <c r="I232" i="25" s="1"/>
  <c r="I380" i="37"/>
  <c r="I379" i="25" s="1"/>
  <c r="I487" i="37"/>
  <c r="I486" i="25" s="1"/>
  <c r="I197" i="37"/>
  <c r="I196" i="25" s="1"/>
  <c r="I349" i="37"/>
  <c r="I348" i="25" s="1"/>
  <c r="I246" i="37"/>
  <c r="I245" i="25" s="1"/>
  <c r="I493" i="37"/>
  <c r="I492" i="25" s="1"/>
  <c r="I473" i="37"/>
  <c r="I472" i="25" s="1"/>
  <c r="I458" i="37"/>
  <c r="I457" i="25" s="1"/>
  <c r="I143" i="37"/>
  <c r="I142" i="25" s="1"/>
  <c r="I126" i="37"/>
  <c r="I125" i="25" s="1"/>
  <c r="I289" i="37"/>
  <c r="I288" i="25" s="1"/>
  <c r="I342" i="37"/>
  <c r="I341" i="25" s="1"/>
  <c r="I147" i="37"/>
  <c r="I146" i="25" s="1"/>
  <c r="I52" i="37"/>
  <c r="I51" i="25" s="1"/>
  <c r="I87" i="37"/>
  <c r="I86" i="25" s="1"/>
  <c r="C411" i="37"/>
  <c r="C410" i="25" s="1"/>
  <c r="I156" i="37"/>
  <c r="I155" i="25" s="1"/>
  <c r="C180" i="37"/>
  <c r="C179" i="25" s="1"/>
  <c r="C175" i="37"/>
  <c r="C174" i="25" s="1"/>
  <c r="C442" i="37"/>
  <c r="C441" i="25" s="1"/>
  <c r="C388" i="37"/>
  <c r="C387" i="25" s="1"/>
  <c r="C468" i="37"/>
  <c r="C467" i="25" s="1"/>
  <c r="I235" i="37"/>
  <c r="I234" i="25" s="1"/>
  <c r="C232" i="37"/>
  <c r="C231" i="25" s="1"/>
  <c r="C235" i="37"/>
  <c r="C234" i="25" s="1"/>
  <c r="I330" i="37"/>
  <c r="I329" i="25" s="1"/>
  <c r="C319" i="37"/>
  <c r="C318" i="25" s="1"/>
  <c r="F463" i="28"/>
  <c r="C194" i="37"/>
  <c r="C193" i="25" s="1"/>
  <c r="I125" i="37"/>
  <c r="I124" i="25" s="1"/>
  <c r="C95" i="37"/>
  <c r="C94" i="25" s="1"/>
  <c r="H107" i="28"/>
  <c r="C316" i="37"/>
  <c r="C315" i="25" s="1"/>
  <c r="I381" i="37"/>
  <c r="I380" i="25" s="1"/>
  <c r="I137" i="37"/>
  <c r="I136" i="25" s="1"/>
  <c r="C317" i="37"/>
  <c r="C316" i="25" s="1"/>
  <c r="I81" i="37"/>
  <c r="I80" i="25" s="1"/>
  <c r="C153" i="37"/>
  <c r="C152" i="25" s="1"/>
  <c r="I122" i="37"/>
  <c r="I121" i="25" s="1"/>
  <c r="I183" i="37"/>
  <c r="I182" i="25" s="1"/>
  <c r="C36" i="37"/>
  <c r="C35" i="25" s="1"/>
  <c r="I308" i="37"/>
  <c r="I307" i="25" s="1"/>
  <c r="I320" i="37"/>
  <c r="I319" i="25" s="1"/>
  <c r="I79" i="37"/>
  <c r="I78" i="25" s="1"/>
  <c r="I360" i="37"/>
  <c r="I359" i="25" s="1"/>
  <c r="I486" i="37"/>
  <c r="I485" i="25" s="1"/>
  <c r="I278" i="37"/>
  <c r="I277" i="25" s="1"/>
  <c r="I68" i="37"/>
  <c r="I67" i="25" s="1"/>
  <c r="I61" i="37"/>
  <c r="I60" i="25" s="1"/>
  <c r="I107" i="37"/>
  <c r="I106" i="25" s="1"/>
  <c r="I353" i="37"/>
  <c r="I352" i="25" s="1"/>
  <c r="I239" i="37"/>
  <c r="I238" i="25" s="1"/>
  <c r="I292" i="37"/>
  <c r="I291" i="25" s="1"/>
  <c r="I162" i="37"/>
  <c r="I161" i="25" s="1"/>
  <c r="I91" i="37"/>
  <c r="I90" i="25" s="1"/>
  <c r="I267" i="37"/>
  <c r="I266" i="25" s="1"/>
  <c r="N183" i="37"/>
  <c r="N182" i="25" s="1"/>
  <c r="I76" i="37"/>
  <c r="I75" i="25" s="1"/>
  <c r="I105" i="37"/>
  <c r="I104" i="25" s="1"/>
  <c r="C156" i="37"/>
  <c r="C155" i="25" s="1"/>
  <c r="I182" i="37"/>
  <c r="I181" i="25" s="1"/>
  <c r="C71" i="37"/>
  <c r="C70" i="25" s="1"/>
  <c r="G98" i="37"/>
  <c r="G97" i="25" s="1"/>
  <c r="C133" i="37"/>
  <c r="C132" i="25" s="1"/>
  <c r="I145" i="37"/>
  <c r="I144" i="25" s="1"/>
  <c r="C158" i="37"/>
  <c r="C157" i="25" s="1"/>
  <c r="I266" i="37"/>
  <c r="I265" i="25" s="1"/>
  <c r="C155" i="37"/>
  <c r="C154" i="25" s="1"/>
  <c r="C366" i="37"/>
  <c r="C365" i="25" s="1"/>
  <c r="C443" i="37"/>
  <c r="C442" i="25" s="1"/>
  <c r="C440" i="37"/>
  <c r="C439" i="25" s="1"/>
  <c r="C170" i="37"/>
  <c r="C169" i="25" s="1"/>
  <c r="C157" i="37"/>
  <c r="C156" i="25" s="1"/>
  <c r="C167" i="37"/>
  <c r="C166" i="25" s="1"/>
  <c r="C171" i="37"/>
  <c r="C170" i="25" s="1"/>
  <c r="C439" i="37"/>
  <c r="C438" i="25" s="1"/>
  <c r="C294" i="37"/>
  <c r="C293" i="25" s="1"/>
  <c r="C410" i="37"/>
  <c r="C409" i="25" s="1"/>
  <c r="J276" i="28"/>
  <c r="C403" i="37"/>
  <c r="C402" i="25" s="1"/>
  <c r="H24" i="37"/>
  <c r="H23" i="25" s="1"/>
  <c r="I352" i="37"/>
  <c r="I351" i="25" s="1"/>
  <c r="I338" i="37"/>
  <c r="I337" i="25" s="1"/>
  <c r="J34" i="37"/>
  <c r="J33" i="25" s="1"/>
  <c r="C398" i="37"/>
  <c r="C397" i="25" s="1"/>
  <c r="C476" i="37"/>
  <c r="C475" i="25" s="1"/>
  <c r="C243" i="37"/>
  <c r="C242" i="25" s="1"/>
  <c r="I451" i="37"/>
  <c r="I450" i="25" s="1"/>
  <c r="C428" i="37"/>
  <c r="C427" i="25" s="1"/>
  <c r="C426" i="37"/>
  <c r="C425" i="25" s="1"/>
  <c r="I423" i="37"/>
  <c r="I422" i="25" s="1"/>
  <c r="I421" i="37"/>
  <c r="I420" i="25" s="1"/>
  <c r="C419" i="37"/>
  <c r="C418" i="25" s="1"/>
  <c r="C418" i="37"/>
  <c r="C417" i="25" s="1"/>
  <c r="N397" i="28"/>
  <c r="C266" i="37"/>
  <c r="C265" i="25" s="1"/>
  <c r="C265" i="37"/>
  <c r="C264" i="25" s="1"/>
  <c r="C258" i="37"/>
  <c r="C257" i="25" s="1"/>
  <c r="I302" i="37"/>
  <c r="I301" i="25" s="1"/>
  <c r="I317" i="37"/>
  <c r="I316" i="25" s="1"/>
  <c r="J325" i="37"/>
  <c r="J324" i="25" s="1"/>
  <c r="I30" i="37"/>
  <c r="I29" i="25" s="1"/>
  <c r="C143" i="37"/>
  <c r="C142" i="25" s="1"/>
  <c r="J134" i="37"/>
  <c r="J133" i="25" s="1"/>
  <c r="J179" i="37"/>
  <c r="J178" i="25" s="1"/>
  <c r="L168" i="37"/>
  <c r="L167" i="25" s="1"/>
  <c r="F147" i="37"/>
  <c r="F146" i="25" s="1"/>
  <c r="N143" i="37"/>
  <c r="N142" i="25" s="1"/>
  <c r="N139" i="37"/>
  <c r="N138" i="25" s="1"/>
  <c r="N137" i="37"/>
  <c r="N136" i="25" s="1"/>
  <c r="K123" i="37"/>
  <c r="K122" i="25" s="1"/>
  <c r="E123" i="37"/>
  <c r="E122" i="25" s="1"/>
  <c r="H95" i="37"/>
  <c r="H94" i="25" s="1"/>
  <c r="J79" i="37"/>
  <c r="J78" i="25" s="1"/>
  <c r="J78" i="37"/>
  <c r="J77" i="25" s="1"/>
  <c r="J305" i="37"/>
  <c r="J304" i="25" s="1"/>
  <c r="J315" i="37"/>
  <c r="J314" i="25" s="1"/>
  <c r="J200" i="37"/>
  <c r="J199" i="25" s="1"/>
  <c r="F193" i="37"/>
  <c r="F192" i="25" s="1"/>
  <c r="G23" i="28"/>
  <c r="J20" i="37"/>
  <c r="J19" i="25" s="1"/>
  <c r="H18" i="37"/>
  <c r="H17" i="25" s="1"/>
  <c r="I367" i="37"/>
  <c r="I366" i="25" s="1"/>
  <c r="I389" i="37"/>
  <c r="I388" i="25" s="1"/>
  <c r="I133" i="37"/>
  <c r="I132" i="25" s="1"/>
  <c r="I148" i="37"/>
  <c r="I147" i="25" s="1"/>
  <c r="C256" i="37"/>
  <c r="C255" i="25" s="1"/>
  <c r="I227" i="37"/>
  <c r="I226" i="25" s="1"/>
  <c r="C489" i="37"/>
  <c r="C488" i="25" s="1"/>
  <c r="C493" i="37"/>
  <c r="C492" i="25" s="1"/>
  <c r="I225" i="37"/>
  <c r="I224" i="25" s="1"/>
  <c r="K232" i="37"/>
  <c r="K231" i="25" s="1"/>
  <c r="C261" i="37"/>
  <c r="C260" i="25" s="1"/>
  <c r="C281" i="37"/>
  <c r="C280" i="25" s="1"/>
  <c r="I18" i="37"/>
  <c r="I17" i="25" s="1"/>
  <c r="J463" i="37"/>
  <c r="J462" i="25" s="1"/>
  <c r="I230" i="37"/>
  <c r="I229" i="25" s="1"/>
  <c r="I223" i="37"/>
  <c r="I222" i="25" s="1"/>
  <c r="I215" i="37"/>
  <c r="I214" i="25" s="1"/>
  <c r="I210" i="37"/>
  <c r="I209" i="25" s="1"/>
  <c r="C255" i="37"/>
  <c r="C254" i="25" s="1"/>
  <c r="C183" i="37"/>
  <c r="C182" i="25" s="1"/>
  <c r="C191" i="37"/>
  <c r="C190" i="25" s="1"/>
  <c r="C89" i="37"/>
  <c r="C88" i="25" s="1"/>
  <c r="I408" i="37"/>
  <c r="I407" i="25" s="1"/>
  <c r="I195" i="37"/>
  <c r="I194" i="25" s="1"/>
  <c r="I394" i="37"/>
  <c r="I393" i="25" s="1"/>
  <c r="I231" i="37"/>
  <c r="I230" i="25" s="1"/>
  <c r="J52" i="37"/>
  <c r="J51" i="25" s="1"/>
  <c r="C152" i="37"/>
  <c r="C151" i="25" s="1"/>
  <c r="I370" i="37"/>
  <c r="I369" i="25" s="1"/>
  <c r="C11" i="37"/>
  <c r="C10" i="25" s="1"/>
  <c r="I56" i="37"/>
  <c r="I55" i="25" s="1"/>
  <c r="I59" i="37"/>
  <c r="I58" i="25" s="1"/>
  <c r="C41" i="37"/>
  <c r="C40" i="25" s="1"/>
  <c r="J158" i="37"/>
  <c r="J157" i="25" s="1"/>
  <c r="K237" i="37"/>
  <c r="K236" i="25" s="1"/>
  <c r="I472" i="37"/>
  <c r="I471" i="25" s="1"/>
  <c r="G267" i="37"/>
  <c r="G266" i="25" s="1"/>
  <c r="I255" i="37"/>
  <c r="I254" i="25" s="1"/>
  <c r="I232" i="37"/>
  <c r="I231" i="25" s="1"/>
  <c r="I128" i="37"/>
  <c r="I127" i="25" s="1"/>
  <c r="I284" i="37"/>
  <c r="I283" i="25" s="1"/>
  <c r="G128" i="37"/>
  <c r="G127" i="25" s="1"/>
  <c r="I248" i="37"/>
  <c r="I247" i="25" s="1"/>
  <c r="G392" i="37"/>
  <c r="G391" i="25" s="1"/>
  <c r="I96" i="37"/>
  <c r="I95" i="25" s="1"/>
  <c r="I208" i="37"/>
  <c r="I207" i="25" s="1"/>
  <c r="G299" i="37"/>
  <c r="G298" i="25" s="1"/>
  <c r="G380" i="37"/>
  <c r="G379" i="25" s="1"/>
  <c r="G474" i="37"/>
  <c r="G473" i="25" s="1"/>
  <c r="I27" i="37"/>
  <c r="I26" i="25" s="1"/>
  <c r="G327" i="37"/>
  <c r="G326" i="25" s="1"/>
  <c r="G278" i="37"/>
  <c r="G277" i="25" s="1"/>
  <c r="I97" i="37"/>
  <c r="I96" i="25" s="1"/>
  <c r="I300" i="37"/>
  <c r="I299" i="25" s="1"/>
  <c r="I58" i="37"/>
  <c r="I57" i="25" s="1"/>
  <c r="I9" i="37"/>
  <c r="I8" i="25" s="1"/>
  <c r="G48" i="37"/>
  <c r="G47" i="25" s="1"/>
  <c r="G41" i="37"/>
  <c r="G40" i="25" s="1"/>
  <c r="I298" i="37"/>
  <c r="I297" i="25" s="1"/>
  <c r="G425" i="37"/>
  <c r="G424" i="25" s="1"/>
  <c r="G489" i="37"/>
  <c r="G488" i="25" s="1"/>
  <c r="G52" i="37"/>
  <c r="G51" i="25" s="1"/>
  <c r="G190" i="37"/>
  <c r="G189" i="25" s="1"/>
  <c r="G323" i="37"/>
  <c r="G322" i="25" s="1"/>
  <c r="G322" i="37"/>
  <c r="G321" i="25" s="1"/>
  <c r="I344" i="37"/>
  <c r="I343" i="25" s="1"/>
  <c r="I407" i="37"/>
  <c r="I406" i="25" s="1"/>
  <c r="I31" i="37"/>
  <c r="I30" i="25" s="1"/>
  <c r="I123" i="37"/>
  <c r="I122" i="25" s="1"/>
  <c r="G229" i="37"/>
  <c r="G228" i="25" s="1"/>
  <c r="G403" i="37"/>
  <c r="G402" i="25" s="1"/>
  <c r="G372" i="37"/>
  <c r="G371" i="25" s="1"/>
  <c r="I467" i="37"/>
  <c r="I466" i="25" s="1"/>
  <c r="I474" i="37"/>
  <c r="I473" i="25" s="1"/>
  <c r="G423" i="37"/>
  <c r="G422" i="25" s="1"/>
  <c r="G494" i="37"/>
  <c r="G493" i="25" s="1"/>
  <c r="G469" i="37"/>
  <c r="G468" i="25" s="1"/>
  <c r="G13" i="37"/>
  <c r="G12" i="25" s="1"/>
  <c r="G94" i="37"/>
  <c r="G93" i="25" s="1"/>
  <c r="G247" i="37"/>
  <c r="G246" i="25" s="1"/>
  <c r="G42" i="37"/>
  <c r="G41" i="25" s="1"/>
  <c r="G374" i="37"/>
  <c r="G373" i="25" s="1"/>
  <c r="G261" i="37"/>
  <c r="G260" i="25" s="1"/>
  <c r="G181" i="37"/>
  <c r="G180" i="25" s="1"/>
  <c r="I11" i="37"/>
  <c r="I10" i="25" s="1"/>
  <c r="I315" i="37"/>
  <c r="I314" i="25" s="1"/>
  <c r="G329" i="37"/>
  <c r="G328" i="25" s="1"/>
  <c r="G346" i="37"/>
  <c r="G345" i="25" s="1"/>
  <c r="G331" i="37"/>
  <c r="G330" i="25" s="1"/>
  <c r="I464" i="37"/>
  <c r="I463" i="25" s="1"/>
  <c r="I101" i="37"/>
  <c r="I100" i="25" s="1"/>
  <c r="I466" i="37"/>
  <c r="I465" i="25" s="1"/>
  <c r="G84" i="37"/>
  <c r="G83" i="25" s="1"/>
  <c r="I333" i="37"/>
  <c r="I332" i="25" s="1"/>
  <c r="I461" i="37"/>
  <c r="I460" i="25" s="1"/>
  <c r="G76" i="37"/>
  <c r="G75" i="25" s="1"/>
  <c r="I373" i="37"/>
  <c r="I372" i="25" s="1"/>
  <c r="G112" i="37"/>
  <c r="G111" i="25" s="1"/>
  <c r="I190" i="37"/>
  <c r="I189" i="25" s="1"/>
  <c r="G102" i="37"/>
  <c r="G101" i="25" s="1"/>
  <c r="G151" i="37"/>
  <c r="G150" i="25" s="1"/>
  <c r="I25" i="37"/>
  <c r="I24" i="25" s="1"/>
  <c r="G37" i="37"/>
  <c r="G36" i="25" s="1"/>
  <c r="G10" i="37"/>
  <c r="G9" i="25" s="1"/>
  <c r="G241" i="37"/>
  <c r="G240" i="25" s="1"/>
  <c r="I495" i="37"/>
  <c r="I494" i="25" s="1"/>
  <c r="I396" i="37"/>
  <c r="I395" i="25" s="1"/>
  <c r="I414" i="37"/>
  <c r="I413" i="25" s="1"/>
  <c r="I357" i="37"/>
  <c r="I356" i="25" s="1"/>
  <c r="I287" i="37"/>
  <c r="I286" i="25" s="1"/>
  <c r="I241" i="37"/>
  <c r="I240" i="25" s="1"/>
  <c r="I209" i="37"/>
  <c r="I208" i="25" s="1"/>
  <c r="I328" i="37"/>
  <c r="I327" i="25" s="1"/>
  <c r="I281" i="37"/>
  <c r="I280" i="25" s="1"/>
  <c r="I217" i="37"/>
  <c r="I216" i="25" s="1"/>
  <c r="I277" i="37"/>
  <c r="I276" i="25" s="1"/>
  <c r="I372" i="37"/>
  <c r="I371" i="25" s="1"/>
  <c r="I177" i="37"/>
  <c r="I176" i="25" s="1"/>
  <c r="I64" i="37"/>
  <c r="I63" i="25" s="1"/>
  <c r="I346" i="37"/>
  <c r="I345" i="25" s="1"/>
  <c r="I102" i="37"/>
  <c r="I101" i="25" s="1"/>
  <c r="I136" i="37"/>
  <c r="I135" i="25" s="1"/>
  <c r="I409" i="37"/>
  <c r="I408" i="25" s="1"/>
  <c r="I397" i="37"/>
  <c r="I396" i="25" s="1"/>
  <c r="I478" i="37"/>
  <c r="I477" i="25" s="1"/>
  <c r="I427" i="37"/>
  <c r="I426" i="25" s="1"/>
  <c r="I355" i="37"/>
  <c r="I354" i="25" s="1"/>
  <c r="I291" i="37"/>
  <c r="I290" i="25" s="1"/>
  <c r="I63" i="37"/>
  <c r="I62" i="25" s="1"/>
  <c r="I331" i="37"/>
  <c r="I330" i="25" s="1"/>
  <c r="I327" i="37"/>
  <c r="I326" i="25" s="1"/>
  <c r="I293" i="37"/>
  <c r="I292" i="25" s="1"/>
  <c r="I229" i="37"/>
  <c r="I228" i="25" s="1"/>
  <c r="I205" i="37"/>
  <c r="I204" i="25" s="1"/>
  <c r="I415" i="37"/>
  <c r="I414" i="25" s="1"/>
  <c r="I297" i="37"/>
  <c r="I296" i="25" s="1"/>
  <c r="I400" i="37"/>
  <c r="I399" i="25" s="1"/>
  <c r="I253" i="37"/>
  <c r="I252" i="25" s="1"/>
  <c r="I257" i="37"/>
  <c r="I256" i="25" s="1"/>
  <c r="I378" i="37"/>
  <c r="I377" i="25" s="1"/>
  <c r="I480" i="37"/>
  <c r="I479" i="25" s="1"/>
  <c r="I483" i="37"/>
  <c r="I482" i="25" s="1"/>
  <c r="I386" i="37"/>
  <c r="I385" i="25" s="1"/>
  <c r="I256" i="37"/>
  <c r="I255" i="25" s="1"/>
  <c r="I442" i="37"/>
  <c r="I441" i="25" s="1"/>
  <c r="I236" i="37"/>
  <c r="I235" i="25" s="1"/>
  <c r="I460" i="37"/>
  <c r="I459" i="25" s="1"/>
  <c r="I362" i="37"/>
  <c r="I361" i="25" s="1"/>
  <c r="I118" i="37"/>
  <c r="I117" i="25" s="1"/>
  <c r="I69" i="37"/>
  <c r="I68" i="25" s="1"/>
  <c r="I449" i="37"/>
  <c r="I448" i="25" s="1"/>
  <c r="I175" i="37"/>
  <c r="I174" i="25" s="1"/>
  <c r="I108" i="37"/>
  <c r="I107" i="25" s="1"/>
  <c r="I141" i="37"/>
  <c r="I140" i="25" s="1"/>
  <c r="I361" i="37"/>
  <c r="I360" i="25" s="1"/>
  <c r="I112" i="37"/>
  <c r="I111" i="25" s="1"/>
  <c r="I184" i="37"/>
  <c r="I183" i="25" s="1"/>
  <c r="I402" i="37"/>
  <c r="I401" i="25" s="1"/>
  <c r="I363" i="37"/>
  <c r="I362" i="25" s="1"/>
  <c r="I337" i="37"/>
  <c r="I336" i="25" s="1"/>
  <c r="I310" i="37"/>
  <c r="I309" i="25" s="1"/>
  <c r="I417" i="37"/>
  <c r="I416" i="25" s="1"/>
  <c r="I404" i="37"/>
  <c r="I403" i="25" s="1"/>
  <c r="I32" i="37"/>
  <c r="I31" i="25" s="1"/>
  <c r="I12" i="37"/>
  <c r="I11" i="25" s="1"/>
  <c r="I26" i="37"/>
  <c r="I25" i="25" s="1"/>
  <c r="I303" i="37"/>
  <c r="I302" i="25" s="1"/>
  <c r="I290" i="37"/>
  <c r="I289" i="25" s="1"/>
  <c r="I489" i="37"/>
  <c r="I488" i="25" s="1"/>
  <c r="I364" i="37"/>
  <c r="I363" i="25" s="1"/>
  <c r="I135" i="37"/>
  <c r="I134" i="25" s="1"/>
  <c r="I73" i="37"/>
  <c r="I72" i="25" s="1"/>
  <c r="I481" i="37"/>
  <c r="I480" i="25" s="1"/>
  <c r="I477" i="37"/>
  <c r="I476" i="25" s="1"/>
  <c r="I305" i="37"/>
  <c r="I304" i="25" s="1"/>
  <c r="I434" i="37"/>
  <c r="I433" i="25" s="1"/>
  <c r="I447" i="37"/>
  <c r="I446" i="25" s="1"/>
  <c r="I83" i="37"/>
  <c r="I82" i="25" s="1"/>
  <c r="I92" i="37"/>
  <c r="I91" i="25" s="1"/>
  <c r="I146" i="37"/>
  <c r="I145" i="25" s="1"/>
  <c r="I488" i="37"/>
  <c r="I487" i="25" s="1"/>
  <c r="I484" i="37"/>
  <c r="I483" i="25" s="1"/>
  <c r="I418" i="37"/>
  <c r="I417" i="25" s="1"/>
  <c r="I403" i="37"/>
  <c r="I402" i="25" s="1"/>
  <c r="I410" i="37"/>
  <c r="I409" i="25" s="1"/>
  <c r="I375" i="37"/>
  <c r="I374" i="25" s="1"/>
  <c r="I24" i="37"/>
  <c r="I23" i="25" s="1"/>
  <c r="I468" i="37"/>
  <c r="I467" i="25" s="1"/>
  <c r="I43" i="37"/>
  <c r="I42" i="25" s="1"/>
  <c r="I40" i="37"/>
  <c r="I39" i="25" s="1"/>
  <c r="I411" i="37"/>
  <c r="I410" i="25" s="1"/>
  <c r="I321" i="37"/>
  <c r="I320" i="25" s="1"/>
  <c r="I299" i="37"/>
  <c r="I298" i="25" s="1"/>
  <c r="I274" i="37"/>
  <c r="I273" i="25" s="1"/>
  <c r="I336" i="37"/>
  <c r="I335" i="25" s="1"/>
  <c r="I131" i="37"/>
  <c r="I130" i="25" s="1"/>
  <c r="I275" i="37"/>
  <c r="I274" i="25" s="1"/>
  <c r="I106" i="37"/>
  <c r="I105" i="25" s="1"/>
  <c r="I374" i="37"/>
  <c r="I373" i="25" s="1"/>
  <c r="I243" i="37"/>
  <c r="I242" i="25" s="1"/>
  <c r="I476" i="37"/>
  <c r="I475" i="25" s="1"/>
  <c r="I416" i="37"/>
  <c r="I415" i="25" s="1"/>
  <c r="I265" i="37"/>
  <c r="I264" i="25" s="1"/>
  <c r="I140" i="37"/>
  <c r="I139" i="25" s="1"/>
  <c r="I132" i="37"/>
  <c r="I131" i="25" s="1"/>
  <c r="I312" i="37"/>
  <c r="I311" i="25" s="1"/>
  <c r="I431" i="37"/>
  <c r="I430" i="25" s="1"/>
  <c r="I111" i="37"/>
  <c r="I110" i="25" s="1"/>
  <c r="I89" i="37"/>
  <c r="I88" i="25" s="1"/>
  <c r="I84" i="37"/>
  <c r="I83" i="25" s="1"/>
  <c r="I67" i="37"/>
  <c r="I66" i="25" s="1"/>
  <c r="I432" i="37"/>
  <c r="I431" i="25" s="1"/>
  <c r="I428" i="37"/>
  <c r="I427" i="25" s="1"/>
  <c r="I130" i="37"/>
  <c r="I129" i="25" s="1"/>
  <c r="I44" i="37"/>
  <c r="I43" i="25" s="1"/>
  <c r="I485" i="37"/>
  <c r="I484" i="25" s="1"/>
  <c r="I413" i="37"/>
  <c r="I412" i="25" s="1"/>
  <c r="I286" i="37"/>
  <c r="I285" i="25" s="1"/>
  <c r="I424" i="37"/>
  <c r="I423" i="25" s="1"/>
  <c r="I351" i="37"/>
  <c r="I350" i="25" s="1"/>
  <c r="I85" i="37"/>
  <c r="I84" i="25" s="1"/>
  <c r="I350" i="37"/>
  <c r="I349" i="25" s="1"/>
  <c r="I316" i="37"/>
  <c r="I315" i="25" s="1"/>
  <c r="I77" i="37"/>
  <c r="I76" i="25" s="1"/>
  <c r="I172" i="37"/>
  <c r="I171" i="25" s="1"/>
  <c r="I103" i="37"/>
  <c r="I102" i="25" s="1"/>
  <c r="I443" i="37"/>
  <c r="I442" i="25" s="1"/>
  <c r="I395" i="37"/>
  <c r="I394" i="25" s="1"/>
  <c r="I398" i="37"/>
  <c r="I397" i="25" s="1"/>
  <c r="I383" i="37"/>
  <c r="I382" i="25" s="1"/>
  <c r="I475" i="37"/>
  <c r="I474" i="25" s="1"/>
  <c r="I471" i="37"/>
  <c r="I470" i="25" s="1"/>
  <c r="I258" i="37"/>
  <c r="I257" i="25" s="1"/>
  <c r="I189" i="37"/>
  <c r="I188" i="25" s="1"/>
  <c r="I368" i="37"/>
  <c r="I367" i="25" s="1"/>
  <c r="I459" i="37"/>
  <c r="I458" i="25" s="1"/>
  <c r="I119" i="37"/>
  <c r="I118" i="25" s="1"/>
  <c r="I65" i="37"/>
  <c r="I64" i="25" s="1"/>
  <c r="I154" i="37"/>
  <c r="I153" i="25" s="1"/>
  <c r="I104" i="37"/>
  <c r="I103" i="25" s="1"/>
  <c r="I110" i="37"/>
  <c r="I109" i="25" s="1"/>
  <c r="I116" i="37"/>
  <c r="I115" i="25" s="1"/>
  <c r="I406" i="37"/>
  <c r="I405" i="25" s="1"/>
  <c r="I390" i="37"/>
  <c r="I389" i="25" s="1"/>
  <c r="I16" i="37"/>
  <c r="I15" i="25" s="1"/>
  <c r="I264" i="37"/>
  <c r="I263" i="25" s="1"/>
  <c r="I391" i="37"/>
  <c r="I390" i="25" s="1"/>
  <c r="I20" i="37"/>
  <c r="I19" i="25" s="1"/>
  <c r="I334" i="37"/>
  <c r="I333" i="25" s="1"/>
  <c r="I51" i="37"/>
  <c r="I50" i="25" s="1"/>
  <c r="I42" i="37"/>
  <c r="I41" i="25" s="1"/>
  <c r="I313" i="37"/>
  <c r="I312" i="25" s="1"/>
  <c r="I329" i="37"/>
  <c r="I328" i="25" s="1"/>
  <c r="I426" i="37"/>
  <c r="I425" i="25" s="1"/>
  <c r="I354" i="37"/>
  <c r="I353" i="25" s="1"/>
  <c r="I129" i="37"/>
  <c r="I128" i="25" s="1"/>
  <c r="I279" i="37"/>
  <c r="I278" i="25" s="1"/>
  <c r="I272" i="37"/>
  <c r="I271" i="25" s="1"/>
  <c r="I251" i="37"/>
  <c r="I250" i="25" s="1"/>
  <c r="I252" i="37"/>
  <c r="I251" i="25" s="1"/>
  <c r="I470" i="37"/>
  <c r="I469" i="25" s="1"/>
  <c r="I492" i="37"/>
  <c r="I491" i="25" s="1"/>
  <c r="I382" i="37"/>
  <c r="I381" i="25" s="1"/>
  <c r="I314" i="37"/>
  <c r="I313" i="25" s="1"/>
  <c r="I247" i="37"/>
  <c r="I246" i="25" s="1"/>
  <c r="I429" i="37"/>
  <c r="I428" i="25" s="1"/>
  <c r="I465" i="37"/>
  <c r="I464" i="25" s="1"/>
  <c r="I450" i="37"/>
  <c r="I449" i="25" s="1"/>
  <c r="I444" i="37"/>
  <c r="I443" i="25" s="1"/>
  <c r="I75" i="37"/>
  <c r="I74" i="25" s="1"/>
  <c r="I366" i="37"/>
  <c r="I365" i="25" s="1"/>
  <c r="I138" i="37"/>
  <c r="I137" i="25" s="1"/>
  <c r="I95" i="37"/>
  <c r="I94" i="25" s="1"/>
  <c r="I356" i="37"/>
  <c r="I355" i="25" s="1"/>
  <c r="I28" i="37"/>
  <c r="I27" i="25" s="1"/>
  <c r="I339" i="37"/>
  <c r="I338" i="25" s="1"/>
  <c r="I439" i="37"/>
  <c r="I438" i="25" s="1"/>
  <c r="I163" i="37"/>
  <c r="I162" i="25" s="1"/>
  <c r="I13" i="37"/>
  <c r="I12" i="25" s="1"/>
  <c r="I185" i="37"/>
  <c r="I184" i="25" s="1"/>
  <c r="I48" i="37"/>
  <c r="I47" i="25" s="1"/>
  <c r="I46" i="37"/>
  <c r="I45" i="25" s="1"/>
  <c r="I45" i="37"/>
  <c r="I44" i="25" s="1"/>
  <c r="I36" i="37"/>
  <c r="I35" i="25" s="1"/>
  <c r="I347" i="37"/>
  <c r="I346" i="25" s="1"/>
  <c r="I490" i="37"/>
  <c r="I489" i="25" s="1"/>
  <c r="I340" i="37"/>
  <c r="I339" i="25" s="1"/>
  <c r="I295" i="37"/>
  <c r="I294" i="25" s="1"/>
  <c r="I276" i="37"/>
  <c r="I275" i="25" s="1"/>
  <c r="I250" i="37"/>
  <c r="I249" i="25" s="1"/>
  <c r="I332" i="37"/>
  <c r="I331" i="25" s="1"/>
  <c r="I319" i="37"/>
  <c r="I318" i="25" s="1"/>
  <c r="I142" i="37"/>
  <c r="I141" i="25" s="1"/>
  <c r="I335" i="37"/>
  <c r="I334" i="25" s="1"/>
  <c r="I261" i="37"/>
  <c r="I260" i="25" s="1"/>
  <c r="I369" i="37"/>
  <c r="I368" i="25" s="1"/>
  <c r="I326" i="37"/>
  <c r="I325" i="25" s="1"/>
  <c r="I221" i="37"/>
  <c r="I220" i="25" s="1"/>
  <c r="I240" i="37"/>
  <c r="I239" i="25" s="1"/>
  <c r="I384" i="37"/>
  <c r="I383" i="25" s="1"/>
  <c r="I301" i="37"/>
  <c r="I300" i="25" s="1"/>
  <c r="I186" i="37"/>
  <c r="I185" i="25" s="1"/>
  <c r="I53" i="37"/>
  <c r="I52" i="25" s="1"/>
  <c r="I37" i="37"/>
  <c r="I36" i="25" s="1"/>
  <c r="I262" i="37"/>
  <c r="I261" i="25" s="1"/>
  <c r="I50" i="37"/>
  <c r="I49" i="25" s="1"/>
  <c r="I47" i="37"/>
  <c r="I46" i="25" s="1"/>
  <c r="I14" i="37"/>
  <c r="I13" i="25" s="1"/>
  <c r="I479" i="37"/>
  <c r="I478" i="25" s="1"/>
  <c r="I438" i="37"/>
  <c r="I437" i="25" s="1"/>
  <c r="I49" i="37"/>
  <c r="I48" i="25" s="1"/>
  <c r="F452" i="28"/>
  <c r="F452" i="37"/>
  <c r="F451" i="25" s="1"/>
  <c r="G481" i="37"/>
  <c r="G480" i="25" s="1"/>
  <c r="G481" i="28"/>
  <c r="D461" i="28"/>
  <c r="D461" i="37"/>
  <c r="D460" i="25" s="1"/>
  <c r="E450" i="28"/>
  <c r="E450" i="37"/>
  <c r="E449" i="25" s="1"/>
  <c r="M235" i="28"/>
  <c r="M235" i="37"/>
  <c r="M234" i="25" s="1"/>
  <c r="M224" i="37"/>
  <c r="M223" i="25" s="1"/>
  <c r="M224" i="28"/>
  <c r="N208" i="28"/>
  <c r="N208" i="37"/>
  <c r="N207" i="25" s="1"/>
  <c r="D200" i="28"/>
  <c r="D200" i="37"/>
  <c r="D199" i="25" s="1"/>
  <c r="L197" i="37"/>
  <c r="L196" i="25" s="1"/>
  <c r="L197" i="28"/>
  <c r="L195" i="37"/>
  <c r="L194" i="25" s="1"/>
  <c r="L195" i="28"/>
  <c r="N194" i="28"/>
  <c r="N194" i="37"/>
  <c r="N193" i="25" s="1"/>
  <c r="F191" i="28"/>
  <c r="F191" i="37"/>
  <c r="F190" i="25" s="1"/>
  <c r="N189" i="28"/>
  <c r="N189" i="37"/>
  <c r="N188" i="25" s="1"/>
  <c r="F188" i="28"/>
  <c r="F188" i="37"/>
  <c r="F187" i="25" s="1"/>
  <c r="L184" i="28"/>
  <c r="L184" i="37"/>
  <c r="L183" i="25" s="1"/>
  <c r="L181" i="37"/>
  <c r="L180" i="25" s="1"/>
  <c r="L181" i="28"/>
  <c r="K164" i="37"/>
  <c r="K163" i="25" s="1"/>
  <c r="K164" i="28"/>
  <c r="N155" i="28"/>
  <c r="N155" i="37"/>
  <c r="N154" i="25" s="1"/>
  <c r="H286" i="37"/>
  <c r="H285" i="25" s="1"/>
  <c r="H286" i="28"/>
  <c r="G269" i="28"/>
  <c r="G269" i="37"/>
  <c r="G268" i="25" s="1"/>
  <c r="M212" i="28"/>
  <c r="M212" i="37"/>
  <c r="M211" i="25" s="1"/>
  <c r="D297" i="28"/>
  <c r="D297" i="37"/>
  <c r="D296" i="25" s="1"/>
  <c r="E205" i="28"/>
  <c r="E205" i="37"/>
  <c r="E204" i="25" s="1"/>
  <c r="L229" i="37"/>
  <c r="L228" i="25" s="1"/>
  <c r="L229" i="28"/>
  <c r="M204" i="37"/>
  <c r="M203" i="25" s="1"/>
  <c r="M204" i="28"/>
  <c r="E194" i="37"/>
  <c r="E193" i="25" s="1"/>
  <c r="E194" i="28"/>
  <c r="L165" i="28"/>
  <c r="L165" i="37"/>
  <c r="L164" i="25" s="1"/>
  <c r="N150" i="28"/>
  <c r="N150" i="37"/>
  <c r="N149" i="25" s="1"/>
  <c r="M187" i="28"/>
  <c r="M187" i="37"/>
  <c r="M186" i="25" s="1"/>
  <c r="N146" i="37"/>
  <c r="N145" i="25" s="1"/>
  <c r="N146" i="28"/>
  <c r="N133" i="28"/>
  <c r="N133" i="37"/>
  <c r="N132" i="25" s="1"/>
  <c r="F132" i="28"/>
  <c r="F132" i="37"/>
  <c r="F131" i="25" s="1"/>
  <c r="F129" i="37"/>
  <c r="F128" i="25" s="1"/>
  <c r="F129" i="28"/>
  <c r="N125" i="37"/>
  <c r="N124" i="25" s="1"/>
  <c r="N125" i="28"/>
  <c r="G134" i="37"/>
  <c r="G133" i="25" s="1"/>
  <c r="G134" i="28"/>
  <c r="M125" i="28"/>
  <c r="M125" i="37"/>
  <c r="M124" i="25" s="1"/>
  <c r="N21" i="28"/>
  <c r="N21" i="37"/>
  <c r="N20" i="25" s="1"/>
  <c r="H103" i="28"/>
  <c r="H103" i="37"/>
  <c r="H102" i="25" s="1"/>
  <c r="D90" i="28"/>
  <c r="D90" i="37"/>
  <c r="D89" i="25" s="1"/>
  <c r="G22" i="28"/>
  <c r="G22" i="37"/>
  <c r="G21" i="25" s="1"/>
  <c r="K93" i="37"/>
  <c r="K92" i="25" s="1"/>
  <c r="K93" i="28"/>
  <c r="F22" i="28"/>
  <c r="F22" i="37"/>
  <c r="F21" i="25" s="1"/>
  <c r="I80" i="37"/>
  <c r="I79" i="25" s="1"/>
  <c r="I80" i="28"/>
  <c r="G245" i="3"/>
  <c r="G325" i="22"/>
  <c r="M75" i="37"/>
  <c r="M74" i="25" s="1"/>
  <c r="M75" i="28"/>
  <c r="M165" i="22"/>
  <c r="M125" i="3"/>
  <c r="M491" i="28"/>
  <c r="M491" i="37"/>
  <c r="M490" i="25" s="1"/>
  <c r="F488" i="28"/>
  <c r="F488" i="37"/>
  <c r="F487" i="25" s="1"/>
  <c r="K481" i="37"/>
  <c r="K480" i="25" s="1"/>
  <c r="K481" i="28"/>
  <c r="K476" i="37"/>
  <c r="K475" i="25" s="1"/>
  <c r="K476" i="28"/>
  <c r="K469" i="37"/>
  <c r="K468" i="25" s="1"/>
  <c r="K469" i="28"/>
  <c r="I462" i="28"/>
  <c r="I462" i="37"/>
  <c r="I461" i="25" s="1"/>
  <c r="H451" i="28"/>
  <c r="H451" i="37"/>
  <c r="H450" i="25" s="1"/>
  <c r="N436" i="28"/>
  <c r="N436" i="37"/>
  <c r="N435" i="25" s="1"/>
  <c r="N303" i="37"/>
  <c r="N302" i="25" s="1"/>
  <c r="N303" i="28"/>
  <c r="N224" i="28"/>
  <c r="N224" i="37"/>
  <c r="N223" i="25" s="1"/>
  <c r="D213" i="28"/>
  <c r="D213" i="37"/>
  <c r="D212" i="25" s="1"/>
  <c r="L202" i="28"/>
  <c r="L202" i="37"/>
  <c r="L201" i="25" s="1"/>
  <c r="F200" i="28"/>
  <c r="F200" i="37"/>
  <c r="F199" i="25" s="1"/>
  <c r="H192" i="28"/>
  <c r="H192" i="37"/>
  <c r="H191" i="25" s="1"/>
  <c r="L190" i="37"/>
  <c r="L189" i="25" s="1"/>
  <c r="L190" i="28"/>
  <c r="F189" i="28"/>
  <c r="F189" i="37"/>
  <c r="F188" i="25" s="1"/>
  <c r="L183" i="37"/>
  <c r="L182" i="25" s="1"/>
  <c r="L183" i="28"/>
  <c r="K178" i="28"/>
  <c r="K178" i="37"/>
  <c r="K177" i="25" s="1"/>
  <c r="K169" i="28"/>
  <c r="K169" i="37"/>
  <c r="K168" i="25" s="1"/>
  <c r="L396" i="28"/>
  <c r="L396" i="37"/>
  <c r="L395" i="25" s="1"/>
  <c r="H302" i="28"/>
  <c r="H302" i="37"/>
  <c r="H301" i="25" s="1"/>
  <c r="M215" i="28"/>
  <c r="M215" i="37"/>
  <c r="M214" i="25" s="1"/>
  <c r="H313" i="28"/>
  <c r="H313" i="37"/>
  <c r="H312" i="25" s="1"/>
  <c r="L225" i="28"/>
  <c r="L225" i="37"/>
  <c r="L224" i="25" s="1"/>
  <c r="M200" i="37"/>
  <c r="M199" i="25" s="1"/>
  <c r="M200" i="28"/>
  <c r="L166" i="37"/>
  <c r="L165" i="25" s="1"/>
  <c r="L166" i="28"/>
  <c r="I170" i="28"/>
  <c r="I170" i="37"/>
  <c r="I169" i="25" s="1"/>
  <c r="N142" i="37"/>
  <c r="N141" i="25" s="1"/>
  <c r="N142" i="28"/>
  <c r="N136" i="28"/>
  <c r="N136" i="37"/>
  <c r="N135" i="25" s="1"/>
  <c r="F134" i="28"/>
  <c r="F134" i="37"/>
  <c r="F133" i="25" s="1"/>
  <c r="N129" i="28"/>
  <c r="N129" i="37"/>
  <c r="N128" i="25" s="1"/>
  <c r="L148" i="37"/>
  <c r="L147" i="25" s="1"/>
  <c r="L148" i="28"/>
  <c r="G142" i="37"/>
  <c r="G141" i="25" s="1"/>
  <c r="G142" i="28"/>
  <c r="G130" i="28"/>
  <c r="G130" i="37"/>
  <c r="G129" i="25" s="1"/>
  <c r="G126" i="28"/>
  <c r="G126" i="37"/>
  <c r="G125" i="25" s="1"/>
  <c r="N119" i="28"/>
  <c r="N119" i="37"/>
  <c r="N118" i="25" s="1"/>
  <c r="D28" i="28"/>
  <c r="D28" i="37"/>
  <c r="D27" i="25" s="1"/>
  <c r="M31" i="37"/>
  <c r="M30" i="25" s="1"/>
  <c r="M31" i="28"/>
  <c r="M20" i="28"/>
  <c r="M20" i="37"/>
  <c r="M19" i="25" s="1"/>
  <c r="D106" i="28"/>
  <c r="D106" i="37"/>
  <c r="D105" i="25" s="1"/>
  <c r="G19" i="37"/>
  <c r="G18" i="25" s="1"/>
  <c r="G19" i="28"/>
  <c r="G15" i="37"/>
  <c r="G14" i="25" s="1"/>
  <c r="G15" i="28"/>
  <c r="I88" i="28"/>
  <c r="I88" i="37"/>
  <c r="I87" i="25" s="1"/>
  <c r="E89" i="37"/>
  <c r="E88" i="25" s="1"/>
  <c r="E89" i="28"/>
  <c r="F78" i="28"/>
  <c r="F78" i="37"/>
  <c r="F77" i="25" s="1"/>
  <c r="M67" i="37"/>
  <c r="M66" i="25" s="1"/>
  <c r="M67" i="28"/>
  <c r="K480" i="28"/>
  <c r="K480" i="37"/>
  <c r="K479" i="25" s="1"/>
  <c r="K475" i="37"/>
  <c r="K474" i="25" s="1"/>
  <c r="K475" i="28"/>
  <c r="G473" i="28"/>
  <c r="G473" i="37"/>
  <c r="G472" i="25" s="1"/>
  <c r="K471" i="37"/>
  <c r="K470" i="25" s="1"/>
  <c r="K471" i="28"/>
  <c r="M467" i="28"/>
  <c r="M467" i="37"/>
  <c r="M466" i="25" s="1"/>
  <c r="N462" i="28"/>
  <c r="N462" i="37"/>
  <c r="N461" i="25" s="1"/>
  <c r="N438" i="28"/>
  <c r="N438" i="37"/>
  <c r="N437" i="25" s="1"/>
  <c r="N435" i="37"/>
  <c r="N434" i="25" s="1"/>
  <c r="N435" i="28"/>
  <c r="E456" i="37"/>
  <c r="E455" i="25" s="1"/>
  <c r="E456" i="28"/>
  <c r="N306" i="28"/>
  <c r="N306" i="37"/>
  <c r="N305" i="25" s="1"/>
  <c r="L291" i="28"/>
  <c r="L291" i="37"/>
  <c r="L290" i="25" s="1"/>
  <c r="L248" i="37"/>
  <c r="L247" i="25" s="1"/>
  <c r="L248" i="28"/>
  <c r="K233" i="28"/>
  <c r="K233" i="37"/>
  <c r="K232" i="25" s="1"/>
  <c r="N216" i="28"/>
  <c r="N216" i="37"/>
  <c r="N215" i="25" s="1"/>
  <c r="D204" i="28"/>
  <c r="D204" i="37"/>
  <c r="D203" i="25" s="1"/>
  <c r="D203" i="28"/>
  <c r="D203" i="37"/>
  <c r="D202" i="25" s="1"/>
  <c r="H200" i="37"/>
  <c r="H199" i="25" s="1"/>
  <c r="H200" i="28"/>
  <c r="D198" i="28"/>
  <c r="D198" i="37"/>
  <c r="D197" i="25" s="1"/>
  <c r="N196" i="28"/>
  <c r="N196" i="37"/>
  <c r="N195" i="25" s="1"/>
  <c r="D196" i="28"/>
  <c r="D196" i="37"/>
  <c r="D195" i="25" s="1"/>
  <c r="H195" i="28"/>
  <c r="H195" i="37"/>
  <c r="H194" i="25" s="1"/>
  <c r="H194" i="37"/>
  <c r="H193" i="25" s="1"/>
  <c r="H194" i="28"/>
  <c r="L193" i="37"/>
  <c r="L192" i="25" s="1"/>
  <c r="L193" i="28"/>
  <c r="L192" i="28"/>
  <c r="L192" i="37"/>
  <c r="L191" i="25" s="1"/>
  <c r="N190" i="28"/>
  <c r="N190" i="37"/>
  <c r="N189" i="25" s="1"/>
  <c r="H189" i="28"/>
  <c r="H189" i="37"/>
  <c r="H188" i="25" s="1"/>
  <c r="N187" i="28"/>
  <c r="N187" i="37"/>
  <c r="N186" i="25" s="1"/>
  <c r="D187" i="28"/>
  <c r="D187" i="37"/>
  <c r="D186" i="25" s="1"/>
  <c r="D184" i="28"/>
  <c r="D184" i="37"/>
  <c r="D183" i="25" s="1"/>
  <c r="L182" i="37"/>
  <c r="L181" i="25" s="1"/>
  <c r="L182" i="28"/>
  <c r="M178" i="28"/>
  <c r="M178" i="37"/>
  <c r="M177" i="25" s="1"/>
  <c r="I173" i="28"/>
  <c r="I173" i="37"/>
  <c r="I172" i="25" s="1"/>
  <c r="I165" i="37"/>
  <c r="I164" i="25" s="1"/>
  <c r="I165" i="28"/>
  <c r="G164" i="28"/>
  <c r="G164" i="37"/>
  <c r="G163" i="25" s="1"/>
  <c r="N154" i="28"/>
  <c r="N154" i="37"/>
  <c r="N153" i="25" s="1"/>
  <c r="N396" i="28"/>
  <c r="N396" i="37"/>
  <c r="N395" i="25" s="1"/>
  <c r="H318" i="28"/>
  <c r="H318" i="37"/>
  <c r="H317" i="25" s="1"/>
  <c r="E275" i="37"/>
  <c r="E274" i="25" s="1"/>
  <c r="E275" i="28"/>
  <c r="K269" i="28"/>
  <c r="K269" i="37"/>
  <c r="K268" i="25" s="1"/>
  <c r="G235" i="28"/>
  <c r="G235" i="37"/>
  <c r="G234" i="25" s="1"/>
  <c r="M228" i="28"/>
  <c r="M228" i="37"/>
  <c r="M227" i="25" s="1"/>
  <c r="G208" i="28"/>
  <c r="G208" i="37"/>
  <c r="G207" i="25" s="1"/>
  <c r="D280" i="37"/>
  <c r="D279" i="25" s="1"/>
  <c r="D280" i="28"/>
  <c r="M199" i="28"/>
  <c r="M199" i="37"/>
  <c r="M198" i="25" s="1"/>
  <c r="N314" i="28"/>
  <c r="N314" i="37"/>
  <c r="N313" i="25" s="1"/>
  <c r="G281" i="37"/>
  <c r="G280" i="25" s="1"/>
  <c r="G281" i="28"/>
  <c r="G212" i="37"/>
  <c r="G211" i="25" s="1"/>
  <c r="G212" i="28"/>
  <c r="I206" i="28"/>
  <c r="I206" i="37"/>
  <c r="I205" i="25" s="1"/>
  <c r="E202" i="28"/>
  <c r="E202" i="37"/>
  <c r="E201" i="25" s="1"/>
  <c r="I191" i="28"/>
  <c r="I191" i="37"/>
  <c r="I190" i="25" s="1"/>
  <c r="H170" i="28"/>
  <c r="H170" i="37"/>
  <c r="H169" i="25" s="1"/>
  <c r="D156" i="37"/>
  <c r="D155" i="25" s="1"/>
  <c r="D156" i="28"/>
  <c r="E196" i="28"/>
  <c r="E196" i="37"/>
  <c r="E195" i="25" s="1"/>
  <c r="G288" i="28"/>
  <c r="G288" i="37"/>
  <c r="G287" i="25" s="1"/>
  <c r="F210" i="28"/>
  <c r="F210" i="37"/>
  <c r="F209" i="25" s="1"/>
  <c r="E193" i="37"/>
  <c r="E192" i="25" s="1"/>
  <c r="E193" i="28"/>
  <c r="N181" i="28"/>
  <c r="N181" i="37"/>
  <c r="N180" i="25" s="1"/>
  <c r="F146" i="28"/>
  <c r="F146" i="37"/>
  <c r="F145" i="25" s="1"/>
  <c r="F143" i="28"/>
  <c r="F143" i="37"/>
  <c r="F142" i="25" s="1"/>
  <c r="N141" i="28"/>
  <c r="N141" i="37"/>
  <c r="N140" i="25" s="1"/>
  <c r="F137" i="28"/>
  <c r="F137" i="37"/>
  <c r="F136" i="25" s="1"/>
  <c r="F130" i="28"/>
  <c r="F130" i="37"/>
  <c r="F129" i="25" s="1"/>
  <c r="F127" i="37"/>
  <c r="F126" i="25" s="1"/>
  <c r="F127" i="28"/>
  <c r="K131" i="37"/>
  <c r="K130" i="25" s="1"/>
  <c r="K131" i="28"/>
  <c r="I120" i="37"/>
  <c r="I119" i="25" s="1"/>
  <c r="I120" i="28"/>
  <c r="M63" i="37"/>
  <c r="M62" i="25" s="1"/>
  <c r="M63" i="28"/>
  <c r="L26" i="28"/>
  <c r="L26" i="37"/>
  <c r="L25" i="25" s="1"/>
  <c r="L217" i="28"/>
  <c r="L217" i="37"/>
  <c r="L216" i="25" s="1"/>
  <c r="H28" i="28"/>
  <c r="H28" i="37"/>
  <c r="H27" i="25" s="1"/>
  <c r="M24" i="37"/>
  <c r="M23" i="25" s="1"/>
  <c r="M24" i="28"/>
  <c r="M21" i="28"/>
  <c r="M21" i="37"/>
  <c r="M20" i="25" s="1"/>
  <c r="E18" i="28"/>
  <c r="E18" i="37"/>
  <c r="E17" i="25" s="1"/>
  <c r="H33" i="28"/>
  <c r="H33" i="37"/>
  <c r="H32" i="25" s="1"/>
  <c r="M22" i="37"/>
  <c r="M21" i="25" s="1"/>
  <c r="M22" i="28"/>
  <c r="F21" i="28"/>
  <c r="F21" i="37"/>
  <c r="F20" i="25" s="1"/>
  <c r="N19" i="28"/>
  <c r="N19" i="37"/>
  <c r="N18" i="25" s="1"/>
  <c r="M17" i="28"/>
  <c r="M17" i="37"/>
  <c r="M16" i="25" s="1"/>
  <c r="I193" i="37"/>
  <c r="I192" i="25" s="1"/>
  <c r="I193" i="28"/>
  <c r="K95" i="37"/>
  <c r="K94" i="25" s="1"/>
  <c r="K95" i="28"/>
  <c r="K101" i="28"/>
  <c r="K101" i="37"/>
  <c r="K100" i="25" s="1"/>
  <c r="G96" i="37"/>
  <c r="G95" i="25" s="1"/>
  <c r="G96" i="28"/>
  <c r="G18" i="37"/>
  <c r="G17" i="25" s="1"/>
  <c r="G18" i="28"/>
  <c r="A145" i="22"/>
  <c r="G105" i="3"/>
  <c r="D118" i="28"/>
  <c r="D118" i="37"/>
  <c r="D117" i="25" s="1"/>
  <c r="L96" i="37"/>
  <c r="L95" i="25" s="1"/>
  <c r="L96" i="28"/>
  <c r="E83" i="28"/>
  <c r="E83" i="37"/>
  <c r="E82" i="25" s="1"/>
  <c r="M77" i="28"/>
  <c r="M77" i="37"/>
  <c r="M76" i="25" s="1"/>
  <c r="I72" i="28"/>
  <c r="I72" i="37"/>
  <c r="I71" i="25" s="1"/>
  <c r="N66" i="28"/>
  <c r="N66" i="37"/>
  <c r="N65" i="25" s="1"/>
  <c r="D25" i="28"/>
  <c r="D25" i="37"/>
  <c r="D24" i="25" s="1"/>
  <c r="G65" i="3"/>
  <c r="G245" i="22"/>
  <c r="G185" i="3"/>
  <c r="D110" i="37"/>
  <c r="D109" i="25" s="1"/>
  <c r="D110" i="28"/>
  <c r="M83" i="37"/>
  <c r="M82" i="25" s="1"/>
  <c r="M83" i="28"/>
  <c r="I78" i="37"/>
  <c r="I77" i="25" s="1"/>
  <c r="I78" i="28"/>
  <c r="F70" i="28"/>
  <c r="F70" i="37"/>
  <c r="F69" i="25" s="1"/>
  <c r="D63" i="28"/>
  <c r="D63" i="37"/>
  <c r="D62" i="25" s="1"/>
  <c r="C327" i="37"/>
  <c r="C326" i="25" s="1"/>
  <c r="C23" i="37"/>
  <c r="C22" i="25" s="1"/>
  <c r="C177" i="37"/>
  <c r="C176" i="25" s="1"/>
  <c r="C65" i="37"/>
  <c r="C64" i="25" s="1"/>
  <c r="C24" i="37"/>
  <c r="C23" i="25" s="1"/>
  <c r="I311" i="37"/>
  <c r="I310" i="25" s="1"/>
  <c r="I343" i="37"/>
  <c r="I342" i="25" s="1"/>
  <c r="I285" i="37"/>
  <c r="I284" i="25" s="1"/>
  <c r="I15" i="37"/>
  <c r="I14" i="25" s="1"/>
  <c r="I62" i="37"/>
  <c r="I61" i="25" s="1"/>
  <c r="I270" i="37"/>
  <c r="I269" i="25" s="1"/>
  <c r="I401" i="37"/>
  <c r="I400" i="25" s="1"/>
  <c r="I82" i="37"/>
  <c r="I81" i="25" s="1"/>
  <c r="I283" i="37"/>
  <c r="I282" i="25" s="1"/>
  <c r="I454" i="37"/>
  <c r="I453" i="25" s="1"/>
  <c r="I323" i="37"/>
  <c r="I322" i="25" s="1"/>
  <c r="I213" i="37"/>
  <c r="I212" i="25" s="1"/>
  <c r="I10" i="37"/>
  <c r="I9" i="25" s="1"/>
  <c r="I254" i="37"/>
  <c r="I253" i="25" s="1"/>
  <c r="I39" i="37"/>
  <c r="I38" i="25" s="1"/>
  <c r="I348" i="37"/>
  <c r="I347" i="25" s="1"/>
  <c r="I452" i="37"/>
  <c r="I451" i="25" s="1"/>
  <c r="C449" i="37"/>
  <c r="C448" i="25" s="1"/>
  <c r="I121" i="37"/>
  <c r="I120" i="25" s="1"/>
  <c r="I115" i="37"/>
  <c r="I114" i="25" s="1"/>
  <c r="I155" i="37"/>
  <c r="I154" i="25" s="1"/>
  <c r="C165" i="37"/>
  <c r="C164" i="25" s="1"/>
  <c r="I358" i="37"/>
  <c r="I357" i="25" s="1"/>
  <c r="C465" i="37"/>
  <c r="C464" i="25" s="1"/>
  <c r="I157" i="37"/>
  <c r="I156" i="25" s="1"/>
  <c r="I171" i="37"/>
  <c r="I170" i="25" s="1"/>
  <c r="I168" i="37"/>
  <c r="I167" i="25" s="1"/>
  <c r="C154" i="37"/>
  <c r="C153" i="25" s="1"/>
  <c r="C174" i="37"/>
  <c r="C173" i="25" s="1"/>
  <c r="I448" i="37"/>
  <c r="I447" i="25" s="1"/>
  <c r="C247" i="37"/>
  <c r="C246" i="25" s="1"/>
  <c r="I388" i="37"/>
  <c r="I387" i="25" s="1"/>
  <c r="C404" i="37"/>
  <c r="C403" i="25" s="1"/>
  <c r="I318" i="37"/>
  <c r="I317" i="25" s="1"/>
  <c r="K369" i="37"/>
  <c r="K368" i="25" s="1"/>
  <c r="C488" i="28"/>
  <c r="J469" i="28"/>
  <c r="J436" i="28"/>
  <c r="C274" i="28"/>
  <c r="H204" i="28"/>
  <c r="I288" i="37"/>
  <c r="I287" i="25" s="1"/>
  <c r="C184" i="37"/>
  <c r="C183" i="25" s="1"/>
  <c r="C188" i="37"/>
  <c r="C187" i="25" s="1"/>
  <c r="F141" i="28"/>
  <c r="E75" i="28"/>
  <c r="J69" i="28"/>
  <c r="C321" i="37"/>
  <c r="C320" i="25" s="1"/>
  <c r="I387" i="37"/>
  <c r="I386" i="25" s="1"/>
  <c r="I222" i="37"/>
  <c r="I221" i="25" s="1"/>
  <c r="I238" i="37"/>
  <c r="I237" i="25" s="1"/>
  <c r="F491" i="37"/>
  <c r="F490" i="25" s="1"/>
  <c r="C314" i="37"/>
  <c r="C313" i="25" s="1"/>
  <c r="I463" i="37"/>
  <c r="I462" i="25" s="1"/>
  <c r="I207" i="37"/>
  <c r="I206" i="25" s="1"/>
  <c r="I216" i="37"/>
  <c r="I215" i="25" s="1"/>
  <c r="N8" i="28"/>
  <c r="I296" i="37"/>
  <c r="I295" i="25" s="1"/>
  <c r="I228" i="37"/>
  <c r="I227" i="25" s="1"/>
  <c r="I457" i="37"/>
  <c r="I456" i="25" s="1"/>
  <c r="I226" i="37"/>
  <c r="I225" i="25" s="1"/>
  <c r="I259" i="37"/>
  <c r="I258" i="25" s="1"/>
  <c r="I249" i="37"/>
  <c r="I248" i="25" s="1"/>
  <c r="I192" i="37"/>
  <c r="I191" i="25" s="1"/>
  <c r="I282" i="37"/>
  <c r="I281" i="25" s="1"/>
  <c r="I392" i="37"/>
  <c r="I391" i="25" s="1"/>
  <c r="I22" i="37"/>
  <c r="I21" i="25" s="1"/>
  <c r="I273" i="37"/>
  <c r="I272" i="25" s="1"/>
  <c r="I54" i="37"/>
  <c r="I53" i="25" s="1"/>
  <c r="I74" i="37"/>
  <c r="I73" i="25" s="1"/>
  <c r="I169" i="37"/>
  <c r="I168" i="25" s="1"/>
  <c r="I158" i="37"/>
  <c r="I157" i="25" s="1"/>
  <c r="I100" i="37"/>
  <c r="I99" i="25" s="1"/>
  <c r="I437" i="37"/>
  <c r="I436" i="25" s="1"/>
  <c r="I29" i="37"/>
  <c r="I28" i="25" s="1"/>
  <c r="I393" i="37"/>
  <c r="I392" i="25" s="1"/>
  <c r="N130" i="37"/>
  <c r="N129" i="25" s="1"/>
  <c r="I153" i="37"/>
  <c r="I152" i="25" s="1"/>
  <c r="I161" i="37"/>
  <c r="I160" i="25" s="1"/>
  <c r="C213" i="37"/>
  <c r="C212" i="25" s="1"/>
  <c r="C284" i="37"/>
  <c r="C283" i="25" s="1"/>
  <c r="C166" i="37"/>
  <c r="C165" i="25" s="1"/>
  <c r="I174" i="37"/>
  <c r="I173" i="25" s="1"/>
  <c r="I430" i="37"/>
  <c r="I429" i="25" s="1"/>
  <c r="I469" i="37"/>
  <c r="I468" i="25" s="1"/>
  <c r="C168" i="37"/>
  <c r="C167" i="25" s="1"/>
  <c r="C377" i="37"/>
  <c r="C376" i="25" s="1"/>
  <c r="C453" i="37"/>
  <c r="C452" i="25" s="1"/>
  <c r="I159" i="37"/>
  <c r="I158" i="25" s="1"/>
  <c r="C371" i="37"/>
  <c r="C370" i="25" s="1"/>
  <c r="I202" i="37"/>
  <c r="I201" i="25" s="1"/>
  <c r="I455" i="37"/>
  <c r="I454" i="25" s="1"/>
  <c r="J342" i="37"/>
  <c r="J341" i="25" s="1"/>
  <c r="C415" i="37"/>
  <c r="C414" i="25" s="1"/>
  <c r="C22" i="37"/>
  <c r="C21" i="25" s="1"/>
  <c r="I359" i="37"/>
  <c r="I358" i="25" s="1"/>
  <c r="C29" i="37"/>
  <c r="C28" i="25" s="1"/>
  <c r="I306" i="37"/>
  <c r="I305" i="25" s="1"/>
  <c r="I377" i="37"/>
  <c r="I376" i="25" s="1"/>
  <c r="J199" i="37"/>
  <c r="J198" i="25" s="1"/>
  <c r="C427" i="37"/>
  <c r="C426" i="25" s="1"/>
  <c r="C474" i="37"/>
  <c r="C473" i="25" s="1"/>
  <c r="J433" i="37"/>
  <c r="J432" i="25" s="1"/>
  <c r="I422" i="37"/>
  <c r="I421" i="25" s="1"/>
  <c r="C275" i="37"/>
  <c r="C274" i="25" s="1"/>
  <c r="I166" i="37"/>
  <c r="I165" i="25" s="1"/>
  <c r="J219" i="37"/>
  <c r="J218" i="25" s="1"/>
  <c r="J292" i="37"/>
  <c r="J291" i="25" s="1"/>
  <c r="C271" i="37"/>
  <c r="C270" i="25" s="1"/>
  <c r="I341" i="37"/>
  <c r="I340" i="25" s="1"/>
  <c r="J383" i="37"/>
  <c r="J382" i="25" s="1"/>
  <c r="I425" i="37"/>
  <c r="I424" i="25" s="1"/>
  <c r="J471" i="37"/>
  <c r="J470" i="25" s="1"/>
  <c r="J139" i="37"/>
  <c r="J138" i="25" s="1"/>
  <c r="C130" i="37"/>
  <c r="C129" i="25" s="1"/>
  <c r="I124" i="37"/>
  <c r="I123" i="25" s="1"/>
  <c r="I114" i="37"/>
  <c r="I113" i="25" s="1"/>
  <c r="I93" i="37"/>
  <c r="I92" i="25" s="1"/>
  <c r="J290" i="37"/>
  <c r="J289" i="25" s="1"/>
  <c r="C267" i="37"/>
  <c r="C266" i="25" s="1"/>
  <c r="I491" i="37"/>
  <c r="I490" i="25" s="1"/>
  <c r="J453" i="37"/>
  <c r="J452" i="25" s="1"/>
  <c r="I113" i="37"/>
  <c r="I112" i="25" s="1"/>
  <c r="I435" i="37"/>
  <c r="I434" i="25" s="1"/>
  <c r="J166" i="37"/>
  <c r="J165" i="25" s="1"/>
  <c r="I99" i="37"/>
  <c r="I98" i="25" s="1"/>
  <c r="G232" i="37"/>
  <c r="G231" i="25" s="1"/>
  <c r="C227" i="37"/>
  <c r="C226" i="25" s="1"/>
  <c r="F199" i="37"/>
  <c r="F198" i="25" s="1"/>
  <c r="F435" i="37"/>
  <c r="F434" i="25" s="1"/>
  <c r="I149" i="37"/>
  <c r="I148" i="25" s="1"/>
  <c r="I234" i="37"/>
  <c r="I233" i="25" s="1"/>
  <c r="I260" i="37"/>
  <c r="I259" i="25" s="1"/>
  <c r="I212" i="37"/>
  <c r="I211" i="25" s="1"/>
  <c r="I211" i="37"/>
  <c r="I210" i="25" s="1"/>
  <c r="C192" i="37"/>
  <c r="C191" i="25" s="1"/>
  <c r="C370" i="37"/>
  <c r="C369" i="25" s="1"/>
  <c r="C54" i="37"/>
  <c r="C53" i="25" s="1"/>
  <c r="C359" i="37"/>
  <c r="C358" i="25" s="1"/>
  <c r="C13" i="37"/>
  <c r="C12" i="25" s="1"/>
  <c r="I55" i="37"/>
  <c r="I54" i="25" s="1"/>
  <c r="C490" i="37"/>
  <c r="C489" i="25" s="1"/>
  <c r="C43" i="37"/>
  <c r="C42" i="25" s="1"/>
  <c r="C244" i="37"/>
  <c r="C243" i="25" s="1"/>
  <c r="G255" i="37"/>
  <c r="G254" i="25" s="1"/>
  <c r="I214" i="37"/>
  <c r="I213" i="25" s="1"/>
  <c r="I127" i="37"/>
  <c r="I126" i="25" s="1"/>
  <c r="G427" i="37"/>
  <c r="G426" i="25" s="1"/>
  <c r="G219" i="37"/>
  <c r="G218" i="25" s="1"/>
  <c r="G279" i="37"/>
  <c r="G278" i="25" s="1"/>
  <c r="G459" i="37"/>
  <c r="G458" i="25" s="1"/>
  <c r="I280" i="37"/>
  <c r="I279" i="25" s="1"/>
  <c r="I94" i="37"/>
  <c r="I93" i="25" s="1"/>
  <c r="G405" i="37"/>
  <c r="G404" i="25" s="1"/>
  <c r="G408" i="37"/>
  <c r="G407" i="25" s="1"/>
  <c r="G290" i="37"/>
  <c r="G289" i="25" s="1"/>
  <c r="I322" i="37"/>
  <c r="I321" i="25" s="1"/>
  <c r="G156" i="37"/>
  <c r="G155" i="25" s="1"/>
  <c r="G47" i="37"/>
  <c r="G46" i="25" s="1"/>
  <c r="G45" i="37"/>
  <c r="G44" i="25" s="1"/>
  <c r="I309" i="37"/>
  <c r="I308" i="25" s="1"/>
  <c r="G217" i="37"/>
  <c r="G216" i="25" s="1"/>
  <c r="G314" i="37"/>
  <c r="G313" i="25" s="1"/>
  <c r="I152" i="37"/>
  <c r="I151" i="25" s="1"/>
  <c r="I224" i="37"/>
  <c r="I223" i="25" s="1"/>
  <c r="I60" i="37"/>
  <c r="I59" i="25" s="1"/>
  <c r="G124" i="37"/>
  <c r="G123" i="25" s="1"/>
  <c r="G249" i="37"/>
  <c r="G248" i="25" s="1"/>
  <c r="G285" i="37"/>
  <c r="G284" i="25" s="1"/>
  <c r="G236" i="37"/>
  <c r="G235" i="25" s="1"/>
  <c r="G377" i="37"/>
  <c r="G376" i="25" s="1"/>
  <c r="G433" i="37"/>
  <c r="G432" i="25" s="1"/>
  <c r="G44" i="37"/>
  <c r="G43" i="25" s="1"/>
  <c r="G36" i="37"/>
  <c r="G35" i="25" s="1"/>
  <c r="I294" i="37"/>
  <c r="I293" i="25" s="1"/>
  <c r="G358" i="37"/>
  <c r="G357" i="25" s="1"/>
  <c r="I71" i="37"/>
  <c r="I70" i="25" s="1"/>
  <c r="G43" i="37"/>
  <c r="G42" i="25" s="1"/>
  <c r="G449" i="37"/>
  <c r="G448" i="25" s="1"/>
  <c r="G467" i="37"/>
  <c r="G466" i="25" s="1"/>
  <c r="I325" i="37"/>
  <c r="I324" i="25" s="1"/>
  <c r="I304" i="37"/>
  <c r="I303" i="25" s="1"/>
  <c r="G407" i="37"/>
  <c r="G406" i="25" s="1"/>
  <c r="G439" i="37"/>
  <c r="G438" i="25" s="1"/>
  <c r="I218" i="37"/>
  <c r="I217" i="25" s="1"/>
  <c r="G160" i="37"/>
  <c r="G159" i="25" s="1"/>
  <c r="I371" i="37"/>
  <c r="I370" i="25" s="1"/>
  <c r="I345" i="37"/>
  <c r="I344" i="25" s="1"/>
  <c r="I38" i="37"/>
  <c r="I37" i="25" s="1"/>
  <c r="I98" i="37"/>
  <c r="I97" i="25" s="1"/>
  <c r="I180" i="37"/>
  <c r="I179" i="25" s="1"/>
  <c r="G386" i="37"/>
  <c r="G385" i="25" s="1"/>
  <c r="G370" i="37"/>
  <c r="G369" i="25" s="1"/>
  <c r="I41" i="37"/>
  <c r="I40" i="25" s="1"/>
  <c r="G77" i="37"/>
  <c r="G76" i="25" s="1"/>
  <c r="G457" i="37"/>
  <c r="G456" i="25" s="1"/>
  <c r="G11" i="37"/>
  <c r="G10" i="25" s="1"/>
  <c r="I220" i="37"/>
  <c r="I219" i="25" s="1"/>
  <c r="I8" i="37"/>
  <c r="I7" i="25" s="1"/>
  <c r="I8" i="28"/>
  <c r="L7" i="28"/>
  <c r="L7" i="37"/>
  <c r="L6" i="25" s="1"/>
  <c r="I441" i="28"/>
  <c r="I441" i="37"/>
  <c r="I440" i="25" s="1"/>
  <c r="D398" i="28"/>
  <c r="D398" i="37"/>
  <c r="D397" i="25" s="1"/>
  <c r="E148" i="37"/>
  <c r="E147" i="25" s="1"/>
  <c r="E148" i="28"/>
  <c r="F232" i="28"/>
  <c r="F232" i="37"/>
  <c r="F231" i="25" s="1"/>
  <c r="J209" i="37"/>
  <c r="J208" i="25" s="1"/>
  <c r="J209" i="28"/>
  <c r="G198" i="28"/>
  <c r="G198" i="37"/>
  <c r="G197" i="25" s="1"/>
  <c r="F173" i="28"/>
  <c r="F173" i="37"/>
  <c r="F172" i="25" s="1"/>
  <c r="E34" i="37"/>
  <c r="E33" i="25" s="1"/>
  <c r="E34" i="28"/>
  <c r="N28" i="28"/>
  <c r="N28" i="37"/>
  <c r="N27" i="25" s="1"/>
  <c r="I181" i="37"/>
  <c r="I180" i="25" s="1"/>
  <c r="I181" i="28"/>
  <c r="F235" i="28"/>
  <c r="F235" i="37"/>
  <c r="F234" i="25" s="1"/>
  <c r="F8" i="28"/>
  <c r="F8" i="37"/>
  <c r="F7" i="25" s="1"/>
  <c r="E7" i="37"/>
  <c r="E6" i="25" s="1"/>
  <c r="E7" i="28"/>
  <c r="G7" i="37"/>
  <c r="G6" i="25" s="1"/>
  <c r="G7" i="28"/>
  <c r="M453" i="28"/>
  <c r="M453" i="37"/>
  <c r="M452" i="25" s="1"/>
  <c r="H394" i="28"/>
  <c r="H394" i="37"/>
  <c r="H393" i="25" s="1"/>
  <c r="F249" i="28"/>
  <c r="F249" i="37"/>
  <c r="F248" i="25" s="1"/>
  <c r="J221" i="28"/>
  <c r="J221" i="37"/>
  <c r="J220" i="25" s="1"/>
  <c r="G204" i="37"/>
  <c r="G203" i="25" s="1"/>
  <c r="G204" i="28"/>
  <c r="C201" i="28"/>
  <c r="C201" i="37"/>
  <c r="C200" i="25" s="1"/>
  <c r="H179" i="28"/>
  <c r="H179" i="37"/>
  <c r="H178" i="25" s="1"/>
  <c r="F219" i="28"/>
  <c r="F219" i="37"/>
  <c r="F218" i="25" s="1"/>
  <c r="J16" i="28"/>
  <c r="J16" i="37"/>
  <c r="J15" i="25" s="1"/>
  <c r="F227" i="28"/>
  <c r="F227" i="37"/>
  <c r="F226" i="25" s="1"/>
  <c r="J220" i="28"/>
  <c r="J220" i="37"/>
  <c r="J219" i="25" s="1"/>
  <c r="M184" i="28"/>
  <c r="M184" i="37"/>
  <c r="M183" i="25" s="1"/>
  <c r="I179" i="28"/>
  <c r="I179" i="37"/>
  <c r="I178" i="25" s="1"/>
  <c r="F308" i="28"/>
  <c r="F308" i="37"/>
  <c r="F307" i="25" s="1"/>
  <c r="F225" i="28"/>
  <c r="F225" i="37"/>
  <c r="F224" i="25" s="1"/>
  <c r="J214" i="28"/>
  <c r="J214" i="37"/>
  <c r="J213" i="25" s="1"/>
  <c r="N207" i="28"/>
  <c r="N207" i="37"/>
  <c r="N206" i="25" s="1"/>
  <c r="F202" i="28"/>
  <c r="F202" i="37"/>
  <c r="F201" i="25" s="1"/>
  <c r="G186" i="28"/>
  <c r="G186" i="37"/>
  <c r="G185" i="25" s="1"/>
  <c r="I178" i="37"/>
  <c r="I177" i="25" s="1"/>
  <c r="I178" i="28"/>
  <c r="M29" i="28"/>
  <c r="M29" i="37"/>
  <c r="M28" i="25" s="1"/>
  <c r="L494" i="28"/>
  <c r="L494" i="37"/>
  <c r="L493" i="25" s="1"/>
  <c r="J7" i="28"/>
  <c r="J7" i="37"/>
  <c r="J6" i="25" s="1"/>
  <c r="J265" i="37"/>
  <c r="J264" i="25" s="1"/>
  <c r="J254" i="37"/>
  <c r="J253" i="25" s="1"/>
  <c r="J261" i="37"/>
  <c r="J260" i="25" s="1"/>
  <c r="J288" i="37"/>
  <c r="J287" i="25" s="1"/>
  <c r="J289" i="37"/>
  <c r="J288" i="25" s="1"/>
  <c r="J338" i="37"/>
  <c r="J337" i="25" s="1"/>
  <c r="J332" i="37"/>
  <c r="J331" i="25" s="1"/>
  <c r="J311" i="37"/>
  <c r="J310" i="25" s="1"/>
  <c r="J282" i="37"/>
  <c r="J281" i="25" s="1"/>
  <c r="J320" i="37"/>
  <c r="J319" i="25" s="1"/>
  <c r="J275" i="37"/>
  <c r="J274" i="25" s="1"/>
  <c r="J230" i="37"/>
  <c r="J229" i="25" s="1"/>
  <c r="J308" i="37"/>
  <c r="J307" i="25" s="1"/>
  <c r="J422" i="37"/>
  <c r="J421" i="25" s="1"/>
  <c r="J475" i="37"/>
  <c r="J474" i="25" s="1"/>
  <c r="J28" i="37"/>
  <c r="J27" i="25" s="1"/>
  <c r="J446" i="37"/>
  <c r="J445" i="25" s="1"/>
  <c r="J291" i="37"/>
  <c r="J290" i="25" s="1"/>
  <c r="J451" i="37"/>
  <c r="J450" i="25" s="1"/>
  <c r="J31" i="37"/>
  <c r="J30" i="25" s="1"/>
  <c r="J257" i="37"/>
  <c r="J256" i="25" s="1"/>
  <c r="J330" i="37"/>
  <c r="J329" i="25" s="1"/>
  <c r="J307" i="37"/>
  <c r="J306" i="25" s="1"/>
  <c r="J495" i="37"/>
  <c r="J494" i="25" s="1"/>
  <c r="J298" i="37"/>
  <c r="J297" i="25" s="1"/>
  <c r="J250" i="37"/>
  <c r="J249" i="25" s="1"/>
  <c r="J270" i="37"/>
  <c r="J269" i="25" s="1"/>
  <c r="J303" i="37"/>
  <c r="J302" i="25" s="1"/>
  <c r="J271" i="37"/>
  <c r="J270" i="25" s="1"/>
  <c r="J285" i="37"/>
  <c r="J284" i="25" s="1"/>
  <c r="J300" i="37"/>
  <c r="J299" i="25" s="1"/>
  <c r="J384" i="37"/>
  <c r="J383" i="25" s="1"/>
  <c r="J385" i="37"/>
  <c r="J384" i="25" s="1"/>
  <c r="J376" i="37"/>
  <c r="J375" i="25" s="1"/>
  <c r="J492" i="37"/>
  <c r="J491" i="25" s="1"/>
  <c r="J472" i="37"/>
  <c r="J471" i="25" s="1"/>
  <c r="J372" i="37"/>
  <c r="J371" i="25" s="1"/>
  <c r="J478" i="37"/>
  <c r="J477" i="25" s="1"/>
  <c r="J353" i="37"/>
  <c r="J352" i="25" s="1"/>
  <c r="J344" i="37"/>
  <c r="J343" i="25" s="1"/>
  <c r="J266" i="37"/>
  <c r="J265" i="25" s="1"/>
  <c r="J286" i="37"/>
  <c r="J285" i="25" s="1"/>
  <c r="J318" i="37"/>
  <c r="J317" i="25" s="1"/>
  <c r="J248" i="37"/>
  <c r="J247" i="25" s="1"/>
  <c r="J296" i="37"/>
  <c r="J295" i="25" s="1"/>
  <c r="J284" i="37"/>
  <c r="J283" i="25" s="1"/>
  <c r="J269" i="37"/>
  <c r="J268" i="25" s="1"/>
  <c r="J33" i="37"/>
  <c r="J32" i="25" s="1"/>
  <c r="J345" i="37"/>
  <c r="J344" i="25" s="1"/>
  <c r="J340" i="37"/>
  <c r="J339" i="25" s="1"/>
  <c r="J334" i="37"/>
  <c r="J333" i="25" s="1"/>
  <c r="J361" i="37"/>
  <c r="J360" i="25" s="1"/>
  <c r="J359" i="37"/>
  <c r="J358" i="25" s="1"/>
  <c r="J493" i="37"/>
  <c r="J492" i="25" s="1"/>
  <c r="J461" i="37"/>
  <c r="J460" i="25" s="1"/>
  <c r="J365" i="37"/>
  <c r="J364" i="25" s="1"/>
  <c r="J163" i="37"/>
  <c r="J162" i="25" s="1"/>
  <c r="J487" i="37"/>
  <c r="J486" i="25" s="1"/>
  <c r="J477" i="37"/>
  <c r="J476" i="25" s="1"/>
  <c r="J331" i="37"/>
  <c r="J330" i="25" s="1"/>
  <c r="J346" i="37"/>
  <c r="J345" i="25" s="1"/>
  <c r="J264" i="37"/>
  <c r="J263" i="25" s="1"/>
  <c r="J431" i="37"/>
  <c r="J430" i="25" s="1"/>
  <c r="J429" i="37"/>
  <c r="J428" i="25" s="1"/>
  <c r="J457" i="37"/>
  <c r="J456" i="25" s="1"/>
  <c r="J462" i="37"/>
  <c r="J461" i="25" s="1"/>
  <c r="J458" i="37"/>
  <c r="J457" i="25" s="1"/>
  <c r="J374" i="37"/>
  <c r="J373" i="25" s="1"/>
  <c r="J392" i="37"/>
  <c r="J391" i="25" s="1"/>
  <c r="J405" i="37"/>
  <c r="J404" i="25" s="1"/>
  <c r="J360" i="37"/>
  <c r="J359" i="25" s="1"/>
  <c r="J283" i="37"/>
  <c r="J282" i="25" s="1"/>
  <c r="J262" i="37"/>
  <c r="J261" i="25" s="1"/>
  <c r="J287" i="37"/>
  <c r="J286" i="25" s="1"/>
  <c r="J260" i="37"/>
  <c r="J259" i="25" s="1"/>
  <c r="J157" i="37"/>
  <c r="J156" i="25" s="1"/>
  <c r="J153" i="37"/>
  <c r="J152" i="25" s="1"/>
  <c r="J419" i="37"/>
  <c r="J418" i="25" s="1"/>
  <c r="J368" i="37"/>
  <c r="J367" i="25" s="1"/>
  <c r="J459" i="37"/>
  <c r="J458" i="25" s="1"/>
  <c r="J388" i="37"/>
  <c r="J387" i="25" s="1"/>
  <c r="J19" i="37"/>
  <c r="J18" i="25" s="1"/>
  <c r="J423" i="37"/>
  <c r="J422" i="25" s="1"/>
  <c r="J259" i="37"/>
  <c r="J258" i="25" s="1"/>
  <c r="J251" i="37"/>
  <c r="J250" i="25" s="1"/>
  <c r="J339" i="37"/>
  <c r="J338" i="25" s="1"/>
  <c r="J324" i="37"/>
  <c r="J323" i="25" s="1"/>
  <c r="J164" i="37"/>
  <c r="J163" i="25" s="1"/>
  <c r="J181" i="37"/>
  <c r="J180" i="25" s="1"/>
  <c r="J456" i="37"/>
  <c r="J455" i="25" s="1"/>
  <c r="J130" i="37"/>
  <c r="J129" i="25" s="1"/>
  <c r="J114" i="37"/>
  <c r="J113" i="25" s="1"/>
  <c r="J107" i="37"/>
  <c r="J106" i="25" s="1"/>
  <c r="J62" i="37"/>
  <c r="J61" i="25" s="1"/>
  <c r="J400" i="37"/>
  <c r="J399" i="25" s="1"/>
  <c r="J186" i="37"/>
  <c r="J185" i="25" s="1"/>
  <c r="J393" i="37"/>
  <c r="J392" i="25" s="1"/>
  <c r="J246" i="37"/>
  <c r="J245" i="25" s="1"/>
  <c r="J476" i="37"/>
  <c r="J475" i="25" s="1"/>
  <c r="J432" i="37"/>
  <c r="J431" i="25" s="1"/>
  <c r="J194" i="37"/>
  <c r="J193" i="25" s="1"/>
  <c r="J378" i="37"/>
  <c r="J377" i="25" s="1"/>
  <c r="J377" i="37"/>
  <c r="J376" i="25" s="1"/>
  <c r="J169" i="37"/>
  <c r="J168" i="25" s="1"/>
  <c r="J138" i="37"/>
  <c r="J137" i="25" s="1"/>
  <c r="J118" i="37"/>
  <c r="J117" i="25" s="1"/>
  <c r="J381" i="37"/>
  <c r="J380" i="25" s="1"/>
  <c r="J362" i="37"/>
  <c r="J361" i="25" s="1"/>
  <c r="J396" i="37"/>
  <c r="J395" i="25" s="1"/>
  <c r="J172" i="37"/>
  <c r="J171" i="25" s="1"/>
  <c r="J124" i="37"/>
  <c r="J123" i="25" s="1"/>
  <c r="J364" i="37"/>
  <c r="J363" i="25" s="1"/>
  <c r="J150" i="37"/>
  <c r="J149" i="25" s="1"/>
  <c r="J95" i="37"/>
  <c r="J94" i="25" s="1"/>
  <c r="J68" i="37"/>
  <c r="J67" i="25" s="1"/>
  <c r="J279" i="37"/>
  <c r="J278" i="25" s="1"/>
  <c r="J253" i="37"/>
  <c r="J252" i="25" s="1"/>
  <c r="J63" i="37"/>
  <c r="J62" i="25" s="1"/>
  <c r="J425" i="37"/>
  <c r="J424" i="25" s="1"/>
  <c r="J67" i="37"/>
  <c r="J66" i="25" s="1"/>
  <c r="J341" i="37"/>
  <c r="J340" i="25" s="1"/>
  <c r="J210" i="37"/>
  <c r="J209" i="25" s="1"/>
  <c r="J109" i="37"/>
  <c r="J108" i="25" s="1"/>
  <c r="J13" i="37"/>
  <c r="J12" i="25" s="1"/>
  <c r="J133" i="37"/>
  <c r="J132" i="25" s="1"/>
  <c r="J336" i="37"/>
  <c r="J335" i="25" s="1"/>
  <c r="J273" i="37"/>
  <c r="J272" i="25" s="1"/>
  <c r="J152" i="37"/>
  <c r="J151" i="25" s="1"/>
  <c r="J97" i="37"/>
  <c r="J96" i="25" s="1"/>
  <c r="J373" i="37"/>
  <c r="J372" i="25" s="1"/>
  <c r="J236" i="37"/>
  <c r="J235" i="25" s="1"/>
  <c r="J98" i="37"/>
  <c r="J97" i="25" s="1"/>
  <c r="J123" i="37"/>
  <c r="J122" i="25" s="1"/>
  <c r="J394" i="37"/>
  <c r="J393" i="25" s="1"/>
  <c r="J448" i="37"/>
  <c r="J447" i="25" s="1"/>
  <c r="J127" i="37"/>
  <c r="J126" i="25" s="1"/>
  <c r="J482" i="37"/>
  <c r="J481" i="25" s="1"/>
  <c r="J126" i="37"/>
  <c r="J125" i="25" s="1"/>
  <c r="J355" i="37"/>
  <c r="J354" i="25" s="1"/>
  <c r="J351" i="37"/>
  <c r="J350" i="25" s="1"/>
  <c r="J188" i="37"/>
  <c r="J187" i="25" s="1"/>
  <c r="J61" i="37"/>
  <c r="J60" i="25" s="1"/>
  <c r="J243" i="37"/>
  <c r="J242" i="25" s="1"/>
  <c r="J175" i="37"/>
  <c r="J174" i="25" s="1"/>
  <c r="J274" i="37"/>
  <c r="J273" i="25" s="1"/>
  <c r="J434" i="37"/>
  <c r="J433" i="25" s="1"/>
  <c r="J358" i="37"/>
  <c r="J357" i="25" s="1"/>
  <c r="J371" i="37"/>
  <c r="J370" i="25" s="1"/>
  <c r="J143" i="37"/>
  <c r="J142" i="25" s="1"/>
  <c r="J454" i="37"/>
  <c r="J453" i="25" s="1"/>
  <c r="J94" i="37"/>
  <c r="J93" i="25" s="1"/>
  <c r="J75" i="37"/>
  <c r="J74" i="25" s="1"/>
  <c r="J367" i="37"/>
  <c r="J366" i="25" s="1"/>
  <c r="J170" i="37"/>
  <c r="J169" i="25" s="1"/>
  <c r="J110" i="37"/>
  <c r="J109" i="25" s="1"/>
  <c r="J357" i="37"/>
  <c r="J356" i="25" s="1"/>
  <c r="J203" i="37"/>
  <c r="J202" i="25" s="1"/>
  <c r="J82" i="37"/>
  <c r="J81" i="25" s="1"/>
  <c r="J445" i="37"/>
  <c r="J444" i="25" s="1"/>
  <c r="J343" i="37"/>
  <c r="J342" i="25" s="1"/>
  <c r="J329" i="37"/>
  <c r="J328" i="25" s="1"/>
  <c r="J322" i="37"/>
  <c r="J321" i="25" s="1"/>
  <c r="J132" i="37"/>
  <c r="J131" i="25" s="1"/>
  <c r="J70" i="37"/>
  <c r="J69" i="25" s="1"/>
  <c r="J207" i="37"/>
  <c r="J206" i="25" s="1"/>
  <c r="J102" i="37"/>
  <c r="J101" i="25" s="1"/>
  <c r="J196" i="37"/>
  <c r="J195" i="25" s="1"/>
  <c r="J144" i="37"/>
  <c r="J143" i="25" s="1"/>
  <c r="J256" i="37"/>
  <c r="J255" i="25" s="1"/>
  <c r="J88" i="37"/>
  <c r="J87" i="25" s="1"/>
  <c r="J229" i="37"/>
  <c r="J228" i="25" s="1"/>
  <c r="J443" i="37"/>
  <c r="J442" i="25" s="1"/>
  <c r="J406" i="37"/>
  <c r="J405" i="25" s="1"/>
  <c r="J402" i="37"/>
  <c r="J401" i="25" s="1"/>
  <c r="J356" i="37"/>
  <c r="J355" i="25" s="1"/>
  <c r="J350" i="37"/>
  <c r="J349" i="25" s="1"/>
  <c r="J408" i="37"/>
  <c r="J407" i="25" s="1"/>
  <c r="J401" i="37"/>
  <c r="J400" i="25" s="1"/>
  <c r="J404" i="37"/>
  <c r="J403" i="25" s="1"/>
  <c r="J239" i="37"/>
  <c r="J238" i="25" s="1"/>
  <c r="J14" i="37"/>
  <c r="J13" i="25" s="1"/>
  <c r="J333" i="37"/>
  <c r="J332" i="25" s="1"/>
  <c r="J104" i="37"/>
  <c r="J103" i="25" s="1"/>
  <c r="J182" i="37"/>
  <c r="J181" i="25" s="1"/>
  <c r="J136" i="37"/>
  <c r="J135" i="25" s="1"/>
  <c r="J467" i="37"/>
  <c r="J466" i="25" s="1"/>
  <c r="J412" i="37"/>
  <c r="J411" i="25" s="1"/>
  <c r="J213" i="37"/>
  <c r="J212" i="25" s="1"/>
  <c r="J267" i="37"/>
  <c r="J266" i="25" s="1"/>
  <c r="J326" i="37"/>
  <c r="J325" i="25" s="1"/>
  <c r="J397" i="37"/>
  <c r="J396" i="25" s="1"/>
  <c r="J121" i="37"/>
  <c r="J120" i="25" s="1"/>
  <c r="J435" i="37"/>
  <c r="J434" i="25" s="1"/>
  <c r="J242" i="37"/>
  <c r="J241" i="25" s="1"/>
  <c r="J55" i="37"/>
  <c r="J54" i="25" s="1"/>
  <c r="J53" i="37"/>
  <c r="J52" i="25" s="1"/>
  <c r="J416" i="37"/>
  <c r="J415" i="25" s="1"/>
  <c r="J455" i="37"/>
  <c r="J454" i="25" s="1"/>
  <c r="J159" i="37"/>
  <c r="J158" i="25" s="1"/>
  <c r="J86" i="37"/>
  <c r="J85" i="25" s="1"/>
  <c r="J491" i="37"/>
  <c r="J490" i="25" s="1"/>
  <c r="J366" i="37"/>
  <c r="J365" i="25" s="1"/>
  <c r="J480" i="37"/>
  <c r="J479" i="25" s="1"/>
  <c r="J92" i="37"/>
  <c r="J91" i="25" s="1"/>
  <c r="J395" i="37"/>
  <c r="J394" i="25" s="1"/>
  <c r="J407" i="37"/>
  <c r="J406" i="25" s="1"/>
  <c r="J218" i="37"/>
  <c r="J217" i="25" s="1"/>
  <c r="J36" i="37"/>
  <c r="J35" i="25" s="1"/>
  <c r="J484" i="37"/>
  <c r="J483" i="25" s="1"/>
  <c r="J481" i="37"/>
  <c r="J480" i="25" s="1"/>
  <c r="J240" i="37"/>
  <c r="J239" i="25" s="1"/>
  <c r="J58" i="37"/>
  <c r="J57" i="25" s="1"/>
  <c r="J390" i="37"/>
  <c r="J389" i="25" s="1"/>
  <c r="J479" i="37"/>
  <c r="J478" i="25" s="1"/>
  <c r="J398" i="37"/>
  <c r="J397" i="25" s="1"/>
  <c r="J409" i="37"/>
  <c r="J408" i="25" s="1"/>
  <c r="J43" i="37"/>
  <c r="J42" i="25" s="1"/>
  <c r="J10" i="37"/>
  <c r="J9" i="25" s="1"/>
  <c r="J48" i="37"/>
  <c r="J47" i="25" s="1"/>
  <c r="J486" i="37"/>
  <c r="J485" i="25" s="1"/>
  <c r="J54" i="37"/>
  <c r="J53" i="25" s="1"/>
  <c r="J37" i="37"/>
  <c r="J36" i="25" s="1"/>
  <c r="J352" i="37"/>
  <c r="J351" i="25" s="1"/>
  <c r="J180" i="37"/>
  <c r="J179" i="25" s="1"/>
  <c r="J128" i="37"/>
  <c r="J127" i="25" s="1"/>
  <c r="I445" i="28"/>
  <c r="I445" i="37"/>
  <c r="I444" i="25" s="1"/>
  <c r="E270" i="28"/>
  <c r="E270" i="37"/>
  <c r="E269" i="25" s="1"/>
  <c r="N252" i="28"/>
  <c r="N252" i="37"/>
  <c r="N251" i="25" s="1"/>
  <c r="N226" i="28"/>
  <c r="N226" i="37"/>
  <c r="N225" i="25" s="1"/>
  <c r="K204" i="37"/>
  <c r="K203" i="25" s="1"/>
  <c r="K204" i="28"/>
  <c r="G199" i="37"/>
  <c r="G198" i="25" s="1"/>
  <c r="G199" i="28"/>
  <c r="F174" i="28"/>
  <c r="F174" i="37"/>
  <c r="F173" i="25" s="1"/>
  <c r="F229" i="28"/>
  <c r="F229" i="37"/>
  <c r="F228" i="25" s="1"/>
  <c r="F217" i="28"/>
  <c r="F217" i="37"/>
  <c r="F216" i="25" s="1"/>
  <c r="N202" i="28"/>
  <c r="N202" i="37"/>
  <c r="N201" i="25" s="1"/>
  <c r="C182" i="28"/>
  <c r="C182" i="37"/>
  <c r="C181" i="25" s="1"/>
  <c r="M34" i="28"/>
  <c r="M34" i="37"/>
  <c r="M33" i="25" s="1"/>
  <c r="M16" i="37"/>
  <c r="M15" i="25" s="1"/>
  <c r="M16" i="28"/>
  <c r="M32" i="28"/>
  <c r="M32" i="37"/>
  <c r="M31" i="25" s="1"/>
  <c r="I7" i="37"/>
  <c r="I6" i="25" s="1"/>
  <c r="I7" i="28"/>
  <c r="N205" i="28"/>
  <c r="N205" i="37"/>
  <c r="N204" i="25" s="1"/>
  <c r="E185" i="28"/>
  <c r="E185" i="37"/>
  <c r="E184" i="25" s="1"/>
  <c r="E180" i="28"/>
  <c r="E180" i="37"/>
  <c r="E179" i="25" s="1"/>
  <c r="M494" i="37"/>
  <c r="M493" i="25" s="1"/>
  <c r="M494" i="28"/>
  <c r="I494" i="37"/>
  <c r="I493" i="25" s="1"/>
  <c r="I494" i="28"/>
  <c r="C8" i="28"/>
  <c r="C8" i="37"/>
  <c r="C7" i="25" s="1"/>
  <c r="J8" i="28"/>
  <c r="J8" i="37"/>
  <c r="J7" i="25" s="1"/>
  <c r="D7" i="28"/>
  <c r="D7" i="37"/>
  <c r="D6" i="25" s="1"/>
  <c r="F7" i="28"/>
  <c r="F7" i="37"/>
  <c r="F6" i="25" s="1"/>
  <c r="E448" i="28"/>
  <c r="E448" i="37"/>
  <c r="E447" i="25" s="1"/>
  <c r="G428" i="28"/>
  <c r="G428" i="37"/>
  <c r="G427" i="25" s="1"/>
  <c r="G8" i="37"/>
  <c r="G7" i="25" s="1"/>
  <c r="G8" i="28"/>
  <c r="G162" i="28"/>
  <c r="G162" i="37"/>
  <c r="G161" i="25" s="1"/>
  <c r="N270" i="28"/>
  <c r="N270" i="37"/>
  <c r="N269" i="25" s="1"/>
  <c r="F236" i="28"/>
  <c r="F236" i="37"/>
  <c r="F235" i="25" s="1"/>
  <c r="F228" i="28"/>
  <c r="F228" i="37"/>
  <c r="F227" i="25" s="1"/>
  <c r="F216" i="28"/>
  <c r="F216" i="37"/>
  <c r="F215" i="25" s="1"/>
  <c r="J205" i="37"/>
  <c r="J204" i="25" s="1"/>
  <c r="J205" i="28"/>
  <c r="C203" i="28"/>
  <c r="C203" i="37"/>
  <c r="C202" i="25" s="1"/>
  <c r="K199" i="28"/>
  <c r="K199" i="37"/>
  <c r="K198" i="25" s="1"/>
  <c r="K191" i="37"/>
  <c r="K190" i="25" s="1"/>
  <c r="K191" i="28"/>
  <c r="N175" i="28"/>
  <c r="N175" i="37"/>
  <c r="N174" i="25" s="1"/>
  <c r="D247" i="28"/>
  <c r="D247" i="37"/>
  <c r="D246" i="25" s="1"/>
  <c r="F221" i="28"/>
  <c r="F221" i="37"/>
  <c r="F220" i="25" s="1"/>
  <c r="N211" i="37"/>
  <c r="N210" i="25" s="1"/>
  <c r="N211" i="28"/>
  <c r="N203" i="28"/>
  <c r="N203" i="37"/>
  <c r="N202" i="25" s="1"/>
  <c r="N199" i="28"/>
  <c r="N199" i="37"/>
  <c r="N198" i="25" s="1"/>
  <c r="K183" i="37"/>
  <c r="K182" i="25" s="1"/>
  <c r="K183" i="28"/>
  <c r="C162" i="28"/>
  <c r="C162" i="37"/>
  <c r="C161" i="25" s="1"/>
  <c r="F231" i="28"/>
  <c r="F231" i="37"/>
  <c r="F230" i="25" s="1"/>
  <c r="E64" i="37"/>
  <c r="E63" i="25" s="1"/>
  <c r="E64" i="28"/>
  <c r="J224" i="28"/>
  <c r="J224" i="37"/>
  <c r="J223" i="25" s="1"/>
  <c r="J208" i="28"/>
  <c r="J208" i="37"/>
  <c r="J207" i="25" s="1"/>
  <c r="M25" i="28"/>
  <c r="M25" i="37"/>
  <c r="M24" i="25" s="1"/>
  <c r="F35" i="28"/>
  <c r="F35" i="37"/>
  <c r="F34" i="25" s="1"/>
  <c r="M7" i="37"/>
  <c r="M6" i="25" s="1"/>
  <c r="M7" i="28"/>
  <c r="M185" i="28"/>
  <c r="M185" i="37"/>
  <c r="M184" i="25" s="1"/>
  <c r="M180" i="28"/>
  <c r="M180" i="37"/>
  <c r="M179" i="25" s="1"/>
  <c r="N494" i="28"/>
  <c r="N494" i="37"/>
  <c r="N493" i="25" s="1"/>
  <c r="J494" i="37"/>
  <c r="J493" i="25" s="1"/>
  <c r="J494" i="28"/>
  <c r="D494" i="28"/>
  <c r="D494" i="37"/>
  <c r="D493" i="25" s="1"/>
  <c r="J314" i="37"/>
  <c r="J313" i="25" s="1"/>
  <c r="J234" i="37"/>
  <c r="J233" i="25" s="1"/>
  <c r="J347" i="37"/>
  <c r="J346" i="25" s="1"/>
  <c r="J420" i="37"/>
  <c r="J419" i="25" s="1"/>
  <c r="J473" i="37"/>
  <c r="J472" i="25" s="1"/>
  <c r="J223" i="37"/>
  <c r="J222" i="25" s="1"/>
  <c r="J304" i="37"/>
  <c r="J303" i="25" s="1"/>
  <c r="J370" i="37"/>
  <c r="J369" i="25" s="1"/>
  <c r="J161" i="37"/>
  <c r="J160" i="25" s="1"/>
  <c r="J411" i="37"/>
  <c r="J410" i="25" s="1"/>
  <c r="J337" i="37"/>
  <c r="J336" i="25" s="1"/>
  <c r="J386" i="37"/>
  <c r="J385" i="25" s="1"/>
  <c r="J65" i="37"/>
  <c r="J64" i="25" s="1"/>
  <c r="J167" i="37"/>
  <c r="J166" i="25" s="1"/>
  <c r="J99" i="37"/>
  <c r="J98" i="25" s="1"/>
  <c r="J89" i="37"/>
  <c r="J88" i="25" s="1"/>
  <c r="J80" i="37"/>
  <c r="J79" i="25" s="1"/>
  <c r="J294" i="37"/>
  <c r="J293" i="25" s="1"/>
  <c r="J30" i="37"/>
  <c r="J29" i="25" s="1"/>
  <c r="J137" i="37"/>
  <c r="J136" i="25" s="1"/>
  <c r="J465" i="37"/>
  <c r="J464" i="25" s="1"/>
  <c r="J442" i="37"/>
  <c r="J441" i="25" s="1"/>
  <c r="J85" i="37"/>
  <c r="J84" i="25" s="1"/>
  <c r="J120" i="37"/>
  <c r="J119" i="25" s="1"/>
  <c r="J168" i="37"/>
  <c r="J167" i="25" s="1"/>
  <c r="J184" i="37"/>
  <c r="J183" i="25" s="1"/>
  <c r="J249" i="37"/>
  <c r="J248" i="25" s="1"/>
  <c r="J268" i="37"/>
  <c r="J267" i="25" s="1"/>
  <c r="J197" i="37"/>
  <c r="J196" i="25" s="1"/>
  <c r="J244" i="37"/>
  <c r="J243" i="25" s="1"/>
  <c r="J452" i="37"/>
  <c r="J451" i="25" s="1"/>
  <c r="J468" i="37"/>
  <c r="J467" i="25" s="1"/>
  <c r="J227" i="37"/>
  <c r="J226" i="25" s="1"/>
  <c r="J349" i="37"/>
  <c r="J348" i="25" s="1"/>
  <c r="J38" i="37"/>
  <c r="J37" i="25" s="1"/>
  <c r="J403" i="37"/>
  <c r="J402" i="25" s="1"/>
  <c r="J211" i="37"/>
  <c r="J210" i="25" s="1"/>
  <c r="J176" i="37"/>
  <c r="J175" i="25" s="1"/>
  <c r="J427" i="37"/>
  <c r="J426" i="25" s="1"/>
  <c r="J399" i="37"/>
  <c r="J398" i="25" s="1"/>
  <c r="J424" i="37"/>
  <c r="J423" i="25" s="1"/>
  <c r="J21" i="37"/>
  <c r="J20" i="25" s="1"/>
  <c r="C282" i="37"/>
  <c r="C281" i="25" s="1"/>
  <c r="C395" i="37"/>
  <c r="C394" i="25" s="1"/>
  <c r="J449" i="37"/>
  <c r="J448" i="25" s="1"/>
  <c r="J418" i="37"/>
  <c r="J417" i="25" s="1"/>
  <c r="J474" i="37"/>
  <c r="J473" i="25" s="1"/>
  <c r="C215" i="37"/>
  <c r="C214" i="25" s="1"/>
  <c r="J35" i="37"/>
  <c r="J34" i="25" s="1"/>
  <c r="J369" i="37"/>
  <c r="J368" i="25" s="1"/>
  <c r="C250" i="37"/>
  <c r="C249" i="25" s="1"/>
  <c r="J18" i="37"/>
  <c r="J17" i="25" s="1"/>
  <c r="J417" i="37"/>
  <c r="J416" i="25" s="1"/>
  <c r="J226" i="37"/>
  <c r="J225" i="25" s="1"/>
  <c r="C448" i="37"/>
  <c r="C447" i="25" s="1"/>
  <c r="J413" i="37"/>
  <c r="J412" i="25" s="1"/>
  <c r="C252" i="37"/>
  <c r="C251" i="25" s="1"/>
  <c r="J466" i="37"/>
  <c r="J465" i="25" s="1"/>
  <c r="C463" i="37"/>
  <c r="C462" i="25" s="1"/>
  <c r="J439" i="37"/>
  <c r="J438" i="25" s="1"/>
  <c r="C420" i="37"/>
  <c r="C419" i="25" s="1"/>
  <c r="C417" i="37"/>
  <c r="C416" i="25" s="1"/>
  <c r="J414" i="37"/>
  <c r="J413" i="25" s="1"/>
  <c r="C276" i="37"/>
  <c r="C275" i="25" s="1"/>
  <c r="C272" i="37"/>
  <c r="C271" i="25" s="1"/>
  <c r="J252" i="37"/>
  <c r="J251" i="25" s="1"/>
  <c r="J24" i="37"/>
  <c r="J23" i="25" s="1"/>
  <c r="J201" i="37"/>
  <c r="J200" i="25" s="1"/>
  <c r="J293" i="37"/>
  <c r="J292" i="25" s="1"/>
  <c r="J306" i="37"/>
  <c r="J305" i="25" s="1"/>
  <c r="C218" i="37"/>
  <c r="C217" i="25" s="1"/>
  <c r="C270" i="37"/>
  <c r="C269" i="25" s="1"/>
  <c r="C328" i="37"/>
  <c r="C327" i="25" s="1"/>
  <c r="J382" i="37"/>
  <c r="J381" i="25" s="1"/>
  <c r="C397" i="37"/>
  <c r="C396" i="25" s="1"/>
  <c r="J437" i="37"/>
  <c r="J436" i="25" s="1"/>
  <c r="J160" i="37"/>
  <c r="J159" i="25" s="1"/>
  <c r="J193" i="37"/>
  <c r="J192" i="25" s="1"/>
  <c r="J146" i="37"/>
  <c r="J145" i="25" s="1"/>
  <c r="C126" i="37"/>
  <c r="C125" i="25" s="1"/>
  <c r="J106" i="37"/>
  <c r="J105" i="25" s="1"/>
  <c r="J84" i="37"/>
  <c r="J83" i="25" s="1"/>
  <c r="C202" i="37"/>
  <c r="C201" i="25" s="1"/>
  <c r="J183" i="37"/>
  <c r="J182" i="25" s="1"/>
  <c r="J142" i="37"/>
  <c r="J141" i="25" s="1"/>
  <c r="J131" i="37"/>
  <c r="J130" i="25" s="1"/>
  <c r="J119" i="37"/>
  <c r="J118" i="25" s="1"/>
  <c r="J116" i="37"/>
  <c r="J115" i="25" s="1"/>
  <c r="J101" i="37"/>
  <c r="J100" i="25" s="1"/>
  <c r="J93" i="37"/>
  <c r="J92" i="25" s="1"/>
  <c r="J91" i="37"/>
  <c r="J90" i="25" s="1"/>
  <c r="J87" i="37"/>
  <c r="J86" i="25" s="1"/>
  <c r="J74" i="37"/>
  <c r="J73" i="25" s="1"/>
  <c r="J73" i="37"/>
  <c r="J72" i="25" s="1"/>
  <c r="J71" i="37"/>
  <c r="J70" i="25" s="1"/>
  <c r="J316" i="37"/>
  <c r="J315" i="25" s="1"/>
  <c r="J327" i="37"/>
  <c r="J326" i="25" s="1"/>
  <c r="J27" i="37"/>
  <c r="J26" i="25" s="1"/>
  <c r="J77" i="37"/>
  <c r="J76" i="25" s="1"/>
  <c r="C220" i="37"/>
  <c r="C219" i="25" s="1"/>
  <c r="C259" i="37"/>
  <c r="C258" i="25" s="1"/>
  <c r="J328" i="37"/>
  <c r="J327" i="25" s="1"/>
  <c r="C346" i="37"/>
  <c r="C345" i="25" s="1"/>
  <c r="J15" i="37"/>
  <c r="J14" i="25" s="1"/>
  <c r="J32" i="37"/>
  <c r="J31" i="25" s="1"/>
  <c r="J302" i="37"/>
  <c r="J301" i="25" s="1"/>
  <c r="J410" i="37"/>
  <c r="J409" i="25" s="1"/>
  <c r="J319" i="37"/>
  <c r="J318" i="25" s="1"/>
  <c r="C268" i="37"/>
  <c r="C267" i="25" s="1"/>
  <c r="J81" i="37"/>
  <c r="J80" i="25" s="1"/>
  <c r="C106" i="37"/>
  <c r="C105" i="25" s="1"/>
  <c r="J309" i="37"/>
  <c r="J308" i="25" s="1"/>
  <c r="J151" i="37"/>
  <c r="J150" i="25" s="1"/>
  <c r="J23" i="37"/>
  <c r="J22" i="25" s="1"/>
  <c r="C234" i="37"/>
  <c r="C233" i="25" s="1"/>
  <c r="J363" i="37"/>
  <c r="J362" i="25" s="1"/>
  <c r="J51" i="37"/>
  <c r="J50" i="25" s="1"/>
  <c r="C173" i="37"/>
  <c r="C172" i="25" s="1"/>
  <c r="J46" i="37"/>
  <c r="J45" i="25" s="1"/>
  <c r="J47" i="37"/>
  <c r="J46" i="25" s="1"/>
  <c r="J483" i="37"/>
  <c r="J482" i="25" s="1"/>
  <c r="J241" i="37"/>
  <c r="J240" i="25" s="1"/>
  <c r="C38" i="37"/>
  <c r="C37" i="25" s="1"/>
  <c r="C45" i="37"/>
  <c r="C44" i="25" s="1"/>
  <c r="J57" i="37"/>
  <c r="J56" i="25" s="1"/>
  <c r="J59" i="37"/>
  <c r="J58" i="25" s="1"/>
  <c r="C169" i="37"/>
  <c r="C168" i="25" s="1"/>
  <c r="C200" i="37"/>
  <c r="C199" i="25" s="1"/>
  <c r="J323" i="37"/>
  <c r="J322" i="25" s="1"/>
  <c r="H494" i="28"/>
  <c r="H494" i="37"/>
  <c r="H493" i="25" s="1"/>
  <c r="K7" i="28"/>
  <c r="K7" i="37"/>
  <c r="K6" i="25" s="1"/>
  <c r="C7" i="37"/>
  <c r="C6" i="25" s="1"/>
  <c r="C7" i="28"/>
  <c r="D399" i="28"/>
  <c r="D399" i="37"/>
  <c r="D398" i="25" s="1"/>
  <c r="M153" i="28"/>
  <c r="M153" i="37"/>
  <c r="M152" i="25" s="1"/>
  <c r="J233" i="28"/>
  <c r="J233" i="37"/>
  <c r="J232" i="25" s="1"/>
  <c r="F212" i="28"/>
  <c r="F212" i="37"/>
  <c r="F211" i="25" s="1"/>
  <c r="K202" i="37"/>
  <c r="K201" i="25" s="1"/>
  <c r="K202" i="28"/>
  <c r="K187" i="28"/>
  <c r="K187" i="37"/>
  <c r="K186" i="25" s="1"/>
  <c r="F209" i="28"/>
  <c r="F209" i="37"/>
  <c r="F208" i="25" s="1"/>
  <c r="J187" i="28"/>
  <c r="J187" i="37"/>
  <c r="J186" i="25" s="1"/>
  <c r="J17" i="37"/>
  <c r="J16" i="25" s="1"/>
  <c r="J17" i="28"/>
  <c r="N225" i="28"/>
  <c r="N225" i="37"/>
  <c r="N224" i="25" s="1"/>
  <c r="M62" i="28"/>
  <c r="M62" i="37"/>
  <c r="M61" i="25" s="1"/>
  <c r="N221" i="28"/>
  <c r="N221" i="37"/>
  <c r="N220" i="25" s="1"/>
  <c r="N26" i="28"/>
  <c r="N26" i="37"/>
  <c r="N25" i="25" s="1"/>
  <c r="M181" i="37"/>
  <c r="M180" i="25" s="1"/>
  <c r="M181" i="28"/>
  <c r="C494" i="28"/>
  <c r="C494" i="37"/>
  <c r="C493" i="25" s="1"/>
  <c r="E8" i="28"/>
  <c r="E8" i="37"/>
  <c r="E7" i="25" s="1"/>
  <c r="C249" i="37"/>
  <c r="C248" i="25" s="1"/>
  <c r="C391" i="37"/>
  <c r="C390" i="25" s="1"/>
  <c r="C400" i="37"/>
  <c r="C399" i="25" s="1"/>
  <c r="C485" i="37"/>
  <c r="C484" i="25" s="1"/>
  <c r="C389" i="37"/>
  <c r="C388" i="25" s="1"/>
  <c r="C300" i="37"/>
  <c r="C299" i="25" s="1"/>
  <c r="C290" i="37"/>
  <c r="C289" i="25" s="1"/>
  <c r="C221" i="37"/>
  <c r="C220" i="25" s="1"/>
  <c r="C379" i="37"/>
  <c r="C378" i="25" s="1"/>
  <c r="C402" i="37"/>
  <c r="C401" i="25" s="1"/>
  <c r="C412" i="37"/>
  <c r="C411" i="25" s="1"/>
  <c r="C469" i="37"/>
  <c r="C468" i="25" s="1"/>
  <c r="C306" i="37"/>
  <c r="C305" i="25" s="1"/>
  <c r="C278" i="37"/>
  <c r="C277" i="25" s="1"/>
  <c r="C34" i="37"/>
  <c r="C33" i="25" s="1"/>
  <c r="C32" i="37"/>
  <c r="C31" i="25" s="1"/>
  <c r="C401" i="37"/>
  <c r="C400" i="25" s="1"/>
  <c r="C408" i="37"/>
  <c r="C407" i="25" s="1"/>
  <c r="C455" i="37"/>
  <c r="C454" i="25" s="1"/>
  <c r="C291" i="37"/>
  <c r="C290" i="25" s="1"/>
  <c r="C299" i="37"/>
  <c r="C298" i="25" s="1"/>
  <c r="C228" i="37"/>
  <c r="C227" i="25" s="1"/>
  <c r="C351" i="37"/>
  <c r="C350" i="25" s="1"/>
  <c r="C353" i="37"/>
  <c r="C352" i="25" s="1"/>
  <c r="C208" i="37"/>
  <c r="C207" i="25" s="1"/>
  <c r="C159" i="37"/>
  <c r="C158" i="25" s="1"/>
  <c r="C343" i="37"/>
  <c r="C342" i="25" s="1"/>
  <c r="C25" i="37"/>
  <c r="C24" i="25" s="1"/>
  <c r="C407" i="37"/>
  <c r="C406" i="25" s="1"/>
  <c r="C460" i="37"/>
  <c r="C459" i="25" s="1"/>
  <c r="C486" i="37"/>
  <c r="C485" i="25" s="1"/>
  <c r="C230" i="37"/>
  <c r="C229" i="25" s="1"/>
  <c r="C236" i="37"/>
  <c r="C235" i="25" s="1"/>
  <c r="C224" i="37"/>
  <c r="C223" i="25" s="1"/>
  <c r="C382" i="37"/>
  <c r="C381" i="25" s="1"/>
  <c r="C423" i="37"/>
  <c r="C422" i="25" s="1"/>
  <c r="C304" i="37"/>
  <c r="C303" i="25" s="1"/>
  <c r="C298" i="37"/>
  <c r="C297" i="25" s="1"/>
  <c r="C242" i="37"/>
  <c r="C241" i="25" s="1"/>
  <c r="C307" i="37"/>
  <c r="C306" i="25" s="1"/>
  <c r="C354" i="37"/>
  <c r="C353" i="25" s="1"/>
  <c r="C361" i="37"/>
  <c r="C360" i="25" s="1"/>
  <c r="C178" i="37"/>
  <c r="C177" i="25" s="1"/>
  <c r="C318" i="37"/>
  <c r="C317" i="25" s="1"/>
  <c r="C349" i="37"/>
  <c r="C348" i="25" s="1"/>
  <c r="C478" i="37"/>
  <c r="C477" i="25" s="1"/>
  <c r="C454" i="37"/>
  <c r="C453" i="25" s="1"/>
  <c r="C390" i="37"/>
  <c r="C389" i="25" s="1"/>
  <c r="C347" i="37"/>
  <c r="C346" i="25" s="1"/>
  <c r="C164" i="37"/>
  <c r="C163" i="25" s="1"/>
  <c r="C251" i="37"/>
  <c r="C250" i="25" s="1"/>
  <c r="C333" i="37"/>
  <c r="C332" i="25" s="1"/>
  <c r="C487" i="37"/>
  <c r="C486" i="25" s="1"/>
  <c r="C385" i="37"/>
  <c r="C384" i="25" s="1"/>
  <c r="C27" i="37"/>
  <c r="C26" i="25" s="1"/>
  <c r="C287" i="37"/>
  <c r="C286" i="25" s="1"/>
  <c r="C279" i="37"/>
  <c r="C278" i="25" s="1"/>
  <c r="C283" i="37"/>
  <c r="C282" i="25" s="1"/>
  <c r="C303" i="37"/>
  <c r="C302" i="25" s="1"/>
  <c r="C352" i="37"/>
  <c r="C351" i="25" s="1"/>
  <c r="C350" i="37"/>
  <c r="C349" i="25" s="1"/>
  <c r="C199" i="37"/>
  <c r="C198" i="25" s="1"/>
  <c r="C205" i="37"/>
  <c r="C204" i="25" s="1"/>
  <c r="C438" i="37"/>
  <c r="C437" i="25" s="1"/>
  <c r="C367" i="37"/>
  <c r="C366" i="25" s="1"/>
  <c r="C64" i="37"/>
  <c r="C63" i="25" s="1"/>
  <c r="C181" i="37"/>
  <c r="C180" i="25" s="1"/>
  <c r="C286" i="37"/>
  <c r="C285" i="25" s="1"/>
  <c r="C467" i="37"/>
  <c r="C466" i="25" s="1"/>
  <c r="C357" i="37"/>
  <c r="C356" i="25" s="1"/>
  <c r="C123" i="37"/>
  <c r="C122" i="25" s="1"/>
  <c r="C229" i="37"/>
  <c r="C228" i="25" s="1"/>
  <c r="C437" i="37"/>
  <c r="C436" i="25" s="1"/>
  <c r="C429" i="37"/>
  <c r="C428" i="25" s="1"/>
  <c r="C161" i="37"/>
  <c r="C160" i="25" s="1"/>
  <c r="C160" i="37"/>
  <c r="C159" i="25" s="1"/>
  <c r="C85" i="37"/>
  <c r="C84" i="25" s="1"/>
  <c r="C132" i="37"/>
  <c r="C131" i="25" s="1"/>
  <c r="C480" i="37"/>
  <c r="C479" i="25" s="1"/>
  <c r="C144" i="37"/>
  <c r="C143" i="25" s="1"/>
  <c r="C78" i="37"/>
  <c r="C77" i="25" s="1"/>
  <c r="C145" i="37"/>
  <c r="C144" i="25" s="1"/>
  <c r="C76" i="37"/>
  <c r="C75" i="25" s="1"/>
  <c r="C75" i="37"/>
  <c r="C74" i="25" s="1"/>
  <c r="C447" i="37"/>
  <c r="C446" i="25" s="1"/>
  <c r="C473" i="37"/>
  <c r="C472" i="25" s="1"/>
  <c r="C358" i="37"/>
  <c r="C357" i="25" s="1"/>
  <c r="C441" i="37"/>
  <c r="C440" i="25" s="1"/>
  <c r="C378" i="37"/>
  <c r="C377" i="25" s="1"/>
  <c r="C369" i="37"/>
  <c r="C368" i="25" s="1"/>
  <c r="C364" i="37"/>
  <c r="C363" i="25" s="1"/>
  <c r="C341" i="37"/>
  <c r="C340" i="25" s="1"/>
  <c r="C112" i="37"/>
  <c r="C111" i="25" s="1"/>
  <c r="C104" i="37"/>
  <c r="C103" i="25" s="1"/>
  <c r="C79" i="37"/>
  <c r="C78" i="25" s="1"/>
  <c r="C88" i="37"/>
  <c r="C87" i="25" s="1"/>
  <c r="C193" i="37"/>
  <c r="C192" i="25" s="1"/>
  <c r="C323" i="37"/>
  <c r="C322" i="25" s="1"/>
  <c r="C117" i="37"/>
  <c r="C116" i="25" s="1"/>
  <c r="C84" i="37"/>
  <c r="C83" i="25" s="1"/>
  <c r="C83" i="37"/>
  <c r="C82" i="25" s="1"/>
  <c r="C362" i="37"/>
  <c r="C361" i="25" s="1"/>
  <c r="C92" i="37"/>
  <c r="C91" i="25" s="1"/>
  <c r="C477" i="37"/>
  <c r="C476" i="25" s="1"/>
  <c r="C470" i="37"/>
  <c r="C469" i="25" s="1"/>
  <c r="C384" i="37"/>
  <c r="C383" i="25" s="1"/>
  <c r="C337" i="37"/>
  <c r="C336" i="25" s="1"/>
  <c r="C330" i="37"/>
  <c r="C329" i="25" s="1"/>
  <c r="C302" i="37"/>
  <c r="C301" i="25" s="1"/>
  <c r="C289" i="37"/>
  <c r="C288" i="25" s="1"/>
  <c r="C225" i="37"/>
  <c r="C224" i="25" s="1"/>
  <c r="C214" i="37"/>
  <c r="C213" i="25" s="1"/>
  <c r="C456" i="37"/>
  <c r="C455" i="25" s="1"/>
  <c r="C16" i="37"/>
  <c r="C15" i="25" s="1"/>
  <c r="C15" i="37"/>
  <c r="C14" i="25" s="1"/>
  <c r="C339" i="37"/>
  <c r="C338" i="25" s="1"/>
  <c r="C329" i="37"/>
  <c r="C328" i="25" s="1"/>
  <c r="C264" i="37"/>
  <c r="C263" i="25" s="1"/>
  <c r="C62" i="37"/>
  <c r="C61" i="25" s="1"/>
  <c r="C56" i="37"/>
  <c r="C55" i="25" s="1"/>
  <c r="C10" i="37"/>
  <c r="C9" i="25" s="1"/>
  <c r="C9" i="37"/>
  <c r="C8" i="25" s="1"/>
  <c r="C296" i="37"/>
  <c r="C295" i="25" s="1"/>
  <c r="C295" i="37"/>
  <c r="C294" i="25" s="1"/>
  <c r="C87" i="37"/>
  <c r="C86" i="25" s="1"/>
  <c r="C90" i="37"/>
  <c r="C89" i="25" s="1"/>
  <c r="C131" i="37"/>
  <c r="C130" i="25" s="1"/>
  <c r="C459" i="37"/>
  <c r="C458" i="25" s="1"/>
  <c r="C97" i="37"/>
  <c r="C96" i="25" s="1"/>
  <c r="C394" i="37"/>
  <c r="C393" i="25" s="1"/>
  <c r="C129" i="37"/>
  <c r="C128" i="25" s="1"/>
  <c r="C33" i="37"/>
  <c r="C32" i="25" s="1"/>
  <c r="C381" i="37"/>
  <c r="C380" i="25" s="1"/>
  <c r="C146" i="37"/>
  <c r="C145" i="25" s="1"/>
  <c r="C139" i="37"/>
  <c r="C138" i="25" s="1"/>
  <c r="C405" i="37"/>
  <c r="C404" i="25" s="1"/>
  <c r="C113" i="37"/>
  <c r="C112" i="25" s="1"/>
  <c r="C93" i="37"/>
  <c r="C92" i="25" s="1"/>
  <c r="C100" i="37"/>
  <c r="C99" i="25" s="1"/>
  <c r="C140" i="37"/>
  <c r="C139" i="25" s="1"/>
  <c r="C111" i="37"/>
  <c r="C110" i="25" s="1"/>
  <c r="C96" i="37"/>
  <c r="C95" i="25" s="1"/>
  <c r="C128" i="37"/>
  <c r="C127" i="25" s="1"/>
  <c r="C421" i="37"/>
  <c r="C420" i="25" s="1"/>
  <c r="C386" i="37"/>
  <c r="C385" i="25" s="1"/>
  <c r="C35" i="37"/>
  <c r="C34" i="25" s="1"/>
  <c r="C293" i="37"/>
  <c r="C292" i="25" s="1"/>
  <c r="C422" i="37"/>
  <c r="C421" i="25" s="1"/>
  <c r="C335" i="37"/>
  <c r="C334" i="25" s="1"/>
  <c r="C240" i="37"/>
  <c r="C239" i="25" s="1"/>
  <c r="C47" i="37"/>
  <c r="C46" i="25" s="1"/>
  <c r="C40" i="37"/>
  <c r="C39" i="25" s="1"/>
  <c r="C285" i="37"/>
  <c r="C284" i="25" s="1"/>
  <c r="C19" i="37"/>
  <c r="C18" i="25" s="1"/>
  <c r="C124" i="37"/>
  <c r="C123" i="25" s="1"/>
  <c r="C63" i="37"/>
  <c r="C62" i="25" s="1"/>
  <c r="C187" i="37"/>
  <c r="C186" i="25" s="1"/>
  <c r="C116" i="37"/>
  <c r="C115" i="25" s="1"/>
  <c r="C481" i="37"/>
  <c r="C480" i="25" s="1"/>
  <c r="C325" i="37"/>
  <c r="C324" i="25" s="1"/>
  <c r="C495" i="37"/>
  <c r="C494" i="25" s="1"/>
  <c r="C331" i="37"/>
  <c r="C330" i="25" s="1"/>
  <c r="C464" i="37"/>
  <c r="C463" i="25" s="1"/>
  <c r="C273" i="37"/>
  <c r="C272" i="25" s="1"/>
  <c r="C425" i="37"/>
  <c r="C424" i="25" s="1"/>
  <c r="C134" i="37"/>
  <c r="C133" i="25" s="1"/>
  <c r="C466" i="37"/>
  <c r="C465" i="25" s="1"/>
  <c r="C219" i="37"/>
  <c r="C218" i="25" s="1"/>
  <c r="C211" i="37"/>
  <c r="C210" i="25" s="1"/>
  <c r="C399" i="37"/>
  <c r="C398" i="25" s="1"/>
  <c r="C248" i="37"/>
  <c r="C247" i="25" s="1"/>
  <c r="C338" i="37"/>
  <c r="C337" i="25" s="1"/>
  <c r="C365" i="37"/>
  <c r="C364" i="25" s="1"/>
  <c r="C98" i="37"/>
  <c r="C97" i="25" s="1"/>
  <c r="C70" i="37"/>
  <c r="C69" i="25" s="1"/>
  <c r="C94" i="37"/>
  <c r="C93" i="25" s="1"/>
  <c r="C82" i="37"/>
  <c r="C81" i="25" s="1"/>
  <c r="C73" i="37"/>
  <c r="C72" i="25" s="1"/>
  <c r="C432" i="37"/>
  <c r="C431" i="25" s="1"/>
  <c r="C102" i="37"/>
  <c r="C101" i="25" s="1"/>
  <c r="C492" i="37"/>
  <c r="C491" i="25" s="1"/>
  <c r="C356" i="37"/>
  <c r="C355" i="25" s="1"/>
  <c r="C334" i="37"/>
  <c r="C333" i="25" s="1"/>
  <c r="C109" i="37"/>
  <c r="C108" i="25" s="1"/>
  <c r="C69" i="37"/>
  <c r="C68" i="25" s="1"/>
  <c r="C483" i="37"/>
  <c r="C482" i="25" s="1"/>
  <c r="C457" i="37"/>
  <c r="C456" i="25" s="1"/>
  <c r="C393" i="37"/>
  <c r="C392" i="25" s="1"/>
  <c r="C387" i="37"/>
  <c r="C386" i="25" s="1"/>
  <c r="C30" i="37"/>
  <c r="C29" i="25" s="1"/>
  <c r="C342" i="37"/>
  <c r="C341" i="25" s="1"/>
  <c r="C60" i="37"/>
  <c r="C59" i="25" s="1"/>
  <c r="C413" i="37"/>
  <c r="C412" i="25" s="1"/>
  <c r="C20" i="37"/>
  <c r="C19" i="25" s="1"/>
  <c r="C348" i="37"/>
  <c r="C347" i="25" s="1"/>
  <c r="C312" i="37"/>
  <c r="C311" i="25" s="1"/>
  <c r="C233" i="37"/>
  <c r="C232" i="25" s="1"/>
  <c r="C207" i="37"/>
  <c r="C206" i="25" s="1"/>
  <c r="C55" i="37"/>
  <c r="C54" i="25" s="1"/>
  <c r="C332" i="37"/>
  <c r="C331" i="25" s="1"/>
  <c r="C28" i="37"/>
  <c r="C27" i="25" s="1"/>
  <c r="C260" i="37"/>
  <c r="C259" i="25" s="1"/>
  <c r="C433" i="37"/>
  <c r="C432" i="25" s="1"/>
  <c r="C77" i="37"/>
  <c r="C76" i="25" s="1"/>
  <c r="C135" i="37"/>
  <c r="C134" i="25" s="1"/>
  <c r="C446" i="37"/>
  <c r="C445" i="25" s="1"/>
  <c r="C376" i="37"/>
  <c r="C375" i="25" s="1"/>
  <c r="C374" i="37"/>
  <c r="C373" i="25" s="1"/>
  <c r="C138" i="37"/>
  <c r="C137" i="25" s="1"/>
  <c r="C491" i="37"/>
  <c r="C490" i="25" s="1"/>
  <c r="C136" i="37"/>
  <c r="C135" i="25" s="1"/>
  <c r="C110" i="37"/>
  <c r="C109" i="25" s="1"/>
  <c r="C209" i="37"/>
  <c r="C208" i="25" s="1"/>
  <c r="C373" i="37"/>
  <c r="C372" i="25" s="1"/>
  <c r="C149" i="37"/>
  <c r="C148" i="25" s="1"/>
  <c r="C185" i="37"/>
  <c r="C184" i="25" s="1"/>
  <c r="C119" i="37"/>
  <c r="C118" i="25" s="1"/>
  <c r="C99" i="37"/>
  <c r="C98" i="25" s="1"/>
  <c r="C68" i="37"/>
  <c r="C67" i="25" s="1"/>
  <c r="C80" i="37"/>
  <c r="C79" i="25" s="1"/>
  <c r="C222" i="37"/>
  <c r="C221" i="25" s="1"/>
  <c r="C115" i="37"/>
  <c r="C114" i="25" s="1"/>
  <c r="C74" i="37"/>
  <c r="C73" i="25" s="1"/>
  <c r="C66" i="37"/>
  <c r="C65" i="25" s="1"/>
  <c r="C61" i="37"/>
  <c r="C60" i="25" s="1"/>
  <c r="C482" i="37"/>
  <c r="C481" i="25" s="1"/>
  <c r="C462" i="37"/>
  <c r="C461" i="25" s="1"/>
  <c r="C345" i="37"/>
  <c r="C344" i="25" s="1"/>
  <c r="C277" i="37"/>
  <c r="C276" i="25" s="1"/>
  <c r="C59" i="37"/>
  <c r="C58" i="25" s="1"/>
  <c r="C310" i="37"/>
  <c r="C309" i="25" s="1"/>
  <c r="C223" i="37"/>
  <c r="C222" i="25" s="1"/>
  <c r="C452" i="37"/>
  <c r="C451" i="25" s="1"/>
  <c r="C52" i="37"/>
  <c r="C51" i="25" s="1"/>
  <c r="C44" i="37"/>
  <c r="C43" i="25" s="1"/>
  <c r="C416" i="37"/>
  <c r="C415" i="25" s="1"/>
  <c r="C396" i="37"/>
  <c r="C395" i="25" s="1"/>
  <c r="C186" i="37"/>
  <c r="C185" i="25" s="1"/>
  <c r="C263" i="37"/>
  <c r="C262" i="25" s="1"/>
  <c r="C436" i="37"/>
  <c r="C435" i="25" s="1"/>
  <c r="C108" i="37"/>
  <c r="C107" i="25" s="1"/>
  <c r="C142" i="37"/>
  <c r="C141" i="25" s="1"/>
  <c r="C189" i="37"/>
  <c r="C188" i="25" s="1"/>
  <c r="C141" i="37"/>
  <c r="C140" i="25" s="1"/>
  <c r="C461" i="37"/>
  <c r="C460" i="25" s="1"/>
  <c r="C360" i="37"/>
  <c r="C359" i="25" s="1"/>
  <c r="C91" i="37"/>
  <c r="C90" i="25" s="1"/>
  <c r="C305" i="37"/>
  <c r="C304" i="25" s="1"/>
  <c r="C269" i="37"/>
  <c r="C268" i="25" s="1"/>
  <c r="C253" i="37"/>
  <c r="C252" i="25" s="1"/>
  <c r="C237" i="37"/>
  <c r="C236" i="25" s="1"/>
  <c r="C340" i="37"/>
  <c r="C339" i="25" s="1"/>
  <c r="C336" i="37"/>
  <c r="C335" i="25" s="1"/>
  <c r="C239" i="37"/>
  <c r="C238" i="25" s="1"/>
  <c r="C238" i="37"/>
  <c r="C237" i="25" s="1"/>
  <c r="C450" i="37"/>
  <c r="C449" i="25" s="1"/>
  <c r="C57" i="37"/>
  <c r="C56" i="25" s="1"/>
  <c r="C451" i="37"/>
  <c r="C450" i="25" s="1"/>
  <c r="C51" i="37"/>
  <c r="C50" i="25" s="1"/>
  <c r="C12" i="37"/>
  <c r="C11" i="25" s="1"/>
  <c r="C414" i="37"/>
  <c r="C413" i="25" s="1"/>
  <c r="C197" i="37"/>
  <c r="C196" i="25" s="1"/>
  <c r="C313" i="37"/>
  <c r="C312" i="25" s="1"/>
  <c r="C324" i="37"/>
  <c r="C323" i="25" s="1"/>
  <c r="C431" i="37"/>
  <c r="C430" i="25" s="1"/>
  <c r="C121" i="37"/>
  <c r="C120" i="25" s="1"/>
  <c r="C216" i="37"/>
  <c r="C215" i="25" s="1"/>
  <c r="C105" i="37"/>
  <c r="C104" i="25" s="1"/>
  <c r="C72" i="37"/>
  <c r="C71" i="25" s="1"/>
  <c r="C479" i="37"/>
  <c r="C478" i="25" s="1"/>
  <c r="C58" i="37"/>
  <c r="C57" i="25" s="1"/>
  <c r="C50" i="37"/>
  <c r="C49" i="25" s="1"/>
  <c r="C42" i="37"/>
  <c r="C41" i="25" s="1"/>
  <c r="C368" i="37"/>
  <c r="C367" i="25" s="1"/>
  <c r="C67" i="37"/>
  <c r="C66" i="25" s="1"/>
  <c r="C81" i="37"/>
  <c r="C80" i="25" s="1"/>
  <c r="C120" i="37"/>
  <c r="C119" i="25" s="1"/>
  <c r="C355" i="37"/>
  <c r="C354" i="25" s="1"/>
  <c r="C118" i="37"/>
  <c r="C117" i="25" s="1"/>
  <c r="C17" i="37"/>
  <c r="C16" i="25" s="1"/>
  <c r="C241" i="37"/>
  <c r="C240" i="25" s="1"/>
  <c r="C48" i="37"/>
  <c r="C47" i="25" s="1"/>
  <c r="C150" i="37"/>
  <c r="C149" i="25" s="1"/>
  <c r="C380" i="37"/>
  <c r="C379" i="25" s="1"/>
  <c r="C46" i="37"/>
  <c r="C45" i="25" s="1"/>
  <c r="C195" i="37"/>
  <c r="C194" i="25" s="1"/>
  <c r="C434" i="37"/>
  <c r="C433" i="25" s="1"/>
  <c r="C217" i="37"/>
  <c r="C216" i="25" s="1"/>
  <c r="C176" i="37"/>
  <c r="C175" i="25" s="1"/>
  <c r="C137" i="37"/>
  <c r="C136" i="25" s="1"/>
  <c r="C39" i="37"/>
  <c r="C38" i="25" s="1"/>
  <c r="H7" i="37"/>
  <c r="H6" i="25" s="1"/>
  <c r="H7" i="28"/>
  <c r="G452" i="28"/>
  <c r="G452" i="37"/>
  <c r="G451" i="25" s="1"/>
  <c r="G431" i="28"/>
  <c r="G431" i="37"/>
  <c r="G430" i="25" s="1"/>
  <c r="C375" i="28"/>
  <c r="C375" i="37"/>
  <c r="C374" i="25" s="1"/>
  <c r="M163" i="28"/>
  <c r="M163" i="37"/>
  <c r="M162" i="25" s="1"/>
  <c r="C18" i="28"/>
  <c r="C18" i="37"/>
  <c r="C17" i="25" s="1"/>
  <c r="J247" i="28"/>
  <c r="J247" i="37"/>
  <c r="J246" i="25" s="1"/>
  <c r="N230" i="28"/>
  <c r="N230" i="37"/>
  <c r="N229" i="25" s="1"/>
  <c r="N218" i="28"/>
  <c r="N218" i="37"/>
  <c r="N217" i="25" s="1"/>
  <c r="N206" i="28"/>
  <c r="N206" i="37"/>
  <c r="N205" i="25" s="1"/>
  <c r="C204" i="37"/>
  <c r="C203" i="25" s="1"/>
  <c r="C204" i="28"/>
  <c r="G200" i="37"/>
  <c r="G199" i="25" s="1"/>
  <c r="G200" i="28"/>
  <c r="C198" i="28"/>
  <c r="C198" i="37"/>
  <c r="C197" i="25" s="1"/>
  <c r="F176" i="28"/>
  <c r="F176" i="37"/>
  <c r="F175" i="25" s="1"/>
  <c r="N286" i="28"/>
  <c r="N286" i="37"/>
  <c r="N285" i="25" s="1"/>
  <c r="J222" i="37"/>
  <c r="J221" i="25" s="1"/>
  <c r="J222" i="28"/>
  <c r="F213" i="37"/>
  <c r="F212" i="25" s="1"/>
  <c r="F213" i="28"/>
  <c r="J206" i="28"/>
  <c r="J206" i="37"/>
  <c r="J205" i="25" s="1"/>
  <c r="F201" i="28"/>
  <c r="F201" i="37"/>
  <c r="F200" i="25" s="1"/>
  <c r="G184" i="37"/>
  <c r="G183" i="25" s="1"/>
  <c r="G184" i="28"/>
  <c r="M169" i="28"/>
  <c r="M169" i="37"/>
  <c r="M168" i="25" s="1"/>
  <c r="I245" i="37"/>
  <c r="I244" i="25" s="1"/>
  <c r="I245" i="28"/>
  <c r="N209" i="28"/>
  <c r="N209" i="37"/>
  <c r="N208" i="25" s="1"/>
  <c r="F26" i="28"/>
  <c r="F26" i="37"/>
  <c r="F25" i="25" s="1"/>
  <c r="N229" i="28"/>
  <c r="N229" i="37"/>
  <c r="N228" i="25" s="1"/>
  <c r="N213" i="28"/>
  <c r="N213" i="37"/>
  <c r="N212" i="25" s="1"/>
  <c r="E31" i="37"/>
  <c r="E30" i="25" s="1"/>
  <c r="E31" i="28"/>
  <c r="I35" i="37"/>
  <c r="I34" i="25" s="1"/>
  <c r="I35" i="28"/>
  <c r="J29" i="28"/>
  <c r="J29" i="37"/>
  <c r="J28" i="25" s="1"/>
  <c r="D8" i="28"/>
  <c r="D8" i="37"/>
  <c r="D7" i="25" s="1"/>
  <c r="M182" i="37"/>
  <c r="M181" i="25" s="1"/>
  <c r="M182" i="28"/>
  <c r="E181" i="37"/>
  <c r="E180" i="25" s="1"/>
  <c r="E181" i="28"/>
  <c r="F211" i="28"/>
  <c r="F211" i="37"/>
  <c r="F210" i="25" s="1"/>
  <c r="K494" i="28"/>
  <c r="K494" i="37"/>
  <c r="K493" i="25" s="1"/>
  <c r="E494" i="37"/>
  <c r="E493" i="25" s="1"/>
  <c r="E494" i="28"/>
  <c r="J488" i="37"/>
  <c r="J487" i="25" s="1"/>
  <c r="J313" i="37"/>
  <c r="J312" i="25" s="1"/>
  <c r="J225" i="37"/>
  <c r="J224" i="25" s="1"/>
  <c r="J312" i="37"/>
  <c r="J311" i="25" s="1"/>
  <c r="J281" i="37"/>
  <c r="J280" i="25" s="1"/>
  <c r="J258" i="37"/>
  <c r="J257" i="25" s="1"/>
  <c r="J280" i="37"/>
  <c r="J279" i="25" s="1"/>
  <c r="J195" i="37"/>
  <c r="J194" i="25" s="1"/>
  <c r="J189" i="37"/>
  <c r="J188" i="25" s="1"/>
  <c r="J135" i="37"/>
  <c r="J134" i="25" s="1"/>
  <c r="J72" i="37"/>
  <c r="J71" i="25" s="1"/>
  <c r="J147" i="37"/>
  <c r="J146" i="25" s="1"/>
  <c r="J113" i="37"/>
  <c r="J112" i="25" s="1"/>
  <c r="J66" i="37"/>
  <c r="J65" i="25" s="1"/>
  <c r="J335" i="37"/>
  <c r="J334" i="25" s="1"/>
  <c r="J441" i="37"/>
  <c r="J440" i="25" s="1"/>
  <c r="J177" i="37"/>
  <c r="J176" i="25" s="1"/>
  <c r="J232" i="37"/>
  <c r="J231" i="25" s="1"/>
  <c r="J145" i="37"/>
  <c r="J144" i="25" s="1"/>
  <c r="J460" i="37"/>
  <c r="J459" i="25" s="1"/>
  <c r="J129" i="37"/>
  <c r="J128" i="25" s="1"/>
  <c r="J489" i="37"/>
  <c r="J488" i="25" s="1"/>
  <c r="J45" i="37"/>
  <c r="J44" i="25" s="1"/>
  <c r="J9" i="37"/>
  <c r="J8" i="25" s="1"/>
  <c r="J391" i="37"/>
  <c r="J390" i="25" s="1"/>
  <c r="J162" i="37"/>
  <c r="J161" i="25" s="1"/>
  <c r="C308" i="37"/>
  <c r="C307" i="25" s="1"/>
  <c r="J317" i="37"/>
  <c r="J316" i="25" s="1"/>
  <c r="J301" i="37"/>
  <c r="J300" i="25" s="1"/>
  <c r="C231" i="37"/>
  <c r="C230" i="25" s="1"/>
  <c r="J278" i="37"/>
  <c r="J277" i="25" s="1"/>
  <c r="J299" i="37"/>
  <c r="J298" i="25" s="1"/>
  <c r="C301" i="37"/>
  <c r="C300" i="25" s="1"/>
  <c r="J310" i="37"/>
  <c r="J309" i="25" s="1"/>
  <c r="C344" i="37"/>
  <c r="C343" i="25" s="1"/>
  <c r="C21" i="37"/>
  <c r="C20" i="25" s="1"/>
  <c r="J22" i="37"/>
  <c r="J21" i="25" s="1"/>
  <c r="C26" i="37"/>
  <c r="C25" i="25" s="1"/>
  <c r="C392" i="37"/>
  <c r="C391" i="25" s="1"/>
  <c r="J444" i="37"/>
  <c r="J443" i="25" s="1"/>
  <c r="J277" i="37"/>
  <c r="J276" i="25" s="1"/>
  <c r="J272" i="37"/>
  <c r="J271" i="25" s="1"/>
  <c r="J297" i="37"/>
  <c r="J296" i="25" s="1"/>
  <c r="J25" i="37"/>
  <c r="J24" i="25" s="1"/>
  <c r="J430" i="37"/>
  <c r="J429" i="25" s="1"/>
  <c r="J470" i="37"/>
  <c r="J469" i="25" s="1"/>
  <c r="J295" i="37"/>
  <c r="J294" i="25" s="1"/>
  <c r="J447" i="37"/>
  <c r="J446" i="25" s="1"/>
  <c r="C424" i="37"/>
  <c r="C423" i="25" s="1"/>
  <c r="C262" i="37"/>
  <c r="C261" i="25" s="1"/>
  <c r="C226" i="37"/>
  <c r="C225" i="25" s="1"/>
  <c r="J428" i="37"/>
  <c r="J427" i="25" s="1"/>
  <c r="C444" i="37"/>
  <c r="C443" i="25" s="1"/>
  <c r="J438" i="37"/>
  <c r="J437" i="25" s="1"/>
  <c r="J415" i="37"/>
  <c r="J414" i="25" s="1"/>
  <c r="C322" i="37"/>
  <c r="C321" i="25" s="1"/>
  <c r="C320" i="37"/>
  <c r="C319" i="25" s="1"/>
  <c r="C280" i="37"/>
  <c r="C279" i="25" s="1"/>
  <c r="J387" i="37"/>
  <c r="J386" i="25" s="1"/>
  <c r="C472" i="37"/>
  <c r="C471" i="25" s="1"/>
  <c r="C125" i="37"/>
  <c r="C124" i="25" s="1"/>
  <c r="C122" i="37"/>
  <c r="C121" i="25" s="1"/>
  <c r="J100" i="37"/>
  <c r="J99" i="25" s="1"/>
  <c r="C210" i="37"/>
  <c r="C209" i="25" s="1"/>
  <c r="C196" i="37"/>
  <c r="C195" i="25" s="1"/>
  <c r="C190" i="37"/>
  <c r="C189" i="25" s="1"/>
  <c r="J185" i="37"/>
  <c r="J184" i="25" s="1"/>
  <c r="J140" i="37"/>
  <c r="J139" i="25" s="1"/>
  <c r="C127" i="37"/>
  <c r="C126" i="25" s="1"/>
  <c r="J117" i="37"/>
  <c r="J116" i="25" s="1"/>
  <c r="J115" i="37"/>
  <c r="J114" i="25" s="1"/>
  <c r="J108" i="37"/>
  <c r="J107" i="25" s="1"/>
  <c r="J90" i="37"/>
  <c r="J89" i="25" s="1"/>
  <c r="J76" i="37"/>
  <c r="J75" i="25" s="1"/>
  <c r="J105" i="37"/>
  <c r="J104" i="25" s="1"/>
  <c r="J111" i="37"/>
  <c r="J110" i="25" s="1"/>
  <c r="J190" i="37"/>
  <c r="J189" i="25" s="1"/>
  <c r="C31" i="37"/>
  <c r="C30" i="25" s="1"/>
  <c r="C383" i="37"/>
  <c r="C382" i="25" s="1"/>
  <c r="C484" i="37"/>
  <c r="C483" i="25" s="1"/>
  <c r="J380" i="37"/>
  <c r="J379" i="25" s="1"/>
  <c r="C101" i="37"/>
  <c r="C100" i="25" s="1"/>
  <c r="J215" i="37"/>
  <c r="J214" i="25" s="1"/>
  <c r="J122" i="37"/>
  <c r="J121" i="25" s="1"/>
  <c r="J440" i="37"/>
  <c r="J439" i="25" s="1"/>
  <c r="J192" i="37"/>
  <c r="J191" i="25" s="1"/>
  <c r="C107" i="37"/>
  <c r="C106" i="25" s="1"/>
  <c r="C288" i="37"/>
  <c r="C287" i="25" s="1"/>
  <c r="C172" i="37"/>
  <c r="C171" i="25" s="1"/>
  <c r="J231" i="37"/>
  <c r="J230" i="25" s="1"/>
  <c r="J228" i="37"/>
  <c r="J227" i="25" s="1"/>
  <c r="J216" i="37"/>
  <c r="J215" i="25" s="1"/>
  <c r="J235" i="37"/>
  <c r="J234" i="25" s="1"/>
  <c r="C309" i="37"/>
  <c r="C308" i="25" s="1"/>
  <c r="C315" i="37"/>
  <c r="C314" i="25" s="1"/>
  <c r="J149" i="37"/>
  <c r="J148" i="25" s="1"/>
  <c r="C147" i="37"/>
  <c r="C146" i="25" s="1"/>
  <c r="C114" i="37"/>
  <c r="C113" i="25" s="1"/>
  <c r="C406" i="37"/>
  <c r="C405" i="25" s="1"/>
  <c r="J171" i="37"/>
  <c r="J170" i="25" s="1"/>
  <c r="J112" i="37"/>
  <c r="J111" i="25" s="1"/>
  <c r="C297" i="37"/>
  <c r="C296" i="25" s="1"/>
  <c r="C458" i="37"/>
  <c r="C457" i="25" s="1"/>
  <c r="J464" i="37"/>
  <c r="J463" i="25" s="1"/>
  <c r="J103" i="37"/>
  <c r="J102" i="25" s="1"/>
  <c r="J375" i="37"/>
  <c r="J374" i="25" s="1"/>
  <c r="J354" i="37"/>
  <c r="J353" i="25" s="1"/>
  <c r="J12" i="37"/>
  <c r="J11" i="25" s="1"/>
  <c r="J42" i="37"/>
  <c r="J41" i="25" s="1"/>
  <c r="J49" i="37"/>
  <c r="J48" i="25" s="1"/>
  <c r="C151" i="37"/>
  <c r="C150" i="25" s="1"/>
  <c r="J389" i="37"/>
  <c r="J388" i="25" s="1"/>
  <c r="C14" i="37"/>
  <c r="C13" i="25" s="1"/>
  <c r="J39" i="37"/>
  <c r="J38" i="25" s="1"/>
  <c r="J44" i="37"/>
  <c r="J43" i="25" s="1"/>
  <c r="J485" i="37"/>
  <c r="J484" i="25" s="1"/>
  <c r="J237" i="37"/>
  <c r="J236" i="25" s="1"/>
  <c r="C49" i="37"/>
  <c r="C48" i="25" s="1"/>
  <c r="C53" i="37"/>
  <c r="C52" i="25" s="1"/>
  <c r="C103" i="37"/>
  <c r="C102" i="25" s="1"/>
  <c r="J255" i="37"/>
  <c r="J254" i="25" s="1"/>
  <c r="J245" i="37"/>
  <c r="J244" i="25" s="1"/>
  <c r="C245" i="37"/>
  <c r="C244" i="25" s="1"/>
  <c r="C179" i="28"/>
  <c r="C179" i="37"/>
  <c r="C178" i="25" s="1"/>
  <c r="J263" i="28"/>
  <c r="J263" i="37"/>
  <c r="J262" i="25" s="1"/>
  <c r="M446" i="28"/>
  <c r="M446" i="37"/>
  <c r="M445" i="25" s="1"/>
  <c r="K162" i="28"/>
  <c r="K162" i="37"/>
  <c r="K161" i="25" s="1"/>
  <c r="C430" i="28"/>
  <c r="C430" i="37"/>
  <c r="C429" i="25" s="1"/>
  <c r="L17" i="37"/>
  <c r="L16" i="25" s="1"/>
  <c r="L17" i="28"/>
  <c r="J173" i="28"/>
  <c r="J173" i="37"/>
  <c r="J172" i="25" s="1"/>
  <c r="K173" i="28"/>
  <c r="K173" i="37"/>
  <c r="K172" i="25" s="1"/>
  <c r="F392" i="28"/>
  <c r="F392" i="37"/>
  <c r="F391" i="25" s="1"/>
  <c r="K174" i="37"/>
  <c r="K173" i="25" s="1"/>
  <c r="K174" i="28"/>
  <c r="N16" i="28"/>
  <c r="N16" i="37"/>
  <c r="N15" i="25" s="1"/>
  <c r="N450" i="28"/>
  <c r="N450" i="37"/>
  <c r="N449" i="25" s="1"/>
  <c r="J174" i="28"/>
  <c r="J174" i="37"/>
  <c r="J173" i="25" s="1"/>
  <c r="E164" i="37"/>
  <c r="E163" i="25" s="1"/>
  <c r="E164" i="28"/>
  <c r="L261" i="28"/>
  <c r="L261" i="37"/>
  <c r="L260" i="25" s="1"/>
  <c r="I440" i="28"/>
  <c r="I440" i="37"/>
  <c r="I439" i="25" s="1"/>
  <c r="L174" i="37"/>
  <c r="L173" i="25" s="1"/>
  <c r="L174" i="28"/>
  <c r="N171" i="28"/>
  <c r="N171" i="37"/>
  <c r="N170" i="25" s="1"/>
  <c r="H263" i="28"/>
  <c r="H263" i="37"/>
  <c r="H262" i="25" s="1"/>
  <c r="G163" i="37"/>
  <c r="G162" i="25" s="1"/>
  <c r="G163" i="28"/>
  <c r="G152" i="28"/>
  <c r="G152" i="37"/>
  <c r="G151" i="25" s="1"/>
  <c r="C148" i="37"/>
  <c r="C147" i="25" s="1"/>
  <c r="C148" i="28"/>
  <c r="K442" i="28"/>
  <c r="K442" i="37"/>
  <c r="K441" i="25" s="1"/>
  <c r="L173" i="28"/>
  <c r="L173" i="37"/>
  <c r="L172" i="25" s="1"/>
  <c r="J63" i="23" l="1"/>
  <c r="J211" i="23"/>
  <c r="D130" i="23"/>
  <c r="J293" i="23"/>
  <c r="L170" i="6"/>
  <c r="D22" i="23"/>
  <c r="J166" i="23"/>
  <c r="J302" i="23"/>
  <c r="D428" i="23"/>
  <c r="H392" i="6"/>
  <c r="C483" i="6"/>
  <c r="J184" i="6"/>
  <c r="H164" i="23"/>
  <c r="L338" i="23"/>
  <c r="L308" i="23"/>
  <c r="K236" i="23"/>
  <c r="N137" i="23"/>
  <c r="L114" i="23"/>
  <c r="C457" i="6"/>
  <c r="K228" i="23"/>
  <c r="N85" i="23"/>
  <c r="N104" i="23"/>
  <c r="F301" i="6"/>
  <c r="L173" i="23"/>
  <c r="N171" i="23"/>
  <c r="I440" i="23"/>
  <c r="L261" i="23"/>
  <c r="J174" i="23"/>
  <c r="N16" i="23"/>
  <c r="J173" i="23"/>
  <c r="J40" i="23"/>
  <c r="L393" i="23"/>
  <c r="N271" i="23"/>
  <c r="F463" i="23"/>
  <c r="J474" i="23"/>
  <c r="N392" i="23"/>
  <c r="F43" i="23"/>
  <c r="F493" i="23"/>
  <c r="F274" i="23"/>
  <c r="J403" i="23"/>
  <c r="F333" i="23"/>
  <c r="F158" i="23"/>
  <c r="J450" i="23"/>
  <c r="C398" i="23"/>
  <c r="K380" i="23"/>
  <c r="J316" i="23"/>
  <c r="F85" i="23"/>
  <c r="J116" i="23"/>
  <c r="J160" i="23"/>
  <c r="C417" i="23"/>
  <c r="J18" i="23"/>
  <c r="D174" i="23"/>
  <c r="J452" i="23"/>
  <c r="E125" i="23"/>
  <c r="J68" i="23"/>
  <c r="L212" i="23"/>
  <c r="I212" i="23"/>
  <c r="J9" i="23"/>
  <c r="K189" i="23"/>
  <c r="F11" i="23"/>
  <c r="L460" i="23"/>
  <c r="J319" i="23"/>
  <c r="F487" i="23"/>
  <c r="H35" i="23"/>
  <c r="H346" i="23"/>
  <c r="C316" i="23"/>
  <c r="J200" i="23"/>
  <c r="L25" i="23"/>
  <c r="D170" i="23"/>
  <c r="L163" i="23"/>
  <c r="J421" i="23"/>
  <c r="J383" i="23"/>
  <c r="J219" i="23"/>
  <c r="L200" i="23"/>
  <c r="L156" i="23"/>
  <c r="J217" i="23"/>
  <c r="C154" i="23"/>
  <c r="C170" i="23"/>
  <c r="D179" i="23"/>
  <c r="H146" i="23"/>
  <c r="K267" i="23"/>
  <c r="L54" i="23"/>
  <c r="J141" i="23"/>
  <c r="L87" i="23"/>
  <c r="L140" i="23"/>
  <c r="N169" i="23"/>
  <c r="C397" i="23"/>
  <c r="L201" i="23"/>
  <c r="J439" i="23"/>
  <c r="J348" i="23"/>
  <c r="J349" i="23"/>
  <c r="L401" i="23"/>
  <c r="J168" i="23"/>
  <c r="J90" i="23"/>
  <c r="K61" i="23"/>
  <c r="J79" i="23"/>
  <c r="D8" i="23"/>
  <c r="N213" i="23"/>
  <c r="J206" i="23"/>
  <c r="N206" i="23"/>
  <c r="N230" i="23"/>
  <c r="C18" i="23"/>
  <c r="C375" i="23"/>
  <c r="H464" i="6"/>
  <c r="I387" i="23"/>
  <c r="E476" i="23"/>
  <c r="D390" i="23"/>
  <c r="I56" i="6"/>
  <c r="N98" i="23"/>
  <c r="D350" i="6"/>
  <c r="J236" i="6"/>
  <c r="J170" i="6"/>
  <c r="M170" i="6"/>
  <c r="C191" i="6"/>
  <c r="F194" i="6"/>
  <c r="H175" i="6"/>
  <c r="F65" i="6"/>
  <c r="N121" i="6"/>
  <c r="M443" i="6"/>
  <c r="C148" i="23"/>
  <c r="I66" i="23"/>
  <c r="C430" i="23"/>
  <c r="M446" i="23"/>
  <c r="C179" i="23"/>
  <c r="J158" i="23"/>
  <c r="C169" i="23"/>
  <c r="N46" i="23"/>
  <c r="J41" i="23"/>
  <c r="L353" i="23"/>
  <c r="J389" i="23"/>
  <c r="J23" i="23"/>
  <c r="L459" i="23"/>
  <c r="J57" i="23"/>
  <c r="C153" i="23"/>
  <c r="C268" i="23"/>
  <c r="I225" i="23"/>
  <c r="K84" i="23"/>
  <c r="N447" i="23"/>
  <c r="F334" i="23"/>
  <c r="C321" i="23"/>
  <c r="J20" i="23"/>
  <c r="F193" i="23"/>
  <c r="D20" i="23"/>
  <c r="J290" i="23"/>
  <c r="L80" i="23"/>
  <c r="N89" i="23"/>
  <c r="J96" i="23"/>
  <c r="N139" i="23"/>
  <c r="L143" i="23"/>
  <c r="L168" i="23"/>
  <c r="F184" i="23"/>
  <c r="H465" i="23"/>
  <c r="L342" i="23"/>
  <c r="I302" i="23"/>
  <c r="C271" i="23"/>
  <c r="H236" i="23"/>
  <c r="J148" i="23"/>
  <c r="H183" i="23"/>
  <c r="C265" i="23"/>
  <c r="F413" i="23"/>
  <c r="C419" i="23"/>
  <c r="C475" i="23"/>
  <c r="N7" i="23"/>
  <c r="D151" i="23"/>
  <c r="H272" i="23"/>
  <c r="C246" i="23"/>
  <c r="I448" i="23"/>
  <c r="N177" i="23"/>
  <c r="C453" i="23"/>
  <c r="J202" i="23"/>
  <c r="D178" i="23"/>
  <c r="D394" i="23"/>
  <c r="K138" i="23"/>
  <c r="C86" i="23"/>
  <c r="E449" i="23"/>
  <c r="J155" i="23"/>
  <c r="L232" i="23"/>
  <c r="L484" i="23"/>
  <c r="K107" i="23"/>
  <c r="F103" i="23"/>
  <c r="J27" i="23"/>
  <c r="J87" i="23"/>
  <c r="J131" i="23"/>
  <c r="J142" i="23"/>
  <c r="N165" i="23"/>
  <c r="L462" i="23"/>
  <c r="I30" i="23"/>
  <c r="F155" i="23"/>
  <c r="N322" i="23"/>
  <c r="F434" i="23"/>
  <c r="D448" i="23"/>
  <c r="J427" i="23"/>
  <c r="C284" i="23"/>
  <c r="L8" i="23"/>
  <c r="L14" i="23"/>
  <c r="F457" i="23"/>
  <c r="L389" i="23"/>
  <c r="C261" i="23"/>
  <c r="J184" i="23"/>
  <c r="J380" i="23"/>
  <c r="L293" i="23"/>
  <c r="J117" i="23"/>
  <c r="C210" i="23"/>
  <c r="D61" i="23"/>
  <c r="J78" i="23"/>
  <c r="J69" i="23"/>
  <c r="I35" i="23"/>
  <c r="I245" i="23"/>
  <c r="G184" i="23"/>
  <c r="J222" i="23"/>
  <c r="G200" i="23"/>
  <c r="H63" i="23"/>
  <c r="M180" i="6"/>
  <c r="K241" i="23"/>
  <c r="M191" i="23"/>
  <c r="I273" i="23"/>
  <c r="E177" i="23"/>
  <c r="C370" i="6"/>
  <c r="C488" i="23"/>
  <c r="G196" i="6"/>
  <c r="H118" i="6"/>
  <c r="H281" i="6"/>
  <c r="H34" i="6"/>
  <c r="L396" i="6"/>
  <c r="J63" i="6"/>
  <c r="F377" i="6"/>
  <c r="H135" i="6"/>
  <c r="E99" i="6"/>
  <c r="L171" i="6"/>
  <c r="H172" i="6"/>
  <c r="G288" i="6"/>
  <c r="I407" i="6"/>
  <c r="M367" i="6"/>
  <c r="G99" i="6"/>
  <c r="D390" i="6"/>
  <c r="M153" i="6"/>
  <c r="M470" i="6"/>
  <c r="H21" i="6"/>
  <c r="M383" i="6"/>
  <c r="F168" i="6"/>
  <c r="G201" i="6"/>
  <c r="G91" i="23"/>
  <c r="G137" i="23"/>
  <c r="G216" i="23"/>
  <c r="G85" i="23"/>
  <c r="G139" i="23"/>
  <c r="G305" i="23"/>
  <c r="G466" i="23"/>
  <c r="G476" i="23"/>
  <c r="G325" i="23"/>
  <c r="G427" i="23"/>
  <c r="G421" i="23"/>
  <c r="G163" i="23"/>
  <c r="I76" i="23"/>
  <c r="H136" i="23"/>
  <c r="H53" i="6"/>
  <c r="L13" i="6"/>
  <c r="M433" i="6"/>
  <c r="I211" i="23"/>
  <c r="F403" i="6"/>
  <c r="F330" i="6"/>
  <c r="D471" i="6"/>
  <c r="H399" i="23"/>
  <c r="I401" i="23"/>
  <c r="H162" i="23"/>
  <c r="L226" i="6"/>
  <c r="G276" i="23"/>
  <c r="J191" i="6"/>
  <c r="H431" i="6"/>
  <c r="E348" i="23"/>
  <c r="K215" i="6"/>
  <c r="H107" i="23"/>
  <c r="I93" i="23"/>
  <c r="H101" i="23"/>
  <c r="H123" i="23"/>
  <c r="K126" i="6"/>
  <c r="H206" i="23"/>
  <c r="H188" i="23"/>
  <c r="G420" i="23"/>
  <c r="E20" i="6"/>
  <c r="G218" i="23"/>
  <c r="M366" i="23"/>
  <c r="J277" i="6"/>
  <c r="M169" i="6"/>
  <c r="D337" i="6"/>
  <c r="I182" i="23"/>
  <c r="N62" i="6"/>
  <c r="K298" i="23"/>
  <c r="L214" i="6"/>
  <c r="I224" i="23"/>
  <c r="L69" i="6"/>
  <c r="F106" i="6"/>
  <c r="I271" i="23"/>
  <c r="K353" i="6"/>
  <c r="G266" i="23"/>
  <c r="G443" i="6"/>
  <c r="G110" i="23"/>
  <c r="I122" i="23"/>
  <c r="F393" i="6"/>
  <c r="K324" i="6"/>
  <c r="H60" i="23"/>
  <c r="H73" i="23"/>
  <c r="H31" i="23"/>
  <c r="H415" i="23"/>
  <c r="H158" i="23"/>
  <c r="H211" i="23"/>
  <c r="H347" i="23"/>
  <c r="H474" i="23"/>
  <c r="H181" i="23"/>
  <c r="H387" i="23"/>
  <c r="H201" i="23"/>
  <c r="H174" i="23"/>
  <c r="H202" i="23"/>
  <c r="H186" i="23"/>
  <c r="H147" i="23"/>
  <c r="H119" i="23"/>
  <c r="H109" i="23"/>
  <c r="H98" i="23"/>
  <c r="H94" i="23"/>
  <c r="H80" i="23"/>
  <c r="H132" i="23"/>
  <c r="K71" i="23"/>
  <c r="K460" i="23"/>
  <c r="K216" i="23"/>
  <c r="K287" i="23"/>
  <c r="K260" i="23"/>
  <c r="K226" i="23"/>
  <c r="K377" i="23"/>
  <c r="K117" i="23"/>
  <c r="K464" i="23"/>
  <c r="K223" i="23"/>
  <c r="I113" i="23"/>
  <c r="I145" i="23"/>
  <c r="I288" i="23"/>
  <c r="I389" i="23"/>
  <c r="I139" i="23"/>
  <c r="I306" i="23"/>
  <c r="I317" i="23"/>
  <c r="I425" i="23"/>
  <c r="C369" i="6"/>
  <c r="C211" i="6"/>
  <c r="C382" i="6"/>
  <c r="C321" i="6"/>
  <c r="C443" i="6"/>
  <c r="C423" i="6"/>
  <c r="J296" i="6"/>
  <c r="C20" i="6"/>
  <c r="G452" i="23"/>
  <c r="I294" i="23"/>
  <c r="K155" i="6"/>
  <c r="J73" i="23"/>
  <c r="F79" i="23"/>
  <c r="N221" i="23"/>
  <c r="N225" i="23"/>
  <c r="J187" i="23"/>
  <c r="K187" i="23"/>
  <c r="F212" i="23"/>
  <c r="I55" i="23"/>
  <c r="G300" i="23"/>
  <c r="G340" i="23"/>
  <c r="H157" i="23"/>
  <c r="M129" i="23"/>
  <c r="C309" i="23"/>
  <c r="F443" i="23"/>
  <c r="G128" i="23"/>
  <c r="L364" i="23"/>
  <c r="K266" i="23"/>
  <c r="G422" i="23"/>
  <c r="J370" i="23"/>
  <c r="K398" i="23"/>
  <c r="J444" i="23"/>
  <c r="L260" i="23"/>
  <c r="H173" i="23"/>
  <c r="I469" i="23"/>
  <c r="C465" i="23"/>
  <c r="K146" i="23"/>
  <c r="K237" i="23"/>
  <c r="L331" i="23"/>
  <c r="J91" i="23"/>
  <c r="L105" i="23"/>
  <c r="N164" i="23"/>
  <c r="K276" i="23"/>
  <c r="G265" i="23"/>
  <c r="H395" i="23"/>
  <c r="G168" i="23"/>
  <c r="I121" i="23"/>
  <c r="E56" i="23"/>
  <c r="N389" i="23"/>
  <c r="J268" i="23"/>
  <c r="H436" i="23"/>
  <c r="K198" i="23"/>
  <c r="K66" i="23"/>
  <c r="F320" i="23"/>
  <c r="E78" i="23"/>
  <c r="E185" i="23"/>
  <c r="C182" i="23"/>
  <c r="N252" i="23"/>
  <c r="I445" i="23"/>
  <c r="L370" i="23"/>
  <c r="C322" i="23"/>
  <c r="C472" i="23"/>
  <c r="G204" i="23"/>
  <c r="E7" i="23"/>
  <c r="L235" i="23"/>
  <c r="J347" i="23"/>
  <c r="K201" i="23"/>
  <c r="J209" i="23"/>
  <c r="C313" i="6"/>
  <c r="H204" i="23"/>
  <c r="I156" i="6"/>
  <c r="C10" i="6"/>
  <c r="G23" i="23"/>
  <c r="H70" i="23"/>
  <c r="F37" i="23"/>
  <c r="E287" i="23"/>
  <c r="M483" i="23"/>
  <c r="E122" i="23"/>
  <c r="J235" i="23"/>
  <c r="E426" i="23"/>
  <c r="K126" i="23"/>
  <c r="I381" i="23"/>
  <c r="K333" i="23"/>
  <c r="I19" i="23"/>
  <c r="K462" i="23"/>
  <c r="K240" i="23"/>
  <c r="F107" i="23"/>
  <c r="G258" i="23"/>
  <c r="I436" i="23"/>
  <c r="E327" i="23"/>
  <c r="E376" i="23"/>
  <c r="J317" i="23"/>
  <c r="E158" i="23"/>
  <c r="M168" i="23"/>
  <c r="C168" i="23"/>
  <c r="L176" i="23"/>
  <c r="E98" i="23"/>
  <c r="G115" i="23"/>
  <c r="H129" i="23"/>
  <c r="L112" i="23"/>
  <c r="L445" i="23"/>
  <c r="L233" i="23"/>
  <c r="F336" i="23"/>
  <c r="K474" i="23"/>
  <c r="D408" i="23"/>
  <c r="M458" i="23"/>
  <c r="C192" i="23"/>
  <c r="F195" i="23"/>
  <c r="L381" i="23"/>
  <c r="N60" i="23"/>
  <c r="M287" i="23"/>
  <c r="D20" i="6"/>
  <c r="G62" i="23"/>
  <c r="J234" i="23"/>
  <c r="I318" i="23"/>
  <c r="C372" i="23"/>
  <c r="E32" i="6"/>
  <c r="K375" i="23"/>
  <c r="G98" i="23"/>
  <c r="I176" i="23"/>
  <c r="I98" i="6"/>
  <c r="I201" i="6"/>
  <c r="C274" i="23"/>
  <c r="C40" i="6"/>
  <c r="N397" i="23"/>
  <c r="E479" i="6"/>
  <c r="K217" i="6"/>
  <c r="J294" i="6"/>
  <c r="J316" i="6"/>
  <c r="E436" i="6"/>
  <c r="K265" i="6"/>
  <c r="J279" i="6"/>
  <c r="M153" i="23"/>
  <c r="M196" i="23"/>
  <c r="M9" i="23"/>
  <c r="M362" i="23"/>
  <c r="F217" i="23"/>
  <c r="F233" i="23"/>
  <c r="L7" i="6"/>
  <c r="E9" i="6"/>
  <c r="K313" i="6"/>
  <c r="M375" i="23"/>
  <c r="F193" i="6"/>
  <c r="L140" i="6"/>
  <c r="M128" i="6"/>
  <c r="N94" i="6"/>
  <c r="E150" i="23"/>
  <c r="N93" i="6"/>
  <c r="K78" i="6"/>
  <c r="D217" i="6"/>
  <c r="C30" i="6"/>
  <c r="M302" i="23"/>
  <c r="J104" i="6"/>
  <c r="F73" i="6"/>
  <c r="F114" i="23"/>
  <c r="F133" i="23"/>
  <c r="F142" i="23"/>
  <c r="C121" i="6"/>
  <c r="L159" i="6"/>
  <c r="K425" i="6"/>
  <c r="M426" i="6"/>
  <c r="J446" i="6"/>
  <c r="J429" i="6"/>
  <c r="F461" i="6"/>
  <c r="J161" i="6"/>
  <c r="E384" i="23"/>
  <c r="E442" i="23"/>
  <c r="D233" i="6"/>
  <c r="M468" i="6"/>
  <c r="M248" i="23"/>
  <c r="F41" i="6"/>
  <c r="F422" i="6"/>
  <c r="M459" i="23"/>
  <c r="H151" i="6"/>
  <c r="H117" i="6"/>
  <c r="F287" i="6"/>
  <c r="M485" i="23"/>
  <c r="E316" i="23"/>
  <c r="K239" i="6"/>
  <c r="E192" i="23"/>
  <c r="F470" i="23"/>
  <c r="M244" i="23"/>
  <c r="K405" i="6"/>
  <c r="C165" i="6"/>
  <c r="M284" i="23"/>
  <c r="F172" i="23"/>
  <c r="N491" i="6"/>
  <c r="F366" i="23"/>
  <c r="K477" i="6"/>
  <c r="C152" i="6"/>
  <c r="L215" i="6"/>
  <c r="M309" i="23"/>
  <c r="M328" i="23"/>
  <c r="D71" i="6"/>
  <c r="H99" i="6"/>
  <c r="F132" i="6"/>
  <c r="E180" i="6"/>
  <c r="I34" i="6"/>
  <c r="F26" i="23"/>
  <c r="I244" i="6"/>
  <c r="G183" i="6"/>
  <c r="J221" i="6"/>
  <c r="F176" i="23"/>
  <c r="G199" i="6"/>
  <c r="C136" i="6"/>
  <c r="C194" i="6"/>
  <c r="C47" i="6"/>
  <c r="C117" i="6"/>
  <c r="C66" i="6"/>
  <c r="C57" i="6"/>
  <c r="C215" i="6"/>
  <c r="C312" i="6"/>
  <c r="C50" i="6"/>
  <c r="C237" i="6"/>
  <c r="C236" i="6"/>
  <c r="C90" i="6"/>
  <c r="C188" i="6"/>
  <c r="C262" i="6"/>
  <c r="C415" i="6"/>
  <c r="C222" i="6"/>
  <c r="C276" i="6"/>
  <c r="C60" i="6"/>
  <c r="C221" i="6"/>
  <c r="C118" i="6"/>
  <c r="C208" i="6"/>
  <c r="C137" i="6"/>
  <c r="C134" i="6"/>
  <c r="C206" i="6"/>
  <c r="C19" i="6"/>
  <c r="C341" i="6"/>
  <c r="C456" i="6"/>
  <c r="C108" i="6"/>
  <c r="C101" i="6"/>
  <c r="C93" i="6"/>
  <c r="C337" i="6"/>
  <c r="C218" i="6"/>
  <c r="C272" i="6"/>
  <c r="C324" i="6"/>
  <c r="C62" i="6"/>
  <c r="C39" i="6"/>
  <c r="C421" i="6"/>
  <c r="C420" i="6"/>
  <c r="C139" i="6"/>
  <c r="C404" i="6"/>
  <c r="C32" i="6"/>
  <c r="C458" i="6"/>
  <c r="C294" i="6"/>
  <c r="C55" i="6"/>
  <c r="C338" i="6"/>
  <c r="C455" i="6"/>
  <c r="C301" i="6"/>
  <c r="C469" i="6"/>
  <c r="C82" i="6"/>
  <c r="C192" i="6"/>
  <c r="C111" i="6"/>
  <c r="C377" i="6"/>
  <c r="C446" i="6"/>
  <c r="C77" i="6"/>
  <c r="C84" i="6"/>
  <c r="C436" i="6"/>
  <c r="C356" i="6"/>
  <c r="C63" i="6"/>
  <c r="C198" i="6"/>
  <c r="C282" i="6"/>
  <c r="C384" i="6"/>
  <c r="C163" i="6"/>
  <c r="C453" i="6"/>
  <c r="C177" i="6"/>
  <c r="C241" i="6"/>
  <c r="C381" i="6"/>
  <c r="C229" i="6"/>
  <c r="C24" i="6"/>
  <c r="C352" i="6"/>
  <c r="C290" i="6"/>
  <c r="C305" i="6"/>
  <c r="C401" i="6"/>
  <c r="C289" i="6"/>
  <c r="C399" i="6"/>
  <c r="E8" i="23"/>
  <c r="F69" i="23"/>
  <c r="F74" i="23"/>
  <c r="M434" i="23"/>
  <c r="I260" i="23"/>
  <c r="M231" i="23"/>
  <c r="N15" i="23"/>
  <c r="L227" i="23"/>
  <c r="C107" i="23"/>
  <c r="H427" i="23"/>
  <c r="N347" i="23"/>
  <c r="D21" i="23"/>
  <c r="L292" i="23"/>
  <c r="F83" i="23"/>
  <c r="J99" i="23"/>
  <c r="E210" i="23"/>
  <c r="N149" i="23"/>
  <c r="M417" i="23"/>
  <c r="G413" i="23"/>
  <c r="G345" i="23"/>
  <c r="J277" i="23"/>
  <c r="M156" i="23"/>
  <c r="M256" i="23"/>
  <c r="N388" i="23"/>
  <c r="I358" i="23"/>
  <c r="K470" i="23"/>
  <c r="N50" i="23"/>
  <c r="E400" i="23"/>
  <c r="C346" i="23"/>
  <c r="D97" i="23"/>
  <c r="H120" i="23"/>
  <c r="G205" i="23"/>
  <c r="J382" i="23"/>
  <c r="I166" i="23"/>
  <c r="K23" i="23"/>
  <c r="J176" i="23"/>
  <c r="H350" i="23"/>
  <c r="I267" i="23"/>
  <c r="J44" i="23"/>
  <c r="H182" i="23"/>
  <c r="G263" i="23"/>
  <c r="E200" i="23"/>
  <c r="M122" i="23"/>
  <c r="M180" i="23"/>
  <c r="M25" i="23"/>
  <c r="J224" i="23"/>
  <c r="F231" i="23"/>
  <c r="N203" i="23"/>
  <c r="F221" i="23"/>
  <c r="N175" i="23"/>
  <c r="K199" i="23"/>
  <c r="F228" i="23"/>
  <c r="N270" i="23"/>
  <c r="E448" i="23"/>
  <c r="D431" i="23"/>
  <c r="M71" i="23"/>
  <c r="L74" i="23"/>
  <c r="I377" i="23"/>
  <c r="G438" i="23"/>
  <c r="C311" i="23"/>
  <c r="K156" i="23"/>
  <c r="L289" i="23"/>
  <c r="C280" i="23"/>
  <c r="J148" i="6"/>
  <c r="K459" i="6"/>
  <c r="J89" i="6"/>
  <c r="M440" i="23"/>
  <c r="M152" i="23"/>
  <c r="J128" i="6"/>
  <c r="M150" i="23"/>
  <c r="M56" i="23"/>
  <c r="I305" i="6"/>
  <c r="M128" i="23"/>
  <c r="M487" i="23"/>
  <c r="M431" i="23"/>
  <c r="M367" i="23"/>
  <c r="M194" i="23"/>
  <c r="M345" i="23"/>
  <c r="F174" i="23"/>
  <c r="C147" i="6"/>
  <c r="G162" i="6"/>
  <c r="F392" i="23"/>
  <c r="K7" i="6"/>
  <c r="I455" i="6"/>
  <c r="N44" i="6"/>
  <c r="J353" i="6"/>
  <c r="G274" i="6"/>
  <c r="F161" i="6"/>
  <c r="C113" i="6"/>
  <c r="C146" i="6"/>
  <c r="C314" i="6"/>
  <c r="C287" i="6"/>
  <c r="J121" i="6"/>
  <c r="J379" i="6"/>
  <c r="F319" i="6"/>
  <c r="F106" i="23"/>
  <c r="M191" i="6"/>
  <c r="F206" i="6"/>
  <c r="F436" i="23"/>
  <c r="K253" i="6"/>
  <c r="M415" i="6"/>
  <c r="M477" i="23"/>
  <c r="K396" i="6"/>
  <c r="G245" i="6"/>
  <c r="C300" i="6"/>
  <c r="M450" i="23"/>
  <c r="C170" i="6"/>
  <c r="F175" i="23"/>
  <c r="C164" i="6"/>
  <c r="E79" i="6"/>
  <c r="M121" i="23"/>
  <c r="N368" i="6"/>
  <c r="E471" i="23"/>
  <c r="J488" i="6"/>
  <c r="F238" i="23"/>
  <c r="F224" i="23"/>
  <c r="G429" i="6"/>
  <c r="F345" i="23"/>
  <c r="L19" i="6"/>
  <c r="L116" i="6"/>
  <c r="F247" i="23"/>
  <c r="J194" i="6"/>
  <c r="M393" i="6"/>
  <c r="M233" i="6"/>
  <c r="E444" i="6"/>
  <c r="D171" i="6"/>
  <c r="I152" i="6"/>
  <c r="M396" i="6"/>
  <c r="C12" i="6"/>
  <c r="I241" i="6"/>
  <c r="C254" i="6"/>
  <c r="K225" i="6"/>
  <c r="N446" i="6"/>
  <c r="J82" i="6"/>
  <c r="H108" i="6"/>
  <c r="H143" i="6"/>
  <c r="M181" i="23"/>
  <c r="N76" i="23"/>
  <c r="F42" i="23"/>
  <c r="G404" i="23"/>
  <c r="I234" i="23"/>
  <c r="I399" i="23"/>
  <c r="D121" i="23"/>
  <c r="L108" i="23"/>
  <c r="I124" i="23"/>
  <c r="I324" i="23"/>
  <c r="C471" i="23"/>
  <c r="G296" i="23"/>
  <c r="C344" i="23"/>
  <c r="H478" i="23"/>
  <c r="E445" i="23"/>
  <c r="L177" i="23"/>
  <c r="K318" i="23"/>
  <c r="G114" i="23"/>
  <c r="I223" i="23"/>
  <c r="K473" i="23"/>
  <c r="H190" i="23"/>
  <c r="E84" i="23"/>
  <c r="H140" i="23"/>
  <c r="F437" i="23"/>
  <c r="C404" i="23"/>
  <c r="E446" i="23"/>
  <c r="E170" i="23"/>
  <c r="G153" i="23"/>
  <c r="M127" i="23"/>
  <c r="C14" i="23"/>
  <c r="C359" i="23"/>
  <c r="H152" i="23"/>
  <c r="E423" i="23"/>
  <c r="J140" i="23"/>
  <c r="J71" i="23"/>
  <c r="G69" i="23"/>
  <c r="K35" i="23"/>
  <c r="E21" i="23"/>
  <c r="J387" i="23"/>
  <c r="M175" i="23"/>
  <c r="M157" i="23"/>
  <c r="C326" i="23"/>
  <c r="C327" i="23"/>
  <c r="H22" i="23"/>
  <c r="F399" i="6"/>
  <c r="F6" i="6"/>
  <c r="C199" i="6"/>
  <c r="K174" i="6"/>
  <c r="F86" i="6"/>
  <c r="I58" i="6"/>
  <c r="K372" i="6"/>
  <c r="L458" i="6"/>
  <c r="F463" i="6"/>
  <c r="F440" i="6"/>
  <c r="I215" i="6"/>
  <c r="N363" i="6"/>
  <c r="H161" i="6"/>
  <c r="I149" i="6"/>
  <c r="F449" i="6"/>
  <c r="H346" i="6"/>
  <c r="C219" i="6"/>
  <c r="H189" i="6"/>
  <c r="H321" i="6"/>
  <c r="J72" i="6"/>
  <c r="J86" i="6"/>
  <c r="H94" i="6"/>
  <c r="J115" i="6"/>
  <c r="H119" i="6"/>
  <c r="L139" i="6"/>
  <c r="N164" i="6"/>
  <c r="E188" i="6"/>
  <c r="G204" i="6"/>
  <c r="F123" i="6"/>
  <c r="F379" i="6"/>
  <c r="H410" i="6"/>
  <c r="C269" i="6"/>
  <c r="J200" i="6"/>
  <c r="G175" i="6"/>
  <c r="L203" i="6"/>
  <c r="C275" i="6"/>
  <c r="F335" i="6"/>
  <c r="F433" i="6"/>
  <c r="K341" i="6"/>
  <c r="C251" i="6"/>
  <c r="M240" i="6"/>
  <c r="E235" i="6"/>
  <c r="L249" i="6"/>
  <c r="J368" i="6"/>
  <c r="G34" i="6"/>
  <c r="G252" i="6"/>
  <c r="C281" i="6"/>
  <c r="J398" i="6"/>
  <c r="I170" i="6"/>
  <c r="K137" i="6"/>
  <c r="H180" i="6"/>
  <c r="H145" i="6"/>
  <c r="C85" i="6"/>
  <c r="I451" i="6"/>
  <c r="N356" i="6"/>
  <c r="M231" i="6"/>
  <c r="L190" i="6"/>
  <c r="C53" i="6"/>
  <c r="L410" i="6"/>
  <c r="F456" i="6"/>
  <c r="E484" i="6"/>
  <c r="G39" i="6"/>
  <c r="D472" i="6"/>
  <c r="N350" i="6"/>
  <c r="J119" i="6"/>
  <c r="E203" i="6"/>
  <c r="M127" i="6"/>
  <c r="F185" i="6"/>
  <c r="L374" i="6"/>
  <c r="M416" i="6"/>
  <c r="K342" i="6"/>
  <c r="K291" i="6"/>
  <c r="F276" i="6"/>
  <c r="J233" i="6"/>
  <c r="E202" i="6"/>
  <c r="H176" i="6"/>
  <c r="I429" i="6"/>
  <c r="N151" i="6"/>
  <c r="K251" i="6"/>
  <c r="L231" i="6"/>
  <c r="J140" i="6"/>
  <c r="F282" i="6"/>
  <c r="F361" i="6"/>
  <c r="H242" i="6"/>
  <c r="F214" i="6"/>
  <c r="K326" i="6"/>
  <c r="M70" i="6"/>
  <c r="H387" i="6"/>
  <c r="C315" i="6"/>
  <c r="K68" i="6"/>
  <c r="J289" i="6"/>
  <c r="H79" i="6"/>
  <c r="N88" i="6"/>
  <c r="F105" i="6"/>
  <c r="F183" i="6"/>
  <c r="H209" i="6"/>
  <c r="M6" i="6"/>
  <c r="K182" i="6"/>
  <c r="G7" i="6"/>
  <c r="I6" i="6"/>
  <c r="K203" i="6"/>
  <c r="J36" i="6"/>
  <c r="J478" i="6"/>
  <c r="J217" i="6"/>
  <c r="J158" i="6"/>
  <c r="J396" i="6"/>
  <c r="J103" i="6"/>
  <c r="J349" i="6"/>
  <c r="J143" i="6"/>
  <c r="J356" i="6"/>
  <c r="J370" i="6"/>
  <c r="J350" i="6"/>
  <c r="J97" i="6"/>
  <c r="J12" i="6"/>
  <c r="J278" i="6"/>
  <c r="J193" i="6"/>
  <c r="J106" i="6"/>
  <c r="J338" i="6"/>
  <c r="J418" i="6"/>
  <c r="J404" i="6"/>
  <c r="J430" i="6"/>
  <c r="J162" i="6"/>
  <c r="J344" i="6"/>
  <c r="J371" i="6"/>
  <c r="J270" i="6"/>
  <c r="J256" i="6"/>
  <c r="J307" i="6"/>
  <c r="J331" i="6"/>
  <c r="I203" i="6"/>
  <c r="I411" i="6"/>
  <c r="F157" i="6"/>
  <c r="L199" i="6"/>
  <c r="H173" i="6"/>
  <c r="C387" i="6"/>
  <c r="D177" i="6"/>
  <c r="G210" i="6"/>
  <c r="I28" i="6"/>
  <c r="J218" i="6"/>
  <c r="G486" i="6"/>
  <c r="G221" i="6"/>
  <c r="E158" i="6"/>
  <c r="H396" i="6"/>
  <c r="I155" i="6"/>
  <c r="M28" i="6"/>
  <c r="F224" i="6"/>
  <c r="I178" i="6"/>
  <c r="J15" i="6"/>
  <c r="F248" i="6"/>
  <c r="F435" i="6"/>
  <c r="G261" i="6"/>
  <c r="K287" i="6"/>
  <c r="I435" i="6"/>
  <c r="E174" i="6"/>
  <c r="M439" i="6"/>
  <c r="N184" i="6"/>
  <c r="M257" i="6"/>
  <c r="I450" i="6"/>
  <c r="D178" i="6"/>
  <c r="G84" i="6"/>
  <c r="I112" i="6"/>
  <c r="F412" i="6"/>
  <c r="C487" i="6"/>
  <c r="C293" i="6"/>
  <c r="E176" i="6"/>
  <c r="E451" i="6"/>
  <c r="I421" i="6"/>
  <c r="L172" i="6"/>
  <c r="I439" i="6"/>
  <c r="J173" i="6"/>
  <c r="F391" i="6"/>
  <c r="C429" i="6"/>
  <c r="C178" i="6"/>
  <c r="C48" i="6"/>
  <c r="E58" i="6"/>
  <c r="N34" i="6"/>
  <c r="C150" i="6"/>
  <c r="J102" i="6"/>
  <c r="L230" i="6"/>
  <c r="F64" i="6"/>
  <c r="N7" i="6"/>
  <c r="F280" i="6"/>
  <c r="M482" i="6"/>
  <c r="F177" i="6"/>
  <c r="G441" i="6"/>
  <c r="F263" i="6"/>
  <c r="J215" i="6"/>
  <c r="N465" i="6"/>
  <c r="N477" i="6"/>
  <c r="D120" i="6"/>
  <c r="F125" i="6"/>
  <c r="N366" i="6"/>
  <c r="M442" i="6"/>
  <c r="D367" i="23"/>
  <c r="F450" i="6"/>
  <c r="E256" i="6"/>
  <c r="J110" i="6"/>
  <c r="L292" i="6"/>
  <c r="J107" i="6"/>
  <c r="J116" i="6"/>
  <c r="M121" i="6"/>
  <c r="L130" i="6"/>
  <c r="M190" i="6"/>
  <c r="J386" i="6"/>
  <c r="G222" i="6"/>
  <c r="K34" i="6"/>
  <c r="E252" i="23"/>
  <c r="J414" i="6"/>
  <c r="J437" i="6"/>
  <c r="K485" i="6"/>
  <c r="K337" i="6"/>
  <c r="K249" i="6"/>
  <c r="M173" i="6"/>
  <c r="F27" i="6"/>
  <c r="K347" i="6"/>
  <c r="J276" i="6"/>
  <c r="J21" i="6"/>
  <c r="J300" i="6"/>
  <c r="K200" i="6"/>
  <c r="D179" i="6"/>
  <c r="E175" i="23"/>
  <c r="G166" i="6"/>
  <c r="E452" i="23"/>
  <c r="I175" i="6"/>
  <c r="K143" i="6"/>
  <c r="D242" i="6"/>
  <c r="K145" i="6"/>
  <c r="E97" i="6"/>
  <c r="N456" i="6"/>
  <c r="J44" i="6"/>
  <c r="C358" i="6"/>
  <c r="G215" i="6"/>
  <c r="N388" i="6"/>
  <c r="F124" i="6"/>
  <c r="C23" i="6"/>
  <c r="J459" i="6"/>
  <c r="F17" i="6"/>
  <c r="E302" i="6"/>
  <c r="D85" i="6"/>
  <c r="N273" i="6"/>
  <c r="E353" i="6"/>
  <c r="H14" i="6"/>
  <c r="L74" i="6"/>
  <c r="L103" i="6"/>
  <c r="L126" i="6"/>
  <c r="C470" i="6"/>
  <c r="J188" i="6"/>
  <c r="D154" i="6"/>
  <c r="G295" i="6"/>
  <c r="F373" i="6"/>
  <c r="J312" i="6"/>
  <c r="H382" i="6"/>
  <c r="D480" i="23"/>
  <c r="E179" i="23"/>
  <c r="G179" i="6"/>
  <c r="K448" i="6"/>
  <c r="D172" i="6"/>
  <c r="J55" i="6"/>
  <c r="F420" i="6"/>
  <c r="G455" i="6"/>
  <c r="G231" i="6"/>
  <c r="D232" i="6"/>
  <c r="G227" i="6"/>
  <c r="J68" i="6"/>
  <c r="L79" i="6"/>
  <c r="H97" i="6"/>
  <c r="L167" i="6"/>
  <c r="E181" i="23"/>
  <c r="F25" i="6"/>
  <c r="N229" i="6"/>
  <c r="C374" i="6"/>
  <c r="C38" i="6"/>
  <c r="C149" i="6"/>
  <c r="C49" i="6"/>
  <c r="C323" i="6"/>
  <c r="C449" i="6"/>
  <c r="C304" i="6"/>
  <c r="C435" i="6"/>
  <c r="C451" i="6"/>
  <c r="C481" i="6"/>
  <c r="C98" i="6"/>
  <c r="C490" i="6"/>
  <c r="C259" i="6"/>
  <c r="C347" i="6"/>
  <c r="C392" i="6"/>
  <c r="C491" i="6"/>
  <c r="C364" i="6"/>
  <c r="C284" i="6"/>
  <c r="C385" i="6"/>
  <c r="C112" i="6"/>
  <c r="C96" i="6"/>
  <c r="C9" i="6"/>
  <c r="C15" i="6"/>
  <c r="C361" i="6"/>
  <c r="C103" i="6"/>
  <c r="C472" i="6"/>
  <c r="C131" i="6"/>
  <c r="C122" i="6"/>
  <c r="C204" i="6"/>
  <c r="C26" i="6"/>
  <c r="C389" i="6"/>
  <c r="C306" i="6"/>
  <c r="C235" i="6"/>
  <c r="C207" i="6"/>
  <c r="C400" i="6"/>
  <c r="C484" i="6"/>
  <c r="E7" i="6"/>
  <c r="N224" i="6"/>
  <c r="K186" i="6"/>
  <c r="M152" i="6"/>
  <c r="N66" i="23"/>
  <c r="F64" i="23"/>
  <c r="C44" i="6"/>
  <c r="L191" i="23"/>
  <c r="N49" i="6"/>
  <c r="J38" i="23"/>
  <c r="C172" i="6"/>
  <c r="E480" i="23"/>
  <c r="L231" i="23"/>
  <c r="C458" i="23"/>
  <c r="N8" i="23"/>
  <c r="F418" i="6"/>
  <c r="F407" i="6"/>
  <c r="K123" i="6"/>
  <c r="L100" i="6"/>
  <c r="L425" i="23"/>
  <c r="H303" i="23"/>
  <c r="M68" i="6"/>
  <c r="M455" i="23"/>
  <c r="E298" i="23"/>
  <c r="I405" i="23"/>
  <c r="F312" i="23"/>
  <c r="H267" i="23"/>
  <c r="J216" i="23"/>
  <c r="L459" i="6"/>
  <c r="G275" i="6"/>
  <c r="E149" i="6"/>
  <c r="J192" i="23"/>
  <c r="H432" i="23"/>
  <c r="N115" i="23"/>
  <c r="M439" i="23"/>
  <c r="N487" i="23"/>
  <c r="K106" i="6"/>
  <c r="K171" i="23"/>
  <c r="K472" i="6"/>
  <c r="K383" i="6"/>
  <c r="L381" i="6"/>
  <c r="J335" i="23"/>
  <c r="L321" i="6"/>
  <c r="H15" i="23"/>
  <c r="D158" i="6"/>
  <c r="F118" i="6"/>
  <c r="J326" i="6"/>
  <c r="J294" i="23"/>
  <c r="N70" i="6"/>
  <c r="F80" i="6"/>
  <c r="L89" i="6"/>
  <c r="L94" i="23"/>
  <c r="N97" i="6"/>
  <c r="J118" i="6"/>
  <c r="K122" i="6"/>
  <c r="H133" i="6"/>
  <c r="N142" i="6"/>
  <c r="H170" i="6"/>
  <c r="C194" i="23"/>
  <c r="J105" i="6"/>
  <c r="E175" i="6"/>
  <c r="L375" i="23"/>
  <c r="I412" i="23"/>
  <c r="N415" i="6"/>
  <c r="C327" i="6"/>
  <c r="K275" i="6"/>
  <c r="L232" i="6"/>
  <c r="H157" i="6"/>
  <c r="H203" i="6"/>
  <c r="G264" i="6"/>
  <c r="C416" i="6"/>
  <c r="I421" i="23"/>
  <c r="C445" i="23"/>
  <c r="E478" i="6"/>
  <c r="K354" i="6"/>
  <c r="J465" i="6"/>
  <c r="J225" i="6"/>
  <c r="L370" i="6"/>
  <c r="J17" i="6"/>
  <c r="E314" i="6"/>
  <c r="L212" i="6"/>
  <c r="K244" i="6"/>
  <c r="K411" i="23"/>
  <c r="F317" i="23"/>
  <c r="L219" i="23"/>
  <c r="M365" i="6"/>
  <c r="C301" i="23"/>
  <c r="J278" i="23"/>
  <c r="J301" i="23"/>
  <c r="G265" i="6"/>
  <c r="I202" i="23"/>
  <c r="M456" i="6"/>
  <c r="D176" i="6"/>
  <c r="H176" i="23"/>
  <c r="E447" i="23"/>
  <c r="D173" i="6"/>
  <c r="L172" i="23"/>
  <c r="G444" i="23"/>
  <c r="C166" i="23"/>
  <c r="N179" i="23"/>
  <c r="J238" i="23"/>
  <c r="D480" i="6"/>
  <c r="I155" i="23"/>
  <c r="M254" i="6"/>
  <c r="M12" i="23"/>
  <c r="E469" i="23"/>
  <c r="N144" i="6"/>
  <c r="G183" i="23"/>
  <c r="M126" i="6"/>
  <c r="I54" i="6"/>
  <c r="F12" i="23"/>
  <c r="J467" i="6"/>
  <c r="I195" i="23"/>
  <c r="F448" i="6"/>
  <c r="G403" i="23"/>
  <c r="K301" i="23"/>
  <c r="F321" i="6"/>
  <c r="C182" i="6"/>
  <c r="G490" i="6"/>
  <c r="J212" i="23"/>
  <c r="C280" i="6"/>
  <c r="J464" i="6"/>
  <c r="J15" i="23"/>
  <c r="E23" i="23"/>
  <c r="G303" i="6"/>
  <c r="F81" i="23"/>
  <c r="H90" i="23"/>
  <c r="L103" i="23"/>
  <c r="J119" i="23"/>
  <c r="N135" i="23"/>
  <c r="J183" i="23"/>
  <c r="C202" i="23"/>
  <c r="D474" i="23"/>
  <c r="D427" i="23"/>
  <c r="K293" i="6"/>
  <c r="L157" i="23"/>
  <c r="G257" i="6"/>
  <c r="E416" i="23"/>
  <c r="C427" i="6"/>
  <c r="K381" i="6"/>
  <c r="K370" i="6"/>
  <c r="H386" i="23"/>
  <c r="K213" i="23"/>
  <c r="J419" i="6"/>
  <c r="J313" i="6"/>
  <c r="E157" i="6"/>
  <c r="E386" i="6"/>
  <c r="I143" i="6"/>
  <c r="M255" i="6"/>
  <c r="I468" i="6"/>
  <c r="L175" i="6"/>
  <c r="F486" i="23"/>
  <c r="F478" i="23"/>
  <c r="N167" i="6"/>
  <c r="J154" i="6"/>
  <c r="I57" i="23"/>
  <c r="N35" i="23"/>
  <c r="J10" i="6"/>
  <c r="J227" i="23"/>
  <c r="D457" i="23"/>
  <c r="G114" i="6"/>
  <c r="J489" i="23"/>
  <c r="K90" i="6"/>
  <c r="I116" i="6"/>
  <c r="I109" i="23"/>
  <c r="J145" i="23"/>
  <c r="I230" i="23"/>
  <c r="E303" i="23"/>
  <c r="F265" i="23"/>
  <c r="C492" i="6"/>
  <c r="N99" i="6"/>
  <c r="C484" i="23"/>
  <c r="H17" i="6"/>
  <c r="C266" i="6"/>
  <c r="E324" i="23"/>
  <c r="F298" i="23"/>
  <c r="D78" i="6"/>
  <c r="L85" i="6"/>
  <c r="J95" i="6"/>
  <c r="L110" i="6"/>
  <c r="K127" i="23"/>
  <c r="L145" i="6"/>
  <c r="F207" i="23"/>
  <c r="N70" i="23"/>
  <c r="K76" i="23"/>
  <c r="M24" i="6"/>
  <c r="F230" i="6"/>
  <c r="F220" i="6"/>
  <c r="K198" i="6"/>
  <c r="F227" i="6"/>
  <c r="E447" i="6"/>
  <c r="M61" i="23"/>
  <c r="E184" i="6"/>
  <c r="M16" i="23"/>
  <c r="F216" i="6"/>
  <c r="K204" i="23"/>
  <c r="I444" i="6"/>
  <c r="J351" i="6"/>
  <c r="J397" i="6"/>
  <c r="J35" i="6"/>
  <c r="J85" i="6"/>
  <c r="J120" i="6"/>
  <c r="J238" i="6"/>
  <c r="J405" i="6"/>
  <c r="J206" i="6"/>
  <c r="J202" i="6"/>
  <c r="J142" i="6"/>
  <c r="J187" i="6"/>
  <c r="J96" i="6"/>
  <c r="J340" i="6"/>
  <c r="J149" i="6"/>
  <c r="J117" i="6"/>
  <c r="J61" i="6"/>
  <c r="J323" i="6"/>
  <c r="J367" i="6"/>
  <c r="J359" i="6"/>
  <c r="J428" i="6"/>
  <c r="J486" i="6"/>
  <c r="J339" i="6"/>
  <c r="J285" i="6"/>
  <c r="J375" i="6"/>
  <c r="J249" i="6"/>
  <c r="J421" i="6"/>
  <c r="J310" i="6"/>
  <c r="G79" i="23"/>
  <c r="L64" i="23"/>
  <c r="I243" i="6"/>
  <c r="H28" i="6"/>
  <c r="C176" i="6"/>
  <c r="D205" i="6"/>
  <c r="M384" i="23"/>
  <c r="L34" i="23"/>
  <c r="J275" i="6"/>
  <c r="M176" i="6"/>
  <c r="E439" i="6"/>
  <c r="K455" i="23"/>
  <c r="N270" i="6"/>
  <c r="C418" i="6"/>
  <c r="C28" i="6"/>
  <c r="J201" i="6"/>
  <c r="D407" i="6"/>
  <c r="M137" i="6"/>
  <c r="F362" i="6"/>
  <c r="M476" i="6"/>
  <c r="J216" i="6"/>
  <c r="I447" i="6"/>
  <c r="C173" i="6"/>
  <c r="E437" i="23"/>
  <c r="M171" i="23"/>
  <c r="J124" i="6"/>
  <c r="E78" i="6"/>
  <c r="J214" i="23"/>
  <c r="M184" i="23"/>
  <c r="F219" i="23"/>
  <c r="J221" i="23"/>
  <c r="H394" i="23"/>
  <c r="L162" i="6"/>
  <c r="L337" i="6"/>
  <c r="E286" i="23"/>
  <c r="I359" i="23"/>
  <c r="L280" i="23"/>
  <c r="J391" i="23"/>
  <c r="L178" i="23"/>
  <c r="K266" i="6"/>
  <c r="N358" i="6"/>
  <c r="I132" i="6"/>
  <c r="K254" i="23"/>
  <c r="E335" i="6"/>
  <c r="C444" i="23"/>
  <c r="D150" i="6"/>
  <c r="M289" i="23"/>
  <c r="C403" i="6"/>
  <c r="G377" i="6"/>
  <c r="C376" i="6"/>
  <c r="G138" i="6"/>
  <c r="M283" i="6"/>
  <c r="G109" i="6"/>
  <c r="K193" i="6"/>
  <c r="K478" i="6"/>
  <c r="J198" i="6"/>
  <c r="H23" i="6"/>
  <c r="D389" i="6"/>
  <c r="M449" i="6"/>
  <c r="F179" i="23"/>
  <c r="F8" i="23"/>
  <c r="E33" i="6"/>
  <c r="F232" i="23"/>
  <c r="D398" i="23"/>
  <c r="L7" i="23"/>
  <c r="C61" i="23"/>
  <c r="K441" i="6"/>
  <c r="G151" i="6"/>
  <c r="H262" i="6"/>
  <c r="L174" i="23"/>
  <c r="E164" i="23"/>
  <c r="N449" i="6"/>
  <c r="K174" i="23"/>
  <c r="K172" i="6"/>
  <c r="E69" i="23"/>
  <c r="L17" i="23"/>
  <c r="K161" i="6"/>
  <c r="J262" i="6"/>
  <c r="K176" i="6"/>
  <c r="C244" i="6"/>
  <c r="J244" i="6"/>
  <c r="D143" i="6"/>
  <c r="M193" i="6"/>
  <c r="K179" i="23"/>
  <c r="M55" i="6"/>
  <c r="N50" i="6"/>
  <c r="J43" i="6"/>
  <c r="J38" i="6"/>
  <c r="C13" i="6"/>
  <c r="K184" i="6"/>
  <c r="I226" i="23"/>
  <c r="J48" i="6"/>
  <c r="E286" i="6"/>
  <c r="I183" i="23"/>
  <c r="G403" i="6"/>
  <c r="G299" i="6"/>
  <c r="G227" i="23"/>
  <c r="I296" i="23"/>
  <c r="J463" i="6"/>
  <c r="G339" i="6"/>
  <c r="M230" i="6"/>
  <c r="F445" i="6"/>
  <c r="F19" i="6"/>
  <c r="F158" i="6"/>
  <c r="E427" i="23"/>
  <c r="J111" i="6"/>
  <c r="G470" i="23"/>
  <c r="C405" i="6"/>
  <c r="M279" i="23"/>
  <c r="G160" i="23"/>
  <c r="K443" i="6"/>
  <c r="G91" i="6"/>
  <c r="E396" i="23"/>
  <c r="F267" i="6"/>
  <c r="K359" i="6"/>
  <c r="J81" i="23"/>
  <c r="M376" i="6"/>
  <c r="N69" i="6"/>
  <c r="F311" i="6"/>
  <c r="H266" i="6"/>
  <c r="J227" i="6"/>
  <c r="I435" i="23"/>
  <c r="E425" i="6"/>
  <c r="K268" i="23"/>
  <c r="G448" i="23"/>
  <c r="C106" i="6"/>
  <c r="K125" i="6"/>
  <c r="F442" i="6"/>
  <c r="H426" i="6"/>
  <c r="F274" i="6"/>
  <c r="L89" i="23"/>
  <c r="G377" i="23"/>
  <c r="E307" i="6"/>
  <c r="F338" i="6"/>
  <c r="K488" i="23"/>
  <c r="I148" i="23"/>
  <c r="I222" i="23"/>
  <c r="F357" i="6"/>
  <c r="N434" i="23"/>
  <c r="L428" i="23"/>
  <c r="E24" i="6"/>
  <c r="M344" i="6"/>
  <c r="K325" i="23"/>
  <c r="C254" i="23"/>
  <c r="K199" i="6"/>
  <c r="G22" i="6"/>
  <c r="E71" i="6"/>
  <c r="L90" i="6"/>
  <c r="F140" i="23"/>
  <c r="F100" i="23"/>
  <c r="L380" i="6"/>
  <c r="H335" i="23"/>
  <c r="H319" i="23"/>
  <c r="J305" i="23"/>
  <c r="H282" i="23"/>
  <c r="L73" i="6"/>
  <c r="L82" i="23"/>
  <c r="L86" i="23"/>
  <c r="G90" i="6"/>
  <c r="C95" i="23"/>
  <c r="H99" i="23"/>
  <c r="L101" i="6"/>
  <c r="D107" i="23"/>
  <c r="L111" i="23"/>
  <c r="J114" i="6"/>
  <c r="F119" i="6"/>
  <c r="L122" i="6"/>
  <c r="N127" i="23"/>
  <c r="L134" i="23"/>
  <c r="J139" i="6"/>
  <c r="H144" i="23"/>
  <c r="J165" i="23"/>
  <c r="L171" i="23"/>
  <c r="C188" i="23"/>
  <c r="C195" i="6"/>
  <c r="K202" i="6"/>
  <c r="C209" i="6"/>
  <c r="C124" i="6"/>
  <c r="F179" i="6"/>
  <c r="D369" i="23"/>
  <c r="D153" i="23"/>
  <c r="C471" i="6"/>
  <c r="H414" i="23"/>
  <c r="C184" i="23"/>
  <c r="D332" i="23"/>
  <c r="E293" i="6"/>
  <c r="G262" i="23"/>
  <c r="F301" i="23"/>
  <c r="J198" i="23"/>
  <c r="F153" i="23"/>
  <c r="G168" i="6"/>
  <c r="H196" i="23"/>
  <c r="J204" i="23"/>
  <c r="C258" i="23"/>
  <c r="C266" i="23"/>
  <c r="C275" i="23"/>
  <c r="E336" i="23"/>
  <c r="F414" i="23"/>
  <c r="K417" i="23"/>
  <c r="K421" i="23"/>
  <c r="J433" i="23"/>
  <c r="L446" i="23"/>
  <c r="J469" i="23"/>
  <c r="K479" i="23"/>
  <c r="K352" i="6"/>
  <c r="K301" i="6"/>
  <c r="J427" i="6"/>
  <c r="I151" i="23"/>
  <c r="H374" i="23"/>
  <c r="N433" i="23"/>
  <c r="H430" i="23"/>
  <c r="F347" i="23"/>
  <c r="E295" i="23"/>
  <c r="C235" i="23"/>
  <c r="E28" i="6"/>
  <c r="N155" i="6"/>
  <c r="J469" i="6"/>
  <c r="J24" i="6"/>
  <c r="J271" i="6"/>
  <c r="K464" i="6"/>
  <c r="J443" i="6"/>
  <c r="G35" i="23"/>
  <c r="C343" i="6"/>
  <c r="G253" i="23"/>
  <c r="L259" i="6"/>
  <c r="K452" i="6"/>
  <c r="G449" i="6"/>
  <c r="C371" i="6"/>
  <c r="C175" i="23"/>
  <c r="C434" i="6"/>
  <c r="C174" i="23"/>
  <c r="L449" i="23"/>
  <c r="D202" i="23"/>
  <c r="C166" i="6"/>
  <c r="N199" i="6"/>
  <c r="I158" i="6"/>
  <c r="G451" i="23"/>
  <c r="G378" i="23"/>
  <c r="M174" i="6"/>
  <c r="K451" i="23"/>
  <c r="D175" i="23"/>
  <c r="F396" i="23"/>
  <c r="N256" i="23"/>
  <c r="K166" i="6"/>
  <c r="M200" i="6"/>
  <c r="M166" i="23"/>
  <c r="D239" i="23"/>
  <c r="G146" i="23"/>
  <c r="K9" i="6"/>
  <c r="L322" i="6"/>
  <c r="I160" i="23"/>
  <c r="D128" i="23"/>
  <c r="F482" i="6"/>
  <c r="G164" i="6"/>
  <c r="K108" i="6"/>
  <c r="K115" i="23"/>
  <c r="C449" i="23"/>
  <c r="G437" i="6"/>
  <c r="N375" i="6"/>
  <c r="C409" i="23"/>
  <c r="G182" i="6"/>
  <c r="M90" i="23"/>
  <c r="C36" i="6"/>
  <c r="E61" i="6"/>
  <c r="N51" i="6"/>
  <c r="F40" i="23"/>
  <c r="K373" i="23"/>
  <c r="F381" i="23"/>
  <c r="G303" i="23"/>
  <c r="K373" i="6"/>
  <c r="K308" i="23"/>
  <c r="F426" i="6"/>
  <c r="F251" i="6"/>
  <c r="H456" i="6"/>
  <c r="G456" i="23"/>
  <c r="L405" i="23"/>
  <c r="G94" i="23"/>
  <c r="E331" i="23"/>
  <c r="J144" i="6"/>
  <c r="K307" i="23"/>
  <c r="N122" i="23"/>
  <c r="I18" i="23"/>
  <c r="K233" i="6"/>
  <c r="L98" i="23"/>
  <c r="H270" i="23"/>
  <c r="J231" i="6"/>
  <c r="M468" i="23"/>
  <c r="H457" i="6"/>
  <c r="K170" i="6"/>
  <c r="I420" i="23"/>
  <c r="J32" i="23"/>
  <c r="J334" i="6"/>
  <c r="G247" i="6"/>
  <c r="D159" i="23"/>
  <c r="F119" i="23"/>
  <c r="G475" i="23"/>
  <c r="H19" i="23"/>
  <c r="L302" i="23"/>
  <c r="K75" i="6"/>
  <c r="L90" i="23"/>
  <c r="L100" i="23"/>
  <c r="K110" i="23"/>
  <c r="K122" i="23"/>
  <c r="F135" i="23"/>
  <c r="E145" i="23"/>
  <c r="D176" i="23"/>
  <c r="C193" i="6"/>
  <c r="J71" i="6"/>
  <c r="F380" i="23"/>
  <c r="J437" i="23"/>
  <c r="C328" i="23"/>
  <c r="M250" i="23"/>
  <c r="J201" i="23"/>
  <c r="G176" i="23"/>
  <c r="N222" i="23"/>
  <c r="C272" i="23"/>
  <c r="F387" i="23"/>
  <c r="E418" i="23"/>
  <c r="C444" i="6"/>
  <c r="I482" i="23"/>
  <c r="K206" i="6"/>
  <c r="C318" i="6"/>
  <c r="F471" i="23"/>
  <c r="H446" i="23"/>
  <c r="L341" i="23"/>
  <c r="E234" i="23"/>
  <c r="L250" i="23"/>
  <c r="L33" i="6"/>
  <c r="J257" i="6"/>
  <c r="C22" i="23"/>
  <c r="L279" i="6"/>
  <c r="K205" i="6"/>
  <c r="I454" i="6"/>
  <c r="K175" i="6"/>
  <c r="L175" i="23"/>
  <c r="C439" i="23"/>
  <c r="G158" i="6"/>
  <c r="I166" i="6"/>
  <c r="C442" i="6"/>
  <c r="M161" i="23"/>
  <c r="K157" i="23"/>
  <c r="E368" i="6"/>
  <c r="I266" i="23"/>
  <c r="D244" i="23"/>
  <c r="G97" i="6"/>
  <c r="G158" i="23"/>
  <c r="J426" i="23"/>
  <c r="I115" i="23"/>
  <c r="N376" i="6"/>
  <c r="K194" i="23"/>
  <c r="K8" i="23"/>
  <c r="D351" i="23"/>
  <c r="L133" i="23"/>
  <c r="D54" i="6"/>
  <c r="J39" i="6"/>
  <c r="K185" i="23"/>
  <c r="M151" i="6"/>
  <c r="M402" i="23"/>
  <c r="I196" i="23"/>
  <c r="G320" i="6"/>
  <c r="F320" i="6"/>
  <c r="N97" i="23"/>
  <c r="K19" i="6"/>
  <c r="D296" i="23"/>
  <c r="I236" i="6"/>
  <c r="E52" i="6"/>
  <c r="C316" i="6"/>
  <c r="J489" i="6"/>
  <c r="G491" i="23"/>
  <c r="E402" i="23"/>
  <c r="J249" i="23"/>
  <c r="G121" i="23"/>
  <c r="G430" i="23"/>
  <c r="L97" i="6"/>
  <c r="H269" i="6"/>
  <c r="J452" i="6"/>
  <c r="C101" i="23"/>
  <c r="L169" i="23"/>
  <c r="M388" i="6"/>
  <c r="F16" i="6"/>
  <c r="C320" i="6"/>
  <c r="F192" i="6"/>
  <c r="J105" i="23"/>
  <c r="J25" i="6"/>
  <c r="J314" i="6"/>
  <c r="L65" i="6"/>
  <c r="J77" i="6"/>
  <c r="N84" i="6"/>
  <c r="H93" i="6"/>
  <c r="L102" i="23"/>
  <c r="D112" i="6"/>
  <c r="H121" i="6"/>
  <c r="H135" i="23"/>
  <c r="H146" i="6"/>
  <c r="J185" i="23"/>
  <c r="G202" i="23"/>
  <c r="J133" i="6"/>
  <c r="M76" i="23"/>
  <c r="H71" i="23"/>
  <c r="D72" i="23"/>
  <c r="D77" i="23"/>
  <c r="D69" i="23"/>
  <c r="F210" i="6"/>
  <c r="M182" i="23"/>
  <c r="J28" i="6"/>
  <c r="E31" i="23"/>
  <c r="N228" i="6"/>
  <c r="N208" i="6"/>
  <c r="M168" i="6"/>
  <c r="F200" i="6"/>
  <c r="F213" i="23"/>
  <c r="N285" i="6"/>
  <c r="C197" i="6"/>
  <c r="C204" i="23"/>
  <c r="N217" i="6"/>
  <c r="J246" i="6"/>
  <c r="M162" i="6"/>
  <c r="G430" i="6"/>
  <c r="H7" i="23"/>
  <c r="C175" i="6"/>
  <c r="C45" i="6"/>
  <c r="C240" i="6"/>
  <c r="C354" i="6"/>
  <c r="C367" i="6"/>
  <c r="C478" i="6"/>
  <c r="C120" i="6"/>
  <c r="C196" i="6"/>
  <c r="C450" i="6"/>
  <c r="C238" i="6"/>
  <c r="C252" i="6"/>
  <c r="C359" i="6"/>
  <c r="C141" i="6"/>
  <c r="C43" i="6"/>
  <c r="C309" i="6"/>
  <c r="C344" i="6"/>
  <c r="C65" i="6"/>
  <c r="C79" i="6"/>
  <c r="C184" i="6"/>
  <c r="C109" i="6"/>
  <c r="C373" i="6"/>
  <c r="C76" i="6"/>
  <c r="C27" i="6"/>
  <c r="C232" i="6"/>
  <c r="C412" i="6"/>
  <c r="C29" i="6"/>
  <c r="C482" i="6"/>
  <c r="C333" i="6"/>
  <c r="C431" i="6"/>
  <c r="C69" i="6"/>
  <c r="C247" i="6"/>
  <c r="C465" i="6"/>
  <c r="C463" i="6"/>
  <c r="C480" i="6"/>
  <c r="C123" i="6"/>
  <c r="C46" i="6"/>
  <c r="C292" i="6"/>
  <c r="C127" i="6"/>
  <c r="C99" i="6"/>
  <c r="C138" i="6"/>
  <c r="C128" i="6"/>
  <c r="C130" i="6"/>
  <c r="C295" i="6"/>
  <c r="C61" i="6"/>
  <c r="C213" i="6"/>
  <c r="C329" i="6"/>
  <c r="C476" i="6"/>
  <c r="C83" i="6"/>
  <c r="C87" i="6"/>
  <c r="C340" i="6"/>
  <c r="C440" i="6"/>
  <c r="C74" i="6"/>
  <c r="C143" i="6"/>
  <c r="C159" i="6"/>
  <c r="C466" i="6"/>
  <c r="C366" i="6"/>
  <c r="C349" i="6"/>
  <c r="C278" i="6"/>
  <c r="C486" i="6"/>
  <c r="C346" i="6"/>
  <c r="C477" i="6"/>
  <c r="C360" i="6"/>
  <c r="C297" i="6"/>
  <c r="C485" i="6"/>
  <c r="C342" i="6"/>
  <c r="C350" i="6"/>
  <c r="C454" i="6"/>
  <c r="C31" i="6"/>
  <c r="C468" i="6"/>
  <c r="C378" i="6"/>
  <c r="C299" i="6"/>
  <c r="C390" i="6"/>
  <c r="N71" i="23"/>
  <c r="E75" i="23"/>
  <c r="M69" i="23"/>
  <c r="N25" i="6"/>
  <c r="M61" i="6"/>
  <c r="J17" i="23"/>
  <c r="F208" i="6"/>
  <c r="K202" i="23"/>
  <c r="J232" i="6"/>
  <c r="D398" i="6"/>
  <c r="K6" i="6"/>
  <c r="M89" i="6"/>
  <c r="N231" i="6"/>
  <c r="J58" i="6"/>
  <c r="J240" i="6"/>
  <c r="M8" i="23"/>
  <c r="M56" i="6"/>
  <c r="L53" i="6"/>
  <c r="J45" i="6"/>
  <c r="N39" i="6"/>
  <c r="D14" i="6"/>
  <c r="C11" i="23"/>
  <c r="G214" i="6"/>
  <c r="C233" i="6"/>
  <c r="J375" i="23"/>
  <c r="K395" i="6"/>
  <c r="M286" i="23"/>
  <c r="F404" i="23"/>
  <c r="J464" i="23"/>
  <c r="J308" i="6"/>
  <c r="I394" i="23"/>
  <c r="I149" i="23"/>
  <c r="F427" i="6"/>
  <c r="F471" i="6"/>
  <c r="F370" i="6"/>
  <c r="D472" i="23"/>
  <c r="L141" i="23"/>
  <c r="E168" i="6"/>
  <c r="G365" i="6"/>
  <c r="C490" i="23"/>
  <c r="D192" i="6"/>
  <c r="E284" i="23"/>
  <c r="K360" i="23"/>
  <c r="J80" i="6"/>
  <c r="I463" i="23"/>
  <c r="N95" i="23"/>
  <c r="K284" i="23"/>
  <c r="I210" i="23"/>
  <c r="J228" i="23"/>
  <c r="C172" i="23"/>
  <c r="F104" i="23"/>
  <c r="K254" i="6"/>
  <c r="D355" i="23"/>
  <c r="E228" i="6"/>
  <c r="L159" i="23"/>
  <c r="J440" i="23"/>
  <c r="H124" i="23"/>
  <c r="H205" i="23"/>
  <c r="J409" i="6"/>
  <c r="M332" i="6"/>
  <c r="D163" i="6"/>
  <c r="K280" i="6"/>
  <c r="K403" i="6"/>
  <c r="J301" i="6"/>
  <c r="F359" i="6"/>
  <c r="M484" i="6"/>
  <c r="J441" i="23"/>
  <c r="M361" i="6"/>
  <c r="J30" i="23"/>
  <c r="C345" i="6"/>
  <c r="J327" i="6"/>
  <c r="C258" i="6"/>
  <c r="K214" i="6"/>
  <c r="L20" i="23"/>
  <c r="H193" i="23"/>
  <c r="F102" i="6"/>
  <c r="L428" i="6"/>
  <c r="H18" i="6"/>
  <c r="L318" i="6"/>
  <c r="E204" i="23"/>
  <c r="H284" i="6"/>
  <c r="G70" i="6"/>
  <c r="J73" i="6"/>
  <c r="M78" i="6"/>
  <c r="E83" i="6"/>
  <c r="J89" i="23"/>
  <c r="L91" i="6"/>
  <c r="H95" i="6"/>
  <c r="L99" i="6"/>
  <c r="L104" i="23"/>
  <c r="H107" i="6"/>
  <c r="J113" i="23"/>
  <c r="H116" i="6"/>
  <c r="K121" i="6"/>
  <c r="L125" i="23"/>
  <c r="J130" i="6"/>
  <c r="N134" i="6"/>
  <c r="H140" i="6"/>
  <c r="F146" i="6"/>
  <c r="J167" i="23"/>
  <c r="J182" i="6"/>
  <c r="K190" i="23"/>
  <c r="I198" i="23"/>
  <c r="F205" i="6"/>
  <c r="H210" i="6"/>
  <c r="C125" i="6"/>
  <c r="D473" i="6"/>
  <c r="J192" i="6"/>
  <c r="J436" i="6"/>
  <c r="C396" i="6"/>
  <c r="I341" i="23"/>
  <c r="L315" i="6"/>
  <c r="M249" i="6"/>
  <c r="J292" i="6"/>
  <c r="J23" i="6"/>
  <c r="F154" i="6"/>
  <c r="D182" i="6"/>
  <c r="N197" i="6"/>
  <c r="N221" i="6"/>
  <c r="K259" i="6"/>
  <c r="L271" i="23"/>
  <c r="L318" i="23"/>
  <c r="F386" i="6"/>
  <c r="H414" i="6"/>
  <c r="E417" i="6"/>
  <c r="I423" i="23"/>
  <c r="F436" i="6"/>
  <c r="M451" i="23"/>
  <c r="K473" i="6"/>
  <c r="K408" i="6"/>
  <c r="K348" i="6"/>
  <c r="K278" i="6"/>
  <c r="F195" i="6"/>
  <c r="M149" i="6"/>
  <c r="F470" i="6"/>
  <c r="D155" i="23"/>
  <c r="D447" i="6"/>
  <c r="I385" i="23"/>
  <c r="H30" i="6"/>
  <c r="L340" i="6"/>
  <c r="K292" i="23"/>
  <c r="E233" i="6"/>
  <c r="E31" i="6"/>
  <c r="D486" i="23"/>
  <c r="J466" i="23"/>
  <c r="M219" i="6"/>
  <c r="J34" i="6"/>
  <c r="J430" i="23"/>
  <c r="J297" i="23"/>
  <c r="C214" i="6"/>
  <c r="J417" i="6"/>
  <c r="C26" i="23"/>
  <c r="L317" i="23"/>
  <c r="J299" i="23"/>
  <c r="I17" i="23"/>
  <c r="K462" i="6"/>
  <c r="J20" i="6"/>
  <c r="I455" i="23"/>
  <c r="H383" i="23"/>
  <c r="K176" i="23"/>
  <c r="G145" i="23"/>
  <c r="L174" i="6"/>
  <c r="N423" i="23"/>
  <c r="E272" i="23"/>
  <c r="I168" i="23"/>
  <c r="E203" i="23"/>
  <c r="I167" i="23"/>
  <c r="N484" i="23"/>
  <c r="C443" i="23"/>
  <c r="G180" i="23"/>
  <c r="M160" i="6"/>
  <c r="G179" i="23"/>
  <c r="K156" i="6"/>
  <c r="K449" i="23"/>
  <c r="E369" i="23"/>
  <c r="I174" i="23"/>
  <c r="E429" i="23"/>
  <c r="D173" i="23"/>
  <c r="D243" i="23"/>
  <c r="D234" i="23"/>
  <c r="G100" i="23"/>
  <c r="D338" i="23"/>
  <c r="C165" i="23"/>
  <c r="I138" i="6"/>
  <c r="E80" i="23"/>
  <c r="I181" i="6"/>
  <c r="K116" i="6"/>
  <c r="M120" i="6"/>
  <c r="E448" i="6"/>
  <c r="L479" i="6"/>
  <c r="N370" i="6"/>
  <c r="N371" i="6"/>
  <c r="G396" i="6"/>
  <c r="M247" i="6"/>
  <c r="C200" i="23"/>
  <c r="C489" i="6"/>
  <c r="M57" i="23"/>
  <c r="J46" i="23"/>
  <c r="F36" i="6"/>
  <c r="C173" i="23"/>
  <c r="K252" i="23"/>
  <c r="I231" i="23"/>
  <c r="K478" i="23"/>
  <c r="J451" i="6"/>
  <c r="F28" i="6"/>
  <c r="F434" i="6"/>
  <c r="H181" i="6"/>
  <c r="M195" i="23"/>
  <c r="J243" i="6"/>
  <c r="M304" i="23"/>
  <c r="M157" i="6"/>
  <c r="L138" i="23"/>
  <c r="G136" i="6"/>
  <c r="H77" i="6"/>
  <c r="J267" i="6"/>
  <c r="G228" i="23"/>
  <c r="J463" i="23"/>
  <c r="N451" i="6"/>
  <c r="L482" i="6"/>
  <c r="J84" i="6"/>
  <c r="M209" i="6"/>
  <c r="C488" i="6"/>
  <c r="F490" i="6"/>
  <c r="K404" i="23"/>
  <c r="L363" i="6"/>
  <c r="F450" i="23"/>
  <c r="L382" i="23"/>
  <c r="K332" i="6"/>
  <c r="K215" i="23"/>
  <c r="H192" i="6"/>
  <c r="H322" i="23"/>
  <c r="J293" i="6"/>
  <c r="L77" i="6"/>
  <c r="E85" i="6"/>
  <c r="J93" i="23"/>
  <c r="J98" i="6"/>
  <c r="L106" i="23"/>
  <c r="D115" i="23"/>
  <c r="E123" i="23"/>
  <c r="N132" i="23"/>
  <c r="H141" i="23"/>
  <c r="J166" i="6"/>
  <c r="K189" i="6"/>
  <c r="F206" i="23"/>
  <c r="C129" i="6"/>
  <c r="H185" i="23"/>
  <c r="H423" i="23"/>
  <c r="C270" i="23"/>
  <c r="J24" i="23"/>
  <c r="D185" i="23"/>
  <c r="L204" i="23"/>
  <c r="L270" i="6"/>
  <c r="J410" i="6"/>
  <c r="C420" i="23"/>
  <c r="H450" i="23"/>
  <c r="E479" i="23"/>
  <c r="K276" i="6"/>
  <c r="J226" i="23"/>
  <c r="G412" i="6"/>
  <c r="G344" i="6"/>
  <c r="C250" i="23"/>
  <c r="H34" i="23"/>
  <c r="C326" i="6"/>
  <c r="J222" i="6"/>
  <c r="F384" i="6"/>
  <c r="K278" i="23"/>
  <c r="L234" i="6"/>
  <c r="H477" i="6"/>
  <c r="L179" i="23"/>
  <c r="N178" i="23"/>
  <c r="M457" i="23"/>
  <c r="D177" i="23"/>
  <c r="I171" i="23"/>
  <c r="E446" i="6"/>
  <c r="M167" i="6"/>
  <c r="C167" i="6"/>
  <c r="N387" i="6"/>
  <c r="C155" i="23"/>
  <c r="C158" i="23"/>
  <c r="K141" i="23"/>
  <c r="H333" i="6"/>
  <c r="M138" i="23"/>
  <c r="I160" i="6"/>
  <c r="G106" i="23"/>
  <c r="I452" i="23"/>
  <c r="C410" i="6"/>
  <c r="K177" i="23"/>
  <c r="J59" i="6"/>
  <c r="J485" i="23"/>
  <c r="H54" i="23"/>
  <c r="J40" i="6"/>
  <c r="N11" i="23"/>
  <c r="G71" i="6"/>
  <c r="G302" i="6"/>
  <c r="K374" i="23"/>
  <c r="H8" i="23"/>
  <c r="F253" i="6"/>
  <c r="F318" i="6"/>
  <c r="L150" i="6"/>
  <c r="K456" i="23"/>
  <c r="D395" i="6"/>
  <c r="L245" i="23"/>
  <c r="F476" i="6"/>
  <c r="M458" i="6"/>
  <c r="M279" i="6"/>
  <c r="F18" i="23"/>
  <c r="F223" i="6"/>
  <c r="K452" i="23"/>
  <c r="C281" i="23"/>
  <c r="C64" i="6"/>
  <c r="J120" i="23"/>
  <c r="N425" i="23"/>
  <c r="D86" i="23"/>
  <c r="L408" i="23"/>
  <c r="G230" i="6"/>
  <c r="F358" i="23"/>
  <c r="F451" i="23"/>
  <c r="C31" i="23"/>
  <c r="M339" i="23"/>
  <c r="K222" i="6"/>
  <c r="D21" i="6"/>
  <c r="E328" i="23"/>
  <c r="J111" i="23"/>
  <c r="L24" i="6"/>
  <c r="E245" i="23"/>
  <c r="F202" i="6"/>
  <c r="H72" i="6"/>
  <c r="L81" i="6"/>
  <c r="N90" i="6"/>
  <c r="M100" i="23"/>
  <c r="L107" i="23"/>
  <c r="L113" i="6"/>
  <c r="H122" i="6"/>
  <c r="L131" i="23"/>
  <c r="F140" i="6"/>
  <c r="H166" i="6"/>
  <c r="C190" i="23"/>
  <c r="K203" i="23"/>
  <c r="J138" i="6"/>
  <c r="K79" i="23"/>
  <c r="L70" i="23"/>
  <c r="L68" i="23"/>
  <c r="M184" i="6"/>
  <c r="F34" i="6"/>
  <c r="J207" i="6"/>
  <c r="C161" i="6"/>
  <c r="N198" i="6"/>
  <c r="N211" i="23"/>
  <c r="D246" i="6"/>
  <c r="K191" i="23"/>
  <c r="C202" i="6"/>
  <c r="F215" i="6"/>
  <c r="F235" i="6"/>
  <c r="G161" i="6"/>
  <c r="G427" i="6"/>
  <c r="J7" i="6"/>
  <c r="C7" i="6"/>
  <c r="K72" i="23"/>
  <c r="G61" i="23"/>
  <c r="J64" i="23"/>
  <c r="E179" i="6"/>
  <c r="N204" i="6"/>
  <c r="M31" i="6"/>
  <c r="M33" i="6"/>
  <c r="N201" i="6"/>
  <c r="F228" i="6"/>
  <c r="G199" i="23"/>
  <c r="N225" i="6"/>
  <c r="E269" i="6"/>
  <c r="J127" i="6"/>
  <c r="J53" i="6"/>
  <c r="J42" i="6"/>
  <c r="J389" i="6"/>
  <c r="J483" i="6"/>
  <c r="J406" i="6"/>
  <c r="J365" i="6"/>
  <c r="J454" i="6"/>
  <c r="J241" i="6"/>
  <c r="J325" i="6"/>
  <c r="J466" i="6"/>
  <c r="J332" i="6"/>
  <c r="J400" i="6"/>
  <c r="J355" i="6"/>
  <c r="J228" i="6"/>
  <c r="J195" i="6"/>
  <c r="J131" i="6"/>
  <c r="J444" i="6"/>
  <c r="J109" i="6"/>
  <c r="J93" i="6"/>
  <c r="J357" i="6"/>
  <c r="J242" i="6"/>
  <c r="J354" i="6"/>
  <c r="J447" i="6"/>
  <c r="J235" i="6"/>
  <c r="J272" i="6"/>
  <c r="J108" i="6"/>
  <c r="J424" i="6"/>
  <c r="J67" i="6"/>
  <c r="J123" i="6"/>
  <c r="J361" i="6"/>
  <c r="J168" i="6"/>
  <c r="J431" i="6"/>
  <c r="J185" i="6"/>
  <c r="J113" i="6"/>
  <c r="J250" i="6"/>
  <c r="J387" i="6"/>
  <c r="J152" i="6"/>
  <c r="J261" i="6"/>
  <c r="J391" i="6"/>
  <c r="J461" i="6"/>
  <c r="J263" i="6"/>
  <c r="J364" i="6"/>
  <c r="J360" i="6"/>
  <c r="J32" i="6"/>
  <c r="J247" i="6"/>
  <c r="J343" i="6"/>
  <c r="J471" i="6"/>
  <c r="J383" i="6"/>
  <c r="J302" i="6"/>
  <c r="J30" i="6"/>
  <c r="J27" i="6"/>
  <c r="J229" i="6"/>
  <c r="J337" i="6"/>
  <c r="J253" i="6"/>
  <c r="J6" i="6"/>
  <c r="H78" i="23"/>
  <c r="K60" i="23"/>
  <c r="J66" i="23"/>
  <c r="I108" i="6"/>
  <c r="I22" i="6"/>
  <c r="D331" i="6"/>
  <c r="J147" i="6"/>
  <c r="L160" i="23"/>
  <c r="H185" i="6"/>
  <c r="H201" i="6"/>
  <c r="C320" i="23"/>
  <c r="M174" i="23"/>
  <c r="D410" i="6"/>
  <c r="H429" i="6"/>
  <c r="I337" i="6"/>
  <c r="F277" i="23"/>
  <c r="J313" i="23"/>
  <c r="C371" i="23"/>
  <c r="C169" i="6"/>
  <c r="E475" i="6"/>
  <c r="N454" i="6"/>
  <c r="I17" i="6"/>
  <c r="I316" i="6"/>
  <c r="M260" i="23"/>
  <c r="F385" i="6"/>
  <c r="E294" i="6"/>
  <c r="J280" i="23"/>
  <c r="N391" i="6"/>
  <c r="G167" i="23"/>
  <c r="D240" i="23"/>
  <c r="C133" i="23"/>
  <c r="G160" i="6"/>
  <c r="C212" i="6"/>
  <c r="I113" i="6"/>
  <c r="J382" i="6"/>
  <c r="C274" i="6"/>
  <c r="J468" i="6"/>
  <c r="H271" i="6"/>
  <c r="I358" i="6"/>
  <c r="K379" i="23"/>
  <c r="C363" i="23"/>
  <c r="E166" i="23"/>
  <c r="D393" i="6"/>
  <c r="H386" i="6"/>
  <c r="M207" i="23"/>
  <c r="J347" i="6"/>
  <c r="M29" i="23"/>
  <c r="G186" i="23"/>
  <c r="N207" i="23"/>
  <c r="F225" i="23"/>
  <c r="I179" i="23"/>
  <c r="J220" i="23"/>
  <c r="J16" i="23"/>
  <c r="H179" i="23"/>
  <c r="G203" i="6"/>
  <c r="F249" i="23"/>
  <c r="M453" i="23"/>
  <c r="E6" i="6"/>
  <c r="I124" i="6"/>
  <c r="J420" i="6"/>
  <c r="G230" i="23"/>
  <c r="F414" i="6"/>
  <c r="K368" i="6"/>
  <c r="K314" i="6"/>
  <c r="K340" i="6"/>
  <c r="I150" i="6"/>
  <c r="J447" i="23"/>
  <c r="C402" i="6"/>
  <c r="J312" i="23"/>
  <c r="C409" i="6"/>
  <c r="E383" i="6"/>
  <c r="C171" i="23"/>
  <c r="D243" i="6"/>
  <c r="M469" i="23"/>
  <c r="I230" i="6"/>
  <c r="J324" i="6"/>
  <c r="C264" i="6"/>
  <c r="C417" i="6"/>
  <c r="L458" i="23"/>
  <c r="I330" i="23"/>
  <c r="J304" i="23"/>
  <c r="J225" i="23"/>
  <c r="G170" i="6"/>
  <c r="D237" i="6"/>
  <c r="M371" i="23"/>
  <c r="G157" i="6"/>
  <c r="J425" i="6"/>
  <c r="I92" i="6"/>
  <c r="C270" i="6"/>
  <c r="K420" i="6"/>
  <c r="F462" i="6"/>
  <c r="J449" i="6"/>
  <c r="L31" i="6"/>
  <c r="G465" i="6"/>
  <c r="M471" i="23"/>
  <c r="C174" i="6"/>
  <c r="K167" i="6"/>
  <c r="G170" i="23"/>
  <c r="F395" i="6"/>
  <c r="K167" i="23"/>
  <c r="M165" i="6"/>
  <c r="F477" i="6"/>
  <c r="F235" i="23"/>
  <c r="N28" i="23"/>
  <c r="F173" i="23"/>
  <c r="J208" i="6"/>
  <c r="E147" i="6"/>
  <c r="I441" i="23"/>
  <c r="D32" i="6"/>
  <c r="D375" i="6"/>
  <c r="M14" i="6"/>
  <c r="M325" i="6"/>
  <c r="M369" i="6"/>
  <c r="M347" i="6"/>
  <c r="M419" i="6"/>
  <c r="M225" i="6"/>
  <c r="M25" i="6"/>
  <c r="M317" i="6"/>
  <c r="M321" i="6"/>
  <c r="M483" i="6"/>
  <c r="M223" i="6"/>
  <c r="M296" i="6"/>
  <c r="M252" i="6"/>
  <c r="M318" i="6"/>
  <c r="M345" i="6"/>
  <c r="M242" i="6"/>
  <c r="M277" i="6"/>
  <c r="N328" i="6"/>
  <c r="N340" i="6"/>
  <c r="N434" i="6"/>
  <c r="N382" i="6"/>
  <c r="L29" i="6"/>
  <c r="L225" i="6"/>
  <c r="L382" i="6"/>
  <c r="L204" i="6"/>
  <c r="L14" i="6"/>
  <c r="L209" i="6"/>
  <c r="L300" i="6"/>
  <c r="L282" i="6"/>
  <c r="L286" i="6"/>
  <c r="L228" i="6"/>
  <c r="L192" i="6"/>
  <c r="L61" i="6"/>
  <c r="L362" i="6"/>
  <c r="L468" i="6"/>
  <c r="L191" i="6"/>
  <c r="L220" i="6"/>
  <c r="L223" i="6"/>
  <c r="L435" i="6"/>
  <c r="L257" i="6"/>
  <c r="L271" i="6"/>
  <c r="L487" i="6"/>
  <c r="L252" i="6"/>
  <c r="L265" i="6"/>
  <c r="L293" i="6"/>
  <c r="L367" i="6"/>
  <c r="L465" i="6"/>
  <c r="L148" i="6"/>
  <c r="L373" i="6"/>
  <c r="H336" i="6"/>
  <c r="H471" i="6"/>
  <c r="H436" i="6"/>
  <c r="H300" i="6"/>
  <c r="H463" i="6"/>
  <c r="H492" i="6"/>
  <c r="H15" i="6"/>
  <c r="H27" i="6"/>
  <c r="H215" i="6"/>
  <c r="H296" i="6"/>
  <c r="H360" i="6"/>
  <c r="H261" i="6"/>
  <c r="H280" i="6"/>
  <c r="H148" i="6"/>
  <c r="H199" i="6"/>
  <c r="H228" i="6"/>
  <c r="G177" i="6"/>
  <c r="G62" i="6"/>
  <c r="G312" i="6"/>
  <c r="G331" i="6"/>
  <c r="G306" i="6"/>
  <c r="G340" i="6"/>
  <c r="E220" i="6"/>
  <c r="E207" i="6"/>
  <c r="E316" i="6"/>
  <c r="E275" i="6"/>
  <c r="E367" i="6"/>
  <c r="E379" i="6"/>
  <c r="E306" i="6"/>
  <c r="E326" i="6"/>
  <c r="E280" i="6"/>
  <c r="E385" i="6"/>
  <c r="E366" i="6"/>
  <c r="G400" i="6"/>
  <c r="G232" i="6"/>
  <c r="L309" i="6"/>
  <c r="G286" i="6"/>
  <c r="G464" i="6"/>
  <c r="G391" i="6"/>
  <c r="G250" i="6"/>
  <c r="L295" i="6"/>
  <c r="K335" i="6"/>
  <c r="D419" i="6"/>
  <c r="M395" i="6"/>
  <c r="M408" i="6"/>
  <c r="M22" i="6"/>
  <c r="M418" i="6"/>
  <c r="M30" i="6"/>
  <c r="M316" i="6"/>
  <c r="M295" i="6"/>
  <c r="M62" i="6"/>
  <c r="M290" i="6"/>
  <c r="N299" i="6"/>
  <c r="N300" i="6"/>
  <c r="L245" i="6"/>
  <c r="L284" i="6"/>
  <c r="L386" i="6"/>
  <c r="L313" i="6"/>
  <c r="L287" i="6"/>
  <c r="L274" i="6"/>
  <c r="L299" i="6"/>
  <c r="L426" i="6"/>
  <c r="L117" i="6"/>
  <c r="L96" i="6"/>
  <c r="L473" i="6"/>
  <c r="L20" i="6"/>
  <c r="L267" i="6"/>
  <c r="L216" i="6"/>
  <c r="L28" i="6"/>
  <c r="L436" i="6"/>
  <c r="L229" i="6"/>
  <c r="L278" i="6"/>
  <c r="L308" i="6"/>
  <c r="L456" i="6"/>
  <c r="L83" i="6"/>
  <c r="L454" i="6"/>
  <c r="H168" i="6"/>
  <c r="H290" i="6"/>
  <c r="H285" i="6"/>
  <c r="H213" i="6"/>
  <c r="H299" i="6"/>
  <c r="H270" i="6"/>
  <c r="H489" i="6"/>
  <c r="H461" i="6"/>
  <c r="H303" i="6"/>
  <c r="H294" i="6"/>
  <c r="H416" i="6"/>
  <c r="H150" i="6"/>
  <c r="H223" i="6"/>
  <c r="H339" i="6"/>
  <c r="H286" i="6"/>
  <c r="H359" i="6"/>
  <c r="H306" i="6"/>
  <c r="H254" i="6"/>
  <c r="H264" i="6"/>
  <c r="H162" i="6"/>
  <c r="H231" i="6"/>
  <c r="H289" i="6"/>
  <c r="G267" i="6"/>
  <c r="G236" i="6"/>
  <c r="G165" i="6"/>
  <c r="G126" i="6"/>
  <c r="G314" i="6"/>
  <c r="G233" i="6"/>
  <c r="G287" i="6"/>
  <c r="E487" i="6"/>
  <c r="E216" i="6"/>
  <c r="E272" i="6"/>
  <c r="E291" i="6"/>
  <c r="E264" i="6"/>
  <c r="E450" i="6"/>
  <c r="E279" i="6"/>
  <c r="E197" i="6"/>
  <c r="E248" i="6"/>
  <c r="E292" i="6"/>
  <c r="E409" i="6"/>
  <c r="E365" i="6"/>
  <c r="E492" i="6"/>
  <c r="E392" i="6"/>
  <c r="G466" i="6"/>
  <c r="L23" i="6"/>
  <c r="G383" i="6"/>
  <c r="G218" i="6"/>
  <c r="K16" i="6"/>
  <c r="G298" i="6"/>
  <c r="G270" i="6"/>
  <c r="G305" i="6"/>
  <c r="G272" i="6"/>
  <c r="K268" i="6"/>
  <c r="G278" i="6"/>
  <c r="G414" i="6"/>
  <c r="D191" i="6"/>
  <c r="K245" i="6"/>
  <c r="M299" i="6"/>
  <c r="M32" i="6"/>
  <c r="M213" i="6"/>
  <c r="M319" i="6"/>
  <c r="M336" i="6"/>
  <c r="M340" i="6"/>
  <c r="M275" i="6"/>
  <c r="M323" i="6"/>
  <c r="M334" i="6"/>
  <c r="M146" i="6"/>
  <c r="M229" i="6"/>
  <c r="M312" i="6"/>
  <c r="H481" i="6"/>
  <c r="N439" i="6"/>
  <c r="N152" i="6"/>
  <c r="N213" i="6"/>
  <c r="N351" i="6"/>
  <c r="L423" i="6"/>
  <c r="L153" i="6"/>
  <c r="L255" i="6"/>
  <c r="L314" i="6"/>
  <c r="L208" i="6"/>
  <c r="L138" i="6"/>
  <c r="L196" i="6"/>
  <c r="L181" i="6"/>
  <c r="L377" i="6"/>
  <c r="L189" i="6"/>
  <c r="L466" i="6"/>
  <c r="L253" i="6"/>
  <c r="L306" i="6"/>
  <c r="L329" i="6"/>
  <c r="L346" i="6"/>
  <c r="L268" i="6"/>
  <c r="L460" i="6"/>
  <c r="L154" i="6"/>
  <c r="H338" i="6"/>
  <c r="H282" i="6"/>
  <c r="H458" i="6"/>
  <c r="H291" i="6"/>
  <c r="H332" i="6"/>
  <c r="H446" i="6"/>
  <c r="H301" i="6"/>
  <c r="H370" i="6"/>
  <c r="H307" i="6"/>
  <c r="H193" i="6"/>
  <c r="H221" i="6"/>
  <c r="H335" i="6"/>
  <c r="H26" i="6"/>
  <c r="H233" i="6"/>
  <c r="H441" i="6"/>
  <c r="H249" i="6"/>
  <c r="H452" i="6"/>
  <c r="H276" i="6"/>
  <c r="H218" i="6"/>
  <c r="H164" i="6"/>
  <c r="H268" i="6"/>
  <c r="H283" i="6"/>
  <c r="G392" i="6"/>
  <c r="G316" i="6"/>
  <c r="G266" i="6"/>
  <c r="G239" i="6"/>
  <c r="G30" i="6"/>
  <c r="G124" i="6"/>
  <c r="G448" i="6"/>
  <c r="E384" i="6"/>
  <c r="E205" i="6"/>
  <c r="E341" i="6"/>
  <c r="E312" i="6"/>
  <c r="E236" i="6"/>
  <c r="E212" i="6"/>
  <c r="E486" i="6"/>
  <c r="E231" i="6"/>
  <c r="E290" i="6"/>
  <c r="E299" i="6"/>
  <c r="E229" i="6"/>
  <c r="E333" i="6"/>
  <c r="E381" i="6"/>
  <c r="E247" i="6"/>
  <c r="G408" i="6"/>
  <c r="G269" i="6"/>
  <c r="G208" i="6"/>
  <c r="C6" i="6"/>
  <c r="G404" i="6"/>
  <c r="G14" i="6"/>
  <c r="K195" i="6"/>
  <c r="G411" i="6"/>
  <c r="G254" i="6"/>
  <c r="L304" i="6"/>
  <c r="K269" i="6"/>
  <c r="K410" i="6"/>
  <c r="K20" i="6"/>
  <c r="N395" i="6"/>
  <c r="M368" i="6"/>
  <c r="D211" i="6"/>
  <c r="D166" i="6"/>
  <c r="D151" i="6"/>
  <c r="D146" i="6"/>
  <c r="F454" i="6"/>
  <c r="F33" i="6"/>
  <c r="F91" i="6"/>
  <c r="M309" i="6"/>
  <c r="N118" i="6"/>
  <c r="L266" i="6"/>
  <c r="L235" i="6"/>
  <c r="L447" i="6"/>
  <c r="L365" i="6"/>
  <c r="L71" i="6"/>
  <c r="L379" i="6"/>
  <c r="L276" i="6"/>
  <c r="L289" i="6"/>
  <c r="L384" i="6"/>
  <c r="L247" i="6"/>
  <c r="L184" i="6"/>
  <c r="L141" i="6"/>
  <c r="L368" i="6"/>
  <c r="L475" i="6"/>
  <c r="H226" i="6"/>
  <c r="H411" i="6"/>
  <c r="H293" i="6"/>
  <c r="H317" i="6"/>
  <c r="H310" i="6"/>
  <c r="H419" i="6"/>
  <c r="H141" i="6"/>
  <c r="H258" i="6"/>
  <c r="H380" i="6"/>
  <c r="H376" i="6"/>
  <c r="H253" i="6"/>
  <c r="H207" i="6"/>
  <c r="H183" i="6"/>
  <c r="H337" i="6"/>
  <c r="H475" i="6"/>
  <c r="G207" i="6"/>
  <c r="G285" i="6"/>
  <c r="G307" i="6"/>
  <c r="E371" i="6"/>
  <c r="E284" i="6"/>
  <c r="E265" i="6"/>
  <c r="E344" i="6"/>
  <c r="E273" i="6"/>
  <c r="E423" i="6"/>
  <c r="E334" i="6"/>
  <c r="E277" i="6"/>
  <c r="E343" i="6"/>
  <c r="E363" i="6"/>
  <c r="E114" i="6"/>
  <c r="G481" i="6"/>
  <c r="G284" i="6"/>
  <c r="G248" i="6"/>
  <c r="M293" i="6"/>
  <c r="D271" i="6"/>
  <c r="D297" i="6"/>
  <c r="F143" i="6"/>
  <c r="F475" i="6"/>
  <c r="F285" i="6"/>
  <c r="F416" i="6"/>
  <c r="F145" i="6"/>
  <c r="F112" i="6"/>
  <c r="F96" i="6"/>
  <c r="N257" i="6"/>
  <c r="M23" i="6"/>
  <c r="M204" i="6"/>
  <c r="M379" i="6"/>
  <c r="M291" i="6"/>
  <c r="M424" i="6"/>
  <c r="M245" i="6"/>
  <c r="M226" i="6"/>
  <c r="N347" i="6"/>
  <c r="N333" i="6"/>
  <c r="L258" i="6"/>
  <c r="L222" i="6"/>
  <c r="L198" i="6"/>
  <c r="L357" i="6"/>
  <c r="L195" i="6"/>
  <c r="L246" i="6"/>
  <c r="L254" i="6"/>
  <c r="L417" i="6"/>
  <c r="L187" i="6"/>
  <c r="L131" i="6"/>
  <c r="L366" i="6"/>
  <c r="H365" i="6"/>
  <c r="H320" i="6"/>
  <c r="H158" i="6"/>
  <c r="H451" i="6"/>
  <c r="H277" i="6"/>
  <c r="H265" i="6"/>
  <c r="H212" i="6"/>
  <c r="H454" i="6"/>
  <c r="H364" i="6"/>
  <c r="H106" i="6"/>
  <c r="H424" i="6"/>
  <c r="H165" i="6"/>
  <c r="H186" i="6"/>
  <c r="H214" i="6"/>
  <c r="H448" i="6"/>
  <c r="H211" i="6"/>
  <c r="G459" i="6"/>
  <c r="G223" i="6"/>
  <c r="G292" i="6"/>
  <c r="G122" i="6"/>
  <c r="G321" i="6"/>
  <c r="G326" i="6"/>
  <c r="E199" i="6"/>
  <c r="E266" i="6"/>
  <c r="E481" i="6"/>
  <c r="E390" i="6"/>
  <c r="E454" i="6"/>
  <c r="E210" i="6"/>
  <c r="E257" i="6"/>
  <c r="E357" i="6"/>
  <c r="G253" i="6"/>
  <c r="G325" i="6"/>
  <c r="G380" i="6"/>
  <c r="G458" i="6"/>
  <c r="L160" i="6"/>
  <c r="E135" i="6"/>
  <c r="M224" i="6"/>
  <c r="K389" i="6"/>
  <c r="K246" i="6"/>
  <c r="K248" i="6"/>
  <c r="K351" i="6"/>
  <c r="M304" i="6"/>
  <c r="M18" i="6"/>
  <c r="M387" i="6"/>
  <c r="M346" i="6"/>
  <c r="M407" i="6"/>
  <c r="M417" i="6"/>
  <c r="M313" i="6"/>
  <c r="M307" i="6"/>
  <c r="M269" i="6"/>
  <c r="M301" i="6"/>
  <c r="M425" i="6"/>
  <c r="M326" i="6"/>
  <c r="M221" i="6"/>
  <c r="M202" i="6"/>
  <c r="M302" i="6"/>
  <c r="M208" i="6"/>
  <c r="N435" i="6"/>
  <c r="N380" i="6"/>
  <c r="N345" i="6"/>
  <c r="L275" i="6"/>
  <c r="L183" i="6"/>
  <c r="L305" i="6"/>
  <c r="L420" i="6"/>
  <c r="L421" i="6"/>
  <c r="L157" i="6"/>
  <c r="L375" i="6"/>
  <c r="L80" i="6"/>
  <c r="L165" i="6"/>
  <c r="L22" i="6"/>
  <c r="L202" i="6"/>
  <c r="L298" i="6"/>
  <c r="L272" i="6"/>
  <c r="L217" i="6"/>
  <c r="L32" i="6"/>
  <c r="L30" i="6"/>
  <c r="L472" i="6"/>
  <c r="L147" i="6"/>
  <c r="H66" i="6"/>
  <c r="H342" i="6"/>
  <c r="H340" i="6"/>
  <c r="H304" i="6"/>
  <c r="H443" i="6"/>
  <c r="H197" i="6"/>
  <c r="H132" i="6"/>
  <c r="H327" i="6"/>
  <c r="H430" i="6"/>
  <c r="H322" i="6"/>
  <c r="H467" i="6"/>
  <c r="H279" i="6"/>
  <c r="H295" i="6"/>
  <c r="H311" i="6"/>
  <c r="H86" i="6"/>
  <c r="H227" i="6"/>
  <c r="H225" i="6"/>
  <c r="H246" i="6"/>
  <c r="H487" i="6"/>
  <c r="G394" i="6"/>
  <c r="G346" i="6"/>
  <c r="G205" i="6"/>
  <c r="G351" i="6"/>
  <c r="G277" i="6"/>
  <c r="G491" i="6"/>
  <c r="G317" i="6"/>
  <c r="G327" i="6"/>
  <c r="G425" i="6"/>
  <c r="E455" i="6"/>
  <c r="E416" i="6"/>
  <c r="E278" i="6"/>
  <c r="E305" i="6"/>
  <c r="E227" i="6"/>
  <c r="E340" i="6"/>
  <c r="E332" i="6"/>
  <c r="E394" i="6"/>
  <c r="E359" i="6"/>
  <c r="E361" i="6"/>
  <c r="E311" i="6"/>
  <c r="E246" i="6"/>
  <c r="E308" i="6"/>
  <c r="E310" i="6"/>
  <c r="E128" i="6"/>
  <c r="E380" i="6"/>
  <c r="E325" i="6"/>
  <c r="E457" i="6"/>
  <c r="G24" i="6"/>
  <c r="G224" i="6"/>
  <c r="K211" i="6"/>
  <c r="G294" i="6"/>
  <c r="G393" i="6"/>
  <c r="D139" i="6"/>
  <c r="K210" i="6"/>
  <c r="K346" i="6"/>
  <c r="K402" i="6"/>
  <c r="D320" i="6"/>
  <c r="D144" i="6"/>
  <c r="D147" i="6"/>
  <c r="D259" i="6"/>
  <c r="D104" i="6"/>
  <c r="F131" i="6"/>
  <c r="F351" i="6"/>
  <c r="F317" i="6"/>
  <c r="F97" i="6"/>
  <c r="F410" i="6"/>
  <c r="K309" i="6"/>
  <c r="K426" i="6"/>
  <c r="D367" i="6"/>
  <c r="M92" i="6"/>
  <c r="K256" i="6"/>
  <c r="K345" i="6"/>
  <c r="M400" i="6"/>
  <c r="M284" i="6"/>
  <c r="M411" i="6"/>
  <c r="M481" i="6"/>
  <c r="M392" i="6"/>
  <c r="M489" i="6"/>
  <c r="M480" i="6"/>
  <c r="M373" i="6"/>
  <c r="M410" i="6"/>
  <c r="M371" i="6"/>
  <c r="M320" i="6"/>
  <c r="M122" i="6"/>
  <c r="M310" i="6"/>
  <c r="M228" i="6"/>
  <c r="M297" i="6"/>
  <c r="M271" i="6"/>
  <c r="N29" i="6"/>
  <c r="N65" i="6"/>
  <c r="L205" i="6"/>
  <c r="L303" i="6"/>
  <c r="L27" i="6"/>
  <c r="L280" i="6"/>
  <c r="L471" i="6"/>
  <c r="L395" i="6"/>
  <c r="L63" i="6"/>
  <c r="L327" i="6"/>
  <c r="L82" i="6"/>
  <c r="L361" i="6"/>
  <c r="L114" i="6"/>
  <c r="H83" i="6"/>
  <c r="H236" i="6"/>
  <c r="H208" i="6"/>
  <c r="H425" i="6"/>
  <c r="H232" i="6"/>
  <c r="H25" i="6"/>
  <c r="H490" i="6"/>
  <c r="H224" i="6"/>
  <c r="H421" i="6"/>
  <c r="H379" i="6"/>
  <c r="H130" i="6"/>
  <c r="H142" i="6"/>
  <c r="H341" i="6"/>
  <c r="H428" i="6"/>
  <c r="H415" i="6"/>
  <c r="H363" i="6"/>
  <c r="G315" i="6"/>
  <c r="G348" i="6"/>
  <c r="E288" i="6"/>
  <c r="E354" i="6"/>
  <c r="E331" i="6"/>
  <c r="E452" i="6"/>
  <c r="E476" i="6"/>
  <c r="E213" i="6"/>
  <c r="E482" i="6"/>
  <c r="L440" i="6"/>
  <c r="G209" i="6"/>
  <c r="K63" i="6"/>
  <c r="G462" i="6"/>
  <c r="L439" i="6"/>
  <c r="L250" i="6"/>
  <c r="K30" i="6"/>
  <c r="D347" i="6"/>
  <c r="D463" i="6"/>
  <c r="F455" i="6"/>
  <c r="F166" i="6"/>
  <c r="F150" i="6"/>
  <c r="N216" i="6"/>
  <c r="M26" i="6"/>
  <c r="M354" i="6"/>
  <c r="M404" i="6"/>
  <c r="M232" i="6"/>
  <c r="M337" i="6"/>
  <c r="M342" i="6"/>
  <c r="M273" i="6"/>
  <c r="M276" i="6"/>
  <c r="M235" i="6"/>
  <c r="N343" i="6"/>
  <c r="N369" i="6"/>
  <c r="N431" i="6"/>
  <c r="N492" i="6"/>
  <c r="L151" i="6"/>
  <c r="L290" i="6"/>
  <c r="L437" i="6"/>
  <c r="L469" i="6"/>
  <c r="L455" i="6"/>
  <c r="L342" i="6"/>
  <c r="L441" i="6"/>
  <c r="L75" i="6"/>
  <c r="H491" i="6"/>
  <c r="H245" i="6"/>
  <c r="H288" i="6"/>
  <c r="H259" i="6"/>
  <c r="H455" i="6"/>
  <c r="H252" i="6"/>
  <c r="H88" i="6"/>
  <c r="H160" i="6"/>
  <c r="H381" i="6"/>
  <c r="H219" i="6"/>
  <c r="H191" i="6"/>
  <c r="H260" i="6"/>
  <c r="H362" i="6"/>
  <c r="H447" i="6"/>
  <c r="H417" i="6"/>
  <c r="H432" i="6"/>
  <c r="H474" i="6"/>
  <c r="G212" i="6"/>
  <c r="G293" i="6"/>
  <c r="G283" i="6"/>
  <c r="G238" i="6"/>
  <c r="G424" i="6"/>
  <c r="E327" i="6"/>
  <c r="E329" i="6"/>
  <c r="E243" i="6"/>
  <c r="E408" i="6"/>
  <c r="E491" i="6"/>
  <c r="E230" i="6"/>
  <c r="E342" i="6"/>
  <c r="E337" i="6"/>
  <c r="E372" i="6"/>
  <c r="G423" i="6"/>
  <c r="G407" i="6"/>
  <c r="G296" i="6"/>
  <c r="G473" i="6"/>
  <c r="G27" i="6"/>
  <c r="G487" i="6"/>
  <c r="D460" i="6"/>
  <c r="K302" i="6"/>
  <c r="D18" i="6"/>
  <c r="L478" i="6"/>
  <c r="I474" i="6"/>
  <c r="I465" i="6"/>
  <c r="D405" i="6"/>
  <c r="F458" i="6"/>
  <c r="D489" i="6"/>
  <c r="K399" i="6"/>
  <c r="D400" i="6"/>
  <c r="H250" i="6"/>
  <c r="I246" i="6"/>
  <c r="H354" i="6"/>
  <c r="M278" i="6"/>
  <c r="L269" i="6"/>
  <c r="D126" i="6"/>
  <c r="F378" i="6"/>
  <c r="F334" i="6"/>
  <c r="F466" i="6"/>
  <c r="F14" i="6"/>
  <c r="K430" i="6"/>
  <c r="D327" i="6"/>
  <c r="K207" i="6"/>
  <c r="D429" i="6"/>
  <c r="L409" i="6"/>
  <c r="D292" i="6"/>
  <c r="F371" i="6"/>
  <c r="F101" i="6"/>
  <c r="F457" i="6"/>
  <c r="D82" i="6"/>
  <c r="F411" i="6"/>
  <c r="F151" i="6"/>
  <c r="F340" i="6"/>
  <c r="F481" i="6"/>
  <c r="F331" i="6"/>
  <c r="F325" i="6"/>
  <c r="F20" i="6"/>
  <c r="I8" i="6"/>
  <c r="G189" i="6"/>
  <c r="L345" i="6"/>
  <c r="M377" i="6"/>
  <c r="G237" i="6"/>
  <c r="G100" i="6"/>
  <c r="E80" i="6"/>
  <c r="D225" i="6"/>
  <c r="G385" i="6"/>
  <c r="I479" i="6"/>
  <c r="M467" i="6"/>
  <c r="F207" i="6"/>
  <c r="M203" i="6"/>
  <c r="K113" i="6"/>
  <c r="G67" i="6"/>
  <c r="L281" i="6"/>
  <c r="E297" i="6"/>
  <c r="G335" i="6"/>
  <c r="I39" i="6"/>
  <c r="I47" i="6"/>
  <c r="L241" i="6"/>
  <c r="E377" i="6"/>
  <c r="I452" i="6"/>
  <c r="F90" i="6"/>
  <c r="H275" i="6"/>
  <c r="F383" i="6"/>
  <c r="D280" i="6"/>
  <c r="M37" i="6"/>
  <c r="I50" i="6"/>
  <c r="F54" i="6"/>
  <c r="L35" i="6"/>
  <c r="D43" i="6"/>
  <c r="H45" i="6"/>
  <c r="K367" i="6"/>
  <c r="M189" i="6"/>
  <c r="G200" i="6"/>
  <c r="N124" i="6"/>
  <c r="K80" i="6"/>
  <c r="E437" i="6"/>
  <c r="F204" i="6"/>
  <c r="M378" i="6"/>
  <c r="L152" i="6"/>
  <c r="F109" i="6"/>
  <c r="M39" i="6"/>
  <c r="G51" i="6"/>
  <c r="H37" i="6"/>
  <c r="F239" i="6"/>
  <c r="K24" i="6"/>
  <c r="I83" i="6"/>
  <c r="G140" i="6"/>
  <c r="D226" i="6"/>
  <c r="K185" i="6"/>
  <c r="M234" i="6"/>
  <c r="F237" i="6"/>
  <c r="H82" i="6"/>
  <c r="M253" i="6"/>
  <c r="G135" i="6"/>
  <c r="D491" i="6"/>
  <c r="L206" i="6"/>
  <c r="I310" i="6"/>
  <c r="G45" i="6"/>
  <c r="G243" i="6"/>
  <c r="G33" i="6"/>
  <c r="G336" i="6"/>
  <c r="K85" i="6"/>
  <c r="L408" i="6"/>
  <c r="F491" i="6"/>
  <c r="D267" i="6"/>
  <c r="F339" i="6"/>
  <c r="D285" i="6"/>
  <c r="I253" i="6"/>
  <c r="H39" i="6"/>
  <c r="H41" i="6"/>
  <c r="E57" i="6"/>
  <c r="I267" i="6"/>
  <c r="K475" i="6"/>
  <c r="G472" i="6"/>
  <c r="L87" i="6"/>
  <c r="L125" i="6"/>
  <c r="M117" i="6"/>
  <c r="H347" i="6"/>
  <c r="E322" i="6"/>
  <c r="I475" i="6"/>
  <c r="F182" i="6"/>
  <c r="F447" i="6"/>
  <c r="D138" i="6"/>
  <c r="L328" i="6"/>
  <c r="M359" i="6"/>
  <c r="L438" i="6"/>
  <c r="I336" i="6"/>
  <c r="G192" i="6"/>
  <c r="E412" i="6"/>
  <c r="E489" i="6"/>
  <c r="G176" i="6"/>
  <c r="E66" i="6"/>
  <c r="M91" i="6"/>
  <c r="L389" i="6"/>
  <c r="E464" i="6"/>
  <c r="K139" i="6"/>
  <c r="L188" i="6"/>
  <c r="H234" i="6"/>
  <c r="K434" i="6"/>
  <c r="F199" i="6"/>
  <c r="M437" i="6"/>
  <c r="F256" i="6"/>
  <c r="F459" i="6"/>
  <c r="D417" i="6"/>
  <c r="D100" i="6"/>
  <c r="D245" i="6"/>
  <c r="I382" i="6"/>
  <c r="K358" i="6"/>
  <c r="N236" i="6"/>
  <c r="D251" i="6"/>
  <c r="M237" i="6"/>
  <c r="N282" i="6"/>
  <c r="M88" i="6"/>
  <c r="F281" i="6"/>
  <c r="D321" i="6"/>
  <c r="L12" i="6"/>
  <c r="K47" i="6"/>
  <c r="I51" i="6"/>
  <c r="K192" i="6"/>
  <c r="D11" i="6"/>
  <c r="H36" i="6"/>
  <c r="H42" i="6"/>
  <c r="E259" i="6"/>
  <c r="I438" i="6"/>
  <c r="I179" i="6"/>
  <c r="I189" i="6"/>
  <c r="M248" i="6"/>
  <c r="M300" i="6"/>
  <c r="L15" i="6"/>
  <c r="G31" i="6"/>
  <c r="K57" i="6"/>
  <c r="L492" i="6"/>
  <c r="M315" i="6"/>
  <c r="K15" i="6"/>
  <c r="M29" i="6"/>
  <c r="I383" i="6"/>
  <c r="G409" i="6"/>
  <c r="E418" i="6"/>
  <c r="M74" i="6"/>
  <c r="G68" i="6"/>
  <c r="K107" i="6"/>
  <c r="N338" i="6"/>
  <c r="F404" i="6"/>
  <c r="M84" i="6"/>
  <c r="I103" i="6"/>
  <c r="K429" i="6"/>
  <c r="G72" i="6"/>
  <c r="H352" i="6"/>
  <c r="G360" i="6"/>
  <c r="I458" i="6"/>
  <c r="M93" i="6"/>
  <c r="D161" i="6"/>
  <c r="D241" i="6"/>
  <c r="K365" i="6"/>
  <c r="I463" i="6"/>
  <c r="M239" i="6"/>
  <c r="K362" i="6"/>
  <c r="M472" i="6"/>
  <c r="I472" i="6"/>
  <c r="N57" i="6"/>
  <c r="N55" i="6"/>
  <c r="G49" i="6"/>
  <c r="F9" i="6"/>
  <c r="F326" i="6"/>
  <c r="F95" i="6"/>
  <c r="F18" i="6"/>
  <c r="D287" i="6"/>
  <c r="D437" i="6"/>
  <c r="D15" i="6"/>
  <c r="D170" i="6"/>
  <c r="D373" i="6"/>
  <c r="F438" i="6"/>
  <c r="F296" i="6"/>
  <c r="F219" i="6"/>
  <c r="D452" i="6"/>
  <c r="D167" i="6"/>
  <c r="K232" i="6"/>
  <c r="E483" i="6"/>
  <c r="H179" i="6"/>
  <c r="D123" i="6"/>
  <c r="D148" i="6"/>
  <c r="N286" i="6"/>
  <c r="E101" i="6"/>
  <c r="K76" i="6"/>
  <c r="M197" i="6"/>
  <c r="F367" i="6"/>
  <c r="L403" i="6"/>
  <c r="E318" i="6"/>
  <c r="F247" i="6"/>
  <c r="D423" i="6"/>
  <c r="E118" i="6"/>
  <c r="F87" i="6"/>
  <c r="K484" i="6"/>
  <c r="M260" i="6"/>
  <c r="E389" i="6"/>
  <c r="M413" i="6"/>
  <c r="I27" i="6"/>
  <c r="I405" i="6"/>
  <c r="M104" i="6"/>
  <c r="E67" i="6"/>
  <c r="K100" i="6"/>
  <c r="K65" i="6"/>
  <c r="G367" i="6"/>
  <c r="I264" i="6"/>
  <c r="N397" i="6"/>
  <c r="G195" i="6"/>
  <c r="H351" i="6"/>
  <c r="K440" i="6"/>
  <c r="H484" i="6"/>
  <c r="F289" i="6"/>
  <c r="F153" i="6"/>
  <c r="D101" i="6"/>
  <c r="F162" i="6"/>
  <c r="F431" i="6"/>
  <c r="D299" i="6"/>
  <c r="K331" i="6"/>
  <c r="K74" i="6"/>
  <c r="M238" i="6"/>
  <c r="E350" i="6"/>
  <c r="K487" i="6"/>
  <c r="H127" i="6"/>
  <c r="K486" i="6"/>
  <c r="E320" i="6"/>
  <c r="D12" i="6"/>
  <c r="K38" i="6"/>
  <c r="K41" i="6"/>
  <c r="G44" i="6"/>
  <c r="K48" i="6"/>
  <c r="H52" i="6"/>
  <c r="L54" i="6"/>
  <c r="D36" i="6"/>
  <c r="D42" i="6"/>
  <c r="F45" i="6"/>
  <c r="D47" i="6"/>
  <c r="G478" i="6"/>
  <c r="N243" i="6"/>
  <c r="G282" i="6"/>
  <c r="K17" i="6"/>
  <c r="K392" i="6"/>
  <c r="I416" i="6"/>
  <c r="M478" i="6"/>
  <c r="L112" i="6"/>
  <c r="L344" i="6"/>
  <c r="K28" i="6"/>
  <c r="E397" i="6"/>
  <c r="L95" i="6"/>
  <c r="E54" i="6"/>
  <c r="M77" i="6"/>
  <c r="I88" i="6"/>
  <c r="I110" i="6"/>
  <c r="N349" i="6"/>
  <c r="N399" i="6"/>
  <c r="G106" i="6"/>
  <c r="M140" i="6"/>
  <c r="E192" i="6"/>
  <c r="F85" i="6"/>
  <c r="K111" i="6"/>
  <c r="F121" i="6"/>
  <c r="I164" i="6"/>
  <c r="M250" i="6"/>
  <c r="M328" i="6"/>
  <c r="H399" i="6"/>
  <c r="M451" i="6"/>
  <c r="K234" i="6"/>
  <c r="G281" i="6"/>
  <c r="G347" i="6"/>
  <c r="E449" i="6"/>
  <c r="M246" i="6"/>
  <c r="I60" i="6"/>
  <c r="E59" i="6"/>
  <c r="F50" i="6"/>
  <c r="N46" i="6"/>
  <c r="N43" i="6"/>
  <c r="F309" i="6"/>
  <c r="F382" i="6"/>
  <c r="F129" i="6"/>
  <c r="F156" i="6"/>
  <c r="D260" i="6"/>
  <c r="D94" i="6"/>
  <c r="D165" i="6"/>
  <c r="D372" i="6"/>
  <c r="H274" i="6"/>
  <c r="N311" i="6"/>
  <c r="F451" i="6"/>
  <c r="F417" i="6"/>
  <c r="D87" i="6"/>
  <c r="G20" i="6"/>
  <c r="H330" i="6"/>
  <c r="E162" i="6"/>
  <c r="D67" i="6"/>
  <c r="D81" i="6"/>
  <c r="N76" i="6"/>
  <c r="G159" i="6"/>
  <c r="M268" i="6"/>
  <c r="L311" i="6"/>
  <c r="G289" i="6"/>
  <c r="H488" i="6"/>
  <c r="L343" i="6"/>
  <c r="G402" i="6"/>
  <c r="I213" i="6"/>
  <c r="I304" i="6"/>
  <c r="N179" i="6"/>
  <c r="K13" i="6"/>
  <c r="D391" i="6"/>
  <c r="K129" i="6"/>
  <c r="G453" i="6"/>
  <c r="M135" i="6"/>
  <c r="G141" i="6"/>
  <c r="M446" i="6"/>
  <c r="N188" i="6"/>
  <c r="N463" i="6"/>
  <c r="N378" i="6"/>
  <c r="N305" i="6"/>
  <c r="N215" i="6"/>
  <c r="G174" i="6"/>
  <c r="E255" i="6"/>
  <c r="D203" i="6"/>
  <c r="E349" i="6"/>
  <c r="L78" i="6"/>
  <c r="H149" i="6"/>
  <c r="G341" i="6"/>
  <c r="I40" i="6"/>
  <c r="M45" i="6"/>
  <c r="F56" i="6"/>
  <c r="F61" i="6"/>
  <c r="H50" i="6"/>
  <c r="M261" i="6"/>
  <c r="I260" i="6"/>
  <c r="G334" i="6"/>
  <c r="E88" i="6"/>
  <c r="K446" i="6"/>
  <c r="M97" i="6"/>
  <c r="E186" i="6"/>
  <c r="N352" i="6"/>
  <c r="M107" i="6"/>
  <c r="D322" i="6"/>
  <c r="I453" i="6"/>
  <c r="K147" i="6"/>
  <c r="I443" i="6"/>
  <c r="I257" i="6"/>
  <c r="H247" i="6"/>
  <c r="F272" i="6"/>
  <c r="F72" i="6"/>
  <c r="D281" i="6"/>
  <c r="D223" i="6"/>
  <c r="D186" i="6"/>
  <c r="N19" i="6"/>
  <c r="D306" i="6"/>
  <c r="D77" i="6"/>
  <c r="G482" i="6"/>
  <c r="K400" i="6"/>
  <c r="K148" i="6"/>
  <c r="L169" i="6"/>
  <c r="E86" i="6"/>
  <c r="G345" i="6"/>
  <c r="K127" i="6"/>
  <c r="K162" i="6"/>
  <c r="G434" i="6"/>
  <c r="I469" i="6"/>
  <c r="N109" i="6"/>
  <c r="N108" i="6"/>
  <c r="N28" i="6"/>
  <c r="N194" i="6"/>
  <c r="N292" i="6"/>
  <c r="N306" i="6"/>
  <c r="N322" i="6"/>
  <c r="H350" i="6"/>
  <c r="K194" i="6"/>
  <c r="G74" i="6"/>
  <c r="M131" i="6"/>
  <c r="K83" i="6"/>
  <c r="K303" i="6"/>
  <c r="D455" i="6"/>
  <c r="H418" i="6"/>
  <c r="E283" i="6"/>
  <c r="E35" i="6"/>
  <c r="M41" i="6"/>
  <c r="M43" i="6"/>
  <c r="D60" i="6"/>
  <c r="D50" i="6"/>
  <c r="G54" i="6"/>
  <c r="M280" i="6"/>
  <c r="E13" i="6"/>
  <c r="G17" i="6"/>
  <c r="L385" i="6"/>
  <c r="K384" i="6"/>
  <c r="G456" i="6"/>
  <c r="K488" i="6"/>
  <c r="K483" i="6"/>
  <c r="K281" i="6"/>
  <c r="I309" i="6"/>
  <c r="M380" i="6"/>
  <c r="L418" i="6"/>
  <c r="M420" i="6"/>
  <c r="I115" i="6"/>
  <c r="D349" i="6"/>
  <c r="E115" i="6"/>
  <c r="M222" i="6"/>
  <c r="F348" i="6"/>
  <c r="H480" i="6"/>
  <c r="G76" i="6"/>
  <c r="G103" i="6"/>
  <c r="M114" i="6"/>
  <c r="L348" i="6"/>
  <c r="M463" i="6"/>
  <c r="E183" i="6"/>
  <c r="I361" i="6"/>
  <c r="M455" i="6"/>
  <c r="F288" i="6"/>
  <c r="F347" i="6"/>
  <c r="F271" i="6"/>
  <c r="F170" i="6"/>
  <c r="F437" i="6"/>
  <c r="D258" i="6"/>
  <c r="D270" i="6"/>
  <c r="D386" i="6"/>
  <c r="H324" i="6"/>
  <c r="N158" i="6"/>
  <c r="F163" i="6"/>
  <c r="F342" i="6"/>
  <c r="D272" i="6"/>
  <c r="D374" i="6"/>
  <c r="G25" i="6"/>
  <c r="E411" i="6"/>
  <c r="D392" i="6"/>
  <c r="D361" i="6"/>
  <c r="L401" i="6"/>
  <c r="H366" i="6"/>
  <c r="K142" i="6"/>
  <c r="E345" i="6"/>
  <c r="E171" i="6"/>
  <c r="E462" i="6"/>
  <c r="N147" i="6"/>
  <c r="N165" i="6"/>
  <c r="N63" i="6"/>
  <c r="N98" i="6"/>
  <c r="N441" i="6"/>
  <c r="N86" i="6"/>
  <c r="N314" i="6"/>
  <c r="N279" i="6"/>
  <c r="G163" i="6"/>
  <c r="K179" i="6"/>
  <c r="K431" i="6"/>
  <c r="M244" i="6"/>
  <c r="D117" i="6"/>
  <c r="H147" i="6"/>
  <c r="L356" i="6"/>
  <c r="M270" i="6"/>
  <c r="L129" i="6"/>
  <c r="D461" i="6"/>
  <c r="H305" i="6"/>
  <c r="L414" i="6"/>
  <c r="H466" i="6"/>
  <c r="L446" i="6"/>
  <c r="M306" i="6"/>
  <c r="K77" i="6"/>
  <c r="M479" i="6"/>
  <c r="E141" i="6"/>
  <c r="H308" i="6"/>
  <c r="G154" i="6"/>
  <c r="H486" i="6"/>
  <c r="E364" i="6"/>
  <c r="N17" i="6"/>
  <c r="N244" i="6"/>
  <c r="N64" i="6"/>
  <c r="N218" i="6"/>
  <c r="N482" i="6"/>
  <c r="E208" i="6"/>
  <c r="G148" i="6"/>
  <c r="K272" i="6"/>
  <c r="G244" i="6"/>
  <c r="D65" i="6"/>
  <c r="D446" i="6"/>
  <c r="H96" i="6"/>
  <c r="H92" i="6"/>
  <c r="H472" i="6"/>
  <c r="D467" i="6"/>
  <c r="L227" i="6"/>
  <c r="M350" i="6"/>
  <c r="G213" i="6"/>
  <c r="G211" i="6"/>
  <c r="I467" i="6"/>
  <c r="L50" i="6"/>
  <c r="K442" i="6"/>
  <c r="G28" i="6"/>
  <c r="L434" i="6"/>
  <c r="G16" i="6"/>
  <c r="M375" i="6"/>
  <c r="M405" i="6"/>
  <c r="F122" i="6"/>
  <c r="K310" i="6"/>
  <c r="F405" i="6"/>
  <c r="H120" i="6"/>
  <c r="I91" i="6"/>
  <c r="M67" i="6"/>
  <c r="L339" i="6"/>
  <c r="I74" i="6"/>
  <c r="M163" i="6"/>
  <c r="D348" i="6"/>
  <c r="I441" i="6"/>
  <c r="F66" i="6"/>
  <c r="F428" i="6"/>
  <c r="D332" i="6"/>
  <c r="D64" i="6"/>
  <c r="F364" i="6"/>
  <c r="K219" i="6"/>
  <c r="M477" i="6"/>
  <c r="M101" i="6"/>
  <c r="N362" i="6"/>
  <c r="M289" i="6"/>
  <c r="G123" i="6"/>
  <c r="H450" i="6"/>
  <c r="G354" i="6"/>
  <c r="G263" i="6"/>
  <c r="M10" i="6"/>
  <c r="M35" i="6"/>
  <c r="M44" i="6"/>
  <c r="M49" i="6"/>
  <c r="F52" i="6"/>
  <c r="D59" i="6"/>
  <c r="H61" i="6"/>
  <c r="K447" i="6"/>
  <c r="H11" i="6"/>
  <c r="L37" i="6"/>
  <c r="K59" i="6"/>
  <c r="K242" i="6"/>
  <c r="E238" i="6"/>
  <c r="I325" i="6"/>
  <c r="G8" i="6"/>
  <c r="G18" i="6"/>
  <c r="K23" i="6"/>
  <c r="I368" i="6"/>
  <c r="G397" i="6"/>
  <c r="G479" i="6"/>
  <c r="L164" i="6"/>
  <c r="K220" i="6"/>
  <c r="E263" i="6"/>
  <c r="I334" i="6"/>
  <c r="L18" i="6"/>
  <c r="M389" i="6"/>
  <c r="G410" i="6"/>
  <c r="L55" i="6"/>
  <c r="E140" i="6"/>
  <c r="K81" i="6"/>
  <c r="I431" i="6"/>
  <c r="K64" i="6"/>
  <c r="M80" i="6"/>
  <c r="G95" i="6"/>
  <c r="E107" i="6"/>
  <c r="G118" i="6"/>
  <c r="F304" i="6"/>
  <c r="E358" i="6"/>
  <c r="E76" i="6"/>
  <c r="M102" i="6"/>
  <c r="K132" i="6"/>
  <c r="E164" i="6"/>
  <c r="K177" i="6"/>
  <c r="G432" i="6"/>
  <c r="E73" i="6"/>
  <c r="I87" i="6"/>
  <c r="E108" i="6"/>
  <c r="I117" i="6"/>
  <c r="I217" i="6"/>
  <c r="H353" i="6"/>
  <c r="G361" i="6"/>
  <c r="E90" i="6"/>
  <c r="G108" i="6"/>
  <c r="I157" i="6"/>
  <c r="K380" i="6"/>
  <c r="E427" i="6"/>
  <c r="E466" i="6"/>
  <c r="N480" i="6"/>
  <c r="F327" i="6"/>
  <c r="G369" i="6"/>
  <c r="N455" i="6"/>
  <c r="L481" i="6"/>
  <c r="L425" i="6"/>
  <c r="F261" i="6"/>
  <c r="F254" i="6"/>
  <c r="F23" i="6"/>
  <c r="F21" i="6"/>
  <c r="F363" i="6"/>
  <c r="F24" i="6"/>
  <c r="F137" i="6"/>
  <c r="D207" i="6"/>
  <c r="D284" i="6"/>
  <c r="D424" i="6"/>
  <c r="D102" i="6"/>
  <c r="H137" i="6"/>
  <c r="N357" i="6"/>
  <c r="D115" i="6"/>
  <c r="N413" i="6"/>
  <c r="N473" i="6"/>
  <c r="D111" i="6"/>
  <c r="D371" i="6"/>
  <c r="D268" i="6"/>
  <c r="M201" i="6"/>
  <c r="I372" i="6"/>
  <c r="K394" i="6"/>
  <c r="K218" i="6"/>
  <c r="M331" i="6"/>
  <c r="K187" i="6"/>
  <c r="K391" i="6"/>
  <c r="I482" i="6"/>
  <c r="M132" i="6"/>
  <c r="M251" i="6"/>
  <c r="I442" i="6"/>
  <c r="N128" i="6"/>
  <c r="L92" i="6"/>
  <c r="L467" i="6"/>
  <c r="K133" i="6"/>
  <c r="L323" i="6"/>
  <c r="E96" i="6"/>
  <c r="K157" i="6"/>
  <c r="E130" i="6"/>
  <c r="I76" i="6"/>
  <c r="K196" i="6"/>
  <c r="N117" i="6"/>
  <c r="N419" i="6"/>
  <c r="N101" i="6"/>
  <c r="N159" i="6"/>
  <c r="N89" i="6"/>
  <c r="N119" i="6"/>
  <c r="N256" i="6"/>
  <c r="N226" i="6"/>
  <c r="N245" i="6"/>
  <c r="M69" i="6"/>
  <c r="E461" i="6"/>
  <c r="N233" i="6"/>
  <c r="M144" i="6"/>
  <c r="K320" i="6"/>
  <c r="E254" i="6"/>
  <c r="D261" i="6"/>
  <c r="D75" i="6"/>
  <c r="G125" i="6"/>
  <c r="H309" i="6"/>
  <c r="H32" i="6"/>
  <c r="K328" i="6"/>
  <c r="M214" i="6"/>
  <c r="H84" i="6"/>
  <c r="H440" i="6"/>
  <c r="H217" i="6"/>
  <c r="D24" i="6"/>
  <c r="G147" i="6"/>
  <c r="L182" i="6"/>
  <c r="I125" i="6"/>
  <c r="N227" i="6"/>
  <c r="D484" i="6"/>
  <c r="N383" i="6"/>
  <c r="N132" i="6"/>
  <c r="N189" i="6"/>
  <c r="N71" i="6"/>
  <c r="N135" i="6"/>
  <c r="N186" i="6"/>
  <c r="N260" i="6"/>
  <c r="N344" i="6"/>
  <c r="E469" i="6"/>
  <c r="E53" i="6"/>
  <c r="K444" i="6"/>
  <c r="E211" i="6"/>
  <c r="K62" i="6"/>
  <c r="D213" i="6"/>
  <c r="D197" i="6"/>
  <c r="K61" i="6"/>
  <c r="H316" i="6"/>
  <c r="H427" i="6"/>
  <c r="H371" i="6"/>
  <c r="H194" i="6"/>
  <c r="G297" i="6"/>
  <c r="K344" i="6"/>
  <c r="K92" i="6"/>
  <c r="N145" i="6"/>
  <c r="D195" i="6"/>
  <c r="I349" i="6"/>
  <c r="N423" i="6"/>
  <c r="N414" i="6"/>
  <c r="N466" i="6"/>
  <c r="N281" i="6"/>
  <c r="N298" i="6"/>
  <c r="N278" i="6"/>
  <c r="G373" i="6"/>
  <c r="G364" i="6"/>
  <c r="D253" i="6"/>
  <c r="D428" i="6"/>
  <c r="G379" i="6"/>
  <c r="G371" i="6"/>
  <c r="E287" i="6"/>
  <c r="D229" i="6"/>
  <c r="D300" i="6"/>
  <c r="D219" i="6"/>
  <c r="M210" i="6"/>
  <c r="D228" i="6"/>
  <c r="D432" i="6"/>
  <c r="D465" i="6"/>
  <c r="D344" i="6"/>
  <c r="I198" i="6"/>
  <c r="I319" i="6"/>
  <c r="I317" i="6"/>
  <c r="I314" i="6"/>
  <c r="I270" i="6"/>
  <c r="I293" i="6"/>
  <c r="I62" i="6"/>
  <c r="I471" i="6"/>
  <c r="I486" i="6"/>
  <c r="I339" i="6"/>
  <c r="I306" i="6"/>
  <c r="I279" i="6"/>
  <c r="I489" i="6"/>
  <c r="I258" i="6"/>
  <c r="I343" i="6"/>
  <c r="I26" i="6"/>
  <c r="I287" i="6"/>
  <c r="I292" i="6"/>
  <c r="I488" i="6"/>
  <c r="I282" i="6"/>
  <c r="I322" i="6"/>
  <c r="I224" i="6"/>
  <c r="I434" i="6"/>
  <c r="I291" i="6"/>
  <c r="I366" i="6"/>
  <c r="I273" i="6"/>
  <c r="I352" i="6"/>
  <c r="I20" i="6"/>
  <c r="I250" i="6"/>
  <c r="I32" i="6"/>
  <c r="I342" i="6"/>
  <c r="I294" i="6"/>
  <c r="I418" i="6"/>
  <c r="I33" i="6"/>
  <c r="I283" i="6"/>
  <c r="I29" i="6"/>
  <c r="I353" i="6"/>
  <c r="I289" i="6"/>
  <c r="I70" i="6"/>
  <c r="I251" i="6"/>
  <c r="G338" i="6"/>
  <c r="D38" i="6"/>
  <c r="L256" i="6"/>
  <c r="H377" i="6"/>
  <c r="I44" i="6"/>
  <c r="E12" i="6"/>
  <c r="H239" i="6"/>
  <c r="M134" i="6"/>
  <c r="E370" i="6"/>
  <c r="D358" i="6"/>
  <c r="D339" i="6"/>
  <c r="K36" i="6"/>
  <c r="L46" i="6"/>
  <c r="H237" i="6"/>
  <c r="M281" i="6"/>
  <c r="G359" i="6"/>
  <c r="M145" i="6"/>
  <c r="G219" i="6"/>
  <c r="E150" i="6"/>
  <c r="D377" i="6"/>
  <c r="N191" i="6"/>
  <c r="D53" i="6"/>
  <c r="M54" i="6"/>
  <c r="H407" i="6"/>
  <c r="N448" i="6"/>
  <c r="N248" i="6"/>
  <c r="G240" i="6"/>
  <c r="L462" i="6"/>
  <c r="K460" i="6"/>
  <c r="E298" i="6"/>
  <c r="F144" i="6"/>
  <c r="I73" i="6"/>
  <c r="K300" i="6"/>
  <c r="G323" i="6"/>
  <c r="G48" i="6"/>
  <c r="I457" i="6"/>
  <c r="D394" i="6"/>
  <c r="F369" i="6"/>
  <c r="D298" i="6"/>
  <c r="L43" i="6"/>
  <c r="I151" i="6"/>
  <c r="L17" i="6"/>
  <c r="I487" i="6"/>
  <c r="F349" i="6"/>
  <c r="I64" i="6"/>
  <c r="N479" i="6"/>
  <c r="N394" i="6"/>
  <c r="H405" i="6"/>
  <c r="F443" i="6"/>
  <c r="G9" i="6"/>
  <c r="L416" i="6"/>
  <c r="N307" i="6"/>
  <c r="K149" i="6"/>
  <c r="H401" i="6"/>
  <c r="F167" i="6"/>
  <c r="D110" i="6"/>
  <c r="D420" i="6"/>
  <c r="M381" i="6"/>
  <c r="G329" i="6"/>
  <c r="K299" i="6"/>
  <c r="E44" i="6"/>
  <c r="G50" i="6"/>
  <c r="D57" i="6"/>
  <c r="M473" i="6"/>
  <c r="E217" i="6"/>
  <c r="G23" i="6"/>
  <c r="G190" i="6"/>
  <c r="K470" i="6"/>
  <c r="L193" i="6"/>
  <c r="G188" i="6"/>
  <c r="G484" i="6"/>
  <c r="K101" i="6"/>
  <c r="E95" i="6"/>
  <c r="L397" i="6"/>
  <c r="H479" i="6"/>
  <c r="G319" i="6"/>
  <c r="E432" i="6"/>
  <c r="M431" i="6"/>
  <c r="N58" i="6"/>
  <c r="F290" i="6"/>
  <c r="F421" i="6"/>
  <c r="D291" i="6"/>
  <c r="D183" i="6"/>
  <c r="F136" i="6"/>
  <c r="F294" i="6"/>
  <c r="D145" i="6"/>
  <c r="I218" i="6"/>
  <c r="N240" i="6"/>
  <c r="G101" i="6"/>
  <c r="D468" i="6"/>
  <c r="N252" i="6"/>
  <c r="M188" i="6"/>
  <c r="L98" i="6"/>
  <c r="N408" i="6"/>
  <c r="G357" i="6"/>
  <c r="D352" i="6"/>
  <c r="G81" i="6"/>
  <c r="H314" i="6"/>
  <c r="L137" i="6"/>
  <c r="K191" i="6"/>
  <c r="E420" i="6"/>
  <c r="E488" i="6"/>
  <c r="L163" i="6"/>
  <c r="F221" i="6"/>
  <c r="E116" i="6"/>
  <c r="M182" i="6"/>
  <c r="L242" i="6"/>
  <c r="I461" i="6"/>
  <c r="F186" i="6"/>
  <c r="D91" i="6"/>
  <c r="F255" i="6"/>
  <c r="G389" i="6"/>
  <c r="K154" i="6"/>
  <c r="E250" i="6"/>
  <c r="K223" i="6"/>
  <c r="K39" i="6"/>
  <c r="I46" i="6"/>
  <c r="M53" i="6"/>
  <c r="F60" i="6"/>
  <c r="H40" i="6"/>
  <c r="D46" i="6"/>
  <c r="K54" i="6"/>
  <c r="N172" i="6"/>
  <c r="K18" i="6"/>
  <c r="G470" i="6"/>
  <c r="E26" i="6"/>
  <c r="M166" i="6"/>
  <c r="I436" i="6"/>
  <c r="D396" i="6"/>
  <c r="L353" i="6"/>
  <c r="N485" i="6"/>
  <c r="M178" i="6"/>
  <c r="I68" i="6"/>
  <c r="G107" i="6"/>
  <c r="H389" i="6"/>
  <c r="N354" i="6"/>
  <c r="L400" i="6"/>
  <c r="G206" i="6"/>
  <c r="L347" i="6"/>
  <c r="I415" i="6"/>
  <c r="I242" i="6"/>
  <c r="K439" i="6"/>
  <c r="K146" i="6"/>
  <c r="M57" i="6"/>
  <c r="F49" i="6"/>
  <c r="F79" i="6"/>
  <c r="D266" i="6"/>
  <c r="D381" i="6"/>
  <c r="D193" i="6"/>
  <c r="D92" i="6"/>
  <c r="F328" i="6"/>
  <c r="D308" i="6"/>
  <c r="M384" i="6"/>
  <c r="G260" i="6"/>
  <c r="L240" i="6"/>
  <c r="F165" i="6"/>
  <c r="N317" i="6"/>
  <c r="G235" i="6"/>
  <c r="G155" i="6"/>
  <c r="D10" i="6"/>
  <c r="M348" i="6"/>
  <c r="H115" i="6"/>
  <c r="L443" i="6"/>
  <c r="H76" i="6"/>
  <c r="M136" i="6"/>
  <c r="L143" i="6"/>
  <c r="K171" i="6"/>
  <c r="N116" i="6"/>
  <c r="N92" i="6"/>
  <c r="G149" i="6"/>
  <c r="N442" i="6"/>
  <c r="H20" i="6"/>
  <c r="H190" i="6"/>
  <c r="L394" i="6"/>
  <c r="M52" i="6"/>
  <c r="D244" i="6"/>
  <c r="I81" i="6"/>
  <c r="F356" i="6"/>
  <c r="I97" i="6"/>
  <c r="L221" i="6"/>
  <c r="F117" i="6"/>
  <c r="F190" i="6"/>
  <c r="D469" i="6"/>
  <c r="D488" i="6"/>
  <c r="M398" i="6"/>
  <c r="E137" i="6"/>
  <c r="E321" i="6"/>
  <c r="G358" i="6"/>
  <c r="N140" i="6"/>
  <c r="N113" i="6"/>
  <c r="N318" i="6"/>
  <c r="N287" i="6"/>
  <c r="K363" i="6"/>
  <c r="N346" i="6"/>
  <c r="N193" i="6"/>
  <c r="N486" i="6"/>
  <c r="D236" i="6"/>
  <c r="E36" i="6"/>
  <c r="I42" i="6"/>
  <c r="E51" i="6"/>
  <c r="H58" i="6"/>
  <c r="K55" i="6"/>
  <c r="M241" i="6"/>
  <c r="G249" i="6"/>
  <c r="G337" i="6"/>
  <c r="K238" i="6"/>
  <c r="I338" i="6"/>
  <c r="K181" i="6"/>
  <c r="G82" i="6"/>
  <c r="N120" i="6"/>
  <c r="M64" i="6"/>
  <c r="M118" i="6"/>
  <c r="F354" i="6"/>
  <c r="F400" i="6"/>
  <c r="G116" i="6"/>
  <c r="I193" i="6"/>
  <c r="I460" i="6"/>
  <c r="L450" i="6"/>
  <c r="F258" i="6"/>
  <c r="D208" i="6"/>
  <c r="H24" i="6"/>
  <c r="F468" i="6"/>
  <c r="D30" i="6"/>
  <c r="K382" i="6"/>
  <c r="H439" i="6"/>
  <c r="M139" i="6"/>
  <c r="N267" i="6"/>
  <c r="E125" i="6"/>
  <c r="H485" i="6"/>
  <c r="G181" i="6"/>
  <c r="N95" i="6"/>
  <c r="N447" i="6"/>
  <c r="N107" i="6"/>
  <c r="N102" i="6"/>
  <c r="N180" i="6"/>
  <c r="N196" i="6"/>
  <c r="K250" i="6"/>
  <c r="H101" i="6"/>
  <c r="L185" i="6"/>
  <c r="I381" i="6"/>
  <c r="I102" i="6"/>
  <c r="I101" i="6"/>
  <c r="K432" i="6"/>
  <c r="N166" i="6"/>
  <c r="N200" i="6"/>
  <c r="L136" i="6"/>
  <c r="N385" i="6"/>
  <c r="H273" i="6"/>
  <c r="L325" i="6"/>
  <c r="E41" i="6"/>
  <c r="H55" i="6"/>
  <c r="D49" i="6"/>
  <c r="I333" i="6"/>
  <c r="E438" i="6"/>
  <c r="K97" i="6"/>
  <c r="F110" i="6"/>
  <c r="D222" i="6"/>
  <c r="D137" i="6"/>
  <c r="I219" i="6"/>
  <c r="L149" i="6"/>
  <c r="I141" i="6"/>
  <c r="H80" i="6"/>
  <c r="G246" i="6"/>
  <c r="H154" i="6"/>
  <c r="K466" i="6"/>
  <c r="L388" i="6"/>
  <c r="F13" i="6"/>
  <c r="I48" i="6"/>
  <c r="G53" i="6"/>
  <c r="L60" i="6"/>
  <c r="L40" i="6"/>
  <c r="D48" i="6"/>
  <c r="G57" i="6"/>
  <c r="N239" i="6"/>
  <c r="E260" i="6"/>
  <c r="M333" i="6"/>
  <c r="I19" i="6"/>
  <c r="G460" i="6"/>
  <c r="G258" i="6"/>
  <c r="E338" i="6"/>
  <c r="M363" i="6"/>
  <c r="G406" i="6"/>
  <c r="G416" i="6"/>
  <c r="M34" i="6"/>
  <c r="M429" i="6"/>
  <c r="G73" i="6"/>
  <c r="M96" i="6"/>
  <c r="E467" i="6"/>
  <c r="L127" i="6"/>
  <c r="N355" i="6"/>
  <c r="M98" i="6"/>
  <c r="I139" i="6"/>
  <c r="F460" i="6"/>
  <c r="F298" i="6"/>
  <c r="D307" i="6"/>
  <c r="D98" i="6"/>
  <c r="D459" i="6"/>
  <c r="N440" i="6"/>
  <c r="N31" i="6"/>
  <c r="D325" i="6"/>
  <c r="D142" i="6"/>
  <c r="K481" i="6"/>
  <c r="G21" i="6"/>
  <c r="E142" i="6"/>
  <c r="H169" i="6"/>
  <c r="G88" i="6"/>
  <c r="E161" i="6"/>
  <c r="M123" i="6"/>
  <c r="G131" i="6"/>
  <c r="D125" i="6"/>
  <c r="E374" i="6"/>
  <c r="H482" i="6"/>
  <c r="N20" i="6"/>
  <c r="N139" i="6"/>
  <c r="N80" i="6"/>
  <c r="K86" i="6"/>
  <c r="K131" i="6"/>
  <c r="M198" i="6"/>
  <c r="K270" i="6"/>
  <c r="H312" i="6"/>
  <c r="H433" i="6"/>
  <c r="E289" i="6"/>
  <c r="G119" i="6"/>
  <c r="N331" i="6"/>
  <c r="N74" i="6"/>
  <c r="N112" i="6"/>
  <c r="M432" i="6"/>
  <c r="E225" i="6"/>
  <c r="D130" i="6"/>
  <c r="H109" i="6"/>
  <c r="D324" i="6"/>
  <c r="D189" i="6"/>
  <c r="K124" i="6"/>
  <c r="N127" i="6"/>
  <c r="D416" i="6"/>
  <c r="D263" i="6"/>
  <c r="M466" i="6"/>
  <c r="N462" i="6"/>
  <c r="N275" i="6"/>
  <c r="N457" i="6"/>
  <c r="N296" i="6"/>
  <c r="N271" i="6"/>
  <c r="N353" i="6"/>
  <c r="E232" i="6"/>
  <c r="K252" i="6"/>
  <c r="D264" i="6"/>
  <c r="D470" i="6"/>
  <c r="G180" i="6"/>
  <c r="D277" i="6"/>
  <c r="D357" i="6"/>
  <c r="I341" i="6"/>
  <c r="I271" i="6"/>
  <c r="I288" i="6"/>
  <c r="I247" i="6"/>
  <c r="I423" i="6"/>
  <c r="I323" i="6"/>
  <c r="I127" i="6"/>
  <c r="I212" i="6"/>
  <c r="I363" i="6"/>
  <c r="I376" i="6"/>
  <c r="I208" i="6"/>
  <c r="I207" i="6"/>
  <c r="I269" i="6"/>
  <c r="I285" i="6"/>
  <c r="I413" i="6"/>
  <c r="I387" i="6"/>
  <c r="I307" i="6"/>
  <c r="I348" i="6"/>
  <c r="I346" i="6"/>
  <c r="I233" i="6"/>
  <c r="I78" i="6"/>
  <c r="M438" i="6"/>
  <c r="D37" i="6"/>
  <c r="F48" i="6"/>
  <c r="I437" i="6"/>
  <c r="I23" i="6"/>
  <c r="G308" i="6"/>
  <c r="M79" i="6"/>
  <c r="D202" i="6"/>
  <c r="E69" i="6"/>
  <c r="F147" i="6"/>
  <c r="M71" i="6"/>
  <c r="I135" i="6"/>
  <c r="M454" i="6"/>
  <c r="M194" i="6"/>
  <c r="H19" i="6"/>
  <c r="L264" i="6"/>
  <c r="G41" i="6"/>
  <c r="F244" i="6"/>
  <c r="L332" i="6"/>
  <c r="M66" i="6"/>
  <c r="D356" i="6"/>
  <c r="D162" i="6"/>
  <c r="F115" i="6"/>
  <c r="H388" i="6"/>
  <c r="G433" i="6"/>
  <c r="K296" i="6"/>
  <c r="D481" i="6"/>
  <c r="D351" i="6"/>
  <c r="I272" i="6"/>
  <c r="H408" i="6"/>
  <c r="N444" i="6"/>
  <c r="L38" i="6"/>
  <c r="F392" i="6"/>
  <c r="K308" i="6"/>
  <c r="F159" i="6"/>
  <c r="H298" i="6"/>
  <c r="N181" i="6"/>
  <c r="D476" i="6"/>
  <c r="L407" i="6"/>
  <c r="M423" i="6"/>
  <c r="F32" i="6"/>
  <c r="K46" i="6"/>
  <c r="N476" i="6"/>
  <c r="M58" i="6"/>
  <c r="F306" i="6"/>
  <c r="L39" i="6"/>
  <c r="K52" i="6"/>
  <c r="K393" i="6"/>
  <c r="M90" i="6"/>
  <c r="N460" i="6"/>
  <c r="G444" i="6"/>
  <c r="F467" i="6"/>
  <c r="D90" i="6"/>
  <c r="M386" i="6"/>
  <c r="M343" i="6"/>
  <c r="G422" i="6"/>
  <c r="K73" i="6"/>
  <c r="I174" i="6"/>
  <c r="K208" i="6"/>
  <c r="F415" i="6"/>
  <c r="F69" i="6"/>
  <c r="D454" i="6"/>
  <c r="D414" i="6"/>
  <c r="F133" i="6"/>
  <c r="I232" i="6"/>
  <c r="K35" i="6"/>
  <c r="E46" i="6"/>
  <c r="K150" i="6"/>
  <c r="L243" i="6"/>
  <c r="F242" i="6"/>
  <c r="H263" i="6"/>
  <c r="K257" i="6"/>
  <c r="E8" i="6"/>
  <c r="G184" i="6"/>
  <c r="M335" i="6"/>
  <c r="E34" i="6"/>
  <c r="L451" i="6"/>
  <c r="L179" i="6"/>
  <c r="K79" i="6"/>
  <c r="H124" i="6"/>
  <c r="K93" i="6"/>
  <c r="D355" i="6"/>
  <c r="E378" i="6"/>
  <c r="I473" i="6"/>
  <c r="G251" i="6"/>
  <c r="G343" i="6"/>
  <c r="G36" i="6"/>
  <c r="H12" i="6"/>
  <c r="F286" i="6"/>
  <c r="F29" i="6"/>
  <c r="D315" i="6"/>
  <c r="D160" i="6"/>
  <c r="H374" i="6"/>
  <c r="N342" i="6"/>
  <c r="F441" i="6"/>
  <c r="F324" i="6"/>
  <c r="K457" i="6"/>
  <c r="L207" i="6"/>
  <c r="H62" i="6"/>
  <c r="E131" i="6"/>
  <c r="E159" i="6"/>
  <c r="K71" i="6"/>
  <c r="M292" i="6"/>
  <c r="N445" i="6"/>
  <c r="M460" i="6"/>
  <c r="E355" i="6"/>
  <c r="F360" i="6"/>
  <c r="L263" i="6"/>
  <c r="G426" i="6"/>
  <c r="H74" i="6"/>
  <c r="L430" i="6"/>
  <c r="I430" i="6"/>
  <c r="F355" i="6"/>
  <c r="G431" i="6"/>
  <c r="I373" i="6"/>
  <c r="D302" i="6"/>
  <c r="D79" i="6"/>
  <c r="D190" i="6"/>
  <c r="G32" i="6"/>
  <c r="L244" i="6"/>
  <c r="D330" i="6"/>
  <c r="D475" i="6"/>
  <c r="G35" i="6"/>
  <c r="F55" i="6"/>
  <c r="F58" i="6"/>
  <c r="G10" i="6"/>
  <c r="D40" i="6"/>
  <c r="L42" i="6"/>
  <c r="K262" i="6"/>
  <c r="H244" i="6"/>
  <c r="M12" i="6"/>
  <c r="E419" i="6"/>
  <c r="K58" i="6"/>
  <c r="G291" i="6"/>
  <c r="K8" i="6"/>
  <c r="E81" i="6"/>
  <c r="E111" i="6"/>
  <c r="D402" i="6"/>
  <c r="I86" i="6"/>
  <c r="M148" i="6"/>
  <c r="E429" i="6"/>
  <c r="M113" i="6"/>
  <c r="D399" i="6"/>
  <c r="M186" i="6"/>
  <c r="M256" i="6"/>
  <c r="G438" i="6"/>
  <c r="G318" i="6"/>
  <c r="D404" i="6"/>
  <c r="I470" i="6"/>
  <c r="G187" i="6"/>
  <c r="E60" i="6"/>
  <c r="F46" i="6"/>
  <c r="N40" i="6"/>
  <c r="L224" i="6"/>
  <c r="F197" i="6"/>
  <c r="F372" i="6"/>
  <c r="D290" i="6"/>
  <c r="D116" i="6"/>
  <c r="D185" i="6"/>
  <c r="F293" i="6"/>
  <c r="N162" i="6"/>
  <c r="E373" i="6"/>
  <c r="I105" i="6"/>
  <c r="L108" i="6"/>
  <c r="L351" i="6"/>
  <c r="K164" i="6"/>
  <c r="G78" i="6"/>
  <c r="E330" i="6"/>
  <c r="H90" i="6"/>
  <c r="K330" i="6"/>
  <c r="M95" i="6"/>
  <c r="D99" i="6"/>
  <c r="H367" i="6"/>
  <c r="L120" i="6"/>
  <c r="M124" i="6"/>
  <c r="N192" i="6"/>
  <c r="N308" i="6"/>
  <c r="K436" i="6"/>
  <c r="M265" i="6"/>
  <c r="G132" i="6"/>
  <c r="H267" i="6"/>
  <c r="L411" i="6"/>
  <c r="H10" i="6"/>
  <c r="G59" i="6"/>
  <c r="I402" i="6"/>
  <c r="M461" i="6"/>
  <c r="K110" i="6"/>
  <c r="G256" i="6"/>
  <c r="F120" i="6"/>
  <c r="D360" i="6"/>
  <c r="D157" i="6"/>
  <c r="N364" i="6"/>
  <c r="D83" i="6"/>
  <c r="E173" i="6"/>
  <c r="N61" i="6"/>
  <c r="N150" i="6"/>
  <c r="N304" i="6"/>
  <c r="M154" i="6"/>
  <c r="H71" i="6"/>
  <c r="L442" i="6"/>
  <c r="E42" i="6"/>
  <c r="H60" i="6"/>
  <c r="D51" i="6"/>
  <c r="E201" i="6"/>
  <c r="L25" i="6"/>
  <c r="I15" i="6"/>
  <c r="K422" i="6"/>
  <c r="L128" i="6"/>
  <c r="I183" i="6"/>
  <c r="N85" i="6"/>
  <c r="D482" i="6"/>
  <c r="F299" i="6"/>
  <c r="F181" i="6"/>
  <c r="F77" i="6"/>
  <c r="D275" i="6"/>
  <c r="N421" i="6"/>
  <c r="D141" i="6"/>
  <c r="K474" i="6"/>
  <c r="M490" i="6"/>
  <c r="I345" i="6"/>
  <c r="M471" i="6"/>
  <c r="N160" i="6"/>
  <c r="N219" i="6"/>
  <c r="M311" i="6"/>
  <c r="E346" i="6"/>
  <c r="G452" i="6"/>
  <c r="H378" i="6"/>
  <c r="E328" i="6"/>
  <c r="M352" i="6"/>
  <c r="H460" i="6"/>
  <c r="I24" i="6"/>
  <c r="G415" i="6"/>
  <c r="E84" i="6"/>
  <c r="H78" i="6"/>
  <c r="K458" i="6"/>
  <c r="M187" i="6"/>
  <c r="K438" i="6"/>
  <c r="N22" i="6"/>
  <c r="N295" i="6"/>
  <c r="D25" i="6"/>
  <c r="L453" i="6"/>
  <c r="D443" i="6"/>
  <c r="K37" i="6"/>
  <c r="L58" i="6"/>
  <c r="H48" i="6"/>
  <c r="L324" i="6"/>
  <c r="I483" i="6"/>
  <c r="G366" i="6"/>
  <c r="M112" i="6"/>
  <c r="I89" i="6"/>
  <c r="M469" i="6"/>
  <c r="F15" i="6"/>
  <c r="D199" i="6"/>
  <c r="D380" i="6"/>
  <c r="I202" i="6"/>
  <c r="I119" i="6"/>
  <c r="I71" i="6"/>
  <c r="D445" i="6"/>
  <c r="K230" i="6"/>
  <c r="M40" i="6"/>
  <c r="E48" i="6"/>
  <c r="N52" i="6"/>
  <c r="H59" i="6"/>
  <c r="M475" i="6"/>
  <c r="I238" i="6"/>
  <c r="K333" i="6"/>
  <c r="E19" i="6"/>
  <c r="I374" i="6"/>
  <c r="L432" i="6"/>
  <c r="K423" i="6"/>
  <c r="E393" i="6"/>
  <c r="G457" i="6"/>
  <c r="E72" i="6"/>
  <c r="L415" i="6"/>
  <c r="E132" i="6"/>
  <c r="I69" i="6"/>
  <c r="E443" i="6"/>
  <c r="M109" i="6"/>
  <c r="I311" i="6"/>
  <c r="N406" i="6"/>
  <c r="K138" i="6"/>
  <c r="H171" i="6"/>
  <c r="F389" i="6"/>
  <c r="E471" i="6"/>
  <c r="I433" i="6"/>
  <c r="F270" i="6"/>
  <c r="F314" i="6"/>
  <c r="F366" i="6"/>
  <c r="F488" i="6"/>
  <c r="F114" i="6"/>
  <c r="D282" i="6"/>
  <c r="D206" i="6"/>
  <c r="D438" i="6"/>
  <c r="D434" i="6"/>
  <c r="D107" i="6"/>
  <c r="N377" i="6"/>
  <c r="D384" i="6"/>
  <c r="N195" i="6"/>
  <c r="K476" i="6"/>
  <c r="G19" i="6"/>
  <c r="I394" i="6"/>
  <c r="M491" i="6"/>
  <c r="D293" i="6"/>
  <c r="N360" i="6"/>
  <c r="I480" i="6"/>
  <c r="H470" i="6"/>
  <c r="G330" i="6"/>
  <c r="K158" i="6"/>
  <c r="H357" i="6"/>
  <c r="I186" i="6"/>
  <c r="I466" i="6"/>
  <c r="N26" i="6"/>
  <c r="N30" i="6"/>
  <c r="N266" i="6"/>
  <c r="G80" i="6"/>
  <c r="E136" i="6"/>
  <c r="G290" i="6"/>
  <c r="D156" i="6"/>
  <c r="H188" i="6"/>
  <c r="D33" i="6"/>
  <c r="H22" i="6"/>
  <c r="E348" i="6"/>
  <c r="I176" i="6"/>
  <c r="N379" i="6"/>
  <c r="N106" i="6"/>
  <c r="H222" i="6"/>
  <c r="E152" i="6"/>
  <c r="D450" i="6"/>
  <c r="E62" i="6"/>
  <c r="H459" i="6"/>
  <c r="D449" i="6"/>
  <c r="L333" i="6"/>
  <c r="K417" i="6"/>
  <c r="G121" i="6"/>
  <c r="E224" i="6"/>
  <c r="G42" i="6"/>
  <c r="D39" i="6"/>
  <c r="K56" i="6"/>
  <c r="G376" i="6"/>
  <c r="M487" i="6"/>
  <c r="L146" i="6"/>
  <c r="F241" i="6"/>
  <c r="F444" i="6"/>
  <c r="N405" i="6"/>
  <c r="G259" i="6"/>
  <c r="K445" i="6"/>
  <c r="I93" i="6"/>
  <c r="K350" i="6"/>
  <c r="G268" i="6"/>
  <c r="M236" i="6"/>
  <c r="G46" i="6"/>
  <c r="N38" i="6"/>
  <c r="M434" i="6"/>
  <c r="D334" i="6"/>
  <c r="D93" i="6"/>
  <c r="F116" i="6"/>
  <c r="D22" i="6"/>
  <c r="I281" i="6"/>
  <c r="G37" i="6"/>
  <c r="F57" i="6"/>
  <c r="H35" i="6"/>
  <c r="D45" i="6"/>
  <c r="I185" i="6"/>
  <c r="H240" i="6"/>
  <c r="E151" i="6"/>
  <c r="M485" i="6"/>
  <c r="I223" i="6"/>
  <c r="D403" i="6"/>
  <c r="G89" i="6"/>
  <c r="M147" i="6"/>
  <c r="I79" i="6"/>
  <c r="N222" i="6"/>
  <c r="G69" i="6"/>
  <c r="H406" i="6"/>
  <c r="E196" i="6"/>
  <c r="D252" i="6"/>
  <c r="K366" i="6"/>
  <c r="L387" i="6"/>
  <c r="F358" i="6"/>
  <c r="I38" i="6"/>
  <c r="M19" i="6"/>
  <c r="G382" i="6"/>
  <c r="K492" i="6"/>
  <c r="K88" i="6"/>
  <c r="M358" i="6"/>
  <c r="F381" i="6"/>
  <c r="E480" i="6"/>
  <c r="H329" i="6"/>
  <c r="H398" i="6"/>
  <c r="E382" i="6"/>
  <c r="F257" i="6"/>
  <c r="H153" i="6"/>
  <c r="M106" i="6"/>
  <c r="L372" i="6"/>
  <c r="K325" i="6"/>
  <c r="M298" i="6"/>
  <c r="F250" i="6"/>
  <c r="L393" i="6"/>
  <c r="F51" i="6"/>
  <c r="E242" i="6"/>
  <c r="I11" i="6"/>
  <c r="G454" i="6"/>
  <c r="I145" i="6"/>
  <c r="G374" i="6"/>
  <c r="E453" i="6"/>
  <c r="D230" i="6"/>
  <c r="D135" i="6"/>
  <c r="D385" i="6"/>
  <c r="D376" i="6"/>
  <c r="N59" i="6"/>
  <c r="I12" i="6"/>
  <c r="D44" i="6"/>
  <c r="G172" i="6"/>
  <c r="E241" i="6"/>
  <c r="K263" i="6"/>
  <c r="K25" i="6"/>
  <c r="I99" i="6"/>
  <c r="E65" i="6"/>
  <c r="L338" i="6"/>
  <c r="D180" i="6"/>
  <c r="N265" i="6"/>
  <c r="N398" i="6"/>
  <c r="K435" i="6"/>
  <c r="F295" i="6"/>
  <c r="F107" i="6"/>
  <c r="D97" i="6"/>
  <c r="K406" i="6"/>
  <c r="M27" i="6"/>
  <c r="I85" i="6"/>
  <c r="G65" i="6"/>
  <c r="K87" i="6"/>
  <c r="M330" i="6"/>
  <c r="M158" i="6"/>
  <c r="G110" i="6"/>
  <c r="M220" i="6"/>
  <c r="L404" i="6"/>
  <c r="E182" i="6"/>
  <c r="D295" i="6"/>
  <c r="E376" i="6"/>
  <c r="E458" i="6"/>
  <c r="L68" i="6"/>
  <c r="F155" i="6"/>
  <c r="D316" i="6"/>
  <c r="D431" i="6"/>
  <c r="N325" i="6"/>
  <c r="D345" i="6"/>
  <c r="G29" i="6"/>
  <c r="M421" i="6"/>
  <c r="F180" i="6"/>
  <c r="L464" i="6"/>
  <c r="E249" i="6"/>
  <c r="F353" i="6"/>
  <c r="H331" i="6"/>
  <c r="K336" i="6"/>
  <c r="E38" i="6"/>
  <c r="E40" i="6"/>
  <c r="K44" i="6"/>
  <c r="K50" i="6"/>
  <c r="H57" i="6"/>
  <c r="M9" i="6"/>
  <c r="N35" i="6"/>
  <c r="H38" i="6"/>
  <c r="N41" i="6"/>
  <c r="L44" i="6"/>
  <c r="H47" i="6"/>
  <c r="G58" i="6"/>
  <c r="F176" i="6"/>
  <c r="E237" i="6"/>
  <c r="M267" i="6"/>
  <c r="E15" i="6"/>
  <c r="L26" i="6"/>
  <c r="I409" i="6"/>
  <c r="K415" i="6"/>
  <c r="L488" i="6"/>
  <c r="L310" i="6"/>
  <c r="L491" i="6"/>
  <c r="G173" i="6"/>
  <c r="M65" i="6"/>
  <c r="K82" i="6"/>
  <c r="E98" i="6"/>
  <c r="K115" i="6"/>
  <c r="L213" i="6"/>
  <c r="I140" i="6"/>
  <c r="I107" i="6"/>
  <c r="M63" i="6"/>
  <c r="M82" i="6"/>
  <c r="E214" i="6"/>
  <c r="K357" i="6"/>
  <c r="H409" i="6"/>
  <c r="G86" i="6"/>
  <c r="I131" i="6"/>
  <c r="E234" i="6"/>
  <c r="D353" i="6"/>
  <c r="I449" i="6"/>
  <c r="D483" i="6"/>
  <c r="F233" i="6"/>
  <c r="K237" i="6"/>
  <c r="H395" i="6"/>
  <c r="M172" i="6"/>
  <c r="N54" i="6"/>
  <c r="K49" i="6"/>
  <c r="K40" i="6"/>
  <c r="G38" i="6"/>
  <c r="D13" i="6"/>
  <c r="E10" i="6"/>
  <c r="F229" i="6"/>
  <c r="F160" i="6"/>
  <c r="F70" i="6"/>
  <c r="D216" i="6"/>
  <c r="D218" i="6"/>
  <c r="D303" i="6"/>
  <c r="D132" i="6"/>
  <c r="D492" i="6"/>
  <c r="D131" i="6"/>
  <c r="N329" i="6"/>
  <c r="N443" i="6"/>
  <c r="F310" i="6"/>
  <c r="F283" i="6"/>
  <c r="D425" i="6"/>
  <c r="D323" i="6"/>
  <c r="E219" i="6"/>
  <c r="M394" i="6"/>
  <c r="E145" i="6"/>
  <c r="E190" i="6"/>
  <c r="D359" i="6"/>
  <c r="M322" i="6"/>
  <c r="E119" i="6"/>
  <c r="N263" i="6"/>
  <c r="M462" i="6"/>
  <c r="G216" i="6"/>
  <c r="M287" i="6"/>
  <c r="D378" i="6"/>
  <c r="H114" i="6"/>
  <c r="M355" i="6"/>
  <c r="M339" i="6"/>
  <c r="M303" i="6"/>
  <c r="H75" i="6"/>
  <c r="E463" i="6"/>
  <c r="L248" i="6"/>
  <c r="G350" i="6"/>
  <c r="E121" i="6"/>
  <c r="E485" i="6"/>
  <c r="E295" i="6"/>
  <c r="L431" i="6"/>
  <c r="I261" i="6"/>
  <c r="K480" i="6"/>
  <c r="M150" i="6"/>
  <c r="E459" i="6"/>
  <c r="K96" i="6"/>
  <c r="I153" i="6"/>
  <c r="M81" i="6"/>
  <c r="M216" i="6"/>
  <c r="L480" i="6"/>
  <c r="F126" i="6"/>
  <c r="N235" i="6"/>
  <c r="N484" i="6"/>
  <c r="D273" i="6"/>
  <c r="L406" i="6"/>
  <c r="F315" i="6"/>
  <c r="F453" i="6"/>
  <c r="D136" i="6"/>
  <c r="H278" i="6"/>
  <c r="N302" i="6"/>
  <c r="D124" i="6"/>
  <c r="E218" i="6"/>
  <c r="H404" i="6"/>
  <c r="E490" i="6"/>
  <c r="N211" i="6"/>
  <c r="H383" i="6"/>
  <c r="H167" i="6"/>
  <c r="G47" i="6"/>
  <c r="M51" i="6"/>
  <c r="H54" i="6"/>
  <c r="L56" i="6"/>
  <c r="M164" i="6"/>
  <c r="F35" i="6"/>
  <c r="D52" i="6"/>
  <c r="I57" i="6"/>
  <c r="N241" i="6"/>
  <c r="H243" i="6"/>
  <c r="M16" i="6"/>
  <c r="K31" i="6"/>
  <c r="I403" i="6"/>
  <c r="L72" i="6"/>
  <c r="G310" i="6"/>
  <c r="K26" i="6"/>
  <c r="G395" i="6"/>
  <c r="K468" i="6"/>
  <c r="K60" i="6"/>
  <c r="G191" i="6"/>
  <c r="M86" i="6"/>
  <c r="G220" i="6"/>
  <c r="E82" i="6"/>
  <c r="G98" i="6"/>
  <c r="I118" i="6"/>
  <c r="E155" i="6"/>
  <c r="K159" i="6"/>
  <c r="L349" i="6"/>
  <c r="G476" i="6"/>
  <c r="H216" i="6"/>
  <c r="E268" i="6"/>
  <c r="L335" i="6"/>
  <c r="K371" i="6"/>
  <c r="D415" i="6"/>
  <c r="M447" i="6"/>
  <c r="I61" i="6"/>
  <c r="I59" i="6"/>
  <c r="N48" i="6"/>
  <c r="F329" i="6"/>
  <c r="F305" i="6"/>
  <c r="F67" i="6"/>
  <c r="F432" i="6"/>
  <c r="D234" i="6"/>
  <c r="D220" i="6"/>
  <c r="D387" i="6"/>
  <c r="H256" i="6"/>
  <c r="N153" i="6"/>
  <c r="N301" i="6"/>
  <c r="F259" i="6"/>
  <c r="F71" i="6"/>
  <c r="F213" i="6"/>
  <c r="D421" i="6"/>
  <c r="E17" i="6"/>
  <c r="F225" i="6"/>
  <c r="K449" i="6"/>
  <c r="F148" i="6"/>
  <c r="K95" i="6"/>
  <c r="N137" i="6"/>
  <c r="E75" i="6"/>
  <c r="E160" i="6"/>
  <c r="G129" i="6"/>
  <c r="F343" i="6"/>
  <c r="G313" i="6"/>
  <c r="K286" i="6"/>
  <c r="G356" i="6"/>
  <c r="H198" i="6"/>
  <c r="K427" i="6"/>
  <c r="E395" i="6"/>
  <c r="G387" i="6"/>
  <c r="M412" i="6"/>
  <c r="N122" i="6"/>
  <c r="L354" i="6"/>
  <c r="D439" i="6"/>
  <c r="G273" i="6"/>
  <c r="H105" i="6"/>
  <c r="I72" i="6"/>
  <c r="I274" i="6"/>
  <c r="L312" i="6"/>
  <c r="M133" i="6"/>
  <c r="M356" i="6"/>
  <c r="E195" i="6"/>
  <c r="N404" i="6"/>
  <c r="N429" i="6"/>
  <c r="N259" i="6"/>
  <c r="N309" i="6"/>
  <c r="E177" i="6"/>
  <c r="D486" i="6"/>
  <c r="L62" i="6"/>
  <c r="H315" i="6"/>
  <c r="H384" i="6"/>
  <c r="D379" i="6"/>
  <c r="G463" i="6"/>
  <c r="M349" i="6"/>
  <c r="F8" i="6"/>
  <c r="H13" i="6"/>
  <c r="F59" i="6"/>
  <c r="H49" i="6"/>
  <c r="G386" i="6"/>
  <c r="K315" i="6"/>
  <c r="G390" i="6"/>
  <c r="E430" i="6"/>
  <c r="E120" i="6"/>
  <c r="F401" i="6"/>
  <c r="I169" i="6"/>
  <c r="G66" i="6"/>
  <c r="N390" i="6"/>
  <c r="L355" i="6"/>
  <c r="F164" i="6"/>
  <c r="D224" i="6"/>
  <c r="D198" i="6"/>
  <c r="D73" i="6"/>
  <c r="N332" i="6"/>
  <c r="D333" i="6"/>
  <c r="G461" i="6"/>
  <c r="I385" i="6"/>
  <c r="H112" i="6"/>
  <c r="G63" i="6"/>
  <c r="K168" i="6"/>
  <c r="N123" i="6"/>
  <c r="K437" i="6"/>
  <c r="N190" i="6"/>
  <c r="N310" i="6"/>
  <c r="N472" i="6"/>
  <c r="N73" i="6"/>
  <c r="N474" i="6"/>
  <c r="N254" i="6"/>
  <c r="G113" i="6"/>
  <c r="D313" i="6"/>
  <c r="H328" i="6"/>
  <c r="L161" i="6"/>
  <c r="H255" i="6"/>
  <c r="K247" i="6"/>
  <c r="I41" i="6"/>
  <c r="E43" i="6"/>
  <c r="M46" i="6"/>
  <c r="L59" i="6"/>
  <c r="N171" i="6"/>
  <c r="I13" i="6"/>
  <c r="G56" i="6"/>
  <c r="N238" i="6"/>
  <c r="K364" i="6"/>
  <c r="N242" i="6"/>
  <c r="K33" i="6"/>
  <c r="G381" i="6"/>
  <c r="K453" i="6"/>
  <c r="K456" i="6"/>
  <c r="L119" i="6"/>
  <c r="M199" i="6"/>
  <c r="E309" i="6"/>
  <c r="G26" i="6"/>
  <c r="L383" i="6"/>
  <c r="E398" i="6"/>
  <c r="G485" i="6"/>
  <c r="E94" i="6"/>
  <c r="I172" i="6"/>
  <c r="E70" i="6"/>
  <c r="G87" i="6"/>
  <c r="F408" i="6"/>
  <c r="G428" i="6"/>
  <c r="I65" i="6"/>
  <c r="I100" i="6"/>
  <c r="G111" i="6"/>
  <c r="G333" i="6"/>
  <c r="H355" i="6"/>
  <c r="E460" i="6"/>
  <c r="G171" i="6"/>
  <c r="F268" i="6"/>
  <c r="F278" i="6"/>
  <c r="F465" i="6"/>
  <c r="F188" i="6"/>
  <c r="F429" i="6"/>
  <c r="D249" i="6"/>
  <c r="D283" i="6"/>
  <c r="D118" i="6"/>
  <c r="N471" i="6"/>
  <c r="N374" i="6"/>
  <c r="F375" i="6"/>
  <c r="D329" i="6"/>
  <c r="D335" i="6"/>
  <c r="I255" i="6"/>
  <c r="M390" i="6"/>
  <c r="E474" i="6"/>
  <c r="D80" i="6"/>
  <c r="L135" i="6"/>
  <c r="L76" i="6"/>
  <c r="G349" i="6"/>
  <c r="K144" i="6"/>
  <c r="M76" i="6"/>
  <c r="M175" i="6"/>
  <c r="I371" i="6"/>
  <c r="M474" i="6"/>
  <c r="N339" i="6"/>
  <c r="N469" i="6"/>
  <c r="N91" i="6"/>
  <c r="N187" i="6"/>
  <c r="N288" i="6"/>
  <c r="N280" i="6"/>
  <c r="N324" i="6"/>
  <c r="I377" i="6"/>
  <c r="K428" i="6"/>
  <c r="M205" i="6"/>
  <c r="G353" i="6"/>
  <c r="H257" i="6"/>
  <c r="D28" i="6"/>
  <c r="K305" i="6"/>
  <c r="G384" i="6"/>
  <c r="I163" i="6"/>
  <c r="H104" i="6"/>
  <c r="M119" i="6"/>
  <c r="D181" i="6"/>
  <c r="K119" i="6"/>
  <c r="G128" i="6"/>
  <c r="L180" i="6"/>
  <c r="N412" i="6"/>
  <c r="N79" i="6"/>
  <c r="N146" i="6"/>
  <c r="N283" i="6"/>
  <c r="G488" i="6"/>
  <c r="L166" i="6"/>
  <c r="D72" i="6"/>
  <c r="M227" i="6"/>
  <c r="H136" i="6"/>
  <c r="H272" i="6"/>
  <c r="G399" i="6"/>
  <c r="D9" i="6"/>
  <c r="M13" i="6"/>
  <c r="E49" i="6"/>
  <c r="E37" i="6"/>
  <c r="G43" i="6"/>
  <c r="K72" i="6"/>
  <c r="G117" i="6"/>
  <c r="K355" i="6"/>
  <c r="G75" i="6"/>
  <c r="E117" i="6"/>
  <c r="K112" i="6"/>
  <c r="L336" i="6"/>
  <c r="D388" i="6"/>
  <c r="N247" i="6"/>
  <c r="F209" i="6"/>
  <c r="F93" i="6"/>
  <c r="D274" i="6"/>
  <c r="D212" i="6"/>
  <c r="H465" i="6"/>
  <c r="D69" i="6"/>
  <c r="G225" i="6"/>
  <c r="L463" i="6"/>
  <c r="N330" i="6"/>
  <c r="H202" i="6"/>
  <c r="D88" i="6"/>
  <c r="L294" i="6"/>
  <c r="H9" i="6"/>
  <c r="I35" i="6"/>
  <c r="M48" i="6"/>
  <c r="K53" i="6"/>
  <c r="D58" i="6"/>
  <c r="D61" i="6"/>
  <c r="G370" i="6"/>
  <c r="L10" i="6"/>
  <c r="D41" i="6"/>
  <c r="L49" i="6"/>
  <c r="L239" i="6"/>
  <c r="L237" i="6"/>
  <c r="H241" i="6"/>
  <c r="L320" i="6"/>
  <c r="K465" i="6"/>
  <c r="M492" i="6"/>
  <c r="I478" i="6"/>
  <c r="L134" i="6"/>
  <c r="L490" i="6"/>
  <c r="E261" i="6"/>
  <c r="K343" i="6"/>
  <c r="K27" i="6"/>
  <c r="I401" i="6"/>
  <c r="E407" i="6"/>
  <c r="I417" i="6"/>
  <c r="I43" i="6"/>
  <c r="I129" i="6"/>
  <c r="M428" i="6"/>
  <c r="G79" i="6"/>
  <c r="E93" i="6"/>
  <c r="K103" i="6"/>
  <c r="G355" i="6"/>
  <c r="N403" i="6"/>
  <c r="I94" i="6"/>
  <c r="E146" i="6"/>
  <c r="E148" i="6"/>
  <c r="E102" i="6"/>
  <c r="I365" i="6"/>
  <c r="E68" i="6"/>
  <c r="M85" i="6"/>
  <c r="M115" i="6"/>
  <c r="F350" i="6"/>
  <c r="K356" i="6"/>
  <c r="K102" i="6"/>
  <c r="I146" i="6"/>
  <c r="K321" i="6"/>
  <c r="H402" i="6"/>
  <c r="L390" i="6"/>
  <c r="F322" i="6"/>
  <c r="F279" i="6"/>
  <c r="F92" i="6"/>
  <c r="F22" i="6"/>
  <c r="F187" i="6"/>
  <c r="F104" i="6"/>
  <c r="D289" i="6"/>
  <c r="D227" i="6"/>
  <c r="D63" i="6"/>
  <c r="H319" i="6"/>
  <c r="D370" i="6"/>
  <c r="N367" i="6"/>
  <c r="N470" i="6"/>
  <c r="N335" i="6"/>
  <c r="D17" i="6"/>
  <c r="D310" i="6"/>
  <c r="E198" i="6"/>
  <c r="K29" i="6"/>
  <c r="M391" i="6"/>
  <c r="K482" i="6"/>
  <c r="K21" i="6"/>
  <c r="E388" i="6"/>
  <c r="G477" i="6"/>
  <c r="L399" i="6"/>
  <c r="N77" i="6"/>
  <c r="K213" i="6"/>
  <c r="H91" i="6"/>
  <c r="M94" i="6"/>
  <c r="I142" i="6"/>
  <c r="G133" i="6"/>
  <c r="M141" i="6"/>
  <c r="H348" i="6"/>
  <c r="N426" i="6"/>
  <c r="N409" i="6"/>
  <c r="N427" i="6"/>
  <c r="N384" i="6"/>
  <c r="N461" i="6"/>
  <c r="N312" i="6"/>
  <c r="N100" i="6"/>
  <c r="N169" i="6"/>
  <c r="N249" i="6"/>
  <c r="N316" i="6"/>
  <c r="N336" i="6"/>
  <c r="K180" i="6"/>
  <c r="E434" i="6"/>
  <c r="E112" i="6"/>
  <c r="E270" i="6"/>
  <c r="K151" i="6"/>
  <c r="L359" i="6"/>
  <c r="N381" i="6"/>
  <c r="H444" i="6"/>
  <c r="K327" i="6"/>
  <c r="D134" i="6"/>
  <c r="H73" i="6"/>
  <c r="H462" i="6"/>
  <c r="H220" i="6"/>
  <c r="D338" i="6"/>
  <c r="G193" i="6"/>
  <c r="K94" i="6"/>
  <c r="G142" i="6"/>
  <c r="I63" i="6"/>
  <c r="E440" i="6"/>
  <c r="N475" i="6"/>
  <c r="N365" i="6"/>
  <c r="N16" i="6"/>
  <c r="N24" i="6"/>
  <c r="N488" i="6"/>
  <c r="N418" i="6"/>
  <c r="N234" i="6"/>
  <c r="N373" i="6"/>
  <c r="E465" i="6"/>
  <c r="M258" i="6"/>
  <c r="G94" i="6"/>
  <c r="G311" i="6"/>
  <c r="E252" i="6"/>
  <c r="K288" i="6"/>
  <c r="D440" i="6"/>
  <c r="N337" i="6"/>
  <c r="L194" i="6"/>
  <c r="K424" i="6"/>
  <c r="H344" i="6"/>
  <c r="H110" i="6"/>
  <c r="H230" i="6"/>
  <c r="K419" i="6"/>
  <c r="E223" i="6"/>
  <c r="L94" i="6"/>
  <c r="D109" i="6"/>
  <c r="I126" i="6"/>
  <c r="H174" i="6"/>
  <c r="G194" i="6"/>
  <c r="D362" i="6"/>
  <c r="K471" i="6"/>
  <c r="E433" i="6"/>
  <c r="D477" i="6"/>
  <c r="N420" i="6"/>
  <c r="N467" i="6"/>
  <c r="N289" i="6"/>
  <c r="N274" i="6"/>
  <c r="N246" i="6"/>
  <c r="M435" i="6"/>
  <c r="D62" i="6"/>
  <c r="D269" i="6"/>
  <c r="K361" i="6"/>
  <c r="N261" i="6"/>
  <c r="G435" i="6"/>
  <c r="E282" i="6"/>
  <c r="D365" i="6"/>
  <c r="D288" i="6"/>
  <c r="D435" i="6"/>
  <c r="D215" i="6"/>
  <c r="D305" i="6"/>
  <c r="D304" i="6"/>
  <c r="D314" i="6"/>
  <c r="D364" i="6"/>
  <c r="D247" i="6"/>
  <c r="I462" i="6"/>
  <c r="I122" i="6"/>
  <c r="I30" i="6"/>
  <c r="I206" i="6"/>
  <c r="I329" i="6"/>
  <c r="I419" i="6"/>
  <c r="I326" i="6"/>
  <c r="I406" i="6"/>
  <c r="I369" i="6"/>
  <c r="I286" i="6"/>
  <c r="I375" i="6"/>
  <c r="I398" i="6"/>
  <c r="I278" i="6"/>
  <c r="I344" i="6"/>
  <c r="I95" i="6"/>
  <c r="I320" i="6"/>
  <c r="I396" i="6"/>
  <c r="I204" i="6"/>
  <c r="I308" i="6"/>
  <c r="I25" i="6"/>
  <c r="I226" i="6"/>
  <c r="I290" i="6"/>
  <c r="I214" i="6"/>
  <c r="I106" i="6"/>
  <c r="I148" i="6"/>
  <c r="I399" i="6"/>
  <c r="I350" i="6"/>
  <c r="I410" i="6"/>
  <c r="I404" i="6"/>
  <c r="I425" i="6"/>
  <c r="I412" i="6"/>
  <c r="I481" i="6"/>
  <c r="I296" i="6"/>
  <c r="I249" i="6"/>
  <c r="I84" i="6"/>
  <c r="I276" i="6"/>
  <c r="I359" i="6"/>
  <c r="K51" i="6"/>
  <c r="N32" i="6"/>
  <c r="M409" i="6"/>
  <c r="L392" i="6"/>
  <c r="G93" i="6"/>
  <c r="L283" i="6"/>
  <c r="F12" i="6"/>
  <c r="G55" i="6"/>
  <c r="L419" i="6"/>
  <c r="K98" i="6"/>
  <c r="I428" i="6"/>
  <c r="H111" i="6"/>
  <c r="M42" i="6"/>
  <c r="D35" i="6"/>
  <c r="H44" i="6"/>
  <c r="I168" i="6"/>
  <c r="N237" i="6"/>
  <c r="E413" i="6"/>
  <c r="L486" i="6"/>
  <c r="M72" i="6"/>
  <c r="K491" i="6"/>
  <c r="I235" i="6"/>
  <c r="E16" i="6"/>
  <c r="D8" i="6"/>
  <c r="F478" i="6"/>
  <c r="L449" i="6"/>
  <c r="I370" i="6"/>
  <c r="I82" i="6"/>
  <c r="N348" i="6"/>
  <c r="E185" i="6"/>
  <c r="K285" i="6"/>
  <c r="G40" i="6"/>
  <c r="N13" i="6"/>
  <c r="N125" i="6"/>
  <c r="D326" i="6"/>
  <c r="F203" i="6"/>
  <c r="N53" i="6"/>
  <c r="L236" i="6"/>
  <c r="G401" i="6"/>
  <c r="L121" i="6"/>
  <c r="K334" i="6"/>
  <c r="E258" i="6"/>
  <c r="M364" i="6"/>
  <c r="F81" i="6"/>
  <c r="F464" i="6"/>
  <c r="I263" i="6"/>
  <c r="M110" i="6"/>
  <c r="L398" i="6"/>
  <c r="F402" i="6"/>
  <c r="F487" i="6"/>
  <c r="L251" i="6"/>
  <c r="I464" i="6"/>
  <c r="F423" i="6"/>
  <c r="N411" i="6"/>
  <c r="M217" i="6"/>
  <c r="H468" i="6"/>
  <c r="G134" i="6"/>
  <c r="K377" i="6"/>
  <c r="H85" i="6"/>
  <c r="G11" i="6"/>
  <c r="K261" i="6"/>
  <c r="F44" i="6"/>
  <c r="N173" i="6"/>
  <c r="I239" i="6"/>
  <c r="H238" i="6"/>
  <c r="K14" i="6"/>
  <c r="G405" i="6"/>
  <c r="K414" i="6"/>
  <c r="L34" i="6"/>
  <c r="M21" i="6"/>
  <c r="E405" i="6"/>
  <c r="E156" i="6"/>
  <c r="E129" i="6"/>
  <c r="K209" i="6"/>
  <c r="E113" i="6"/>
  <c r="E189" i="6"/>
  <c r="N175" i="6"/>
  <c r="N56" i="6"/>
  <c r="L52" i="6"/>
  <c r="K10" i="6"/>
  <c r="F277" i="6"/>
  <c r="F26" i="6"/>
  <c r="D209" i="6"/>
  <c r="D231" i="6"/>
  <c r="H81" i="6"/>
  <c r="F474" i="6"/>
  <c r="D301" i="6"/>
  <c r="K323" i="6"/>
  <c r="N230" i="6"/>
  <c r="I14" i="6"/>
  <c r="K141" i="6"/>
  <c r="F484" i="6"/>
  <c r="M263" i="6"/>
  <c r="M324" i="6"/>
  <c r="E253" i="6"/>
  <c r="L11" i="6"/>
  <c r="E406" i="6"/>
  <c r="M357" i="6"/>
  <c r="K89" i="6"/>
  <c r="H356" i="6"/>
  <c r="L302" i="6"/>
  <c r="D317" i="6"/>
  <c r="N487" i="6"/>
  <c r="D363" i="6"/>
  <c r="E133" i="6"/>
  <c r="F398" i="6"/>
  <c r="H361" i="6"/>
  <c r="M100" i="6"/>
  <c r="N8" i="6"/>
  <c r="I37" i="6"/>
  <c r="K42" i="6"/>
  <c r="M50" i="6"/>
  <c r="D56" i="6"/>
  <c r="F37" i="6"/>
  <c r="H43" i="6"/>
  <c r="M385" i="6"/>
  <c r="M422" i="6"/>
  <c r="L70" i="6"/>
  <c r="G300" i="6"/>
  <c r="K183" i="6"/>
  <c r="G467" i="6"/>
  <c r="L57" i="6"/>
  <c r="I66" i="6"/>
  <c r="M111" i="6"/>
  <c r="F336" i="6"/>
  <c r="H403" i="6"/>
  <c r="K91" i="6"/>
  <c r="G115" i="6"/>
  <c r="D342" i="6"/>
  <c r="K104" i="6"/>
  <c r="E154" i="6"/>
  <c r="K375" i="6"/>
  <c r="L476" i="6"/>
  <c r="M59" i="6"/>
  <c r="N47" i="6"/>
  <c r="F222" i="6"/>
  <c r="F196" i="6"/>
  <c r="D255" i="6"/>
  <c r="D462" i="6"/>
  <c r="N315" i="6"/>
  <c r="F323" i="6"/>
  <c r="N133" i="6"/>
  <c r="G130" i="6"/>
  <c r="N203" i="6"/>
  <c r="G143" i="6"/>
  <c r="E221" i="6"/>
  <c r="H302" i="6"/>
  <c r="D149" i="6"/>
  <c r="I485" i="6"/>
  <c r="E262" i="6"/>
  <c r="M20" i="6"/>
  <c r="I9" i="6"/>
  <c r="L285" i="6"/>
  <c r="D188" i="6"/>
  <c r="E187" i="6"/>
  <c r="M129" i="6"/>
  <c r="H478" i="6"/>
  <c r="N130" i="6"/>
  <c r="N81" i="6"/>
  <c r="N258" i="6"/>
  <c r="K120" i="6"/>
  <c r="H152" i="6"/>
  <c r="K224" i="6"/>
  <c r="H420" i="6"/>
  <c r="I49" i="6"/>
  <c r="L48" i="6"/>
  <c r="I362" i="6"/>
  <c r="F312" i="6"/>
  <c r="N481" i="6"/>
  <c r="I137" i="6"/>
  <c r="D262" i="6"/>
  <c r="N110" i="6"/>
  <c r="D442" i="6"/>
  <c r="K32" i="6"/>
  <c r="K489" i="6"/>
  <c r="E134" i="6"/>
  <c r="G480" i="6"/>
  <c r="I315" i="6"/>
  <c r="K433" i="6"/>
  <c r="N416" i="6"/>
  <c r="N372" i="6"/>
  <c r="N272" i="6"/>
  <c r="E193" i="6"/>
  <c r="G322" i="6"/>
  <c r="D296" i="6"/>
  <c r="E240" i="6"/>
  <c r="G352" i="6"/>
  <c r="H251" i="6"/>
  <c r="L261" i="6"/>
  <c r="N9" i="6"/>
  <c r="M161" i="6"/>
  <c r="K295" i="6"/>
  <c r="I31" i="6"/>
  <c r="E391" i="6"/>
  <c r="E64" i="6"/>
  <c r="K67" i="6"/>
  <c r="E360" i="6"/>
  <c r="M159" i="6"/>
  <c r="H248" i="6"/>
  <c r="F94" i="6"/>
  <c r="F89" i="6"/>
  <c r="D279" i="6"/>
  <c r="D294" i="6"/>
  <c r="N334" i="6"/>
  <c r="D187" i="6"/>
  <c r="M218" i="6"/>
  <c r="E109" i="6"/>
  <c r="I130" i="6"/>
  <c r="D121" i="6"/>
  <c r="K117" i="6"/>
  <c r="N458" i="6"/>
  <c r="N156" i="6"/>
  <c r="N291" i="6"/>
  <c r="M282" i="6"/>
  <c r="M351" i="6"/>
  <c r="D159" i="6"/>
  <c r="M427" i="6"/>
  <c r="M488" i="6"/>
  <c r="M130" i="6"/>
  <c r="I171" i="6"/>
  <c r="M177" i="6"/>
  <c r="N67" i="6"/>
  <c r="N23" i="6"/>
  <c r="N214" i="6"/>
  <c r="D257" i="6"/>
  <c r="M212" i="6"/>
  <c r="L474" i="6"/>
  <c r="H102" i="6"/>
  <c r="M459" i="6"/>
  <c r="E23" i="6"/>
  <c r="K297" i="6"/>
  <c r="M47" i="6"/>
  <c r="N60" i="6"/>
  <c r="I389" i="6"/>
  <c r="E313" i="6"/>
  <c r="E403" i="6"/>
  <c r="I367" i="6"/>
  <c r="F245" i="6"/>
  <c r="D200" i="6"/>
  <c r="H229" i="6"/>
  <c r="I397" i="6"/>
  <c r="K390" i="6"/>
  <c r="M272" i="6"/>
  <c r="L109" i="6"/>
  <c r="L376" i="6"/>
  <c r="D86" i="6"/>
  <c r="M211" i="6"/>
  <c r="K311" i="6"/>
  <c r="H8" i="6"/>
  <c r="M38" i="6"/>
  <c r="I45" i="6"/>
  <c r="H56" i="6"/>
  <c r="M185" i="6"/>
  <c r="F53" i="6"/>
  <c r="M262" i="6"/>
  <c r="F425" i="6"/>
  <c r="I300" i="6"/>
  <c r="G15" i="6"/>
  <c r="E181" i="6"/>
  <c r="E400" i="6"/>
  <c r="G417" i="6"/>
  <c r="L115" i="6"/>
  <c r="L470" i="6"/>
  <c r="E27" i="6"/>
  <c r="E396" i="6"/>
  <c r="E103" i="6"/>
  <c r="F217" i="6"/>
  <c r="M142" i="6"/>
  <c r="L123" i="6"/>
  <c r="I188" i="6"/>
  <c r="H400" i="6"/>
  <c r="F284" i="6"/>
  <c r="F74" i="6"/>
  <c r="F75" i="6"/>
  <c r="F302" i="6"/>
  <c r="D328" i="6"/>
  <c r="D31" i="6"/>
  <c r="N326" i="6"/>
  <c r="D194" i="6"/>
  <c r="D164" i="6"/>
  <c r="K318" i="6"/>
  <c r="E304" i="6"/>
  <c r="K398" i="6"/>
  <c r="E472" i="6"/>
  <c r="G368" i="6"/>
  <c r="G276" i="6"/>
  <c r="H68" i="6"/>
  <c r="H372" i="6"/>
  <c r="N436" i="6"/>
  <c r="N72" i="6"/>
  <c r="N78" i="6"/>
  <c r="N284" i="6"/>
  <c r="N290" i="6"/>
  <c r="E106" i="6"/>
  <c r="K319" i="6"/>
  <c r="K128" i="6"/>
  <c r="E204" i="6"/>
  <c r="D412" i="6"/>
  <c r="D487" i="6"/>
  <c r="H292" i="6"/>
  <c r="D140" i="6"/>
  <c r="N478" i="6"/>
  <c r="E226" i="6"/>
  <c r="M125" i="6"/>
  <c r="M196" i="6"/>
  <c r="G436" i="6"/>
  <c r="N183" i="6"/>
  <c r="N83" i="6"/>
  <c r="N464" i="6"/>
  <c r="N303" i="6"/>
  <c r="G255" i="6"/>
  <c r="K84" i="6"/>
  <c r="H326" i="6"/>
  <c r="K258" i="6"/>
  <c r="K241" i="6"/>
  <c r="D214" i="6"/>
  <c r="H434" i="6"/>
  <c r="L331" i="6"/>
  <c r="L319" i="6"/>
  <c r="E339" i="6"/>
  <c r="M108" i="6"/>
  <c r="E123" i="6"/>
  <c r="N401" i="6"/>
  <c r="N393" i="6"/>
  <c r="D453" i="6"/>
  <c r="D23" i="6"/>
  <c r="K290" i="6"/>
  <c r="M171" i="6"/>
  <c r="D318" i="6"/>
  <c r="E281" i="6"/>
  <c r="D441" i="6"/>
  <c r="I388" i="6"/>
  <c r="I209" i="6"/>
  <c r="I211" i="6"/>
  <c r="I321" i="6"/>
  <c r="I327" i="6"/>
  <c r="I67" i="6"/>
  <c r="I234" i="6"/>
  <c r="I395" i="6"/>
  <c r="I252" i="6"/>
  <c r="I123" i="6"/>
  <c r="I340" i="6"/>
  <c r="I196" i="6"/>
  <c r="I284" i="6"/>
  <c r="I16" i="6"/>
  <c r="I332" i="6"/>
  <c r="I297" i="6"/>
  <c r="I420" i="6"/>
  <c r="I136" i="6"/>
  <c r="I90" i="6"/>
  <c r="I484" i="6"/>
  <c r="I205" i="6"/>
  <c r="I354" i="6"/>
  <c r="I490" i="6"/>
  <c r="I245" i="6"/>
  <c r="I302" i="6"/>
  <c r="I182" i="6"/>
  <c r="I379" i="6"/>
  <c r="L144" i="6"/>
  <c r="G52" i="6"/>
  <c r="K387" i="6"/>
  <c r="K163" i="6"/>
  <c r="D286" i="6"/>
  <c r="D103" i="6"/>
  <c r="F38" i="6"/>
  <c r="H391" i="6"/>
  <c r="I220" i="6"/>
  <c r="L433" i="6"/>
  <c r="G137" i="6"/>
  <c r="I446" i="6"/>
  <c r="D133" i="6"/>
  <c r="E404" i="6"/>
  <c r="I448" i="6"/>
  <c r="H369" i="6"/>
  <c r="E274" i="6"/>
  <c r="N11" i="6"/>
  <c r="D240" i="6"/>
  <c r="I459" i="6"/>
  <c r="H453" i="6"/>
  <c r="D128" i="6"/>
  <c r="L41" i="6"/>
  <c r="E431" i="6"/>
  <c r="K118" i="6"/>
  <c r="D254" i="6"/>
  <c r="N402" i="6"/>
  <c r="F111" i="6"/>
  <c r="G418" i="6"/>
  <c r="M138" i="6"/>
  <c r="G83" i="6"/>
  <c r="N209" i="6"/>
  <c r="D26" i="6"/>
  <c r="D458" i="6"/>
  <c r="K421" i="6"/>
  <c r="G378" i="6"/>
  <c r="L358" i="6"/>
  <c r="K490" i="6"/>
  <c r="L9" i="6"/>
  <c r="K43" i="6"/>
  <c r="G12" i="6"/>
  <c r="F40" i="6"/>
  <c r="H46" i="6"/>
  <c r="I162" i="6"/>
  <c r="F238" i="6"/>
  <c r="I200" i="6"/>
  <c r="I390" i="6"/>
  <c r="K411" i="6"/>
  <c r="G309" i="6"/>
  <c r="G388" i="6"/>
  <c r="K418" i="6"/>
  <c r="I427" i="6"/>
  <c r="G342" i="6"/>
  <c r="L405" i="6"/>
  <c r="G445" i="6"/>
  <c r="L402" i="6"/>
  <c r="F483" i="6"/>
  <c r="K160" i="6"/>
  <c r="D319" i="6"/>
  <c r="E296" i="6"/>
  <c r="G375" i="6"/>
  <c r="F409" i="6"/>
  <c r="D478" i="6"/>
  <c r="F252" i="6"/>
  <c r="F88" i="6"/>
  <c r="D265" i="6"/>
  <c r="D74" i="6"/>
  <c r="F149" i="6"/>
  <c r="D490" i="6"/>
  <c r="I313" i="6"/>
  <c r="F397" i="6"/>
  <c r="M83" i="6"/>
  <c r="L360" i="6"/>
  <c r="N143" i="6"/>
  <c r="N297" i="6"/>
  <c r="L452" i="6"/>
  <c r="E245" i="6"/>
  <c r="E442" i="6"/>
  <c r="G127" i="6"/>
  <c r="M17" i="6"/>
  <c r="E336" i="6"/>
  <c r="M399" i="6"/>
  <c r="L84" i="6"/>
  <c r="G471" i="6"/>
  <c r="G96" i="6"/>
  <c r="I355" i="6"/>
  <c r="G85" i="6"/>
  <c r="F352" i="6"/>
  <c r="F76" i="6"/>
  <c r="D383" i="6"/>
  <c r="F142" i="6"/>
  <c r="D346" i="6"/>
  <c r="H469" i="6"/>
  <c r="G228" i="6"/>
  <c r="M116" i="6"/>
  <c r="M305" i="6"/>
  <c r="N12" i="6"/>
  <c r="E39" i="6"/>
  <c r="K45" i="6"/>
  <c r="I53" i="6"/>
  <c r="I184" i="6"/>
  <c r="L36" i="6"/>
  <c r="L45" i="6"/>
  <c r="E239" i="6"/>
  <c r="K260" i="6"/>
  <c r="E18" i="6"/>
  <c r="E399" i="6"/>
  <c r="G468" i="6"/>
  <c r="G483" i="6"/>
  <c r="L118" i="6"/>
  <c r="K413" i="6"/>
  <c r="E194" i="6"/>
  <c r="G64" i="6"/>
  <c r="E92" i="6"/>
  <c r="K216" i="6"/>
  <c r="E351" i="6"/>
  <c r="H126" i="6"/>
  <c r="M103" i="6"/>
  <c r="F128" i="6"/>
  <c r="M353" i="6"/>
  <c r="D406" i="6"/>
  <c r="D343" i="6"/>
  <c r="M403" i="6"/>
  <c r="L350" i="6"/>
  <c r="F43" i="6"/>
  <c r="N37" i="6"/>
  <c r="F191" i="6"/>
  <c r="D276" i="6"/>
  <c r="D113" i="6"/>
  <c r="D464" i="6"/>
  <c r="F292" i="6"/>
  <c r="D122" i="6"/>
  <c r="K409" i="6"/>
  <c r="F479" i="6"/>
  <c r="F127" i="6"/>
  <c r="M362" i="6"/>
  <c r="F374" i="6"/>
  <c r="N327" i="6"/>
  <c r="M329" i="6"/>
  <c r="H87" i="6"/>
  <c r="D466" i="6"/>
  <c r="L422" i="6"/>
  <c r="I400" i="6"/>
  <c r="D408" i="6"/>
  <c r="L67" i="6"/>
  <c r="L371" i="6"/>
  <c r="I190" i="6"/>
  <c r="N141" i="6"/>
  <c r="N111" i="6"/>
  <c r="N262" i="6"/>
  <c r="D413" i="6"/>
  <c r="G234" i="6"/>
  <c r="M36" i="6"/>
  <c r="E47" i="6"/>
  <c r="L51" i="6"/>
  <c r="N389" i="6"/>
  <c r="F406" i="6"/>
  <c r="E87" i="6"/>
  <c r="D336" i="6"/>
  <c r="F100" i="6"/>
  <c r="D250" i="6"/>
  <c r="D411" i="6"/>
  <c r="K255" i="6"/>
  <c r="I324" i="6"/>
  <c r="M440" i="6"/>
  <c r="G492" i="6"/>
  <c r="N410" i="6"/>
  <c r="N185" i="6"/>
  <c r="N207" i="6"/>
  <c r="G372" i="6"/>
  <c r="G77" i="6"/>
  <c r="D311" i="6"/>
  <c r="E352" i="6"/>
  <c r="L201" i="6"/>
  <c r="L262" i="6"/>
  <c r="G61" i="6"/>
  <c r="M294" i="6"/>
  <c r="E387" i="6"/>
  <c r="E410" i="6"/>
  <c r="I161" i="6"/>
  <c r="G362" i="6"/>
  <c r="G104" i="6"/>
  <c r="E91" i="6"/>
  <c r="E105" i="6"/>
  <c r="H343" i="6"/>
  <c r="M448" i="6"/>
  <c r="L233" i="6"/>
  <c r="F262" i="6"/>
  <c r="D210" i="6"/>
  <c r="D204" i="6"/>
  <c r="D89" i="6"/>
  <c r="H155" i="6"/>
  <c r="F266" i="6"/>
  <c r="D444" i="6"/>
  <c r="I491" i="6"/>
  <c r="K135" i="6"/>
  <c r="D155" i="6"/>
  <c r="N489" i="6"/>
  <c r="N18" i="6"/>
  <c r="N149" i="6"/>
  <c r="N154" i="6"/>
  <c r="N319" i="6"/>
  <c r="K136" i="6"/>
  <c r="M436" i="6"/>
  <c r="M105" i="6"/>
  <c r="E89" i="6"/>
  <c r="M274" i="6"/>
  <c r="E127" i="6"/>
  <c r="M207" i="6"/>
  <c r="H287" i="6"/>
  <c r="E356" i="6"/>
  <c r="G442" i="6"/>
  <c r="H358" i="6"/>
  <c r="H368" i="6"/>
  <c r="E303" i="6"/>
  <c r="N392" i="6"/>
  <c r="N294" i="6"/>
  <c r="N33" i="6"/>
  <c r="H67" i="6"/>
  <c r="G280" i="6"/>
  <c r="K11" i="6"/>
  <c r="H483" i="6"/>
  <c r="H51" i="6"/>
  <c r="M414" i="6"/>
  <c r="I111" i="6"/>
  <c r="L484" i="6"/>
  <c r="M73" i="6"/>
  <c r="M360" i="6"/>
  <c r="G150" i="6"/>
  <c r="F130" i="6"/>
  <c r="D451" i="6"/>
  <c r="M382" i="6"/>
  <c r="G186" i="6"/>
  <c r="H438" i="6"/>
  <c r="E143" i="6"/>
  <c r="K294" i="6"/>
  <c r="G328" i="6"/>
  <c r="D457" i="6"/>
  <c r="E11" i="6"/>
  <c r="I36" i="6"/>
  <c r="E45" i="6"/>
  <c r="E50" i="6"/>
  <c r="D55" i="6"/>
  <c r="H177" i="6"/>
  <c r="I52" i="6"/>
  <c r="G60" i="6"/>
  <c r="L364" i="6"/>
  <c r="E300" i="6"/>
  <c r="L8" i="6"/>
  <c r="G398" i="6"/>
  <c r="L47" i="6"/>
  <c r="L334" i="6"/>
  <c r="E414" i="6"/>
  <c r="E477" i="6"/>
  <c r="M444" i="6"/>
  <c r="I109" i="6"/>
  <c r="I360" i="6"/>
  <c r="E138" i="6"/>
  <c r="M87" i="6"/>
  <c r="G92" i="6"/>
  <c r="M441" i="6"/>
  <c r="M453" i="6"/>
  <c r="F83" i="6"/>
  <c r="D278" i="6"/>
  <c r="D27" i="6"/>
  <c r="H313" i="6"/>
  <c r="N253" i="6"/>
  <c r="D105" i="6"/>
  <c r="D119" i="6"/>
  <c r="M397" i="6"/>
  <c r="G301" i="6"/>
  <c r="E369" i="6"/>
  <c r="I476" i="6"/>
  <c r="I299" i="6"/>
  <c r="I134" i="6"/>
  <c r="G102" i="6"/>
  <c r="K479" i="6"/>
  <c r="K134" i="6"/>
  <c r="K130" i="6"/>
  <c r="N400" i="6"/>
  <c r="N361" i="6"/>
  <c r="N21" i="6"/>
  <c r="N268" i="6"/>
  <c r="N293" i="6"/>
  <c r="M192" i="6"/>
  <c r="L485" i="6"/>
  <c r="M266" i="6"/>
  <c r="K322" i="6"/>
  <c r="H63" i="6"/>
  <c r="E215" i="6"/>
  <c r="M341" i="6"/>
  <c r="H144" i="6"/>
  <c r="H113" i="6"/>
  <c r="I77" i="6"/>
  <c r="N428" i="6"/>
  <c r="N417" i="6"/>
  <c r="N430" i="6"/>
  <c r="N264" i="6"/>
  <c r="N223" i="6"/>
  <c r="H423" i="6"/>
  <c r="D196" i="6"/>
  <c r="E29" i="6"/>
  <c r="K339" i="6"/>
  <c r="K152" i="6"/>
  <c r="K229" i="6"/>
  <c r="K204" i="6"/>
  <c r="D409" i="6"/>
  <c r="N452" i="6"/>
  <c r="N313" i="6"/>
  <c r="D248" i="6"/>
  <c r="N468" i="6"/>
  <c r="D433" i="6"/>
  <c r="D422" i="6"/>
  <c r="I386" i="6"/>
  <c r="I259" i="6"/>
  <c r="I426" i="6"/>
  <c r="I318" i="6"/>
  <c r="I335" i="6"/>
  <c r="I380" i="6"/>
  <c r="I231" i="6"/>
  <c r="I228" i="6"/>
  <c r="I194" i="6"/>
  <c r="I331" i="6"/>
  <c r="I312" i="6"/>
  <c r="I347" i="6"/>
  <c r="I199" i="6"/>
  <c r="K349" i="6"/>
  <c r="I216" i="6"/>
  <c r="I378" i="6"/>
  <c r="I254" i="6"/>
  <c r="G489" i="6"/>
  <c r="N459" i="6"/>
  <c r="N323" i="6"/>
  <c r="I280" i="6"/>
  <c r="I393" i="6"/>
  <c r="I298" i="6"/>
  <c r="I210" i="6"/>
  <c r="I240" i="6"/>
  <c r="I303" i="6"/>
  <c r="I192" i="6"/>
  <c r="E456" i="6"/>
  <c r="N437" i="6"/>
  <c r="N277" i="6"/>
  <c r="D256" i="6"/>
  <c r="D16" i="6"/>
  <c r="K329" i="6"/>
  <c r="D29" i="6"/>
  <c r="I328" i="6"/>
  <c r="I295" i="6"/>
  <c r="I391" i="6"/>
  <c r="I477" i="6"/>
  <c r="I356" i="6"/>
  <c r="I275" i="6"/>
  <c r="I256" i="6"/>
  <c r="I21" i="6"/>
  <c r="I10" i="6"/>
  <c r="I384" i="6"/>
  <c r="I248" i="6"/>
  <c r="I191" i="6"/>
  <c r="I165" i="6"/>
  <c r="D485" i="6"/>
  <c r="N320" i="6"/>
  <c r="K292" i="6"/>
  <c r="D418" i="6"/>
  <c r="D153" i="6"/>
  <c r="I330" i="6"/>
  <c r="I128" i="6"/>
  <c r="I221" i="6"/>
  <c r="I414" i="6"/>
  <c r="I222" i="6"/>
  <c r="I227" i="6"/>
  <c r="D369" i="6"/>
  <c r="G440" i="6"/>
  <c r="I445" i="6"/>
  <c r="I197" i="6"/>
  <c r="I408" i="6"/>
  <c r="I96" i="6"/>
  <c r="I262" i="6"/>
  <c r="I492" i="6"/>
  <c r="I277" i="6"/>
  <c r="D141" i="23"/>
  <c r="D7" i="23"/>
  <c r="N283" i="23"/>
  <c r="J388" i="23"/>
  <c r="F295" i="23"/>
  <c r="K230" i="23"/>
  <c r="L332" i="23"/>
  <c r="K270" i="23"/>
  <c r="D422" i="23"/>
  <c r="J333" i="23"/>
  <c r="J342" i="23"/>
  <c r="J257" i="23"/>
  <c r="D467" i="23"/>
  <c r="C390" i="23"/>
  <c r="C306" i="23"/>
  <c r="C236" i="23"/>
  <c r="C221" i="23"/>
  <c r="N330" i="23"/>
  <c r="J384" i="23"/>
  <c r="K382" i="23"/>
  <c r="N490" i="23"/>
  <c r="L24" i="23"/>
  <c r="H429" i="23"/>
  <c r="G464" i="23"/>
  <c r="K248" i="23"/>
  <c r="D32" i="23"/>
  <c r="L236" i="23"/>
  <c r="G295" i="23"/>
  <c r="G235" i="23"/>
  <c r="G287" i="23"/>
  <c r="G209" i="23"/>
  <c r="J345" i="23"/>
  <c r="L343" i="23"/>
  <c r="J419" i="23"/>
  <c r="D300" i="23"/>
  <c r="G412" i="23"/>
  <c r="C273" i="23"/>
  <c r="L315" i="23"/>
  <c r="J338" i="23"/>
  <c r="D434" i="23"/>
  <c r="J424" i="23"/>
  <c r="H452" i="23"/>
  <c r="F299" i="23"/>
  <c r="N257" i="23"/>
  <c r="N273" i="23"/>
  <c r="N297" i="23"/>
  <c r="J314" i="23"/>
  <c r="H216" i="23"/>
  <c r="L253" i="23"/>
  <c r="L269" i="23"/>
  <c r="L285" i="23"/>
  <c r="F338" i="23"/>
  <c r="F300" i="23"/>
  <c r="D317" i="23"/>
  <c r="H213" i="23"/>
  <c r="L226" i="23"/>
  <c r="H253" i="23"/>
  <c r="L266" i="23"/>
  <c r="D288" i="23"/>
  <c r="H301" i="23"/>
  <c r="J322" i="23"/>
  <c r="J230" i="23"/>
  <c r="J254" i="23"/>
  <c r="J286" i="23"/>
  <c r="H258" i="23"/>
  <c r="L279" i="23"/>
  <c r="L295" i="23"/>
  <c r="J332" i="23"/>
  <c r="N30" i="23"/>
  <c r="C379" i="23"/>
  <c r="N258" i="23"/>
  <c r="N290" i="23"/>
  <c r="F304" i="23"/>
  <c r="H209" i="23"/>
  <c r="L230" i="23"/>
  <c r="L262" i="23"/>
  <c r="H297" i="23"/>
  <c r="L330" i="23"/>
  <c r="J264" i="23"/>
  <c r="J296" i="23"/>
  <c r="D271" i="23"/>
  <c r="D303" i="23"/>
  <c r="N417" i="23"/>
  <c r="H375" i="23"/>
  <c r="F475" i="23"/>
  <c r="J258" i="23"/>
  <c r="D249" i="23"/>
  <c r="L307" i="23"/>
  <c r="J346" i="23"/>
  <c r="D387" i="23"/>
  <c r="L296" i="23"/>
  <c r="H338" i="23"/>
  <c r="C34" i="23"/>
  <c r="D438" i="23"/>
  <c r="D380" i="23"/>
  <c r="C332" i="23"/>
  <c r="J250" i="23"/>
  <c r="J282" i="23"/>
  <c r="D273" i="23"/>
  <c r="L299" i="23"/>
  <c r="L383" i="23"/>
  <c r="J275" i="23"/>
  <c r="N324" i="23"/>
  <c r="D279" i="23"/>
  <c r="H287" i="23"/>
  <c r="J223" i="23"/>
  <c r="D214" i="23"/>
  <c r="D278" i="23"/>
  <c r="L347" i="23"/>
  <c r="D466" i="23"/>
  <c r="D266" i="23"/>
  <c r="D263" i="23"/>
  <c r="C389" i="23"/>
  <c r="J271" i="23"/>
  <c r="L418" i="23"/>
  <c r="D424" i="23"/>
  <c r="H340" i="23"/>
  <c r="H426" i="23"/>
  <c r="C469" i="23"/>
  <c r="F230" i="23"/>
  <c r="H149" i="23"/>
  <c r="K463" i="23"/>
  <c r="N340" i="23"/>
  <c r="K21" i="23"/>
  <c r="N453" i="23"/>
  <c r="D298" i="23"/>
  <c r="F447" i="23"/>
  <c r="G395" i="23"/>
  <c r="D29" i="23"/>
  <c r="N457" i="23"/>
  <c r="D463" i="23"/>
  <c r="J456" i="23"/>
  <c r="H163" i="23"/>
  <c r="H361" i="23"/>
  <c r="E351" i="23"/>
  <c r="K289" i="23"/>
  <c r="J371" i="23"/>
  <c r="L152" i="23"/>
  <c r="C354" i="23"/>
  <c r="N357" i="23"/>
  <c r="D462" i="23"/>
  <c r="K211" i="23"/>
  <c r="G229" i="23"/>
  <c r="K273" i="23"/>
  <c r="G293" i="23"/>
  <c r="G341" i="23"/>
  <c r="G284" i="23"/>
  <c r="J163" i="23"/>
  <c r="E350" i="23"/>
  <c r="J366" i="23"/>
  <c r="L377" i="23"/>
  <c r="L149" i="23"/>
  <c r="G349" i="23"/>
  <c r="C351" i="23"/>
  <c r="L470" i="23"/>
  <c r="G354" i="23"/>
  <c r="H379" i="23"/>
  <c r="D465" i="23"/>
  <c r="J19" i="23"/>
  <c r="D443" i="23"/>
  <c r="J287" i="23"/>
  <c r="C467" i="23"/>
  <c r="L31" i="23"/>
  <c r="N301" i="23"/>
  <c r="H444" i="23"/>
  <c r="K286" i="23"/>
  <c r="N214" i="23"/>
  <c r="D330" i="23"/>
  <c r="J291" i="23"/>
  <c r="F286" i="23"/>
  <c r="C282" i="23"/>
  <c r="E358" i="23"/>
  <c r="N443" i="23"/>
  <c r="E367" i="23"/>
  <c r="F287" i="23"/>
  <c r="D251" i="23"/>
  <c r="D267" i="23"/>
  <c r="J331" i="23"/>
  <c r="K369" i="23"/>
  <c r="N294" i="23"/>
  <c r="D224" i="23"/>
  <c r="L282" i="23"/>
  <c r="D346" i="23"/>
  <c r="F321" i="23"/>
  <c r="C242" i="23"/>
  <c r="C7" i="23"/>
  <c r="D213" i="23"/>
  <c r="L247" i="23"/>
  <c r="D277" i="23"/>
  <c r="N329" i="23"/>
  <c r="N345" i="23"/>
  <c r="C295" i="23"/>
  <c r="D17" i="23"/>
  <c r="J269" i="23"/>
  <c r="J285" i="23"/>
  <c r="L206" i="23"/>
  <c r="D228" i="23"/>
  <c r="D260" i="23"/>
  <c r="H273" i="23"/>
  <c r="L294" i="23"/>
  <c r="C343" i="23"/>
  <c r="F259" i="23"/>
  <c r="F291" i="23"/>
  <c r="L217" i="23"/>
  <c r="E366" i="23"/>
  <c r="D418" i="23"/>
  <c r="N247" i="23"/>
  <c r="N279" i="23"/>
  <c r="F29" i="23"/>
  <c r="F306" i="23"/>
  <c r="D254" i="23"/>
  <c r="G31" i="23"/>
  <c r="H435" i="23"/>
  <c r="N314" i="23"/>
  <c r="D289" i="23"/>
  <c r="J334" i="23"/>
  <c r="H382" i="23"/>
  <c r="D318" i="23"/>
  <c r="D290" i="23"/>
  <c r="N320" i="23"/>
  <c r="L426" i="23"/>
  <c r="G405" i="23"/>
  <c r="D331" i="23"/>
  <c r="D493" i="23"/>
  <c r="H268" i="23"/>
  <c r="F473" i="23"/>
  <c r="F448" i="23"/>
  <c r="E373" i="23"/>
  <c r="H342" i="23"/>
  <c r="C304" i="23"/>
  <c r="N261" i="23"/>
  <c r="F315" i="23"/>
  <c r="L305" i="23"/>
  <c r="N260" i="23"/>
  <c r="L314" i="23"/>
  <c r="C215" i="23"/>
  <c r="F384" i="23"/>
  <c r="D451" i="23"/>
  <c r="D210" i="23"/>
  <c r="N362" i="23"/>
  <c r="H271" i="23"/>
  <c r="D152" i="23"/>
  <c r="H476" i="23"/>
  <c r="H491" i="23"/>
  <c r="K453" i="23"/>
  <c r="C396" i="23"/>
  <c r="H420" i="23"/>
  <c r="J488" i="23"/>
  <c r="D370" i="23"/>
  <c r="K342" i="23"/>
  <c r="K353" i="23"/>
  <c r="J376" i="23"/>
  <c r="L454" i="23"/>
  <c r="K285" i="23"/>
  <c r="D150" i="23"/>
  <c r="J358" i="23"/>
  <c r="G239" i="23"/>
  <c r="E307" i="23"/>
  <c r="K336" i="23"/>
  <c r="L368" i="23"/>
  <c r="K271" i="23"/>
  <c r="L358" i="23"/>
  <c r="L464" i="23"/>
  <c r="L475" i="23"/>
  <c r="L374" i="23"/>
  <c r="L467" i="23"/>
  <c r="J492" i="23"/>
  <c r="K350" i="23"/>
  <c r="J378" i="23"/>
  <c r="J35" i="23"/>
  <c r="D429" i="23"/>
  <c r="L21" i="23"/>
  <c r="C230" i="23"/>
  <c r="G459" i="23"/>
  <c r="C228" i="23"/>
  <c r="J307" i="23"/>
  <c r="H20" i="23"/>
  <c r="C455" i="23"/>
  <c r="C478" i="23"/>
  <c r="K402" i="23"/>
  <c r="J260" i="23"/>
  <c r="F303" i="23"/>
  <c r="L205" i="23"/>
  <c r="H232" i="23"/>
  <c r="F342" i="23"/>
  <c r="D232" i="23"/>
  <c r="D272" i="23"/>
  <c r="D304" i="23"/>
  <c r="N323" i="23"/>
  <c r="F389" i="23"/>
  <c r="J311" i="23"/>
  <c r="D221" i="23"/>
  <c r="D285" i="23"/>
  <c r="J340" i="23"/>
  <c r="J393" i="23"/>
  <c r="L246" i="23"/>
  <c r="D284" i="23"/>
  <c r="H333" i="23"/>
  <c r="J324" i="23"/>
  <c r="H276" i="23"/>
  <c r="D378" i="23"/>
  <c r="D265" i="23"/>
  <c r="D327" i="23"/>
  <c r="F383" i="23"/>
  <c r="D270" i="23"/>
  <c r="F420" i="23"/>
  <c r="F261" i="23"/>
  <c r="H278" i="23"/>
  <c r="D385" i="23"/>
  <c r="J267" i="23"/>
  <c r="E368" i="23"/>
  <c r="G394" i="23"/>
  <c r="C486" i="23"/>
  <c r="F373" i="23"/>
  <c r="D246" i="23"/>
  <c r="F283" i="23"/>
  <c r="L273" i="23"/>
  <c r="D262" i="23"/>
  <c r="J432" i="23"/>
  <c r="F460" i="23"/>
  <c r="N419" i="23"/>
  <c r="D314" i="23"/>
  <c r="J476" i="23"/>
  <c r="C408" i="23"/>
  <c r="L423" i="23"/>
  <c r="H489" i="23"/>
  <c r="L385" i="23"/>
  <c r="K390" i="23"/>
  <c r="L424" i="23"/>
  <c r="J455" i="23"/>
  <c r="J457" i="23"/>
  <c r="N371" i="23"/>
  <c r="C357" i="23"/>
  <c r="E289" i="23"/>
  <c r="G226" i="23"/>
  <c r="G453" i="23"/>
  <c r="F244" i="23"/>
  <c r="G492" i="23"/>
  <c r="G346" i="23"/>
  <c r="M326" i="23"/>
  <c r="M484" i="23"/>
  <c r="M408" i="23"/>
  <c r="M220" i="23"/>
  <c r="M420" i="23"/>
  <c r="M396" i="23"/>
  <c r="M374" i="23"/>
  <c r="M322" i="23"/>
  <c r="M388" i="23"/>
  <c r="M314" i="23"/>
  <c r="M215" i="23"/>
  <c r="M274" i="23"/>
  <c r="M325" i="23"/>
  <c r="M206" i="23"/>
  <c r="M291" i="23"/>
  <c r="M346" i="23"/>
  <c r="F391" i="23"/>
  <c r="C376" i="23"/>
  <c r="K434" i="23"/>
  <c r="I392" i="23"/>
  <c r="I478" i="23"/>
  <c r="I396" i="23"/>
  <c r="I493" i="23"/>
  <c r="I323" i="23"/>
  <c r="I297" i="23"/>
  <c r="I400" i="23"/>
  <c r="I413" i="23"/>
  <c r="I376" i="23"/>
  <c r="I320" i="23"/>
  <c r="I246" i="23"/>
  <c r="I329" i="23"/>
  <c r="I259" i="23"/>
  <c r="I276" i="23"/>
  <c r="I292" i="23"/>
  <c r="I304" i="23"/>
  <c r="I354" i="23"/>
  <c r="I299" i="23"/>
  <c r="I336" i="23"/>
  <c r="I348" i="23"/>
  <c r="I213" i="23"/>
  <c r="M172" i="23"/>
  <c r="G175" i="23"/>
  <c r="K371" i="23"/>
  <c r="F485" i="23"/>
  <c r="G436" i="23"/>
  <c r="K429" i="23"/>
  <c r="K437" i="23"/>
  <c r="E256" i="23"/>
  <c r="E283" i="23"/>
  <c r="F423" i="23"/>
  <c r="K408" i="23"/>
  <c r="K257" i="23"/>
  <c r="J262" i="23"/>
  <c r="F311" i="23"/>
  <c r="D230" i="23"/>
  <c r="L202" i="23"/>
  <c r="C401" i="23"/>
  <c r="L441" i="23"/>
  <c r="N440" i="23"/>
  <c r="F340" i="23"/>
  <c r="C300" i="23"/>
  <c r="F256" i="23"/>
  <c r="L472" i="23"/>
  <c r="J308" i="23"/>
  <c r="D211" i="23"/>
  <c r="D235" i="23"/>
  <c r="L277" i="23"/>
  <c r="F284" i="23"/>
  <c r="D200" i="23"/>
  <c r="D248" i="23"/>
  <c r="D280" i="23"/>
  <c r="N327" i="23"/>
  <c r="J270" i="23"/>
  <c r="H226" i="23"/>
  <c r="H290" i="23"/>
  <c r="J344" i="23"/>
  <c r="C279" i="23"/>
  <c r="L15" i="23"/>
  <c r="J229" i="23"/>
  <c r="L254" i="23"/>
  <c r="D292" i="23"/>
  <c r="F327" i="23"/>
  <c r="D207" i="23"/>
  <c r="H292" i="23"/>
  <c r="D430" i="23"/>
  <c r="L412" i="23"/>
  <c r="H275" i="23"/>
  <c r="C407" i="23"/>
  <c r="J266" i="23"/>
  <c r="H214" i="23"/>
  <c r="L283" i="23"/>
  <c r="C251" i="23"/>
  <c r="J459" i="23"/>
  <c r="N288" i="23"/>
  <c r="F152" i="23"/>
  <c r="D154" i="23"/>
  <c r="H189" i="23"/>
  <c r="N464" i="23"/>
  <c r="D365" i="23"/>
  <c r="L256" i="23"/>
  <c r="H363" i="23"/>
  <c r="D295" i="23"/>
  <c r="L304" i="23"/>
  <c r="F262" i="23"/>
  <c r="N192" i="23"/>
  <c r="H384" i="23"/>
  <c r="G424" i="23"/>
  <c r="H131" i="23"/>
  <c r="H451" i="23"/>
  <c r="D307" i="23"/>
  <c r="N338" i="23"/>
  <c r="K206" i="23"/>
  <c r="H313" i="23"/>
  <c r="C485" i="23"/>
  <c r="J318" i="23"/>
  <c r="D259" i="23"/>
  <c r="L326" i="23"/>
  <c r="J265" i="23"/>
  <c r="H221" i="23"/>
  <c r="H293" i="23"/>
  <c r="C290" i="23"/>
  <c r="J246" i="23"/>
  <c r="C318" i="23"/>
  <c r="F296" i="23"/>
  <c r="D348" i="23"/>
  <c r="J248" i="23"/>
  <c r="L249" i="23"/>
  <c r="D28" i="23"/>
  <c r="H442" i="23"/>
  <c r="D217" i="23"/>
  <c r="C307" i="23"/>
  <c r="F412" i="23"/>
  <c r="F446" i="23"/>
  <c r="N331" i="23"/>
  <c r="N29" i="23"/>
  <c r="L438" i="23"/>
  <c r="N109" i="23"/>
  <c r="H441" i="23"/>
  <c r="D492" i="23"/>
  <c r="D165" i="23"/>
  <c r="J422" i="23"/>
  <c r="J283" i="23"/>
  <c r="D195" i="23"/>
  <c r="N133" i="23"/>
  <c r="D436" i="23"/>
  <c r="N167" i="23"/>
  <c r="N375" i="23"/>
  <c r="H187" i="23"/>
  <c r="N378" i="23"/>
  <c r="G313" i="23"/>
  <c r="J368" i="23"/>
  <c r="K352" i="23"/>
  <c r="N151" i="23"/>
  <c r="J487" i="23"/>
  <c r="E247" i="23"/>
  <c r="N168" i="23"/>
  <c r="L456" i="23"/>
  <c r="E216" i="23"/>
  <c r="D140" i="23"/>
  <c r="N360" i="23"/>
  <c r="K250" i="23"/>
  <c r="K222" i="23"/>
  <c r="E267" i="23"/>
  <c r="D379" i="23"/>
  <c r="K259" i="23"/>
  <c r="L132" i="23"/>
  <c r="J372" i="23"/>
  <c r="D381" i="23"/>
  <c r="D116" i="23"/>
  <c r="L190" i="23"/>
  <c r="C352" i="23"/>
  <c r="J377" i="23"/>
  <c r="G426" i="23"/>
  <c r="H464" i="23"/>
  <c r="J491" i="23"/>
  <c r="N78" i="23"/>
  <c r="H362" i="23"/>
  <c r="K425" i="23"/>
  <c r="H225" i="23"/>
  <c r="M124" i="23"/>
  <c r="C161" i="23"/>
  <c r="F408" i="23"/>
  <c r="J396" i="23"/>
  <c r="M15" i="23"/>
  <c r="M26" i="23"/>
  <c r="M419" i="23"/>
  <c r="M405" i="23"/>
  <c r="M245" i="23"/>
  <c r="M275" i="23"/>
  <c r="M296" i="23"/>
  <c r="M338" i="23"/>
  <c r="M341" i="23"/>
  <c r="M321" i="23"/>
  <c r="G142" i="23"/>
  <c r="C367" i="23"/>
  <c r="K433" i="23"/>
  <c r="I407" i="23"/>
  <c r="I397" i="23"/>
  <c r="I22" i="23"/>
  <c r="I490" i="23"/>
  <c r="I291" i="23"/>
  <c r="I298" i="23"/>
  <c r="I217" i="23"/>
  <c r="I129" i="23"/>
  <c r="I344" i="23"/>
  <c r="I11" i="23"/>
  <c r="I229" i="23"/>
  <c r="I319" i="23"/>
  <c r="I193" i="23"/>
  <c r="C187" i="23"/>
  <c r="G373" i="23"/>
  <c r="G441" i="23"/>
  <c r="M437" i="23"/>
  <c r="M193" i="23"/>
  <c r="N197" i="23"/>
  <c r="M211" i="23"/>
  <c r="M266" i="23"/>
  <c r="E288" i="23"/>
  <c r="E54" i="23"/>
  <c r="I85" i="23"/>
  <c r="I107" i="23"/>
  <c r="H454" i="23"/>
  <c r="D188" i="23"/>
  <c r="H150" i="23"/>
  <c r="H461" i="23"/>
  <c r="H372" i="23"/>
  <c r="H151" i="23"/>
  <c r="H93" i="23"/>
  <c r="H416" i="23"/>
  <c r="H343" i="23"/>
  <c r="C308" i="23"/>
  <c r="C243" i="23"/>
  <c r="K405" i="23"/>
  <c r="G467" i="23"/>
  <c r="N156" i="23"/>
  <c r="N315" i="23"/>
  <c r="H288" i="23"/>
  <c r="L207" i="23"/>
  <c r="D321" i="23"/>
  <c r="L29" i="23"/>
  <c r="C278" i="23"/>
  <c r="H228" i="23"/>
  <c r="H434" i="23"/>
  <c r="D470" i="23"/>
  <c r="C391" i="23"/>
  <c r="N80" i="23"/>
  <c r="J298" i="23"/>
  <c r="C460" i="23"/>
  <c r="D166" i="23"/>
  <c r="N465" i="23"/>
  <c r="D99" i="23"/>
  <c r="C385" i="23"/>
  <c r="L209" i="23"/>
  <c r="F95" i="23"/>
  <c r="D250" i="23"/>
  <c r="F270" i="23"/>
  <c r="F164" i="23"/>
  <c r="N332" i="23"/>
  <c r="N463" i="23"/>
  <c r="L182" i="23"/>
  <c r="F116" i="23"/>
  <c r="G328" i="23"/>
  <c r="K330" i="23"/>
  <c r="E206" i="23"/>
  <c r="D461" i="23"/>
  <c r="D371" i="23"/>
  <c r="K339" i="23"/>
  <c r="G332" i="23"/>
  <c r="E265" i="23"/>
  <c r="D366" i="23"/>
  <c r="K295" i="23"/>
  <c r="D60" i="23"/>
  <c r="H84" i="23"/>
  <c r="L158" i="23"/>
  <c r="C353" i="23"/>
  <c r="L65" i="23"/>
  <c r="J86" i="23"/>
  <c r="H153" i="23"/>
  <c r="L367" i="23"/>
  <c r="L453" i="23"/>
  <c r="J84" i="23"/>
  <c r="J118" i="23"/>
  <c r="E282" i="23"/>
  <c r="E233" i="23"/>
  <c r="J104" i="23"/>
  <c r="N424" i="23"/>
  <c r="M348" i="23"/>
  <c r="M401" i="23"/>
  <c r="M481" i="23"/>
  <c r="M490" i="23"/>
  <c r="M300" i="23"/>
  <c r="M212" i="23"/>
  <c r="M272" i="23"/>
  <c r="M269" i="23"/>
  <c r="M270" i="23"/>
  <c r="M297" i="23"/>
  <c r="M327" i="23"/>
  <c r="M355" i="23"/>
  <c r="M203" i="23"/>
  <c r="M222" i="23"/>
  <c r="M227" i="23"/>
  <c r="M204" i="23"/>
  <c r="F180" i="23"/>
  <c r="N124" i="23"/>
  <c r="G493" i="23"/>
  <c r="I414" i="23"/>
  <c r="I411" i="23"/>
  <c r="I199" i="23"/>
  <c r="I235" i="23"/>
  <c r="I342" i="23"/>
  <c r="I357" i="23"/>
  <c r="I290" i="23"/>
  <c r="I253" i="23"/>
  <c r="I281" i="23"/>
  <c r="I322" i="23"/>
  <c r="I351" i="23"/>
  <c r="I289" i="23"/>
  <c r="K137" i="23"/>
  <c r="C77" i="23"/>
  <c r="K180" i="23"/>
  <c r="E435" i="23"/>
  <c r="J480" i="23"/>
  <c r="J353" i="23"/>
  <c r="J400" i="23"/>
  <c r="H223" i="23"/>
  <c r="E209" i="23"/>
  <c r="G256" i="23"/>
  <c r="I277" i="23"/>
  <c r="H327" i="23"/>
  <c r="G365" i="23"/>
  <c r="I79" i="23"/>
  <c r="E90" i="23"/>
  <c r="E137" i="23"/>
  <c r="C151" i="23"/>
  <c r="D454" i="23"/>
  <c r="F159" i="23"/>
  <c r="D131" i="23"/>
  <c r="H192" i="23"/>
  <c r="C142" i="23"/>
  <c r="C138" i="23"/>
  <c r="D469" i="23"/>
  <c r="L465" i="23"/>
  <c r="J367" i="23"/>
  <c r="J182" i="23"/>
  <c r="L109" i="23"/>
  <c r="G481" i="23"/>
  <c r="I120" i="23"/>
  <c r="E120" i="23"/>
  <c r="G102" i="23"/>
  <c r="E87" i="23"/>
  <c r="H330" i="23"/>
  <c r="C136" i="23"/>
  <c r="L170" i="23"/>
  <c r="F149" i="23"/>
  <c r="F148" i="23"/>
  <c r="H113" i="23"/>
  <c r="J98" i="23"/>
  <c r="N22" i="23"/>
  <c r="N460" i="23"/>
  <c r="J88" i="23"/>
  <c r="J434" i="23"/>
  <c r="N415" i="23"/>
  <c r="J339" i="23"/>
  <c r="K315" i="23"/>
  <c r="N309" i="23"/>
  <c r="F302" i="23"/>
  <c r="N299" i="23"/>
  <c r="D287" i="23"/>
  <c r="D276" i="23"/>
  <c r="H260" i="23"/>
  <c r="N253" i="23"/>
  <c r="H230" i="23"/>
  <c r="J213" i="23"/>
  <c r="D208" i="23"/>
  <c r="E492" i="23"/>
  <c r="E322" i="23"/>
  <c r="E409" i="23"/>
  <c r="E381" i="23"/>
  <c r="E386" i="23"/>
  <c r="E285" i="23"/>
  <c r="E293" i="23"/>
  <c r="E410" i="23"/>
  <c r="N365" i="23"/>
  <c r="C209" i="23"/>
  <c r="K149" i="23"/>
  <c r="C141" i="23"/>
  <c r="H331" i="23"/>
  <c r="E138" i="23"/>
  <c r="G131" i="23"/>
  <c r="E488" i="23"/>
  <c r="E456" i="23"/>
  <c r="E391" i="23"/>
  <c r="K391" i="23"/>
  <c r="M385" i="23"/>
  <c r="G187" i="23"/>
  <c r="G33" i="23"/>
  <c r="E18" i="23"/>
  <c r="I220" i="23"/>
  <c r="G483" i="23"/>
  <c r="G462" i="23"/>
  <c r="I398" i="23"/>
  <c r="I383" i="23"/>
  <c r="G30" i="23"/>
  <c r="I314" i="23"/>
  <c r="E220" i="23"/>
  <c r="H76" i="23"/>
  <c r="F66" i="23"/>
  <c r="G317" i="23"/>
  <c r="F472" i="23"/>
  <c r="N470" i="23"/>
  <c r="F73" i="23"/>
  <c r="F438" i="23"/>
  <c r="G401" i="23"/>
  <c r="H472" i="23"/>
  <c r="H133" i="23"/>
  <c r="F101" i="23"/>
  <c r="F445" i="23"/>
  <c r="N328" i="23"/>
  <c r="H194" i="23"/>
  <c r="N73" i="23"/>
  <c r="N186" i="23"/>
  <c r="N195" i="23"/>
  <c r="H490" i="23"/>
  <c r="N292" i="23"/>
  <c r="F492" i="23"/>
  <c r="G28" i="23"/>
  <c r="N296" i="23"/>
  <c r="F112" i="23"/>
  <c r="H184" i="23"/>
  <c r="F254" i="23"/>
  <c r="H300" i="23"/>
  <c r="N101" i="23"/>
  <c r="F490" i="23"/>
  <c r="H247" i="23"/>
  <c r="N75" i="23"/>
  <c r="F23" i="23"/>
  <c r="H262" i="23"/>
  <c r="F377" i="23"/>
  <c r="F94" i="23"/>
  <c r="F416" i="23"/>
  <c r="F290" i="23"/>
  <c r="F161" i="23"/>
  <c r="F65" i="23"/>
  <c r="N19" i="23"/>
  <c r="N343" i="23"/>
  <c r="H222" i="23"/>
  <c r="N215" i="23"/>
  <c r="N72" i="23"/>
  <c r="G195" i="23"/>
  <c r="H289" i="23"/>
  <c r="F280" i="23"/>
  <c r="F30" i="23"/>
  <c r="H274" i="23"/>
  <c r="F289" i="23"/>
  <c r="N235" i="23"/>
  <c r="H277" i="23"/>
  <c r="N278" i="23"/>
  <c r="F220" i="23"/>
  <c r="H280" i="23"/>
  <c r="F271" i="23"/>
  <c r="N412" i="23"/>
  <c r="N254" i="23"/>
  <c r="F424" i="23"/>
  <c r="N459" i="23"/>
  <c r="N341" i="23"/>
  <c r="F388" i="23"/>
  <c r="L440" i="23"/>
  <c r="F20" i="23"/>
  <c r="F24" i="23"/>
  <c r="N74" i="23"/>
  <c r="M372" i="23"/>
  <c r="N321" i="23"/>
  <c r="N82" i="23"/>
  <c r="J157" i="23"/>
  <c r="H485" i="23"/>
  <c r="J481" i="23"/>
  <c r="J395" i="23"/>
  <c r="I442" i="23"/>
  <c r="I374" i="23"/>
  <c r="I243" i="23"/>
  <c r="D274" i="23"/>
  <c r="G477" i="23"/>
  <c r="M470" i="23"/>
  <c r="M329" i="23"/>
  <c r="M164" i="23"/>
  <c r="K160" i="23"/>
  <c r="C146" i="23"/>
  <c r="C139" i="23"/>
  <c r="C121" i="23"/>
  <c r="I90" i="23"/>
  <c r="D407" i="23"/>
  <c r="N391" i="23"/>
  <c r="M217" i="23"/>
  <c r="F122" i="23"/>
  <c r="G116" i="23"/>
  <c r="M108" i="23"/>
  <c r="E96" i="23"/>
  <c r="I431" i="23"/>
  <c r="I92" i="23"/>
  <c r="I170" i="23"/>
  <c r="I138" i="23"/>
  <c r="G138" i="23"/>
  <c r="C120" i="23"/>
  <c r="I98" i="23"/>
  <c r="L485" i="23"/>
  <c r="F405" i="23"/>
  <c r="F402" i="23"/>
  <c r="K356" i="23"/>
  <c r="N353" i="23"/>
  <c r="E187" i="23"/>
  <c r="C105" i="23"/>
  <c r="C96" i="23"/>
  <c r="K80" i="23"/>
  <c r="K447" i="23"/>
  <c r="E431" i="23"/>
  <c r="I484" i="23"/>
  <c r="M415" i="23"/>
  <c r="C462" i="23"/>
  <c r="M406" i="23"/>
  <c r="G391" i="23"/>
  <c r="G389" i="23"/>
  <c r="M358" i="23"/>
  <c r="K27" i="23"/>
  <c r="G335" i="23"/>
  <c r="I261" i="23"/>
  <c r="J188" i="23"/>
  <c r="L113" i="23"/>
  <c r="C59" i="23"/>
  <c r="E38" i="23"/>
  <c r="C479" i="23"/>
  <c r="L432" i="23"/>
  <c r="K18" i="23"/>
  <c r="I334" i="23"/>
  <c r="L325" i="23"/>
  <c r="C310" i="23"/>
  <c r="K258" i="23"/>
  <c r="I73" i="23"/>
  <c r="L52" i="23"/>
  <c r="H50" i="23"/>
  <c r="L49" i="23"/>
  <c r="L44" i="23"/>
  <c r="D44" i="23"/>
  <c r="H42" i="23"/>
  <c r="G11" i="23"/>
  <c r="D57" i="23"/>
  <c r="E50" i="23"/>
  <c r="M48" i="23"/>
  <c r="E42" i="23"/>
  <c r="I41" i="23"/>
  <c r="M37" i="23"/>
  <c r="D9" i="23"/>
  <c r="E70" i="23"/>
  <c r="K65" i="23"/>
  <c r="C72" i="23"/>
  <c r="C64" i="23"/>
  <c r="G76" i="23"/>
  <c r="M74" i="23"/>
  <c r="C60" i="23"/>
  <c r="C294" i="23"/>
  <c r="E493" i="23"/>
  <c r="L221" i="23"/>
  <c r="H266" i="23"/>
  <c r="J261" i="23"/>
  <c r="H345" i="23"/>
  <c r="C249" i="23"/>
  <c r="H307" i="23"/>
  <c r="J28" i="23"/>
  <c r="H468" i="23"/>
  <c r="L288" i="23"/>
  <c r="F282" i="23"/>
  <c r="N107" i="23"/>
  <c r="F429" i="23"/>
  <c r="D23" i="23"/>
  <c r="F151" i="23"/>
  <c r="E248" i="23"/>
  <c r="J159" i="23"/>
  <c r="L161" i="23"/>
  <c r="C446" i="23"/>
  <c r="M370" i="23"/>
  <c r="M310" i="23"/>
  <c r="M208" i="23"/>
  <c r="M313" i="23"/>
  <c r="M254" i="23"/>
  <c r="M335" i="23"/>
  <c r="M352" i="23"/>
  <c r="M199" i="23"/>
  <c r="M330" i="23"/>
  <c r="I78" i="23"/>
  <c r="E174" i="23"/>
  <c r="I419" i="23"/>
  <c r="I300" i="23"/>
  <c r="I286" i="23"/>
  <c r="I328" i="23"/>
  <c r="I426" i="23"/>
  <c r="E178" i="23"/>
  <c r="H351" i="23"/>
  <c r="G374" i="23"/>
  <c r="M436" i="23"/>
  <c r="M259" i="23"/>
  <c r="K132" i="23"/>
  <c r="H459" i="23"/>
  <c r="K487" i="23"/>
  <c r="D31" i="23"/>
  <c r="D135" i="23"/>
  <c r="D94" i="23"/>
  <c r="C414" i="23"/>
  <c r="F428" i="23"/>
  <c r="N25" i="23"/>
  <c r="D308" i="23"/>
  <c r="H269" i="23"/>
  <c r="L234" i="23"/>
  <c r="E24" i="23"/>
  <c r="E344" i="23"/>
  <c r="F115" i="23"/>
  <c r="G347" i="23"/>
  <c r="G353" i="23"/>
  <c r="N166" i="23"/>
  <c r="H21" i="23"/>
  <c r="N488" i="23"/>
  <c r="N208" i="23"/>
  <c r="F67" i="23"/>
  <c r="H418" i="23"/>
  <c r="F382" i="23"/>
  <c r="H370" i="23"/>
  <c r="H376" i="23"/>
  <c r="N467" i="23"/>
  <c r="N277" i="23"/>
  <c r="F111" i="23"/>
  <c r="F75" i="23"/>
  <c r="F278" i="23"/>
  <c r="H62" i="23"/>
  <c r="H111" i="23"/>
  <c r="N448" i="23"/>
  <c r="N385" i="23"/>
  <c r="H302" i="23"/>
  <c r="H364" i="23"/>
  <c r="F441" i="23"/>
  <c r="H212" i="23"/>
  <c r="H312" i="23"/>
  <c r="H218" i="23"/>
  <c r="F325" i="23"/>
  <c r="N246" i="23"/>
  <c r="H208" i="23"/>
  <c r="F255" i="23"/>
  <c r="N469" i="23"/>
  <c r="F294" i="23"/>
  <c r="N131" i="23"/>
  <c r="G297" i="23"/>
  <c r="F293" i="23"/>
  <c r="N405" i="23"/>
  <c r="H28" i="23"/>
  <c r="D417" i="23"/>
  <c r="M247" i="23"/>
  <c r="C66" i="23"/>
  <c r="K78" i="23"/>
  <c r="G70" i="23"/>
  <c r="M78" i="23"/>
  <c r="G67" i="23"/>
  <c r="D452" i="23"/>
  <c r="C402" i="23"/>
  <c r="C424" i="23"/>
  <c r="D219" i="23"/>
  <c r="N262" i="23"/>
  <c r="D261" i="23"/>
  <c r="H305" i="23"/>
  <c r="C224" i="23"/>
  <c r="D302" i="23"/>
  <c r="D75" i="23"/>
  <c r="F183" i="23"/>
  <c r="D297" i="23"/>
  <c r="N20" i="23"/>
  <c r="K409" i="23"/>
  <c r="E372" i="23"/>
  <c r="L154" i="23"/>
  <c r="H456" i="23"/>
  <c r="H475" i="23"/>
  <c r="K205" i="23"/>
  <c r="K249" i="23"/>
  <c r="F372" i="23"/>
  <c r="J143" i="23"/>
  <c r="G222" i="23"/>
  <c r="K304" i="23"/>
  <c r="L84" i="23"/>
  <c r="L66" i="23"/>
  <c r="J132" i="23"/>
  <c r="H377" i="23"/>
  <c r="H365" i="23"/>
  <c r="C229" i="23"/>
  <c r="E126" i="23"/>
  <c r="C429" i="23"/>
  <c r="M472" i="23"/>
  <c r="E349" i="23"/>
  <c r="M412" i="23"/>
  <c r="M315" i="23"/>
  <c r="M101" i="23"/>
  <c r="M308" i="23"/>
  <c r="M233" i="23"/>
  <c r="M324" i="23"/>
  <c r="M350" i="23"/>
  <c r="M230" i="23"/>
  <c r="M312" i="23"/>
  <c r="G132" i="23"/>
  <c r="M197" i="23"/>
  <c r="I187" i="23"/>
  <c r="F399" i="23"/>
  <c r="F481" i="23"/>
  <c r="I313" i="23"/>
  <c r="I27" i="23"/>
  <c r="I209" i="23"/>
  <c r="I345" i="23"/>
  <c r="I427" i="23"/>
  <c r="C159" i="23"/>
  <c r="E194" i="23"/>
  <c r="K370" i="23"/>
  <c r="C433" i="23"/>
  <c r="D258" i="23"/>
  <c r="N348" i="23"/>
  <c r="I71" i="23"/>
  <c r="H360" i="23"/>
  <c r="H460" i="23"/>
  <c r="H154" i="23"/>
  <c r="K143" i="23"/>
  <c r="I325" i="23"/>
  <c r="D149" i="23"/>
  <c r="D82" i="23"/>
  <c r="N268" i="23"/>
  <c r="K136" i="23"/>
  <c r="D360" i="23"/>
  <c r="N17" i="23"/>
  <c r="F361" i="23"/>
  <c r="H112" i="23"/>
  <c r="D87" i="23"/>
  <c r="D65" i="23"/>
  <c r="J446" i="23"/>
  <c r="F427" i="23"/>
  <c r="J412" i="23"/>
  <c r="C33" i="23"/>
  <c r="F330" i="23"/>
  <c r="H314" i="23"/>
  <c r="N285" i="23"/>
  <c r="N259" i="23"/>
  <c r="H233" i="23"/>
  <c r="L223" i="23"/>
  <c r="F128" i="23"/>
  <c r="E385" i="23"/>
  <c r="E254" i="23"/>
  <c r="E330" i="23"/>
  <c r="E222" i="23"/>
  <c r="E475" i="23"/>
  <c r="E280" i="23"/>
  <c r="H299" i="23"/>
  <c r="E110" i="23"/>
  <c r="E364" i="23"/>
  <c r="E484" i="23"/>
  <c r="M422" i="23"/>
  <c r="G21" i="23"/>
  <c r="G390" i="23"/>
  <c r="L306" i="23"/>
  <c r="D489" i="23"/>
  <c r="H317" i="23"/>
  <c r="D420" i="23"/>
  <c r="C333" i="23"/>
  <c r="J284" i="23"/>
  <c r="H256" i="23"/>
  <c r="L290" i="23"/>
  <c r="H306" i="23"/>
  <c r="D25" i="23"/>
  <c r="H265" i="23"/>
  <c r="N313" i="23"/>
  <c r="D24" i="23"/>
  <c r="D117" i="23"/>
  <c r="N23" i="23"/>
  <c r="N284" i="23"/>
  <c r="D305" i="23"/>
  <c r="J445" i="23"/>
  <c r="L268" i="23"/>
  <c r="H422" i="23"/>
  <c r="D382" i="23"/>
  <c r="F189" i="23"/>
  <c r="N81" i="23"/>
  <c r="J303" i="23"/>
  <c r="D363" i="23"/>
  <c r="D388" i="23"/>
  <c r="N280" i="23"/>
  <c r="D421" i="23"/>
  <c r="J475" i="23"/>
  <c r="D368" i="23"/>
  <c r="F379" i="23"/>
  <c r="H143" i="23"/>
  <c r="F370" i="23"/>
  <c r="J365" i="23"/>
  <c r="L162" i="23"/>
  <c r="F163" i="23"/>
  <c r="N359" i="23"/>
  <c r="K329" i="23"/>
  <c r="E278" i="23"/>
  <c r="N358" i="23"/>
  <c r="G130" i="23"/>
  <c r="E332" i="23"/>
  <c r="L362" i="23"/>
  <c r="G291" i="23"/>
  <c r="E345" i="23"/>
  <c r="L145" i="23"/>
  <c r="L366" i="23"/>
  <c r="J169" i="23"/>
  <c r="L363" i="23"/>
  <c r="J454" i="23"/>
  <c r="N68" i="23"/>
  <c r="F365" i="23"/>
  <c r="E365" i="23"/>
  <c r="D485" i="23"/>
  <c r="M318" i="23"/>
  <c r="M418" i="23"/>
  <c r="M347" i="23"/>
  <c r="M23" i="23"/>
  <c r="M27" i="23"/>
  <c r="M460" i="23"/>
  <c r="M271" i="23"/>
  <c r="M353" i="23"/>
  <c r="M229" i="23"/>
  <c r="M267" i="23"/>
  <c r="M293" i="23"/>
  <c r="M319" i="23"/>
  <c r="M424" i="23"/>
  <c r="M463" i="23"/>
  <c r="M294" i="23"/>
  <c r="M147" i="23"/>
  <c r="M93" i="23"/>
  <c r="I177" i="23"/>
  <c r="K172" i="23"/>
  <c r="C374" i="23"/>
  <c r="G437" i="23"/>
  <c r="H483" i="23"/>
  <c r="I23" i="23"/>
  <c r="I34" i="23"/>
  <c r="I321" i="23"/>
  <c r="I409" i="23"/>
  <c r="I415" i="23"/>
  <c r="I343" i="23"/>
  <c r="I315" i="23"/>
  <c r="I308" i="23"/>
  <c r="I250" i="23"/>
  <c r="I295" i="23"/>
  <c r="I349" i="23"/>
  <c r="I487" i="23"/>
  <c r="I338" i="23"/>
  <c r="I278" i="23"/>
  <c r="C135" i="23"/>
  <c r="G166" i="23"/>
  <c r="C67" i="23"/>
  <c r="K181" i="23"/>
  <c r="C116" i="23"/>
  <c r="I192" i="23"/>
  <c r="G372" i="23"/>
  <c r="E466" i="23"/>
  <c r="J392" i="23"/>
  <c r="K432" i="23"/>
  <c r="N483" i="23"/>
  <c r="K195" i="23"/>
  <c r="C205" i="23"/>
  <c r="I252" i="23"/>
  <c r="E271" i="23"/>
  <c r="G323" i="23"/>
  <c r="I69" i="23"/>
  <c r="K93" i="23"/>
  <c r="H455" i="23"/>
  <c r="H159" i="23"/>
  <c r="F143" i="23"/>
  <c r="M357" i="23"/>
  <c r="H412" i="23"/>
  <c r="N471" i="23"/>
  <c r="D459" i="23"/>
  <c r="H145" i="23"/>
  <c r="D90" i="23"/>
  <c r="C461" i="23"/>
  <c r="C412" i="23"/>
  <c r="L388" i="23"/>
  <c r="H26" i="23"/>
  <c r="F25" i="23"/>
  <c r="D325" i="23"/>
  <c r="F316" i="23"/>
  <c r="G208" i="23"/>
  <c r="L303" i="23"/>
  <c r="J300" i="23"/>
  <c r="L287" i="23"/>
  <c r="H279" i="23"/>
  <c r="N267" i="23"/>
  <c r="H257" i="23"/>
  <c r="H234" i="23"/>
  <c r="H231" i="23"/>
  <c r="N224" i="23"/>
  <c r="N219" i="23"/>
  <c r="D201" i="23"/>
  <c r="E312" i="23"/>
  <c r="E487" i="23"/>
  <c r="E274" i="23"/>
  <c r="E382" i="23"/>
  <c r="E380" i="23"/>
  <c r="E290" i="23"/>
  <c r="E482" i="23"/>
  <c r="E362" i="23"/>
  <c r="H74" i="23"/>
  <c r="G278" i="23"/>
  <c r="G315" i="23"/>
  <c r="H368" i="23"/>
  <c r="F489" i="23"/>
  <c r="N428" i="23"/>
  <c r="F76" i="23"/>
  <c r="N370" i="23"/>
  <c r="H165" i="23"/>
  <c r="N150" i="23"/>
  <c r="F368" i="23"/>
  <c r="H378" i="23"/>
  <c r="N193" i="23"/>
  <c r="N31" i="23"/>
  <c r="H473" i="23"/>
  <c r="N304" i="23"/>
  <c r="N170" i="23"/>
  <c r="H283" i="23"/>
  <c r="F134" i="23"/>
  <c r="N293" i="23"/>
  <c r="N430" i="23"/>
  <c r="N182" i="23"/>
  <c r="N191" i="23"/>
  <c r="G465" i="23"/>
  <c r="H64" i="23"/>
  <c r="H255" i="23"/>
  <c r="N245" i="23"/>
  <c r="N442" i="23"/>
  <c r="N138" i="23"/>
  <c r="H332" i="23"/>
  <c r="F246" i="23"/>
  <c r="F329" i="23"/>
  <c r="N287" i="23"/>
  <c r="N489" i="23"/>
  <c r="F98" i="23"/>
  <c r="G454" i="23"/>
  <c r="H227" i="23"/>
  <c r="F210" i="23"/>
  <c r="N67" i="23"/>
  <c r="N27" i="23"/>
  <c r="H254" i="23"/>
  <c r="F253" i="23"/>
  <c r="F367" i="23"/>
  <c r="F78" i="23"/>
  <c r="F32" i="23"/>
  <c r="N306" i="23"/>
  <c r="F331" i="23"/>
  <c r="G214" i="23"/>
  <c r="N319" i="23"/>
  <c r="F279" i="23"/>
  <c r="F199" i="23"/>
  <c r="N413" i="23"/>
  <c r="N444" i="23"/>
  <c r="F318" i="23"/>
  <c r="H295" i="23"/>
  <c r="H428" i="23"/>
  <c r="G279" i="23"/>
  <c r="N336" i="23"/>
  <c r="G381" i="23"/>
  <c r="G281" i="23"/>
  <c r="N181" i="23"/>
  <c r="F16" i="23"/>
  <c r="F257" i="23"/>
  <c r="N418" i="23"/>
  <c r="G257" i="23"/>
  <c r="H248" i="23"/>
  <c r="E60" i="23"/>
  <c r="K75" i="23"/>
  <c r="L61" i="23"/>
  <c r="G73" i="23"/>
  <c r="G60" i="23"/>
  <c r="M68" i="23"/>
  <c r="G77" i="23"/>
  <c r="I75" i="23"/>
  <c r="K486" i="23"/>
  <c r="G25" i="23"/>
  <c r="K300" i="23"/>
  <c r="D269" i="23"/>
  <c r="L427" i="23"/>
  <c r="N281" i="23"/>
  <c r="D324" i="23"/>
  <c r="L258" i="23"/>
  <c r="N291" i="23"/>
  <c r="D220" i="23"/>
  <c r="F307" i="23"/>
  <c r="J274" i="23"/>
  <c r="L251" i="23"/>
  <c r="D226" i="23"/>
  <c r="L276" i="23"/>
  <c r="N140" i="23"/>
  <c r="C129" i="23"/>
  <c r="N441" i="23"/>
  <c r="N111" i="23"/>
  <c r="F198" i="23"/>
  <c r="C382" i="23"/>
  <c r="K397" i="23"/>
  <c r="N376" i="23"/>
  <c r="N158" i="23"/>
  <c r="F359" i="23"/>
  <c r="F456" i="23"/>
  <c r="E300" i="23"/>
  <c r="K229" i="23"/>
  <c r="D118" i="23"/>
  <c r="J100" i="23"/>
  <c r="L137" i="23"/>
  <c r="C123" i="23"/>
  <c r="J374" i="23"/>
  <c r="J462" i="23"/>
  <c r="J70" i="23"/>
  <c r="L79" i="23"/>
  <c r="J106" i="23"/>
  <c r="F362" i="23"/>
  <c r="J461" i="23"/>
  <c r="J77" i="23"/>
  <c r="D108" i="23"/>
  <c r="C124" i="23"/>
  <c r="J191" i="23"/>
  <c r="L376" i="23"/>
  <c r="N472" i="23"/>
  <c r="K128" i="23"/>
  <c r="H175" i="23"/>
  <c r="N427" i="23"/>
  <c r="E434" i="23"/>
  <c r="D478" i="23"/>
  <c r="M393" i="23"/>
  <c r="M482" i="23"/>
  <c r="M298" i="23"/>
  <c r="M205" i="23"/>
  <c r="M198" i="23"/>
  <c r="M283" i="23"/>
  <c r="M425" i="23"/>
  <c r="M132" i="23"/>
  <c r="J207" i="23"/>
  <c r="M67" i="23"/>
  <c r="M188" i="23"/>
  <c r="I364" i="23"/>
  <c r="M441" i="23"/>
  <c r="I21" i="23"/>
  <c r="I31" i="23"/>
  <c r="I280" i="23"/>
  <c r="I251" i="23"/>
  <c r="I270" i="23"/>
  <c r="I331" i="23"/>
  <c r="I285" i="23"/>
  <c r="I489" i="23"/>
  <c r="G164" i="23"/>
  <c r="M155" i="23"/>
  <c r="C438" i="23"/>
  <c r="E458" i="23"/>
  <c r="E76" i="23"/>
  <c r="K85" i="23"/>
  <c r="M106" i="23"/>
  <c r="H458" i="23"/>
  <c r="D142" i="23"/>
  <c r="D191" i="23"/>
  <c r="D122" i="23"/>
  <c r="J21" i="23"/>
  <c r="H466" i="23"/>
  <c r="D196" i="23"/>
  <c r="H156" i="23"/>
  <c r="L443" i="23"/>
  <c r="N411" i="23"/>
  <c r="L30" i="23"/>
  <c r="H325" i="23"/>
  <c r="N311" i="23"/>
  <c r="C219" i="23"/>
  <c r="N300" i="23"/>
  <c r="F285" i="23"/>
  <c r="J259" i="23"/>
  <c r="D233" i="23"/>
  <c r="E30" i="23"/>
  <c r="E214" i="23"/>
  <c r="E393" i="23"/>
  <c r="E226" i="23"/>
  <c r="E338" i="23"/>
  <c r="E417" i="23"/>
  <c r="E326" i="23"/>
  <c r="E395" i="23"/>
  <c r="N380" i="23"/>
  <c r="N374" i="23"/>
  <c r="F63" i="23"/>
  <c r="N275" i="23"/>
  <c r="F90" i="23"/>
  <c r="H23" i="23"/>
  <c r="F168" i="23"/>
  <c r="N112" i="23"/>
  <c r="H220" i="23"/>
  <c r="N190" i="23"/>
  <c r="N62" i="23"/>
  <c r="H88" i="23"/>
  <c r="F71" i="23"/>
  <c r="N146" i="23"/>
  <c r="F326" i="23"/>
  <c r="H328" i="23"/>
  <c r="H259" i="23"/>
  <c r="N147" i="23"/>
  <c r="N34" i="23"/>
  <c r="F323" i="23"/>
  <c r="N337" i="23"/>
  <c r="H229" i="23"/>
  <c r="N289" i="23"/>
  <c r="N148" i="23"/>
  <c r="G384" i="23"/>
  <c r="G326" i="23"/>
  <c r="H488" i="23"/>
  <c r="I247" i="23"/>
  <c r="C75" i="23"/>
  <c r="L71" i="23"/>
  <c r="G63" i="23"/>
  <c r="M65" i="23"/>
  <c r="I65" i="23"/>
  <c r="D414" i="23"/>
  <c r="H294" i="23"/>
  <c r="H296" i="23"/>
  <c r="L328" i="23"/>
  <c r="E424" i="23"/>
  <c r="N334" i="23"/>
  <c r="D419" i="23"/>
  <c r="D291" i="23"/>
  <c r="D256" i="23"/>
  <c r="D212" i="23"/>
  <c r="J232" i="23"/>
  <c r="F269" i="23"/>
  <c r="N155" i="23"/>
  <c r="C399" i="23"/>
  <c r="L396" i="23"/>
  <c r="F130" i="23"/>
  <c r="D231" i="23"/>
  <c r="D164" i="23"/>
  <c r="L415" i="23"/>
  <c r="G355" i="23"/>
  <c r="H371" i="23"/>
  <c r="G318" i="23"/>
  <c r="G268" i="23"/>
  <c r="F146" i="23"/>
  <c r="L130" i="23"/>
  <c r="L373" i="23"/>
  <c r="E208" i="23"/>
  <c r="J162" i="23"/>
  <c r="K293" i="23"/>
  <c r="K290" i="23"/>
  <c r="J62" i="23"/>
  <c r="J134" i="23"/>
  <c r="N194" i="23"/>
  <c r="L155" i="23"/>
  <c r="L476" i="23"/>
  <c r="J138" i="23"/>
  <c r="K351" i="23"/>
  <c r="L474" i="23"/>
  <c r="I126" i="23"/>
  <c r="L352" i="23"/>
  <c r="G490" i="23"/>
  <c r="M320" i="23"/>
  <c r="M380" i="23"/>
  <c r="M411" i="23"/>
  <c r="M228" i="23"/>
  <c r="M299" i="23"/>
  <c r="M277" i="23"/>
  <c r="M276" i="23"/>
  <c r="M351" i="23"/>
  <c r="M349" i="23"/>
  <c r="M290" i="23"/>
  <c r="I96" i="23"/>
  <c r="E196" i="23"/>
  <c r="M176" i="23"/>
  <c r="E441" i="23"/>
  <c r="C437" i="23"/>
  <c r="I309" i="23"/>
  <c r="I26" i="23"/>
  <c r="I241" i="23"/>
  <c r="I208" i="23"/>
  <c r="I255" i="23"/>
  <c r="I327" i="23"/>
  <c r="I340" i="23"/>
  <c r="I352" i="23"/>
  <c r="G150" i="23"/>
  <c r="I134" i="23"/>
  <c r="C183" i="23"/>
  <c r="J410" i="23"/>
  <c r="E462" i="23"/>
  <c r="K361" i="23"/>
  <c r="D487" i="23"/>
  <c r="G65" i="23"/>
  <c r="G81" i="23"/>
  <c r="H155" i="23"/>
  <c r="H191" i="23"/>
  <c r="E144" i="23"/>
  <c r="L361" i="23"/>
  <c r="M491" i="23"/>
  <c r="D124" i="23"/>
  <c r="I492" i="23"/>
  <c r="C459" i="23"/>
  <c r="D137" i="23"/>
  <c r="D345" i="23"/>
  <c r="C285" i="23"/>
  <c r="H308" i="23"/>
  <c r="D275" i="23"/>
  <c r="J253" i="23"/>
  <c r="L225" i="23"/>
  <c r="C110" i="23"/>
  <c r="D81" i="23"/>
  <c r="N249" i="23"/>
  <c r="E334" i="23"/>
  <c r="H405" i="23"/>
  <c r="E232" i="23"/>
  <c r="E451" i="23"/>
  <c r="K383" i="23"/>
  <c r="E374" i="23"/>
  <c r="J256" i="23"/>
  <c r="K458" i="23"/>
  <c r="G26" i="23"/>
  <c r="K324" i="23"/>
  <c r="I256" i="23"/>
  <c r="M219" i="23"/>
  <c r="F97" i="23"/>
  <c r="M305" i="23"/>
  <c r="F376" i="23"/>
  <c r="G460" i="23"/>
  <c r="H417" i="23"/>
  <c r="F182" i="23"/>
  <c r="N468" i="23"/>
  <c r="F196" i="23"/>
  <c r="F80" i="23"/>
  <c r="F131" i="23"/>
  <c r="N255" i="23"/>
  <c r="N87" i="23"/>
  <c r="N325" i="23"/>
  <c r="H261" i="23"/>
  <c r="N305" i="23"/>
  <c r="F34" i="23"/>
  <c r="H85" i="23"/>
  <c r="H24" i="23"/>
  <c r="H396" i="23"/>
  <c r="M449" i="23"/>
  <c r="D354" i="23"/>
  <c r="E323" i="23"/>
  <c r="F288" i="23"/>
  <c r="I194" i="23"/>
  <c r="G117" i="23"/>
  <c r="M94" i="23"/>
  <c r="N408" i="23"/>
  <c r="I216" i="23"/>
  <c r="K210" i="23"/>
  <c r="G446" i="23"/>
  <c r="N86" i="23"/>
  <c r="C489" i="23"/>
  <c r="J355" i="23"/>
  <c r="K108" i="23"/>
  <c r="G83" i="23"/>
  <c r="I173" i="23"/>
  <c r="I184" i="23"/>
  <c r="I162" i="23"/>
  <c r="E419" i="23"/>
  <c r="K182" i="23"/>
  <c r="I16" i="23"/>
  <c r="K415" i="23"/>
  <c r="K454" i="23"/>
  <c r="L414" i="23"/>
  <c r="E392" i="23"/>
  <c r="G185" i="23"/>
  <c r="I32" i="23"/>
  <c r="K20" i="23"/>
  <c r="M281" i="23"/>
  <c r="G250" i="23"/>
  <c r="C233" i="23"/>
  <c r="C207" i="23"/>
  <c r="I188" i="23"/>
  <c r="H264" i="23"/>
  <c r="I439" i="23"/>
  <c r="N174" i="23"/>
  <c r="H39" i="23"/>
  <c r="C76" i="23"/>
  <c r="M162" i="23"/>
  <c r="K151" i="23"/>
  <c r="H58" i="23"/>
  <c r="G51" i="23"/>
  <c r="C44" i="23"/>
  <c r="I42" i="23"/>
  <c r="K68" i="23"/>
  <c r="E61" i="23"/>
  <c r="C62" i="23"/>
  <c r="I70" i="23"/>
  <c r="G247" i="23"/>
  <c r="F466" i="23"/>
  <c r="N475" i="23"/>
  <c r="H198" i="23"/>
  <c r="G15" i="23"/>
  <c r="H310" i="23"/>
  <c r="M448" i="23"/>
  <c r="G320" i="23"/>
  <c r="M404" i="23"/>
  <c r="G172" i="23"/>
  <c r="J402" i="23"/>
  <c r="F129" i="23"/>
  <c r="G112" i="23"/>
  <c r="G105" i="23"/>
  <c r="D397" i="23"/>
  <c r="G88" i="23"/>
  <c r="M421" i="23"/>
  <c r="I408" i="23"/>
  <c r="K34" i="23"/>
  <c r="N96" i="23"/>
  <c r="N379" i="23"/>
  <c r="N364" i="23"/>
  <c r="H16" i="23"/>
  <c r="F432" i="23"/>
  <c r="H445" i="23"/>
  <c r="N386" i="23"/>
  <c r="H448" i="23"/>
  <c r="H168" i="23"/>
  <c r="N276" i="23"/>
  <c r="N317" i="23"/>
  <c r="N473" i="23"/>
  <c r="F61" i="23"/>
  <c r="H369" i="23"/>
  <c r="N335" i="23"/>
  <c r="F70" i="23"/>
  <c r="H281" i="23"/>
  <c r="H250" i="23"/>
  <c r="F252" i="23"/>
  <c r="N265" i="23"/>
  <c r="G231" i="23"/>
  <c r="H323" i="23"/>
  <c r="L407" i="23"/>
  <c r="L409" i="23"/>
  <c r="H407" i="23"/>
  <c r="E184" i="23"/>
  <c r="M160" i="23"/>
  <c r="F126" i="23"/>
  <c r="J482" i="23"/>
  <c r="D352" i="23"/>
  <c r="H348" i="23"/>
  <c r="G334" i="23"/>
  <c r="K99" i="23"/>
  <c r="K89" i="23"/>
  <c r="I80" i="23"/>
  <c r="G429" i="23"/>
  <c r="N121" i="23"/>
  <c r="C106" i="23"/>
  <c r="C80" i="23"/>
  <c r="H481" i="23"/>
  <c r="I458" i="23"/>
  <c r="H408" i="23"/>
  <c r="M223" i="23"/>
  <c r="G92" i="23"/>
  <c r="I84" i="23"/>
  <c r="E310" i="23"/>
  <c r="K239" i="23"/>
  <c r="M200" i="23"/>
  <c r="M486" i="23"/>
  <c r="K457" i="23"/>
  <c r="E411" i="23"/>
  <c r="C348" i="23"/>
  <c r="I63" i="23"/>
  <c r="I237" i="23"/>
  <c r="H392" i="23"/>
  <c r="K56" i="23"/>
  <c r="D40" i="23"/>
  <c r="G40" i="23"/>
  <c r="C63" i="23"/>
  <c r="C74" i="23"/>
  <c r="M63" i="23"/>
  <c r="F118" i="23"/>
  <c r="F417" i="23"/>
  <c r="N187" i="23"/>
  <c r="F154" i="23"/>
  <c r="H215" i="23"/>
  <c r="H86" i="23"/>
  <c r="F464" i="23"/>
  <c r="H224" i="23"/>
  <c r="F410" i="23"/>
  <c r="H344" i="23"/>
  <c r="K105" i="23"/>
  <c r="M119" i="23"/>
  <c r="M115" i="23"/>
  <c r="G104" i="23"/>
  <c r="I117" i="23"/>
  <c r="F337" i="23"/>
  <c r="E55" i="23"/>
  <c r="L96" i="23"/>
  <c r="G468" i="23"/>
  <c r="C387" i="23"/>
  <c r="M381" i="23"/>
  <c r="C30" i="23"/>
  <c r="G27" i="23"/>
  <c r="L119" i="23"/>
  <c r="G469" i="23"/>
  <c r="K385" i="23"/>
  <c r="G18" i="23"/>
  <c r="C335" i="23"/>
  <c r="M295" i="23"/>
  <c r="M218" i="23"/>
  <c r="N272" i="23"/>
  <c r="H284" i="23"/>
  <c r="N310" i="23"/>
  <c r="F204" i="23"/>
  <c r="G207" i="23"/>
  <c r="E461" i="23"/>
  <c r="F403" i="23"/>
  <c r="E361" i="23"/>
  <c r="J351" i="23"/>
  <c r="C115" i="23"/>
  <c r="I116" i="23"/>
  <c r="E95" i="23"/>
  <c r="G486" i="23"/>
  <c r="E407" i="23"/>
  <c r="E15" i="23"/>
  <c r="C452" i="23"/>
  <c r="H46" i="23"/>
  <c r="H36" i="23"/>
  <c r="E36" i="23"/>
  <c r="C65" i="23"/>
  <c r="L63" i="23"/>
  <c r="C70" i="23"/>
  <c r="N69" i="23"/>
  <c r="F281" i="23"/>
  <c r="M331" i="23"/>
  <c r="L419" i="23"/>
  <c r="L384" i="23"/>
  <c r="E388" i="23"/>
  <c r="L77" i="23"/>
  <c r="I67" i="23"/>
  <c r="M44" i="23"/>
  <c r="N13" i="23"/>
  <c r="M64" i="23"/>
  <c r="N120" i="23"/>
  <c r="F82" i="23"/>
  <c r="I154" i="23"/>
  <c r="I81" i="23"/>
  <c r="J244" i="23"/>
  <c r="G57" i="23"/>
  <c r="M47" i="23"/>
  <c r="G47" i="23"/>
  <c r="E43" i="23"/>
  <c r="F13" i="23"/>
  <c r="G66" i="23"/>
  <c r="H453" i="23"/>
  <c r="N77" i="23"/>
  <c r="F108" i="23"/>
  <c r="N217" i="23"/>
  <c r="N422" i="23"/>
  <c r="E377" i="23"/>
  <c r="H357" i="23"/>
  <c r="M183" i="23"/>
  <c r="C140" i="23"/>
  <c r="L399" i="23"/>
  <c r="K282" i="23"/>
  <c r="G338" i="23"/>
  <c r="F178" i="23"/>
  <c r="J243" i="23"/>
  <c r="M466" i="23"/>
  <c r="K263" i="23"/>
  <c r="D43" i="23"/>
  <c r="H41" i="23"/>
  <c r="H38" i="23"/>
  <c r="J55" i="23"/>
  <c r="K52" i="23"/>
  <c r="C52" i="23"/>
  <c r="K74" i="23"/>
  <c r="F419" i="23"/>
  <c r="J406" i="23"/>
  <c r="K264" i="23"/>
  <c r="E64" i="23"/>
  <c r="N117" i="23"/>
  <c r="H449" i="23"/>
  <c r="N274" i="23"/>
  <c r="H235" i="23"/>
  <c r="F356" i="23"/>
  <c r="G84" i="23"/>
  <c r="L386" i="23"/>
  <c r="J177" i="23"/>
  <c r="K77" i="23"/>
  <c r="E243" i="23"/>
  <c r="D52" i="23"/>
  <c r="D37" i="23"/>
  <c r="K11" i="23"/>
  <c r="M46" i="23"/>
  <c r="N55" i="23"/>
  <c r="L47" i="23"/>
  <c r="M239" i="23"/>
  <c r="L394" i="23"/>
  <c r="F328" i="23"/>
  <c r="E370" i="23"/>
  <c r="I443" i="23"/>
  <c r="C241" i="23"/>
  <c r="K130" i="23"/>
  <c r="H470" i="23"/>
  <c r="G442" i="23"/>
  <c r="D405" i="23"/>
  <c r="G319" i="23"/>
  <c r="F273" i="23"/>
  <c r="N251" i="23"/>
  <c r="H51" i="23"/>
  <c r="G9" i="23"/>
  <c r="L85" i="23"/>
  <c r="K94" i="23"/>
  <c r="E404" i="23"/>
  <c r="D10" i="23"/>
  <c r="I254" i="23"/>
  <c r="F50" i="23"/>
  <c r="G261" i="23"/>
  <c r="I20" i="23"/>
  <c r="K419" i="23"/>
  <c r="E356" i="23"/>
  <c r="F406" i="23"/>
  <c r="G433" i="23"/>
  <c r="M116" i="23"/>
  <c r="G368" i="23"/>
  <c r="K165" i="23"/>
  <c r="M264" i="23"/>
  <c r="N176" i="23"/>
  <c r="D50" i="23"/>
  <c r="N244" i="23"/>
  <c r="E421" i="23"/>
  <c r="E119" i="23"/>
  <c r="M110" i="23"/>
  <c r="J92" i="23"/>
  <c r="E375" i="23"/>
  <c r="H480" i="23"/>
  <c r="D396" i="23"/>
  <c r="M428" i="23"/>
  <c r="N349" i="23"/>
  <c r="I99" i="23"/>
  <c r="K297" i="23"/>
  <c r="J236" i="23"/>
  <c r="J453" i="23"/>
  <c r="K57" i="23"/>
  <c r="E314" i="23"/>
  <c r="K244" i="23"/>
  <c r="G37" i="23"/>
  <c r="L46" i="23"/>
  <c r="M474" i="23"/>
  <c r="H244" i="23"/>
  <c r="C222" i="23"/>
  <c r="E465" i="23"/>
  <c r="C113" i="23"/>
  <c r="I214" i="23"/>
  <c r="H401" i="23"/>
  <c r="K441" i="23"/>
  <c r="E67" i="23"/>
  <c r="E73" i="23"/>
  <c r="H69" i="23"/>
  <c r="I486" i="23"/>
  <c r="D353" i="23"/>
  <c r="M97" i="23"/>
  <c r="M80" i="23"/>
  <c r="K112" i="23"/>
  <c r="D337" i="23"/>
  <c r="I454" i="23"/>
  <c r="K113" i="23"/>
  <c r="C338" i="23"/>
  <c r="I471" i="23"/>
  <c r="I483" i="23"/>
  <c r="C152" i="23"/>
  <c r="I72" i="23"/>
  <c r="F169" i="23"/>
  <c r="F491" i="23"/>
  <c r="F10" i="23"/>
  <c r="K39" i="23"/>
  <c r="G42" i="23"/>
  <c r="E46" i="23"/>
  <c r="J56" i="23"/>
  <c r="J59" i="23"/>
  <c r="H40" i="23"/>
  <c r="D46" i="23"/>
  <c r="H49" i="23"/>
  <c r="H52" i="23"/>
  <c r="G188" i="23"/>
  <c r="C244" i="23"/>
  <c r="G241" i="23"/>
  <c r="C340" i="23"/>
  <c r="G387" i="23"/>
  <c r="L433" i="23"/>
  <c r="G471" i="23"/>
  <c r="E420" i="23"/>
  <c r="G259" i="23"/>
  <c r="C305" i="23"/>
  <c r="E89" i="23"/>
  <c r="F407" i="23"/>
  <c r="I89" i="23"/>
  <c r="G118" i="23"/>
  <c r="G221" i="23"/>
  <c r="G356" i="23"/>
  <c r="K178" i="23"/>
  <c r="M86" i="23"/>
  <c r="I118" i="23"/>
  <c r="I218" i="23"/>
  <c r="K335" i="23"/>
  <c r="I140" i="23"/>
  <c r="G439" i="23"/>
  <c r="C195" i="23"/>
  <c r="G282" i="23"/>
  <c r="L336" i="23"/>
  <c r="N399" i="23"/>
  <c r="K440" i="23"/>
  <c r="K193" i="23"/>
  <c r="K262" i="23"/>
  <c r="I54" i="23"/>
  <c r="K47" i="23"/>
  <c r="C46" i="23"/>
  <c r="G44" i="23"/>
  <c r="G41" i="23"/>
  <c r="C39" i="23"/>
  <c r="K37" i="23"/>
  <c r="G36" i="23"/>
  <c r="L13" i="23"/>
  <c r="G12" i="23"/>
  <c r="K395" i="23"/>
  <c r="F181" i="23"/>
  <c r="C325" i="23"/>
  <c r="H83" i="23"/>
  <c r="L468" i="23"/>
  <c r="M62" i="23"/>
  <c r="I77" i="23"/>
  <c r="K163" i="23"/>
  <c r="N352" i="23"/>
  <c r="E302" i="23"/>
  <c r="M251" i="23"/>
  <c r="I293" i="23"/>
  <c r="J146" i="23"/>
  <c r="D482" i="23"/>
  <c r="I356" i="23"/>
  <c r="E53" i="23"/>
  <c r="J197" i="23"/>
  <c r="F454" i="23"/>
  <c r="D193" i="23"/>
  <c r="N24" i="23"/>
  <c r="C69" i="23"/>
  <c r="C312" i="23"/>
  <c r="C17" i="23"/>
  <c r="M488" i="23"/>
  <c r="I335" i="23"/>
  <c r="C457" i="23"/>
  <c r="G485" i="23"/>
  <c r="L122" i="23"/>
  <c r="D335" i="23"/>
  <c r="J483" i="23"/>
  <c r="H121" i="23"/>
  <c r="I88" i="23"/>
  <c r="F484" i="23"/>
  <c r="K164" i="23"/>
  <c r="K319" i="23"/>
  <c r="K175" i="23"/>
  <c r="H471" i="23"/>
  <c r="H373" i="23"/>
  <c r="M89" i="23"/>
  <c r="G148" i="23"/>
  <c r="E258" i="23"/>
  <c r="C36" i="23"/>
  <c r="N58" i="23"/>
  <c r="J175" i="23"/>
  <c r="C10" i="23"/>
  <c r="L39" i="23"/>
  <c r="C54" i="23"/>
  <c r="K147" i="23"/>
  <c r="K243" i="23"/>
  <c r="L450" i="23"/>
  <c r="K443" i="23"/>
  <c r="L12" i="23"/>
  <c r="G34" i="23"/>
  <c r="K407" i="23"/>
  <c r="L48" i="23"/>
  <c r="C214" i="23"/>
  <c r="K316" i="23"/>
  <c r="M376" i="23"/>
  <c r="L431" i="23"/>
  <c r="E490" i="23"/>
  <c r="G177" i="23"/>
  <c r="E464" i="23"/>
  <c r="F123" i="23"/>
  <c r="L312" i="23"/>
  <c r="E460" i="23"/>
  <c r="C81" i="23"/>
  <c r="M159" i="23"/>
  <c r="C104" i="23"/>
  <c r="E319" i="23"/>
  <c r="H353" i="23"/>
  <c r="G361" i="23"/>
  <c r="C405" i="23"/>
  <c r="K139" i="23"/>
  <c r="L189" i="23"/>
  <c r="C364" i="23"/>
  <c r="K435" i="23"/>
  <c r="K431" i="23"/>
  <c r="C380" i="23"/>
  <c r="I163" i="23"/>
  <c r="E58" i="23"/>
  <c r="G53" i="23"/>
  <c r="F39" i="23"/>
  <c r="N36" i="23"/>
  <c r="E9" i="23"/>
  <c r="E219" i="23"/>
  <c r="D294" i="23"/>
  <c r="I438" i="23"/>
  <c r="I135" i="23"/>
  <c r="M95" i="23"/>
  <c r="I131" i="23"/>
  <c r="C103" i="23"/>
  <c r="K131" i="23"/>
  <c r="M433" i="23"/>
  <c r="E113" i="23"/>
  <c r="M149" i="23"/>
  <c r="C114" i="23"/>
  <c r="N163" i="23"/>
  <c r="M333" i="23"/>
  <c r="L398" i="23"/>
  <c r="N492" i="23"/>
  <c r="G366" i="23"/>
  <c r="H114" i="23"/>
  <c r="K394" i="23"/>
  <c r="G78" i="23"/>
  <c r="L72" i="23"/>
  <c r="C394" i="23"/>
  <c r="M478" i="23"/>
  <c r="K392" i="23"/>
  <c r="M492" i="23"/>
  <c r="L150" i="23"/>
  <c r="G89" i="23"/>
  <c r="J373" i="23"/>
  <c r="I238" i="23"/>
  <c r="I332" i="23"/>
  <c r="K303" i="23"/>
  <c r="N368" i="23"/>
  <c r="J130" i="23"/>
  <c r="D456" i="23"/>
  <c r="L442" i="23"/>
  <c r="D106" i="23"/>
  <c r="D310" i="23"/>
  <c r="L267" i="23"/>
  <c r="F215" i="23"/>
  <c r="L10" i="23"/>
  <c r="C37" i="23"/>
  <c r="L40" i="23"/>
  <c r="J239" i="23"/>
  <c r="C20" i="23"/>
  <c r="L26" i="23"/>
  <c r="K388" i="23"/>
  <c r="C413" i="23"/>
  <c r="G484" i="23"/>
  <c r="E398" i="23"/>
  <c r="E413" i="23"/>
  <c r="D350" i="23"/>
  <c r="F409" i="23"/>
  <c r="I87" i="23"/>
  <c r="I175" i="23"/>
  <c r="M82" i="23"/>
  <c r="D400" i="23"/>
  <c r="K14" i="23"/>
  <c r="L402" i="23"/>
  <c r="E136" i="23"/>
  <c r="M178" i="23"/>
  <c r="M447" i="23"/>
  <c r="J72" i="23"/>
  <c r="H467" i="23"/>
  <c r="C350" i="23"/>
  <c r="K317" i="23"/>
  <c r="L455" i="23"/>
  <c r="G435" i="23"/>
  <c r="D322" i="23"/>
  <c r="G342" i="23"/>
  <c r="F339" i="23"/>
  <c r="E39" i="23"/>
  <c r="I49" i="23"/>
  <c r="N53" i="23"/>
  <c r="H178" i="23"/>
  <c r="L37" i="23"/>
  <c r="G58" i="23"/>
  <c r="C68" i="23"/>
  <c r="L240" i="23"/>
  <c r="N240" i="23"/>
  <c r="C324" i="23"/>
  <c r="K24" i="23"/>
  <c r="L194" i="23"/>
  <c r="C217" i="23"/>
  <c r="C337" i="23"/>
  <c r="K9" i="23"/>
  <c r="I28" i="23"/>
  <c r="L58" i="23"/>
  <c r="E141" i="23"/>
  <c r="G80" i="23"/>
  <c r="K97" i="23"/>
  <c r="K133" i="23"/>
  <c r="E81" i="23"/>
  <c r="E468" i="23"/>
  <c r="G220" i="23"/>
  <c r="K357" i="23"/>
  <c r="G87" i="23"/>
  <c r="G141" i="23"/>
  <c r="D242" i="23"/>
  <c r="D328" i="23"/>
  <c r="D357" i="23"/>
  <c r="G370" i="23"/>
  <c r="I475" i="23"/>
  <c r="H251" i="23"/>
  <c r="I33" i="23"/>
  <c r="M332" i="23"/>
  <c r="N231" i="23"/>
  <c r="L208" i="23"/>
  <c r="L257" i="23"/>
  <c r="M84" i="23"/>
  <c r="E160" i="23"/>
  <c r="J95" i="23"/>
  <c r="G135" i="23"/>
  <c r="K95" i="23"/>
  <c r="K153" i="23"/>
  <c r="I470" i="23"/>
  <c r="G95" i="23"/>
  <c r="C130" i="23"/>
  <c r="G294" i="23"/>
  <c r="M253" i="23"/>
  <c r="I333" i="23"/>
  <c r="J190" i="23"/>
  <c r="L195" i="23"/>
  <c r="D192" i="23"/>
  <c r="L344" i="23"/>
  <c r="C395" i="23"/>
  <c r="D359" i="23"/>
  <c r="F188" i="23"/>
  <c r="M70" i="23"/>
  <c r="D64" i="23"/>
  <c r="K401" i="23"/>
  <c r="M252" i="23"/>
  <c r="I248" i="23"/>
  <c r="J144" i="23"/>
  <c r="I143" i="23"/>
  <c r="L359" i="23"/>
  <c r="I142" i="23"/>
  <c r="K438" i="23"/>
  <c r="K129" i="23"/>
  <c r="C126" i="23"/>
  <c r="E266" i="23"/>
  <c r="F136" i="23"/>
  <c r="F344" i="23"/>
  <c r="I347" i="23"/>
  <c r="F468" i="23"/>
  <c r="N10" i="23"/>
  <c r="E37" i="23"/>
  <c r="I43" i="23"/>
  <c r="E52" i="23"/>
  <c r="F59" i="23"/>
  <c r="L45" i="23"/>
  <c r="K296" i="23"/>
  <c r="I12" i="23"/>
  <c r="K59" i="23"/>
  <c r="C302" i="23"/>
  <c r="I146" i="23"/>
  <c r="G192" i="23"/>
  <c r="M92" i="23"/>
  <c r="K358" i="23"/>
  <c r="I464" i="23"/>
  <c r="C248" i="23"/>
  <c r="L286" i="23"/>
  <c r="D362" i="23"/>
  <c r="K459" i="23"/>
  <c r="K120" i="23"/>
  <c r="E212" i="23"/>
  <c r="L473" i="23"/>
  <c r="J135" i="23"/>
  <c r="J154" i="23"/>
  <c r="G249" i="23"/>
  <c r="N474" i="23"/>
  <c r="D372" i="23"/>
  <c r="H337" i="23"/>
  <c r="G306" i="23"/>
  <c r="F452" i="23"/>
  <c r="E41" i="23"/>
  <c r="I48" i="23"/>
  <c r="H55" i="23"/>
  <c r="L42" i="23"/>
  <c r="D53" i="23"/>
  <c r="K55" i="23"/>
  <c r="F243" i="23"/>
  <c r="C223" i="23"/>
  <c r="G283" i="23"/>
  <c r="I410" i="23"/>
  <c r="K476" i="23"/>
  <c r="E35" i="23"/>
  <c r="E405" i="23"/>
  <c r="L417" i="23"/>
  <c r="C421" i="23"/>
  <c r="J407" i="23"/>
  <c r="M139" i="23"/>
  <c r="I132" i="23"/>
  <c r="C149" i="23"/>
  <c r="L350" i="23"/>
  <c r="H406" i="23"/>
  <c r="G416" i="23"/>
  <c r="L444" i="23"/>
  <c r="I103" i="23"/>
  <c r="D409" i="23"/>
  <c r="G260" i="23"/>
  <c r="M480" i="23"/>
  <c r="C491" i="23"/>
  <c r="F166" i="23"/>
  <c r="M77" i="23"/>
  <c r="F352" i="23"/>
  <c r="C436" i="23"/>
  <c r="F125" i="23"/>
  <c r="C260" i="23"/>
  <c r="E66" i="23"/>
  <c r="E292" i="23"/>
  <c r="M288" i="23"/>
  <c r="E317" i="23"/>
  <c r="E124" i="23"/>
  <c r="D364" i="23"/>
  <c r="E211" i="23"/>
  <c r="N145" i="23"/>
  <c r="J181" i="23"/>
  <c r="E473" i="23"/>
  <c r="H336" i="23"/>
  <c r="F431" i="23"/>
  <c r="M33" i="23"/>
  <c r="L81" i="23"/>
  <c r="D442" i="23"/>
  <c r="L291" i="23"/>
  <c r="D282" i="23"/>
  <c r="F267" i="23"/>
  <c r="L199" i="23"/>
  <c r="D83" i="23"/>
  <c r="K96" i="23"/>
  <c r="J172" i="23"/>
  <c r="D126" i="23"/>
  <c r="E457" i="23"/>
  <c r="G380" i="23"/>
  <c r="M243" i="23"/>
  <c r="E221" i="23"/>
  <c r="G124" i="23"/>
  <c r="E353" i="23"/>
  <c r="I424" i="23"/>
  <c r="M285" i="23"/>
  <c r="M303" i="23"/>
  <c r="H219" i="23"/>
  <c r="K389" i="23"/>
  <c r="M19" i="23"/>
  <c r="H419" i="23"/>
  <c r="N449" i="23"/>
  <c r="D426" i="23"/>
  <c r="G385" i="23"/>
  <c r="N282" i="23"/>
  <c r="D329" i="23"/>
  <c r="G269" i="23"/>
  <c r="G206" i="23"/>
  <c r="F19" i="23"/>
  <c r="J153" i="23"/>
  <c r="D184" i="23"/>
  <c r="J65" i="23"/>
  <c r="H425" i="23"/>
  <c r="G333" i="23"/>
  <c r="G242" i="23"/>
  <c r="D283" i="23"/>
  <c r="J60" i="23"/>
  <c r="N63" i="23"/>
  <c r="J67" i="23"/>
  <c r="H82" i="23"/>
  <c r="N84" i="23"/>
  <c r="L91" i="23"/>
  <c r="L97" i="23"/>
  <c r="J102" i="23"/>
  <c r="N103" i="23"/>
  <c r="E107" i="23"/>
  <c r="H110" i="23"/>
  <c r="J114" i="23"/>
  <c r="F117" i="23"/>
  <c r="G126" i="23"/>
  <c r="E128" i="23"/>
  <c r="G129" i="23"/>
  <c r="D132" i="23"/>
  <c r="D134" i="23"/>
  <c r="D138" i="23"/>
  <c r="L142" i="23"/>
  <c r="D145" i="23"/>
  <c r="E198" i="23"/>
  <c r="L259" i="23"/>
  <c r="G255" i="23"/>
  <c r="H439" i="23"/>
  <c r="N429" i="23"/>
  <c r="F459" i="23"/>
  <c r="J362" i="23"/>
  <c r="D158" i="23"/>
  <c r="N432" i="23"/>
  <c r="C186" i="23"/>
  <c r="C28" i="23"/>
  <c r="D339" i="23"/>
  <c r="D316" i="23"/>
  <c r="E244" i="23"/>
  <c r="L300" i="23"/>
  <c r="H30" i="23"/>
  <c r="N153" i="23"/>
  <c r="D160" i="23"/>
  <c r="C164" i="23"/>
  <c r="D186" i="23"/>
  <c r="N189" i="23"/>
  <c r="D194" i="23"/>
  <c r="D198" i="23"/>
  <c r="H203" i="23"/>
  <c r="D205" i="23"/>
  <c r="F272" i="23"/>
  <c r="F324" i="23"/>
  <c r="N414" i="23"/>
  <c r="J431" i="23"/>
  <c r="F439" i="23"/>
  <c r="N458" i="23"/>
  <c r="C473" i="23"/>
  <c r="D491" i="23"/>
  <c r="G312" i="23"/>
  <c r="E253" i="23"/>
  <c r="E333" i="23"/>
  <c r="J493" i="23"/>
  <c r="L378" i="23"/>
  <c r="G290" i="23"/>
  <c r="N377" i="23"/>
  <c r="K465" i="23"/>
  <c r="L437" i="23"/>
  <c r="J451" i="23"/>
  <c r="F435" i="23"/>
  <c r="K418" i="23"/>
  <c r="H381" i="23"/>
  <c r="N366" i="23"/>
  <c r="F418" i="23"/>
  <c r="D34" i="23"/>
  <c r="D223" i="23"/>
  <c r="H341" i="23"/>
  <c r="E329" i="23"/>
  <c r="D311" i="23"/>
  <c r="C283" i="23"/>
  <c r="D227" i="23"/>
  <c r="K242" i="23"/>
  <c r="D163" i="23"/>
  <c r="K207" i="23"/>
  <c r="H318" i="23"/>
  <c r="C468" i="23"/>
  <c r="N295" i="23"/>
  <c r="N476" i="23"/>
  <c r="N381" i="23"/>
  <c r="C347" i="23"/>
  <c r="C291" i="23"/>
  <c r="N302" i="23"/>
  <c r="D229" i="23"/>
  <c r="D374" i="23"/>
  <c r="F332" i="23"/>
  <c r="F346" i="23"/>
  <c r="D319" i="23"/>
  <c r="F430" i="23"/>
  <c r="F476" i="23"/>
  <c r="N446" i="23"/>
  <c r="G393" i="23"/>
  <c r="G251" i="23"/>
  <c r="H486" i="23"/>
  <c r="G409" i="23"/>
  <c r="J423" i="23"/>
  <c r="D471" i="23"/>
  <c r="D68" i="23"/>
  <c r="F68" i="23"/>
  <c r="N144" i="23"/>
  <c r="D33" i="23"/>
  <c r="D168" i="23"/>
  <c r="F92" i="23"/>
  <c r="I74" i="23"/>
  <c r="M186" i="23"/>
  <c r="F245" i="23"/>
  <c r="L27" i="23"/>
  <c r="I95" i="23"/>
  <c r="K103" i="23"/>
  <c r="D416" i="23"/>
  <c r="G20" i="23"/>
  <c r="H170" i="23"/>
  <c r="F482" i="23"/>
  <c r="C431" i="23"/>
  <c r="L252" i="23"/>
  <c r="I106" i="23"/>
  <c r="C185" i="23"/>
  <c r="F314" i="23"/>
  <c r="M235" i="23"/>
  <c r="K337" i="23"/>
  <c r="L53" i="23"/>
  <c r="H57" i="23"/>
  <c r="D42" i="23"/>
  <c r="E28" i="23"/>
  <c r="I189" i="23"/>
  <c r="K372" i="23"/>
  <c r="E45" i="23"/>
  <c r="I15" i="23"/>
  <c r="G458" i="23"/>
  <c r="N355" i="23"/>
  <c r="G136" i="23"/>
  <c r="M444" i="23"/>
  <c r="K450" i="23"/>
  <c r="G189" i="23"/>
  <c r="L59" i="23"/>
  <c r="H12" i="23"/>
  <c r="M262" i="23"/>
  <c r="I428" i="23"/>
  <c r="C111" i="23"/>
  <c r="G474" i="23"/>
  <c r="G29" i="23"/>
  <c r="G398" i="23"/>
  <c r="N126" i="23"/>
  <c r="C84" i="23"/>
  <c r="J128" i="23"/>
  <c r="C93" i="23"/>
  <c r="M359" i="23"/>
  <c r="D253" i="23"/>
  <c r="E454" i="23"/>
  <c r="J240" i="23"/>
  <c r="L372" i="23"/>
  <c r="N393" i="23"/>
  <c r="D222" i="23"/>
  <c r="I37" i="23"/>
  <c r="N38" i="23"/>
  <c r="L41" i="23"/>
  <c r="N47" i="23"/>
  <c r="C57" i="23"/>
  <c r="J245" i="23"/>
  <c r="D245" i="23"/>
  <c r="M334" i="23"/>
  <c r="L439" i="23"/>
  <c r="C269" i="23"/>
  <c r="L345" i="23"/>
  <c r="K414" i="23"/>
  <c r="C83" i="23"/>
  <c r="M112" i="23"/>
  <c r="G314" i="23"/>
  <c r="F350" i="23"/>
  <c r="N409" i="23"/>
  <c r="I60" i="23"/>
  <c r="N356" i="23"/>
  <c r="K492" i="23"/>
  <c r="M187" i="23"/>
  <c r="L337" i="23"/>
  <c r="D406" i="23"/>
  <c r="J255" i="23"/>
  <c r="M238" i="23"/>
  <c r="F56" i="23"/>
  <c r="C51" i="23"/>
  <c r="K49" i="23"/>
  <c r="K46" i="23"/>
  <c r="G45" i="23"/>
  <c r="C40" i="23"/>
  <c r="K482" i="23"/>
  <c r="L400" i="23"/>
  <c r="H105" i="23"/>
  <c r="M125" i="23"/>
  <c r="H352" i="23"/>
  <c r="G178" i="23"/>
  <c r="E275" i="23"/>
  <c r="C252" i="23"/>
  <c r="K16" i="23"/>
  <c r="G74" i="23"/>
  <c r="M282" i="23"/>
  <c r="G17" i="23"/>
  <c r="K86" i="23"/>
  <c r="E133" i="23"/>
  <c r="G109" i="23"/>
  <c r="K444" i="23"/>
  <c r="H238" i="23"/>
  <c r="K281" i="23"/>
  <c r="F14" i="23"/>
  <c r="J12" i="23"/>
  <c r="N241" i="23"/>
  <c r="J241" i="23"/>
  <c r="C264" i="23"/>
  <c r="K15" i="23"/>
  <c r="E401" i="23"/>
  <c r="E486" i="23"/>
  <c r="L165" i="23"/>
  <c r="L335" i="23"/>
  <c r="C393" i="23"/>
  <c r="I403" i="23"/>
  <c r="K83" i="23"/>
  <c r="K101" i="23"/>
  <c r="E139" i="23"/>
  <c r="K148" i="23"/>
  <c r="E472" i="23"/>
  <c r="I258" i="23"/>
  <c r="N477" i="23"/>
  <c r="F52" i="23"/>
  <c r="F46" i="23"/>
  <c r="J43" i="23"/>
  <c r="F38" i="23"/>
  <c r="F36" i="23"/>
  <c r="E483" i="23"/>
  <c r="E143" i="23"/>
  <c r="G331" i="23"/>
  <c r="G350" i="23"/>
  <c r="H324" i="23"/>
  <c r="E223" i="23"/>
  <c r="E111" i="23"/>
  <c r="N367" i="23"/>
  <c r="M400" i="23"/>
  <c r="I227" i="23"/>
  <c r="I203" i="23"/>
  <c r="K490" i="23"/>
  <c r="F260" i="23"/>
  <c r="C160" i="23"/>
  <c r="E383" i="23"/>
  <c r="K231" i="23"/>
  <c r="E230" i="23"/>
  <c r="I353" i="23"/>
  <c r="G219" i="23"/>
  <c r="K472" i="23"/>
  <c r="N142" i="23"/>
  <c r="M24" i="23"/>
  <c r="F237" i="23"/>
  <c r="H13" i="23"/>
  <c r="G43" i="23"/>
  <c r="H59" i="23"/>
  <c r="K489" i="23"/>
  <c r="G310" i="23"/>
  <c r="I437" i="23"/>
  <c r="C109" i="23"/>
  <c r="K430" i="23"/>
  <c r="I362" i="23"/>
  <c r="I453" i="23"/>
  <c r="K378" i="23"/>
  <c r="L275" i="23"/>
  <c r="L355" i="23"/>
  <c r="I172" i="23"/>
  <c r="I68" i="23"/>
  <c r="K152" i="23"/>
  <c r="H97" i="23"/>
  <c r="J330" i="23"/>
  <c r="N100" i="23"/>
  <c r="I46" i="23"/>
  <c r="K448" i="23"/>
  <c r="H45" i="23"/>
  <c r="G19" i="23"/>
  <c r="I375" i="23"/>
  <c r="L434" i="23"/>
  <c r="G418" i="23"/>
  <c r="J109" i="23"/>
  <c r="L333" i="23"/>
  <c r="E489" i="23"/>
  <c r="C477" i="23"/>
  <c r="L164" i="23"/>
  <c r="K82" i="23"/>
  <c r="K119" i="23"/>
  <c r="N404" i="23"/>
  <c r="E147" i="23"/>
  <c r="J180" i="23"/>
  <c r="K366" i="23"/>
  <c r="M452" i="23"/>
  <c r="I476" i="23"/>
  <c r="I373" i="23"/>
  <c r="C447" i="23"/>
  <c r="J110" i="23"/>
  <c r="J170" i="23"/>
  <c r="C361" i="23"/>
  <c r="F400" i="23"/>
  <c r="J478" i="23"/>
  <c r="I205" i="23"/>
  <c r="K321" i="23"/>
  <c r="D70" i="23"/>
  <c r="L466" i="23"/>
  <c r="E453" i="23"/>
  <c r="M342" i="23"/>
  <c r="I355" i="23"/>
  <c r="L301" i="23"/>
  <c r="C262" i="23"/>
  <c r="D490" i="23"/>
  <c r="L281" i="23"/>
  <c r="H91" i="23"/>
  <c r="M102" i="23"/>
  <c r="H349" i="23"/>
  <c r="M225" i="23"/>
  <c r="E341" i="23"/>
  <c r="M292" i="23"/>
  <c r="J189" i="23"/>
  <c r="E340" i="23"/>
  <c r="D440" i="23"/>
  <c r="N106" i="23"/>
  <c r="K412" i="23"/>
  <c r="C225" i="23"/>
  <c r="M28" i="23"/>
  <c r="K423" i="23"/>
  <c r="M148" i="23"/>
  <c r="C88" i="23"/>
  <c r="F355" i="23"/>
  <c r="C98" i="23"/>
  <c r="C441" i="23"/>
  <c r="N403" i="23"/>
  <c r="M140" i="23"/>
  <c r="G267" i="23"/>
  <c r="D341" i="23"/>
  <c r="M43" i="23"/>
  <c r="F240" i="23"/>
  <c r="M387" i="23"/>
  <c r="L147" i="23"/>
  <c r="I111" i="23"/>
  <c r="C355" i="23"/>
  <c r="L487" i="23"/>
  <c r="K90" i="23"/>
  <c r="I141" i="23"/>
  <c r="C99" i="23"/>
  <c r="C373" i="23"/>
  <c r="J448" i="23"/>
  <c r="I474" i="23"/>
  <c r="M365" i="23"/>
  <c r="G445" i="23"/>
  <c r="G388" i="23"/>
  <c r="M382" i="23"/>
  <c r="M214" i="23"/>
  <c r="E491" i="23"/>
  <c r="C131" i="23"/>
  <c r="I136" i="23"/>
  <c r="I316" i="23"/>
  <c r="M343" i="23"/>
  <c r="E129" i="23"/>
  <c r="M226" i="23"/>
  <c r="I284" i="23"/>
  <c r="F371" i="23"/>
  <c r="L357" i="23"/>
  <c r="N445" i="23"/>
  <c r="N269" i="23"/>
  <c r="D73" i="23"/>
  <c r="C85" i="23"/>
  <c r="C178" i="23"/>
  <c r="L486" i="23"/>
  <c r="E335" i="23"/>
  <c r="K277" i="23"/>
  <c r="L95" i="23"/>
  <c r="E225" i="23"/>
  <c r="M337" i="23"/>
  <c r="D441" i="23"/>
  <c r="D26" i="23"/>
  <c r="J320" i="23"/>
  <c r="N21" i="23"/>
  <c r="N157" i="23"/>
  <c r="F191" i="23"/>
  <c r="F62" i="23"/>
  <c r="J199" i="23"/>
  <c r="D286" i="23"/>
  <c r="N79" i="23"/>
  <c r="D91" i="23"/>
  <c r="D95" i="23"/>
  <c r="D102" i="23"/>
  <c r="F105" i="23"/>
  <c r="D111" i="23"/>
  <c r="N119" i="23"/>
  <c r="D133" i="23"/>
  <c r="H138" i="23"/>
  <c r="D143" i="23"/>
  <c r="D146" i="23"/>
  <c r="F171" i="23"/>
  <c r="E205" i="23"/>
  <c r="G285" i="23"/>
  <c r="N438" i="23"/>
  <c r="E477" i="23"/>
  <c r="F422" i="23"/>
  <c r="H252" i="23"/>
  <c r="F310" i="23"/>
  <c r="L229" i="23"/>
  <c r="D157" i="23"/>
  <c r="N188" i="23"/>
  <c r="F192" i="23"/>
  <c r="L203" i="23"/>
  <c r="G254" i="23"/>
  <c r="G264" i="23"/>
  <c r="D413" i="23"/>
  <c r="K427" i="23"/>
  <c r="D446" i="23"/>
  <c r="C487" i="23"/>
  <c r="G234" i="23"/>
  <c r="K305" i="23"/>
  <c r="K341" i="23"/>
  <c r="D375" i="23"/>
  <c r="G489" i="23"/>
  <c r="K283" i="23"/>
  <c r="C476" i="23"/>
  <c r="N318" i="23"/>
  <c r="K212" i="23"/>
  <c r="C292" i="23"/>
  <c r="G270" i="23"/>
  <c r="G299" i="23"/>
  <c r="C349" i="23"/>
  <c r="G400" i="23"/>
  <c r="G298" i="23"/>
  <c r="D301" i="23"/>
  <c r="L448" i="23"/>
  <c r="H462" i="23"/>
  <c r="L263" i="23"/>
  <c r="K400" i="23"/>
  <c r="H421" i="23"/>
  <c r="D112" i="23"/>
  <c r="J13" i="23"/>
  <c r="C49" i="23"/>
  <c r="D58" i="23"/>
  <c r="N237" i="23"/>
  <c r="K416" i="23"/>
  <c r="C216" i="23"/>
  <c r="J356" i="23"/>
  <c r="G344" i="23"/>
  <c r="K219" i="23"/>
  <c r="E389" i="23"/>
  <c r="F239" i="23"/>
  <c r="N485" i="23"/>
  <c r="E438" i="23"/>
  <c r="N266" i="23"/>
  <c r="K111" i="23"/>
  <c r="K233" i="23"/>
  <c r="C9" i="23"/>
  <c r="C94" i="23"/>
  <c r="E11" i="23"/>
  <c r="G52" i="23"/>
  <c r="H44" i="23"/>
  <c r="L50" i="23"/>
  <c r="F357" i="23"/>
  <c r="C73" i="23"/>
  <c r="F234" i="23"/>
  <c r="H180" i="23"/>
  <c r="G191" i="23"/>
  <c r="K214" i="23"/>
  <c r="H367" i="23"/>
  <c r="D252" i="23"/>
  <c r="F309" i="23"/>
  <c r="N236" i="23"/>
  <c r="N407" i="23"/>
  <c r="H239" i="23"/>
  <c r="K50" i="23"/>
  <c r="G417" i="23"/>
  <c r="G174" i="23"/>
  <c r="E430" i="23"/>
  <c r="H355" i="23"/>
  <c r="K238" i="23"/>
  <c r="K73" i="23"/>
  <c r="L492" i="23"/>
  <c r="J218" i="23"/>
  <c r="N486" i="23"/>
  <c r="I459" i="23"/>
  <c r="L124" i="23"/>
  <c r="K381" i="23"/>
  <c r="I236" i="23"/>
  <c r="J443" i="23"/>
  <c r="G449" i="23"/>
  <c r="G434" i="23"/>
  <c r="E131" i="23"/>
  <c r="I272" i="23"/>
  <c r="I449" i="23"/>
  <c r="M39" i="23"/>
  <c r="M52" i="23"/>
  <c r="D38" i="23"/>
  <c r="F44" i="23"/>
  <c r="N49" i="23"/>
  <c r="M53" i="23"/>
  <c r="M435" i="23"/>
  <c r="L435" i="23"/>
  <c r="C422" i="23"/>
  <c r="L73" i="23"/>
  <c r="E262" i="23"/>
  <c r="C482" i="23"/>
  <c r="I110" i="23"/>
  <c r="K311" i="23"/>
  <c r="G358" i="23"/>
  <c r="C82" i="23"/>
  <c r="K92" i="23"/>
  <c r="L222" i="23"/>
  <c r="M99" i="23"/>
  <c r="H172" i="23"/>
  <c r="E450" i="23"/>
  <c r="I185" i="23"/>
  <c r="F58" i="23"/>
  <c r="K51" i="23"/>
  <c r="K48" i="23"/>
  <c r="K45" i="23"/>
  <c r="C12" i="23"/>
  <c r="N9" i="23"/>
  <c r="M202" i="23"/>
  <c r="C181" i="23"/>
  <c r="K197" i="23"/>
  <c r="N402" i="23"/>
  <c r="J390" i="23"/>
  <c r="N210" i="23"/>
  <c r="F86" i="23"/>
  <c r="F33" i="23"/>
  <c r="C79" i="23"/>
  <c r="M20" i="23"/>
  <c r="I417" i="23"/>
  <c r="C342" i="23"/>
  <c r="L56" i="23"/>
  <c r="M81" i="23"/>
  <c r="K217" i="23"/>
  <c r="G156" i="23"/>
  <c r="E251" i="23"/>
  <c r="G103" i="23"/>
  <c r="E304" i="23"/>
  <c r="K376" i="23"/>
  <c r="G351" i="23"/>
  <c r="F9" i="23"/>
  <c r="C43" i="23"/>
  <c r="I50" i="23"/>
  <c r="J49" i="23"/>
  <c r="L244" i="23"/>
  <c r="I301" i="23"/>
  <c r="G383" i="23"/>
  <c r="M30" i="23"/>
  <c r="I402" i="23"/>
  <c r="M151" i="23"/>
  <c r="K428" i="23"/>
  <c r="C323" i="23"/>
  <c r="M88" i="23"/>
  <c r="L340" i="23"/>
  <c r="K81" i="23"/>
  <c r="I368" i="23"/>
  <c r="G196" i="23"/>
  <c r="E260" i="23"/>
  <c r="M55" i="23"/>
  <c r="J36" i="23"/>
  <c r="F242" i="23"/>
  <c r="E142" i="23"/>
  <c r="K346" i="23"/>
  <c r="M158" i="23"/>
  <c r="G122" i="23"/>
  <c r="C191" i="23"/>
  <c r="J215" i="23"/>
  <c r="M398" i="23"/>
  <c r="C442" i="23"/>
  <c r="J124" i="23"/>
  <c r="M467" i="23"/>
  <c r="L83" i="23"/>
  <c r="F110" i="23"/>
  <c r="H366" i="23"/>
  <c r="G125" i="23"/>
  <c r="H237" i="23"/>
  <c r="N384" i="23"/>
  <c r="F263" i="23"/>
  <c r="M42" i="23"/>
  <c r="L57" i="23"/>
  <c r="H48" i="23"/>
  <c r="M167" i="23"/>
  <c r="M179" i="23"/>
  <c r="J408" i="23"/>
  <c r="E183" i="23"/>
  <c r="M391" i="23"/>
  <c r="J186" i="23"/>
  <c r="L181" i="23"/>
  <c r="N479" i="23"/>
  <c r="C208" i="23"/>
  <c r="L76" i="23"/>
  <c r="E224" i="23"/>
  <c r="D225" i="23"/>
  <c r="M36" i="23"/>
  <c r="M45" i="23"/>
  <c r="K54" i="23"/>
  <c r="M10" i="23"/>
  <c r="L329" i="23"/>
  <c r="E19" i="23"/>
  <c r="I371" i="23"/>
  <c r="K58" i="23"/>
  <c r="K221" i="23"/>
  <c r="L311" i="23"/>
  <c r="G396" i="23"/>
  <c r="M146" i="23"/>
  <c r="I108" i="23"/>
  <c r="E117" i="23"/>
  <c r="H354" i="23"/>
  <c r="K150" i="23"/>
  <c r="M257" i="23"/>
  <c r="C378" i="23"/>
  <c r="H403" i="23"/>
  <c r="L479" i="23"/>
  <c r="H77" i="23"/>
  <c r="K422" i="23"/>
  <c r="J279" i="23"/>
  <c r="L93" i="23"/>
  <c r="E97" i="23"/>
  <c r="M130" i="23"/>
  <c r="G120" i="23"/>
  <c r="M145" i="23"/>
  <c r="G194" i="23"/>
  <c r="K364" i="23"/>
  <c r="D306" i="23"/>
  <c r="L166" i="23"/>
  <c r="K467" i="23"/>
  <c r="G478" i="23"/>
  <c r="C90" i="23"/>
  <c r="C87" i="23"/>
  <c r="M213" i="23"/>
  <c r="E321" i="23"/>
  <c r="I123" i="23"/>
  <c r="K280" i="23"/>
  <c r="J385" i="23"/>
  <c r="I485" i="23"/>
  <c r="L188" i="23"/>
  <c r="F322" i="23"/>
  <c r="G232" i="23"/>
  <c r="M54" i="23"/>
  <c r="M242" i="23"/>
  <c r="M378" i="23"/>
  <c r="I310" i="23"/>
  <c r="C384" i="23"/>
  <c r="L349" i="23"/>
  <c r="E459" i="23"/>
  <c r="K485" i="23"/>
  <c r="L136" i="23"/>
  <c r="E228" i="23"/>
  <c r="E313" i="23"/>
  <c r="C122" i="23"/>
  <c r="J343" i="23"/>
  <c r="D16" i="23"/>
  <c r="M216" i="23"/>
  <c r="D39" i="23"/>
  <c r="D45" i="23"/>
  <c r="C58" i="23"/>
  <c r="H240" i="23"/>
  <c r="M249" i="23"/>
  <c r="C277" i="23"/>
  <c r="E27" i="23"/>
  <c r="J435" i="23"/>
  <c r="L88" i="23"/>
  <c r="K102" i="23"/>
  <c r="E99" i="23"/>
  <c r="N350" i="23"/>
  <c r="J121" i="23"/>
  <c r="L351" i="23"/>
  <c r="G386" i="23"/>
  <c r="F226" i="23"/>
  <c r="N204" i="23"/>
  <c r="I346" i="23"/>
  <c r="K145" i="23"/>
  <c r="G181" i="23"/>
  <c r="H482" i="23"/>
  <c r="I303" i="23"/>
  <c r="G327" i="23"/>
  <c r="L167" i="23"/>
  <c r="J369" i="23"/>
  <c r="J361" i="23"/>
  <c r="K246" i="23"/>
  <c r="H87" i="23"/>
  <c r="F139" i="23"/>
  <c r="D171" i="23"/>
  <c r="H431" i="23"/>
  <c r="D281" i="23"/>
  <c r="I102" i="23"/>
  <c r="E440" i="23"/>
  <c r="K253" i="23"/>
  <c r="M224" i="23"/>
  <c r="E276" i="23"/>
  <c r="F374" i="23"/>
  <c r="C427" i="23"/>
  <c r="D30" i="23"/>
  <c r="D415" i="23"/>
  <c r="D209" i="23"/>
  <c r="D326" i="23"/>
  <c r="N250" i="23"/>
  <c r="J75" i="23"/>
  <c r="D18" i="23"/>
  <c r="L69" i="23"/>
  <c r="K87" i="23"/>
  <c r="N93" i="23"/>
  <c r="D101" i="23"/>
  <c r="N102" i="23"/>
  <c r="N108" i="23"/>
  <c r="N114" i="23"/>
  <c r="D127" i="23"/>
  <c r="N129" i="23"/>
  <c r="N183" i="23"/>
  <c r="L239" i="23"/>
  <c r="I64" i="23"/>
  <c r="J53" i="23"/>
  <c r="I468" i="23"/>
  <c r="L321" i="23"/>
  <c r="M360" i="23"/>
  <c r="I104" i="23"/>
  <c r="L128" i="23"/>
  <c r="G151" i="23"/>
  <c r="G22" i="23"/>
  <c r="M133" i="23"/>
  <c r="I242" i="23"/>
  <c r="H469" i="23"/>
  <c r="N363" i="23"/>
  <c r="J477" i="23"/>
  <c r="L478" i="23"/>
  <c r="I416" i="23"/>
  <c r="M240" i="23"/>
  <c r="E132" i="23"/>
  <c r="E88" i="23"/>
  <c r="D161" i="23"/>
  <c r="E308" i="23"/>
  <c r="N263" i="23"/>
  <c r="J14" i="23"/>
  <c r="E17" i="23"/>
  <c r="H242" i="23"/>
  <c r="K344" i="23"/>
  <c r="G472" i="23"/>
  <c r="D323" i="23"/>
  <c r="C365" i="23"/>
  <c r="L248" i="23"/>
  <c r="E51" i="23"/>
  <c r="G54" i="23"/>
  <c r="H43" i="23"/>
  <c r="N48" i="23"/>
  <c r="M18" i="23"/>
  <c r="I384" i="23"/>
  <c r="E161" i="23"/>
  <c r="K220" i="23"/>
  <c r="I51" i="23"/>
  <c r="J58" i="23"/>
  <c r="H37" i="23"/>
  <c r="D48" i="23"/>
  <c r="I186" i="23"/>
  <c r="E239" i="23"/>
  <c r="C128" i="23"/>
  <c r="N396" i="23"/>
  <c r="I382" i="23"/>
  <c r="C189" i="23"/>
  <c r="N173" i="23"/>
  <c r="I240" i="23"/>
  <c r="G359" i="23"/>
  <c r="J484" i="23"/>
  <c r="E433" i="23"/>
  <c r="F205" i="23"/>
  <c r="G212" i="23"/>
  <c r="M41" i="23"/>
  <c r="G50" i="23"/>
  <c r="M316" i="23"/>
  <c r="K98" i="23"/>
  <c r="I36" i="23"/>
  <c r="N41" i="23"/>
  <c r="G56" i="23"/>
  <c r="I404" i="23"/>
  <c r="I44" i="23"/>
  <c r="M429" i="23"/>
  <c r="K116" i="23"/>
  <c r="L390" i="23"/>
  <c r="M461" i="23"/>
  <c r="I465" i="23"/>
  <c r="E77" i="23"/>
  <c r="E63" i="23"/>
  <c r="H79" i="23"/>
  <c r="E301" i="23"/>
  <c r="E182" i="23"/>
  <c r="I311" i="23"/>
  <c r="C470" i="23"/>
  <c r="K114" i="23"/>
  <c r="D403" i="23"/>
  <c r="M103" i="23"/>
  <c r="E74" i="23"/>
  <c r="G93" i="23"/>
  <c r="N298" i="23"/>
  <c r="L410" i="23"/>
  <c r="M189" i="23"/>
  <c r="J357" i="23"/>
  <c r="E169" i="23"/>
  <c r="E240" i="23"/>
  <c r="C78" i="23"/>
  <c r="K439" i="23"/>
  <c r="G245" i="23"/>
  <c r="C212" i="23"/>
  <c r="H9" i="23"/>
  <c r="N12" i="23"/>
  <c r="E48" i="23"/>
  <c r="L55" i="23"/>
  <c r="M173" i="23"/>
  <c r="L51" i="23"/>
  <c r="L242" i="23"/>
  <c r="C240" i="23"/>
  <c r="E163" i="23"/>
  <c r="N390" i="23"/>
  <c r="C336" i="23"/>
  <c r="I369" i="23"/>
  <c r="G461" i="23"/>
  <c r="M493" i="23"/>
  <c r="C41" i="23"/>
  <c r="C253" i="23"/>
  <c r="G292" i="23"/>
  <c r="G10" i="23"/>
  <c r="K29" i="23"/>
  <c r="M364" i="23"/>
  <c r="E408" i="23"/>
  <c r="E415" i="23"/>
  <c r="G367" i="23"/>
  <c r="G336" i="23"/>
  <c r="E352" i="23"/>
  <c r="N400" i="23"/>
  <c r="M462" i="23"/>
  <c r="I366" i="23"/>
  <c r="E109" i="23"/>
  <c r="I312" i="23"/>
  <c r="J350" i="23"/>
  <c r="E155" i="23"/>
  <c r="C434" i="23"/>
  <c r="E269" i="23"/>
  <c r="J326" i="23"/>
  <c r="K436" i="23"/>
  <c r="I462" i="23"/>
  <c r="E250" i="23"/>
  <c r="F479" i="23"/>
  <c r="H389" i="23"/>
  <c r="H53" i="23"/>
  <c r="G49" i="23"/>
  <c r="C48" i="23"/>
  <c r="G46" i="23"/>
  <c r="K36" i="23"/>
  <c r="K12" i="23"/>
  <c r="J428" i="23"/>
  <c r="K30" i="23"/>
  <c r="K491" i="23"/>
  <c r="H309" i="23"/>
  <c r="G134" i="23"/>
  <c r="M109" i="23"/>
  <c r="I372" i="23"/>
  <c r="C317" i="23"/>
  <c r="D255" i="23"/>
  <c r="G107" i="23"/>
  <c r="G86" i="23"/>
  <c r="L406" i="23"/>
  <c r="M73" i="23"/>
  <c r="E342" i="23"/>
  <c r="I207" i="23"/>
  <c r="C256" i="23"/>
  <c r="G64" i="23"/>
  <c r="C15" i="23"/>
  <c r="M386" i="23"/>
  <c r="I479" i="23"/>
  <c r="K26" i="23"/>
  <c r="M390" i="23"/>
  <c r="I418" i="23"/>
  <c r="E439" i="23"/>
  <c r="G96" i="23"/>
  <c r="M118" i="23"/>
  <c r="F313" i="23"/>
  <c r="D389" i="23"/>
  <c r="L477" i="23"/>
  <c r="M413" i="23"/>
  <c r="M190" i="23"/>
  <c r="D241" i="23"/>
  <c r="J150" i="23"/>
  <c r="C132" i="23"/>
  <c r="E346" i="23"/>
  <c r="D110" i="23"/>
  <c r="F477" i="23"/>
  <c r="G463" i="23"/>
  <c r="E337" i="23"/>
  <c r="I262" i="23"/>
  <c r="H11" i="23"/>
  <c r="H14" i="23"/>
  <c r="M38" i="23"/>
  <c r="K41" i="23"/>
  <c r="K44" i="23"/>
  <c r="H484" i="23"/>
  <c r="L38" i="23"/>
  <c r="J42" i="23"/>
  <c r="N44" i="23"/>
  <c r="H47" i="23"/>
  <c r="K368" i="23"/>
  <c r="M263" i="23"/>
  <c r="E186" i="23"/>
  <c r="I268" i="23"/>
  <c r="K334" i="23"/>
  <c r="E390" i="23"/>
  <c r="E414" i="23"/>
  <c r="L35" i="23"/>
  <c r="L471" i="23"/>
  <c r="I337" i="23"/>
  <c r="I363" i="23"/>
  <c r="G407" i="23"/>
  <c r="C483" i="23"/>
  <c r="M105" i="23"/>
  <c r="M445" i="23"/>
  <c r="K64" i="23"/>
  <c r="E104" i="23"/>
  <c r="C117" i="23"/>
  <c r="M340" i="23"/>
  <c r="M356" i="23"/>
  <c r="L416" i="23"/>
  <c r="K493" i="23"/>
  <c r="C102" i="23"/>
  <c r="K140" i="23"/>
  <c r="M143" i="23"/>
  <c r="M113" i="23"/>
  <c r="C112" i="23"/>
  <c r="M361" i="23"/>
  <c r="F351" i="23"/>
  <c r="L356" i="23"/>
  <c r="L403" i="23"/>
  <c r="N480" i="23"/>
  <c r="F127" i="23"/>
  <c r="E235" i="23"/>
  <c r="J323" i="23"/>
  <c r="F390" i="23"/>
  <c r="G432" i="23"/>
  <c r="J394" i="23"/>
  <c r="C450" i="23"/>
  <c r="G173" i="23"/>
  <c r="I58" i="23"/>
  <c r="K53" i="23"/>
  <c r="J48" i="23"/>
  <c r="F45" i="23"/>
  <c r="N42" i="23"/>
  <c r="N39" i="23"/>
  <c r="J37" i="23"/>
  <c r="G13" i="23"/>
  <c r="I9" i="23"/>
  <c r="E199" i="23"/>
  <c r="I395" i="23"/>
  <c r="I164" i="23"/>
  <c r="F15" i="23"/>
  <c r="C238" i="23"/>
  <c r="K67" i="23"/>
  <c r="K159" i="23"/>
  <c r="H358" i="23"/>
  <c r="I350" i="23"/>
  <c r="K362" i="23"/>
  <c r="K359" i="23"/>
  <c r="I150" i="23"/>
  <c r="M141" i="23"/>
  <c r="G316" i="23"/>
  <c r="H404" i="23"/>
  <c r="E246" i="23"/>
  <c r="J122" i="23"/>
  <c r="I406" i="23"/>
  <c r="D216" i="23"/>
  <c r="G68" i="23"/>
  <c r="L62" i="23"/>
  <c r="I233" i="23"/>
  <c r="K33" i="23"/>
  <c r="I477" i="23"/>
  <c r="J196" i="23"/>
  <c r="G133" i="23"/>
  <c r="C493" i="23"/>
  <c r="E237" i="23"/>
  <c r="K279" i="23"/>
  <c r="L193" i="23"/>
  <c r="L196" i="23"/>
  <c r="G324" i="23"/>
  <c r="F458" i="23"/>
  <c r="D237" i="23"/>
  <c r="F442" i="23"/>
  <c r="J82" i="23"/>
  <c r="F297" i="23"/>
  <c r="K245" i="23"/>
  <c r="D218" i="23"/>
  <c r="I40" i="23"/>
  <c r="C45" i="23"/>
  <c r="C55" i="23"/>
  <c r="D12" i="23"/>
  <c r="G55" i="23"/>
  <c r="J237" i="23"/>
  <c r="E218" i="23"/>
  <c r="M13" i="23"/>
  <c r="K25" i="23"/>
  <c r="G457" i="23"/>
  <c r="L420" i="23"/>
  <c r="L129" i="23"/>
  <c r="C92" i="23"/>
  <c r="K88" i="23"/>
  <c r="G343" i="23"/>
  <c r="C492" i="23"/>
  <c r="I101" i="23"/>
  <c r="E106" i="23"/>
  <c r="E259" i="23"/>
  <c r="E379" i="23"/>
  <c r="H402" i="23"/>
  <c r="G252" i="23"/>
  <c r="I429" i="23"/>
  <c r="D392" i="23"/>
  <c r="M137" i="23"/>
  <c r="E299" i="23"/>
  <c r="M117" i="23"/>
  <c r="G155" i="23"/>
  <c r="M475" i="23"/>
  <c r="I378" i="23"/>
  <c r="F248" i="23"/>
  <c r="K445" i="23"/>
  <c r="I257" i="23"/>
  <c r="J458" i="23"/>
  <c r="M123" i="23"/>
  <c r="E306" i="23"/>
  <c r="F375" i="23"/>
  <c r="G443" i="23"/>
  <c r="L210" i="23"/>
  <c r="J281" i="23"/>
  <c r="K17" i="23"/>
  <c r="C19" i="23"/>
  <c r="D312" i="23"/>
  <c r="H492" i="23"/>
  <c r="M11" i="23"/>
  <c r="I38" i="23"/>
  <c r="F53" i="23"/>
  <c r="M476" i="23"/>
  <c r="D49" i="23"/>
  <c r="F54" i="23"/>
  <c r="G479" i="23"/>
  <c r="L238" i="23"/>
  <c r="F426" i="23"/>
  <c r="K261" i="23"/>
  <c r="M301" i="23"/>
  <c r="L9" i="23"/>
  <c r="G16" i="23"/>
  <c r="I24" i="23"/>
  <c r="G399" i="23"/>
  <c r="G480" i="23"/>
  <c r="E264" i="23"/>
  <c r="M336" i="23"/>
  <c r="M344" i="23"/>
  <c r="G411" i="23"/>
  <c r="M135" i="23"/>
  <c r="E112" i="23"/>
  <c r="F218" i="23"/>
  <c r="J341" i="23"/>
  <c r="C91" i="23"/>
  <c r="E130" i="23"/>
  <c r="C193" i="23"/>
  <c r="C137" i="23"/>
  <c r="L270" i="23"/>
  <c r="C369" i="23"/>
  <c r="E428" i="23"/>
  <c r="N481" i="23"/>
  <c r="K367" i="23"/>
  <c r="I434" i="23"/>
  <c r="I466" i="23"/>
  <c r="N248" i="23"/>
  <c r="J449" i="23"/>
  <c r="K332" i="23"/>
  <c r="M395" i="23"/>
  <c r="C448" i="23"/>
  <c r="E134" i="23"/>
  <c r="E146" i="23"/>
  <c r="M273" i="23"/>
  <c r="I481" i="23"/>
  <c r="L324" i="23"/>
  <c r="G144" i="23"/>
  <c r="C481" i="23"/>
  <c r="J364" i="23"/>
  <c r="M134" i="23"/>
  <c r="G143" i="23"/>
  <c r="E115" i="23"/>
  <c r="G75" i="23"/>
  <c r="C147" i="23"/>
  <c r="J107" i="23"/>
  <c r="J149" i="23"/>
  <c r="J472" i="23"/>
  <c r="L183" i="23"/>
  <c r="J460" i="23"/>
  <c r="E227" i="23"/>
  <c r="M209" i="23"/>
  <c r="L185" i="23"/>
  <c r="L457" i="23"/>
  <c r="L186" i="23"/>
  <c r="L310" i="23"/>
  <c r="D468" i="23"/>
  <c r="F455" i="23"/>
  <c r="J194" i="23"/>
  <c r="F165" i="23"/>
  <c r="M60" i="23"/>
  <c r="D74" i="23"/>
  <c r="M392" i="23"/>
  <c r="K256" i="23"/>
  <c r="I386" i="23"/>
  <c r="K134" i="23"/>
  <c r="L110" i="23"/>
  <c r="K155" i="23"/>
  <c r="N410" i="23"/>
  <c r="F124" i="23"/>
  <c r="N128" i="23"/>
  <c r="N234" i="23"/>
  <c r="G240" i="23"/>
  <c r="G307" i="23"/>
  <c r="H65" i="23"/>
  <c r="J490" i="23"/>
  <c r="N455" i="23"/>
  <c r="D215" i="23"/>
  <c r="H27" i="23"/>
  <c r="N435" i="23"/>
  <c r="N184" i="23"/>
  <c r="H126" i="23"/>
  <c r="K265" i="23"/>
  <c r="K42" i="23"/>
  <c r="N57" i="23"/>
  <c r="M165" i="23"/>
  <c r="I14" i="23"/>
  <c r="D51" i="23"/>
  <c r="M363" i="23"/>
  <c r="I282" i="23"/>
  <c r="K19" i="23"/>
  <c r="G402" i="23"/>
  <c r="K471" i="23"/>
  <c r="C289" i="23"/>
  <c r="I339" i="23"/>
  <c r="K184" i="23"/>
  <c r="E399" i="23"/>
  <c r="E195" i="23"/>
  <c r="C432" i="23"/>
  <c r="H356" i="23"/>
  <c r="M464" i="23"/>
  <c r="M456" i="23"/>
  <c r="D484" i="23"/>
  <c r="E412" i="23"/>
  <c r="I305" i="23"/>
  <c r="K475" i="23"/>
  <c r="E85" i="23"/>
  <c r="C134" i="23"/>
  <c r="D182" i="23"/>
  <c r="D156" i="23"/>
  <c r="M142" i="23"/>
  <c r="I206" i="23"/>
  <c r="G288" i="23"/>
  <c r="L118" i="23"/>
  <c r="K340" i="23"/>
  <c r="K125" i="23"/>
  <c r="N303" i="23"/>
  <c r="M31" i="23"/>
  <c r="N454" i="23"/>
  <c r="D340" i="23"/>
  <c r="D309" i="23"/>
  <c r="N451" i="23"/>
  <c r="M40" i="23"/>
  <c r="I45" i="23"/>
  <c r="E47" i="23"/>
  <c r="I52" i="23"/>
  <c r="L36" i="23"/>
  <c r="N54" i="23"/>
  <c r="G59" i="23"/>
  <c r="I169" i="23"/>
  <c r="I190" i="23"/>
  <c r="M268" i="23"/>
  <c r="L346" i="23"/>
  <c r="M17" i="23"/>
  <c r="G24" i="23"/>
  <c r="K192" i="23"/>
  <c r="I391" i="23"/>
  <c r="G406" i="23"/>
  <c r="G309" i="23"/>
  <c r="C386" i="23"/>
  <c r="G473" i="23"/>
  <c r="L180" i="23"/>
  <c r="M111" i="23"/>
  <c r="F393" i="23"/>
  <c r="H127" i="23"/>
  <c r="G99" i="23"/>
  <c r="K209" i="23"/>
  <c r="J486" i="23"/>
  <c r="J127" i="23"/>
  <c r="D181" i="23"/>
  <c r="D320" i="23"/>
  <c r="G375" i="23"/>
  <c r="H400" i="23"/>
  <c r="J398" i="23"/>
  <c r="J479" i="23"/>
  <c r="K363" i="23"/>
  <c r="D479" i="23"/>
  <c r="H249" i="23"/>
  <c r="L447" i="23"/>
  <c r="K331" i="23"/>
  <c r="M410" i="23"/>
  <c r="J123" i="23"/>
  <c r="N180" i="23"/>
  <c r="C97" i="23"/>
  <c r="N406" i="23"/>
  <c r="I480" i="23"/>
  <c r="H359" i="23"/>
  <c r="M131" i="23"/>
  <c r="I275" i="23"/>
  <c r="L313" i="23"/>
  <c r="L144" i="23"/>
  <c r="I127" i="23"/>
  <c r="G182" i="23"/>
  <c r="E172" i="23"/>
  <c r="C143" i="23"/>
  <c r="I472" i="23"/>
  <c r="I91" i="23"/>
  <c r="E311" i="23"/>
  <c r="E281" i="23"/>
  <c r="J94" i="23"/>
  <c r="M426" i="23"/>
  <c r="H166" i="23"/>
  <c r="J139" i="23"/>
  <c r="D460" i="23"/>
  <c r="K288" i="23"/>
  <c r="G225" i="23"/>
  <c r="D450" i="23"/>
  <c r="H321" i="23"/>
  <c r="H195" i="23"/>
  <c r="D114" i="23"/>
  <c r="D444" i="23"/>
  <c r="H200" i="23"/>
  <c r="J288" i="23"/>
  <c r="D268" i="23"/>
  <c r="D264" i="23"/>
  <c r="N65" i="23"/>
  <c r="F102" i="23"/>
  <c r="I191" i="23"/>
  <c r="I467" i="23"/>
  <c r="K320" i="23"/>
  <c r="E217" i="23"/>
  <c r="E343" i="23"/>
  <c r="N134" i="23"/>
  <c r="D377" i="23"/>
  <c r="K291" i="23"/>
  <c r="G357" i="23"/>
  <c r="H286" i="23"/>
  <c r="K196" i="23"/>
  <c r="L488" i="23"/>
  <c r="H437" i="23"/>
  <c r="F197" i="23"/>
  <c r="F167" i="23"/>
  <c r="D453" i="23"/>
  <c r="D439" i="23"/>
  <c r="D412" i="23"/>
  <c r="H25" i="23"/>
  <c r="E347" i="23"/>
  <c r="N333" i="23"/>
  <c r="H320" i="23"/>
  <c r="F150" i="23"/>
  <c r="N160" i="23"/>
  <c r="H199" i="23"/>
  <c r="F72" i="23"/>
  <c r="E62" i="23"/>
  <c r="D76" i="23"/>
  <c r="D336" i="23"/>
  <c r="E257" i="23"/>
  <c r="L284" i="23"/>
  <c r="F60" i="23"/>
  <c r="D63" i="23"/>
  <c r="F77" i="23"/>
  <c r="H81" i="23"/>
  <c r="F91" i="23"/>
  <c r="F93" i="23"/>
  <c r="D100" i="23"/>
  <c r="H102" i="23"/>
  <c r="H103" i="23"/>
  <c r="F113" i="23"/>
  <c r="H116" i="23"/>
  <c r="D120" i="23"/>
  <c r="D129" i="23"/>
  <c r="N130" i="23"/>
  <c r="J133" i="23"/>
  <c r="D136" i="23"/>
  <c r="H137" i="23"/>
  <c r="D139" i="23"/>
  <c r="H142" i="23"/>
  <c r="F144" i="23"/>
  <c r="D167" i="23"/>
  <c r="C211" i="23"/>
  <c r="G273" i="23"/>
  <c r="D299" i="23"/>
  <c r="L272" i="23"/>
  <c r="F411" i="23"/>
  <c r="N369" i="23"/>
  <c r="K348" i="23"/>
  <c r="D425" i="23"/>
  <c r="N420" i="23"/>
  <c r="D383" i="23"/>
  <c r="N32" i="23"/>
  <c r="F341" i="23"/>
  <c r="C319" i="23"/>
  <c r="K208" i="23"/>
  <c r="N227" i="23"/>
  <c r="N152" i="23"/>
  <c r="N159" i="23"/>
  <c r="N161" i="23"/>
  <c r="D189" i="23"/>
  <c r="L192" i="23"/>
  <c r="D203" i="23"/>
  <c r="D204" i="23"/>
  <c r="F223" i="23"/>
  <c r="E255" i="23"/>
  <c r="K269" i="23"/>
  <c r="F319" i="23"/>
  <c r="F335" i="23"/>
  <c r="C423" i="23"/>
  <c r="J429" i="23"/>
  <c r="N437" i="23"/>
  <c r="G488" i="23"/>
  <c r="E153" i="23"/>
  <c r="N372" i="23"/>
  <c r="D488" i="23"/>
  <c r="J360" i="23"/>
  <c r="N316" i="23"/>
  <c r="H433" i="23"/>
  <c r="C415" i="23"/>
  <c r="F433" i="23"/>
  <c r="D19" i="23"/>
  <c r="N346" i="23"/>
  <c r="H329" i="23"/>
  <c r="H315" i="23"/>
  <c r="E291" i="23"/>
  <c r="J273" i="23"/>
  <c r="D27" i="23"/>
  <c r="E241" i="23"/>
  <c r="G322" i="23"/>
  <c r="H304" i="23"/>
  <c r="J336" i="23"/>
  <c r="L255" i="23"/>
  <c r="E360" i="23"/>
  <c r="C400" i="23"/>
  <c r="K406" i="23"/>
  <c r="L421" i="23"/>
  <c r="K386" i="23"/>
  <c r="C296" i="23"/>
  <c r="H246" i="23"/>
  <c r="G329" i="23"/>
  <c r="G210" i="23"/>
  <c r="K224" i="23"/>
  <c r="D433" i="23"/>
  <c r="D445" i="23"/>
  <c r="H493" i="23"/>
  <c r="N382" i="23"/>
  <c r="K326" i="23"/>
  <c r="D447" i="23"/>
  <c r="G392" i="23"/>
  <c r="G271" i="23"/>
  <c r="F474" i="23"/>
  <c r="D78" i="23"/>
  <c r="D88" i="23"/>
  <c r="N113" i="23"/>
  <c r="D373" i="23"/>
  <c r="N373" i="23"/>
  <c r="D98" i="23"/>
  <c r="C38" i="23"/>
  <c r="J50" i="23"/>
  <c r="I221" i="23"/>
  <c r="M423" i="23"/>
  <c r="I390" i="23"/>
  <c r="M107" i="23"/>
  <c r="H243" i="23"/>
  <c r="N238" i="23"/>
  <c r="C144" i="23"/>
  <c r="L67" i="23"/>
  <c r="L348" i="23"/>
  <c r="I128" i="23"/>
  <c r="N264" i="23"/>
  <c r="N59" i="23"/>
  <c r="K466" i="23"/>
  <c r="J242" i="23"/>
  <c r="J210" i="23"/>
  <c r="N398" i="23"/>
  <c r="D47" i="23"/>
  <c r="M21" i="23"/>
  <c r="M489" i="23"/>
  <c r="K235" i="23"/>
  <c r="C89" i="23"/>
  <c r="E118" i="23"/>
  <c r="F264" i="23"/>
  <c r="L116" i="23"/>
  <c r="D349" i="23"/>
  <c r="F397" i="23"/>
  <c r="D41" i="23"/>
  <c r="M75" i="23"/>
  <c r="K63" i="23"/>
  <c r="I432" i="23"/>
  <c r="I94" i="23"/>
  <c r="N223" i="23"/>
  <c r="C360" i="23"/>
  <c r="I10" i="23"/>
  <c r="I180" i="23"/>
  <c r="D473" i="23"/>
  <c r="K40" i="23"/>
  <c r="I47" i="23"/>
  <c r="F55" i="23"/>
  <c r="D36" i="23"/>
  <c r="F51" i="23"/>
  <c r="L365" i="23"/>
  <c r="E263" i="23"/>
  <c r="C237" i="23"/>
  <c r="G311" i="23"/>
  <c r="K469" i="23"/>
  <c r="E94" i="23"/>
  <c r="E121" i="23"/>
  <c r="I361" i="23"/>
  <c r="E193" i="23"/>
  <c r="E83" i="23"/>
  <c r="C341" i="23"/>
  <c r="L404" i="23"/>
  <c r="I444" i="23"/>
  <c r="N212" i="23"/>
  <c r="J354" i="23"/>
  <c r="C381" i="23"/>
  <c r="L391" i="23"/>
  <c r="G48" i="23"/>
  <c r="C42" i="23"/>
  <c r="G38" i="23"/>
  <c r="M14" i="23"/>
  <c r="D13" i="23"/>
  <c r="G277" i="23"/>
  <c r="E188" i="23"/>
  <c r="N394" i="23"/>
  <c r="K91" i="23"/>
  <c r="K309" i="23"/>
  <c r="M246" i="23"/>
  <c r="E432" i="23"/>
  <c r="F190" i="23"/>
  <c r="L135" i="23"/>
  <c r="C362" i="23"/>
  <c r="I112" i="23"/>
  <c r="J401" i="23"/>
  <c r="E444" i="23"/>
  <c r="J409" i="23"/>
  <c r="E467" i="23"/>
  <c r="M379" i="23"/>
  <c r="E242" i="23"/>
  <c r="C480" i="23"/>
  <c r="M311" i="23"/>
  <c r="D458" i="23"/>
  <c r="J465" i="23"/>
  <c r="L395" i="23"/>
  <c r="J52" i="23"/>
  <c r="F177" i="23"/>
  <c r="I326" i="23"/>
  <c r="G97" i="23"/>
  <c r="G90" i="23"/>
  <c r="E103" i="23"/>
  <c r="H410" i="23"/>
  <c r="I265" i="23"/>
  <c r="K446" i="23"/>
  <c r="F200" i="23"/>
  <c r="K322" i="23"/>
  <c r="H409" i="23"/>
  <c r="C176" i="23"/>
  <c r="F41" i="23"/>
  <c r="J10" i="23"/>
  <c r="M307" i="23"/>
  <c r="H67" i="23"/>
  <c r="M136" i="23"/>
  <c r="E443" i="23"/>
  <c r="I61" i="23"/>
  <c r="D162" i="23"/>
  <c r="G147" i="23"/>
  <c r="G379" i="23"/>
  <c r="M399" i="23"/>
  <c r="C466" i="23"/>
  <c r="J97" i="23"/>
  <c r="L28" i="23"/>
  <c r="K31" i="23"/>
  <c r="K275" i="23"/>
  <c r="L228" i="23"/>
  <c r="I39" i="23"/>
  <c r="K365" i="23"/>
  <c r="E202" i="23"/>
  <c r="C339" i="23"/>
  <c r="G382" i="23"/>
  <c r="L120" i="23"/>
  <c r="E92" i="23"/>
  <c r="M354" i="23"/>
  <c r="D483" i="23"/>
  <c r="C108" i="23"/>
  <c r="C226" i="23"/>
  <c r="K247" i="23"/>
  <c r="I249" i="23"/>
  <c r="J321" i="23"/>
  <c r="L436" i="23"/>
  <c r="N312" i="23"/>
  <c r="D56" i="23"/>
  <c r="I13" i="23"/>
  <c r="I53" i="23"/>
  <c r="G190" i="23"/>
  <c r="M72" i="23"/>
  <c r="E16" i="23"/>
  <c r="M479" i="23"/>
  <c r="L491" i="23"/>
  <c r="L19" i="23"/>
  <c r="E397" i="23"/>
  <c r="E478" i="23"/>
  <c r="K104" i="23"/>
  <c r="F305" i="23"/>
  <c r="G111" i="23"/>
  <c r="F488" i="23"/>
  <c r="D401" i="23"/>
  <c r="C368" i="23"/>
  <c r="J425" i="23"/>
  <c r="E305" i="23"/>
  <c r="E481" i="23"/>
  <c r="M323" i="23"/>
  <c r="I279" i="23"/>
  <c r="G123" i="23"/>
  <c r="G224" i="23"/>
  <c r="C125" i="23"/>
  <c r="H66" i="23"/>
  <c r="M383" i="23"/>
  <c r="K477" i="23"/>
  <c r="L463" i="23"/>
  <c r="H298" i="23"/>
  <c r="M409" i="23"/>
  <c r="F369" i="23"/>
  <c r="D14" i="23"/>
  <c r="N239" i="23"/>
  <c r="E238" i="23"/>
  <c r="L16" i="23"/>
  <c r="K484" i="23"/>
  <c r="G337" i="23"/>
  <c r="I488" i="23"/>
  <c r="L126" i="23"/>
  <c r="E116" i="23"/>
  <c r="F349" i="23"/>
  <c r="K161" i="23"/>
  <c r="C145" i="23"/>
  <c r="M237" i="23"/>
  <c r="E309" i="23"/>
  <c r="J359" i="23"/>
  <c r="D257" i="23"/>
  <c r="F421" i="23"/>
  <c r="M51" i="23"/>
  <c r="N14" i="23"/>
  <c r="I152" i="23"/>
  <c r="C293" i="23"/>
  <c r="L452" i="23"/>
  <c r="I86" i="23"/>
  <c r="M91" i="23"/>
  <c r="D404" i="23"/>
  <c r="J126" i="23"/>
  <c r="J397" i="23"/>
  <c r="M83" i="23"/>
  <c r="M114" i="23"/>
  <c r="D343" i="23"/>
  <c r="L481" i="23"/>
  <c r="I165" i="23"/>
  <c r="E190" i="23"/>
  <c r="N395" i="23"/>
  <c r="M473" i="23"/>
  <c r="K410" i="23"/>
  <c r="D347" i="23"/>
  <c r="K142" i="23"/>
  <c r="L121" i="23"/>
  <c r="J136" i="23"/>
  <c r="J405" i="23"/>
  <c r="E463" i="23"/>
  <c r="D410" i="23"/>
  <c r="I197" i="23"/>
  <c r="G308" i="23"/>
  <c r="D197" i="23"/>
  <c r="L380" i="23"/>
  <c r="K343" i="23"/>
  <c r="C267" i="23"/>
  <c r="F157" i="23"/>
  <c r="N162" i="23"/>
  <c r="C410" i="23"/>
  <c r="L264" i="23"/>
  <c r="F96" i="23"/>
  <c r="K338" i="23"/>
  <c r="J195" i="23"/>
  <c r="D190" i="23"/>
  <c r="D376" i="23"/>
  <c r="L469" i="23"/>
  <c r="K347" i="23"/>
  <c r="K355" i="23"/>
  <c r="C403" i="23"/>
  <c r="D361" i="23"/>
  <c r="J413" i="23"/>
  <c r="F348" i="23"/>
  <c r="C247" i="23"/>
  <c r="E72" i="23"/>
  <c r="D66" i="23"/>
  <c r="D315" i="23"/>
  <c r="L75" i="23"/>
  <c r="F84" i="23"/>
  <c r="N92" i="23"/>
  <c r="N99" i="23"/>
  <c r="D103" i="23"/>
  <c r="L115" i="23"/>
  <c r="G127" i="23"/>
  <c r="F137" i="23"/>
  <c r="N141" i="23"/>
  <c r="J164" i="23"/>
  <c r="N185" i="23"/>
  <c r="C298" i="23"/>
  <c r="G408" i="23"/>
  <c r="F378" i="23"/>
  <c r="D384" i="23"/>
  <c r="L33" i="23"/>
  <c r="K323" i="23"/>
  <c r="E231" i="23"/>
  <c r="J152" i="23"/>
  <c r="N201" i="23"/>
  <c r="L334" i="23"/>
  <c r="K420" i="23"/>
  <c r="N436" i="23"/>
  <c r="H463" i="23"/>
  <c r="F160" i="23"/>
  <c r="J33" i="23"/>
  <c r="D435" i="23"/>
  <c r="C464" i="23"/>
  <c r="L387" i="23"/>
  <c r="F27" i="23"/>
  <c r="J329" i="23"/>
  <c r="J381" i="23"/>
  <c r="G233" i="23"/>
  <c r="N421" i="23"/>
  <c r="D423" i="23"/>
  <c r="L23" i="23"/>
  <c r="C286" i="23"/>
  <c r="E249" i="23"/>
  <c r="F425" i="23"/>
  <c r="G415" i="23"/>
  <c r="F22" i="23"/>
  <c r="C454" i="23"/>
  <c r="N383" i="23"/>
  <c r="F343" i="23"/>
  <c r="D119" i="23"/>
  <c r="F467" i="23"/>
  <c r="N90" i="23"/>
  <c r="N154" i="23"/>
  <c r="F268" i="23"/>
  <c r="E12" i="23"/>
  <c r="M49" i="23"/>
  <c r="G410" i="23"/>
  <c r="E40" i="23"/>
  <c r="H56" i="23"/>
  <c r="F47" i="23"/>
  <c r="E71" i="23"/>
  <c r="C119" i="23"/>
  <c r="E91" i="23"/>
  <c r="E297" i="23"/>
  <c r="K43" i="23"/>
  <c r="C53" i="23"/>
  <c r="M432" i="23"/>
  <c r="J51" i="23"/>
  <c r="H245" i="23"/>
  <c r="E156" i="23"/>
  <c r="G302" i="23"/>
  <c r="F398" i="23"/>
  <c r="N242" i="23"/>
  <c r="I450" i="23"/>
  <c r="D344" i="23"/>
  <c r="I97" i="23"/>
  <c r="J129" i="23"/>
  <c r="I82" i="23"/>
  <c r="F251" i="23"/>
  <c r="J11" i="23"/>
  <c r="C345" i="23"/>
  <c r="F222" i="23"/>
  <c r="L11" i="23"/>
  <c r="M58" i="23"/>
  <c r="E261" i="23"/>
  <c r="M261" i="23"/>
  <c r="K481" i="23"/>
  <c r="N339" i="23"/>
  <c r="E215" i="23"/>
  <c r="C16" i="23"/>
  <c r="K424" i="23"/>
  <c r="E394" i="23"/>
  <c r="J404" i="23"/>
  <c r="M98" i="23"/>
  <c r="L354" i="23"/>
  <c r="J352" i="23"/>
  <c r="I447" i="23"/>
  <c r="G348" i="23"/>
  <c r="L482" i="23"/>
  <c r="H241" i="23"/>
  <c r="F394" i="23"/>
  <c r="J467" i="23"/>
  <c r="E49" i="23"/>
  <c r="F57" i="23"/>
  <c r="I473" i="23"/>
  <c r="L237" i="23"/>
  <c r="C329" i="23"/>
  <c r="E20" i="23"/>
  <c r="G201" i="23"/>
  <c r="L18" i="23"/>
  <c r="I130" i="23"/>
  <c r="E93" i="23"/>
  <c r="G119" i="23"/>
  <c r="E149" i="23"/>
  <c r="H390" i="23"/>
  <c r="L339" i="23"/>
  <c r="M442" i="23"/>
  <c r="E197" i="23"/>
  <c r="C451" i="23"/>
  <c r="D54" i="23"/>
  <c r="C50" i="23"/>
  <c r="C47" i="23"/>
  <c r="K38" i="23"/>
  <c r="K328" i="23"/>
  <c r="E152" i="23"/>
  <c r="H92" i="23"/>
  <c r="M96" i="23"/>
  <c r="I274" i="23"/>
  <c r="G360" i="23"/>
  <c r="C313" i="23"/>
  <c r="M265" i="23"/>
  <c r="C35" i="23"/>
  <c r="E108" i="23"/>
  <c r="N125" i="23"/>
  <c r="M104" i="23"/>
  <c r="H217" i="23"/>
  <c r="N456" i="23"/>
  <c r="I25" i="23"/>
  <c r="C239" i="23"/>
  <c r="K118" i="23"/>
  <c r="J171" i="23"/>
  <c r="J54" i="23"/>
  <c r="I239" i="23"/>
  <c r="C330" i="23"/>
  <c r="E378" i="23"/>
  <c r="M35" i="23"/>
  <c r="N482" i="23"/>
  <c r="E165" i="23"/>
  <c r="I147" i="23"/>
  <c r="C197" i="23"/>
  <c r="I460" i="23"/>
  <c r="L243" i="23"/>
  <c r="M438" i="23"/>
  <c r="M59" i="23"/>
  <c r="F49" i="23"/>
  <c r="M120" i="23"/>
  <c r="K135" i="23"/>
  <c r="D395" i="23"/>
  <c r="G149" i="23"/>
  <c r="H75" i="23"/>
  <c r="N308" i="23"/>
  <c r="E357" i="23"/>
  <c r="C24" i="23"/>
  <c r="K483" i="23"/>
  <c r="K399" i="23"/>
  <c r="F354" i="23"/>
  <c r="E135" i="23"/>
  <c r="K480" i="23"/>
  <c r="I287" i="23"/>
  <c r="D104" i="23"/>
  <c r="D148" i="23"/>
  <c r="C299" i="23"/>
  <c r="L216" i="23"/>
  <c r="N172" i="23"/>
  <c r="N243" i="23"/>
  <c r="E296" i="23"/>
  <c r="K32" i="23"/>
  <c r="K393" i="23"/>
  <c r="G419" i="23"/>
  <c r="I264" i="23"/>
  <c r="G339" i="23"/>
  <c r="G423" i="23"/>
  <c r="G101" i="23"/>
  <c r="G363" i="23"/>
  <c r="C356" i="23"/>
  <c r="N461" i="23"/>
  <c r="I461" i="23"/>
  <c r="D476" i="23"/>
  <c r="E455" i="23"/>
  <c r="M126" i="23"/>
  <c r="N228" i="23"/>
  <c r="G237" i="23"/>
  <c r="H89" i="23"/>
  <c r="N493" i="23"/>
  <c r="L461" i="23"/>
  <c r="H326" i="23"/>
  <c r="H10" i="23"/>
  <c r="M50" i="23"/>
  <c r="D59" i="23"/>
  <c r="G371" i="23"/>
  <c r="L43" i="23"/>
  <c r="C56" i="23"/>
  <c r="I62" i="23"/>
  <c r="L489" i="23"/>
  <c r="G301" i="23"/>
  <c r="E339" i="23"/>
  <c r="K28" i="23"/>
  <c r="G455" i="23"/>
  <c r="M430" i="23"/>
  <c r="E82" i="23"/>
  <c r="C118" i="23"/>
  <c r="E359" i="23"/>
  <c r="G108" i="23"/>
  <c r="M221" i="23"/>
  <c r="G362" i="23"/>
  <c r="I158" i="23"/>
  <c r="C358" i="23"/>
  <c r="M454" i="23"/>
  <c r="K186" i="23"/>
  <c r="K22" i="23"/>
  <c r="E162" i="23"/>
  <c r="K169" i="23"/>
  <c r="M278" i="23"/>
  <c r="D93" i="23"/>
  <c r="K349" i="23"/>
  <c r="L139" i="23"/>
  <c r="F162" i="23"/>
  <c r="F214" i="23"/>
  <c r="D123" i="23"/>
  <c r="K403" i="23"/>
  <c r="F461" i="23"/>
  <c r="D358" i="23"/>
  <c r="D89" i="23"/>
  <c r="K188" i="23"/>
  <c r="G369" i="23"/>
  <c r="K158" i="23"/>
  <c r="E470" i="23"/>
  <c r="K313" i="23"/>
  <c r="I283" i="23"/>
  <c r="G425" i="23"/>
  <c r="L148" i="23"/>
  <c r="L422" i="23"/>
  <c r="E44" i="23"/>
  <c r="I201" i="23"/>
  <c r="E14" i="23"/>
  <c r="C456" i="23"/>
  <c r="L493" i="23"/>
  <c r="M22" i="23"/>
  <c r="I100" i="23"/>
  <c r="C334" i="23"/>
  <c r="H125" i="23"/>
  <c r="F401" i="23"/>
  <c r="E371" i="23"/>
  <c r="M369" i="23"/>
  <c r="D464" i="23"/>
  <c r="K354" i="23"/>
  <c r="L224" i="23"/>
  <c r="N491" i="23"/>
  <c r="E13" i="23"/>
  <c r="G244" i="23"/>
  <c r="G32" i="23"/>
  <c r="M414" i="23"/>
  <c r="G238" i="23"/>
  <c r="G193" i="23"/>
  <c r="E406" i="23"/>
  <c r="E157" i="23"/>
  <c r="M87" i="23"/>
  <c r="L214" i="23"/>
  <c r="M85" i="23"/>
  <c r="C100" i="23"/>
  <c r="I83" i="23"/>
  <c r="I119" i="23"/>
  <c r="D356" i="23"/>
  <c r="E114" i="23"/>
  <c r="C150" i="23"/>
  <c r="F353" i="23"/>
  <c r="G376" i="23"/>
  <c r="I219" i="23"/>
  <c r="N123" i="23"/>
  <c r="G274" i="23"/>
  <c r="H106" i="23"/>
  <c r="F395" i="23"/>
  <c r="E213" i="23"/>
  <c r="H380" i="23"/>
  <c r="D80" i="23"/>
  <c r="E273" i="23"/>
  <c r="L184" i="23"/>
  <c r="C29" i="23"/>
  <c r="L451" i="23"/>
  <c r="E318" i="23"/>
  <c r="L265" i="23"/>
  <c r="F89" i="23"/>
  <c r="N401" i="23"/>
  <c r="I360" i="23"/>
  <c r="K218" i="23"/>
  <c r="L197" i="23"/>
  <c r="H148" i="23"/>
  <c r="F465" i="23"/>
  <c r="K345" i="23"/>
  <c r="M317" i="23"/>
  <c r="H440" i="23"/>
  <c r="N18" i="23"/>
  <c r="F449" i="23"/>
  <c r="F21" i="23"/>
  <c r="F156" i="23"/>
  <c r="D187" i="23"/>
  <c r="D333" i="23"/>
  <c r="D199" i="23"/>
  <c r="H72" i="23"/>
  <c r="N64" i="23"/>
  <c r="D84" i="23"/>
  <c r="D92" i="23"/>
  <c r="L99" i="23"/>
  <c r="D105" i="23"/>
  <c r="N110" i="23"/>
  <c r="N118" i="23"/>
  <c r="D125" i="23"/>
  <c r="H128" i="23"/>
  <c r="F132" i="23"/>
  <c r="N136" i="23"/>
  <c r="F138" i="23"/>
  <c r="F145" i="23"/>
  <c r="H169" i="23"/>
  <c r="C199" i="23"/>
  <c r="D432" i="23"/>
  <c r="N326" i="23"/>
  <c r="H33" i="23"/>
  <c r="F194" i="23"/>
  <c r="C303" i="23"/>
  <c r="F440" i="23"/>
  <c r="J295" i="23"/>
  <c r="G330" i="23"/>
  <c r="F31" i="23"/>
  <c r="G352" i="23"/>
  <c r="K225" i="23"/>
  <c r="N216" i="23"/>
  <c r="K306" i="23"/>
  <c r="C388" i="23"/>
  <c r="C287" i="23"/>
  <c r="H487" i="23"/>
  <c r="K413" i="23"/>
  <c r="C32" i="23"/>
  <c r="J203" i="23"/>
  <c r="C263" i="23"/>
  <c r="N431" i="23"/>
  <c r="H316" i="23"/>
  <c r="H339" i="23"/>
  <c r="E279" i="23"/>
  <c r="F444" i="23"/>
  <c r="H447" i="23"/>
  <c r="N33" i="23"/>
  <c r="H161" i="23"/>
  <c r="F187" i="23"/>
  <c r="K251" i="23"/>
  <c r="L309" i="23"/>
  <c r="J416" i="23"/>
  <c r="D393" i="23"/>
  <c r="F292" i="23"/>
  <c r="D386" i="23"/>
  <c r="J31" i="23"/>
  <c r="N196" i="23"/>
  <c r="N344" i="23"/>
  <c r="N361" i="23"/>
  <c r="H385" i="23"/>
  <c r="H311" i="23"/>
  <c r="C416" i="23"/>
  <c r="N462" i="23"/>
  <c r="E355" i="23"/>
  <c r="G482" i="23"/>
  <c r="N220" i="23"/>
  <c r="L218" i="23"/>
  <c r="H424" i="23"/>
  <c r="H291" i="23"/>
  <c r="D334" i="23"/>
  <c r="F469" i="23"/>
  <c r="C27" i="23"/>
  <c r="F480" i="23"/>
  <c r="N354" i="23"/>
  <c r="F121" i="23"/>
  <c r="D147" i="23"/>
  <c r="N307" i="23"/>
  <c r="L211" i="23"/>
  <c r="J471" i="23"/>
  <c r="J251" i="23"/>
  <c r="D293" i="23"/>
  <c r="J289" i="23"/>
  <c r="H479" i="23"/>
  <c r="K302" i="23"/>
  <c r="F364" i="23"/>
  <c r="L153" i="23"/>
  <c r="C331" i="23"/>
  <c r="C425" i="23"/>
  <c r="G286" i="23"/>
  <c r="L360" i="23"/>
  <c r="L369" i="23"/>
  <c r="L320" i="23"/>
  <c r="C25" i="23"/>
  <c r="D455" i="23"/>
  <c r="C37" i="6"/>
  <c r="J46" i="6"/>
  <c r="F11" i="6"/>
  <c r="F388" i="6"/>
  <c r="F492" i="6"/>
  <c r="N407" i="6"/>
  <c r="H297" i="6"/>
  <c r="D340" i="6"/>
  <c r="F10" i="6"/>
  <c r="K267" i="6"/>
  <c r="G447" i="6"/>
  <c r="F265" i="6"/>
  <c r="D448" i="6"/>
  <c r="F63" i="6"/>
  <c r="J31" i="6"/>
  <c r="E315" i="6"/>
  <c r="G241" i="6"/>
  <c r="H69" i="6"/>
  <c r="F78" i="6"/>
  <c r="J90" i="6"/>
  <c r="L102" i="6"/>
  <c r="L111" i="6"/>
  <c r="F134" i="6"/>
  <c r="E144" i="6"/>
  <c r="D175" i="6"/>
  <c r="F469" i="6"/>
  <c r="L444" i="6"/>
  <c r="J305" i="6"/>
  <c r="H196" i="6"/>
  <c r="J413" i="6"/>
  <c r="H449" i="6"/>
  <c r="K284" i="6"/>
  <c r="H385" i="6"/>
  <c r="K22" i="6"/>
  <c r="H29" i="6"/>
  <c r="G217" i="6"/>
  <c r="L178" i="6"/>
  <c r="N177" i="6"/>
  <c r="G363" i="6"/>
  <c r="J426" i="6"/>
  <c r="C154" i="6"/>
  <c r="I144" i="6"/>
  <c r="J210" i="6"/>
  <c r="E362" i="6"/>
  <c r="K376" i="6"/>
  <c r="J37" i="6"/>
  <c r="J226" i="6"/>
  <c r="D34" i="6"/>
  <c r="F394" i="6"/>
  <c r="E110" i="6"/>
  <c r="C88" i="6"/>
  <c r="G112" i="6"/>
  <c r="M308" i="6"/>
  <c r="L489" i="6"/>
  <c r="K231" i="6"/>
  <c r="D430" i="6"/>
  <c r="F189" i="6"/>
  <c r="G242" i="6"/>
  <c r="D68" i="6"/>
  <c r="J64" i="6"/>
  <c r="J160" i="6"/>
  <c r="C22" i="6"/>
  <c r="C325" i="6"/>
  <c r="C441" i="6"/>
  <c r="E271" i="6"/>
  <c r="N483" i="6"/>
  <c r="M206" i="6"/>
  <c r="L211" i="6"/>
  <c r="C190" i="6"/>
  <c r="M406" i="6"/>
  <c r="J378" i="6"/>
  <c r="C255" i="6"/>
  <c r="D366" i="6"/>
  <c r="J19" i="6"/>
  <c r="F139" i="6"/>
  <c r="H318" i="6"/>
  <c r="K70" i="6"/>
  <c r="H98" i="6"/>
  <c r="F113" i="6"/>
  <c r="H129" i="6"/>
  <c r="H163" i="6"/>
  <c r="J204" i="6"/>
  <c r="M15" i="6"/>
  <c r="J9" i="6"/>
  <c r="J480" i="6"/>
  <c r="J479" i="6"/>
  <c r="J54" i="6"/>
  <c r="J411" i="6"/>
  <c r="J403" i="6"/>
  <c r="J442" i="6"/>
  <c r="J69" i="6"/>
  <c r="J342" i="6"/>
  <c r="J74" i="6"/>
  <c r="J174" i="6"/>
  <c r="J126" i="6"/>
  <c r="J151" i="6"/>
  <c r="J66" i="6"/>
  <c r="J363" i="6"/>
  <c r="J137" i="6"/>
  <c r="J392" i="6"/>
  <c r="J180" i="6"/>
  <c r="J18" i="6"/>
  <c r="J286" i="6"/>
  <c r="J457" i="6"/>
  <c r="J330" i="6"/>
  <c r="J358" i="6"/>
  <c r="J295" i="6"/>
  <c r="J265" i="6"/>
  <c r="J384" i="6"/>
  <c r="J297" i="6"/>
  <c r="J445" i="6"/>
  <c r="J281" i="6"/>
  <c r="J260" i="6"/>
  <c r="I18" i="6"/>
  <c r="H182" i="6"/>
  <c r="E251" i="6"/>
  <c r="J341" i="6"/>
  <c r="I75" i="6"/>
  <c r="I268" i="6"/>
  <c r="C257" i="6"/>
  <c r="L445" i="6"/>
  <c r="K140" i="6"/>
  <c r="K99" i="6"/>
  <c r="J432" i="6"/>
  <c r="C234" i="6"/>
  <c r="K277" i="6"/>
  <c r="D174" i="6"/>
  <c r="E104" i="6"/>
  <c r="G185" i="6"/>
  <c r="N206" i="6"/>
  <c r="J219" i="6"/>
  <c r="H178" i="6"/>
  <c r="M452" i="6"/>
  <c r="I121" i="6"/>
  <c r="C183" i="6"/>
  <c r="F275" i="6"/>
  <c r="K338" i="6"/>
  <c r="J153" i="6"/>
  <c r="H325" i="6"/>
  <c r="G419" i="6"/>
  <c r="F346" i="6"/>
  <c r="D391" i="23"/>
  <c r="D172" i="23"/>
  <c r="J435" i="6"/>
  <c r="E435" i="6"/>
  <c r="L448" i="6"/>
  <c r="F174" i="6"/>
  <c r="I114" i="6"/>
  <c r="C408" i="6"/>
  <c r="F234" i="6"/>
  <c r="N27" i="6"/>
  <c r="F172" i="6"/>
  <c r="E148" i="23"/>
  <c r="I440" i="6"/>
  <c r="N170" i="6"/>
  <c r="L260" i="6"/>
  <c r="N15" i="6"/>
  <c r="J172" i="6"/>
  <c r="M445" i="6"/>
  <c r="C102" i="6"/>
  <c r="J484" i="6"/>
  <c r="D55" i="23"/>
  <c r="N10" i="6"/>
  <c r="J11" i="6"/>
  <c r="C296" i="6"/>
  <c r="F472" i="6"/>
  <c r="F260" i="6"/>
  <c r="H156" i="6"/>
  <c r="N14" i="6"/>
  <c r="I187" i="6"/>
  <c r="K283" i="6"/>
  <c r="E22" i="23"/>
  <c r="N232" i="6"/>
  <c r="N104" i="6"/>
  <c r="D436" i="6"/>
  <c r="H204" i="6"/>
  <c r="M264" i="6"/>
  <c r="C100" i="6"/>
  <c r="J189" i="6"/>
  <c r="E323" i="6"/>
  <c r="E244" i="6"/>
  <c r="K69" i="6"/>
  <c r="D85" i="23"/>
  <c r="M99" i="6"/>
  <c r="C126" i="6"/>
  <c r="K197" i="6"/>
  <c r="J99" i="6"/>
  <c r="F138" i="6"/>
  <c r="K454" i="6"/>
  <c r="K271" i="6"/>
  <c r="M259" i="6"/>
  <c r="C319" i="6"/>
  <c r="N396" i="6"/>
  <c r="E424" i="6"/>
  <c r="L457" i="6"/>
  <c r="C261" i="6"/>
  <c r="D313" i="23"/>
  <c r="K273" i="6"/>
  <c r="E375" i="6"/>
  <c r="C391" i="6"/>
  <c r="J309" i="6"/>
  <c r="L296" i="6"/>
  <c r="C307" i="6"/>
  <c r="K165" i="6"/>
  <c r="E159" i="23"/>
  <c r="K374" i="6"/>
  <c r="E165" i="6"/>
  <c r="C464" i="6"/>
  <c r="I357" i="6"/>
  <c r="E363" i="23"/>
  <c r="N453" i="6"/>
  <c r="K469" i="6"/>
  <c r="D401" i="6"/>
  <c r="E57" i="23"/>
  <c r="G13" i="6"/>
  <c r="M401" i="6"/>
  <c r="F473" i="6"/>
  <c r="N96" i="6"/>
  <c r="D309" i="6"/>
  <c r="K235" i="6"/>
  <c r="N424" i="6"/>
  <c r="J65" i="6"/>
  <c r="L93" i="6"/>
  <c r="E189" i="23"/>
  <c r="E206" i="6"/>
  <c r="L186" i="6"/>
  <c r="L317" i="6"/>
  <c r="E32" i="23"/>
  <c r="F232" i="6"/>
  <c r="K412" i="6"/>
  <c r="G144" i="6"/>
  <c r="C179" i="6"/>
  <c r="M464" i="6"/>
  <c r="G178" i="6"/>
  <c r="I173" i="6"/>
  <c r="E422" i="23"/>
  <c r="J157" i="6"/>
  <c r="E59" i="23"/>
  <c r="N45" i="6"/>
  <c r="J49" i="6"/>
  <c r="D35" i="23"/>
  <c r="F341" i="6"/>
  <c r="F169" i="6"/>
  <c r="L413" i="6"/>
  <c r="J165" i="6"/>
  <c r="E222" i="6"/>
  <c r="L427" i="6"/>
  <c r="F333" i="6"/>
  <c r="L64" i="6"/>
  <c r="H70" i="6"/>
  <c r="D106" i="6"/>
  <c r="N126" i="6"/>
  <c r="F141" i="6"/>
  <c r="J470" i="6"/>
  <c r="D71" i="23"/>
  <c r="D7" i="6"/>
  <c r="N212" i="6"/>
  <c r="J205" i="6"/>
  <c r="F175" i="6"/>
  <c r="N205" i="6"/>
  <c r="C17" i="6"/>
  <c r="G451" i="6"/>
  <c r="C433" i="6"/>
  <c r="C16" i="6"/>
  <c r="C80" i="6"/>
  <c r="C104" i="6"/>
  <c r="C11" i="6"/>
  <c r="C339" i="6"/>
  <c r="C140" i="6"/>
  <c r="C395" i="6"/>
  <c r="C58" i="6"/>
  <c r="C114" i="6"/>
  <c r="C372" i="6"/>
  <c r="C445" i="6"/>
  <c r="C54" i="6"/>
  <c r="C59" i="6"/>
  <c r="C68" i="6"/>
  <c r="C81" i="6"/>
  <c r="C210" i="6"/>
  <c r="C424" i="6"/>
  <c r="C186" i="6"/>
  <c r="C334" i="6"/>
  <c r="C110" i="6"/>
  <c r="C380" i="6"/>
  <c r="C86" i="6"/>
  <c r="C328" i="6"/>
  <c r="C288" i="6"/>
  <c r="C383" i="6"/>
  <c r="C322" i="6"/>
  <c r="C368" i="6"/>
  <c r="C144" i="6"/>
  <c r="C428" i="6"/>
  <c r="C180" i="6"/>
  <c r="C302" i="6"/>
  <c r="C250" i="6"/>
  <c r="C317" i="6"/>
  <c r="C422" i="6"/>
  <c r="C406" i="6"/>
  <c r="C298" i="6"/>
  <c r="C277" i="6"/>
  <c r="C220" i="6"/>
  <c r="N220" i="6"/>
  <c r="J186" i="6"/>
  <c r="F211" i="6"/>
  <c r="J322" i="6"/>
  <c r="D144" i="23"/>
  <c r="D402" i="23"/>
  <c r="I55" i="6"/>
  <c r="N43" i="23"/>
  <c r="K12" i="6"/>
  <c r="J362" i="6"/>
  <c r="K314" i="23"/>
  <c r="M374" i="6"/>
  <c r="G275" i="23"/>
  <c r="F62" i="6"/>
  <c r="F480" i="6"/>
  <c r="C105" i="6"/>
  <c r="I80" i="6"/>
  <c r="K312" i="6"/>
  <c r="K188" i="6"/>
  <c r="D168" i="6"/>
  <c r="C267" i="6"/>
  <c r="C288" i="23"/>
  <c r="F486" i="6"/>
  <c r="N94" i="23"/>
  <c r="F275" i="23"/>
  <c r="C370" i="23"/>
  <c r="K312" i="23"/>
  <c r="J137" i="23"/>
  <c r="J14" i="6"/>
  <c r="G243" i="23"/>
  <c r="J76" i="6"/>
  <c r="G474" i="6"/>
  <c r="E26" i="23"/>
  <c r="G304" i="23"/>
  <c r="D66" i="6"/>
  <c r="E77" i="6"/>
  <c r="E86" i="23"/>
  <c r="J100" i="6"/>
  <c r="L105" i="6"/>
  <c r="K109" i="6"/>
  <c r="D114" i="6"/>
  <c r="L127" i="23"/>
  <c r="H139" i="6"/>
  <c r="N163" i="6"/>
  <c r="F186" i="23"/>
  <c r="G203" i="23"/>
  <c r="H206" i="6"/>
  <c r="J159" i="6"/>
  <c r="J381" i="6"/>
  <c r="C217" i="6"/>
  <c r="H64" i="6"/>
  <c r="L187" i="23"/>
  <c r="C257" i="23"/>
  <c r="L274" i="23"/>
  <c r="N321" i="6"/>
  <c r="L413" i="23"/>
  <c r="C428" i="23"/>
  <c r="K467" i="6"/>
  <c r="K385" i="6"/>
  <c r="C447" i="6"/>
  <c r="J416" i="6"/>
  <c r="I365" i="23"/>
  <c r="C249" i="6"/>
  <c r="M243" i="6"/>
  <c r="G213" i="23"/>
  <c r="M402" i="6"/>
  <c r="F462" i="23"/>
  <c r="C21" i="23"/>
  <c r="C394" i="6"/>
  <c r="H397" i="6"/>
  <c r="E168" i="23"/>
  <c r="E167" i="23"/>
  <c r="E387" i="23"/>
  <c r="E154" i="23"/>
  <c r="I144" i="23"/>
  <c r="C366" i="23"/>
  <c r="N426" i="23"/>
  <c r="E200" i="6"/>
  <c r="C157" i="6"/>
  <c r="E139" i="6"/>
  <c r="D235" i="6"/>
  <c r="K105" i="6"/>
  <c r="C155" i="6"/>
  <c r="I104" i="6"/>
  <c r="G413" i="6"/>
  <c r="C163" i="23"/>
  <c r="M7" i="6"/>
  <c r="N40" i="23"/>
  <c r="C151" i="6"/>
  <c r="F365" i="6"/>
  <c r="L210" i="6"/>
  <c r="G280" i="23"/>
  <c r="F424" i="6"/>
  <c r="F108" i="6"/>
  <c r="D477" i="23"/>
  <c r="J196" i="6"/>
  <c r="K451" i="6"/>
  <c r="J167" i="6"/>
  <c r="H435" i="6"/>
  <c r="F98" i="6"/>
  <c r="M306" i="23"/>
  <c r="K384" i="23"/>
  <c r="C259" i="23"/>
  <c r="E25" i="6"/>
  <c r="L278" i="23"/>
  <c r="H96" i="23"/>
  <c r="D109" i="23"/>
  <c r="L124" i="6"/>
  <c r="F147" i="23"/>
  <c r="E209" i="6"/>
  <c r="J385" i="6"/>
  <c r="J306" i="23"/>
  <c r="N198" i="23"/>
  <c r="E319" i="6"/>
  <c r="K468" i="23"/>
  <c r="J369" i="6"/>
  <c r="I307" i="23"/>
  <c r="E436" i="23"/>
  <c r="L288" i="6"/>
  <c r="J346" i="6"/>
  <c r="J276" i="23"/>
  <c r="M430" i="6"/>
  <c r="M155" i="6"/>
  <c r="E153" i="6"/>
  <c r="M366" i="6"/>
  <c r="L176" i="6"/>
  <c r="F241" i="23"/>
  <c r="G161" i="23"/>
  <c r="C70" i="6"/>
  <c r="L480" i="23"/>
  <c r="I29" i="23"/>
  <c r="C35" i="6"/>
  <c r="N45" i="23"/>
  <c r="L391" i="6"/>
  <c r="L411" i="23"/>
  <c r="L220" i="23"/>
  <c r="F446" i="6"/>
  <c r="E485" i="23"/>
  <c r="G39" i="23"/>
  <c r="H323" i="6"/>
  <c r="K306" i="6"/>
  <c r="H473" i="6"/>
  <c r="N452" i="23"/>
  <c r="J442" i="23"/>
  <c r="J320" i="6"/>
  <c r="E347" i="6"/>
  <c r="I367" i="23"/>
  <c r="E325" i="23"/>
  <c r="J199" i="6"/>
  <c r="K463" i="6"/>
  <c r="D70" i="6"/>
  <c r="H103" i="6"/>
  <c r="F120" i="23"/>
  <c r="N136" i="6"/>
  <c r="J178" i="6"/>
  <c r="C196" i="23"/>
  <c r="M179" i="6"/>
  <c r="M7" i="23"/>
  <c r="J223" i="6"/>
  <c r="K183" i="23"/>
  <c r="N202" i="6"/>
  <c r="N174" i="6"/>
  <c r="J205" i="23"/>
  <c r="N269" i="6"/>
  <c r="G8" i="23"/>
  <c r="D6" i="6"/>
  <c r="G72" i="23"/>
  <c r="J61" i="23"/>
  <c r="E68" i="23"/>
  <c r="I7" i="23"/>
  <c r="C181" i="6"/>
  <c r="F173" i="6"/>
  <c r="N251" i="6"/>
  <c r="J47" i="6"/>
  <c r="J239" i="6"/>
  <c r="J91" i="6"/>
  <c r="J52" i="6"/>
  <c r="J212" i="6"/>
  <c r="J181" i="6"/>
  <c r="J255" i="6"/>
  <c r="J328" i="6"/>
  <c r="J366" i="6"/>
  <c r="J273" i="6"/>
  <c r="J481" i="6"/>
  <c r="J122" i="6"/>
  <c r="J132" i="6"/>
  <c r="J252" i="6"/>
  <c r="J395" i="6"/>
  <c r="J377" i="6"/>
  <c r="J245" i="6"/>
  <c r="J455" i="6"/>
  <c r="J422" i="6"/>
  <c r="J259" i="6"/>
  <c r="J373" i="6"/>
  <c r="J345" i="6"/>
  <c r="J492" i="6"/>
  <c r="J283" i="6"/>
  <c r="J477" i="6"/>
  <c r="J284" i="6"/>
  <c r="J329" i="6"/>
  <c r="J290" i="6"/>
  <c r="J319" i="6"/>
  <c r="J287" i="6"/>
  <c r="I195" i="6"/>
  <c r="J155" i="6"/>
  <c r="L197" i="6"/>
  <c r="M416" i="23"/>
  <c r="H373" i="6"/>
  <c r="F28" i="23"/>
  <c r="C246" i="6"/>
  <c r="G153" i="6"/>
  <c r="C439" i="6"/>
  <c r="N182" i="6"/>
  <c r="F300" i="6"/>
  <c r="N341" i="6"/>
  <c r="G304" i="6"/>
  <c r="H200" i="6"/>
  <c r="H334" i="23"/>
  <c r="M397" i="23"/>
  <c r="J291" i="6"/>
  <c r="G420" i="6"/>
  <c r="F385" i="23"/>
  <c r="K170" i="23"/>
  <c r="E441" i="6"/>
  <c r="M170" i="23"/>
  <c r="I177" i="6"/>
  <c r="F202" i="23"/>
  <c r="F308" i="23"/>
  <c r="F227" i="23"/>
  <c r="C201" i="23"/>
  <c r="G6" i="6"/>
  <c r="I456" i="6"/>
  <c r="E403" i="23"/>
  <c r="J197" i="6"/>
  <c r="N6" i="6"/>
  <c r="I364" i="6"/>
  <c r="L22" i="23"/>
  <c r="C157" i="23"/>
  <c r="H437" i="6"/>
  <c r="C273" i="6"/>
  <c r="K426" i="23"/>
  <c r="C231" i="6"/>
  <c r="M234" i="23"/>
  <c r="C435" i="23"/>
  <c r="H476" i="6"/>
  <c r="M201" i="23"/>
  <c r="I153" i="23"/>
  <c r="E100" i="23"/>
  <c r="I180" i="6"/>
  <c r="G198" i="23"/>
  <c r="I7" i="6"/>
  <c r="C71" i="23"/>
  <c r="K442" i="23"/>
  <c r="G152" i="23"/>
  <c r="H263" i="23"/>
  <c r="L173" i="6"/>
  <c r="E163" i="6"/>
  <c r="N450" i="23"/>
  <c r="K173" i="6"/>
  <c r="K173" i="23"/>
  <c r="E79" i="23"/>
  <c r="L16" i="6"/>
  <c r="K162" i="23"/>
  <c r="J263" i="23"/>
  <c r="K240" i="6"/>
  <c r="H391" i="23"/>
  <c r="J254" i="6"/>
  <c r="C52" i="6"/>
  <c r="L132" i="6"/>
  <c r="M60" i="6"/>
  <c r="E55" i="6"/>
  <c r="F47" i="6"/>
  <c r="F42" i="6"/>
  <c r="N36" i="6"/>
  <c r="C13" i="23"/>
  <c r="L392" i="23"/>
  <c r="J388" i="6"/>
  <c r="J41" i="6"/>
  <c r="C234" i="23"/>
  <c r="J374" i="6"/>
  <c r="K396" i="23"/>
  <c r="M285" i="6"/>
  <c r="I228" i="23"/>
  <c r="K299" i="23"/>
  <c r="J151" i="23"/>
  <c r="J309" i="23"/>
  <c r="F453" i="23"/>
  <c r="F313" i="6"/>
  <c r="F430" i="6"/>
  <c r="F337" i="6"/>
  <c r="F390" i="6"/>
  <c r="K124" i="23"/>
  <c r="L101" i="23"/>
  <c r="L424" i="6"/>
  <c r="L238" i="6"/>
  <c r="I380" i="23"/>
  <c r="C406" i="23"/>
  <c r="K243" i="6"/>
  <c r="G82" i="23"/>
  <c r="F88" i="23"/>
  <c r="M236" i="23"/>
  <c r="D342" i="23"/>
  <c r="D169" i="23"/>
  <c r="H412" i="6"/>
  <c r="C308" i="6"/>
  <c r="J234" i="6"/>
  <c r="J230" i="6"/>
  <c r="C171" i="6"/>
  <c r="F103" i="6"/>
  <c r="K255" i="23"/>
  <c r="D354" i="6"/>
  <c r="E229" i="23"/>
  <c r="L158" i="6"/>
  <c r="J439" i="6"/>
  <c r="H123" i="6"/>
  <c r="F266" i="23"/>
  <c r="N114" i="6"/>
  <c r="J214" i="6"/>
  <c r="K264" i="6"/>
  <c r="G236" i="23"/>
  <c r="L397" i="23"/>
  <c r="I133" i="23"/>
  <c r="L168" i="6"/>
  <c r="E422" i="6"/>
  <c r="M389" i="23"/>
  <c r="H388" i="23"/>
  <c r="F17" i="23"/>
  <c r="M338" i="6"/>
  <c r="E324" i="6"/>
  <c r="I244" i="23"/>
  <c r="H18" i="23"/>
  <c r="H160" i="23"/>
  <c r="E317" i="6"/>
  <c r="M314" i="6"/>
  <c r="E124" i="6"/>
  <c r="N83" i="23"/>
  <c r="J26" i="23"/>
  <c r="M327" i="6"/>
  <c r="J315" i="23"/>
  <c r="F297" i="6"/>
  <c r="F203" i="23"/>
  <c r="J75" i="6"/>
  <c r="J83" i="23"/>
  <c r="N88" i="23"/>
  <c r="N91" i="23"/>
  <c r="D96" i="23"/>
  <c r="H100" i="23"/>
  <c r="H104" i="23"/>
  <c r="L106" i="6"/>
  <c r="D113" i="23"/>
  <c r="N116" i="23"/>
  <c r="H122" i="23"/>
  <c r="I125" i="23"/>
  <c r="H130" i="23"/>
  <c r="H134" i="6"/>
  <c r="F141" i="23"/>
  <c r="L146" i="23"/>
  <c r="H167" i="23"/>
  <c r="J179" i="23"/>
  <c r="C189" i="6"/>
  <c r="G197" i="23"/>
  <c r="C206" i="23"/>
  <c r="H210" i="23"/>
  <c r="F135" i="6"/>
  <c r="D475" i="23"/>
  <c r="F363" i="23"/>
  <c r="H438" i="23"/>
  <c r="E402" i="6"/>
  <c r="J325" i="23"/>
  <c r="C279" i="6"/>
  <c r="G229" i="6"/>
  <c r="J292" i="23"/>
  <c r="H29" i="23"/>
  <c r="J156" i="23"/>
  <c r="C177" i="23"/>
  <c r="L198" i="23"/>
  <c r="D206" i="23"/>
  <c r="M258" i="23"/>
  <c r="E268" i="23"/>
  <c r="F276" i="23"/>
  <c r="F386" i="23"/>
  <c r="F415" i="23"/>
  <c r="C418" i="23"/>
  <c r="I422" i="23"/>
  <c r="J436" i="23"/>
  <c r="I451" i="23"/>
  <c r="C474" i="23"/>
  <c r="G487" i="23"/>
  <c r="K316" i="6"/>
  <c r="K279" i="6"/>
  <c r="C225" i="6"/>
  <c r="E285" i="6"/>
  <c r="L369" i="6"/>
  <c r="D411" i="23"/>
  <c r="J34" i="23"/>
  <c r="N342" i="23"/>
  <c r="M288" i="6"/>
  <c r="C232" i="23"/>
  <c r="L32" i="23"/>
  <c r="G217" i="23"/>
  <c r="M403" i="23"/>
  <c r="F316" i="6"/>
  <c r="L218" i="6"/>
  <c r="K404" i="6"/>
  <c r="J418" i="23"/>
  <c r="C25" i="6"/>
  <c r="L316" i="6"/>
  <c r="J298" i="6"/>
  <c r="C230" i="6"/>
  <c r="F30" i="6"/>
  <c r="K401" i="6"/>
  <c r="I432" i="6"/>
  <c r="K378" i="6"/>
  <c r="K169" i="6"/>
  <c r="C362" i="6"/>
  <c r="K168" i="23"/>
  <c r="E473" i="6"/>
  <c r="J390" i="6"/>
  <c r="L177" i="6"/>
  <c r="C156" i="6"/>
  <c r="M177" i="23"/>
  <c r="G154" i="23"/>
  <c r="C440" i="23"/>
  <c r="N387" i="23"/>
  <c r="G171" i="23"/>
  <c r="C377" i="23"/>
  <c r="G169" i="6"/>
  <c r="H477" i="23"/>
  <c r="H397" i="23"/>
  <c r="F178" i="6"/>
  <c r="M156" i="6"/>
  <c r="J178" i="23"/>
  <c r="I156" i="23"/>
  <c r="D238" i="23"/>
  <c r="E140" i="23"/>
  <c r="D481" i="23"/>
  <c r="D236" i="23"/>
  <c r="I154" i="6"/>
  <c r="K106" i="23"/>
  <c r="M255" i="23"/>
  <c r="C156" i="23"/>
  <c r="M11" i="6"/>
  <c r="I105" i="23"/>
  <c r="E468" i="6"/>
  <c r="G446" i="6"/>
  <c r="N129" i="6"/>
  <c r="G414" i="23"/>
  <c r="K317" i="6"/>
  <c r="N232" i="23"/>
  <c r="J8" i="6"/>
  <c r="I59" i="23"/>
  <c r="J47" i="23"/>
  <c r="D15" i="23"/>
  <c r="G215" i="23"/>
  <c r="H65" i="6"/>
  <c r="G271" i="6"/>
  <c r="D456" i="6"/>
  <c r="L219" i="6"/>
  <c r="F345" i="6"/>
  <c r="F198" i="6"/>
  <c r="F170" i="23"/>
  <c r="C226" i="6"/>
  <c r="E102" i="23"/>
  <c r="F368" i="6"/>
  <c r="H115" i="23"/>
  <c r="M280" i="23"/>
  <c r="M407" i="23"/>
  <c r="C255" i="23"/>
  <c r="G120" i="6"/>
  <c r="C260" i="6"/>
  <c r="N438" i="6"/>
  <c r="F264" i="6"/>
  <c r="J176" i="6"/>
  <c r="F308" i="6"/>
  <c r="D449" i="23"/>
  <c r="F360" i="23"/>
  <c r="J440" i="6"/>
  <c r="H17" i="23"/>
  <c r="J328" i="23"/>
  <c r="C220" i="23"/>
  <c r="N276" i="6"/>
  <c r="L107" i="6"/>
  <c r="L429" i="23"/>
  <c r="J327" i="23"/>
  <c r="L291" i="6"/>
  <c r="F82" i="6"/>
  <c r="L92" i="23"/>
  <c r="J101" i="23"/>
  <c r="J112" i="6"/>
  <c r="E126" i="6"/>
  <c r="H138" i="6"/>
  <c r="J146" i="6"/>
  <c r="F185" i="23"/>
  <c r="G202" i="6"/>
  <c r="J134" i="6"/>
  <c r="J193" i="23"/>
  <c r="N416" i="23"/>
  <c r="L316" i="23"/>
  <c r="C218" i="23"/>
  <c r="H32" i="23"/>
  <c r="D183" i="23"/>
  <c r="C256" i="6"/>
  <c r="C276" i="23"/>
  <c r="J414" i="23"/>
  <c r="C425" i="6"/>
  <c r="C463" i="23"/>
  <c r="K407" i="6"/>
  <c r="K289" i="6"/>
  <c r="M241" i="23"/>
  <c r="L371" i="23"/>
  <c r="K397" i="6"/>
  <c r="E315" i="23"/>
  <c r="L213" i="23"/>
  <c r="H375" i="6"/>
  <c r="C310" i="6"/>
  <c r="J280" i="6"/>
  <c r="J311" i="6"/>
  <c r="J224" i="6"/>
  <c r="J487" i="6"/>
  <c r="H398" i="23"/>
  <c r="E167" i="6"/>
  <c r="E166" i="6"/>
  <c r="G364" i="23"/>
  <c r="J399" i="23"/>
  <c r="C365" i="6"/>
  <c r="N425" i="6"/>
  <c r="E201" i="23"/>
  <c r="N178" i="6"/>
  <c r="J237" i="6"/>
  <c r="M370" i="6"/>
  <c r="G140" i="23"/>
  <c r="C213" i="23"/>
  <c r="E105" i="23"/>
  <c r="G439" i="6"/>
  <c r="I393" i="23"/>
  <c r="E276" i="6"/>
  <c r="C243" i="6"/>
  <c r="M232" i="23"/>
  <c r="I456" i="23"/>
  <c r="N51" i="23"/>
  <c r="N37" i="23"/>
  <c r="L352" i="6"/>
  <c r="I457" i="23"/>
  <c r="J468" i="23"/>
  <c r="G279" i="6"/>
  <c r="F376" i="6"/>
  <c r="F291" i="6"/>
  <c r="H457" i="23"/>
  <c r="K66" i="6"/>
  <c r="G146" i="6"/>
  <c r="L241" i="23"/>
  <c r="K461" i="23"/>
  <c r="N105" i="6"/>
  <c r="N351" i="23"/>
  <c r="L483" i="6"/>
  <c r="J211" i="6"/>
  <c r="J462" i="6"/>
  <c r="K234" i="23"/>
  <c r="L483" i="23"/>
  <c r="N439" i="23"/>
  <c r="F99" i="23"/>
  <c r="N490" i="6"/>
  <c r="H131" i="6"/>
  <c r="C383" i="23"/>
  <c r="H345" i="6"/>
  <c r="C253" i="6"/>
  <c r="N68" i="6"/>
  <c r="F99" i="6"/>
  <c r="D19" i="6"/>
  <c r="J304" i="6"/>
  <c r="F68" i="6"/>
  <c r="J78" i="6"/>
  <c r="N87" i="6"/>
  <c r="D95" i="6"/>
  <c r="N103" i="6"/>
  <c r="J115" i="23"/>
  <c r="L123" i="23"/>
  <c r="N138" i="6"/>
  <c r="J164" i="6"/>
  <c r="C187" i="6"/>
  <c r="H205" i="6"/>
  <c r="C142" i="6"/>
  <c r="M66" i="23"/>
  <c r="H61" i="23"/>
  <c r="D62" i="23"/>
  <c r="D67" i="23"/>
  <c r="D79" i="23"/>
  <c r="F211" i="23"/>
  <c r="M181" i="6"/>
  <c r="J29" i="23"/>
  <c r="E30" i="6"/>
  <c r="N229" i="23"/>
  <c r="N209" i="23"/>
  <c r="M169" i="23"/>
  <c r="F201" i="23"/>
  <c r="F212" i="6"/>
  <c r="N286" i="23"/>
  <c r="C198" i="23"/>
  <c r="C203" i="6"/>
  <c r="N218" i="23"/>
  <c r="J247" i="23"/>
  <c r="M163" i="23"/>
  <c r="G431" i="23"/>
  <c r="H6" i="6"/>
  <c r="C216" i="6"/>
  <c r="C379" i="6"/>
  <c r="C119" i="6"/>
  <c r="C41" i="6"/>
  <c r="C71" i="6"/>
  <c r="C430" i="6"/>
  <c r="C413" i="6"/>
  <c r="C56" i="6"/>
  <c r="C335" i="6"/>
  <c r="C268" i="6"/>
  <c r="C460" i="6"/>
  <c r="C107" i="6"/>
  <c r="C185" i="6"/>
  <c r="C51" i="6"/>
  <c r="C461" i="6"/>
  <c r="C73" i="6"/>
  <c r="C67" i="6"/>
  <c r="C148" i="6"/>
  <c r="C135" i="6"/>
  <c r="C375" i="6"/>
  <c r="C432" i="6"/>
  <c r="C331" i="6"/>
  <c r="C311" i="6"/>
  <c r="C386" i="6"/>
  <c r="C355" i="6"/>
  <c r="C72" i="6"/>
  <c r="C97" i="6"/>
  <c r="C398" i="6"/>
  <c r="C133" i="6"/>
  <c r="C330" i="6"/>
  <c r="C115" i="6"/>
  <c r="C18" i="6"/>
  <c r="C239" i="6"/>
  <c r="C34" i="6"/>
  <c r="C95" i="6"/>
  <c r="C92" i="6"/>
  <c r="C145" i="6"/>
  <c r="C393" i="6"/>
  <c r="C89" i="6"/>
  <c r="C8" i="6"/>
  <c r="C263" i="6"/>
  <c r="C14" i="6"/>
  <c r="C224" i="6"/>
  <c r="C336" i="6"/>
  <c r="C91" i="6"/>
  <c r="C116" i="6"/>
  <c r="C78" i="6"/>
  <c r="C363" i="6"/>
  <c r="C357" i="6"/>
  <c r="C75" i="6"/>
  <c r="C479" i="6"/>
  <c r="C160" i="6"/>
  <c r="C228" i="6"/>
  <c r="C285" i="6"/>
  <c r="C437" i="6"/>
  <c r="C351" i="6"/>
  <c r="C286" i="6"/>
  <c r="C332" i="6"/>
  <c r="C348" i="6"/>
  <c r="C353" i="6"/>
  <c r="C303" i="6"/>
  <c r="C223" i="6"/>
  <c r="C459" i="6"/>
  <c r="C158" i="6"/>
  <c r="C227" i="6"/>
  <c r="C407" i="6"/>
  <c r="C33" i="6"/>
  <c r="C411" i="6"/>
  <c r="C388" i="6"/>
  <c r="C248" i="6"/>
  <c r="N61" i="23"/>
  <c r="E65" i="23"/>
  <c r="M79" i="23"/>
  <c r="N26" i="23"/>
  <c r="J16" i="6"/>
  <c r="F209" i="23"/>
  <c r="K201" i="6"/>
  <c r="J233" i="23"/>
  <c r="D399" i="23"/>
  <c r="K7" i="23"/>
  <c r="K236" i="6"/>
  <c r="C168" i="6"/>
  <c r="J56" i="6"/>
  <c r="J482" i="6"/>
  <c r="E470" i="6"/>
  <c r="E56" i="6"/>
  <c r="N52" i="23"/>
  <c r="J45" i="23"/>
  <c r="F39" i="6"/>
  <c r="G14" i="23"/>
  <c r="M8" i="6"/>
  <c r="J50" i="6"/>
  <c r="M75" i="6"/>
  <c r="J103" i="23"/>
  <c r="J22" i="6"/>
  <c r="G226" i="6"/>
  <c r="K298" i="6"/>
  <c r="J150" i="6"/>
  <c r="C297" i="23"/>
  <c r="F452" i="6"/>
  <c r="F31" i="6"/>
  <c r="F269" i="6"/>
  <c r="F419" i="6"/>
  <c r="F387" i="6"/>
  <c r="E426" i="6"/>
  <c r="J112" i="23"/>
  <c r="G469" i="6"/>
  <c r="C245" i="23"/>
  <c r="F236" i="6"/>
  <c r="N250" i="6"/>
  <c r="N56" i="23"/>
  <c r="F208" i="23"/>
  <c r="E301" i="6"/>
  <c r="I232" i="23"/>
  <c r="D341" i="6"/>
  <c r="M377" i="23"/>
  <c r="H413" i="23"/>
  <c r="C315" i="23"/>
  <c r="F273" i="6"/>
  <c r="I215" i="23"/>
  <c r="J231" i="23"/>
  <c r="N466" i="23"/>
  <c r="E21" i="6"/>
  <c r="N233" i="23"/>
  <c r="J318" i="6"/>
  <c r="N478" i="23"/>
  <c r="N105" i="23"/>
  <c r="D437" i="23"/>
  <c r="L88" i="6"/>
  <c r="M465" i="6"/>
  <c r="E151" i="23"/>
  <c r="D221" i="6"/>
  <c r="M215" i="6"/>
  <c r="I200" i="23"/>
  <c r="H128" i="6"/>
  <c r="E354" i="23"/>
  <c r="L430" i="23"/>
  <c r="D427" i="6"/>
  <c r="H16" i="6"/>
  <c r="F344" i="6"/>
  <c r="G324" i="6"/>
  <c r="G248" i="23"/>
  <c r="F249" i="6"/>
  <c r="E22" i="6"/>
  <c r="K228" i="6"/>
  <c r="D129" i="6"/>
  <c r="L86" i="6"/>
  <c r="J26" i="6"/>
  <c r="L330" i="6"/>
  <c r="J315" i="6"/>
  <c r="L301" i="6"/>
  <c r="L277" i="6"/>
  <c r="J70" i="6"/>
  <c r="E74" i="6"/>
  <c r="J80" i="23"/>
  <c r="F84" i="6"/>
  <c r="H89" i="6"/>
  <c r="J92" i="6"/>
  <c r="D96" i="6"/>
  <c r="E100" i="6"/>
  <c r="L104" i="6"/>
  <c r="D108" i="6"/>
  <c r="I114" i="23"/>
  <c r="L117" i="23"/>
  <c r="E122" i="6"/>
  <c r="E127" i="23"/>
  <c r="N131" i="6"/>
  <c r="H139" i="23"/>
  <c r="J141" i="6"/>
  <c r="J147" i="23"/>
  <c r="N168" i="6"/>
  <c r="F184" i="6"/>
  <c r="E191" i="6"/>
  <c r="C201" i="6"/>
  <c r="E207" i="23"/>
  <c r="J83" i="6"/>
  <c r="J145" i="6"/>
  <c r="L461" i="6"/>
  <c r="H184" i="6"/>
  <c r="D426" i="6"/>
  <c r="H422" i="6"/>
  <c r="J386" i="23"/>
  <c r="J337" i="23"/>
  <c r="K294" i="23"/>
  <c r="K227" i="23"/>
  <c r="F246" i="6"/>
  <c r="H31" i="6"/>
  <c r="L156" i="6"/>
  <c r="D184" i="6"/>
  <c r="L200" i="6"/>
  <c r="J251" i="6"/>
  <c r="I263" i="23"/>
  <c r="C271" i="6"/>
  <c r="E320" i="23"/>
  <c r="J411" i="23"/>
  <c r="E415" i="6"/>
  <c r="C419" i="6"/>
  <c r="C426" i="23"/>
  <c r="J438" i="6"/>
  <c r="C462" i="6"/>
  <c r="G475" i="6"/>
  <c r="K274" i="6"/>
  <c r="K221" i="6"/>
  <c r="K360" i="6"/>
  <c r="J412" i="6"/>
  <c r="L378" i="6"/>
  <c r="H445" i="6"/>
  <c r="I379" i="23"/>
  <c r="C23" i="23"/>
  <c r="L326" i="6"/>
  <c r="G289" i="23"/>
  <c r="K212" i="6"/>
  <c r="H33" i="6"/>
  <c r="K310" i="23"/>
  <c r="D382" i="6"/>
  <c r="J470" i="23"/>
  <c r="J25" i="23"/>
  <c r="J272" i="23"/>
  <c r="J473" i="6"/>
  <c r="C392" i="23"/>
  <c r="J22" i="23"/>
  <c r="J310" i="23"/>
  <c r="L297" i="23"/>
  <c r="C231" i="23"/>
  <c r="J448" i="6"/>
  <c r="J423" i="6"/>
  <c r="H443" i="23"/>
  <c r="E445" i="6"/>
  <c r="E173" i="23"/>
  <c r="H394" i="6"/>
  <c r="E171" i="23"/>
  <c r="D479" i="6"/>
  <c r="C438" i="6"/>
  <c r="C180" i="23"/>
  <c r="G159" i="23"/>
  <c r="E178" i="6"/>
  <c r="G156" i="6"/>
  <c r="M465" i="23"/>
  <c r="K387" i="23"/>
  <c r="H177" i="23"/>
  <c r="K154" i="23"/>
  <c r="J175" i="6"/>
  <c r="M144" i="23"/>
  <c r="I430" i="23"/>
  <c r="M373" i="23"/>
  <c r="E169" i="6"/>
  <c r="I265" i="6"/>
  <c r="G167" i="6"/>
  <c r="F240" i="6"/>
  <c r="G145" i="6"/>
  <c r="K10" i="23"/>
  <c r="L323" i="23"/>
  <c r="I159" i="6"/>
  <c r="D127" i="6"/>
  <c r="F483" i="23"/>
  <c r="G165" i="23"/>
  <c r="K109" i="23"/>
  <c r="K114" i="6"/>
  <c r="C448" i="6"/>
  <c r="M457" i="6"/>
  <c r="N157" i="6"/>
  <c r="I392" i="6"/>
  <c r="M368" i="23"/>
  <c r="E277" i="23"/>
  <c r="J402" i="6"/>
  <c r="F87" i="23"/>
  <c r="I56" i="23"/>
  <c r="N42" i="6"/>
  <c r="K13" i="23"/>
  <c r="I370" i="23"/>
  <c r="J348" i="6"/>
  <c r="M286" i="6"/>
  <c r="I269" i="23"/>
  <c r="G321" i="23"/>
  <c r="H7" i="6"/>
  <c r="F303" i="6"/>
  <c r="F489" i="6"/>
  <c r="L151" i="23"/>
  <c r="K455" i="6"/>
  <c r="F396" i="6"/>
  <c r="E191" i="23"/>
  <c r="F258" i="23"/>
  <c r="N450" i="6"/>
  <c r="H125" i="6"/>
  <c r="E401" i="6"/>
  <c r="J248" i="6"/>
  <c r="G262" i="6"/>
  <c r="N66" i="6"/>
  <c r="K327" i="23"/>
  <c r="J183" i="6"/>
  <c r="J441" i="6"/>
  <c r="N75" i="6"/>
  <c r="L477" i="6"/>
  <c r="I237" i="6"/>
  <c r="I137" i="23"/>
  <c r="J136" i="6"/>
  <c r="L429" i="6"/>
  <c r="J29" i="6"/>
  <c r="L322" i="23"/>
  <c r="F250" i="23"/>
  <c r="K461" i="6"/>
  <c r="L319" i="23"/>
  <c r="H285" i="23"/>
  <c r="J79" i="6"/>
  <c r="J88" i="6"/>
  <c r="H95" i="23"/>
  <c r="E101" i="23"/>
  <c r="H108" i="23"/>
  <c r="H117" i="23"/>
  <c r="K123" i="23"/>
  <c r="H134" i="23"/>
  <c r="N143" i="23"/>
  <c r="H171" i="23"/>
  <c r="M195" i="6"/>
  <c r="H207" i="23"/>
  <c r="E176" i="23"/>
  <c r="H411" i="23"/>
  <c r="J336" i="6"/>
  <c r="K226" i="6"/>
  <c r="N148" i="6"/>
  <c r="H197" i="23"/>
  <c r="J252" i="23"/>
  <c r="L273" i="6"/>
  <c r="L412" i="6"/>
  <c r="G421" i="6"/>
  <c r="M450" i="6"/>
  <c r="M486" i="6"/>
  <c r="K282" i="6"/>
  <c r="L379" i="23"/>
  <c r="J417" i="23"/>
  <c r="L327" i="23"/>
  <c r="E236" i="23"/>
  <c r="J161" i="23"/>
  <c r="J303" i="6"/>
  <c r="J472" i="6"/>
  <c r="L21" i="6"/>
  <c r="L297" i="6"/>
  <c r="C291" i="6"/>
  <c r="H442" i="6"/>
  <c r="E172" i="6"/>
  <c r="E170" i="6"/>
  <c r="N422" i="6"/>
  <c r="I167" i="6"/>
  <c r="G157" i="23"/>
  <c r="K386" i="6"/>
  <c r="K153" i="6"/>
  <c r="M143" i="6"/>
  <c r="M372" i="6"/>
  <c r="E428" i="6"/>
  <c r="D239" i="6"/>
  <c r="C132" i="6"/>
  <c r="G211" i="23"/>
  <c r="K100" i="23"/>
  <c r="J125" i="23"/>
  <c r="N161" i="6"/>
  <c r="G397" i="23"/>
  <c r="H390" i="6"/>
  <c r="C42" i="6"/>
  <c r="K178" i="6"/>
  <c r="F48" i="23"/>
  <c r="J39" i="23"/>
  <c r="E10" i="23"/>
  <c r="J51" i="6"/>
  <c r="F380" i="6"/>
  <c r="G272" i="23"/>
  <c r="I446" i="23"/>
  <c r="K307" i="6"/>
  <c r="H393" i="23"/>
  <c r="F243" i="6"/>
  <c r="F439" i="6"/>
  <c r="F109" i="23"/>
  <c r="C227" i="23"/>
  <c r="J363" i="23"/>
  <c r="E14" i="6"/>
  <c r="D11" i="23"/>
  <c r="I204" i="23"/>
  <c r="G113" i="23"/>
  <c r="C314" i="23"/>
  <c r="L215" i="23"/>
  <c r="L490" i="23"/>
  <c r="K232" i="23"/>
  <c r="J85" i="23"/>
  <c r="M210" i="23"/>
  <c r="H118" i="23"/>
  <c r="J379" i="23"/>
  <c r="K121" i="23"/>
  <c r="M443" i="23"/>
  <c r="I491" i="23"/>
  <c r="N433" i="6"/>
  <c r="E25" i="23"/>
  <c r="F332" i="6"/>
  <c r="K200" i="23"/>
  <c r="H159" i="6"/>
  <c r="G332" i="6"/>
  <c r="N82" i="6"/>
  <c r="H334" i="6"/>
  <c r="K227" i="6"/>
  <c r="L66" i="6"/>
  <c r="D76" i="6"/>
  <c r="D84" i="6"/>
  <c r="C94" i="6"/>
  <c r="H100" i="6"/>
  <c r="J108" i="23"/>
  <c r="N115" i="6"/>
  <c r="C127" i="23"/>
  <c r="L133" i="6"/>
  <c r="L142" i="6"/>
  <c r="D169" i="6"/>
  <c r="M192" i="23"/>
  <c r="C205" i="6"/>
  <c r="D474" i="6"/>
  <c r="K69" i="23"/>
  <c r="L60" i="23"/>
  <c r="L78" i="23"/>
  <c r="M185" i="23"/>
  <c r="F35" i="23"/>
  <c r="J208" i="23"/>
  <c r="E63" i="6"/>
  <c r="C162" i="23"/>
  <c r="N199" i="23"/>
  <c r="N210" i="6"/>
  <c r="D247" i="23"/>
  <c r="K190" i="6"/>
  <c r="C203" i="23"/>
  <c r="F216" i="23"/>
  <c r="F236" i="23"/>
  <c r="G162" i="23"/>
  <c r="G428" i="23"/>
  <c r="F7" i="23"/>
  <c r="J8" i="23"/>
  <c r="C8" i="23"/>
  <c r="K62" i="23"/>
  <c r="G71" i="23"/>
  <c r="J74" i="23"/>
  <c r="E180" i="23"/>
  <c r="N205" i="23"/>
  <c r="M32" i="23"/>
  <c r="M34" i="23"/>
  <c r="N202" i="23"/>
  <c r="F229" i="23"/>
  <c r="G198" i="6"/>
  <c r="N226" i="23"/>
  <c r="E270" i="23"/>
  <c r="J179" i="6"/>
  <c r="J485" i="6"/>
  <c r="J408" i="6"/>
  <c r="J57" i="6"/>
  <c r="J394" i="6"/>
  <c r="J490" i="6"/>
  <c r="J415" i="6"/>
  <c r="J434" i="6"/>
  <c r="J266" i="6"/>
  <c r="J135" i="6"/>
  <c r="J13" i="6"/>
  <c r="J407" i="6"/>
  <c r="J401" i="6"/>
  <c r="J87" i="6"/>
  <c r="J101" i="6"/>
  <c r="J321" i="6"/>
  <c r="J81" i="6"/>
  <c r="J169" i="6"/>
  <c r="J453" i="6"/>
  <c r="J433" i="6"/>
  <c r="J60" i="6"/>
  <c r="J125" i="6"/>
  <c r="J393" i="6"/>
  <c r="J372" i="6"/>
  <c r="J335" i="6"/>
  <c r="J209" i="6"/>
  <c r="J62" i="6"/>
  <c r="J94" i="6"/>
  <c r="J171" i="6"/>
  <c r="J380" i="6"/>
  <c r="J376" i="6"/>
  <c r="J475" i="6"/>
  <c r="J399" i="6"/>
  <c r="J129" i="6"/>
  <c r="J163" i="6"/>
  <c r="J258" i="6"/>
  <c r="J458" i="6"/>
  <c r="J156" i="6"/>
  <c r="J282" i="6"/>
  <c r="J456" i="6"/>
  <c r="J476" i="6"/>
  <c r="J460" i="6"/>
  <c r="J333" i="6"/>
  <c r="J268" i="6"/>
  <c r="J317" i="6"/>
  <c r="J352" i="6"/>
  <c r="J491" i="6"/>
  <c r="J299" i="6"/>
  <c r="J269" i="6"/>
  <c r="J306" i="6"/>
  <c r="J450" i="6"/>
  <c r="J474" i="6"/>
  <c r="J274" i="6"/>
  <c r="J288" i="6"/>
  <c r="J264" i="6"/>
  <c r="J7" i="23"/>
  <c r="H68" i="23"/>
  <c r="K70" i="23"/>
  <c r="J76" i="23"/>
  <c r="I133" i="6"/>
  <c r="D152" i="6"/>
  <c r="L307" i="6"/>
  <c r="F152" i="6"/>
  <c r="G169" i="23"/>
  <c r="H195" i="6"/>
  <c r="J203" i="6"/>
  <c r="J415" i="23"/>
  <c r="C426" i="6"/>
  <c r="M427" i="23"/>
  <c r="C397" i="6"/>
  <c r="J33" i="6"/>
  <c r="I351" i="6"/>
  <c r="C21" i="6"/>
  <c r="C414" i="6"/>
  <c r="N200" i="23"/>
  <c r="I159" i="23"/>
  <c r="G450" i="6"/>
  <c r="G440" i="23"/>
  <c r="N359" i="6"/>
  <c r="I147" i="6"/>
  <c r="E294" i="23"/>
  <c r="C265" i="6"/>
  <c r="K416" i="6"/>
  <c r="L155" i="6"/>
  <c r="K274" i="23"/>
  <c r="J473" i="23"/>
  <c r="N386" i="6"/>
  <c r="K450" i="6"/>
  <c r="D238" i="6"/>
  <c r="F485" i="6"/>
  <c r="G152" i="6"/>
  <c r="C411" i="23"/>
  <c r="I424" i="6"/>
  <c r="K272" i="23"/>
  <c r="F413" i="6"/>
  <c r="C473" i="6"/>
  <c r="C475" i="6"/>
  <c r="E29" i="23"/>
  <c r="I388" i="23"/>
  <c r="G450" i="23"/>
  <c r="N176" i="6"/>
  <c r="D180" i="23"/>
  <c r="E474" i="23"/>
  <c r="N255" i="6"/>
  <c r="J177" i="6"/>
  <c r="I161" i="23"/>
  <c r="G105" i="6"/>
  <c r="I178" i="23"/>
  <c r="F201" i="6"/>
  <c r="J213" i="6"/>
  <c r="F307" i="6"/>
  <c r="M183" i="6"/>
  <c r="F226" i="6"/>
  <c r="F218" i="6"/>
  <c r="C200" i="6"/>
  <c r="J220" i="6"/>
  <c r="H393" i="6"/>
  <c r="G7" i="23"/>
  <c r="I225" i="6"/>
  <c r="H187" i="6"/>
  <c r="H413" i="6"/>
  <c r="L341" i="6"/>
  <c r="G223" i="23"/>
  <c r="J438" i="23"/>
  <c r="K388" i="6"/>
  <c r="K304" i="6"/>
  <c r="K369" i="6"/>
  <c r="N432" i="6"/>
  <c r="M394" i="23"/>
  <c r="J420" i="23"/>
  <c r="L298" i="23"/>
  <c r="C162" i="6"/>
  <c r="D201" i="6"/>
  <c r="C167" i="23"/>
  <c r="I266" i="6"/>
  <c r="G447" i="23"/>
  <c r="I229" i="6"/>
  <c r="I301" i="6"/>
  <c r="E267" i="6"/>
  <c r="I422" i="6"/>
  <c r="J190" i="6"/>
  <c r="D312" i="6"/>
  <c r="C467" i="6"/>
  <c r="C452" i="6"/>
  <c r="I157" i="23"/>
  <c r="C283" i="6"/>
  <c r="H349" i="6"/>
  <c r="G139" i="6"/>
  <c r="E421" i="6"/>
  <c r="D368" i="6"/>
  <c r="H235" i="6"/>
  <c r="E425" i="23"/>
  <c r="C474" i="6"/>
  <c r="C242" i="6"/>
  <c r="G246" i="23"/>
  <c r="C245" i="6"/>
  <c r="E33" i="23"/>
  <c r="I433" i="23"/>
  <c r="K166" i="23"/>
  <c r="C153" i="6"/>
  <c r="M154" i="23"/>
  <c r="K379" i="6"/>
  <c r="K144" i="23"/>
  <c r="F171" i="6"/>
  <c r="I120" i="6"/>
  <c r="F7" i="6"/>
  <c r="I181" i="23"/>
  <c r="E34" i="23"/>
  <c r="G197" i="6"/>
  <c r="F231" i="6"/>
  <c r="D397" i="6"/>
  <c r="L6" i="6"/>
  <c r="I8" i="23"/>
</calcChain>
</file>

<file path=xl/sharedStrings.xml><?xml version="1.0" encoding="utf-8"?>
<sst xmlns="http://schemas.openxmlformats.org/spreadsheetml/2006/main" count="25969" uniqueCount="1613">
  <si>
    <t>L26</t>
  </si>
  <si>
    <t>M26</t>
  </si>
  <si>
    <t>N26</t>
  </si>
  <si>
    <t>O26</t>
  </si>
  <si>
    <t>P26</t>
  </si>
  <si>
    <t>R26</t>
  </si>
  <si>
    <t>S26</t>
  </si>
  <si>
    <t>T26</t>
  </si>
  <si>
    <t>U26</t>
  </si>
  <si>
    <t>V26</t>
  </si>
  <si>
    <t>W26</t>
  </si>
  <si>
    <t>X26</t>
  </si>
  <si>
    <t>Y26</t>
  </si>
  <si>
    <t>Z26</t>
  </si>
  <si>
    <t>AA26</t>
  </si>
  <si>
    <t>AB26</t>
  </si>
  <si>
    <t>AC26</t>
  </si>
  <si>
    <t>AD26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</si>
  <si>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</si>
  <si>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</si>
  <si>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</si>
  <si>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</si>
  <si>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</si>
  <si>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</si>
  <si>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</si>
  <si>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</si>
  <si>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</si>
  <si>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</si>
  <si>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</si>
  <si>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</si>
  <si>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</si>
  <si>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</si>
  <si>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</si>
  <si>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</si>
  <si>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R27</t>
  </si>
  <si>
    <t>S27</t>
  </si>
  <si>
    <t>T27</t>
  </si>
  <si>
    <t>U27</t>
  </si>
  <si>
    <t>V27</t>
  </si>
  <si>
    <t>W27</t>
  </si>
  <si>
    <t>X27</t>
  </si>
  <si>
    <t>Y27</t>
  </si>
  <si>
    <t>Z27</t>
  </si>
  <si>
    <t>AA27</t>
  </si>
  <si>
    <t>AB27</t>
  </si>
  <si>
    <t>AC27</t>
  </si>
  <si>
    <t>AD27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</si>
  <si>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</si>
  <si>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</si>
  <si>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</si>
  <si>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</si>
  <si>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</si>
  <si>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</si>
  <si>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</si>
  <si>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</si>
  <si>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</si>
  <si>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</si>
  <si>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</si>
  <si>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</si>
  <si>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</si>
  <si>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</si>
  <si>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</si>
  <si>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</si>
  <si>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R28</t>
  </si>
  <si>
    <t>S28</t>
  </si>
  <si>
    <t>T28</t>
  </si>
  <si>
    <t>U28</t>
  </si>
  <si>
    <t>V28</t>
  </si>
  <si>
    <t>W28</t>
  </si>
  <si>
    <t>X28</t>
  </si>
  <si>
    <t>Y28</t>
  </si>
  <si>
    <t>Z28</t>
  </si>
  <si>
    <t>AA28</t>
  </si>
  <si>
    <t>AB28</t>
  </si>
  <si>
    <t>AC28</t>
  </si>
  <si>
    <t>AD28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</si>
  <si>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</si>
  <si>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</si>
  <si>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</si>
  <si>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</si>
  <si>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</si>
  <si>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</si>
  <si>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</si>
  <si>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</si>
  <si>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</si>
  <si>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</si>
  <si>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</si>
  <si>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</si>
  <si>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</si>
  <si>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</si>
  <si>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</si>
  <si>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</si>
  <si>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R29</t>
  </si>
  <si>
    <t>S29</t>
  </si>
  <si>
    <t>T29</t>
  </si>
  <si>
    <t>U29</t>
  </si>
  <si>
    <t>V29</t>
  </si>
  <si>
    <t>W29</t>
  </si>
  <si>
    <t>X29</t>
  </si>
  <si>
    <t>Y29</t>
  </si>
  <si>
    <t>Z29</t>
  </si>
  <si>
    <t>AA29</t>
  </si>
  <si>
    <t>AB29</t>
  </si>
  <si>
    <t>AC29</t>
  </si>
  <si>
    <t>AD29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</si>
  <si>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</si>
  <si>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</si>
  <si>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</si>
  <si>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</si>
  <si>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</si>
  <si>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</si>
  <si>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</si>
  <si>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</si>
  <si>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</si>
  <si>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</si>
  <si>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</si>
  <si>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</si>
  <si>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</si>
  <si>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</si>
  <si>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</si>
  <si>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</si>
  <si>
    <t>R30</t>
  </si>
  <si>
    <t>S30</t>
  </si>
  <si>
    <t>T30</t>
  </si>
  <si>
    <t>U30</t>
  </si>
  <si>
    <t>V30</t>
  </si>
  <si>
    <t>W30</t>
  </si>
  <si>
    <t>X30</t>
  </si>
  <si>
    <t>Y30</t>
  </si>
  <si>
    <t>Z30</t>
  </si>
  <si>
    <t>AA30</t>
  </si>
  <si>
    <t>AB30</t>
  </si>
  <si>
    <t>AC30</t>
  </si>
  <si>
    <t>AD30</t>
  </si>
  <si>
    <t>A31</t>
  </si>
  <si>
    <t>B31</t>
  </si>
  <si>
    <t>C31</t>
  </si>
  <si>
    <t>D31</t>
  </si>
  <si>
    <t>E31</t>
  </si>
  <si>
    <t>F31</t>
  </si>
  <si>
    <t>G31</t>
  </si>
  <si>
    <t>H31</t>
  </si>
  <si>
    <t>I31</t>
  </si>
  <si>
    <t>J31</t>
  </si>
  <si>
    <t>K31</t>
  </si>
  <si>
    <t>L31</t>
  </si>
  <si>
    <t>M31</t>
  </si>
  <si>
    <t>N31</t>
  </si>
  <si>
    <t>O31</t>
  </si>
  <si>
    <t>P31</t>
  </si>
  <si>
    <t>R31</t>
  </si>
  <si>
    <t>S31</t>
  </si>
  <si>
    <t>T31</t>
  </si>
  <si>
    <t>U31</t>
  </si>
  <si>
    <t>V31</t>
  </si>
  <si>
    <t>W31</t>
  </si>
  <si>
    <t>X31</t>
  </si>
  <si>
    <t>Y31</t>
  </si>
  <si>
    <t>Z31</t>
  </si>
  <si>
    <t>AA31</t>
  </si>
  <si>
    <t>AB31</t>
  </si>
  <si>
    <t>AC31</t>
  </si>
  <si>
    <t>AD31</t>
  </si>
  <si>
    <t>A32</t>
  </si>
  <si>
    <t>B32</t>
  </si>
  <si>
    <t>C32</t>
  </si>
  <si>
    <t>D32</t>
  </si>
  <si>
    <t>E32</t>
  </si>
  <si>
    <t>F32</t>
  </si>
  <si>
    <t>G32</t>
  </si>
  <si>
    <t>H32</t>
  </si>
  <si>
    <t>I32</t>
  </si>
  <si>
    <t>J32</t>
  </si>
  <si>
    <t>K32</t>
  </si>
  <si>
    <t>L32</t>
  </si>
  <si>
    <t>M32</t>
  </si>
  <si>
    <t>N32</t>
  </si>
  <si>
    <t>O32</t>
  </si>
  <si>
    <t>P32</t>
  </si>
  <si>
    <t>R32</t>
  </si>
  <si>
    <t>S32</t>
  </si>
  <si>
    <t>T32</t>
  </si>
  <si>
    <t>U32</t>
  </si>
  <si>
    <t>V32</t>
  </si>
  <si>
    <t>W32</t>
  </si>
  <si>
    <t>X32</t>
  </si>
  <si>
    <t>Y32</t>
  </si>
  <si>
    <t>Z32</t>
  </si>
  <si>
    <t>AA32</t>
  </si>
  <si>
    <t>AB32</t>
  </si>
  <si>
    <t>AC32</t>
  </si>
  <si>
    <t>AD32</t>
  </si>
  <si>
    <t>A33</t>
  </si>
  <si>
    <t>B33</t>
  </si>
  <si>
    <t>C33</t>
  </si>
  <si>
    <t>D33</t>
  </si>
  <si>
    <t>E33</t>
  </si>
  <si>
    <t>F33</t>
  </si>
  <si>
    <t>G33</t>
  </si>
  <si>
    <t>H33</t>
  </si>
  <si>
    <t>I33</t>
  </si>
  <si>
    <t>J33</t>
  </si>
  <si>
    <t>K33</t>
  </si>
  <si>
    <t>L33</t>
  </si>
  <si>
    <t>M33</t>
  </si>
  <si>
    <t>N33</t>
  </si>
  <si>
    <t>O33</t>
  </si>
  <si>
    <t>P33</t>
  </si>
  <si>
    <t>R33</t>
  </si>
  <si>
    <t>S33</t>
  </si>
  <si>
    <t>T33</t>
  </si>
  <si>
    <t>U33</t>
  </si>
  <si>
    <t>V33</t>
  </si>
  <si>
    <t>W33</t>
  </si>
  <si>
    <t>X33</t>
  </si>
  <si>
    <t>Y33</t>
  </si>
  <si>
    <t>Z33</t>
  </si>
  <si>
    <t>AA33</t>
  </si>
  <si>
    <t>AB33</t>
  </si>
  <si>
    <t>AC33</t>
  </si>
  <si>
    <t>AD33</t>
  </si>
  <si>
    <t>A34</t>
  </si>
  <si>
    <t>B34</t>
  </si>
  <si>
    <t>C34</t>
  </si>
  <si>
    <t>D34</t>
  </si>
  <si>
    <t>E34</t>
  </si>
  <si>
    <t>F34</t>
  </si>
  <si>
    <t>G34</t>
  </si>
  <si>
    <t>H34</t>
  </si>
  <si>
    <t>I34</t>
  </si>
  <si>
    <t>J34</t>
  </si>
  <si>
    <t>K34</t>
  </si>
  <si>
    <t>L34</t>
  </si>
  <si>
    <t>M34</t>
  </si>
  <si>
    <t>N34</t>
  </si>
  <si>
    <t>O34</t>
  </si>
  <si>
    <t>P34</t>
  </si>
  <si>
    <t>R34</t>
  </si>
  <si>
    <t>S34</t>
  </si>
  <si>
    <t>T34</t>
  </si>
  <si>
    <t>U34</t>
  </si>
  <si>
    <t>V34</t>
  </si>
  <si>
    <t>W34</t>
  </si>
  <si>
    <t>X34</t>
  </si>
  <si>
    <t>Y34</t>
  </si>
  <si>
    <t>Z34</t>
  </si>
  <si>
    <t>AA34</t>
  </si>
  <si>
    <t>AB34</t>
  </si>
  <si>
    <t>AC34</t>
  </si>
  <si>
    <t>AD34</t>
  </si>
  <si>
    <t>A35</t>
  </si>
  <si>
    <t>B35</t>
  </si>
  <si>
    <t>C35</t>
  </si>
  <si>
    <t>D35</t>
  </si>
  <si>
    <t>E35</t>
  </si>
  <si>
    <t>F35</t>
  </si>
  <si>
    <t>G35</t>
  </si>
  <si>
    <t>H35</t>
  </si>
  <si>
    <t>I35</t>
  </si>
  <si>
    <t>J35</t>
  </si>
  <si>
    <t>K35</t>
  </si>
  <si>
    <t>L35</t>
  </si>
  <si>
    <t>M35</t>
  </si>
  <si>
    <t>N35</t>
  </si>
  <si>
    <t>O35</t>
  </si>
  <si>
    <t>P35</t>
  </si>
  <si>
    <t>R35</t>
  </si>
  <si>
    <t>S35</t>
  </si>
  <si>
    <t>T35</t>
  </si>
  <si>
    <t>U35</t>
  </si>
  <si>
    <t>V35</t>
  </si>
  <si>
    <t>W35</t>
  </si>
  <si>
    <t>X35</t>
  </si>
  <si>
    <t>Y35</t>
  </si>
  <si>
    <t>Z35</t>
  </si>
  <si>
    <t>AA35</t>
  </si>
  <si>
    <t>AB35</t>
  </si>
  <si>
    <t>AC35</t>
  </si>
  <si>
    <t>AD35</t>
  </si>
  <si>
    <t>A36</t>
  </si>
  <si>
    <t>B36</t>
  </si>
  <si>
    <t>C36</t>
  </si>
  <si>
    <t>D36</t>
  </si>
  <si>
    <t>E36</t>
  </si>
  <si>
    <t>F36</t>
  </si>
  <si>
    <t>G36</t>
  </si>
  <si>
    <t>H36</t>
  </si>
  <si>
    <t>I36</t>
  </si>
  <si>
    <t>J36</t>
  </si>
  <si>
    <t>K36</t>
  </si>
  <si>
    <t>L36</t>
  </si>
  <si>
    <t>M36</t>
  </si>
  <si>
    <t>N36</t>
  </si>
  <si>
    <t>O36</t>
  </si>
  <si>
    <t>P36</t>
  </si>
  <si>
    <t>R36</t>
  </si>
  <si>
    <t>S36</t>
  </si>
  <si>
    <t>T36</t>
  </si>
  <si>
    <t>U36</t>
  </si>
  <si>
    <t>V36</t>
  </si>
  <si>
    <t>W36</t>
  </si>
  <si>
    <t>X36</t>
  </si>
  <si>
    <t>Y36</t>
  </si>
  <si>
    <t>Z36</t>
  </si>
  <si>
    <t>AA36</t>
  </si>
  <si>
    <t>AB36</t>
  </si>
  <si>
    <t>AC36</t>
  </si>
  <si>
    <t>AD36</t>
  </si>
  <si>
    <t>Sample 9</t>
  </si>
  <si>
    <t>Sample 10</t>
  </si>
  <si>
    <t>Sample 11</t>
  </si>
  <si>
    <t>Sample 12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</si>
  <si>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</si>
  <si>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</si>
  <si>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</si>
  <si>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</si>
  <si>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</si>
  <si>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</si>
  <si>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</si>
  <si>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</si>
  <si>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D6</t>
  </si>
  <si>
    <t>With Background</t>
  </si>
  <si>
    <t>Without Background</t>
  </si>
  <si>
    <t>Positive Control Normalization without Background</t>
  </si>
  <si>
    <t>Positive 1a</t>
  </si>
  <si>
    <t>Blank</t>
  </si>
  <si>
    <t>Neg</t>
  </si>
  <si>
    <t>Positive 2a</t>
  </si>
  <si>
    <t>Positive 2b</t>
  </si>
  <si>
    <t>Positive Control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</si>
  <si>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</si>
  <si>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</si>
  <si>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</si>
  <si>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</si>
  <si>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</si>
  <si>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</si>
  <si>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</si>
  <si>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</si>
  <si>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</si>
  <si>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</si>
  <si>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</si>
  <si>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</si>
  <si>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</si>
  <si>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</si>
  <si>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</si>
  <si>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</si>
  <si>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</si>
  <si>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</si>
  <si>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</si>
  <si>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</si>
  <si>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</si>
  <si>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</si>
  <si>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</si>
  <si>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</si>
  <si>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</si>
  <si>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AA1</t>
  </si>
  <si>
    <t>AB1</t>
  </si>
  <si>
    <t>AC1</t>
  </si>
  <si>
    <t>AD1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</si>
  <si>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</si>
  <si>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</si>
  <si>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</si>
  <si>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</si>
  <si>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</si>
  <si>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</si>
  <si>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</si>
  <si>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</si>
  <si>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</si>
  <si>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</si>
  <si>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</si>
  <si>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</si>
  <si>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</si>
  <si>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</si>
  <si>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</si>
  <si>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</si>
  <si>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</si>
  <si>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</si>
  <si>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</si>
  <si>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</si>
  <si>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</si>
  <si>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</si>
  <si>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</si>
  <si>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</si>
  <si>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</si>
  <si>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AA2</t>
  </si>
  <si>
    <t>AB2</t>
  </si>
  <si>
    <t>AC2</t>
  </si>
  <si>
    <t>AD2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</si>
  <si>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</si>
  <si>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</si>
  <si>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</si>
  <si>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</si>
  <si>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</si>
  <si>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</si>
  <si>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</si>
  <si>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</si>
  <si>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</si>
  <si>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</si>
  <si>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</si>
  <si>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</si>
  <si>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</si>
  <si>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</si>
  <si>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</si>
  <si>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</si>
  <si>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R3</t>
  </si>
  <si>
    <t>S3</t>
  </si>
  <si>
    <t>T3</t>
  </si>
  <si>
    <t>U3</t>
  </si>
  <si>
    <t>V3</t>
  </si>
  <si>
    <t>W3</t>
  </si>
  <si>
    <t>X3</t>
  </si>
  <si>
    <t>Y3</t>
  </si>
  <si>
    <t>Z3</t>
  </si>
  <si>
    <t>AA3</t>
  </si>
  <si>
    <t>AB3</t>
  </si>
  <si>
    <t>AC3</t>
  </si>
  <si>
    <t>AD3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</si>
  <si>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</si>
  <si>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</si>
  <si>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</si>
  <si>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</si>
  <si>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</si>
  <si>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</si>
  <si>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</si>
  <si>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</si>
  <si>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</si>
  <si>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</si>
  <si>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</si>
  <si>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</si>
  <si>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</si>
  <si>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</si>
  <si>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</si>
  <si>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</si>
  <si>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R4</t>
  </si>
  <si>
    <t>S4</t>
  </si>
  <si>
    <t>T4</t>
  </si>
  <si>
    <t>U4</t>
  </si>
  <si>
    <t>V4</t>
  </si>
  <si>
    <t>W4</t>
  </si>
  <si>
    <t>X4</t>
  </si>
  <si>
    <t>Y4</t>
  </si>
  <si>
    <t>Z4</t>
  </si>
  <si>
    <t>AA4</t>
  </si>
  <si>
    <t>AB4</t>
  </si>
  <si>
    <t>AC4</t>
  </si>
  <si>
    <t>AD4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</si>
  <si>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</si>
  <si>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</si>
  <si>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</si>
  <si>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</si>
  <si>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</si>
  <si>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</si>
  <si>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</si>
  <si>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</si>
  <si>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</si>
  <si>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</si>
  <si>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</si>
  <si>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</si>
  <si>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</si>
  <si>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</si>
  <si>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</si>
  <si>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</si>
  <si>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R5</t>
  </si>
  <si>
    <t>S5</t>
  </si>
  <si>
    <t>T5</t>
  </si>
  <si>
    <t>U5</t>
  </si>
  <si>
    <t>V5</t>
  </si>
  <si>
    <t>W5</t>
  </si>
  <si>
    <t>X5</t>
  </si>
  <si>
    <t>Y5</t>
  </si>
  <si>
    <t>Z5</t>
  </si>
  <si>
    <t>AA5</t>
  </si>
  <si>
    <t>AB5</t>
  </si>
  <si>
    <t>AC5</t>
  </si>
  <si>
    <t>AD5</t>
  </si>
  <si>
    <t>A6</t>
  </si>
  <si>
    <t>B6</t>
  </si>
  <si>
    <t>C6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</si>
  <si>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</si>
  <si>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</si>
  <si>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</si>
  <si>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</si>
  <si>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</si>
  <si>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</si>
  <si>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</si>
  <si>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</si>
  <si>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</si>
  <si>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</si>
  <si>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</si>
  <si>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</si>
  <si>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R6</t>
  </si>
  <si>
    <t>S6</t>
  </si>
  <si>
    <t>T6</t>
  </si>
  <si>
    <t>U6</t>
  </si>
  <si>
    <t>V6</t>
  </si>
  <si>
    <t>W6</t>
  </si>
  <si>
    <t>X6</t>
  </si>
  <si>
    <t>Y6</t>
  </si>
  <si>
    <t>Z6</t>
  </si>
  <si>
    <t>AA6</t>
  </si>
  <si>
    <t>AB6</t>
  </si>
  <si>
    <t>AC6</t>
  </si>
  <si>
    <t>AD6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</si>
  <si>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</si>
  <si>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</si>
  <si>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</si>
  <si>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</si>
  <si>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</si>
  <si>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</si>
  <si>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</si>
  <si>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</si>
  <si>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</si>
  <si>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</si>
  <si>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</si>
  <si>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</si>
  <si>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</si>
  <si>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</si>
  <si>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</si>
  <si>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</si>
  <si>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R7</t>
  </si>
  <si>
    <t>S7</t>
  </si>
  <si>
    <t>T7</t>
  </si>
  <si>
    <t>U7</t>
  </si>
  <si>
    <t>V7</t>
  </si>
  <si>
    <t>W7</t>
  </si>
  <si>
    <t>X7</t>
  </si>
  <si>
    <t>Y7</t>
  </si>
  <si>
    <t>Z7</t>
  </si>
  <si>
    <t>AA7</t>
  </si>
  <si>
    <t>AB7</t>
  </si>
  <si>
    <t>AC7</t>
  </si>
  <si>
    <t>AD7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</si>
  <si>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</si>
  <si>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</si>
  <si>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</si>
  <si>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</si>
  <si>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</si>
  <si>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</si>
  <si>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</si>
  <si>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</si>
  <si>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</si>
  <si>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</si>
  <si>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</si>
  <si>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</si>
  <si>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</si>
  <si>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</si>
  <si>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</si>
  <si>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</si>
  <si>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R8</t>
  </si>
  <si>
    <t>S8</t>
  </si>
  <si>
    <t>T8</t>
  </si>
  <si>
    <t>U8</t>
  </si>
  <si>
    <t>V8</t>
  </si>
  <si>
    <t>W8</t>
  </si>
  <si>
    <t>X8</t>
  </si>
  <si>
    <t>Y8</t>
  </si>
  <si>
    <t>Z8</t>
  </si>
  <si>
    <t>AA8</t>
  </si>
  <si>
    <t>AB8</t>
  </si>
  <si>
    <t>AC8</t>
  </si>
  <si>
    <t>AD8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</si>
  <si>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</si>
  <si>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</si>
  <si>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</si>
  <si>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</si>
  <si>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</si>
  <si>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</si>
  <si>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</si>
  <si>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</si>
  <si>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</si>
  <si>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</si>
  <si>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</si>
  <si>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</si>
  <si>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</si>
  <si>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</si>
  <si>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</si>
  <si>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</si>
  <si>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R9</t>
  </si>
  <si>
    <t>S9</t>
  </si>
  <si>
    <t>T9</t>
  </si>
  <si>
    <t>U9</t>
  </si>
  <si>
    <t>V9</t>
  </si>
  <si>
    <t>W9</t>
  </si>
  <si>
    <t>X9</t>
  </si>
  <si>
    <t>Y9</t>
  </si>
  <si>
    <t>Z9</t>
  </si>
  <si>
    <t>AA9</t>
  </si>
  <si>
    <t>AB9</t>
  </si>
  <si>
    <t>AC9</t>
  </si>
  <si>
    <t>AD9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</si>
  <si>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</si>
  <si>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</si>
  <si>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</si>
  <si>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</si>
  <si>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</si>
  <si>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</si>
  <si>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</si>
  <si>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</si>
  <si>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</si>
  <si>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</si>
  <si>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</si>
  <si>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</si>
  <si>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</si>
  <si>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</si>
  <si>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</si>
  <si>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</si>
  <si>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R10</t>
  </si>
  <si>
    <t>S10</t>
  </si>
  <si>
    <t>T10</t>
  </si>
  <si>
    <t>U10</t>
  </si>
  <si>
    <t>V10</t>
  </si>
  <si>
    <t>W10</t>
  </si>
  <si>
    <t>X10</t>
  </si>
  <si>
    <t>Y10</t>
  </si>
  <si>
    <t>Z10</t>
  </si>
  <si>
    <t>AA10</t>
  </si>
  <si>
    <t>AB10</t>
  </si>
  <si>
    <t>AC10</t>
  </si>
  <si>
    <t>AD10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</si>
  <si>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</si>
  <si>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</si>
  <si>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</si>
  <si>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</si>
  <si>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</si>
  <si>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</si>
  <si>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</si>
  <si>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</si>
  <si>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</si>
  <si>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</si>
  <si>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</si>
  <si>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</si>
  <si>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</si>
  <si>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</si>
  <si>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</si>
  <si>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</si>
  <si>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R11</t>
  </si>
  <si>
    <t>S11</t>
  </si>
  <si>
    <t>T11</t>
  </si>
  <si>
    <t>U11</t>
  </si>
  <si>
    <t>V11</t>
  </si>
  <si>
    <t>W11</t>
  </si>
  <si>
    <t>X11</t>
  </si>
  <si>
    <t>Y11</t>
  </si>
  <si>
    <t>Z11</t>
  </si>
  <si>
    <t>AA11</t>
  </si>
  <si>
    <t>AB11</t>
  </si>
  <si>
    <t>AC11</t>
  </si>
  <si>
    <t>AD11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</si>
  <si>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</si>
  <si>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</si>
  <si>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</si>
  <si>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</si>
  <si>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</si>
  <si>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</si>
  <si>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</si>
  <si>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</si>
  <si>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</si>
  <si>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</si>
  <si>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</si>
  <si>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</si>
  <si>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</si>
  <si>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</si>
  <si>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</si>
  <si>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</si>
  <si>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R12</t>
  </si>
  <si>
    <t>S12</t>
  </si>
  <si>
    <t>T12</t>
  </si>
  <si>
    <t>U12</t>
  </si>
  <si>
    <t>V12</t>
  </si>
  <si>
    <t>W12</t>
  </si>
  <si>
    <t>X12</t>
  </si>
  <si>
    <t>Y12</t>
  </si>
  <si>
    <t>Z12</t>
  </si>
  <si>
    <t>AA12</t>
  </si>
  <si>
    <t>AB12</t>
  </si>
  <si>
    <t>AC12</t>
  </si>
  <si>
    <t>AD12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</si>
  <si>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</si>
  <si>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</si>
  <si>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</si>
  <si>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</si>
  <si>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</si>
  <si>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</si>
  <si>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</si>
  <si>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</si>
  <si>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</si>
  <si>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</si>
  <si>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</si>
  <si>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</si>
  <si>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</si>
  <si>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</si>
  <si>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</si>
  <si>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</si>
  <si>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R13</t>
  </si>
  <si>
    <t>S13</t>
  </si>
  <si>
    <t>T13</t>
  </si>
  <si>
    <t>U13</t>
  </si>
  <si>
    <t>V13</t>
  </si>
  <si>
    <t>W13</t>
  </si>
  <si>
    <t>X13</t>
  </si>
  <si>
    <t>Y13</t>
  </si>
  <si>
    <t>Z13</t>
  </si>
  <si>
    <t>AA13</t>
  </si>
  <si>
    <t>AB13</t>
  </si>
  <si>
    <t>AC13</t>
  </si>
  <si>
    <t>AD13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</si>
  <si>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</si>
  <si>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</si>
  <si>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</si>
  <si>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</si>
  <si>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</si>
  <si>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</si>
  <si>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</si>
  <si>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</si>
  <si>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</si>
  <si>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</si>
  <si>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</si>
  <si>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</si>
  <si>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</si>
  <si>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</si>
  <si>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</si>
  <si>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</si>
  <si>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R14</t>
  </si>
  <si>
    <t>S14</t>
  </si>
  <si>
    <t>T14</t>
  </si>
  <si>
    <t>U14</t>
  </si>
  <si>
    <t>V14</t>
  </si>
  <si>
    <t>W14</t>
  </si>
  <si>
    <t>X14</t>
  </si>
  <si>
    <t>Y14</t>
  </si>
  <si>
    <t>Z14</t>
  </si>
  <si>
    <t>AA14</t>
  </si>
  <si>
    <t>AB14</t>
  </si>
  <si>
    <t>AC14</t>
  </si>
  <si>
    <t>AD14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</si>
  <si>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</si>
  <si>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</si>
  <si>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</si>
  <si>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</si>
  <si>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</si>
  <si>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</si>
  <si>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</si>
  <si>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</si>
  <si>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</si>
  <si>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</si>
  <si>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</si>
  <si>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</si>
  <si>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</si>
  <si>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</si>
  <si>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</si>
  <si>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</si>
  <si>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R15</t>
  </si>
  <si>
    <t>S15</t>
  </si>
  <si>
    <t>T15</t>
  </si>
  <si>
    <t>U15</t>
  </si>
  <si>
    <t>V15</t>
  </si>
  <si>
    <t>W15</t>
  </si>
  <si>
    <t>X15</t>
  </si>
  <si>
    <t>Y15</t>
  </si>
  <si>
    <t>Z15</t>
  </si>
  <si>
    <t>AA15</t>
  </si>
  <si>
    <t>AB15</t>
  </si>
  <si>
    <t>AC15</t>
  </si>
  <si>
    <t>AD15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</si>
  <si>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</si>
  <si>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</si>
  <si>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</si>
  <si>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</si>
  <si>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</si>
  <si>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</si>
  <si>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</si>
  <si>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</si>
  <si>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</si>
  <si>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</si>
  <si>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</si>
  <si>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</si>
  <si>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</si>
  <si>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</si>
  <si>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</si>
  <si>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</si>
  <si>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R16</t>
  </si>
  <si>
    <t>S16</t>
  </si>
  <si>
    <t>T16</t>
  </si>
  <si>
    <t>U16</t>
  </si>
  <si>
    <t>V16</t>
  </si>
  <si>
    <t>W16</t>
  </si>
  <si>
    <t>X16</t>
  </si>
  <si>
    <t>Y16</t>
  </si>
  <si>
    <t>Z16</t>
  </si>
  <si>
    <t>AA16</t>
  </si>
  <si>
    <t>AB16</t>
  </si>
  <si>
    <t>AC16</t>
  </si>
  <si>
    <t>AD16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</si>
  <si>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</si>
  <si>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</si>
  <si>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</si>
  <si>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</si>
  <si>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</si>
  <si>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</si>
  <si>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</si>
  <si>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</si>
  <si>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</si>
  <si>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</si>
  <si>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</si>
  <si>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</si>
  <si>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</si>
  <si>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</si>
  <si>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</si>
  <si>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</si>
  <si>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R17</t>
  </si>
  <si>
    <t>S17</t>
  </si>
  <si>
    <t>T17</t>
  </si>
  <si>
    <t>U17</t>
  </si>
  <si>
    <t>V17</t>
  </si>
  <si>
    <t>W17</t>
  </si>
  <si>
    <t>X17</t>
  </si>
  <si>
    <t>Y17</t>
  </si>
  <si>
    <t>Z17</t>
  </si>
  <si>
    <t>AA17</t>
  </si>
  <si>
    <t>AB17</t>
  </si>
  <si>
    <t>AC17</t>
  </si>
  <si>
    <t>AD17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</si>
  <si>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</si>
  <si>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</si>
  <si>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</si>
  <si>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</si>
  <si>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</si>
  <si>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</si>
  <si>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</si>
  <si>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</si>
  <si>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</si>
  <si>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</si>
  <si>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</si>
  <si>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</si>
  <si>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</si>
  <si>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</si>
  <si>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</si>
  <si>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</si>
  <si>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R18</t>
  </si>
  <si>
    <t>S18</t>
  </si>
  <si>
    <t>T18</t>
  </si>
  <si>
    <t>U18</t>
  </si>
  <si>
    <t>V18</t>
  </si>
  <si>
    <t>W18</t>
  </si>
  <si>
    <t>X18</t>
  </si>
  <si>
    <t>Y18</t>
  </si>
  <si>
    <t>Z18</t>
  </si>
  <si>
    <t>AA18</t>
  </si>
  <si>
    <t>AB18</t>
  </si>
  <si>
    <t>AC18</t>
  </si>
  <si>
    <t>AD18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</si>
  <si>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</si>
  <si>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</si>
  <si>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</si>
  <si>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</si>
  <si>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</si>
  <si>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</si>
  <si>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</si>
  <si>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</si>
  <si>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</si>
  <si>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</si>
  <si>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</si>
  <si>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</si>
  <si>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</si>
  <si>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</si>
  <si>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</si>
  <si>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</si>
  <si>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R19</t>
  </si>
  <si>
    <t>S19</t>
  </si>
  <si>
    <t>T19</t>
  </si>
  <si>
    <t>U19</t>
  </si>
  <si>
    <t>V19</t>
  </si>
  <si>
    <t>W19</t>
  </si>
  <si>
    <t>X19</t>
  </si>
  <si>
    <t>Y19</t>
  </si>
  <si>
    <t>Z19</t>
  </si>
  <si>
    <t>AA19</t>
  </si>
  <si>
    <t>AB19</t>
  </si>
  <si>
    <t>AC19</t>
  </si>
  <si>
    <t>AD19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</si>
  <si>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</si>
  <si>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</si>
  <si>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</si>
  <si>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</si>
  <si>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</si>
  <si>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</si>
  <si>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</si>
  <si>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</si>
  <si>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</si>
  <si>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</si>
  <si>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</si>
  <si>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</si>
  <si>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</si>
  <si>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</si>
  <si>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</si>
  <si>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</si>
  <si>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R20</t>
  </si>
  <si>
    <t>S20</t>
  </si>
  <si>
    <t>T20</t>
  </si>
  <si>
    <t>U20</t>
  </si>
  <si>
    <t>V20</t>
  </si>
  <si>
    <t>W20</t>
  </si>
  <si>
    <t>X20</t>
  </si>
  <si>
    <t>Y20</t>
  </si>
  <si>
    <t>Z20</t>
  </si>
  <si>
    <t>AA20</t>
  </si>
  <si>
    <t>AB20</t>
  </si>
  <si>
    <t>AC20</t>
  </si>
  <si>
    <t>AD20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</si>
  <si>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</si>
  <si>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</si>
  <si>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</si>
  <si>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</si>
  <si>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</si>
  <si>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</si>
  <si>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</si>
  <si>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</si>
  <si>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</si>
  <si>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</si>
  <si>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</si>
  <si>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</si>
  <si>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</si>
  <si>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</si>
  <si>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</si>
  <si>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</si>
  <si>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R21</t>
  </si>
  <si>
    <t>S21</t>
  </si>
  <si>
    <t>T21</t>
  </si>
  <si>
    <t>U21</t>
  </si>
  <si>
    <t>V21</t>
  </si>
  <si>
    <t>W21</t>
  </si>
  <si>
    <t>X21</t>
  </si>
  <si>
    <t>Y21</t>
  </si>
  <si>
    <t>Z21</t>
  </si>
  <si>
    <t>AA21</t>
  </si>
  <si>
    <t>AB21</t>
  </si>
  <si>
    <t>AC21</t>
  </si>
  <si>
    <t>AD21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</si>
  <si>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</si>
  <si>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</si>
  <si>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</si>
  <si>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</si>
  <si>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</si>
  <si>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</si>
  <si>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</si>
  <si>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</si>
  <si>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</si>
  <si>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</si>
  <si>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</si>
  <si>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</si>
  <si>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</si>
  <si>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</si>
  <si>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</si>
  <si>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</si>
  <si>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R22</t>
  </si>
  <si>
    <t>S22</t>
  </si>
  <si>
    <t>T22</t>
  </si>
  <si>
    <t>U22</t>
  </si>
  <si>
    <t>V22</t>
  </si>
  <si>
    <t>W22</t>
  </si>
  <si>
    <t>X22</t>
  </si>
  <si>
    <t>Y22</t>
  </si>
  <si>
    <t>Z22</t>
  </si>
  <si>
    <t>AA22</t>
  </si>
  <si>
    <t>AB22</t>
  </si>
  <si>
    <t>AC22</t>
  </si>
  <si>
    <t>AD22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</si>
  <si>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</si>
  <si>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</si>
  <si>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</si>
  <si>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</si>
  <si>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</si>
  <si>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</si>
  <si>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</si>
  <si>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</si>
  <si>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</si>
  <si>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</si>
  <si>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</si>
  <si>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</si>
  <si>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</si>
  <si>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</si>
  <si>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</si>
  <si>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</si>
  <si>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R23</t>
  </si>
  <si>
    <t>S23</t>
  </si>
  <si>
    <t>T23</t>
  </si>
  <si>
    <t>U23</t>
  </si>
  <si>
    <t>V23</t>
  </si>
  <si>
    <t>W23</t>
  </si>
  <si>
    <t>X23</t>
  </si>
  <si>
    <t>Y23</t>
  </si>
  <si>
    <t>Z23</t>
  </si>
  <si>
    <t>AA23</t>
  </si>
  <si>
    <t>AB23</t>
  </si>
  <si>
    <t>AC23</t>
  </si>
  <si>
    <t>AD23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</si>
  <si>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</si>
  <si>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</si>
  <si>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</si>
  <si>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</si>
  <si>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</si>
  <si>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</si>
  <si>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</si>
  <si>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</si>
  <si>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</si>
  <si>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</si>
  <si>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</si>
  <si>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</si>
  <si>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</si>
  <si>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</si>
  <si>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</si>
  <si>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</si>
  <si>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R24</t>
  </si>
  <si>
    <t>S24</t>
  </si>
  <si>
    <t>T24</t>
  </si>
  <si>
    <t>U24</t>
  </si>
  <si>
    <t>V24</t>
  </si>
  <si>
    <t>W24</t>
  </si>
  <si>
    <t>X24</t>
  </si>
  <si>
    <t>Y24</t>
  </si>
  <si>
    <t>Z24</t>
  </si>
  <si>
    <t>AA24</t>
  </si>
  <si>
    <t>AB24</t>
  </si>
  <si>
    <t>AC24</t>
  </si>
  <si>
    <t>AD24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</si>
  <si>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</si>
  <si>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</si>
  <si>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</si>
  <si>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</si>
  <si>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</si>
  <si>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</si>
  <si>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</si>
  <si>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</si>
  <si>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</si>
  <si>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</si>
  <si>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</si>
  <si>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</si>
  <si>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</si>
  <si>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</si>
  <si>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</si>
  <si>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</si>
  <si>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R25</t>
  </si>
  <si>
    <t>S25</t>
  </si>
  <si>
    <t>T25</t>
  </si>
  <si>
    <t>U25</t>
  </si>
  <si>
    <t>V25</t>
  </si>
  <si>
    <t>W25</t>
  </si>
  <si>
    <t>X25</t>
  </si>
  <si>
    <t>Y25</t>
  </si>
  <si>
    <t>Z25</t>
  </si>
  <si>
    <t>AA25</t>
  </si>
  <si>
    <t>AB25</t>
  </si>
  <si>
    <t>AC25</t>
  </si>
  <si>
    <t>AD25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</si>
  <si>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</si>
  <si>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</si>
  <si>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</si>
  <si>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</si>
  <si>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</si>
  <si>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</si>
  <si>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</si>
  <si>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</si>
  <si>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</si>
  <si>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</si>
  <si>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</si>
  <si>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Background</t>
  </si>
  <si>
    <t xml:space="preserve"> </t>
  </si>
  <si>
    <t>Pos Normalization without Background</t>
  </si>
  <si>
    <t>Positive Control Normalization with Background</t>
  </si>
  <si>
    <t>Positive Normalization with Background</t>
  </si>
  <si>
    <t>Sorting with Background</t>
  </si>
  <si>
    <t>Positive 3a</t>
  </si>
  <si>
    <t>Cytochrome b5</t>
  </si>
  <si>
    <t>Positive 2c</t>
  </si>
  <si>
    <t>RayBio® Mouse Biotin Label Based Antibody Arrays -- L-2 Array, Membrane</t>
  </si>
  <si>
    <t>Need help making sense of your data?</t>
  </si>
  <si>
    <t>RayBiotech offers affordable Biostatistics &amp; Bioinformatics services.</t>
  </si>
  <si>
    <t>DATA CLEAN-UP</t>
  </si>
  <si>
    <t>DIFFERENTIAL EXPRESSION ANALYSIS</t>
  </si>
  <si>
    <t>CLUSTER ANALYSIS</t>
  </si>
  <si>
    <t>PATHWAY ANALYSIS</t>
  </si>
  <si>
    <t>BIOMARKER SELECTION</t>
  </si>
  <si>
    <t>Data outliers are identified &amp; removed from further analyses.</t>
  </si>
  <si>
    <t>Identifies differentially-expressed proteins across groups using volcano plots &amp; jitter plots.</t>
  </si>
  <si>
    <t>Clusters samples based on similar expression profiles. Includes heatmaps and more!</t>
  </si>
  <si>
    <t>Identifies the specific protein functions,             biological pathways, and physical interactions enriched in a particular group.</t>
  </si>
  <si>
    <t>Uses various models to identify statistically-significant biomarkers between groups. Provides p-values.</t>
  </si>
  <si>
    <r>
      <t xml:space="preserve">Contact us at </t>
    </r>
    <r>
      <rPr>
        <b/>
        <i/>
        <sz val="11"/>
        <color indexed="8"/>
        <rFont val="Calibri"/>
        <family val="2"/>
      </rPr>
      <t>info@raybiotech.com</t>
    </r>
    <r>
      <rPr>
        <i/>
        <sz val="11"/>
        <color indexed="8"/>
        <rFont val="Calibri"/>
        <family val="2"/>
      </rPr>
      <t xml:space="preserve"> for more information.</t>
    </r>
  </si>
  <si>
    <t>Customer Contact Name:</t>
  </si>
  <si>
    <t>Customer Institution:</t>
  </si>
  <si>
    <t>Contact Phone Number:</t>
  </si>
  <si>
    <t xml:space="preserve">Customer Email Address: </t>
  </si>
  <si>
    <t>Purchase Order Number</t>
  </si>
  <si>
    <t>Sales Order Number</t>
  </si>
  <si>
    <t>Protocol Number</t>
  </si>
  <si>
    <t>Study Director assigned:</t>
  </si>
  <si>
    <t>Service Provided</t>
  </si>
  <si>
    <t>Type of Service Provided:</t>
  </si>
  <si>
    <t>Full testing</t>
  </si>
  <si>
    <t>Sample Type and Preparation:</t>
  </si>
  <si>
    <t>Human serum</t>
  </si>
  <si>
    <t>Test procedure:</t>
  </si>
  <si>
    <t>Stability of sample and Standards or Positive Controls</t>
  </si>
  <si>
    <t xml:space="preserve">Stable to conditions of test </t>
  </si>
  <si>
    <t>Protocol sign off Date:</t>
  </si>
  <si>
    <t>Final Report completed date:</t>
  </si>
  <si>
    <t>Storage of Records and samples</t>
  </si>
  <si>
    <t>According to in house procedures</t>
  </si>
  <si>
    <t>Sign off:</t>
  </si>
  <si>
    <t xml:space="preserve">Study Director:                         </t>
  </si>
  <si>
    <t xml:space="preserve">                                       Date:</t>
  </si>
  <si>
    <t xml:space="preserve">Laboratory Manager: </t>
  </si>
  <si>
    <t xml:space="preserve">                                       Date: </t>
  </si>
  <si>
    <t>Analysis Tool Software for RayBio® Mouse Biotin-Label Based Antibody Arrays -- Mouse L-2, Membrane</t>
  </si>
  <si>
    <t>AARE</t>
  </si>
  <si>
    <t>ACAT1</t>
  </si>
  <si>
    <t>ACOT2</t>
  </si>
  <si>
    <t>ADAM28</t>
  </si>
  <si>
    <t>AHCY</t>
  </si>
  <si>
    <t>AK1</t>
  </si>
  <si>
    <t xml:space="preserve">AKR1A1 </t>
  </si>
  <si>
    <t>ALDH2</t>
  </si>
  <si>
    <t>alpha 5 D</t>
  </si>
  <si>
    <t>ANKRD9</t>
  </si>
  <si>
    <t>ANXA3</t>
  </si>
  <si>
    <t>AP180</t>
  </si>
  <si>
    <t>AP3S2</t>
  </si>
  <si>
    <t>APLP2</t>
  </si>
  <si>
    <t>ApoA V</t>
  </si>
  <si>
    <t>ASPM</t>
  </si>
  <si>
    <t>ASS1</t>
  </si>
  <si>
    <t xml:space="preserve">ATOX1 </t>
  </si>
  <si>
    <t>ATPG</t>
  </si>
  <si>
    <t>AUTS2</t>
  </si>
  <si>
    <t>BAI2</t>
  </si>
  <si>
    <t xml:space="preserve">BarX1 </t>
  </si>
  <si>
    <t>BBS1</t>
  </si>
  <si>
    <t>BE2I / UBC9</t>
  </si>
  <si>
    <t>BLM</t>
  </si>
  <si>
    <t>BOLA2</t>
  </si>
  <si>
    <t>C10orf58</t>
  </si>
  <si>
    <t>CACNA1H</t>
  </si>
  <si>
    <t>Calpain 2</t>
  </si>
  <si>
    <t xml:space="preserve">CaMK2 </t>
  </si>
  <si>
    <t>CaMK2D</t>
  </si>
  <si>
    <t>CBL</t>
  </si>
  <si>
    <t>CBR1</t>
  </si>
  <si>
    <t>CCDC58</t>
  </si>
  <si>
    <t>CCT6A</t>
  </si>
  <si>
    <t>CHCHD3</t>
  </si>
  <si>
    <t>Cingulin</t>
  </si>
  <si>
    <t>CIT</t>
  </si>
  <si>
    <t>CMG1</t>
  </si>
  <si>
    <t>CNBP</t>
  </si>
  <si>
    <t>CNPY2</t>
  </si>
  <si>
    <t>Coilin</t>
  </si>
  <si>
    <t>COL8A2</t>
  </si>
  <si>
    <t>COLEC11</t>
  </si>
  <si>
    <t>COPG2</t>
  </si>
  <si>
    <t>CORO1B</t>
  </si>
  <si>
    <t>CPA3</t>
  </si>
  <si>
    <t>CPI17 alpha</t>
  </si>
  <si>
    <t>CrkRS</t>
  </si>
  <si>
    <t>CRLF3</t>
  </si>
  <si>
    <t xml:space="preserve">CSRP3 </t>
  </si>
  <si>
    <t>CTNNAL1</t>
  </si>
  <si>
    <t>CTNND1</t>
  </si>
  <si>
    <t xml:space="preserve">Cyclophilin F </t>
  </si>
  <si>
    <t>DCAMKL1</t>
  </si>
  <si>
    <t>Dematin</t>
  </si>
  <si>
    <t>DIAPH1</t>
  </si>
  <si>
    <t>DKC1</t>
  </si>
  <si>
    <t xml:space="preserve">DLST </t>
  </si>
  <si>
    <t>DMRT1</t>
  </si>
  <si>
    <t>Dystrophin</t>
  </si>
  <si>
    <t>Ebf4</t>
  </si>
  <si>
    <t>EBP50</t>
  </si>
  <si>
    <t>ECHDC1</t>
  </si>
  <si>
    <t>EHHADH</t>
  </si>
  <si>
    <t xml:space="preserve">EIF3D </t>
  </si>
  <si>
    <t>eIF4A2</t>
  </si>
  <si>
    <t>eIF4GII</t>
  </si>
  <si>
    <t>ENDOD1</t>
  </si>
  <si>
    <t>EYA2</t>
  </si>
  <si>
    <t>Factor VIII</t>
  </si>
  <si>
    <t xml:space="preserve">Filaggrin </t>
  </si>
  <si>
    <t>FITM1</t>
  </si>
  <si>
    <t>GARS</t>
  </si>
  <si>
    <t xml:space="preserve">GCC2 </t>
  </si>
  <si>
    <t>GLI-2</t>
  </si>
  <si>
    <t>GLOD4</t>
  </si>
  <si>
    <t>GLUL</t>
  </si>
  <si>
    <t>GMPR1</t>
  </si>
  <si>
    <t>GOLGA3</t>
  </si>
  <si>
    <t>GP2</t>
  </si>
  <si>
    <t>gp340</t>
  </si>
  <si>
    <t>GTF2F1</t>
  </si>
  <si>
    <t>HA1</t>
  </si>
  <si>
    <t>HARS</t>
  </si>
  <si>
    <t>HIC1</t>
  </si>
  <si>
    <t>HIP55</t>
  </si>
  <si>
    <t>H1F0</t>
  </si>
  <si>
    <t>HIST1H1B</t>
  </si>
  <si>
    <t>HIVEP2</t>
  </si>
  <si>
    <t>hnRNP K</t>
  </si>
  <si>
    <t>hnRNP R</t>
  </si>
  <si>
    <t>HNRNPUL2</t>
  </si>
  <si>
    <t xml:space="preserve">HNRPA3 </t>
  </si>
  <si>
    <t>HP1 g</t>
  </si>
  <si>
    <t>Importin 7</t>
  </si>
  <si>
    <t>Involucrin</t>
  </si>
  <si>
    <t>ISLR</t>
  </si>
  <si>
    <t>ITPR2</t>
  </si>
  <si>
    <t>ITPR3</t>
  </si>
  <si>
    <t>KCNAB3</t>
  </si>
  <si>
    <t>LAMA5</t>
  </si>
  <si>
    <t>LDB3</t>
  </si>
  <si>
    <t xml:space="preserve">LHPP </t>
  </si>
  <si>
    <t>LIPG</t>
  </si>
  <si>
    <t>MAP4K4</t>
  </si>
  <si>
    <t xml:space="preserve">MICALL2 </t>
  </si>
  <si>
    <t>MON2</t>
  </si>
  <si>
    <t>MPST</t>
  </si>
  <si>
    <t>MRC2</t>
  </si>
  <si>
    <t xml:space="preserve">MSH3 </t>
  </si>
  <si>
    <t>MTA2</t>
  </si>
  <si>
    <t>MTHFD1</t>
  </si>
  <si>
    <t>MUC5B</t>
  </si>
  <si>
    <t>MVD</t>
  </si>
  <si>
    <t>Myosin IIB</t>
  </si>
  <si>
    <t>NACA1</t>
  </si>
  <si>
    <t xml:space="preserve">NAGPA </t>
  </si>
  <si>
    <t>NAV2</t>
  </si>
  <si>
    <t>NFATC4</t>
  </si>
  <si>
    <t>NNT</t>
  </si>
  <si>
    <t>NPEPPS</t>
  </si>
  <si>
    <t xml:space="preserve">NQO2 </t>
  </si>
  <si>
    <t>NSFL1C</t>
  </si>
  <si>
    <t>Nucleobindin 1</t>
  </si>
  <si>
    <t>NUP214</t>
  </si>
  <si>
    <t>OAF</t>
  </si>
  <si>
    <t>OIT3</t>
  </si>
  <si>
    <t>OPCML</t>
  </si>
  <si>
    <t>Orosomucoid 2</t>
  </si>
  <si>
    <t xml:space="preserve">OSBP1 </t>
  </si>
  <si>
    <t>OSCAR</t>
  </si>
  <si>
    <t>OSM R beta</t>
  </si>
  <si>
    <t>Osteoadherin</t>
  </si>
  <si>
    <t>OTC</t>
  </si>
  <si>
    <t xml:space="preserve">OTUB1 </t>
  </si>
  <si>
    <t>OTUD7A</t>
  </si>
  <si>
    <t>Oxytocin-neurophysin 1</t>
  </si>
  <si>
    <t xml:space="preserve">p16 ARC  </t>
  </si>
  <si>
    <t>p23</t>
  </si>
  <si>
    <t xml:space="preserve">p39  </t>
  </si>
  <si>
    <t>P4HB</t>
  </si>
  <si>
    <t>p73</t>
  </si>
  <si>
    <t>PABP1</t>
  </si>
  <si>
    <t>PACS1</t>
  </si>
  <si>
    <t>PNLIP</t>
  </si>
  <si>
    <t xml:space="preserve">PARVB </t>
  </si>
  <si>
    <t>PCAP</t>
  </si>
  <si>
    <t xml:space="preserve">PCBP1 </t>
  </si>
  <si>
    <t>PCBP2</t>
  </si>
  <si>
    <t xml:space="preserve">PCCA </t>
  </si>
  <si>
    <t>PCDH12</t>
  </si>
  <si>
    <t>PCDH8</t>
  </si>
  <si>
    <t xml:space="preserve">PCK2  </t>
  </si>
  <si>
    <t>PCMT1</t>
  </si>
  <si>
    <t>PCNA</t>
  </si>
  <si>
    <t>PCPE-1</t>
  </si>
  <si>
    <t>PCSK9</t>
  </si>
  <si>
    <t>PDAP1</t>
  </si>
  <si>
    <t>PDE1B</t>
  </si>
  <si>
    <t xml:space="preserve">PDIA6 </t>
  </si>
  <si>
    <t>PDLIM1</t>
  </si>
  <si>
    <t>PDLIM3</t>
  </si>
  <si>
    <t>PDZD2</t>
  </si>
  <si>
    <t>PEBP1</t>
  </si>
  <si>
    <t>PEBP4</t>
  </si>
  <si>
    <t>PENK</t>
  </si>
  <si>
    <t>PEPD</t>
  </si>
  <si>
    <t>perilipin 3</t>
  </si>
  <si>
    <t xml:space="preserve">Perilipin-1  </t>
  </si>
  <si>
    <t>Periostin</t>
  </si>
  <si>
    <t>Periplakin</t>
  </si>
  <si>
    <t>Peroxiredoxin 2</t>
  </si>
  <si>
    <t>Peroxiredoxin 3</t>
  </si>
  <si>
    <t>Peroxiredoxin-1</t>
  </si>
  <si>
    <t>PFAS</t>
  </si>
  <si>
    <t xml:space="preserve">PFDN6 </t>
  </si>
  <si>
    <t>PFKL</t>
  </si>
  <si>
    <t>PGAM1</t>
  </si>
  <si>
    <t xml:space="preserve">PGAM2 </t>
  </si>
  <si>
    <t>PGK-1</t>
  </si>
  <si>
    <t>PGLS</t>
  </si>
  <si>
    <t>PG-M</t>
  </si>
  <si>
    <t xml:space="preserve">PGM1 </t>
  </si>
  <si>
    <t>PGRPL</t>
  </si>
  <si>
    <t>PHGDH</t>
  </si>
  <si>
    <t>Piccolo</t>
  </si>
  <si>
    <t>pIgR</t>
  </si>
  <si>
    <t>PIK3C2B</t>
  </si>
  <si>
    <t>PIN</t>
  </si>
  <si>
    <t>PIP5K2 alpha</t>
  </si>
  <si>
    <t xml:space="preserve">PISD </t>
  </si>
  <si>
    <t>PLA2G1B</t>
  </si>
  <si>
    <t>Plastin 3</t>
  </si>
  <si>
    <t>Plastin L</t>
  </si>
  <si>
    <t>PLBD2</t>
  </si>
  <si>
    <t>PLD4</t>
  </si>
  <si>
    <t xml:space="preserve">Plectin </t>
  </si>
  <si>
    <t>Plexin B1</t>
  </si>
  <si>
    <t>Plexin B2</t>
  </si>
  <si>
    <t>PLOD1</t>
  </si>
  <si>
    <t>PLOD2</t>
  </si>
  <si>
    <t>Plxdc2</t>
  </si>
  <si>
    <t xml:space="preserve">PMCA </t>
  </si>
  <si>
    <t>PNP</t>
  </si>
  <si>
    <t>POLD2</t>
  </si>
  <si>
    <t>POLR2A</t>
  </si>
  <si>
    <t>POR</t>
  </si>
  <si>
    <t xml:space="preserve">PPOX  </t>
  </si>
  <si>
    <t>PPP1CC</t>
  </si>
  <si>
    <t>PPP1R9A</t>
  </si>
  <si>
    <t xml:space="preserve">PPP2R1B  </t>
  </si>
  <si>
    <t>PPP2R4</t>
  </si>
  <si>
    <t>PRCP</t>
  </si>
  <si>
    <t>PRDM13</t>
  </si>
  <si>
    <t>PREP</t>
  </si>
  <si>
    <t>PRG2</t>
  </si>
  <si>
    <t>Prion protein PrP</t>
  </si>
  <si>
    <t>Profilin 1</t>
  </si>
  <si>
    <t>Prolargin</t>
  </si>
  <si>
    <t>Prosaposin</t>
  </si>
  <si>
    <t>Prostaglandin D Synthase</t>
  </si>
  <si>
    <t>PSMD2</t>
  </si>
  <si>
    <t>Protein C</t>
  </si>
  <si>
    <t>Protein Z</t>
  </si>
  <si>
    <t>PRR4</t>
  </si>
  <si>
    <t>PRRC2A</t>
  </si>
  <si>
    <t>PRSS23</t>
  </si>
  <si>
    <t>PRSS3</t>
  </si>
  <si>
    <t>PRTN3</t>
  </si>
  <si>
    <t>PSMA1</t>
  </si>
  <si>
    <t>PSMA2</t>
  </si>
  <si>
    <t xml:space="preserve">PSMA4 </t>
  </si>
  <si>
    <t>PSMA5</t>
  </si>
  <si>
    <t>PSMA6</t>
  </si>
  <si>
    <t>PSMB1</t>
  </si>
  <si>
    <t>PSMB2</t>
  </si>
  <si>
    <t>PSMB3</t>
  </si>
  <si>
    <t>PSMB4</t>
  </si>
  <si>
    <t>PSMB5</t>
  </si>
  <si>
    <t>PSMB6</t>
  </si>
  <si>
    <t>PSMB7</t>
  </si>
  <si>
    <t xml:space="preserve">PSMC3  </t>
  </si>
  <si>
    <t xml:space="preserve">PSMD1 </t>
  </si>
  <si>
    <t>PSMD5</t>
  </si>
  <si>
    <t xml:space="preserve">PSMD9  </t>
  </si>
  <si>
    <t xml:space="preserve">PSME1 </t>
  </si>
  <si>
    <t>PSME2</t>
  </si>
  <si>
    <t>PTBP1</t>
  </si>
  <si>
    <t>PTEN</t>
  </si>
  <si>
    <t>PTGR1</t>
  </si>
  <si>
    <t>PTK 7</t>
  </si>
  <si>
    <t>PTMA</t>
  </si>
  <si>
    <t>PTPRG</t>
  </si>
  <si>
    <t>PTPRK</t>
  </si>
  <si>
    <t>PTPRM</t>
  </si>
  <si>
    <t>PTPRZ</t>
  </si>
  <si>
    <t>PZP</t>
  </si>
  <si>
    <t>QARS</t>
  </si>
  <si>
    <t>QDPR</t>
  </si>
  <si>
    <t>QPRT</t>
  </si>
  <si>
    <t>Quiescin Q6</t>
  </si>
  <si>
    <t xml:space="preserve">Rab1A </t>
  </si>
  <si>
    <t>Rab7a</t>
  </si>
  <si>
    <t xml:space="preserve">Ran </t>
  </si>
  <si>
    <t xml:space="preserve">RanBP1 </t>
  </si>
  <si>
    <t xml:space="preserve">RanGAP1 </t>
  </si>
  <si>
    <t>RAP1B</t>
  </si>
  <si>
    <t xml:space="preserve">Rbm15 </t>
  </si>
  <si>
    <t xml:space="preserve">RCL  </t>
  </si>
  <si>
    <t>RECQ4</t>
  </si>
  <si>
    <t>Reg3A</t>
  </si>
  <si>
    <t>REV3L</t>
  </si>
  <si>
    <t xml:space="preserve">RHOC </t>
  </si>
  <si>
    <t>RHOG</t>
  </si>
  <si>
    <t>Ribonuclease A</t>
  </si>
  <si>
    <t>Ribonuclease T2</t>
  </si>
  <si>
    <t xml:space="preserve">RLF </t>
  </si>
  <si>
    <t>RNASE4</t>
  </si>
  <si>
    <t>Rnose2</t>
  </si>
  <si>
    <t>RP1</t>
  </si>
  <si>
    <t xml:space="preserve">RPL10 </t>
  </si>
  <si>
    <t xml:space="preserve">RPL10A  </t>
  </si>
  <si>
    <t xml:space="preserve">RPL11 </t>
  </si>
  <si>
    <t xml:space="preserve">RPL12 </t>
  </si>
  <si>
    <t xml:space="preserve">RPL14  </t>
  </si>
  <si>
    <t>RPL17</t>
  </si>
  <si>
    <t xml:space="preserve">RPL22 </t>
  </si>
  <si>
    <t>RPL23A</t>
  </si>
  <si>
    <t>RPL3</t>
  </si>
  <si>
    <t xml:space="preserve">RPL32 </t>
  </si>
  <si>
    <t xml:space="preserve">RPL4 </t>
  </si>
  <si>
    <t>RPL7</t>
  </si>
  <si>
    <t xml:space="preserve">RPL7A </t>
  </si>
  <si>
    <t xml:space="preserve">RPLP0  </t>
  </si>
  <si>
    <t xml:space="preserve">RPLP2 </t>
  </si>
  <si>
    <t>RPS10</t>
  </si>
  <si>
    <t>RPS11</t>
  </si>
  <si>
    <t>RPS12</t>
  </si>
  <si>
    <t>RPS13</t>
  </si>
  <si>
    <t>RPS14</t>
  </si>
  <si>
    <t>RPS15A</t>
  </si>
  <si>
    <t>RPS16</t>
  </si>
  <si>
    <t>RPS18</t>
  </si>
  <si>
    <t xml:space="preserve">RPS19 </t>
  </si>
  <si>
    <t xml:space="preserve">RPS2 </t>
  </si>
  <si>
    <t xml:space="preserve">RPS20  </t>
  </si>
  <si>
    <t xml:space="preserve">RPS23 </t>
  </si>
  <si>
    <t>RPS25</t>
  </si>
  <si>
    <t xml:space="preserve">RPS3 </t>
  </si>
  <si>
    <t>RPS3A</t>
  </si>
  <si>
    <t>RPS4X</t>
  </si>
  <si>
    <t xml:space="preserve">RPS5 </t>
  </si>
  <si>
    <t>RPS8</t>
  </si>
  <si>
    <t>RPS9</t>
  </si>
  <si>
    <t xml:space="preserve">RREB1 </t>
  </si>
  <si>
    <t xml:space="preserve">RSF1 </t>
  </si>
  <si>
    <t>RSU1</t>
  </si>
  <si>
    <t>RUSC1</t>
  </si>
  <si>
    <t>Septin 7</t>
  </si>
  <si>
    <t>S100A1</t>
  </si>
  <si>
    <t>S100A11</t>
  </si>
  <si>
    <t>S100A7</t>
  </si>
  <si>
    <t>S100A9</t>
  </si>
  <si>
    <t>SAA1</t>
  </si>
  <si>
    <t>SAA4</t>
  </si>
  <si>
    <t>SBP-1</t>
  </si>
  <si>
    <t>SC35</t>
  </si>
  <si>
    <t>SCG</t>
  </si>
  <si>
    <t>SCN3A</t>
  </si>
  <si>
    <t>SCP2</t>
  </si>
  <si>
    <t>SDNSF</t>
  </si>
  <si>
    <t>SDPR</t>
  </si>
  <si>
    <t>SECISBP2</t>
  </si>
  <si>
    <t>Secretogranin V</t>
  </si>
  <si>
    <t>Semaphorin 6B</t>
  </si>
  <si>
    <t>Semaphorin 7A</t>
  </si>
  <si>
    <t xml:space="preserve">SERBP1 </t>
  </si>
  <si>
    <t>Serpin A11</t>
  </si>
  <si>
    <t>Serpin A7</t>
  </si>
  <si>
    <t>Serpin B3D</t>
  </si>
  <si>
    <t>Serpin B6</t>
  </si>
  <si>
    <t>Serpin B8</t>
  </si>
  <si>
    <t>Serpin F2</t>
  </si>
  <si>
    <t>Serpin H1</t>
  </si>
  <si>
    <t>Serpin A10</t>
  </si>
  <si>
    <t>SERPINB1</t>
  </si>
  <si>
    <t>SerpinB4</t>
  </si>
  <si>
    <t>SerpinE2</t>
  </si>
  <si>
    <t>SerRS</t>
  </si>
  <si>
    <t>SET</t>
  </si>
  <si>
    <t>SEZ6L2</t>
  </si>
  <si>
    <t>SF20</t>
  </si>
  <si>
    <t xml:space="preserve">SHANK1 </t>
  </si>
  <si>
    <t>SHC1</t>
  </si>
  <si>
    <t>SHMT1</t>
  </si>
  <si>
    <t>SHOX</t>
  </si>
  <si>
    <t>SHP-1</t>
  </si>
  <si>
    <t>Siglec-1</t>
  </si>
  <si>
    <t xml:space="preserve">SIM2  </t>
  </si>
  <si>
    <t>SIRPB1 </t>
  </si>
  <si>
    <t xml:space="preserve">Six3 </t>
  </si>
  <si>
    <t>SLC4A1</t>
  </si>
  <si>
    <t>SLITRK1</t>
  </si>
  <si>
    <t>SLURP1</t>
  </si>
  <si>
    <t>SMAD6</t>
  </si>
  <si>
    <t xml:space="preserve">SMC4  </t>
  </si>
  <si>
    <t xml:space="preserve">SMPD4 </t>
  </si>
  <si>
    <t>SNRPD1</t>
  </si>
  <si>
    <t>SOD1</t>
  </si>
  <si>
    <t>SOD2</t>
  </si>
  <si>
    <t>SOD-3</t>
  </si>
  <si>
    <t>Somatoliberin</t>
  </si>
  <si>
    <t>Somatostatin</t>
  </si>
  <si>
    <t>SORD</t>
  </si>
  <si>
    <t>SorLA</t>
  </si>
  <si>
    <t xml:space="preserve">SOX4 </t>
  </si>
  <si>
    <t>SOX5</t>
  </si>
  <si>
    <t>SP-D</t>
  </si>
  <si>
    <t>Spectrin</t>
  </si>
  <si>
    <t xml:space="preserve">SPEN </t>
  </si>
  <si>
    <t>SPG48</t>
  </si>
  <si>
    <t>SPINK5</t>
  </si>
  <si>
    <t>SPS2L</t>
  </si>
  <si>
    <t>SPTBN2</t>
  </si>
  <si>
    <t>SPTLC1</t>
  </si>
  <si>
    <t>Src</t>
  </si>
  <si>
    <t>SSC5D</t>
  </si>
  <si>
    <t>STAT3</t>
  </si>
  <si>
    <t xml:space="preserve">Stathmin 1 </t>
  </si>
  <si>
    <t>STI1</t>
  </si>
  <si>
    <t xml:space="preserve">STOM </t>
  </si>
  <si>
    <t>STXBP2</t>
  </si>
  <si>
    <t>SUCLG1</t>
  </si>
  <si>
    <t>SUMO3</t>
  </si>
  <si>
    <t xml:space="preserve">SVEP1 </t>
  </si>
  <si>
    <t xml:space="preserve">Symplekin </t>
  </si>
  <si>
    <t>SynCAM</t>
  </si>
  <si>
    <t>Synemin</t>
  </si>
  <si>
    <t>SYNPO2L</t>
  </si>
  <si>
    <t>Syntaxin 7</t>
  </si>
  <si>
    <t>TAB182</t>
  </si>
  <si>
    <t>Talin1</t>
  </si>
  <si>
    <t xml:space="preserve">TARS </t>
  </si>
  <si>
    <t xml:space="preserve">TAX1BP3  </t>
  </si>
  <si>
    <t xml:space="preserve">TBCA </t>
  </si>
  <si>
    <t xml:space="preserve">TCEB2 </t>
  </si>
  <si>
    <t xml:space="preserve">Tcf20 </t>
  </si>
  <si>
    <t>TCP1 delta</t>
  </si>
  <si>
    <t xml:space="preserve">TCP1 eta </t>
  </si>
  <si>
    <t>TCP1 theta</t>
  </si>
  <si>
    <t>TCTP</t>
  </si>
  <si>
    <t xml:space="preserve">TDIF2 </t>
  </si>
  <si>
    <t>Tenascin C</t>
  </si>
  <si>
    <t>Tenascin XB</t>
  </si>
  <si>
    <t>TFF2</t>
  </si>
  <si>
    <t>TGM3</t>
  </si>
  <si>
    <t>Thioredoxin-1</t>
  </si>
  <si>
    <t>THOP1</t>
  </si>
  <si>
    <t>TIF1 alpha</t>
  </si>
  <si>
    <t>TMEM103</t>
  </si>
  <si>
    <t xml:space="preserve">TOB2  </t>
  </si>
  <si>
    <t xml:space="preserve">TOMM70A </t>
  </si>
  <si>
    <t>TOP2B</t>
  </si>
  <si>
    <t>TPD52L2</t>
  </si>
  <si>
    <t>TPM4</t>
  </si>
  <si>
    <t>TPP1</t>
  </si>
  <si>
    <t>TPPP3</t>
  </si>
  <si>
    <t>TPR</t>
  </si>
  <si>
    <t>Transaldolase 1/TALDO1</t>
  </si>
  <si>
    <t>Transthyretin</t>
  </si>
  <si>
    <t xml:space="preserve">TRAP1 </t>
  </si>
  <si>
    <t>TRAP220</t>
  </si>
  <si>
    <t>TRF 2</t>
  </si>
  <si>
    <t>TRIM14</t>
  </si>
  <si>
    <t>Tropomyosin 3</t>
  </si>
  <si>
    <t>TRP-1</t>
  </si>
  <si>
    <t>TRPS1</t>
  </si>
  <si>
    <t>Trypsinogeb-2</t>
  </si>
  <si>
    <t xml:space="preserve">TSR2 </t>
  </si>
  <si>
    <t>TTC3</t>
  </si>
  <si>
    <t xml:space="preserve">TTF1 </t>
  </si>
  <si>
    <t>TUBA6</t>
  </si>
  <si>
    <t>TWF2</t>
  </si>
  <si>
    <t xml:space="preserve">TXNDC15 </t>
  </si>
  <si>
    <t>TXNDC4</t>
  </si>
  <si>
    <t>TXNDC5</t>
  </si>
  <si>
    <t xml:space="preserve">TXNRD2 </t>
  </si>
  <si>
    <t>UBA1</t>
  </si>
  <si>
    <t xml:space="preserve">UBE2D3 </t>
  </si>
  <si>
    <t xml:space="preserve">Ube2L3 </t>
  </si>
  <si>
    <t>UBE2N/Ubc13</t>
  </si>
  <si>
    <t>UCH-L1</t>
  </si>
  <si>
    <t>UFM 1</t>
  </si>
  <si>
    <t xml:space="preserve">UGGT </t>
  </si>
  <si>
    <t xml:space="preserve">UMP/CMP </t>
  </si>
  <si>
    <t>UNC13 Homolog D</t>
  </si>
  <si>
    <t>UNC45A</t>
  </si>
  <si>
    <t>UNC5H4</t>
  </si>
  <si>
    <t xml:space="preserve">UPB1  </t>
  </si>
  <si>
    <t xml:space="preserve">UQCRB </t>
  </si>
  <si>
    <t xml:space="preserve">UQCRH  </t>
  </si>
  <si>
    <t>URB</t>
  </si>
  <si>
    <t xml:space="preserve">URB2 </t>
  </si>
  <si>
    <t xml:space="preserve">UROC1 </t>
  </si>
  <si>
    <t>UROD</t>
  </si>
  <si>
    <t>Uroguanylin</t>
  </si>
  <si>
    <t>URP2</t>
  </si>
  <si>
    <t xml:space="preserve">USP14  </t>
  </si>
  <si>
    <t>USP2</t>
  </si>
  <si>
    <t xml:space="preserve">USP5  </t>
  </si>
  <si>
    <t>Uteroglobin</t>
  </si>
  <si>
    <t>Utrophin</t>
  </si>
  <si>
    <t>VARS</t>
  </si>
  <si>
    <t>VAP-1</t>
  </si>
  <si>
    <t>VAP-A</t>
  </si>
  <si>
    <t>VCP</t>
  </si>
  <si>
    <t>VDAC1</t>
  </si>
  <si>
    <t xml:space="preserve">VILIP3 </t>
  </si>
  <si>
    <t>Vimentin</t>
  </si>
  <si>
    <t>VNN1</t>
  </si>
  <si>
    <t>VPS4B</t>
  </si>
  <si>
    <t>VSIG4</t>
  </si>
  <si>
    <t>WDR1</t>
  </si>
  <si>
    <t>WDR44</t>
  </si>
  <si>
    <t>WISP2</t>
  </si>
  <si>
    <t xml:space="preserve">WNK2 </t>
  </si>
  <si>
    <t>XPG</t>
  </si>
  <si>
    <t xml:space="preserve">YB1  </t>
  </si>
  <si>
    <t>YN1</t>
  </si>
  <si>
    <t>YY1</t>
  </si>
  <si>
    <t>ZAK</t>
  </si>
  <si>
    <t xml:space="preserve">zbtb11 </t>
  </si>
  <si>
    <t xml:space="preserve">ZBTB4 </t>
  </si>
  <si>
    <t>ZC3H18</t>
  </si>
  <si>
    <t>ZC3H4-N-t</t>
  </si>
  <si>
    <t>ZC3H8</t>
  </si>
  <si>
    <t>ZNF295</t>
  </si>
  <si>
    <t>Zyxin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</si>
</sst>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indexed="1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color indexed="18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b/>
      <sz val="15"/>
      <color indexed="18"/>
      <name val="Arial"/>
      <family val="2"/>
    </font>
    <font>
      <b/>
      <sz val="10"/>
      <color indexed="60"/>
      <name val="Arial"/>
      <family val="2"/>
    </font>
    <font>
      <b/>
      <sz val="12"/>
      <color indexed="18"/>
      <name val="Arial"/>
      <family val="2"/>
    </font>
    <font>
      <sz val="8"/>
      <color indexed="5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Arial Black"/>
      <family val="2"/>
    </font>
    <font>
      <b/>
      <sz val="16"/>
      <name val="Arial Black"/>
      <family val="2"/>
    </font>
    <font>
      <sz val="11"/>
      <name val="Calibri"/>
      <family val="2"/>
      <scheme val="minor"/>
    </font>
    <font>
      <b/>
      <sz val="14"/>
      <color rgb="FF0033CC"/>
      <name val="Arial Black"/>
      <family val="2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Arial"/>
      <family val="2"/>
    </font>
    <font>
      <b/>
      <sz val="12"/>
      <name val="Times New Roman"/>
      <family val="1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</cellStyleXfs>
  <cellXfs count="118">
    <xf numFmtId="0" fontId="0" fillId="0" borderId="0" xfId="0"/>
    <xf numFmtId="0" fontId="4" fillId="0" borderId="0" xfId="0" applyFont="1"/>
    <xf numFmtId="3" fontId="2" fillId="0" borderId="0" xfId="0" applyNumberFormat="1" applyFont="1" applyFill="1" applyAlignment="1">
      <alignment horizontal="center"/>
    </xf>
    <xf numFmtId="3" fontId="0" fillId="0" borderId="0" xfId="0" applyNumberForma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0" fontId="4" fillId="0" borderId="0" xfId="0" applyFont="1" applyFill="1"/>
    <xf numFmtId="3" fontId="6" fillId="0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3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0" fillId="0" borderId="0" xfId="0" applyFont="1" applyFill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3" fontId="13" fillId="0" borderId="0" xfId="0" applyNumberFormat="1" applyFont="1"/>
    <xf numFmtId="3" fontId="13" fillId="0" borderId="0" xfId="0" applyNumberFormat="1" applyFont="1" applyAlignment="1">
      <alignment horizontal="center"/>
    </xf>
    <xf numFmtId="0" fontId="14" fillId="0" borderId="0" xfId="0" applyFont="1" applyProtection="1"/>
    <xf numFmtId="0" fontId="14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/>
    </xf>
    <xf numFmtId="0" fontId="14" fillId="2" borderId="0" xfId="0" applyFont="1" applyFill="1" applyBorder="1" applyAlignment="1">
      <alignment horizontal="center"/>
    </xf>
    <xf numFmtId="0" fontId="14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4" fillId="3" borderId="1" xfId="1" applyFont="1" applyFill="1" applyBorder="1" applyAlignment="1" applyProtection="1">
      <alignment horizontal="center" wrapText="1"/>
    </xf>
    <xf numFmtId="0" fontId="14" fillId="3" borderId="1" xfId="0" applyFont="1" applyFill="1" applyBorder="1" applyAlignment="1">
      <alignment horizontal="center"/>
    </xf>
    <xf numFmtId="49" fontId="14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14" fillId="0" borderId="1" xfId="1" applyFont="1" applyFill="1" applyBorder="1" applyAlignment="1" applyProtection="1">
      <alignment horizontal="center" wrapText="1"/>
    </xf>
    <xf numFmtId="0" fontId="14" fillId="0" borderId="1" xfId="0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1" applyFont="1" applyFill="1" applyBorder="1" applyAlignment="1" applyProtection="1">
      <alignment horizontal="center" wrapText="1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2" borderId="1" xfId="1" applyFont="1" applyFill="1" applyBorder="1" applyAlignment="1" applyProtection="1">
      <alignment horizontal="center" wrapText="1"/>
    </xf>
    <xf numFmtId="49" fontId="14" fillId="3" borderId="1" xfId="0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 applyProtection="1">
      <alignment horizontal="left" wrapText="1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center" wrapText="1"/>
    </xf>
    <xf numFmtId="49" fontId="14" fillId="0" borderId="0" xfId="1" applyNumberFormat="1" applyFont="1" applyFill="1" applyBorder="1" applyAlignment="1" applyProtection="1">
      <alignment horizontal="left" vertical="center"/>
    </xf>
    <xf numFmtId="49" fontId="14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/>
    </xf>
    <xf numFmtId="0" fontId="15" fillId="0" borderId="0" xfId="1" applyFont="1" applyFill="1" applyBorder="1" applyAlignment="1" applyProtection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15" fillId="0" borderId="0" xfId="0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/>
    <xf numFmtId="1" fontId="14" fillId="0" borderId="0" xfId="0" applyNumberFormat="1" applyFont="1"/>
    <xf numFmtId="3" fontId="14" fillId="0" borderId="0" xfId="0" applyNumberFormat="1" applyFont="1"/>
    <xf numFmtId="4" fontId="14" fillId="0" borderId="0" xfId="0" applyNumberFormat="1" applyFont="1" applyFill="1" applyAlignment="1" applyProtection="1">
      <alignment horizontal="center"/>
    </xf>
    <xf numFmtId="4" fontId="14" fillId="0" borderId="0" xfId="0" applyNumberFormat="1" applyFont="1" applyFill="1" applyAlignment="1">
      <alignment horizontal="center"/>
    </xf>
    <xf numFmtId="1" fontId="15" fillId="0" borderId="0" xfId="0" applyNumberFormat="1" applyFont="1" applyFill="1" applyAlignment="1">
      <alignment horizontal="center"/>
    </xf>
    <xf numFmtId="4" fontId="15" fillId="0" borderId="0" xfId="0" applyNumberFormat="1" applyFont="1" applyFill="1" applyAlignment="1">
      <alignment horizontal="center"/>
    </xf>
    <xf numFmtId="4" fontId="15" fillId="0" borderId="0" xfId="0" applyNumberFormat="1" applyFont="1" applyFill="1" applyAlignment="1" applyProtection="1">
      <alignment horizontal="center"/>
    </xf>
    <xf numFmtId="3" fontId="15" fillId="0" borderId="0" xfId="0" applyNumberFormat="1" applyFont="1" applyFill="1" applyAlignment="1">
      <alignment horizontal="center"/>
    </xf>
    <xf numFmtId="0" fontId="14" fillId="0" borderId="0" xfId="0" applyFont="1" applyFill="1"/>
    <xf numFmtId="0" fontId="15" fillId="0" borderId="0" xfId="0" applyFont="1" applyFill="1" applyAlignment="1">
      <alignment horizontal="center"/>
    </xf>
    <xf numFmtId="3" fontId="18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left"/>
    </xf>
    <xf numFmtId="3" fontId="17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left"/>
    </xf>
    <xf numFmtId="0" fontId="15" fillId="4" borderId="1" xfId="0" applyFont="1" applyFill="1" applyBorder="1" applyAlignment="1">
      <alignment horizontal="center"/>
    </xf>
    <xf numFmtId="0" fontId="14" fillId="4" borderId="1" xfId="1" applyFont="1" applyFill="1" applyBorder="1" applyAlignment="1" applyProtection="1">
      <alignment horizontal="center" wrapText="1"/>
    </xf>
    <xf numFmtId="0" fontId="14" fillId="0" borderId="0" xfId="1" applyFont="1" applyFill="1" applyBorder="1" applyAlignment="1" applyProtection="1">
      <alignment horizontal="center" vertical="center"/>
    </xf>
    <xf numFmtId="0" fontId="0" fillId="4" borderId="0" xfId="0" applyFill="1"/>
    <xf numFmtId="0" fontId="23" fillId="4" borderId="0" xfId="0" applyFont="1" applyFill="1" applyAlignment="1">
      <alignment horizontal="center" vertical="center"/>
    </xf>
    <xf numFmtId="0" fontId="24" fillId="4" borderId="0" xfId="0" applyFont="1" applyFill="1"/>
    <xf numFmtId="0" fontId="21" fillId="4" borderId="0" xfId="0" applyFont="1" applyFill="1"/>
    <xf numFmtId="0" fontId="26" fillId="4" borderId="0" xfId="0" applyFont="1" applyFill="1"/>
    <xf numFmtId="0" fontId="27" fillId="4" borderId="0" xfId="0" applyFont="1" applyFill="1"/>
    <xf numFmtId="0" fontId="14" fillId="2" borderId="0" xfId="2" applyFill="1" applyProtection="1">
      <protection locked="0" hidden="1"/>
    </xf>
    <xf numFmtId="0" fontId="30" fillId="2" borderId="0" xfId="2" applyFont="1" applyFill="1" applyAlignment="1" applyProtection="1">
      <alignment horizontal="center"/>
      <protection locked="0" hidden="1"/>
    </xf>
    <xf numFmtId="0" fontId="14" fillId="2" borderId="0" xfId="2" applyFill="1" applyAlignment="1" applyProtection="1">
      <alignment horizontal="center"/>
      <protection locked="0" hidden="1"/>
    </xf>
    <xf numFmtId="0" fontId="14" fillId="0" borderId="0" xfId="2"/>
    <xf numFmtId="0" fontId="14" fillId="4" borderId="0" xfId="2" applyFill="1" applyAlignment="1" applyProtection="1">
      <alignment vertical="center"/>
      <protection locked="0" hidden="1"/>
    </xf>
    <xf numFmtId="0" fontId="15" fillId="4" borderId="2" xfId="2" applyFont="1" applyFill="1" applyBorder="1" applyAlignment="1" applyProtection="1">
      <alignment wrapText="1"/>
      <protection locked="0" hidden="1"/>
    </xf>
    <xf numFmtId="0" fontId="15" fillId="4" borderId="3" xfId="2" applyFont="1" applyFill="1" applyBorder="1" applyAlignment="1" applyProtection="1">
      <alignment horizontal="center" vertical="center" wrapText="1"/>
      <protection locked="0" hidden="1"/>
    </xf>
    <xf numFmtId="0" fontId="15" fillId="4" borderId="4" xfId="2" applyFont="1" applyFill="1" applyBorder="1" applyAlignment="1" applyProtection="1">
      <alignment wrapText="1"/>
      <protection locked="0" hidden="1"/>
    </xf>
    <xf numFmtId="0" fontId="15" fillId="4" borderId="5" xfId="2" applyFont="1" applyFill="1" applyBorder="1" applyAlignment="1" applyProtection="1">
      <alignment horizontal="center" vertical="center" wrapText="1"/>
      <protection locked="0" hidden="1"/>
    </xf>
    <xf numFmtId="0" fontId="4" fillId="4" borderId="0" xfId="2" applyFont="1" applyFill="1" applyAlignment="1" applyProtection="1">
      <alignment wrapText="1"/>
      <protection locked="0" hidden="1"/>
    </xf>
    <xf numFmtId="0" fontId="14" fillId="4" borderId="0" xfId="2" applyFill="1" applyProtection="1">
      <protection locked="0" hidden="1"/>
    </xf>
    <xf numFmtId="14" fontId="15" fillId="4" borderId="5" xfId="2" applyNumberFormat="1" applyFont="1" applyFill="1" applyBorder="1" applyAlignment="1" applyProtection="1">
      <alignment horizontal="center" vertical="center" wrapText="1"/>
      <protection locked="0" hidden="1"/>
    </xf>
    <xf numFmtId="0" fontId="31" fillId="4" borderId="0" xfId="2" applyFont="1" applyFill="1" applyAlignment="1" applyProtection="1">
      <alignment wrapText="1"/>
      <protection locked="0" hidden="1"/>
    </xf>
    <xf numFmtId="0" fontId="15" fillId="4" borderId="7" xfId="2" applyFont="1" applyFill="1" applyBorder="1" applyAlignment="1" applyProtection="1">
      <alignment wrapText="1"/>
      <protection locked="0" hidden="1"/>
    </xf>
    <xf numFmtId="0" fontId="15" fillId="4" borderId="8" xfId="2" applyFont="1" applyFill="1" applyBorder="1" applyAlignment="1" applyProtection="1">
      <alignment wrapText="1"/>
      <protection locked="0" hidden="1"/>
    </xf>
    <xf numFmtId="0" fontId="15" fillId="4" borderId="3" xfId="2" applyFont="1" applyFill="1" applyBorder="1" applyAlignment="1" applyProtection="1">
      <alignment wrapText="1"/>
      <protection locked="0" hidden="1"/>
    </xf>
    <xf numFmtId="0" fontId="32" fillId="2" borderId="0" xfId="0" applyFont="1" applyFill="1"/>
    <xf numFmtId="0" fontId="0" fillId="2" borderId="0" xfId="0" applyFill="1"/>
    <xf numFmtId="0" fontId="15" fillId="4" borderId="6" xfId="2" applyFont="1" applyFill="1" applyBorder="1" applyAlignment="1" applyProtection="1">
      <alignment wrapText="1"/>
      <protection locked="0" hidden="1"/>
    </xf>
    <xf numFmtId="0" fontId="15" fillId="4" borderId="7" xfId="2" applyFont="1" applyFill="1" applyBorder="1" applyAlignment="1" applyProtection="1">
      <alignment wrapText="1"/>
      <protection locked="0" hidden="1"/>
    </xf>
    <xf numFmtId="0" fontId="26" fillId="4" borderId="0" xfId="0" applyFont="1" applyFill="1" applyAlignment="1">
      <alignment horizontal="center" vertical="center" wrapText="1"/>
    </xf>
    <xf numFmtId="0" fontId="22" fillId="5" borderId="0" xfId="0" applyFont="1" applyFill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/>
    </xf>
  </cellXfs>
  <cellStyles count="4">
    <cellStyle name="Hyperlink" xfId="1" builtinId="8"/>
    <cellStyle name="Normal" xfId="0" builtinId="0"/>
    <cellStyle name="Normal 2" xfId="2" xr:uid="{15BE9A61-1957-4558-845F-887E21A16F7F}"/>
    <cellStyle name="常规 2" xfId="3" xr:uid="{3974F982-0E1B-4E0C-A330-D816B202CADA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1'!$C$7:$N$7</c:f>
              <c:numCache>
                <c:formatCode>#,##0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F-4BB5-ABDF-00B0D064F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24256"/>
        <c:axId val="157025792"/>
      </c:barChart>
      <c:catAx>
        <c:axId val="1570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2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02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2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291139240506333E-2"/>
          <c:w val="0.85804416403785488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1'!$C$8:$N$8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0F-4E15-8138-AF8B8C59C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41408"/>
        <c:axId val="157042944"/>
      </c:barChart>
      <c:catAx>
        <c:axId val="15704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4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042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41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1'!$C$9:$N$9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E-41BD-8D2E-5436E8FC5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58560"/>
        <c:axId val="157060096"/>
      </c:barChart>
      <c:catAx>
        <c:axId val="15705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060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58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1'!$C$10:$N$10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A5-48D2-BBFC-E6A7990896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88000"/>
        <c:axId val="157286400"/>
      </c:barChart>
      <c:catAx>
        <c:axId val="1570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28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28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8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1'!$C$11:$N$11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2-4C8C-A06F-A26FEB51B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16224"/>
        <c:axId val="157317760"/>
      </c:barChart>
      <c:catAx>
        <c:axId val="15731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1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17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1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2972369642890089E-2"/>
          <c:w val="0.8593750000000002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1'!$C$12:$N$12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5-4AF0-BB55-7060A6249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53856"/>
        <c:axId val="157355392"/>
      </c:barChart>
      <c:catAx>
        <c:axId val="1573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5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5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5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1'!$C$13:$N$13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6D-4492-8922-46B204C01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73184"/>
        <c:axId val="157374720"/>
      </c:barChart>
      <c:catAx>
        <c:axId val="15737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7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7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7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1'!$C$14:$N$14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4E-4832-BD0C-823068468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98144"/>
        <c:axId val="157399680"/>
      </c:barChart>
      <c:catAx>
        <c:axId val="15739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9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9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9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2972369642890089E-2"/>
          <c:w val="0.85804416403785488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1'!$C$15:$N$15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D8-4855-867D-FC4788187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759360"/>
        <c:axId val="157760896"/>
      </c:barChart>
      <c:catAx>
        <c:axId val="15775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6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76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59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1'!$C$16:$N$16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66-4E4D-8DEC-89A2E69C1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776512"/>
        <c:axId val="157790592"/>
      </c:barChart>
      <c:catAx>
        <c:axId val="15777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9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790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76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1'!$C$20:$N$20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2D-4918-832C-85F0209F0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01856"/>
        <c:axId val="157418624"/>
      </c:barChart>
      <c:catAx>
        <c:axId val="15780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1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80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1'!$C$21:$N$21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6-47AD-8961-BC304F1C4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38336"/>
        <c:axId val="157439872"/>
      </c:barChart>
      <c:catAx>
        <c:axId val="15743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3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3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3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1'!$C$22:$N$22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21-4119-8139-564C51394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63680"/>
        <c:axId val="157465216"/>
      </c:barChart>
      <c:catAx>
        <c:axId val="15746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6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6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6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291139240506333E-2"/>
          <c:w val="0.85804416403785488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1'!$C$23:$N$23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E9-430C-AEDE-8F547CEBE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76736"/>
        <c:axId val="157478272"/>
      </c:barChart>
      <c:catAx>
        <c:axId val="15747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7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7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76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131468817739941E-2"/>
          <c:w val="0.85804416403785488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1'!$C$24:$N$24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D3-46DB-9B16-A3E96024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575808"/>
        <c:axId val="157585792"/>
      </c:barChart>
      <c:catAx>
        <c:axId val="1575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58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58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575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291139240506333E-2"/>
          <c:w val="0.85759626186131221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1'!$C$25:$N$25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F6-4F09-81DE-1B90D8846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01152"/>
        <c:axId val="157615232"/>
      </c:barChart>
      <c:catAx>
        <c:axId val="15760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1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61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01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1'!$C$26:$N$26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4-4982-BD12-C3497390C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34944"/>
        <c:axId val="157636480"/>
      </c:barChart>
      <c:catAx>
        <c:axId val="15763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3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63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3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1'!$C$27:$N$27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4A-4920-AD36-24975BAF6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68480"/>
        <c:axId val="157670016"/>
      </c:barChart>
      <c:catAx>
        <c:axId val="15766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7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670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68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1'!$C$28:$N$28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4D-4A83-99F5-6C5947EFDF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90432"/>
        <c:axId val="157891968"/>
      </c:barChart>
      <c:catAx>
        <c:axId val="15789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89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89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890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1'!$C$29:$N$29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96-4C5D-9C51-35C24F02B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23968"/>
        <c:axId val="157929856"/>
      </c:barChart>
      <c:catAx>
        <c:axId val="15792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2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929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2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1'!$C$30:$N$30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0A-4635-8A35-71008650B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66336"/>
        <c:axId val="157967872"/>
      </c:barChart>
      <c:catAx>
        <c:axId val="15796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6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967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66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1'!$C$31:$N$31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E0-4F01-9DCF-8672C8F863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99872"/>
        <c:axId val="158001408"/>
      </c:barChart>
      <c:catAx>
        <c:axId val="1579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0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0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99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131468817739941E-2"/>
          <c:w val="0.8593750000000002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1'!$C$32:$N$32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5-4566-85BB-AC88B2624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13632"/>
        <c:axId val="158215168"/>
      </c:barChart>
      <c:catAx>
        <c:axId val="15821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1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15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13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1'!$C$33:$N$33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56-4CB8-A9B7-55CCBB1EA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34880"/>
        <c:axId val="158236672"/>
      </c:barChart>
      <c:catAx>
        <c:axId val="15823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3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3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34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1'!$C$37:$N$37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A-4454-85BB-A73FF0851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51648"/>
        <c:axId val="158548352"/>
      </c:barChart>
      <c:catAx>
        <c:axId val="15825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4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4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5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1'!$C$38:$N$38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F2-4534-A13E-9ACABFF79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555520"/>
        <c:axId val="158573696"/>
      </c:barChart>
      <c:catAx>
        <c:axId val="15855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7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7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5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1'!$C$39:$N$39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3-4BA0-A5F2-00881BDD0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73920"/>
        <c:axId val="158275456"/>
      </c:barChart>
      <c:catAx>
        <c:axId val="15827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7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7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7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1'!$C$40:$N$40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2-4FE6-8A29-E433E07FA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95168"/>
        <c:axId val="158296704"/>
      </c:barChart>
      <c:catAx>
        <c:axId val="1582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9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9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9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451855285155345E-2"/>
          <c:w val="0.85937500000000022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1'!$C$41:$N$41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8B-4D86-B173-1CDDAF3D1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328704"/>
        <c:axId val="158330240"/>
      </c:barChart>
      <c:catAx>
        <c:axId val="15832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33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33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32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291139240506333E-2"/>
          <c:w val="0.85804416403785488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1'!$C$42:$N$42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E7-4538-8700-E7F307504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411392"/>
        <c:axId val="158421376"/>
      </c:barChart>
      <c:catAx>
        <c:axId val="15841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2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2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11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1'!$C$43:$N$43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C7-44FE-A183-B74C5B8C41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440832"/>
        <c:axId val="158450816"/>
      </c:barChart>
      <c:catAx>
        <c:axId val="15844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5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5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40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451855285155345E-2"/>
          <c:w val="0.85804416403785488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1'!$C$44:$N$44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C1-4F7B-BC9C-072B47461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478720"/>
        <c:axId val="158480256"/>
      </c:barChart>
      <c:catAx>
        <c:axId val="15847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8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8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78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1'!$C$45:$N$45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4-440F-B9E9-A2E05A9C9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504064"/>
        <c:axId val="158505600"/>
      </c:barChart>
      <c:catAx>
        <c:axId val="15850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0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05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04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2972369642890089E-2"/>
          <c:w val="0.85804416403785488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1'!$C$46:$N$46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BA-4DD2-99FD-A20A537AD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517120"/>
        <c:axId val="158518656"/>
      </c:barChart>
      <c:catAx>
        <c:axId val="15851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1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1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1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291139240506333E-2"/>
          <c:w val="0.85759626186131221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1'!$C$47:$N$47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75-49C8-B1D3-F0D0D80FE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02208"/>
        <c:axId val="158708096"/>
      </c:barChart>
      <c:catAx>
        <c:axId val="15870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0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0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0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1'!$C$48:$N$48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0-472A-9A40-7698D188D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15264"/>
        <c:axId val="158721152"/>
      </c:barChart>
      <c:catAx>
        <c:axId val="1587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2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2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1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3131468817739941E-2"/>
          <c:w val="0.85981569988713213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1'!$C$49:$N$49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35-4947-9D82-8C00D57DD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45344"/>
        <c:axId val="158746880"/>
      </c:barChart>
      <c:catAx>
        <c:axId val="1587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4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46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4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451855285155345E-2"/>
          <c:w val="0.85893548401909692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1'!$C$50:$N$50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9-42FE-8788-81AF09E00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87072"/>
        <c:axId val="158788608"/>
      </c:barChart>
      <c:catAx>
        <c:axId val="15878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8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8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87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131468817739941E-2"/>
          <c:w val="0.8593750000000002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1'!$C$54:$N$54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A-4732-9D0D-2D6C252E4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96032"/>
        <c:axId val="158806016"/>
      </c:barChart>
      <c:catAx>
        <c:axId val="15879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0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80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96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2972369642890089E-2"/>
          <c:w val="0.85804416403785488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1'!$C$55:$N$55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32-4D08-95BC-6786DEE1C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829568"/>
        <c:axId val="158831360"/>
      </c:barChart>
      <c:catAx>
        <c:axId val="15882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3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83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2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1'!$C$56:$N$56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A-412C-87F3-50CFB46C5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846976"/>
        <c:axId val="158848512"/>
      </c:barChart>
      <c:catAx>
        <c:axId val="15884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48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848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46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451855285155345E-2"/>
          <c:w val="0.85759626186131221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1'!$C$57:$N$57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59-4E68-AF90-5D4D43DDA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958336"/>
        <c:axId val="158959872"/>
      </c:barChart>
      <c:catAx>
        <c:axId val="15895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5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95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5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1'!$C$58:$N$58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43-4903-98BB-EF1A0DE59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975488"/>
        <c:axId val="158977024"/>
      </c:barChart>
      <c:catAx>
        <c:axId val="15897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7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97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75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1'!$C$59:$N$59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2-4DD4-8F72-C305BE6F4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09024"/>
        <c:axId val="159019008"/>
      </c:barChart>
      <c:catAx>
        <c:axId val="15900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19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01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09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1'!$C$60:$N$60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4-4BC5-9639-CEF24F358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26176"/>
        <c:axId val="159048448"/>
      </c:barChart>
      <c:catAx>
        <c:axId val="15902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048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2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2656794958086084E-2"/>
          <c:w val="0.8593750000000002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1'!$C$61:$N$61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8-4B4D-A173-D3E52FE7B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33696"/>
        <c:axId val="159135232"/>
      </c:barChart>
      <c:catAx>
        <c:axId val="15913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3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3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33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3131468817739941E-2"/>
          <c:w val="0.85714551446402099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1'!$C$62:$N$62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62-48A7-8C78-19AB55082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58656"/>
        <c:axId val="159160192"/>
      </c:barChart>
      <c:catAx>
        <c:axId val="15915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6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6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58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2972369642890089E-2"/>
          <c:w val="0.8593750000000002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1'!$C$63:$N$63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8-49BD-8709-529C7737B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84000"/>
        <c:axId val="159185536"/>
      </c:barChart>
      <c:catAx>
        <c:axId val="15918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8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8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84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1'!$C$64:$N$64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3C0-B9CF-E41009D21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25728"/>
        <c:axId val="159227264"/>
      </c:barChart>
      <c:catAx>
        <c:axId val="15922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2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2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25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131468817739941E-2"/>
          <c:w val="0.85759626186131221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1'!$C$65:$N$65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5-4A73-BDEA-BD3731E29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34688"/>
        <c:axId val="159252864"/>
      </c:barChart>
      <c:catAx>
        <c:axId val="15923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5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5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1'!$C$66:$N$66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2D-40C8-A812-BA753DBD6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76416"/>
        <c:axId val="159286400"/>
      </c:barChart>
      <c:catAx>
        <c:axId val="15927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8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8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76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613389624556774E-2"/>
          <c:w val="0.85937500000000022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1'!$C$67:$N$67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57-4A46-93F8-9F28DC5E4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97920"/>
        <c:axId val="159299456"/>
      </c:barChart>
      <c:catAx>
        <c:axId val="15929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9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9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3775510204081634E-2"/>
          <c:w val="0.85714551446402099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1'!$C$17:$N$17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CF-4E40-A8D7-D237AAE5C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31456"/>
        <c:axId val="159332992"/>
      </c:barChart>
      <c:catAx>
        <c:axId val="15933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3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31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5.6947671540957284E-2"/>
          <c:w val="0.85937500000000022"/>
          <c:h val="0.849659259391083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1'!$C$19:$N$19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27-43D5-B32A-6C9BA5EAD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40800"/>
        <c:axId val="159367168"/>
      </c:barChart>
      <c:catAx>
        <c:axId val="15934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67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67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40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6818181818181844E-2"/>
          <c:w val="0.85893548401909692"/>
          <c:h val="0.85000000000000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1'!$C$34:$N$34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F-4F03-A7DA-F51E71E44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74336"/>
        <c:axId val="159384320"/>
      </c:barChart>
      <c:catAx>
        <c:axId val="1593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8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8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7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5.6818181818181844E-2"/>
          <c:w val="0.86068111455108398"/>
          <c:h val="0.85000000000000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1'!$C$35:$N$35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63-46FD-89E0-5BDCDB94F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420416"/>
        <c:axId val="159421952"/>
      </c:barChart>
      <c:catAx>
        <c:axId val="15942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42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1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420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0096153846153882E-2"/>
          <c:w val="0.85893548401909692"/>
          <c:h val="0.84134615384615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1'!$C$36:$N$36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0B-4CAB-A6EC-C8B8FECDF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15392"/>
        <c:axId val="159516928"/>
      </c:barChart>
      <c:catAx>
        <c:axId val="15951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15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5.9382491675432962E-2"/>
          <c:w val="0.85981569988713213"/>
          <c:h val="0.8432313817911473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1'!$C$51:$N$51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14-4908-AB06-892449AB6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40736"/>
        <c:axId val="159542272"/>
      </c:barChart>
      <c:catAx>
        <c:axId val="15954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4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54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40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9665871121718395E-2"/>
          <c:w val="0.85893548401909692"/>
          <c:h val="0.84248210023866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1'!$C$52:$N$52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D2-4F02-836C-98F98676D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57888"/>
        <c:axId val="159567872"/>
      </c:barChart>
      <c:catAx>
        <c:axId val="15955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6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567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57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5.6689467938341377E-2"/>
          <c:w val="0.85804416403785488"/>
          <c:h val="0.850342019075120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1'!$C$53:$N$53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4-42D0-B4DA-0C74B02C1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84640"/>
        <c:axId val="159994624"/>
      </c:barChart>
      <c:catAx>
        <c:axId val="1599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9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99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8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5.7077752831034272E-2"/>
          <c:w val="0.85981569988713213"/>
          <c:h val="0.84931696212578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1'!$C$68:$N$68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79-42E0-98C2-5A94A635D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14336"/>
        <c:axId val="160015872"/>
      </c:barChart>
      <c:catAx>
        <c:axId val="16001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01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1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7077752831034272E-2"/>
          <c:w val="0.85893548401909692"/>
          <c:h val="0.84931696212578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1'!$C$69:$N$69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BE-40BB-A992-FCA0115EC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35584"/>
        <c:axId val="160037120"/>
      </c:barChart>
      <c:catAx>
        <c:axId val="16003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3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037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35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7077752831034272E-2"/>
          <c:w val="0.85893548401909692"/>
          <c:h val="0.84931696212578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1'!$C$70:$N$70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7-48A7-B10F-5AC6C0AC3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659520"/>
        <c:axId val="159661056"/>
      </c:barChart>
      <c:catAx>
        <c:axId val="15965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66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661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65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5.6947671540957284E-2"/>
          <c:w val="0.85937500000000022"/>
          <c:h val="0.849659259391083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1'!$C$71:$N$71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3-412B-88E5-731C21FBB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783168"/>
        <c:axId val="159789056"/>
      </c:barChart>
      <c:catAx>
        <c:axId val="15978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78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78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78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7208237986270033E-2"/>
          <c:w val="0.85893548401909692"/>
          <c:h val="0.848970251716247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1'!$C$72:$N$72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E5-4FD9-A542-130804570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796224"/>
        <c:axId val="159806208"/>
      </c:barChart>
      <c:catAx>
        <c:axId val="15979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0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0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79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0028202764472705E-2"/>
          <c:w val="0.86068111455108398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1'!$C$73:$N$73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A-45E4-A788-6EE2C45E7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26688"/>
        <c:axId val="159828224"/>
      </c:barChart>
      <c:catAx>
        <c:axId val="1598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2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2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2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359285354333665E-2"/>
          <c:y val="7.0224719101123614E-2"/>
          <c:w val="0.85577190934216441"/>
          <c:h val="0.81460674157303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1'!$C$74:$N$74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6A-4AAE-A2D1-982377770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64320"/>
        <c:axId val="159865856"/>
      </c:barChart>
      <c:catAx>
        <c:axId val="15986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64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0422632073382591E-2"/>
          <c:w val="0.85981569988713213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1'!$C$75:$N$75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1A-4C82-BD3E-3F6C328AE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77376"/>
        <c:axId val="159891456"/>
      </c:barChart>
      <c:catAx>
        <c:axId val="15987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91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91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77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1'!$C$76:$N$76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E-4845-94EA-7C7A4F64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06816"/>
        <c:axId val="160387840"/>
      </c:barChart>
      <c:catAx>
        <c:axId val="15990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8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8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06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1'!$C$77:$N$77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2-4341-B287-E14DA68B0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8032"/>
        <c:axId val="160429568"/>
      </c:barChart>
      <c:catAx>
        <c:axId val="16042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2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9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28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1'!$C$78:$N$78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D-4FC0-8908-D5CBB9BC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21600"/>
        <c:axId val="160123136"/>
      </c:barChart>
      <c:catAx>
        <c:axId val="16012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2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2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21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8.0906404563626952E-2"/>
          <c:w val="0.86068111455108398"/>
          <c:h val="0.7864102523584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1'!$C$79:$N$79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4F-4893-8C25-6977A4503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42848"/>
        <c:axId val="160144384"/>
      </c:barChart>
      <c:catAx>
        <c:axId val="16014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4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44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42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0385852090032225E-2"/>
          <c:w val="0.8589354840190969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1'!$C$80:$N$80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9-414E-AF79-A521AEF02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51808"/>
        <c:axId val="160165888"/>
      </c:barChart>
      <c:catAx>
        <c:axId val="1601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5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8.0385852090032225E-2"/>
          <c:w val="0.85981569988713213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1'!$C$81:$N$81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3-4700-95F2-EE3629782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93536"/>
        <c:axId val="160195328"/>
      </c:barChart>
      <c:catAx>
        <c:axId val="1601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93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0128455930914264E-2"/>
          <c:w val="0.85893548401909692"/>
          <c:h val="0.7884640063601964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1'!$C$82:$N$82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9-4FF1-A130-8E5B1EB13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219136"/>
        <c:axId val="160220672"/>
      </c:barChart>
      <c:catAx>
        <c:axId val="16021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22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20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219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906404563626952E-2"/>
          <c:w val="0.85937500000000022"/>
          <c:h val="0.7864102523584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1'!$C$83:$N$83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0-4564-90FD-D785C5372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10016"/>
        <c:axId val="160311552"/>
      </c:barChart>
      <c:catAx>
        <c:axId val="16031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1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1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1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0385852090032225E-2"/>
          <c:w val="0.8589354840190969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1'!$C$84:$N$84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77-4035-AD2C-38E16F2E3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27168"/>
        <c:axId val="160328704"/>
      </c:barChart>
      <c:catAx>
        <c:axId val="16032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2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27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1'!$C$85:$N$85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A-4D55-AAB9-6C8EDCB19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34432"/>
        <c:axId val="160440320"/>
      </c:barChart>
      <c:catAx>
        <c:axId val="16043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4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40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3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452827709371771E-2"/>
          <c:w val="0.85714551446402099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1'!$C$86:$N$86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7-4D9E-BF44-85EB93402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47488"/>
        <c:axId val="160465664"/>
      </c:barChart>
      <c:catAx>
        <c:axId val="16044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6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65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47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1'!$C$87:$N$87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D-4A60-B362-6672665E1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93568"/>
        <c:axId val="160495104"/>
      </c:barChart>
      <c:catAx>
        <c:axId val="16049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9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9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8.1699607139779737E-2"/>
          <c:w val="0.85714551446402099"/>
          <c:h val="0.784316228541885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1'!$C$88:$N$88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A-4F06-88AA-FA0B3448D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588544"/>
        <c:axId val="160590080"/>
      </c:barChart>
      <c:catAx>
        <c:axId val="1605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5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59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588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1168831168831168E-2"/>
          <c:w val="0.85893548401909692"/>
          <c:h val="0.785714285714285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1'!$C$89:$N$89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87-4FD8-971E-1270697C5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13888"/>
        <c:axId val="160615424"/>
      </c:barChart>
      <c:catAx>
        <c:axId val="16061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1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1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13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8.1967213114754064E-2"/>
          <c:w val="0.85804416403785488"/>
          <c:h val="0.783606557377049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1'!$C$90:$N$90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F8-496C-B07D-15E7A9C6D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43328"/>
        <c:axId val="160649216"/>
      </c:barChart>
      <c:catAx>
        <c:axId val="16064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4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43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1'!$C$91:$N$91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1-4A8E-BF02-0A163C6B3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56000"/>
        <c:axId val="160686464"/>
      </c:barChart>
      <c:catAx>
        <c:axId val="16065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8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86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5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1'!$C$92:$N$92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47-41B5-924C-5CA71C55C1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18208"/>
        <c:axId val="160720000"/>
      </c:barChart>
      <c:catAx>
        <c:axId val="16071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2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72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18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1'!$C$93:$N$93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A-43A6-A581-CB70C177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35616"/>
        <c:axId val="160737152"/>
      </c:barChart>
      <c:catAx>
        <c:axId val="1607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7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3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1'!$C$94:$N$94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F-45F3-8ADD-C10F001FA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30592"/>
        <c:axId val="160832128"/>
      </c:barChart>
      <c:catAx>
        <c:axId val="16083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3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83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3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1'!$C$95:$N$95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F-4D6D-A52A-6ACE591E6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43648"/>
        <c:axId val="160845184"/>
      </c:barChart>
      <c:catAx>
        <c:axId val="16084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4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845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43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21962566040881E-2"/>
          <c:w val="0.85759626186131221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1'!$C$96:$N$96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62-4E43-9FAF-14930728E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89472"/>
        <c:axId val="160891264"/>
      </c:barChart>
      <c:catAx>
        <c:axId val="16088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9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89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89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5528812324177894E-2"/>
          <c:w val="0.8606811145510839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1'!$C$97:$N$97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3-49D9-AA46-C108056C1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98432"/>
        <c:axId val="160916608"/>
      </c:barChart>
      <c:catAx>
        <c:axId val="16089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91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91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98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621962566040881E-2"/>
          <c:w val="0.85981569988713213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1'!$C$98:$N$98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1C-4A90-BF10-0F3BAD642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952704"/>
        <c:axId val="160954240"/>
      </c:barChart>
      <c:catAx>
        <c:axId val="16095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95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95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952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1'!$C$99:$N$99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61-43DE-B3E5-2D67CE6DB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59968"/>
        <c:axId val="161061504"/>
      </c:barChart>
      <c:catAx>
        <c:axId val="16105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6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06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59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1'!$C$100:$N$100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C-42B2-A8B8-F61583707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81216"/>
        <c:axId val="161082752"/>
      </c:barChart>
      <c:catAx>
        <c:axId val="1610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8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08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81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528812324177894E-2"/>
          <c:w val="0.8593750000000002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1'!$C$101:$N$101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4A-4724-8089-EB6856308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06560"/>
        <c:axId val="161112448"/>
      </c:barChart>
      <c:catAx>
        <c:axId val="16110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1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1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06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528812324177894E-2"/>
          <c:w val="0.8593750000000002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1'!$C$102:$N$102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D-44E0-9AFA-C9A842215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19616"/>
        <c:axId val="161145984"/>
      </c:barChart>
      <c:catAx>
        <c:axId val="16111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4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4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1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4626865671641784E-2"/>
          <c:w val="0.85804416403785488"/>
          <c:h val="0.802985074626865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1'!$C$103:$N$103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8-48F2-9145-DE06DADD0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65696"/>
        <c:axId val="161167232"/>
      </c:barChart>
      <c:catAx>
        <c:axId val="16116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6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6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65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1'!$C$104:$N$104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2E-4F38-A6A3-713A40575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86944"/>
        <c:axId val="161188480"/>
      </c:barChart>
      <c:catAx>
        <c:axId val="16118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8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8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1'!$C$105:$N$105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3-40E2-8BB0-059351C82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10304"/>
        <c:axId val="161196672"/>
      </c:barChart>
      <c:catAx>
        <c:axId val="15981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9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9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10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757799946141E-2"/>
          <c:w val="0.8571455144640209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1'!$C$106:$N$106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58-47C0-9AE3-9E53CAF45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06496"/>
        <c:axId val="161308032"/>
      </c:barChart>
      <c:catAx>
        <c:axId val="16130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0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30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06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1'!$C$107:$N$107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8-4C58-90AA-638D721A8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35936"/>
        <c:axId val="161337728"/>
      </c:barChart>
      <c:catAx>
        <c:axId val="16133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3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33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3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923192492777168E-2"/>
          <c:w val="0.85893548401909692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1'!$C$108:$N$108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B-4D99-9B87-100C7ACF1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48992"/>
        <c:axId val="161436800"/>
      </c:barChart>
      <c:catAx>
        <c:axId val="1613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3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3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48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1'!$C$109:$N$109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ED-453A-8CC9-25110A892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476992"/>
        <c:axId val="161478528"/>
      </c:barChart>
      <c:catAx>
        <c:axId val="16147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7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7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7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1'!$C$110:$N$110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A-4CD5-BE93-981C9A408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494144"/>
        <c:axId val="161495680"/>
      </c:barChart>
      <c:catAx>
        <c:axId val="1614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9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95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9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1'!$C$111:$N$111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0-46BC-85A8-745C0F850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27680"/>
        <c:axId val="161529216"/>
      </c:barChart>
      <c:catAx>
        <c:axId val="16152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2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2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27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1'!$C$112:$N$112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B-4DD8-A820-202D50DDD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36640"/>
        <c:axId val="161829248"/>
      </c:barChart>
      <c:catAx>
        <c:axId val="16153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2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36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1'!$C$113:$N$113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3-4069-A598-FB9E9F353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44608"/>
        <c:axId val="161854592"/>
      </c:barChart>
      <c:catAx>
        <c:axId val="16184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5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54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44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1'!$C$114:$N$114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F1-476F-9144-A1966E906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58912"/>
        <c:axId val="161560448"/>
      </c:barChart>
      <c:catAx>
        <c:axId val="16155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6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60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5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9872329073995815E-2"/>
          <c:w val="0.85804416403785488"/>
          <c:h val="0.789138611251078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1'!$C$115:$N$115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EF-4B00-8427-196046E59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84256"/>
        <c:axId val="161585792"/>
      </c:barChart>
      <c:catAx>
        <c:axId val="16158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8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8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385852090032225E-2"/>
          <c:w val="0.8593750000000002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1'!$C$116:$N$116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B-4AFA-A7C6-6B649B662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52960"/>
        <c:axId val="161754496"/>
      </c:barChart>
      <c:catAx>
        <c:axId val="1617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5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5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52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385852090032225E-2"/>
          <c:w val="0.8593750000000002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1'!$C$117:$N$117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28-4C42-9DEA-F5117A515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70112"/>
        <c:axId val="161776000"/>
      </c:barChart>
      <c:catAx>
        <c:axId val="16177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7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7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70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987841945288778E-2"/>
          <c:w val="0.8598156998871321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1'!$C$118:$N$118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B-4AAE-BDBB-4384FEE3A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91360"/>
        <c:axId val="161805440"/>
      </c:barChart>
      <c:catAx>
        <c:axId val="16179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0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0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91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987841945288778E-2"/>
          <c:w val="0.8598156998871321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1'!$C$119:$N$119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05-4300-BB5A-60B370302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94784"/>
        <c:axId val="161896320"/>
      </c:barChart>
      <c:catAx>
        <c:axId val="16189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9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9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9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1'!$C$120:$N$120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6-40D0-9B83-AEB57C5B9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932416"/>
        <c:axId val="161933952"/>
      </c:barChart>
      <c:catAx>
        <c:axId val="16193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93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93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932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1'!$C$121:$N$121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4E-4229-AE2E-942121FC6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11008"/>
        <c:axId val="162012544"/>
      </c:barChart>
      <c:catAx>
        <c:axId val="1620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11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1'!$C$122:$N$122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0-49B7-B6D7-32867DEDE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36352"/>
        <c:axId val="162046336"/>
      </c:barChart>
      <c:catAx>
        <c:axId val="16203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4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46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36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075295242396423E-2"/>
          <c:w val="0.85981569988713213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1'!$C$123:$N$123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B-441D-9D1F-B1BA60984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53504"/>
        <c:axId val="162346112"/>
      </c:barChart>
      <c:catAx>
        <c:axId val="16205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4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4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53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1'!$C$124:$N$124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BB-4FD7-AA6E-7848289C2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78112"/>
        <c:axId val="162379648"/>
      </c:barChart>
      <c:catAx>
        <c:axId val="16237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7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7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7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1'!$C$125:$N$125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3-4833-A4BE-9BAC72482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411648"/>
        <c:axId val="162413184"/>
      </c:barChart>
      <c:catAx>
        <c:axId val="16241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1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1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1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1'!$C$126:$N$126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4-4FF0-AA24-4BCC66683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436992"/>
        <c:axId val="162438528"/>
      </c:barChart>
      <c:catAx>
        <c:axId val="16243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3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679300730917044E-2"/>
          <c:y val="7.5075295242396423E-2"/>
          <c:w val="0.8611137065782535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1'!$C$129:$N$129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6D-46D5-B945-94981B36A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38752"/>
        <c:axId val="162144640"/>
      </c:barChart>
      <c:catAx>
        <c:axId val="16213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4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4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3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1'!$C$128:$N$128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B-4DB7-9A73-5DD58CC86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5904"/>
        <c:axId val="162178176"/>
      </c:barChart>
      <c:catAx>
        <c:axId val="16215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7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78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5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4184083746875823E-2"/>
          <c:w val="0.85759626186131221"/>
          <c:h val="0.804155467816133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1'!$C$127:$N$127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91-4D06-AF6E-2020A30F1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97888"/>
        <c:axId val="162199424"/>
      </c:barChart>
      <c:catAx>
        <c:axId val="16219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9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97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1'!$C$130:$N$130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F-4020-A9CE-DA8017B4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5520"/>
        <c:axId val="162237056"/>
      </c:barChart>
      <c:catAx>
        <c:axId val="16223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3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3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3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1'!$C$131:$N$131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6-471C-BAE5-14FDBC016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60864"/>
        <c:axId val="162262400"/>
      </c:barChart>
      <c:catAx>
        <c:axId val="16226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6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6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6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1'!$C$132:$N$132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89-43C6-93AC-737D488D4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78016"/>
        <c:axId val="162304384"/>
      </c:barChart>
      <c:catAx>
        <c:axId val="16227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04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78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1'!$C$133:$N$133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A5-403C-A788-A09D07336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11552"/>
        <c:axId val="162321536"/>
      </c:barChart>
      <c:catAx>
        <c:axId val="16231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2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1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1'!$C$134:$N$134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30-4B37-A4DE-687EB5F35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62432"/>
        <c:axId val="162563968"/>
      </c:barChart>
      <c:catAx>
        <c:axId val="16256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6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56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62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1'!$C$135:$N$135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B-477D-A113-DE835C80A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87776"/>
        <c:axId val="162589312"/>
      </c:barChart>
      <c:catAx>
        <c:axId val="16258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8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589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87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8.1168831168831168E-2"/>
          <c:w val="0.85981569988713213"/>
          <c:h val="0.785714285714285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1'!$C$136:$N$136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E-44C8-A8D3-96F5F24B0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613120"/>
        <c:axId val="162614656"/>
      </c:barChart>
      <c:catAx>
        <c:axId val="16261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1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61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13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906404563626952E-2"/>
          <c:w val="0.85937500000000022"/>
          <c:h val="0.7864102523584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1'!$C$137:$N$137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EC-4598-82D0-5C3C2CEEA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626176"/>
        <c:axId val="162640256"/>
      </c:barChart>
      <c:catAx>
        <c:axId val="16262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4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64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2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8.1168831168831168E-2"/>
          <c:w val="0.85759626186131221"/>
          <c:h val="0.785714285714285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1'!$C$138:$N$138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62-4EBF-BBF0-8901980E2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41632"/>
        <c:axId val="162751616"/>
      </c:barChart>
      <c:catAx>
        <c:axId val="16274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5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751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41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1'!$C$139:$N$139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61-4980-83A7-7874AE314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75424"/>
        <c:axId val="162776960"/>
      </c:barChart>
      <c:catAx>
        <c:axId val="16277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7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776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75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1'!$C$140:$N$140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8D-4EFB-BC9E-ACD0BDC10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62912"/>
        <c:axId val="163064448"/>
      </c:barChart>
      <c:catAx>
        <c:axId val="1630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6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6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6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075295242396423E-2"/>
          <c:w val="0.85981569988713213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1'!$C$141:$N$141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B-4DD3-BD92-BAFCBFC42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75968"/>
        <c:axId val="163077504"/>
      </c:barChart>
      <c:catAx>
        <c:axId val="1630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7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7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75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1'!$C$142:$N$142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2-486E-BA53-85F7243CE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117696"/>
        <c:axId val="162865536"/>
      </c:barChart>
      <c:catAx>
        <c:axId val="1631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6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86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11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1'!$C$143:$N$143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EB-4839-A324-6CEB942DA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880896"/>
        <c:axId val="162890880"/>
      </c:barChart>
      <c:catAx>
        <c:axId val="16288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9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89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80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1'!$C$144:$N$144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2-4574-AC86-E442414BF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31072"/>
        <c:axId val="162932608"/>
      </c:barChart>
      <c:catAx>
        <c:axId val="16293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3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32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31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528812324177894E-2"/>
          <c:w val="0.8571455144640209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1'!$C$145:$N$145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F5-41D1-83B7-220C4E58F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56416"/>
        <c:axId val="162957952"/>
      </c:barChart>
      <c:catAx>
        <c:axId val="16295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5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57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56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21962566040881E-2"/>
          <c:w val="0.85714551446402099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1'!$C$146:$N$146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6-4D3E-BC93-722367BBD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73568"/>
        <c:axId val="162975104"/>
      </c:barChart>
      <c:catAx>
        <c:axId val="16297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7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7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7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1'!$C$147:$N$147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E4-4C86-84E4-0615EEB1E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03008"/>
        <c:axId val="163017088"/>
      </c:barChart>
      <c:catAx>
        <c:axId val="16300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1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17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03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1'!$C$148:$N$148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4-4CB6-926F-FAF013E7F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24256"/>
        <c:axId val="163046528"/>
      </c:barChart>
      <c:catAx>
        <c:axId val="1630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4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4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2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1'!$C$149:$N$149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A-4F43-AB28-5FFBB0956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01408"/>
        <c:axId val="163202944"/>
      </c:barChart>
      <c:catAx>
        <c:axId val="16320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0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02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01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1'!$C$150:$N$150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2-4647-8847-DEED796C1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26752"/>
        <c:axId val="163228288"/>
      </c:barChart>
      <c:catAx>
        <c:axId val="16322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2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1'!$C$151:$N$151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20-41AC-9E7E-21792E86E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60288"/>
        <c:axId val="163261824"/>
      </c:barChart>
      <c:catAx>
        <c:axId val="16326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6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61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6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0821529745042494E-2"/>
          <c:w val="0.85981569988713213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1'!$C$152:$N$152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4-41C5-828F-DB75D2132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73344"/>
        <c:axId val="163295616"/>
      </c:barChart>
      <c:catAx>
        <c:axId val="16327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9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9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73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1'!$C$153:$N$153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E7-45CF-B662-D4F5A7BDF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02784"/>
        <c:axId val="163320960"/>
      </c:barChart>
      <c:catAx>
        <c:axId val="16330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2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32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0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1'!$C$154:$N$154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06-408D-AADE-4DA6A0CDD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48864"/>
        <c:axId val="163350400"/>
      </c:barChart>
      <c:catAx>
        <c:axId val="16334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5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35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48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224719101123614E-2"/>
          <c:w val="0.85804416403785488"/>
          <c:h val="0.81460674157303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1'!$C$155:$N$155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C-4D39-ADD1-F6F916E4D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47936"/>
        <c:axId val="163449472"/>
      </c:barChart>
      <c:catAx>
        <c:axId val="1634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4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44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4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1'!$C$156:$N$156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9-4AAD-BBCB-2EDD9FCF9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85568"/>
        <c:axId val="163487104"/>
      </c:barChart>
      <c:catAx>
        <c:axId val="16348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8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48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8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1'!$C$157:$N$157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C-4994-8746-D4E6B2368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94528"/>
        <c:axId val="163508608"/>
      </c:barChart>
      <c:catAx>
        <c:axId val="16349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0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50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9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1'!$C$158:$N$158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F2-4091-9253-7FE535B9A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540352"/>
        <c:axId val="163550336"/>
      </c:barChart>
      <c:catAx>
        <c:axId val="1635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5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55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40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1'!$C$159:$N$159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E0-4B20-881A-0D23549F6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565952"/>
        <c:axId val="163567488"/>
      </c:barChart>
      <c:catAx>
        <c:axId val="16356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6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56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65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1'!$C$160:$N$160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A-4F60-9080-3CB107AC6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69120"/>
        <c:axId val="163670656"/>
      </c:barChart>
      <c:catAx>
        <c:axId val="16366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7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67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6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1'!$C$161:$N$161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45-4CCC-B875-7E6AAA78A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78080"/>
        <c:axId val="163679616"/>
      </c:barChart>
      <c:catAx>
        <c:axId val="16367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7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679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78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1'!$C$162:$N$162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66-4408-89A4-E525BF028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728000"/>
        <c:axId val="163733888"/>
      </c:barChart>
      <c:catAx>
        <c:axId val="16372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3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73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2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666840278229889E-2"/>
          <c:w val="0.85981569988713213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1'!$C$163:$N$163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5-4A9A-BC07-A881D71A0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741056"/>
        <c:axId val="163767424"/>
      </c:barChart>
      <c:catAx>
        <c:axId val="16374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6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767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4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1'!$C$164:$N$164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75-47EC-BE1B-E1D5269E6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856768"/>
        <c:axId val="163858304"/>
      </c:barChart>
      <c:catAx>
        <c:axId val="16385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5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58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56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024216425383878E-2"/>
          <c:w val="0.8593750000000002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1'!$C$165:$N$165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9-4671-9DEA-3A3C5241C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878016"/>
        <c:axId val="163879552"/>
      </c:barChart>
      <c:catAx>
        <c:axId val="16387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7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7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78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1'!$C$166:$N$166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9-44CF-A538-B7FE94756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07456"/>
        <c:axId val="163908992"/>
      </c:barChart>
      <c:catAx>
        <c:axId val="16390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0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90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07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1'!$C$167:$N$167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F-4E3F-8B28-70DD0EE1A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40992"/>
        <c:axId val="163950976"/>
      </c:barChart>
      <c:catAx>
        <c:axId val="1639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95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40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422632073382591E-2"/>
          <c:w val="0.85714551446402099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1'!$C$168:$N$168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60-4F1C-86C5-B3C4A832A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58144"/>
        <c:axId val="164304000"/>
      </c:barChart>
      <c:catAx>
        <c:axId val="16395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0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0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5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1'!$C$169:$N$169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4-4015-90C8-F4776ABE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327808"/>
        <c:axId val="164329344"/>
      </c:barChart>
      <c:catAx>
        <c:axId val="16432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2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1'!$C$170:$N$170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A8-49B2-83BF-CEBE5F1E3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357248"/>
        <c:axId val="164358784"/>
      </c:barChart>
      <c:catAx>
        <c:axId val="16435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5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5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5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1'!$C$171:$N$171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E-48A0-AB96-19A4CC631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24544"/>
        <c:axId val="164126080"/>
      </c:barChart>
      <c:catAx>
        <c:axId val="16412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2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12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2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2463973233619916E-2"/>
          <c:w val="0.85714551446402099"/>
          <c:h val="0.808697941287198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1'!$C$172:$N$172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0-4D18-8C65-057785C60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41696"/>
        <c:axId val="164172160"/>
      </c:barChart>
      <c:catAx>
        <c:axId val="16414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7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17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4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3746525127111939E-2"/>
          <c:w val="0.85759626186131221"/>
          <c:h val="0.80531205438806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1'!$C$173:$N$173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3-4E49-8E94-691604BAF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79328"/>
        <c:axId val="164205696"/>
      </c:barChart>
      <c:catAx>
        <c:axId val="1641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0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05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79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3964497041420149E-2"/>
          <c:w val="0.85714551446402099"/>
          <c:h val="0.804733727810650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1'!$C$174:$N$174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46-485E-B950-2E029A132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25408"/>
        <c:axId val="164226944"/>
      </c:barChart>
      <c:catAx>
        <c:axId val="16422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2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26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25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987841945288778E-2"/>
          <c:w val="0.85714551446402099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1'!$C$175:$N$175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44-4838-A50F-DDD224F97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46656"/>
        <c:axId val="164248192"/>
      </c:barChart>
      <c:catAx>
        <c:axId val="16424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4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4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46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1'!$C$176:$N$176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15-49D6-B68D-030ECFA92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92480"/>
        <c:axId val="164294016"/>
      </c:barChart>
      <c:catAx>
        <c:axId val="16429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9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1'!$C$177:$N$177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75-4BEE-8133-F824ECF21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40704"/>
        <c:axId val="164454784"/>
      </c:barChart>
      <c:catAx>
        <c:axId val="16444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5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45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40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1'!$C$178:$N$178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2-4048-A7F8-A5FEA1C18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74240"/>
        <c:axId val="164480128"/>
      </c:barChart>
      <c:catAx>
        <c:axId val="1644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8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48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74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1'!$C$179:$N$179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D-4F65-899C-664E6BC11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03936"/>
        <c:axId val="164505472"/>
      </c:barChart>
      <c:catAx>
        <c:axId val="16450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0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05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0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1'!$C$180:$N$180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25-4EC7-977C-4563B199D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29280"/>
        <c:axId val="164530816"/>
      </c:barChart>
      <c:catAx>
        <c:axId val="16452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3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29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1'!$C$181:$N$181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DE-4223-A248-B1A469243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42336"/>
        <c:axId val="164543872"/>
      </c:barChart>
      <c:catAx>
        <c:axId val="16454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4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4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42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1633338043598394E-2"/>
          <c:w val="0.8562313676732348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1'!$C$182:$N$182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B-4803-A44F-28D07F8FD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75872"/>
        <c:axId val="164594048"/>
      </c:barChart>
      <c:catAx>
        <c:axId val="16457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9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9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7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1'!$C$183:$N$183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08-4192-B7A7-501A3E144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609408"/>
        <c:axId val="164701312"/>
      </c:barChart>
      <c:catAx>
        <c:axId val="16460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0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0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609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1'!$C$184:$N$184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F8-4FC2-B984-5C928FDA0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25120"/>
        <c:axId val="164726656"/>
      </c:barChart>
      <c:catAx>
        <c:axId val="16472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2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2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25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1'!$C$185:$N$185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25-4CFA-9ECE-D49068937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46368"/>
        <c:axId val="164747904"/>
      </c:barChart>
      <c:catAx>
        <c:axId val="16474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4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4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4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1'!$C$186:$N$186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68-48E8-973B-FAC77142E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75808"/>
        <c:axId val="164777344"/>
      </c:barChart>
      <c:catAx>
        <c:axId val="1647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7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7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75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1'!$C$187:$N$187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D-4BD3-AD8D-9E3477765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09344"/>
        <c:axId val="164815232"/>
      </c:barChart>
      <c:catAx>
        <c:axId val="16480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81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81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809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1'!$C$188:$N$188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4-4DCF-A98E-178AC7CD1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92032"/>
        <c:axId val="164914304"/>
      </c:barChart>
      <c:catAx>
        <c:axId val="16489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1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1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892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1'!$C$189:$N$189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E8-458C-8D92-0F076D588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42208"/>
        <c:axId val="164943744"/>
      </c:barChart>
      <c:catAx>
        <c:axId val="1649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4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4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4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1'!$C$190:$N$190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2-410B-B1FD-7EC2FFC80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71648"/>
        <c:axId val="164973184"/>
      </c:barChart>
      <c:catAx>
        <c:axId val="16497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7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7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7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204610951008647E-2"/>
          <c:w val="0.85893548401909692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1'!$C$191:$N$191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E-4863-A079-9A2C3C090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96992"/>
        <c:axId val="164998528"/>
      </c:barChart>
      <c:catAx>
        <c:axId val="16499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9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9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9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1'!$C$192:$N$192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38-47E7-BB38-A376F7CA6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14144"/>
        <c:axId val="165298560"/>
      </c:barChart>
      <c:catAx>
        <c:axId val="16501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98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29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1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1'!$C$193:$N$193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41-4258-B730-DDDA6376E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05728"/>
        <c:axId val="165319808"/>
      </c:barChart>
      <c:catAx>
        <c:axId val="16530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1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19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05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1'!$C$194:$N$194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5-4DC5-A92F-FA35CCC22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43616"/>
        <c:axId val="165345152"/>
      </c:barChart>
      <c:catAx>
        <c:axId val="16534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4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45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43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21962566040881E-2"/>
          <c:w val="0.85759626186131221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1'!$C$195:$N$195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4-482F-AFB5-1AB8F148D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233792"/>
        <c:axId val="165235328"/>
      </c:barChart>
      <c:catAx>
        <c:axId val="16523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3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23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3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422632073382591E-2"/>
          <c:w val="0.85714551446402099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1'!$C$196:$N$196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C1-4655-8C95-565D67256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275520"/>
        <c:axId val="165277056"/>
      </c:barChart>
      <c:catAx>
        <c:axId val="16527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7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27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7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1'!$C$197:$N$197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0-44E7-8C0A-387370601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54112"/>
        <c:axId val="165376384"/>
      </c:barChart>
      <c:catAx>
        <c:axId val="16535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7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7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54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1'!$C$198:$N$198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5B-4ED1-BFC0-6DA6A9EB9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08128"/>
        <c:axId val="165479552"/>
      </c:barChart>
      <c:catAx>
        <c:axId val="1654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7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7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0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1'!$C$199:$N$199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5-40D3-A2B6-5DD8C2251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95168"/>
        <c:axId val="165496704"/>
      </c:barChart>
      <c:catAx>
        <c:axId val="1654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9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9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9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1'!$C$200:$N$200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5-477B-8454-C6DB67DC9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32800"/>
        <c:axId val="165534336"/>
      </c:barChart>
      <c:catAx>
        <c:axId val="16553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3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32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1'!$C$201:$N$201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4-4C5B-BD36-1A115BB13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41760"/>
        <c:axId val="165543296"/>
      </c:barChart>
      <c:catAx>
        <c:axId val="16554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4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4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41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4850408826500583E-2"/>
          <c:w val="0.85759626186131221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1'!$C$202:$N$202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12-40AF-BA17-3D471FA0C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902976"/>
        <c:axId val="165912960"/>
      </c:barChart>
      <c:catAx>
        <c:axId val="1659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1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12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02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1'!$C$203:$N$203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0B-4D76-94D8-1D7366FC1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924224"/>
        <c:axId val="165930112"/>
      </c:barChart>
      <c:catAx>
        <c:axId val="16592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3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3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2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1'!$C$204:$N$204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6-4387-901F-8FDFDD15E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72992"/>
        <c:axId val="165574528"/>
      </c:barChart>
      <c:catAx>
        <c:axId val="16557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7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7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72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1'!$C$205:$N$205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D-4930-810E-AB8287D8F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22912"/>
        <c:axId val="165624448"/>
      </c:barChart>
      <c:catAx>
        <c:axId val="1656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2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2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1'!$C$206:$N$206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82-4F4D-BB72-3126D2AFE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40064"/>
        <c:axId val="165641600"/>
      </c:barChart>
      <c:catAx>
        <c:axId val="16564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4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41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40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1'!$C$207:$N$207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F-44CC-8C71-89BB11F23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65408"/>
        <c:axId val="165667200"/>
      </c:barChart>
      <c:catAx>
        <c:axId val="16566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6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6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65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1'!$C$208:$N$208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F-4A63-B7F5-BEF688643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74368"/>
        <c:axId val="165696640"/>
      </c:barChart>
      <c:catAx>
        <c:axId val="1656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9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9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7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1'!$C$209:$N$209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2-4B0B-9D8C-3145A6962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724544"/>
        <c:axId val="165726080"/>
      </c:barChart>
      <c:catAx>
        <c:axId val="16572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72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72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72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1'!$C$210:$N$210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CC-4FAD-AA87-5283D271E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07936"/>
        <c:axId val="166009472"/>
      </c:barChart>
      <c:catAx>
        <c:axId val="16600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00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0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385444743935333E-2"/>
          <c:w val="0.85714551446402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1'!$C$211:$N$211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D-410F-8D30-708DDC862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45568"/>
        <c:axId val="166047104"/>
      </c:barChart>
      <c:catAx>
        <c:axId val="16604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4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04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4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204477498313334E-2"/>
          <c:w val="0.85759626186131221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1'!$C$212:$N$212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C-44AB-9E97-F1B221714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66816"/>
        <c:axId val="168186240"/>
      </c:barChart>
      <c:catAx>
        <c:axId val="16606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18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186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66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204477498313334E-2"/>
          <c:w val="0.85937500000000022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1'!$C$213:$N$213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41-4D33-821D-87F7B0BFF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193408"/>
        <c:axId val="168207488"/>
      </c:barChart>
      <c:catAx>
        <c:axId val="16819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0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0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193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1'!$C$214:$N$214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7A-4963-AFCC-1C31B9A14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09824"/>
        <c:axId val="168511360"/>
      </c:barChart>
      <c:catAx>
        <c:axId val="16850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1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51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09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1'!$C$215:$N$215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AE-4B37-8A38-8BDBA08C2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35168"/>
        <c:axId val="168536704"/>
      </c:barChart>
      <c:catAx>
        <c:axId val="16853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3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53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3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1'!$C$216:$N$216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04-4C7B-9245-C0BAF77FF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630144"/>
        <c:axId val="168631680"/>
      </c:barChart>
      <c:catAx>
        <c:axId val="16863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6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30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0821529745042494E-2"/>
          <c:w val="0.8562313676732348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1'!$C$217:$N$217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D4-45DA-81C4-F4E43EE6E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647296"/>
        <c:axId val="168657280"/>
      </c:barChart>
      <c:catAx>
        <c:axId val="16864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5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65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4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1'!$C$218:$N$218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1-4F96-9FB1-2BAE20C82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684928"/>
        <c:axId val="168236160"/>
      </c:barChart>
      <c:catAx>
        <c:axId val="16868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3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36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84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1'!$C$219:$N$219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9-4B4B-B94A-AB272F233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55872"/>
        <c:axId val="168257408"/>
      </c:barChart>
      <c:catAx>
        <c:axId val="1682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5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5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1'!$C$220:$N$220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6-4A9B-94D8-1E6CAB133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89408"/>
        <c:axId val="168290944"/>
      </c:barChart>
      <c:catAx>
        <c:axId val="16828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9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90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89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225269390105789E-2"/>
          <c:w val="0.85981569988713213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1'!$C$221:$N$221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8-4A19-9384-95FD25E82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98368"/>
        <c:axId val="168299904"/>
      </c:barChart>
      <c:catAx>
        <c:axId val="1682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9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9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98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1'!$C$222:$N$222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1D-4C9B-BD19-109A30EB2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348288"/>
        <c:axId val="168354176"/>
      </c:barChart>
      <c:catAx>
        <c:axId val="16834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35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35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348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1'!$C$223:$N$223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57-4F97-AF89-3C1C04CA0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30976"/>
        <c:axId val="168440960"/>
      </c:barChart>
      <c:catAx>
        <c:axId val="16843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4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44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30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1'!$C$224:$N$224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5-41F2-8164-280276B8A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77056"/>
        <c:axId val="168478592"/>
      </c:barChart>
      <c:catAx>
        <c:axId val="16847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7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478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77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626865671641784E-2"/>
          <c:w val="0.85893548401909692"/>
          <c:h val="0.802985074626865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1'!$C$225:$N$225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9-4E55-8112-28EB5A790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776832"/>
        <c:axId val="168778368"/>
      </c:barChart>
      <c:catAx>
        <c:axId val="16877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7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77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776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4850408826500583E-2"/>
          <c:w val="0.85981569988713213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1'!$C$226:$N$226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79-43D1-A322-B1EF46F5C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02176"/>
        <c:axId val="168803712"/>
      </c:barChart>
      <c:catAx>
        <c:axId val="16880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0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03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02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1'!$C$227:$N$227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1-4812-A2D1-34A6261CE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27520"/>
        <c:axId val="168837504"/>
      </c:barChart>
      <c:catAx>
        <c:axId val="16882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3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3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2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1'!$C$228:$N$228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FB-4383-A30F-D3ACD60D2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44672"/>
        <c:axId val="168866944"/>
      </c:barChart>
      <c:catAx>
        <c:axId val="16884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6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66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44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1'!$C$229:$N$229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D-4A00-B06A-83C128141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52896"/>
        <c:axId val="169154432"/>
      </c:barChart>
      <c:catAx>
        <c:axId val="16915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5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15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52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923192492777168E-2"/>
          <c:w val="0.85714551446402099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1'!$C$230:$N$230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9-42BA-A209-47E684326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82336"/>
        <c:axId val="169183872"/>
      </c:barChart>
      <c:catAx>
        <c:axId val="16918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8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18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82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1'!$C$231:$N$231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E-4FA5-8A19-A34F415E9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211776"/>
        <c:axId val="169213312"/>
      </c:barChart>
      <c:catAx>
        <c:axId val="16921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1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21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11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452827709371771E-2"/>
          <c:w val="0.85759626186131221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1'!$C$232:$N$232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10-4678-A5EF-FBD5BE12B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97152"/>
        <c:axId val="168919424"/>
      </c:barChart>
      <c:catAx>
        <c:axId val="16889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1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919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97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1'!$C$233:$N$233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0-439B-8E00-AE69F59F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934784"/>
        <c:axId val="168940672"/>
      </c:barChart>
      <c:catAx>
        <c:axId val="16893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4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940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3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1'!$C$234:$N$234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A0-4687-9787-4835A7966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989056"/>
        <c:axId val="168990592"/>
      </c:barChart>
      <c:catAx>
        <c:axId val="16898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9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990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89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452827709371771E-2"/>
          <c:w val="0.85714551446402099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1'!$C$235:$N$235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C-4867-A3E8-E2932953B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014400"/>
        <c:axId val="169015936"/>
      </c:barChart>
      <c:catAx>
        <c:axId val="1690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1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01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14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1'!$C$236:$N$236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53-405B-9F41-40CD1982A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039744"/>
        <c:axId val="169041280"/>
      </c:barChart>
      <c:catAx>
        <c:axId val="16903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4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041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39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1'!$C$237:$N$237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4-41B0-BB61-F7D1F2E6F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056896"/>
        <c:axId val="169070976"/>
      </c:barChart>
      <c:catAx>
        <c:axId val="16905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7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0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56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1'!$C$238:$N$238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B-4B8B-8AA7-4FFFFCC66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282944"/>
        <c:axId val="169292928"/>
      </c:barChart>
      <c:catAx>
        <c:axId val="16928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9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29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82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1'!$C$239:$N$239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F8-42CD-9DA1-B9AE829A0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16736"/>
        <c:axId val="169318272"/>
      </c:barChart>
      <c:catAx>
        <c:axId val="16931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1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1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16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21962566040881E-2"/>
          <c:w val="0.85714551446402099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1'!$C$240:$N$240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A4-409C-B802-61CA3690E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612416"/>
        <c:axId val="169613952"/>
      </c:barChart>
      <c:catAx>
        <c:axId val="16961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1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61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12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1'!$C$241:$N$241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7-471E-B2CB-156A5ACE6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633664"/>
        <c:axId val="169635200"/>
      </c:barChart>
      <c:catAx>
        <c:axId val="16963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3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635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33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1'!$C$242:$N$242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56-4E47-B527-7CE8F0C5D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47712"/>
        <c:axId val="169353600"/>
      </c:barChart>
      <c:catAx>
        <c:axId val="16934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5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5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4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528812324177894E-2"/>
          <c:w val="0.8571455144640209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1'!$C$243:$N$243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0E-4083-9EF2-671D5DB76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60768"/>
        <c:axId val="169383040"/>
      </c:barChart>
      <c:catAx>
        <c:axId val="16936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60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1'!$C$244:$N$244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2-443D-8A13-D99F9C8D4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402752"/>
        <c:axId val="169404288"/>
      </c:barChart>
      <c:catAx>
        <c:axId val="16940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0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0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0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21962566040881E-2"/>
          <c:w val="0.85714551446402099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1'!$C$245:$N$245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AD-446C-AA07-3F9245D15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497728"/>
        <c:axId val="169499264"/>
      </c:barChart>
      <c:catAx>
        <c:axId val="16949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9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9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9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452827709371771E-2"/>
          <c:w val="0.85759626186131221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1'!$C$246:$N$246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31-4FEC-9549-E9D133F87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535360"/>
        <c:axId val="169536896"/>
      </c:barChart>
      <c:catAx>
        <c:axId val="16953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3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536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35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1'!$C$247:$N$247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A2-45B4-AA03-9CB6F182B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564800"/>
        <c:axId val="169578880"/>
      </c:barChart>
      <c:catAx>
        <c:axId val="16956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7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57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64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5757799946141E-2"/>
          <c:w val="0.8606811145510839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1'!$C$249:$N$249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6-49D5-ABBC-D540C989D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586048"/>
        <c:axId val="169600128"/>
      </c:barChart>
      <c:catAx>
        <c:axId val="16958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0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60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86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1'!$C$248:$N$248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18-4FA1-B822-48826AC9D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763200"/>
        <c:axId val="169764736"/>
      </c:barChart>
      <c:catAx>
        <c:axId val="16976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6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76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63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225269390105789E-2"/>
          <c:w val="0.85981569988713213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1'!$C$250:$N$250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D1-4A2A-9442-0AA06D46C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788544"/>
        <c:axId val="169790080"/>
      </c:barChart>
      <c:catAx>
        <c:axId val="1697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79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88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1'!$C$251:$N$251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2B-4BA8-AF6F-9E899B3A9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76032"/>
        <c:axId val="170077568"/>
      </c:barChart>
      <c:catAx>
        <c:axId val="17007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07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7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076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428571428571425E-2"/>
          <c:w val="0.85759626186131221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1'!$C$252:$N$252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2-4D09-A53A-0C3F02110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89088"/>
        <c:axId val="170107264"/>
      </c:barChart>
      <c:catAx>
        <c:axId val="1700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10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10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089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1'!$C$253:$N$253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B-413F-AF8A-B1294CA5E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114432"/>
        <c:axId val="170210432"/>
      </c:barChart>
      <c:catAx>
        <c:axId val="17011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1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1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11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075295242396423E-2"/>
          <c:w val="0.8571455144640209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1'!$C$254:$N$254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9-4512-9FB0-E3C71EB4F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38336"/>
        <c:axId val="170239872"/>
      </c:barChart>
      <c:catAx>
        <c:axId val="17023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3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3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3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1'!$C$255:$N$255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C-4FBE-A641-83DBD2671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59584"/>
        <c:axId val="170261120"/>
      </c:barChart>
      <c:catAx>
        <c:axId val="17025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61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59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1'!$C$256:$N$256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5-4443-BD10-ABF32127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838464"/>
        <c:axId val="169840000"/>
      </c:barChart>
      <c:catAx>
        <c:axId val="16983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4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4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38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528812324177894E-2"/>
          <c:w val="0.8593750000000002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1'!$C$257:$N$257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E8-4CD7-BD0A-A18C06966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855616"/>
        <c:axId val="169869696"/>
      </c:barChart>
      <c:catAx>
        <c:axId val="16985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6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69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5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678456591639944E-2"/>
          <c:y val="7.6923192492777168E-2"/>
          <c:w val="0.85530546623794212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1'!$C$258:$N$258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2D-4955-96F5-3B7EBEC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897344"/>
        <c:axId val="169903232"/>
      </c:barChart>
      <c:catAx>
        <c:axId val="16989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90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0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97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1'!$C$259:$N$259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6-4011-8C6C-EDC3F62C3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62912"/>
        <c:axId val="170264448"/>
      </c:barChart>
      <c:catAx>
        <c:axId val="1702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6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6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6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1'!$C$260:$N$260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9C-4335-B99D-622102311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96448"/>
        <c:axId val="170297984"/>
      </c:barChart>
      <c:catAx>
        <c:axId val="17029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97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97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96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1'!$C$261:$N$261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C-49FB-B4D2-8E4CE0DD1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313600"/>
        <c:axId val="170315136"/>
      </c:barChart>
      <c:catAx>
        <c:axId val="17031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31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315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313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1'!$C$262:$N$262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5-4B83-A74E-2235F3BF69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66624"/>
        <c:axId val="170676608"/>
      </c:barChart>
      <c:catAx>
        <c:axId val="17066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7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7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6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1'!$C$263:$N$263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0-4573-B2BF-BB9F7FDE3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91968"/>
        <c:axId val="170710144"/>
      </c:barChart>
      <c:catAx>
        <c:axId val="17069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1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1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9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1428571428571425E-2"/>
          <c:w val="0.8562313676732348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1'!$C$264:$N$264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C-41FB-BB56-40E74CA9C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33952"/>
        <c:axId val="170735488"/>
      </c:barChart>
      <c:catAx>
        <c:axId val="1707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3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3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3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1'!$C$265:$N$265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9-43C4-9738-7A4B1C0D4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55200"/>
        <c:axId val="170756736"/>
      </c:barChart>
      <c:catAx>
        <c:axId val="17075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5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56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55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0821529745042494E-2"/>
          <c:w val="0.8562313676732348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1'!$C$266:$N$266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16-4F5C-9ACE-E963E2D54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84640"/>
        <c:axId val="170786176"/>
      </c:barChart>
      <c:catAx>
        <c:axId val="1707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8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8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8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1'!$C$267:$N$267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9-4F88-8771-CED0FC1C5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490496"/>
        <c:axId val="170496384"/>
      </c:barChart>
      <c:catAx>
        <c:axId val="1704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49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49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4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385444743935333E-2"/>
          <c:w val="0.8589354840190969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1'!$C$270:$N$270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5-4A78-BD3D-9B41F0CDB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03552"/>
        <c:axId val="170513536"/>
      </c:barChart>
      <c:catAx>
        <c:axId val="1705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1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513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0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666840278229889E-2"/>
          <c:w val="0.85804416403785488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1'!$C$269:$N$269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73-44B0-A49F-A12DC6223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57824"/>
        <c:axId val="170559360"/>
      </c:barChart>
      <c:catAx>
        <c:axId val="17055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5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55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57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024216425383878E-2"/>
          <c:w val="0.85714551446402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1'!$C$268:$N$268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5A-4970-BEAD-7701CC601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87264"/>
        <c:axId val="170588800"/>
      </c:barChart>
      <c:catAx>
        <c:axId val="17058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8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588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87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1'!$C$271:$N$271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31-4C41-A16F-ADE6D08CD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42048"/>
        <c:axId val="165043584"/>
      </c:barChart>
      <c:catAx>
        <c:axId val="16504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4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04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42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1'!$C$272:$N$272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A-462C-B70A-F338FE1E1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51008"/>
        <c:axId val="170856832"/>
      </c:barChart>
      <c:catAx>
        <c:axId val="16505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85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856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51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422632073382591E-2"/>
          <c:w val="0.8575962618613122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1'!$C$273:$N$273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C1-4640-99FD-1AD1C9C34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868096"/>
        <c:axId val="170878080"/>
      </c:barChart>
      <c:catAx>
        <c:axId val="17086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87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878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868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204610951008647E-2"/>
          <c:w val="0.85759626186131221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1'!$C$274:$N$274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BD-4E2A-84D6-D6BE88C6AE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905984"/>
        <c:axId val="170907520"/>
      </c:barChart>
      <c:catAx>
        <c:axId val="17090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90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90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905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1'!$C$275:$N$275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2E-47BB-9A24-33B78C734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89376"/>
        <c:axId val="171190912"/>
      </c:barChart>
      <c:catAx>
        <c:axId val="17118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19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9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18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1'!$C$276:$N$276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0-499D-BE45-5E0CE8F48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22912"/>
        <c:axId val="171224448"/>
      </c:barChart>
      <c:catAx>
        <c:axId val="1712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22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2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1'!$C$277:$N$277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E-4063-9513-5CEF2519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44160"/>
        <c:axId val="171004288"/>
      </c:barChart>
      <c:catAx>
        <c:axId val="17124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0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0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44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385444743935333E-2"/>
          <c:w val="0.8593750000000002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1'!$C$278:$N$278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1-443E-B1B9-F0A6BFFAB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31936"/>
        <c:axId val="171041920"/>
      </c:barChart>
      <c:catAx>
        <c:axId val="17103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4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4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31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1'!$C$279:$N$279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3A-49BA-A5E2-CACEE4C6B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61632"/>
        <c:axId val="171063168"/>
      </c:barChart>
      <c:catAx>
        <c:axId val="17106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6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63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61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684491978609626E-2"/>
          <c:w val="0.85937500000000022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1'!$C$280:$N$280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7B-4A3D-9113-5E62B90C6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82880"/>
        <c:axId val="171084416"/>
      </c:barChart>
      <c:catAx>
        <c:axId val="17108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8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84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82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666840278229889E-2"/>
          <c:w val="0.85981569988713213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1'!$C$281:$N$281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E1-44DB-ABAB-3233744DF0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91840"/>
        <c:axId val="171093376"/>
      </c:barChart>
      <c:catAx>
        <c:axId val="1710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9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9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9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1'!$C$282:$N$282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2-44BE-A956-DB6034881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64640"/>
        <c:axId val="171274624"/>
      </c:barChart>
      <c:catAx>
        <c:axId val="17126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7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27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6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1'!$C$283:$N$283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7B-4936-8AD3-EB9688848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85888"/>
        <c:axId val="171312256"/>
      </c:barChart>
      <c:catAx>
        <c:axId val="17128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1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31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85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1'!$C$284:$N$284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AA-4044-BED6-CCF7D2ED3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340160"/>
        <c:axId val="171341696"/>
      </c:barChart>
      <c:catAx>
        <c:axId val="17134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4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341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40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1'!$C$285:$N$285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9-4F5D-A6DD-9B19ADAA8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381888"/>
        <c:axId val="171383424"/>
      </c:barChart>
      <c:catAx>
        <c:axId val="1713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3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8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1'!$C$286:$N$286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E-47CA-9870-A5F0A4141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03136"/>
        <c:axId val="171404672"/>
      </c:barChart>
      <c:catAx>
        <c:axId val="17140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40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03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1'!$C$287:$N$287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7-480C-B84B-D62036D0A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24384"/>
        <c:axId val="171430272"/>
      </c:barChart>
      <c:catAx>
        <c:axId val="17142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3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430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24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428571428571425E-2"/>
          <c:w val="0.8593750000000002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1'!$C$288:$N$288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1-49D8-8D3F-B69469DC5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41536"/>
        <c:axId val="171603072"/>
      </c:barChart>
      <c:catAx>
        <c:axId val="17144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0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0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41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1'!$C$289:$N$289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2D-4417-90FD-45511F99C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22784"/>
        <c:axId val="171624320"/>
      </c:barChart>
      <c:catAx>
        <c:axId val="17162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2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2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2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1'!$C$290:$N$290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5-499E-A543-45EC96D90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52224"/>
        <c:axId val="171653760"/>
      </c:barChart>
      <c:catAx>
        <c:axId val="17165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5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5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5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1'!$C$291:$N$291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6-44EE-AA46-D2264569D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93952"/>
        <c:axId val="171695488"/>
      </c:barChart>
      <c:catAx>
        <c:axId val="17169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9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9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9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1'!$C$292:$N$292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96-41C6-8239-723BB777E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711104"/>
        <c:axId val="171733376"/>
      </c:barChart>
      <c:catAx>
        <c:axId val="17171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3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73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11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1'!$C$293:$N$293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9-46E8-8100-C54145312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740544"/>
        <c:axId val="171750528"/>
      </c:barChart>
      <c:catAx>
        <c:axId val="17174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5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75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40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1'!$C$294:$N$294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B2-4736-B428-CC171F60F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06112"/>
        <c:axId val="172107648"/>
      </c:barChart>
      <c:catAx>
        <c:axId val="17210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0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0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1'!$C$295:$N$295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B-4994-8D14-3A603134F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27360"/>
        <c:axId val="172128896"/>
      </c:barChart>
      <c:catAx>
        <c:axId val="17212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2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2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2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1'!$C$296:$N$296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22-49A6-B3FF-442FFCD1E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56800"/>
        <c:axId val="172158336"/>
      </c:barChart>
      <c:catAx>
        <c:axId val="17215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5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58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56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1'!$C$297:$N$297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B-4669-8F69-720AEB136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842176"/>
        <c:axId val="171852160"/>
      </c:barChart>
      <c:catAx>
        <c:axId val="17184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85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85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842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1'!$C$298:$N$298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2-4306-BE8C-2470945CD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896192"/>
        <c:axId val="171902080"/>
      </c:barChart>
      <c:catAx>
        <c:axId val="1718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0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0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89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1'!$C$299:$N$299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E-4A0A-A2E7-FBAEAA51E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17696"/>
        <c:axId val="171919232"/>
      </c:barChart>
      <c:catAx>
        <c:axId val="1719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1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19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1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1225269390105789E-2"/>
          <c:w val="0.8606811145510839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1'!$C$300:$N$300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8D-44DB-905A-B071F970D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47136"/>
        <c:axId val="171948672"/>
      </c:barChart>
      <c:catAx>
        <c:axId val="17194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4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47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1'!$C$301:$N$301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B1-40E6-953E-94CDE3309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60192"/>
        <c:axId val="171961728"/>
      </c:barChart>
      <c:catAx>
        <c:axId val="17196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6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60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1'!$C$302:$N$302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79-4649-B4E4-625F77D42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071552"/>
        <c:axId val="172081536"/>
      </c:barChart>
      <c:catAx>
        <c:axId val="17207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08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8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07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1'!$C$303:$N$303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0-4D6D-B6F8-27CB6221A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096896"/>
        <c:axId val="172430464"/>
      </c:barChart>
      <c:catAx>
        <c:axId val="17209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43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3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096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1'!$C$304:$N$304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A-4453-8771-692A53B18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458368"/>
        <c:axId val="172459904"/>
      </c:barChart>
      <c:catAx>
        <c:axId val="17245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45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5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458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1'!$C$305:$N$305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C4-4BE0-BB88-3B95C78C2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33856"/>
        <c:axId val="172235392"/>
      </c:barChart>
      <c:catAx>
        <c:axId val="17223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3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3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022825792937949E-2"/>
          <c:w val="0.85981569988713213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1'!$C$306:$N$306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F-421B-AE45-C1529969D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59200"/>
        <c:axId val="172260736"/>
      </c:barChart>
      <c:catAx>
        <c:axId val="1722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5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1'!$C$309:$N$309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64-4B9D-8638-A2F9225FD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88640"/>
        <c:axId val="172294528"/>
      </c:barChart>
      <c:catAx>
        <c:axId val="17228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9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88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1'!$C$308:$N$308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8-4B37-A6AC-0F1F54CE5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01696"/>
        <c:axId val="172319872"/>
      </c:barChart>
      <c:catAx>
        <c:axId val="1723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1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1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0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1'!$C$307:$N$307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F-4C75-8B13-27C1DDF4E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51872"/>
        <c:axId val="172353408"/>
      </c:barChart>
      <c:catAx>
        <c:axId val="1723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5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5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51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1'!$C$312:$N$312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8-4D62-B9EE-4960E8390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00096"/>
        <c:axId val="172501632"/>
      </c:barChart>
      <c:catAx>
        <c:axId val="17250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0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01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00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1'!$C$311:$N$311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4A-474A-BB64-1CB40BBB8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41824"/>
        <c:axId val="172543360"/>
      </c:barChart>
      <c:catAx>
        <c:axId val="17254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4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4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4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1'!$C$310:$N$310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A4-4469-BD56-FD68946B3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58976"/>
        <c:axId val="172589440"/>
      </c:barChart>
      <c:catAx>
        <c:axId val="17255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8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8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58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385444743935333E-2"/>
          <c:w val="0.85714551446402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1'!$C$313:$N$313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6-4224-9064-69E4E60AC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96608"/>
        <c:axId val="172606592"/>
      </c:barChart>
      <c:catAx>
        <c:axId val="17259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0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60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96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385444743935333E-2"/>
          <c:w val="0.8593750000000002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1'!$C$314:$N$314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F6-4C0C-BD52-65FD0D649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638592"/>
        <c:axId val="172640128"/>
      </c:barChart>
      <c:catAx>
        <c:axId val="17263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4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64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38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1'!$C$315:$N$315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2-44E0-9625-7384C9A71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663936"/>
        <c:axId val="172665472"/>
      </c:barChart>
      <c:catAx>
        <c:axId val="17266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6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665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6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385444743935333E-2"/>
          <c:w val="0.85714551446402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1'!$C$316:$N$316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2E-4C5E-9FB3-306B3F118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29248"/>
        <c:axId val="173030784"/>
      </c:barChart>
      <c:catAx>
        <c:axId val="17302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3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30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29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385444743935333E-2"/>
          <c:w val="0.85759626186131221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1'!$C$317:$N$317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1-4142-BF00-77C587FCB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42304"/>
        <c:axId val="173064576"/>
      </c:barChart>
      <c:catAx>
        <c:axId val="17304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6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6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4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024216425383878E-2"/>
          <c:w val="0.8575962618613122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1'!$C$318:$N$318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5-4B80-910B-16116E53A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79936"/>
        <c:axId val="172758144"/>
      </c:barChart>
      <c:catAx>
        <c:axId val="17307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75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75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79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422632073382591E-2"/>
          <c:w val="0.8575962618613122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1'!$C$319:$N$319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48-4B17-9AC7-C0BBE52B5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786048"/>
        <c:axId val="172787584"/>
      </c:barChart>
      <c:catAx>
        <c:axId val="17278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78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787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786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028202764472705E-2"/>
          <c:w val="0.85804416403785488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1'!$C$320:$N$320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2-4714-8A81-F41ABBD40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23680"/>
        <c:axId val="172825216"/>
      </c:barChart>
      <c:catAx>
        <c:axId val="17282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2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2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2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1'!$C$321:$N$321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81-4083-93E3-50D8CCFBB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32640"/>
        <c:axId val="172834176"/>
      </c:barChart>
      <c:catAx>
        <c:axId val="17283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3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3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32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1'!$C$322:$N$322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76-430F-A269-C5BCFBD91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74368"/>
        <c:axId val="172880256"/>
      </c:barChart>
      <c:catAx>
        <c:axId val="1728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8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8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7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1'!$C$323:$N$323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1-4574-B52B-6239B41E7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957056"/>
        <c:axId val="172979328"/>
      </c:barChart>
      <c:catAx>
        <c:axId val="1729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97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979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957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1'!$C$324:$N$324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B-440F-A172-1E8A3F77A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03136"/>
        <c:axId val="173004672"/>
      </c:barChart>
      <c:catAx>
        <c:axId val="17300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0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03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204610951008647E-2"/>
          <c:w val="0.85759626186131221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1'!$C$325:$N$325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E-4214-A6CB-9CE6DF03A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98112"/>
        <c:axId val="173099648"/>
      </c:barChart>
      <c:catAx>
        <c:axId val="17309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9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9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9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1'!$C$326:$N$326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F9-4143-B35B-2292877BD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127552"/>
        <c:axId val="173129088"/>
      </c:barChart>
      <c:catAx>
        <c:axId val="17312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2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29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27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1'!$C$327:$N$327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7D-4DBB-8931-90BE6C846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161088"/>
        <c:axId val="173166976"/>
      </c:barChart>
      <c:catAx>
        <c:axId val="1731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6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66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61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1'!$C$328:$N$328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29-4CCA-92E7-2FABB376B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174144"/>
        <c:axId val="173188224"/>
      </c:barChart>
      <c:catAx>
        <c:axId val="17317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8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8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7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1'!$C$329:$N$329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2E-4DF3-999D-DB608E60D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07936"/>
        <c:axId val="173209472"/>
      </c:barChart>
      <c:catAx>
        <c:axId val="17320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2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20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20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1'!$C$330:$N$330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5-4AFF-A8AC-C5707E2C5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15200"/>
        <c:axId val="173316736"/>
      </c:barChart>
      <c:catAx>
        <c:axId val="17331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1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16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15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1'!$C$331:$N$331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6-4A5F-A153-CC5CE5CC5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44640"/>
        <c:axId val="173346176"/>
      </c:barChart>
      <c:catAx>
        <c:axId val="17334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4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4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4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1'!$C$332:$N$332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2D-4EED-804B-E06C6989A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57696"/>
        <c:axId val="173384064"/>
      </c:barChart>
      <c:catAx>
        <c:axId val="17335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8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5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1'!$C$333:$N$333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CF-46DD-846B-88BA4E506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91232"/>
        <c:axId val="173749376"/>
      </c:barChart>
      <c:catAx>
        <c:axId val="17339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4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4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91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1'!$C$334:$N$334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E-47E0-B88A-2B39831DA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64992"/>
        <c:axId val="173766528"/>
      </c:barChart>
      <c:catAx>
        <c:axId val="17376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6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6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64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1'!$C$335:$N$335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0F-4A18-B329-D4DB0FABD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86240"/>
        <c:axId val="173787776"/>
      </c:barChart>
      <c:catAx>
        <c:axId val="17378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8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8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86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1'!$C$336:$N$336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5D-4058-8131-BE185A15E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15680"/>
        <c:axId val="173817216"/>
      </c:barChart>
      <c:catAx>
        <c:axId val="17381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1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1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15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1'!$C$337:$N$337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AE-4C8F-A8DF-128600851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32832"/>
        <c:axId val="173855104"/>
      </c:barChart>
      <c:catAx>
        <c:axId val="1738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5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5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32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1'!$C$338:$N$338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5-4861-91EF-9B5FB3B33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014848"/>
        <c:axId val="158024832"/>
      </c:barChart>
      <c:catAx>
        <c:axId val="15801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2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24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14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1'!$C$339:$N$339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0E-4C38-B81E-07724DDCE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044544"/>
        <c:axId val="158046080"/>
      </c:barChart>
      <c:catAx>
        <c:axId val="15804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4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4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4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1'!$C$340:$N$340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1-4504-8C2E-A977338D1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147712"/>
        <c:axId val="158149248"/>
      </c:barChart>
      <c:catAx>
        <c:axId val="15814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4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14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4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1'!$C$341:$N$341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1-476E-A8E5-BF1F2124A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156672"/>
        <c:axId val="158158208"/>
      </c:barChart>
      <c:catAx>
        <c:axId val="15815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5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158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56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1'!$C$342:$N$342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7-41B1-A081-C40A0D811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198400"/>
        <c:axId val="173474176"/>
      </c:barChart>
      <c:catAx>
        <c:axId val="15819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47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47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98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359285354333665E-2"/>
          <c:y val="7.0422632073382591E-2"/>
          <c:w val="0.8557719093421644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1'!$C$343:$N$343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CD-4883-A7A5-A26254F79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489536"/>
        <c:axId val="173503616"/>
      </c:barChart>
      <c:catAx>
        <c:axId val="17348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50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503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489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428571428571425E-2"/>
          <c:w val="0.85759626186131221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1'!$C$344:$N$344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2-406A-AAA2-AAE63D6A4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535616"/>
        <c:axId val="173537152"/>
      </c:barChart>
      <c:catAx>
        <c:axId val="1735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5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5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53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204610951008647E-2"/>
          <c:w val="0.85893548401909692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1'!$C$345:$N$345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27-411F-A3D3-C976FC4EA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630592"/>
        <c:axId val="173632128"/>
      </c:barChart>
      <c:catAx>
        <c:axId val="17363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3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3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3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757799946141E-2"/>
          <c:w val="0.8580441640378548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1'!$C$346:$N$346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F-4F76-AAE5-BBB5C154C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655936"/>
        <c:axId val="173657472"/>
      </c:barChart>
      <c:catAx>
        <c:axId val="1736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5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5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5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757799946141E-2"/>
          <c:w val="0.8580441640378548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1'!$C$347:$N$347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C9-4794-8055-CABADF97D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697664"/>
        <c:axId val="173699456"/>
      </c:barChart>
      <c:catAx>
        <c:axId val="1736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9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1'!$C$348:$N$348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7A-4AE9-9F4F-A6DE2FD1F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06624"/>
        <c:axId val="173728896"/>
      </c:barChart>
      <c:catAx>
        <c:axId val="17370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2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2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0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1'!$C$349:$N$349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9-480E-98D8-112EE4332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350720"/>
        <c:axId val="174352256"/>
      </c:barChart>
      <c:catAx>
        <c:axId val="17435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5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35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5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1'!$C$350:$N$350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55-4FBD-A040-C570EF3A3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371968"/>
        <c:axId val="174373504"/>
      </c:barChart>
      <c:catAx>
        <c:axId val="17437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7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37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7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1'!$C$351:$N$351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E5-4D76-A660-7161C243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405504"/>
        <c:axId val="174407040"/>
      </c:barChart>
      <c:catAx>
        <c:axId val="17440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0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40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05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1'!$C$352:$N$352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9-4C76-A882-07C543277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426752"/>
        <c:axId val="174444928"/>
      </c:barChart>
      <c:catAx>
        <c:axId val="17442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4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44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2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1'!$C$353:$N$353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E3-4109-96C0-ED6CA367B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452096"/>
        <c:axId val="174728320"/>
      </c:barChart>
      <c:catAx>
        <c:axId val="1744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2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2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52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1'!$C$354:$N$354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4-4F52-A770-BB7A2AE2D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768512"/>
        <c:axId val="174770048"/>
      </c:barChart>
      <c:catAx>
        <c:axId val="17476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7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70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68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1'!$C$355:$N$355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4-4C14-BBCF-53D3C55CA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593152"/>
        <c:axId val="174594688"/>
      </c:barChart>
      <c:catAx>
        <c:axId val="17459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59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594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593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0422632073382591E-2"/>
          <c:w val="0.8606811145510839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1'!$C$356:$N$356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7E-45FE-B0AF-ACF0B3D4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26688"/>
        <c:axId val="174628224"/>
      </c:barChart>
      <c:catAx>
        <c:axId val="1746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2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2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2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1'!$C$357:$N$357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3-475C-8060-53B7488E7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43840"/>
        <c:axId val="174649728"/>
      </c:barChart>
      <c:catAx>
        <c:axId val="17464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4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49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43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1'!$C$358:$N$358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F-4637-8815-837D91F93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81472"/>
        <c:axId val="174695552"/>
      </c:barChart>
      <c:catAx>
        <c:axId val="17468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9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9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81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1'!$C$359:$N$359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70-44BA-9B71-009C0A408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715264"/>
        <c:axId val="174716800"/>
      </c:barChart>
      <c:catAx>
        <c:axId val="1747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1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1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1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1'!$C$360:$N$360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30-4B22-8328-551D50E7C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06144"/>
        <c:axId val="174807680"/>
      </c:barChart>
      <c:catAx>
        <c:axId val="17480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0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07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0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7160726395900839E-2"/>
          <c:w val="0.85804416403785488"/>
          <c:h val="0.796298696405696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1'!$C$361:$N$361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A-475C-BCE4-31E691BBF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15104"/>
        <c:axId val="174816640"/>
      </c:barChart>
      <c:catAx>
        <c:axId val="17481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1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1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15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1'!$C$362:$N$362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3-45D7-A16E-90C25C6F9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934656"/>
        <c:axId val="174944640"/>
      </c:barChart>
      <c:catAx>
        <c:axId val="17493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4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4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34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923192492777168E-2"/>
          <c:w val="0.85893548401909692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1'!$C$363:$N$363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8-450C-8101-2380DA05A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951808"/>
        <c:axId val="174965888"/>
      </c:barChart>
      <c:catAx>
        <c:axId val="1749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5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757799946141E-2"/>
          <c:w val="0.8580441640378548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1'!$C$364:$N$364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10-4B0E-B53D-FCFF3C27F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255936"/>
        <c:axId val="175257472"/>
      </c:barChart>
      <c:catAx>
        <c:axId val="1752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5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25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5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1'!$C$365:$N$365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C2-445F-95C9-050E7C806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297664"/>
        <c:axId val="175299200"/>
      </c:barChart>
      <c:catAx>
        <c:axId val="1752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9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29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621962566040881E-2"/>
          <c:w val="0.85981569988713213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1'!$C$366:$N$366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E-4C4A-9C0C-793A02CEB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987136"/>
        <c:axId val="174988672"/>
      </c:barChart>
      <c:catAx>
        <c:axId val="17498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8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8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87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2254437226840856E-2"/>
          <c:w val="0.85893548401909692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1'!$C$367:$N$367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04-4588-8794-279F0243C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016576"/>
        <c:axId val="175018368"/>
      </c:barChart>
      <c:catAx>
        <c:axId val="17501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1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01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16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204610951008647E-2"/>
          <c:w val="0.85804416403785488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1'!$C$368:$N$368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CB-46E8-9277-61726C634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029632"/>
        <c:axId val="175121536"/>
      </c:barChart>
      <c:catAx>
        <c:axId val="17502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2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2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29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1'!$C$369:$N$369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3-46FD-BD04-6CA6CD6A8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149440"/>
        <c:axId val="175150976"/>
      </c:barChart>
      <c:catAx>
        <c:axId val="17514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5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4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385444743935333E-2"/>
          <c:w val="0.85804416403785488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1'!$C$370:$N$370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4-4C26-B0ED-A279F2825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170688"/>
        <c:axId val="175172224"/>
      </c:barChart>
      <c:catAx>
        <c:axId val="1751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7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72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70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385444743935333E-2"/>
          <c:w val="0.8589354840190969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1'!$C$371:$N$371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E-4BF4-AEF9-C10EB3048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00320"/>
        <c:axId val="170601856"/>
      </c:barChart>
      <c:catAx>
        <c:axId val="17060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0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0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00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024216425383878E-2"/>
          <c:w val="0.85804416403785488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1'!$C$372:$N$372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F-45B6-8D4E-8D0DFB471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17472"/>
        <c:axId val="170652032"/>
      </c:barChart>
      <c:catAx>
        <c:axId val="17061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1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6666840278229889E-2"/>
          <c:w val="0.85759626186131221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1'!$C$373:$N$373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3-40B1-B0F2-E4067A09F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443328"/>
        <c:axId val="175465600"/>
      </c:barChart>
      <c:catAx>
        <c:axId val="17544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46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465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443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84491978609626E-2"/>
          <c:w val="0.85804416403785488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1'!$C$374:$N$374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CF-493C-976D-00BB0A531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01696"/>
        <c:axId val="175503232"/>
      </c:barChart>
      <c:catAx>
        <c:axId val="1755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0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50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0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84491978609626E-2"/>
          <c:w val="0.85893548401909692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1'!$C$375:$N$375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8-4F07-81D5-D89CA1EA5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27040"/>
        <c:axId val="175528576"/>
      </c:barChart>
      <c:catAx>
        <c:axId val="17552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2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52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27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934782608695676E-2"/>
          <c:w val="0.85714551446402099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1'!$C$376:$N$376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77-4A89-AE6A-C22592C47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60576"/>
        <c:axId val="175562112"/>
      </c:barChart>
      <c:catAx>
        <c:axId val="17556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6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56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6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84491978609626E-2"/>
          <c:w val="0.85893548401909692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1'!$C$377:$N$377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2-40D4-A6A0-B0942A543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667648"/>
        <c:axId val="154681728"/>
      </c:barChart>
      <c:catAx>
        <c:axId val="15466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68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68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667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024216425383878E-2"/>
          <c:w val="0.85804416403785488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1'!$C$378:$N$378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DA-4367-A808-F6209AC98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713472"/>
        <c:axId val="154715264"/>
      </c:barChart>
      <c:catAx>
        <c:axId val="1547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715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715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71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31299734748014E-2"/>
          <c:w val="0.85804416403785488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1'!$C$379:$N$379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45-48CD-8B4D-C91F743BA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11296"/>
        <c:axId val="175912832"/>
      </c:barChart>
      <c:catAx>
        <c:axId val="17591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1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1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11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666840278229889E-2"/>
          <c:w val="0.85893548401909692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1'!$C$380:$N$380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91-496C-80CE-782D03739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44832"/>
        <c:axId val="175946368"/>
      </c:barChart>
      <c:catAx>
        <c:axId val="1759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4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4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44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204477498313334E-2"/>
          <c:w val="0.85759626186131221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1'!$C$381:$N$381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5-43A4-A101-B9A83A96A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53792"/>
        <c:axId val="175955328"/>
      </c:barChart>
      <c:catAx>
        <c:axId val="17595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5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5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5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84491978609626E-2"/>
          <c:w val="0.85804416403785488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1'!$C$382:$N$382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3D-4F68-9BD0-BB7561966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91424"/>
        <c:axId val="176001408"/>
      </c:barChart>
      <c:catAx>
        <c:axId val="17599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00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00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91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84491978609626E-2"/>
          <c:w val="0.85981569988713213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1'!$C$383:$N$383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20-4428-B97F-ABCB1A69C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012672"/>
        <c:axId val="175703168"/>
      </c:barChart>
      <c:catAx>
        <c:axId val="1760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0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03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012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6666840278229889E-2"/>
          <c:w val="0.85759626186131221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1'!$C$384:$N$384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F-4025-84BC-ECC7AD59A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731072"/>
        <c:axId val="175732608"/>
      </c:barChart>
      <c:catAx>
        <c:axId val="17573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3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32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31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666840278229889E-2"/>
          <c:w val="0.85893548401909692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1'!$C$385:$N$385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BD2-B78D-A0521ED7C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752320"/>
        <c:axId val="175753856"/>
      </c:barChart>
      <c:catAx>
        <c:axId val="17575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5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5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52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31299734748014E-2"/>
          <c:w val="0.85893548401909692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1'!$C$386:$N$386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DB-4B20-BD8B-6B341560E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789952"/>
        <c:axId val="175791488"/>
      </c:barChart>
      <c:catAx>
        <c:axId val="17578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9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9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89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666840278229889E-2"/>
          <c:w val="0.85981569988713213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1'!$C$387:$N$387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3-43F5-89A6-375007BC1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15296"/>
        <c:axId val="175825280"/>
      </c:barChart>
      <c:catAx>
        <c:axId val="17581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2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25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15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84491978609626E-2"/>
          <c:w val="0.85804416403785488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1'!$C$388:$N$388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1-42C7-AF01-3CC24AA08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36544"/>
        <c:axId val="175854720"/>
      </c:barChart>
      <c:catAx>
        <c:axId val="17583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5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5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36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024216425383878E-2"/>
          <c:w val="0.8575962618613122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1'!$C$389:$N$389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0-41C7-BE18-ABCA17E45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86720"/>
        <c:axId val="175888256"/>
      </c:barChart>
      <c:catAx>
        <c:axId val="17588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8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8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86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024216425383878E-2"/>
          <c:w val="0.8575962618613122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1'!$C$390:$N$390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E-415F-A1DE-0A6DC67E2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374912"/>
        <c:axId val="176376448"/>
      </c:barChart>
      <c:catAx>
        <c:axId val="17637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7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7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7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1'!$C$391:$N$391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A8-4FD6-890A-28D60F5F2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400256"/>
        <c:axId val="176401792"/>
      </c:barChart>
      <c:catAx>
        <c:axId val="17640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0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0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00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1'!$C$392:$N$392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7-417D-811A-2E7E259B3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413312"/>
        <c:axId val="176435584"/>
      </c:barChart>
      <c:catAx>
        <c:axId val="17641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3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35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13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1'!$C$393:$N$393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E-46F1-BFAF-C10E820D9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442752"/>
        <c:axId val="176460928"/>
      </c:barChart>
      <c:catAx>
        <c:axId val="17644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6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6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4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1'!$C$394:$N$394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5-48C8-8539-36F6B6F26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03808"/>
        <c:axId val="176105344"/>
      </c:barChart>
      <c:catAx>
        <c:axId val="1761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0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3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1'!$C$395:$N$395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C-44BB-BE79-ABD3C5F3D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12768"/>
        <c:axId val="176114304"/>
      </c:barChart>
      <c:catAx>
        <c:axId val="17611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1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1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12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1'!$C$396:$N$396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D-4768-B496-1FBFC39F7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38112"/>
        <c:axId val="176139648"/>
      </c:barChart>
      <c:catAx>
        <c:axId val="17613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3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3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3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1'!$C$397:$N$397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4-4321-968B-791208598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59360"/>
        <c:axId val="176263552"/>
      </c:barChart>
      <c:catAx>
        <c:axId val="17615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6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263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59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1'!$C$398:$N$398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53-4BDA-A96A-38C594BE4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278912"/>
        <c:axId val="176288896"/>
      </c:barChart>
      <c:catAx>
        <c:axId val="17627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8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28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7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1'!$C$399:$N$399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F-4FE6-940E-A0E0AE10E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316800"/>
        <c:axId val="176318336"/>
      </c:barChart>
      <c:catAx>
        <c:axId val="17631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1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18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16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1'!$C$400:$N$400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85-4718-AE47-C8D5D5970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346240"/>
        <c:axId val="176347776"/>
      </c:barChart>
      <c:catAx>
        <c:axId val="17634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4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4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46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1'!$C$401:$N$401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E3-45ED-BC98-8A80D3A5F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555904"/>
        <c:axId val="176557440"/>
      </c:barChart>
      <c:catAx>
        <c:axId val="17655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5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55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5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1'!$C$402:$N$402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B-4C69-93AD-0145BA07E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589440"/>
        <c:axId val="176595328"/>
      </c:barChart>
      <c:catAx>
        <c:axId val="17658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5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8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1'!$C$403:$N$403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7-473D-BA57-5D0A435F76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602496"/>
        <c:axId val="176637056"/>
      </c:barChart>
      <c:catAx>
        <c:axId val="17660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3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3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02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022825792937949E-2"/>
          <c:w val="0.85981569988713213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1'!$C$404:$N$404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17-47B3-8351-5181F7140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660864"/>
        <c:axId val="176662400"/>
      </c:barChart>
      <c:catAx>
        <c:axId val="17666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6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6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6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1'!$C$405:$N$405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01-4147-9EDA-D64548C55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956544"/>
        <c:axId val="176958080"/>
      </c:barChart>
      <c:catAx>
        <c:axId val="17695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5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958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56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1'!$C$406:$N$406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B9-4196-BD1E-AA6C1988A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977792"/>
        <c:axId val="176979328"/>
      </c:barChart>
      <c:catAx>
        <c:axId val="17697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7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979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77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428571428571425E-2"/>
          <c:w val="0.85759626186131221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1'!$C$407:$N$407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2-440E-B99B-868B95158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57376"/>
        <c:axId val="176763264"/>
      </c:barChart>
      <c:catAx>
        <c:axId val="17675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6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763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57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1'!$C$408:$N$408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66-4773-957C-1A2C11DFC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70432"/>
        <c:axId val="176784512"/>
      </c:barChart>
      <c:catAx>
        <c:axId val="17677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8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784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70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666840278229889E-2"/>
          <c:w val="0.85893548401909692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1'!$C$409:$N$409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BD-4C72-8960-D4ECC5CCA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04224"/>
        <c:axId val="176805760"/>
      </c:barChart>
      <c:catAx>
        <c:axId val="17680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0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05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0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31299734748014E-2"/>
          <c:w val="0.85893548401909692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1'!$C$410:$N$410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7A-4274-BE5D-CBA7C0684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25472"/>
        <c:axId val="176827008"/>
      </c:barChart>
      <c:catAx>
        <c:axId val="17682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2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2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25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6.631299734748014E-2"/>
          <c:w val="0.86068111455108398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1'!$C$411:$N$411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7C-4F30-9B3E-AF04D9F23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67200"/>
        <c:axId val="176868736"/>
      </c:barChart>
      <c:catAx>
        <c:axId val="17686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6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68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67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028202764472705E-2"/>
          <c:w val="0.85893548401909692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1'!$C$412:$N$412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F-4F54-B7E5-43211D90D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019520"/>
        <c:axId val="177045888"/>
      </c:barChart>
      <c:catAx>
        <c:axId val="17701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4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04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1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1'!$C$413:$N$413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83-42F2-A6C2-E4AF0BD60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053056"/>
        <c:axId val="177075328"/>
      </c:barChart>
      <c:catAx>
        <c:axId val="17705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7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07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53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1'!$C$414:$N$414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8-4ED6-8F16-00328C430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103232"/>
        <c:axId val="177104768"/>
      </c:barChart>
      <c:catAx>
        <c:axId val="17710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0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10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03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1'!$C$415:$N$415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1-4E85-BAF5-1809A3E53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116288"/>
        <c:axId val="177117824"/>
      </c:barChart>
      <c:catAx>
        <c:axId val="17711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1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11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16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1'!$C$416:$N$416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91-4857-AF1D-F236BC2A7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416064"/>
        <c:axId val="177417600"/>
      </c:barChart>
      <c:catAx>
        <c:axId val="17741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1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417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16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1'!$C$417:$N$417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2-4541-B256-644DBAA0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433216"/>
        <c:axId val="177447296"/>
      </c:barChart>
      <c:catAx>
        <c:axId val="17743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4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447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33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1'!$C$418:$N$418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89-4FB5-BB45-1EDC0083B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33920"/>
        <c:axId val="177235456"/>
      </c:barChart>
      <c:catAx>
        <c:axId val="17723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3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23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3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204610951008647E-2"/>
          <c:w val="0.85759626186131221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1'!$C$419:$N$419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F-439B-83A8-A429AEABF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55168"/>
        <c:axId val="177256704"/>
      </c:barChart>
      <c:catAx>
        <c:axId val="17725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25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5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1'!$C$420:$N$420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BA-4987-B50A-927EA14C5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88704"/>
        <c:axId val="177290240"/>
      </c:barChart>
      <c:catAx>
        <c:axId val="17728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9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29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8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1'!$C$421:$N$421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E-49BB-B25D-5F4EF2DE1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97664"/>
        <c:axId val="177311744"/>
      </c:barChart>
      <c:catAx>
        <c:axId val="1772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1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11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1'!$C$422:$N$422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B-4353-B60C-0CF1D3772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18912"/>
        <c:axId val="177353472"/>
      </c:barChart>
      <c:catAx>
        <c:axId val="17731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5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5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1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1'!$C$423:$N$423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A-4FC7-BBC2-76B72AD7F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73184"/>
        <c:axId val="177374720"/>
      </c:barChart>
      <c:catAx>
        <c:axId val="17737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7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7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7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1'!$C$424:$N$424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8E-4490-BF5D-DC44A95D5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94432"/>
        <c:axId val="177395968"/>
      </c:barChart>
      <c:catAx>
        <c:axId val="17739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9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95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9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1'!$C$425:$N$425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5E-4766-B394-A066B9B29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559040"/>
        <c:axId val="177560576"/>
      </c:barChart>
      <c:catAx>
        <c:axId val="17755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56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6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559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1'!$C$426:$N$426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0-43D7-95EE-ECA8E9DA1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592576"/>
        <c:axId val="177668096"/>
      </c:barChart>
      <c:catAx>
        <c:axId val="17759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66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66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59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1'!$C$427:$N$427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38-4437-B7F5-D27CBB4CF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683456"/>
        <c:axId val="177685248"/>
      </c:barChart>
      <c:catAx>
        <c:axId val="1776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68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68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68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1'!$C$428:$N$428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2-4DED-BBE3-9EFD9B039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717248"/>
        <c:axId val="177718784"/>
      </c:barChart>
      <c:catAx>
        <c:axId val="17771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71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71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71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1'!$C$429:$N$429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A-4F4F-90C3-1D1475D5B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16320"/>
        <c:axId val="177817856"/>
      </c:barChart>
      <c:catAx>
        <c:axId val="17781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1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81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1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1'!$C$430:$N$430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C-4E69-8829-4B6E397DB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29376"/>
        <c:axId val="177830912"/>
      </c:barChart>
      <c:catAx>
        <c:axId val="1778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3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83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2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1'!$C$431:$N$431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7-4B4F-9970-B321205C0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67008"/>
        <c:axId val="177868800"/>
      </c:barChart>
      <c:catAx>
        <c:axId val="1778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6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868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6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1'!$C$432:$N$432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6-4B89-BA25-4790282CD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75968"/>
        <c:axId val="177910528"/>
      </c:barChart>
      <c:catAx>
        <c:axId val="1778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91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1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75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1'!$C$433:$N$433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4E-4291-9DEC-437FF80BA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00576"/>
        <c:axId val="178202112"/>
      </c:barChart>
      <c:catAx>
        <c:axId val="17820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0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0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0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1'!$C$434:$N$434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CB-4E4D-AC2D-A17428D9A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30016"/>
        <c:axId val="178231552"/>
      </c:barChart>
      <c:catAx>
        <c:axId val="17823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3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3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3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1'!$C$435:$N$435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A6-4118-9283-6FB56A0AD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997312"/>
        <c:axId val="177998848"/>
      </c:barChart>
      <c:catAx>
        <c:axId val="17799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99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9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997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1'!$C$436:$N$436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8-4585-993C-E4E4A368A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034944"/>
        <c:axId val="178044928"/>
      </c:barChart>
      <c:catAx>
        <c:axId val="17803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4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4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3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1'!$C$437:$N$437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20-4B2A-8D99-989932DF0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052096"/>
        <c:axId val="178062080"/>
      </c:barChart>
      <c:catAx>
        <c:axId val="1780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6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6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52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757799946141E-2"/>
          <c:w val="0.8571455144640209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1'!$C$438:$N$438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8-4D82-8CD1-6B213A37B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089984"/>
        <c:axId val="178091520"/>
      </c:barChart>
      <c:catAx>
        <c:axId val="17808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9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9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89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21962566040881E-2"/>
          <c:w val="0.85759626186131221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1'!$C$439:$N$439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D7-4917-80A9-12823AB93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119424"/>
        <c:axId val="178120960"/>
      </c:barChart>
      <c:catAx>
        <c:axId val="1781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12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12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119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1'!$C$440:$N$440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C-4423-9CD8-32DB3141C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75840"/>
        <c:axId val="178277376"/>
      </c:barChart>
      <c:catAx>
        <c:axId val="17827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7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77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75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1'!$C$441:$N$441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0-499E-8CE3-B28AE7F94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88896"/>
        <c:axId val="178302976"/>
      </c:barChart>
      <c:catAx>
        <c:axId val="17828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0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0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88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1'!$C$442:$N$442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9-4E86-B3E9-8A00F4F8B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26528"/>
        <c:axId val="178340608"/>
      </c:barChart>
      <c:catAx>
        <c:axId val="17832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4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4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26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1'!$C$443:$N$443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5A-4E0D-9CE1-3DB75AD04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60320"/>
        <c:axId val="178361856"/>
      </c:barChart>
      <c:catAx>
        <c:axId val="17836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6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6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60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1'!$C$444:$N$444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1F-47E3-9B31-FF2FF6B28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89760"/>
        <c:axId val="178391296"/>
      </c:barChart>
      <c:catAx>
        <c:axId val="17838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9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9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89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31299734748014E-2"/>
          <c:w val="0.85893548401909692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1'!$C$445:$N$445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5-4E98-8077-D339262F8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15104"/>
        <c:axId val="178416640"/>
      </c:barChart>
      <c:catAx>
        <c:axId val="17841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1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41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15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631299734748014E-2"/>
          <c:w val="0.85759626186131221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1'!$C$446:$N$446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0-4199-91A2-8860778D2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32256"/>
        <c:axId val="178524160"/>
      </c:barChart>
      <c:catAx>
        <c:axId val="17843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2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2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32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666840278229889E-2"/>
          <c:w val="0.85804416403785488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1'!$C$447:$N$447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9-4D39-83C9-7088CE92E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543616"/>
        <c:axId val="178545408"/>
      </c:barChart>
      <c:catAx>
        <c:axId val="17854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4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4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43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1'!$C$448:$N$448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1-4E7D-B430-A1B50EFB7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573312"/>
        <c:axId val="178574848"/>
      </c:barChart>
      <c:catAx>
        <c:axId val="1785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7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7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73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1'!$C$449:$N$449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A7-4BA5-AF30-B8B27D0D2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610944"/>
        <c:axId val="178612480"/>
      </c:barChart>
      <c:catAx>
        <c:axId val="17861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61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10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1'!$C$450:$N$450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9-4E24-8347-6148D357C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640384"/>
        <c:axId val="178641920"/>
      </c:barChart>
      <c:catAx>
        <c:axId val="17864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4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64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40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028202764472705E-2"/>
          <c:w val="0.85937500000000022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1'!$C$451:$N$451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62-476E-BCE6-5C03C4FC8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31264"/>
        <c:axId val="178737152"/>
      </c:barChart>
      <c:catAx>
        <c:axId val="17873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31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1'!$C$452:$N$452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9-4620-AD68-990F0821E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44320"/>
        <c:axId val="178770688"/>
      </c:barChart>
      <c:catAx>
        <c:axId val="17874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7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70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44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1'!$C$453:$N$453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A-45EE-8B09-3B90EA78E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86304"/>
        <c:axId val="178787840"/>
      </c:barChart>
      <c:catAx>
        <c:axId val="17878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8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8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86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422632073382591E-2"/>
          <c:w val="0.8575962618613122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1'!$C$454:$N$454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A-42C6-B407-592DFA38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832128"/>
        <c:axId val="178833664"/>
      </c:barChart>
      <c:catAx>
        <c:axId val="17883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83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83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83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422632073382591E-2"/>
          <c:w val="0.85714551446402099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1'!$C$455:$N$455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2-40F6-A202-ADDCF933D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85152"/>
        <c:axId val="179186688"/>
      </c:barChart>
      <c:catAx>
        <c:axId val="17918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8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86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85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1'!$C$456:$N$456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06-4DEB-8DE6-92F2E5CA8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18688"/>
        <c:axId val="179224576"/>
      </c:barChart>
      <c:catAx>
        <c:axId val="17921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2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2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18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184083746875823E-2"/>
          <c:w val="0.85893548401909692"/>
          <c:h val="0.804155467816133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1'!$C$457:$N$457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90-435D-9330-193C25925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31744"/>
        <c:axId val="178983680"/>
      </c:barChart>
      <c:catAx>
        <c:axId val="1792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98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983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31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1'!$C$458:$N$458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85-42F9-8F22-58347618B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015680"/>
        <c:axId val="179017216"/>
      </c:barChart>
      <c:catAx>
        <c:axId val="17901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1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1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15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1'!$C$459:$N$459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F9-4161-B02E-2D66476E2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032832"/>
        <c:axId val="179034368"/>
      </c:barChart>
      <c:catAx>
        <c:axId val="1790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3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34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32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1'!$C$460:$N$460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6-4A15-8F43-AAD80B286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36000"/>
        <c:axId val="179137536"/>
      </c:barChart>
      <c:catAx>
        <c:axId val="17913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3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3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3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1'!$C$461:$N$461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9-4B9E-9488-0FF022E1A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49056"/>
        <c:axId val="179245056"/>
      </c:barChart>
      <c:catAx>
        <c:axId val="17914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4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4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49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633338043598394E-2"/>
          <c:w val="0.8593750000000002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1'!$C$462:$N$462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AC-49DE-B69C-6C6718E95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56320"/>
        <c:axId val="179270400"/>
      </c:barChart>
      <c:catAx>
        <c:axId val="17925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7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7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5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1'!$C$463:$N$463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2E-45DA-A6B6-9EFA7E4DF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90112"/>
        <c:axId val="179291648"/>
      </c:barChart>
      <c:catAx>
        <c:axId val="17929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9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91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90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428571428571425E-2"/>
          <c:w val="0.85804416403785488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1'!$C$464:$N$464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62-457F-9E65-323C6FE2A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51328"/>
        <c:axId val="179652864"/>
      </c:barChart>
      <c:catAx>
        <c:axId val="17965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5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5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51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204610951008647E-2"/>
          <c:w val="0.85714551446402099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1'!$C$465:$N$465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4-4574-BBDA-BFA149F96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80768"/>
        <c:axId val="179682304"/>
      </c:barChart>
      <c:catAx>
        <c:axId val="17968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8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80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1'!$C$466:$N$466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615-B945-78B603137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374336"/>
        <c:axId val="179380224"/>
      </c:barChart>
      <c:catAx>
        <c:axId val="1793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38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38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37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1'!$C$467:$N$467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3-4A38-A59D-832891374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407872"/>
        <c:axId val="179413760"/>
      </c:barChart>
      <c:catAx>
        <c:axId val="17940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1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41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07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1'!$C$468:$N$468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7-4597-8EC8-29965549D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11296"/>
        <c:axId val="179512832"/>
      </c:barChart>
      <c:catAx>
        <c:axId val="17951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1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1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11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1'!$C$469:$N$469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E-4EEE-8982-15CEA813FF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44832"/>
        <c:axId val="179546368"/>
      </c:barChart>
      <c:catAx>
        <c:axId val="1795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4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4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44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075295242396423E-2"/>
          <c:w val="0.8571455144640209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1'!$C$470:$N$470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41-4454-890B-23CDCF8CB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61984"/>
        <c:axId val="179563520"/>
      </c:barChart>
      <c:catAx>
        <c:axId val="1795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6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6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1'!$C$471:$N$471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03-4F8D-8BB8-71E03FAF3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07808"/>
        <c:axId val="179613696"/>
      </c:barChart>
      <c:catAx>
        <c:axId val="17960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1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1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0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1'!$C$472:$N$472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45-4204-B598-8F62ACD5E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20864"/>
        <c:axId val="179704576"/>
      </c:barChart>
      <c:catAx>
        <c:axId val="1796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70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70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2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1'!$C$473:$N$473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D9-4419-856B-5F5AA6F49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724288"/>
        <c:axId val="179725824"/>
      </c:barChart>
      <c:catAx>
        <c:axId val="17972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72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725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724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1'!$C$474:$N$474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F8-444B-8B6A-07F03A585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831552"/>
        <c:axId val="179833088"/>
      </c:barChart>
      <c:catAx>
        <c:axId val="17983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3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833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3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1'!$C$475:$N$475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A0-4401-AC5E-867BD6799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860992"/>
        <c:axId val="179862528"/>
      </c:barChart>
      <c:catAx>
        <c:axId val="17986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6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86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60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1'!$C$476:$N$476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BE-41E2-8BB4-B14AAE007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894528"/>
        <c:axId val="179900416"/>
      </c:barChart>
      <c:catAx>
        <c:axId val="17989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0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0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9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1'!$C$477:$N$477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B-4D6C-ABBC-B29274DBB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907584"/>
        <c:axId val="179933952"/>
      </c:barChart>
      <c:catAx>
        <c:axId val="17990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3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3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0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2254437226840856E-2"/>
          <c:w val="0.85714551446402099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1'!$C$478:$N$478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C-4C48-8710-7FB24C61F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957760"/>
        <c:axId val="179959296"/>
      </c:barChart>
      <c:catAx>
        <c:axId val="17995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5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57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428571428571425E-2"/>
          <c:w val="0.85804416403785488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1'!$C$479:$N$479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90-4FF3-A7CE-F71094E0C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974912"/>
        <c:axId val="179976448"/>
      </c:barChart>
      <c:catAx>
        <c:axId val="17997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7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7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7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1'!$C$480:$N$480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9-4228-98CD-7D1D66D87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012544"/>
        <c:axId val="180014080"/>
      </c:barChart>
      <c:catAx>
        <c:axId val="18001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1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014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12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204477498313334E-2"/>
          <c:w val="0.85937500000000022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1'!$C$481:$N$481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2-4CEF-B405-93115B33D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021504"/>
        <c:axId val="180510720"/>
      </c:barChart>
      <c:catAx>
        <c:axId val="18002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1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1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21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1'!$C$482:$N$482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2-4ED4-9BC0-1AFD22933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521984"/>
        <c:axId val="180531968"/>
      </c:barChart>
      <c:catAx>
        <c:axId val="18052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3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3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2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385444743935333E-2"/>
          <c:w val="0.85804416403785488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1'!$C$483:$N$483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78-4E16-BD13-40C216FD7C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563968"/>
        <c:axId val="180565504"/>
      </c:barChart>
      <c:catAx>
        <c:axId val="18056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6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6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6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9637883008356563E-2"/>
          <c:w val="0.85893548401909692"/>
          <c:h val="0.816155988857938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1'!$C$484:$N$484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4D-4B4C-9FA7-5308F15F3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597504"/>
        <c:axId val="180599040"/>
      </c:barChart>
      <c:catAx>
        <c:axId val="1805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97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1'!$C$485:$N$485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40-4A5B-9B4C-E4B66EE5D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53920"/>
        <c:axId val="180755456"/>
      </c:barChart>
      <c:catAx>
        <c:axId val="18075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5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5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5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1'!$C$486:$N$486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1-433B-807D-AC5DCDD32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71072"/>
        <c:axId val="180785152"/>
      </c:barChart>
      <c:catAx>
        <c:axId val="18077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8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85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71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1'!$C$489:$N$489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3E-40C7-AA69-282350BE3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08704"/>
        <c:axId val="180810496"/>
      </c:barChart>
      <c:catAx>
        <c:axId val="18080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1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810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0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1'!$C$488:$N$488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5F-4C25-8C29-66E10C2B6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07328"/>
        <c:axId val="180708864"/>
      </c:barChart>
      <c:catAx>
        <c:axId val="18070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0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07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1022825792937949E-2"/>
          <c:w val="0.8606811145510839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1'!$C$487:$N$487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25-42A9-9375-95F049B78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28576"/>
        <c:axId val="180730112"/>
      </c:barChart>
      <c:catAx>
        <c:axId val="18072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3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3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28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1'!$C$490:$N$490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E-4841-816C-4AE306D55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23552"/>
        <c:axId val="180825088"/>
      </c:barChart>
      <c:catAx>
        <c:axId val="18082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2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82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2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1'!$C$491:$N$491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0-4C92-AA08-84563823E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61184"/>
        <c:axId val="180862976"/>
      </c:barChart>
      <c:catAx>
        <c:axId val="1808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6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86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61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1'!$C$492:$N$492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E-4681-8C32-DDE90FE7C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74240"/>
        <c:axId val="181035776"/>
      </c:barChart>
      <c:catAx>
        <c:axId val="1808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35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35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74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1'!$C$493:$N$493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7C-4D93-94BA-83C470D54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071872"/>
        <c:axId val="181073408"/>
      </c:barChart>
      <c:catAx>
        <c:axId val="18107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7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71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1'!$C$18:$N$18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C-4AB1-99FC-55240CFEC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246400"/>
        <c:axId val="180247936"/>
      </c:barChart>
      <c:catAx>
        <c:axId val="18024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4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24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4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2'!$C$9:$N$9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C7-4D10-85D4-5F0667340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136256"/>
        <c:axId val="183137792"/>
      </c:barChart>
      <c:catAx>
        <c:axId val="1831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3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137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36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2'!$C$10:$N$10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F-47BD-A04A-22219A114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161600"/>
        <c:axId val="183163136"/>
      </c:barChart>
      <c:catAx>
        <c:axId val="18316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6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16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61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2'!$C$11:$N$11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3F-4C21-A12B-F27CF7AC3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186944"/>
        <c:axId val="183188480"/>
      </c:barChart>
      <c:catAx>
        <c:axId val="18318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18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8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2'!$C$12:$N$12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6-4941-81AF-B219C2B0E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216384"/>
        <c:axId val="183222272"/>
      </c:barChart>
      <c:catAx>
        <c:axId val="18321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2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22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16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2'!$C$13:$N$13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CD-4CD7-9DD7-ECA0ACBC8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229440"/>
        <c:axId val="183309056"/>
      </c:barChart>
      <c:catAx>
        <c:axId val="18322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0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30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2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2'!$C$14:$N$14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6B-4D83-8608-EE2C424CC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349248"/>
        <c:axId val="183350784"/>
      </c:barChart>
      <c:catAx>
        <c:axId val="18334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5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350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49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2'!$C$15:$N$15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8-4F0E-9EB2-DEBBAE4F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48320"/>
        <c:axId val="183449856"/>
      </c:barChart>
      <c:catAx>
        <c:axId val="18344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4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449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48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2'!$C$16:$N$16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8-4DDA-BBAC-9F001E084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69568"/>
        <c:axId val="183471104"/>
      </c:barChart>
      <c:catAx>
        <c:axId val="18346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7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47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6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3131468817739941E-2"/>
          <c:w val="0.808307970228837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2'!$C$45:$N$45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6C-4B33-BE3C-36882E7A4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99008"/>
        <c:axId val="183508992"/>
      </c:barChart>
      <c:catAx>
        <c:axId val="18349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0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0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99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2'!$C$46:$N$46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9-41CC-93B8-CF2B051E4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516160"/>
        <c:axId val="183534336"/>
      </c:barChart>
      <c:catAx>
        <c:axId val="18351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3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16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2'!$C$47:$N$47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33-415D-B754-6F1B17936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545856"/>
        <c:axId val="183547392"/>
      </c:barChart>
      <c:catAx>
        <c:axId val="18354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4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47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45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2'!$C$48:$N$48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2-40CE-ADB7-9EEDCC1D3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53120"/>
        <c:axId val="183654656"/>
      </c:barChart>
      <c:catAx>
        <c:axId val="18365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65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53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2'!$C$49:$N$49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C5-4D62-A132-86EEB7A5F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74368"/>
        <c:axId val="183675904"/>
      </c:barChart>
      <c:catAx>
        <c:axId val="1836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7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675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7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2'!$C$50:$N$50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9-4476-9A8C-2600D3A11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91520"/>
        <c:axId val="183599104"/>
      </c:barChart>
      <c:catAx>
        <c:axId val="18369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9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9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91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2'!$C$54:$N$54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66-4926-87C7-A440A06FD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06272"/>
        <c:axId val="183620352"/>
      </c:barChart>
      <c:catAx>
        <c:axId val="18360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2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62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0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2'!$C$55:$N$55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42-4B1D-9706-97F3F1E40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857728"/>
        <c:axId val="182859264"/>
      </c:barChart>
      <c:catAx>
        <c:axId val="18285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5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85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5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2'!$C$56:$N$56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8B-4283-885D-93E984BAF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887168"/>
        <c:axId val="182888704"/>
      </c:barChart>
      <c:catAx>
        <c:axId val="18288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8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88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87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2'!$C$57:$N$57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7E-4789-BC89-086652A6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16608"/>
        <c:axId val="182918144"/>
      </c:barChart>
      <c:catAx>
        <c:axId val="18291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1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1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16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2'!$C$58:$N$58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A7-446B-B757-DBFA86DA1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41952"/>
        <c:axId val="182947840"/>
      </c:barChart>
      <c:catAx>
        <c:axId val="18294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4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4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41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2'!$C$59:$N$59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07-49CE-8D8E-4543A1A7F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63200"/>
        <c:axId val="182964992"/>
      </c:barChart>
      <c:catAx>
        <c:axId val="18296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6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6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63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2'!$C$60:$N$60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1F-4A34-A961-183C02873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067008"/>
        <c:axId val="183068544"/>
      </c:barChart>
      <c:catAx>
        <c:axId val="1830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06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06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06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2'!$C$61:$N$61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F-4F26-B68B-8C3D09B7A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091776"/>
        <c:axId val="184093312"/>
      </c:barChart>
      <c:catAx>
        <c:axId val="18409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09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09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091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2'!$C$62:$N$62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1B-482A-A456-FC4B12647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08928"/>
        <c:axId val="184110464"/>
      </c:barChart>
      <c:catAx>
        <c:axId val="18410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1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1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08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2'!$C$63:$N$63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94-4A5A-834E-3DF863FFF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42464"/>
        <c:axId val="184144256"/>
      </c:barChart>
      <c:catAx>
        <c:axId val="18414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44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42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2'!$C$64:$N$64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2-44BE-B1F9-D63CA31C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55136"/>
        <c:axId val="184181504"/>
      </c:barChart>
      <c:catAx>
        <c:axId val="18415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8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8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2'!$C$65:$N$65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E-4FF5-B21B-19E7DD65A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97120"/>
        <c:axId val="184198656"/>
      </c:barChart>
      <c:catAx>
        <c:axId val="18419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9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9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9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2'!$C$66:$N$66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FE-4996-A000-76AE6B3E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214272"/>
        <c:axId val="184215808"/>
      </c:barChart>
      <c:catAx>
        <c:axId val="18421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21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215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214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2'!$C$67:$N$67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A1-483E-BDDE-8921817B7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29728"/>
        <c:axId val="184331264"/>
      </c:barChart>
      <c:catAx>
        <c:axId val="18432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3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3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2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2814070351758816E-2"/>
          <c:w val="0.80891719745222912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2'!$C$72:$N$72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7-427D-A0A1-B6B140135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28800"/>
        <c:axId val="184438784"/>
      </c:barChart>
      <c:catAx>
        <c:axId val="18442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3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43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28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2814070351758816E-2"/>
          <c:w val="0.8083079702288376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2'!$C$73:$N$73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E-4671-857A-82D60DD6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45952"/>
        <c:axId val="184460032"/>
      </c:barChart>
      <c:catAx>
        <c:axId val="1844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6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46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45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4267352185089957E-2"/>
          <c:w val="0.80891719745222912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2'!$C$74:$N$74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0-45E6-BDA3-B8998A66D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65056"/>
        <c:axId val="184366592"/>
      </c:barChart>
      <c:catAx>
        <c:axId val="18436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6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6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2814070351758816E-2"/>
          <c:w val="0.80952631921601936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2'!$C$75:$N$75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A-4339-BF13-B294AF035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82208"/>
        <c:axId val="184383744"/>
      </c:barChart>
      <c:catAx>
        <c:axId val="18438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8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8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8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459964621600002E-2"/>
          <c:w val="0.80952631921601936"/>
          <c:h val="0.829459457413440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2'!$C$76:$N$76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1-40CB-A921-77BDD150D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03456"/>
        <c:axId val="184404992"/>
      </c:barChart>
      <c:catAx>
        <c:axId val="18440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0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40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0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4433070776959644E-2"/>
          <c:w val="0.8107255520504737"/>
          <c:h val="0.829897951607240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2'!$C$77:$N$77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6-45D2-AA6E-80574D274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559872"/>
        <c:axId val="184582144"/>
      </c:barChart>
      <c:catAx>
        <c:axId val="18455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58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582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559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43635891288226"/>
          <c:y val="6.6666840278229889E-2"/>
          <c:w val="0.8076948357836158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2'!$C$78:$N$78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E3-403E-A9F7-A6330B441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593408"/>
        <c:axId val="184611584"/>
      </c:barChart>
      <c:catAx>
        <c:axId val="18459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1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611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593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2'!$C$8:$N$8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39-4051-A641-461FBFBC9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639488"/>
        <c:axId val="184641024"/>
      </c:barChart>
      <c:catAx>
        <c:axId val="18463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4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641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39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2'!$C$20:$N$20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E7-4599-9592-2711F3C5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657024"/>
        <c:axId val="184658560"/>
      </c:barChart>
      <c:catAx>
        <c:axId val="18465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58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65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57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2'!$C$21:$N$21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D-40D0-823B-EB533D741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772480"/>
        <c:axId val="184774016"/>
      </c:barChart>
      <c:catAx>
        <c:axId val="18477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77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7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2656794958086084E-2"/>
          <c:w val="0.81424148606811175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2'!$C$22:$N$22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09-48F1-A9CE-5FB0F96EF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785536"/>
        <c:axId val="184799616"/>
      </c:barChart>
      <c:catAx>
        <c:axId val="18478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9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799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8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61"/>
          <c:y val="6.2500076294038476E-2"/>
          <c:w val="0.81481727074071286"/>
          <c:h val="0.835001019288353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2'!$C$23:$N$23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1F-48E7-8743-D3BE62199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14976"/>
        <c:axId val="184816768"/>
      </c:barChart>
      <c:catAx>
        <c:axId val="1848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1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16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1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61"/>
          <c:y val="6.2500076294038476E-2"/>
          <c:w val="0.81481727074071286"/>
          <c:h val="0.835001019288353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2'!$C$24:$N$24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E-435D-9DA0-AC86B79C5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48768"/>
        <c:axId val="184850304"/>
      </c:barChart>
      <c:catAx>
        <c:axId val="18484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5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50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4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7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2'!$C$25:$N$25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8-4E41-94D9-2F638A47D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90496"/>
        <c:axId val="184892032"/>
      </c:barChart>
      <c:catAx>
        <c:axId val="1848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9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9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2'!$C$26:$N$26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F-4D32-8F85-5C1ABA03F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903552"/>
        <c:axId val="184905088"/>
      </c:barChart>
      <c:catAx>
        <c:axId val="1849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90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90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90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65453227733238"/>
          <c:y val="6.3131468817739941E-2"/>
          <c:w val="0.81132324625112473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2'!$C$27:$N$27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CD-45DB-BF39-F4CF0ABD5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765632"/>
        <c:axId val="183771520"/>
      </c:barChart>
      <c:catAx>
        <c:axId val="1837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7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77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65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2'!$C$28:$N$28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28-4466-88DE-05399E08EA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778688"/>
        <c:axId val="183792768"/>
      </c:barChart>
      <c:catAx>
        <c:axId val="18377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9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79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78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4267352185089957E-2"/>
          <c:w val="0.8125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2'!$C$29:$N$29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1-4B71-B4A5-46417EED3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24768"/>
        <c:axId val="183826304"/>
      </c:barChart>
      <c:catAx>
        <c:axId val="18382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2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826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24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102724616197482E-2"/>
          <c:w val="0.8101278340830112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2'!$C$30:$N$30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E-4295-9826-125D90154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57920"/>
        <c:axId val="183859456"/>
      </c:barChart>
      <c:catAx>
        <c:axId val="18385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5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85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5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433070776959644E-2"/>
          <c:w val="0.81191346847060586"/>
          <c:h val="0.829897951607240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2'!$C$31:$N$31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29-4D38-B394-FF68A8B6B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87360"/>
        <c:axId val="183888896"/>
      </c:barChart>
      <c:catAx>
        <c:axId val="18388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8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88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8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4102724616197482E-2"/>
          <c:w val="0.81308658576283099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2'!$C$32:$N$32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F-4F6D-BE63-3292BB059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924992"/>
        <c:axId val="183930880"/>
      </c:barChart>
      <c:catAx>
        <c:axId val="18392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3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93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24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2'!$C$33:$N$33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26-4E3D-B92F-1074259ED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942144"/>
        <c:axId val="183952128"/>
      </c:barChart>
      <c:catAx>
        <c:axId val="18394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5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95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42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3131468817739941E-2"/>
          <c:w val="0.8136658301172941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2'!$C$37:$N$37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9A-4A15-BD60-34D3C28DF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90752"/>
        <c:axId val="185292288"/>
      </c:barChart>
      <c:catAx>
        <c:axId val="1852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92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92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90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2'!$C$38:$N$38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2F-4CC4-A5E8-8345FF53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16096"/>
        <c:axId val="185317632"/>
      </c:barChart>
      <c:catAx>
        <c:axId val="18531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16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2'!$C$39:$N$39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CB-48C3-8538-7E5471624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37344"/>
        <c:axId val="185338880"/>
      </c:barChart>
      <c:catAx>
        <c:axId val="185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3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3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37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2'!$C$40:$N$40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AB-42CF-BC6C-9256EDE80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63072"/>
        <c:axId val="185381248"/>
      </c:barChart>
      <c:catAx>
        <c:axId val="18536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8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8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6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2'!$C$41:$N$41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6-4F7B-B6B3-476544BCB4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92512"/>
        <c:axId val="185148544"/>
      </c:barChart>
      <c:catAx>
        <c:axId val="18539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4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14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9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2'!$C$42:$N$42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68-4E36-80E9-A9909F7B1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172352"/>
        <c:axId val="185173888"/>
      </c:barChart>
      <c:catAx>
        <c:axId val="18517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7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17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72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2'!$C$43:$N$43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9B-44B8-91F8-8BFD9DE88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14080"/>
        <c:axId val="185215616"/>
      </c:barChart>
      <c:catAx>
        <c:axId val="18521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1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1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14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2'!$C$44:$N$44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0-446D-85C5-FF6CF913B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39424"/>
        <c:axId val="185240960"/>
      </c:barChart>
      <c:catAx>
        <c:axId val="18523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4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4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39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2'!$C$71:$N$71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B-433D-A570-82698F06F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48384"/>
        <c:axId val="185266560"/>
      </c:barChart>
      <c:catAx>
        <c:axId val="18524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6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66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48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131468817739941E-2"/>
          <c:w val="0.8107255520504737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2'!$C$7:$N$7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9-4225-9A96-75421DBD9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29376"/>
        <c:axId val="185431168"/>
      </c:barChart>
      <c:catAx>
        <c:axId val="1854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3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3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2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451855285155345E-2"/>
          <c:w val="0.8107255520504737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2'!$C$6:$N$6</c:f>
              <c:numCache>
                <c:formatCode>#,##0.00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C3-4982-883B-123192AE4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54976"/>
        <c:axId val="185456512"/>
      </c:barChart>
      <c:catAx>
        <c:axId val="1854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5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56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5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2'!$C$17:$N$17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5-4BB6-B5F1-E3D34D9B6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12096"/>
        <c:axId val="185813632"/>
      </c:barChart>
      <c:catAx>
        <c:axId val="18581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1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1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12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7320298524397"/>
          <c:y val="6.631299734748014E-2"/>
          <c:w val="0.81651619993608993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2'!$C$18:$N$18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E-4694-B20B-1076C53EE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21056"/>
        <c:axId val="185822592"/>
      </c:barChart>
      <c:catAx>
        <c:axId val="1858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22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22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2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2'!$C$19:$N$19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1-4095-8E19-B04C0BF73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81856"/>
        <c:axId val="185483648"/>
      </c:barChart>
      <c:catAx>
        <c:axId val="18548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8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8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8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024216425383878E-2"/>
          <c:w val="0.81308658576283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2'!$C$34:$N$34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10-4BED-A022-537DBA3EC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94912"/>
        <c:axId val="185517184"/>
      </c:barChart>
      <c:catAx>
        <c:axId val="18549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1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51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9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2'!$C$35:$N$35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DB-40D3-922C-FB306590D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49952"/>
        <c:axId val="185551488"/>
      </c:barChart>
      <c:catAx>
        <c:axId val="18554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5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55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49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2'!$C$36:$N$36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8-4400-891B-C757FF81B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79392"/>
        <c:axId val="185580928"/>
      </c:barChart>
      <c:catAx>
        <c:axId val="18557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8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58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79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2'!$C$51:$N$51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13-4CA5-ABAB-EAE92C65B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92448"/>
        <c:axId val="185860480"/>
      </c:barChart>
      <c:catAx>
        <c:axId val="18559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6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6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92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65453227733238"/>
          <c:y val="6.7385444743935333E-2"/>
          <c:w val="0.81132324625112473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2'!$C$52:$N$52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7-40EA-A692-2D178AC22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67648"/>
        <c:axId val="185869440"/>
      </c:barChart>
      <c:catAx>
        <c:axId val="18586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6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67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385444743935333E-2"/>
          <c:w val="0.8101278340830112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2'!$C$53:$N$53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8-4A2E-A97A-5F2B34783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2256"/>
        <c:axId val="186193792"/>
      </c:barChart>
      <c:catAx>
        <c:axId val="186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9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93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92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8306193183789013E-2"/>
          <c:w val="0.81308658576283099"/>
          <c:h val="0.819674318205468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2'!$C$68:$N$68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7C-4E1B-818E-17B1FF24B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221696"/>
        <c:axId val="186223232"/>
      </c:barChart>
      <c:catAx>
        <c:axId val="18622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2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22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2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934782608695676E-2"/>
          <c:w val="0.8119134684706058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2'!$C$69:$N$69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7-4FD2-8F1D-0BD497BAC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242944"/>
        <c:axId val="186244480"/>
      </c:barChart>
      <c:catAx>
        <c:axId val="18624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4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244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42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656794958086084E-2"/>
          <c:w val="0.8119134684706058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2'!$C$70:$N$70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A6-459B-A704-15540AEF9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06144"/>
        <c:axId val="186028416"/>
      </c:barChart>
      <c:catAx>
        <c:axId val="18600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2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028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0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2972369642890089E-2"/>
          <c:w val="0.81424148606811175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2'!$C$79:$N$79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51-4E1F-8E6E-8C17326DA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56064"/>
        <c:axId val="186061952"/>
      </c:barChart>
      <c:catAx>
        <c:axId val="1860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6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061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56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500076294038476E-2"/>
          <c:w val="0.81012783408301126"/>
          <c:h val="0.835001019288353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2'!$C$80:$N$80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1-48D9-A651-C65C64956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77568"/>
        <c:axId val="186079104"/>
      </c:barChart>
      <c:catAx>
        <c:axId val="18607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7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07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7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2'!$C$81:$N$81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A-4556-A3F0-A544333C3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19296"/>
        <c:axId val="186120832"/>
      </c:barChart>
      <c:catAx>
        <c:axId val="18611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2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2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1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2'!$C$82:$N$82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C-46BD-95AE-46FD5089E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32352"/>
        <c:axId val="186133888"/>
      </c:barChart>
      <c:catAx>
        <c:axId val="1861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3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3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32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2'!$C$83:$N$83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F-46B3-A40E-0F789EBBD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74080"/>
        <c:axId val="186179968"/>
      </c:barChart>
      <c:catAx>
        <c:axId val="18617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7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7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74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2'!$C$84:$N$84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8-4DC6-9E9A-53103F0B3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322304"/>
        <c:axId val="186336384"/>
      </c:barChart>
      <c:catAx>
        <c:axId val="1863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3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33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2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2'!$C$85:$N$85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CB-4AD6-8D29-B0ABB9A5E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372480"/>
        <c:axId val="186374016"/>
      </c:barChart>
      <c:catAx>
        <c:axId val="18637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37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7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3613389624556774E-2"/>
          <c:w val="0.80891719745222912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2'!$C$86:$N$86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9-450E-A327-39393D020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55872"/>
        <c:axId val="186657408"/>
      </c:barChart>
      <c:catAx>
        <c:axId val="1866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5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65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2'!$C$87:$N$87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E-470C-AC8C-AFB5033D2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77120"/>
        <c:axId val="186678656"/>
      </c:barChart>
      <c:catAx>
        <c:axId val="18667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7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67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7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2'!$C$88:$N$88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2-481F-BE16-656ABBBC6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452608"/>
        <c:axId val="186454400"/>
      </c:barChart>
      <c:catAx>
        <c:axId val="18645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5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454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52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656794958086084E-2"/>
          <c:w val="0.8101278340830112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2'!$C$89:$N$89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FE-4751-A17C-0B927D286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461184"/>
        <c:axId val="186483456"/>
      </c:barChart>
      <c:catAx>
        <c:axId val="1864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8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48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61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2'!$C$90:$N$90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2E-4816-A065-586FB2B71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11360"/>
        <c:axId val="186512896"/>
      </c:barChart>
      <c:catAx>
        <c:axId val="18651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1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51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11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2'!$C$91:$N$91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A-47F3-A222-126A5148D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48992"/>
        <c:axId val="186550528"/>
      </c:barChart>
      <c:catAx>
        <c:axId val="1865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5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55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48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2'!$C$92:$N$92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AB-404A-95B7-5B979E559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82528"/>
        <c:axId val="186584064"/>
      </c:barChart>
      <c:catAx>
        <c:axId val="18658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58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82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2'!$C$93:$N$93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A6-4571-B1A9-859978453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91488"/>
        <c:axId val="186609664"/>
      </c:barChart>
      <c:catAx>
        <c:axId val="18659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0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60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91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31299734748014E-2"/>
          <c:w val="0.81308658576283099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2'!$C$94:$N$94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7-4452-A4AA-4028BF168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25024"/>
        <c:axId val="186778368"/>
      </c:barChart>
      <c:catAx>
        <c:axId val="18662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7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7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25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2'!$C$95:$N$95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2E-4E25-B14D-6E5EA991A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793984"/>
        <c:axId val="186795520"/>
      </c:barChart>
      <c:catAx>
        <c:axId val="18679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79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9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793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35064935064932"/>
          <c:y val="6.7934782608695676E-2"/>
          <c:w val="0.8051948051948054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2'!$C$96:$N$96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52-4D29-9B25-6744103A4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23424"/>
        <c:axId val="186824960"/>
      </c:barChart>
      <c:catAx>
        <c:axId val="1868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82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4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823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934782608695676E-2"/>
          <c:w val="0.81424148606811175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2'!$C$97:$N$97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6-46E0-A412-A7EE65E83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127296"/>
        <c:axId val="187128832"/>
      </c:barChart>
      <c:catAx>
        <c:axId val="1871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2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128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2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2'!$C$98:$N$98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8-49C1-B340-4591F92AF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140352"/>
        <c:axId val="187154432"/>
      </c:barChart>
      <c:catAx>
        <c:axId val="1871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5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15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40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2'!$C$99:$N$99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3-4CF8-8233-2B05EA36A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186176"/>
        <c:axId val="187192064"/>
      </c:barChart>
      <c:catAx>
        <c:axId val="18718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9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19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8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3613389624556774E-2"/>
          <c:w val="0.81308658576283099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2'!$C$100:$N$100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5-49D2-9273-470AD6710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5872"/>
        <c:axId val="187217408"/>
      </c:barChart>
      <c:catAx>
        <c:axId val="18721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1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21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1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2'!$C$101:$N$101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E-4A42-8319-0D4672BBC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917632"/>
        <c:axId val="186919168"/>
      </c:barChart>
      <c:catAx>
        <c:axId val="18691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17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2'!$C$102:$N$102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B-4497-839F-7C405CBF8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926592"/>
        <c:axId val="186928128"/>
      </c:barChart>
      <c:catAx>
        <c:axId val="18692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28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28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26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2'!$C$103:$N$103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BB-402B-940C-E3AB5350C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26144"/>
        <c:axId val="186956800"/>
      </c:barChart>
      <c:catAx>
        <c:axId val="18552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5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5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2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2'!$C$104:$N$104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53-47E9-9F75-323662D66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988800"/>
        <c:axId val="186998784"/>
      </c:barChart>
      <c:catAx>
        <c:axId val="18698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9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9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88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666840278229889E-2"/>
          <c:w val="0.8130865857628309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2'!$C$105:$N$105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1-46D0-B82E-4FA688CCB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030528"/>
        <c:axId val="187036416"/>
      </c:barChart>
      <c:catAx>
        <c:axId val="18703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03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36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030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2'!$C$106:$N$106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D9-4B9E-AF43-E3BC44AFD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52736"/>
        <c:axId val="187254272"/>
      </c:barChart>
      <c:catAx>
        <c:axId val="18725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5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25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52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2'!$C$107:$N$107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B-4DB1-8675-E85DE6043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94464"/>
        <c:axId val="187296000"/>
      </c:barChart>
      <c:catAx>
        <c:axId val="18729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9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29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94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7204477498313334E-2"/>
          <c:w val="0.80891719745222912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2'!$C$108:$N$108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50-4928-B6C7-8589D5E41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07520"/>
        <c:axId val="187309056"/>
      </c:barChart>
      <c:catAx>
        <c:axId val="18730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0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0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0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2'!$C$109:$N$109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5-456F-8768-A4EB20B2C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45152"/>
        <c:axId val="187346944"/>
      </c:barChart>
      <c:catAx>
        <c:axId val="18734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4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6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45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451855285155345E-2"/>
          <c:w val="0.8125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2'!$C$110:$N$110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7-418C-A441-03A776A5C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58208"/>
        <c:axId val="187515648"/>
      </c:barChart>
      <c:catAx>
        <c:axId val="18735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1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515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58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2'!$C$111:$N$111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1-4332-9D68-AB4B15FF6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35360"/>
        <c:axId val="187536896"/>
      </c:barChart>
      <c:catAx>
        <c:axId val="18753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3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536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35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2'!$C$112:$N$112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68-481C-80AF-DDBA1D20E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2512"/>
        <c:axId val="187554048"/>
      </c:barChart>
      <c:catAx>
        <c:axId val="1875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55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5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938698772551816E-2"/>
          <c:w val="0.811913468470605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2'!$C$113:$N$113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A-4754-9072-10EEE2641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06528"/>
        <c:axId val="187608064"/>
      </c:barChart>
      <c:catAx>
        <c:axId val="18760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06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2'!$C$114:$N$114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DB-4A41-8DAC-C8E5E8D9B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23680"/>
        <c:axId val="187633664"/>
      </c:barChart>
      <c:catAx>
        <c:axId val="18762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3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3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2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2'!$C$115:$N$115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AB-445E-BD20-1D3AA69C0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40832"/>
        <c:axId val="187663104"/>
      </c:barChart>
      <c:catAx>
        <c:axId val="18764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6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63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40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2'!$C$116:$N$116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B-476C-A572-6D4C6188C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86912"/>
        <c:axId val="187688448"/>
      </c:barChart>
      <c:catAx>
        <c:axId val="18768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8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88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86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567656735188913E-2"/>
          <c:w val="0.81308658576283099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2'!$C$117:$N$117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5-47C3-9F67-935B1BC11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81888"/>
        <c:axId val="187783424"/>
      </c:barChart>
      <c:catAx>
        <c:axId val="1877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7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7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78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3131468817739941E-2"/>
          <c:w val="0.8142414860681117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2'!$C$118:$N$118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17-4D2E-B1D7-8A7238AA6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11328"/>
        <c:axId val="187812864"/>
      </c:barChart>
      <c:catAx>
        <c:axId val="18781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1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81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11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291139240506333E-2"/>
          <c:w val="0.8107255520504737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2'!$C$119:$N$119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2-4B49-BFDB-676D89CB5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28480"/>
        <c:axId val="187850752"/>
      </c:barChart>
      <c:catAx>
        <c:axId val="18782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5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850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28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775510204081634E-2"/>
          <c:w val="0.81191346847060586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2'!$C$120:$N$120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4-4A46-971E-AAEA46A59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66112"/>
        <c:axId val="187884288"/>
      </c:barChart>
      <c:catAx>
        <c:axId val="18786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8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88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6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2'!$C$121:$N$121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6-4A96-A9C4-406A4A43F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908096"/>
        <c:axId val="187909632"/>
      </c:barChart>
      <c:catAx>
        <c:axId val="18790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0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09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08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385444743935333E-2"/>
          <c:w val="0.81308658576283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2'!$C$122:$N$122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AF-4563-9DF7-D1333C797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925248"/>
        <c:axId val="187926784"/>
      </c:barChart>
      <c:catAx>
        <c:axId val="18792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2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26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25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2'!$C$123:$N$123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6A-4576-BCC6-05792C728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028416"/>
        <c:axId val="188029952"/>
      </c:barChart>
      <c:catAx>
        <c:axId val="18802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2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02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28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2'!$C$124:$N$124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1A-4683-8894-9FB3FDBC2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045568"/>
        <c:axId val="188063744"/>
      </c:barChart>
      <c:catAx>
        <c:axId val="18804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6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06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4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2'!$C$125:$N$125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B5-459C-82CD-F4B478266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079104"/>
        <c:axId val="188084992"/>
      </c:barChart>
      <c:catAx>
        <c:axId val="18807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8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08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79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2'!$C$126:$N$126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6C-42C7-ABFE-E8E7DE5E8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121088"/>
        <c:axId val="188122624"/>
      </c:barChart>
      <c:catAx>
        <c:axId val="18812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2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12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21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2'!$C$127:$N$127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D9-41FC-9C72-A28D396AD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146432"/>
        <c:axId val="188147968"/>
      </c:barChart>
      <c:catAx>
        <c:axId val="18814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4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14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46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2'!$C$128:$N$128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B3-4565-804D-C810CDC68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29120"/>
        <c:axId val="188230656"/>
      </c:barChart>
      <c:catAx>
        <c:axId val="18822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3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2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31299734748014E-2"/>
          <c:w val="0.81308658576283099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2'!$C$129:$N$129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A1-46E4-9ABD-26F5C9E45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70848"/>
        <c:axId val="188272640"/>
      </c:barChart>
      <c:catAx>
        <c:axId val="18827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7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7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70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666840278229889E-2"/>
          <c:w val="0.8130865857628309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2'!$C$130:$N$130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4E-4672-8849-00CE0A68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79808"/>
        <c:axId val="188568320"/>
      </c:barChart>
      <c:catAx>
        <c:axId val="18827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6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6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79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2'!$C$131:$N$131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76-4DE4-A8EE-08E011E61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592128"/>
        <c:axId val="188593664"/>
      </c:barChart>
      <c:catAx>
        <c:axId val="18859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9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9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9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489448046677668E-2"/>
          <c:w val="0.81191346847060586"/>
          <c:h val="0.824469155778803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2'!$C$132:$N$132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F-4213-94BD-ED9078C5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629760"/>
        <c:axId val="188631296"/>
      </c:barChart>
      <c:catAx>
        <c:axId val="18862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3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3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29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750856810152069E-2"/>
          <c:w val="0.8119134684706058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2'!$C$133:$N$133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0-475B-B280-C4B4E349E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659200"/>
        <c:axId val="188660736"/>
      </c:barChart>
      <c:catAx>
        <c:axId val="1886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5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567656735188913E-2"/>
          <c:w val="0.8125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2'!$C$134:$N$134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EB-4F94-A851-95946F5FD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65056"/>
        <c:axId val="188375040"/>
      </c:barChart>
      <c:catAx>
        <c:axId val="18836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7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7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6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2'!$C$135:$N$135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3-4672-A807-C33E76576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82208"/>
        <c:axId val="188392192"/>
      </c:barChart>
      <c:catAx>
        <c:axId val="18838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9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9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8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2'!$C$136:$N$136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8-4220-961B-EA1CF88EA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481536"/>
        <c:axId val="188483072"/>
      </c:barChart>
      <c:catAx>
        <c:axId val="18848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48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48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481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385444743935333E-2"/>
          <c:w val="0.8119134684706058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2'!$C$137:$N$137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E-4BCB-9CE0-E69F6C757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510976"/>
        <c:axId val="188512512"/>
      </c:barChart>
      <c:catAx>
        <c:axId val="18851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1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12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10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137737004322239E-2"/>
          <c:w val="0.8125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2'!$C$138:$N$138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59-464C-A58A-D50B89262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544512"/>
        <c:axId val="188546048"/>
      </c:barChart>
      <c:catAx>
        <c:axId val="18854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4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4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44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2'!$C$139:$N$139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0-42D4-AD85-63266E9F9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700928"/>
        <c:axId val="188727296"/>
      </c:barChart>
      <c:catAx>
        <c:axId val="18870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2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727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00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2'!$C$140:$N$140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DF-492E-9888-00E8D00B0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734464"/>
        <c:axId val="188744448"/>
      </c:barChart>
      <c:catAx>
        <c:axId val="18873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4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74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34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2'!$C$141:$N$141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E4-4899-A509-76763C549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780544"/>
        <c:axId val="188782080"/>
      </c:barChart>
      <c:catAx>
        <c:axId val="18878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8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78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80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2'!$C$142:$N$142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C0-449E-939B-1E2208288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05888"/>
        <c:axId val="188807424"/>
      </c:barChart>
      <c:catAx>
        <c:axId val="18880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0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07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05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2'!$C$143:$N$143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A-447B-9B3C-F9C6CAEF2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35328"/>
        <c:axId val="188836864"/>
      </c:barChart>
      <c:catAx>
        <c:axId val="18883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3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36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35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2'!$C$144:$N$144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F-4410-8BE9-1F65213BA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52480"/>
        <c:axId val="188858368"/>
      </c:barChart>
      <c:catAx>
        <c:axId val="1888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5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5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5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2'!$C$145:$N$145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1-4CE8-9EB4-596A38737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037568"/>
        <c:axId val="189039360"/>
      </c:barChart>
      <c:catAx>
        <c:axId val="1890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3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03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3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2'!$C$146:$N$146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A-47AF-B3CF-1BF9AE62E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054976"/>
        <c:axId val="189056512"/>
      </c:barChart>
      <c:catAx>
        <c:axId val="1890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5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056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5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2'!$C$147:$N$147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C-4AD9-B047-ED21280CA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50656"/>
        <c:axId val="189352192"/>
      </c:barChart>
      <c:catAx>
        <c:axId val="18935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5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35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50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2'!$C$148:$N$148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9-4124-A4A2-960794B6D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59616"/>
        <c:axId val="189361152"/>
      </c:barChart>
      <c:catAx>
        <c:axId val="18935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6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36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5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2'!$C$149:$N$149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39-47EE-986F-E4BDA10D3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05440"/>
        <c:axId val="189411328"/>
      </c:barChart>
      <c:catAx>
        <c:axId val="18940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1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1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05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59964621600002E-2"/>
          <c:w val="0.81191346847060586"/>
          <c:h val="0.829459457413440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2'!$C$150:$N$150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8D-4364-8B83-668860A2B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18496"/>
        <c:axId val="189436672"/>
      </c:barChart>
      <c:catAx>
        <c:axId val="18941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3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3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1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267352185089957E-2"/>
          <c:w val="0.81191346847060586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2'!$C$151:$N$151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C2-4F44-9980-919E366A9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60480"/>
        <c:axId val="189462016"/>
      </c:barChart>
      <c:catAx>
        <c:axId val="18946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6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62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60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4102724616197482E-2"/>
          <c:w val="0.8095263192160193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2'!$C$152:$N$152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27-4FE3-B8E8-4E8F7742D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174528"/>
        <c:axId val="189176064"/>
      </c:barChart>
      <c:catAx>
        <c:axId val="18917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7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17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7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775510204081634E-2"/>
          <c:w val="0.81191346847060586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2'!$C$153:$N$153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E5-45EF-8964-1F544F6E0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195776"/>
        <c:axId val="189197312"/>
      </c:barChart>
      <c:catAx>
        <c:axId val="18919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9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197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95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0096153846153882E-2"/>
          <c:w val="0.81308658576283099"/>
          <c:h val="0.84134615384615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2'!$C$154:$N$154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3-4E62-8D89-15583EC97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25216"/>
        <c:axId val="189227008"/>
      </c:barChart>
      <c:catAx>
        <c:axId val="18922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2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2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25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5.9665871121718395E-2"/>
          <c:w val="0.81191346847060586"/>
          <c:h val="0.84248210023866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2'!$C$155:$N$155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8-45EC-9E20-CC2479B0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46464"/>
        <c:axId val="189465344"/>
      </c:barChart>
      <c:catAx>
        <c:axId val="1892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6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6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46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5.9808682304923838E-2"/>
          <c:w val="0.81191346847060586"/>
          <c:h val="0.842106246853327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2'!$C$156:$N$156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1-4533-BFC8-F2CB298B8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89152"/>
        <c:axId val="189490688"/>
      </c:barChart>
      <c:catAx>
        <c:axId val="18948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9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90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89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0532687651331782E-2"/>
          <c:w val="0.80952631921601936"/>
          <c:h val="0.84019370460048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2'!$C$157:$N$157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6A-4A5C-B2FB-478E8EB87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10400"/>
        <c:axId val="189511936"/>
      </c:barChart>
      <c:catAx>
        <c:axId val="18951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1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1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1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613389624556774E-2"/>
          <c:w val="0.8125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2'!$C$158:$N$158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98-4EF0-8401-9CD1C8CB6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52128"/>
        <c:axId val="189553664"/>
      </c:barChart>
      <c:catAx>
        <c:axId val="18955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5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5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5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2'!$C$159:$N$159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19-45BC-A740-26AC3A25F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61088"/>
        <c:axId val="189583360"/>
      </c:barChart>
      <c:catAx>
        <c:axId val="189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8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8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61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2'!$C$160:$N$160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63-42A3-9B49-9175538D7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90528"/>
        <c:axId val="189928192"/>
      </c:barChart>
      <c:catAx>
        <c:axId val="1895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2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2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90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3613389624556774E-2"/>
          <c:w val="0.81308658576283099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2'!$C$161:$N$161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6-442F-B1F2-485D8E24B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972480"/>
        <c:axId val="189974016"/>
      </c:barChart>
      <c:catAx>
        <c:axId val="18997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7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7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2'!$C$162:$N$162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0E-43D4-B8A6-0D6DFEEB4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01920"/>
        <c:axId val="190003456"/>
      </c:barChart>
      <c:catAx>
        <c:axId val="19000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0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0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01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2'!$C$163:$N$163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00-4328-967F-3C104328F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35456"/>
        <c:axId val="190036992"/>
      </c:barChart>
      <c:catAx>
        <c:axId val="19003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3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36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35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2'!$C$164:$N$164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3-4BAA-9CD0-3188320BD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48512"/>
        <c:axId val="189669376"/>
      </c:barChart>
      <c:catAx>
        <c:axId val="19004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66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6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48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2'!$C$165:$N$165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10-42F2-9A19-542BA651B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684736"/>
        <c:axId val="189686528"/>
      </c:barChart>
      <c:catAx>
        <c:axId val="18968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68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68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684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2'!$C$166:$N$166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6-4ABD-8AD9-5228AD6FC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718528"/>
        <c:axId val="189720064"/>
      </c:barChart>
      <c:catAx>
        <c:axId val="18971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72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20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71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024216425383878E-2"/>
          <c:w val="0.81308658576283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2'!$C$167:$N$167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C-48A1-A4FB-09063BF33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74944"/>
        <c:axId val="189876480"/>
      </c:barChart>
      <c:catAx>
        <c:axId val="18987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87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7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87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934782608695676E-2"/>
          <c:w val="0.8119134684706058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2'!$C$168:$N$168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3F-410C-B224-A78ED4D31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900288"/>
        <c:axId val="189901824"/>
      </c:barChart>
      <c:catAx>
        <c:axId val="18990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0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01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0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2'!$C$169:$N$169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4A-4860-BB1B-F7AE820CF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56704"/>
        <c:axId val="190066688"/>
      </c:barChart>
      <c:catAx>
        <c:axId val="19005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6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66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56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2'!$C$170:$N$170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8D-45A9-A81A-F6DEDB1C9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73856"/>
        <c:axId val="190100224"/>
      </c:barChart>
      <c:catAx>
        <c:axId val="19007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10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10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7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137737004322239E-2"/>
          <c:w val="0.81424148606811175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2'!$C$171:$N$171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3F-4B4C-8061-14E07040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402560"/>
        <c:axId val="190404096"/>
      </c:barChart>
      <c:catAx>
        <c:axId val="19040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0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0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02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2'!$C$172:$N$172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2-450E-9D8F-5637F1050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419712"/>
        <c:axId val="190421248"/>
      </c:barChart>
      <c:catAx>
        <c:axId val="19041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2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19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7024216425383878E-2"/>
          <c:w val="0.808307970228837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2'!$C$173:$N$173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82-4321-B5EA-4DDF62E72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191104"/>
        <c:axId val="190192640"/>
      </c:barChart>
      <c:catAx>
        <c:axId val="19019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19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19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191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2'!$C$174:$N$174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E3-498B-A177-28D3E918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224640"/>
        <c:axId val="190226432"/>
      </c:barChart>
      <c:catAx>
        <c:axId val="19022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2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26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2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2'!$C$175:$N$175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1-4606-87C6-150F5BC44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233600"/>
        <c:axId val="190259968"/>
      </c:barChart>
      <c:catAx>
        <c:axId val="19023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5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5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33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2'!$C$176:$N$176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02-4004-8A3C-0FCC96DF6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287872"/>
        <c:axId val="190289408"/>
      </c:barChart>
      <c:catAx>
        <c:axId val="19028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8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8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87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385444743935333E-2"/>
          <c:w val="0.8119134684706058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2'!$C$177:$N$177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2F-464F-958A-04C5EBE78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25504"/>
        <c:axId val="190327040"/>
      </c:barChart>
      <c:catAx>
        <c:axId val="19032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2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2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25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2'!$C$178:$N$178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40-45B6-9E55-348F4638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46752"/>
        <c:axId val="190348288"/>
      </c:barChart>
      <c:catAx>
        <c:axId val="19034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4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4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4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422632073382591E-2"/>
          <c:w val="0.8107255520504737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2'!$C$179:$N$179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6-4827-A576-95CC94E5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55712"/>
        <c:axId val="190377984"/>
      </c:barChart>
      <c:catAx>
        <c:axId val="19035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77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77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55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428571428571425E-2"/>
          <c:w val="0.8101278340830112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2'!$C$180:$N$180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26-4C6C-A82F-27A1D5946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516224"/>
        <c:axId val="190538496"/>
      </c:barChart>
      <c:catAx>
        <c:axId val="19051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3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538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1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022825792937949E-2"/>
          <c:w val="0.8107255520504737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2'!$C$181:$N$181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11-4B70-A5A7-9315FC357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566400"/>
        <c:axId val="190567936"/>
      </c:barChart>
      <c:catAx>
        <c:axId val="19056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6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56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6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2'!$C$182:$N$182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AC-4D8F-92CB-871DF7D05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853888"/>
        <c:axId val="190855424"/>
      </c:barChart>
      <c:catAx>
        <c:axId val="19085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5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5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53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1022825792937949E-2"/>
          <c:w val="0.8125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2'!$C$183:$N$183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0-4345-9FA9-3A7F11E8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887424"/>
        <c:axId val="190888960"/>
      </c:barChart>
      <c:catAx>
        <c:axId val="1908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8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8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87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2'!$C$184:$N$184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69-43A1-8F1C-FB4E8F6BE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04576"/>
        <c:axId val="190660608"/>
      </c:barChart>
      <c:catAx>
        <c:axId val="19090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6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66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04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2'!$C$185:$N$185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4-475A-877C-56703DB7F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75968"/>
        <c:axId val="190681856"/>
      </c:barChart>
      <c:catAx>
        <c:axId val="1906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8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68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75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666840278229889E-2"/>
          <c:w val="0.8095263192160193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2'!$C$186:$N$186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3E-4655-B084-C0069CDA9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05664"/>
        <c:axId val="190707200"/>
      </c:barChart>
      <c:catAx>
        <c:axId val="19070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0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0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05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2'!$C$187:$N$187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66-4E1E-BD37-DB0A2FB84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51488"/>
        <c:axId val="190753024"/>
      </c:barChart>
      <c:catAx>
        <c:axId val="19075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5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53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51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2'!$C$188:$N$188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16-4354-BD20-02A113E66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64544"/>
        <c:axId val="190766080"/>
      </c:barChart>
      <c:catAx>
        <c:axId val="19076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6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6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6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2'!$C$189:$N$189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0-46FB-BE54-DABD6D078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25056"/>
        <c:axId val="190935040"/>
      </c:barChart>
      <c:catAx>
        <c:axId val="19092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3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93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2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2'!$C$190:$N$190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9-4565-AC8F-886C1D190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42208"/>
        <c:axId val="190968576"/>
      </c:barChart>
      <c:catAx>
        <c:axId val="1909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6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96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4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2'!$C$191:$N$191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F8-4904-BF5C-7ABC418FB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92384"/>
        <c:axId val="190993920"/>
      </c:barChart>
      <c:catAx>
        <c:axId val="19099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9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993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92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2'!$C$192:$N$192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1-4DCB-B1B1-1286CC685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017728"/>
        <c:axId val="191019264"/>
      </c:barChart>
      <c:catAx>
        <c:axId val="19101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01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2'!$C$193:$N$193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B2-45E1-B78A-9A07135A0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09312"/>
        <c:axId val="191310848"/>
      </c:barChart>
      <c:catAx>
        <c:axId val="19130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1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10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09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225269390105789E-2"/>
          <c:w val="0.8101278340830112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2'!$C$194:$N$194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D4-4651-B1AA-0754A3CC0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46944"/>
        <c:axId val="191352832"/>
      </c:barChart>
      <c:catAx>
        <c:axId val="19134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5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4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2'!$C$195:$N$195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9-49F3-8BC1-5E9A1F42E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60000"/>
        <c:axId val="191189760"/>
      </c:barChart>
      <c:catAx>
        <c:axId val="19136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18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18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60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2'!$C$196:$N$196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4-462A-BE8A-C395DBBF7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13568"/>
        <c:axId val="191215104"/>
      </c:barChart>
      <c:catAx>
        <c:axId val="19121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1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1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1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821529745042494E-2"/>
          <c:w val="0.8125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2'!$C$197:$N$197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3C-4E13-9091-285ECE55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47104"/>
        <c:axId val="191248640"/>
      </c:barChart>
      <c:catAx>
        <c:axId val="19124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4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4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47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204477498313334E-2"/>
          <c:w val="0.8119134684706058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2'!$C$198:$N$198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9-4149-BD9C-AD5E89E2D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72448"/>
        <c:axId val="191273984"/>
      </c:barChart>
      <c:catAx>
        <c:axId val="19127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7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7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72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2'!$C$199:$N$199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54-49F8-9994-52CC07B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89600"/>
        <c:axId val="191373312"/>
      </c:barChart>
      <c:catAx>
        <c:axId val="19128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7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7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89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2'!$C$200:$N$200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C-41A1-88D5-C354E979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88672"/>
        <c:axId val="191394560"/>
      </c:barChart>
      <c:catAx>
        <c:axId val="19138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9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94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88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2'!$C$201:$N$201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BA-441C-A7C2-3EF9E4BE6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496192"/>
        <c:axId val="191497728"/>
      </c:barChart>
      <c:catAx>
        <c:axId val="1914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49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49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49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2'!$C$202:$N$202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0-4D46-85CD-13CA0361C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17440"/>
        <c:axId val="191518976"/>
      </c:barChart>
      <c:catAx>
        <c:axId val="19151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1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18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17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2'!$C$203:$N$203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3-4FDB-80A9-FDA054344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63264"/>
        <c:axId val="191564800"/>
      </c:barChart>
      <c:catAx>
        <c:axId val="19156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6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63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567656735188913E-2"/>
          <c:w val="0.8107255520504737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2'!$C$204:$N$204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B-4935-B0F5-41C5D8C15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76320"/>
        <c:axId val="191594496"/>
      </c:barChart>
      <c:catAx>
        <c:axId val="19157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9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9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7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750856810152069E-2"/>
          <c:w val="0.8107255520504737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2'!$C$205:$N$205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7A-4E5F-B66A-6193F326A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18048"/>
        <c:axId val="191619840"/>
      </c:barChart>
      <c:catAx>
        <c:axId val="19161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1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19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18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2972369642890089E-2"/>
          <c:w val="0.808307970228837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2'!$C$206:$N$206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0-49D5-A551-572DF055A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51840"/>
        <c:axId val="191653376"/>
      </c:barChart>
      <c:catAx>
        <c:axId val="19165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5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5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5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2'!$C$207:$N$207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9C-4276-AEA0-D88E6E56A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77184"/>
        <c:axId val="191678720"/>
      </c:barChart>
      <c:catAx>
        <c:axId val="19167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7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7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77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291139240506333E-2"/>
          <c:w val="0.8107255520504737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2'!$C$208:$N$208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B1-47D4-AE40-71527082D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86144"/>
        <c:axId val="191687680"/>
      </c:barChart>
      <c:catAx>
        <c:axId val="19168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8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87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8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2'!$C$209:$N$209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FB-4AFB-8EF7-F58288F17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09792"/>
        <c:axId val="191811584"/>
      </c:barChart>
      <c:catAx>
        <c:axId val="19180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1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11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09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2'!$C$210:$N$210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37-4102-8FAF-20CD7B855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18752"/>
        <c:axId val="191836928"/>
      </c:barChart>
      <c:catAx>
        <c:axId val="19181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3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3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1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2'!$C$211:$N$211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C1-435A-B862-128C88781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77120"/>
        <c:axId val="191878656"/>
      </c:barChart>
      <c:catAx>
        <c:axId val="19187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7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7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7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2'!$C$212:$N$212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7-453D-9039-06FCFDA05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968000"/>
        <c:axId val="191969536"/>
      </c:barChart>
      <c:catAx>
        <c:axId val="19196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6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6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6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2'!$C$213:$N$213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1-4FFB-AFB0-6C6E290FC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993344"/>
        <c:axId val="191994880"/>
      </c:barChart>
      <c:catAx>
        <c:axId val="19199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9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94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93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385444743935333E-2"/>
          <c:w val="0.8101278340830112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2'!$C$214:$N$214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67-4B33-9396-0E921166B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14592"/>
        <c:axId val="192020480"/>
      </c:barChart>
      <c:catAx>
        <c:axId val="19201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2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2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14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385444743935333E-2"/>
          <c:w val="0.81424148606811175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2'!$C$215:$N$215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E-4823-81DE-DDBA65DE2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27648"/>
        <c:axId val="192049920"/>
      </c:barChart>
      <c:catAx>
        <c:axId val="19202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27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204477498313334E-2"/>
          <c:w val="0.8125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2'!$C$216:$N$216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3-4EBB-827C-94F48EC40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77824"/>
        <c:axId val="192079360"/>
      </c:barChart>
      <c:catAx>
        <c:axId val="19207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7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7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77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385444743935333E-2"/>
          <c:w val="0.81424148606811175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2'!$C$217:$N$217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1D-4716-A292-C19DF9E56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90880"/>
        <c:axId val="192092416"/>
      </c:barChart>
      <c:catAx>
        <c:axId val="19209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9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92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90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2'!$C$218:$N$218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7E-46AA-AE01-B37757452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116224"/>
        <c:axId val="192117760"/>
      </c:barChart>
      <c:catAx>
        <c:axId val="19211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11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117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11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2'!$C$219:$N$219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78-4905-AE4A-605455FF9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145664"/>
        <c:axId val="192499712"/>
      </c:barChart>
      <c:catAx>
        <c:axId val="19214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9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99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145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2'!$C$220:$N$220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2A-42A1-8CCA-338ACC368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510976"/>
        <c:axId val="192529152"/>
      </c:barChart>
      <c:catAx>
        <c:axId val="19251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52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529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510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2'!$C$221:$N$221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A-4EEF-B19C-AF108BEDD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17088"/>
        <c:axId val="192218624"/>
      </c:barChart>
      <c:catAx>
        <c:axId val="19221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21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17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2'!$C$222:$N$222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CB-4A0C-9185-073C6A0D1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58816"/>
        <c:axId val="192260352"/>
      </c:barChart>
      <c:catAx>
        <c:axId val="19225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6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26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58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2'!$C$223:$N$223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3-4F92-91DC-90B511024A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349696"/>
        <c:axId val="192351232"/>
      </c:barChart>
      <c:catAx>
        <c:axId val="19234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5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51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49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2'!$C$224:$N$224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E-48F2-8323-0940F55B1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362752"/>
        <c:axId val="192372736"/>
      </c:barChart>
      <c:catAx>
        <c:axId val="1923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7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7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6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750856810152069E-2"/>
          <c:w val="0.8119134684706058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2'!$C$225:$N$225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C7-41AB-BC29-5E8373FD1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08576"/>
        <c:axId val="192410368"/>
      </c:barChart>
      <c:catAx>
        <c:axId val="19240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1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10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08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428571428571425E-2"/>
          <c:w val="0.8119134684706058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2'!$C$226:$N$226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78-4ECF-9BEE-9FD9E8BAA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38272"/>
        <c:axId val="192439808"/>
      </c:barChart>
      <c:catAx>
        <c:axId val="19243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3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39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3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2'!$C$227:$N$227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5-4CE7-A428-EC00C3127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75904"/>
        <c:axId val="192477440"/>
      </c:barChart>
      <c:catAx>
        <c:axId val="1924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7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7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7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2'!$C$228:$N$228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D-43FC-BF22-ADDD9F759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15936"/>
        <c:axId val="192617472"/>
      </c:barChart>
      <c:catAx>
        <c:axId val="19261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1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61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1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2254437226840856E-2"/>
          <c:w val="0.8125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2'!$C$229:$N$229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CB-45AD-8DF2-6B140414A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61760"/>
        <c:axId val="192663552"/>
      </c:barChart>
      <c:catAx>
        <c:axId val="19266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6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663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61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2'!$C$230:$N$230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9-46E0-90A1-16B70EED7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70720"/>
        <c:axId val="192959232"/>
      </c:barChart>
      <c:catAx>
        <c:axId val="1926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95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959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7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31299734748014E-2"/>
          <c:w val="0.8142414860681117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2'!$C$231:$N$231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7-48E9-BD27-57402F931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978944"/>
        <c:axId val="192980480"/>
      </c:barChart>
      <c:catAx>
        <c:axId val="19297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98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98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978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2'!$C$232:$N$232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4-4A7F-814C-19AC2C303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08384"/>
        <c:axId val="193009920"/>
      </c:barChart>
      <c:catAx>
        <c:axId val="19300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0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0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08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2'!$C$233:$N$233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1B-4B91-A49E-2787B43C7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46016"/>
        <c:axId val="193047552"/>
      </c:barChart>
      <c:catAx>
        <c:axId val="19304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4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4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46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2'!$C$234:$N$234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CC-45D3-925D-919A89D82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63168"/>
        <c:axId val="192741376"/>
      </c:barChart>
      <c:catAx>
        <c:axId val="19306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74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74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6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024216425383878E-2"/>
          <c:w val="0.81308658576283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2'!$C$235:$N$235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7-4A04-AF68-F2A73268E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769024"/>
        <c:axId val="192791296"/>
      </c:barChart>
      <c:catAx>
        <c:axId val="19276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79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79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769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2'!$C$236:$N$236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1-411D-88BD-892E80738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819200"/>
        <c:axId val="192820736"/>
      </c:barChart>
      <c:catAx>
        <c:axId val="1928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2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82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666840278229889E-2"/>
          <c:w val="0.8130865857628309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2'!$C$237:$N$237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29-470B-B60D-59BDD0480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844544"/>
        <c:axId val="192846080"/>
      </c:barChart>
      <c:catAx>
        <c:axId val="19284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4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84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4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2'!$C$238:$N$238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8B-4179-BFBC-C3D7D28C7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70592"/>
        <c:axId val="193072128"/>
      </c:barChart>
      <c:catAx>
        <c:axId val="19307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7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7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7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2'!$C$239:$N$239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2-4B2E-97E2-FAA6A48E2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83648"/>
        <c:axId val="193110016"/>
      </c:barChart>
      <c:catAx>
        <c:axId val="19308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1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10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83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2'!$C$240:$N$240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F-41C8-9C92-5499C7F81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21280"/>
        <c:axId val="193135360"/>
      </c:barChart>
      <c:catAx>
        <c:axId val="19312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3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35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21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2'!$C$241:$N$241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D5-4C7C-AC38-F9EEEC471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71456"/>
        <c:axId val="193172992"/>
      </c:barChart>
      <c:catAx>
        <c:axId val="19317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7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7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71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5.9952178769903074E-2"/>
          <c:w val="0.8125"/>
          <c:h val="0.841728589929439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3-4EFB-8FDA-DD66F5C79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88608"/>
        <c:axId val="193190144"/>
      </c:barChart>
      <c:catAx>
        <c:axId val="19318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9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9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88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024103473389817E-2"/>
          <c:w val="0.81191346847060586"/>
          <c:h val="0.8409648448852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9-43C0-B3D6-D883073A4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230336"/>
        <c:axId val="193231872"/>
      </c:barChart>
      <c:catAx>
        <c:axId val="1932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23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30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024103473389817E-2"/>
          <c:w val="0.81191346847060586"/>
          <c:h val="0.8409648448852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3-409D-84BE-3B5977B8B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239296"/>
        <c:axId val="193249280"/>
      </c:barChart>
      <c:catAx>
        <c:axId val="19323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4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249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3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024103473389817E-2"/>
          <c:w val="0.8107255520504737"/>
          <c:h val="0.8409648448852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B9-4561-BDCD-E98958FE6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08704"/>
        <c:axId val="193610496"/>
      </c:barChart>
      <c:catAx>
        <c:axId val="19360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1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10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0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291139240506333E-2"/>
          <c:w val="0.8095263192160193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2'!$C$246:$N$246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F-44AD-BFB5-01452E5F0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26112"/>
        <c:axId val="193627648"/>
      </c:barChart>
      <c:catAx>
        <c:axId val="19362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2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2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2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2'!$C$247:$N$247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15-43ED-8CDA-367AC4EE0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67840"/>
        <c:axId val="193669376"/>
      </c:barChart>
      <c:catAx>
        <c:axId val="19366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6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6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2972369642890089E-2"/>
          <c:w val="0.808307970228837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2'!$C$248:$N$248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51-4084-B8FB-5D36691FB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89088"/>
        <c:axId val="193690624"/>
      </c:barChart>
      <c:catAx>
        <c:axId val="1936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9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90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89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61"/>
          <c:y val="6.3938698772551816E-2"/>
          <c:w val="0.814817270740712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2'!$C$249:$N$249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5C-46F2-8F2A-2F4BE7FC5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722624"/>
        <c:axId val="193404928"/>
      </c:barChart>
      <c:catAx>
        <c:axId val="19372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0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0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722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2'!$C$250:$N$250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F7-4076-AE78-5C4754574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16192"/>
        <c:axId val="193434368"/>
      </c:barChart>
      <c:catAx>
        <c:axId val="1934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3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34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1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2'!$C$251:$N$251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C-480A-AA52-1B38CEB87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66368"/>
        <c:axId val="193467904"/>
      </c:barChart>
      <c:catAx>
        <c:axId val="19346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6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2'!$C$252:$N$252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61-44ED-AA55-C671AA042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91712"/>
        <c:axId val="193493248"/>
      </c:barChart>
      <c:catAx>
        <c:axId val="1934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9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9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9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2'!$C$253:$N$253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6B-4751-896D-D54BD3260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512960"/>
        <c:axId val="193514496"/>
      </c:barChart>
      <c:catAx>
        <c:axId val="19351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1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1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12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2'!$C$254:$N$254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6F-40B2-8906-98003A38B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554688"/>
        <c:axId val="193560576"/>
      </c:barChart>
      <c:catAx>
        <c:axId val="19355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6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6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5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2'!$C$255:$N$255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24-4A13-8801-0CB6958FF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571840"/>
        <c:axId val="193585920"/>
      </c:barChart>
      <c:catAx>
        <c:axId val="19357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8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85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7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2'!$C$256:$N$256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63-4CF2-B82F-231D36B5D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798144"/>
        <c:axId val="193799680"/>
      </c:barChart>
      <c:catAx>
        <c:axId val="19379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79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9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79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750856810152069E-2"/>
          <c:w val="0.8095263192160193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2'!$C$257:$N$257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3D-4C14-8D47-5580B0077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27584"/>
        <c:axId val="193829120"/>
      </c:barChart>
      <c:catAx>
        <c:axId val="19382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2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2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2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2'!$C$258:$N$258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0-4ACB-B5F8-0482C7D1D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61120"/>
        <c:axId val="193862656"/>
      </c:barChart>
      <c:catAx>
        <c:axId val="19386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6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6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61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2'!$C$259:$N$259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5-49F8-9A82-CDEBC6690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78272"/>
        <c:axId val="193896448"/>
      </c:barChart>
      <c:catAx>
        <c:axId val="1938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9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9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7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934782608695676E-2"/>
          <c:w val="0.8125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2'!$C$260:$N$260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B3-4FFF-8D9F-645AFFC08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903616"/>
        <c:axId val="193925888"/>
      </c:barChart>
      <c:catAx>
        <c:axId val="19390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2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92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03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204477498313334E-2"/>
          <c:w val="0.8107255520504737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2'!$C$261:$N$261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D-4F1A-BE64-3788BE47B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961984"/>
        <c:axId val="193963520"/>
      </c:barChart>
      <c:catAx>
        <c:axId val="1939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96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6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2'!$C$262:$N$262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BF-4EDA-B390-21935B18A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983232"/>
        <c:axId val="193984768"/>
      </c:barChart>
      <c:catAx>
        <c:axId val="19398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9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83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2'!$C$263:$N$263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5-4957-8923-929CBDDC9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082304"/>
        <c:axId val="194083840"/>
      </c:barChart>
      <c:catAx>
        <c:axId val="1940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08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083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08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2'!$C$264:$N$264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8B-4881-A187-84859568D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03552"/>
        <c:axId val="194117632"/>
      </c:barChart>
      <c:catAx>
        <c:axId val="1941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11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0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2'!$C$265:$N$265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60-4196-9888-8738C1B44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37088"/>
        <c:axId val="194142976"/>
      </c:barChart>
      <c:catAx>
        <c:axId val="19413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4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14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37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2'!$C$266:$N$266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6-4CBD-AF2E-9AB3F349D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58592"/>
        <c:axId val="194160128"/>
      </c:barChart>
      <c:catAx>
        <c:axId val="19415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6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16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58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31299734748014E-2"/>
          <c:w val="0.8107255520504737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2'!$C$267:$N$267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8-4818-AADE-1AEF9492E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97632"/>
        <c:axId val="194599168"/>
      </c:barChart>
      <c:catAx>
        <c:axId val="19459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9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59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97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2'!$C$268:$N$268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3-43B5-8B16-3AC831A17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614784"/>
        <c:axId val="194616320"/>
      </c:barChart>
      <c:catAx>
        <c:axId val="1946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61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61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61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2'!$C$269:$N$269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82-4551-8111-E77B4EC04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2928"/>
        <c:axId val="194334720"/>
      </c:barChart>
      <c:catAx>
        <c:axId val="19433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33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633338043598394E-2"/>
          <c:w val="0.81191346847060586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2'!$C$271:$N$271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7-4B93-A6FF-D4BBD64A9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41888"/>
        <c:axId val="194368256"/>
      </c:barChart>
      <c:catAx>
        <c:axId val="19434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6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36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4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422632073382591E-2"/>
          <c:w val="0.8125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2'!$C$272:$N$272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0A-488B-8605-60A4B3F74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404352"/>
        <c:axId val="194405888"/>
      </c:barChart>
      <c:catAx>
        <c:axId val="1944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0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40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0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225269390105789E-2"/>
          <c:w val="0.8107255520504737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2'!$C$273:$N$273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D4-4CC4-927F-387D8D118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421504"/>
        <c:axId val="194423040"/>
      </c:barChart>
      <c:catAx>
        <c:axId val="19442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42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21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2'!$C$274:$N$274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2-4490-BB74-88318443E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20576"/>
        <c:axId val="194522112"/>
      </c:barChart>
      <c:catAx>
        <c:axId val="19452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2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52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2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2'!$C$275:$N$275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85-46F4-8320-05023C70F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45920"/>
        <c:axId val="194551808"/>
      </c:barChart>
      <c:catAx>
        <c:axId val="19454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5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551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45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567656735188913E-2"/>
          <c:w val="0.81191346847060586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2'!$C$276:$N$276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91-4338-A85A-B011BD0BE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58976"/>
        <c:axId val="194913024"/>
      </c:barChart>
      <c:catAx>
        <c:axId val="19455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1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13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58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2'!$C$278:$N$278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9-47AF-ADB5-4E0C7DB23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36832"/>
        <c:axId val="194938368"/>
      </c:barChart>
      <c:catAx>
        <c:axId val="19493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3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3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36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567656735188913E-2"/>
          <c:w val="0.81424148606811175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2'!$C$277:$N$277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B-45D7-9517-9C6299D5D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708224"/>
        <c:axId val="194709760"/>
      </c:barChart>
      <c:catAx>
        <c:axId val="1947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0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70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08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2'!$C$279:$N$279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90-41C9-8AEF-66AC47E91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733568"/>
        <c:axId val="194735104"/>
      </c:barChart>
      <c:catAx>
        <c:axId val="19473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3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73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3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024216425383878E-2"/>
          <c:w val="0.8125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2'!$C$280:$N$280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2-4225-BBBD-2F8E2F562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754816"/>
        <c:axId val="194842624"/>
      </c:barChart>
      <c:catAx>
        <c:axId val="19475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54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750856810152069E-2"/>
          <c:w val="0.8095263192160193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2'!$C$281:$N$281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CE-49EA-8CA6-B9C741B89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857984"/>
        <c:axId val="194863872"/>
      </c:barChart>
      <c:catAx>
        <c:axId val="19485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6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6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57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750856810152069E-2"/>
          <c:w val="0.8119134684706058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2'!$C$282:$N$282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CE-4A91-BD43-49A928FCA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883584"/>
        <c:axId val="194885120"/>
      </c:barChart>
      <c:catAx>
        <c:axId val="19488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85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85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83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2'!$C$283:$N$283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CD-481F-AB55-C1FE93D30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82656"/>
        <c:axId val="194984192"/>
      </c:barChart>
      <c:catAx>
        <c:axId val="19498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8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8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82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2'!$C$284:$N$284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A-4D1E-8D63-B04E94EEA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32576"/>
        <c:axId val="195034112"/>
      </c:barChart>
      <c:catAx>
        <c:axId val="19503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03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034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03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2'!$C$285:$N$285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B-4DEC-A090-4C7110627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15264"/>
        <c:axId val="195125248"/>
      </c:barChart>
      <c:catAx>
        <c:axId val="1951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2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2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1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2'!$C$286:$N$286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1-454A-9DE6-2EC432A8F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44704"/>
        <c:axId val="195146496"/>
      </c:barChart>
      <c:catAx>
        <c:axId val="19514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4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46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44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2'!$C$287:$N$287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9C-40A5-A5E8-8440AAF7E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78496"/>
        <c:axId val="195180032"/>
      </c:barChart>
      <c:catAx>
        <c:axId val="19517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8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8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7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2'!$C$288:$N$288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6-4B29-9BB4-6F420CF44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95648"/>
        <c:axId val="195197184"/>
      </c:barChart>
      <c:catAx>
        <c:axId val="19519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9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9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95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2'!$C$289:$N$289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B-4910-A9FF-32CA0DDC6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204608"/>
        <c:axId val="195206144"/>
      </c:barChart>
      <c:catAx>
        <c:axId val="19520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20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206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204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2'!$C$290:$N$290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6B-434B-9EDF-536272ED1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32352"/>
        <c:axId val="195334144"/>
      </c:barChart>
      <c:catAx>
        <c:axId val="1953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3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34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32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2'!$C$291:$N$291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A-4045-B8A3-443CFE744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41312"/>
        <c:axId val="195363584"/>
      </c:barChart>
      <c:catAx>
        <c:axId val="19534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6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6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41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2'!$C$292:$N$292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0-4352-B83A-396082D8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87392"/>
        <c:axId val="195388928"/>
      </c:barChart>
      <c:catAx>
        <c:axId val="19538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88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87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2'!$C$293:$N$293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FD-49C9-A04E-7056929D1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20928"/>
        <c:axId val="195422464"/>
      </c:barChart>
      <c:catAx>
        <c:axId val="19542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2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22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20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224719101123614E-2"/>
          <c:w val="0.8125"/>
          <c:h val="0.81460674157303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2'!$C$294:$N$294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11-4989-A28B-FDAF2B38E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50368"/>
        <c:axId val="195451904"/>
      </c:barChart>
      <c:catAx>
        <c:axId val="19545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5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5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422632073382591E-2"/>
          <c:w val="0.8107255520504737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2'!$C$295:$N$295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08-46F3-B6F6-4F8369665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71616"/>
        <c:axId val="195481600"/>
      </c:barChart>
      <c:catAx>
        <c:axId val="19547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8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81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71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2'!$C$296:$N$296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7F-451A-8802-9487EBAFF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88768"/>
        <c:axId val="195834624"/>
      </c:barChart>
      <c:catAx>
        <c:axId val="19548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3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3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8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2'!$C$297:$N$297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C-463E-999F-B8C1209F6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70720"/>
        <c:axId val="195872256"/>
      </c:barChart>
      <c:catAx>
        <c:axId val="1958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7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7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2'!$C$298:$N$298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9-402D-98DD-A5D960998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91968"/>
        <c:axId val="195893504"/>
      </c:barChart>
      <c:catAx>
        <c:axId val="19589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9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9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9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2'!$C$299:$N$299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4E-4D76-87F3-9E29B80C9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917312"/>
        <c:axId val="195918848"/>
      </c:barChart>
      <c:catAx>
        <c:axId val="19591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91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91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917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567656735188913E-2"/>
          <c:w val="0.81012783408301126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2'!$C$300:$N$300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0B-4C13-8A75-79DAF0BB8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946752"/>
        <c:axId val="195579904"/>
      </c:barChart>
      <c:catAx>
        <c:axId val="19594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7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7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94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024216425383878E-2"/>
          <c:w val="0.8125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2'!$C$301:$N$301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6-4038-958E-A9CCCF63F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591168"/>
        <c:axId val="195597056"/>
      </c:barChart>
      <c:catAx>
        <c:axId val="195591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91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934782608695676E-2"/>
          <c:w val="0.8095263192160193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2'!$C$302:$N$302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6-4E1F-A39D-384E70006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690496"/>
        <c:axId val="195692032"/>
      </c:barChart>
      <c:catAx>
        <c:axId val="1956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9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69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2'!$C$303:$N$303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5-46C9-BADD-C9B9391B0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724032"/>
        <c:axId val="195725568"/>
      </c:barChart>
      <c:catAx>
        <c:axId val="1957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2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25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24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204477498313334E-2"/>
          <c:w val="0.8107255520504737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2'!$C$304:$N$304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8-4E64-8838-B997B6BE0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757568"/>
        <c:axId val="195759104"/>
      </c:barChart>
      <c:catAx>
        <c:axId val="19575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5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5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5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2'!$C$305:$N$305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3-435E-96E5-C65983C71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770624"/>
        <c:axId val="195780608"/>
      </c:barChart>
      <c:catAx>
        <c:axId val="19577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8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8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70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2'!$C$306:$N$306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D-490F-B8BC-F1DDB1F3C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16448"/>
        <c:axId val="196936448"/>
      </c:barChart>
      <c:catAx>
        <c:axId val="19581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3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3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16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31299734748014E-2"/>
          <c:w val="0.8107255520504737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2'!$C$307:$N$307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E-40A3-983A-F59F9823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960256"/>
        <c:axId val="196961792"/>
      </c:barChart>
      <c:catAx>
        <c:axId val="19696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6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6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60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2'!$C$308:$N$308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D-4CAF-909A-457D02608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993792"/>
        <c:axId val="196995328"/>
      </c:barChart>
      <c:catAx>
        <c:axId val="19699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9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2'!$C$309:$N$309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7-4FD7-8A9B-CB23D2E83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10944"/>
        <c:axId val="197012480"/>
      </c:barChart>
      <c:catAx>
        <c:axId val="19701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1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10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2'!$C$310:$N$310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1-4864-BB71-DCFEB7D48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52672"/>
        <c:axId val="197054464"/>
      </c:barChart>
      <c:catAx>
        <c:axId val="19705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5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5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52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075295242396423E-2"/>
          <c:w val="0.8119134684706058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2'!$C$311:$N$311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5-4C97-92DB-53D850D2E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61632"/>
        <c:axId val="197092096"/>
      </c:barChart>
      <c:catAx>
        <c:axId val="19706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9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92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61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2'!$C$312:$N$312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3-49E0-86E8-8C3DD680F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111808"/>
        <c:axId val="197113344"/>
      </c:barChart>
      <c:catAx>
        <c:axId val="1971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11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113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11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15384615394"/>
          <c:y val="7.5757799946141E-2"/>
          <c:w val="0.7993311036789297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2'!$C$313:$N$313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F-44C1-9873-33659E996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64832"/>
        <c:axId val="197466368"/>
      </c:barChart>
      <c:catAx>
        <c:axId val="19746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6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6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64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757799946141E-2"/>
          <c:w val="0.8107255520504737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2'!$C$314:$N$314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6-4362-9AD4-BD2279495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90176"/>
        <c:axId val="197491712"/>
      </c:barChart>
      <c:catAx>
        <c:axId val="19749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9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91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90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2'!$C$315:$N$315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7B-4771-AC5D-8E115A1DD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519616"/>
        <c:axId val="197197824"/>
      </c:barChart>
      <c:catAx>
        <c:axId val="19751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1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19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51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075295242396423E-2"/>
          <c:w val="0.812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2'!$C$316:$N$316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91-403C-9620-FAFB0D0B8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13184"/>
        <c:axId val="197231360"/>
      </c:barChart>
      <c:catAx>
        <c:axId val="19721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3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3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1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5528812324177894E-2"/>
          <c:w val="0.79798242181720103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2'!$C$317:$N$317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B1-4EE9-A8AC-AF4C1D19A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55168"/>
        <c:axId val="197256704"/>
      </c:barChart>
      <c:catAx>
        <c:axId val="19725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5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5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633338043598394E-2"/>
          <c:w val="0.81012783408301126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2'!$C$318:$N$318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C5A-9C18-E6D25CEC2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80512"/>
        <c:axId val="197282048"/>
      </c:barChart>
      <c:catAx>
        <c:axId val="19728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8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8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80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1022825792937949E-2"/>
          <c:w val="0.8095263192160193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2'!$C$319:$N$319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5-4CCA-A3FA-1F53016DE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318144"/>
        <c:axId val="197319680"/>
      </c:barChart>
      <c:catAx>
        <c:axId val="19731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3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31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31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2'!$C$320:$N$320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0-4386-853A-D48A4F870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396736"/>
        <c:axId val="197410816"/>
      </c:barChart>
      <c:catAx>
        <c:axId val="1973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1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1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396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428571428571425E-2"/>
          <c:w val="0.79798242181720103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2'!$C$321:$N$321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B4-46F9-82C2-3C6BEF5EA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17984"/>
        <c:axId val="197440256"/>
      </c:barChart>
      <c:catAx>
        <c:axId val="19741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4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4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17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2'!$C$322:$N$322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0D-479D-84C8-9AF45AECC8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08128"/>
        <c:axId val="197809664"/>
      </c:barChart>
      <c:catAx>
        <c:axId val="1978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0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0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0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7.5528812324177894E-2"/>
          <c:w val="0.8130865857628309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2'!$C$323:$N$323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C-4BFF-A5D9-BCC3AAA1B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33472"/>
        <c:axId val="197835008"/>
      </c:barChart>
      <c:catAx>
        <c:axId val="19783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3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35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3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528812324177894E-2"/>
          <c:w val="0.8107255520504737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2'!$C$324:$N$324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96-4FC4-AE84-6EA73202B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670400"/>
        <c:axId val="197671936"/>
      </c:barChart>
      <c:catAx>
        <c:axId val="19767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67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7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67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528812324177894E-2"/>
          <c:w val="0.7972972972972974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2'!$C$325:$N$325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8-4F27-BA2B-BD6C150BB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683456"/>
        <c:axId val="197701632"/>
      </c:barChart>
      <c:catAx>
        <c:axId val="1976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0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01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68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7.1428571428571425E-2"/>
          <c:w val="0.81308658576283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2'!$C$326:$N$326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0-4F27-8BB5-232189C83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29280"/>
        <c:axId val="197731072"/>
      </c:barChart>
      <c:catAx>
        <c:axId val="19772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3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31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29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2'!$C$327:$N$327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4-48A9-8080-86C4A4259D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50784"/>
        <c:axId val="197752320"/>
      </c:barChart>
      <c:catAx>
        <c:axId val="19775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5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52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50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2'!$C$328:$N$328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8-4048-B632-B94E7487E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58048"/>
        <c:axId val="197859584"/>
      </c:barChart>
      <c:catAx>
        <c:axId val="19785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5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59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58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022825792937949E-2"/>
          <c:w val="0.79798242181720103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2'!$C$329:$N$329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B5-4EBF-A17D-C7410BEB2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79296"/>
        <c:axId val="197880832"/>
      </c:barChart>
      <c:catAx>
        <c:axId val="19787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8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8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7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621962566040881E-2"/>
          <c:w val="0.81191346847060586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2'!$C$330:$N$330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FD-49B7-B7F1-971C3B063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08736"/>
        <c:axId val="197984256"/>
      </c:barChart>
      <c:catAx>
        <c:axId val="19790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98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84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908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2'!$C$331:$N$331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9-48C8-B79D-2489FBED9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91424"/>
        <c:axId val="198005504"/>
      </c:barChart>
      <c:catAx>
        <c:axId val="19799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0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0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991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757799946141E-2"/>
          <c:w val="0.8107255520504737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2'!$C$332:$N$332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C-463C-BC94-81C7DFC58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45696"/>
        <c:axId val="198047232"/>
      </c:barChart>
      <c:catAx>
        <c:axId val="19804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4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4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45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81567081680214"/>
          <c:y val="7.5987841945288778E-2"/>
          <c:w val="0.8019827827931065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2'!$C$333:$N$333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3-41A2-BA13-23080C3A0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71040"/>
        <c:axId val="198072576"/>
      </c:barChart>
      <c:catAx>
        <c:axId val="19807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7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7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7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633338043598394E-2"/>
          <c:w val="0.81012783408301126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2'!$C$334:$N$334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5-4BCF-8DE1-730EE420F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96384"/>
        <c:axId val="198097920"/>
      </c:barChart>
      <c:catAx>
        <c:axId val="19809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9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97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96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1022825792937949E-2"/>
          <c:w val="0.8125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2'!$C$335:$N$335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2-4B1B-831B-56E5F23D6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03648"/>
        <c:axId val="198213632"/>
      </c:barChart>
      <c:catAx>
        <c:axId val="19820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1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1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03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225269390105789E-2"/>
          <c:w val="0.8107255520504737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2'!$C$336:$N$336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0-4DFE-8A95-828C36FF5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20800"/>
        <c:axId val="198243072"/>
      </c:barChart>
      <c:catAx>
        <c:axId val="19822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4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4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20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633338043598394E-2"/>
          <c:w val="0.79798242181720103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2'!$C$337:$N$337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5B-4486-B454-7DC2D7270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58688"/>
        <c:axId val="198260224"/>
      </c:barChart>
      <c:catAx>
        <c:axId val="19825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6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6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58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422632073382591E-2"/>
          <c:w val="0.8125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2'!$C$338:$N$338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23-4267-BE8A-4FB88C08D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92224"/>
        <c:axId val="198293760"/>
      </c:barChart>
      <c:catAx>
        <c:axId val="19829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9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9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9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428571428571425E-2"/>
          <c:w val="0.8119134684706058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2'!$C$339:$N$339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4D-449A-A6CB-3D03C60B0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579712"/>
        <c:axId val="198581248"/>
      </c:barChart>
      <c:catAx>
        <c:axId val="19857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58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58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579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2'!$C$340:$N$340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67-4915-B9C6-108856997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592768"/>
        <c:axId val="198623232"/>
      </c:barChart>
      <c:catAx>
        <c:axId val="19859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62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62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592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7.1428571428571425E-2"/>
          <c:w val="0.793817096948483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2'!$C$341:$N$341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2-46E5-B445-D5CA5361B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630400"/>
        <c:axId val="198320896"/>
      </c:barChart>
      <c:catAx>
        <c:axId val="19863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32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32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63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5075295242396423E-2"/>
          <c:w val="0.8095263192160193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2'!$C$342:$N$342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3-45D2-A58B-305506129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356992"/>
        <c:axId val="198358528"/>
      </c:barChart>
      <c:catAx>
        <c:axId val="19835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3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3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35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2'!$C$343:$N$343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7-4404-8362-43C94E0C5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82784"/>
        <c:axId val="93784320"/>
      </c:barChart>
      <c:catAx>
        <c:axId val="9378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78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78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78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2'!$C$344:$N$344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B-4F85-A5D7-5DEB83D98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16320"/>
        <c:axId val="93817856"/>
      </c:barChart>
      <c:catAx>
        <c:axId val="9381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1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1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1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7.5528812324177894E-2"/>
          <c:w val="0.793817096948483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2'!$C$345:$N$345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20-4A35-B05C-BD9DB2646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33472"/>
        <c:axId val="181993472"/>
      </c:barChart>
      <c:catAx>
        <c:axId val="9383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9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99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3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528812324177894E-2"/>
          <c:w val="0.8101278340830112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2'!$C$346:$N$346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1-46AF-9CD6-48DEDF2F3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62912"/>
        <c:axId val="93872896"/>
      </c:barChart>
      <c:catAx>
        <c:axId val="938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7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7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6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5987841945288778E-2"/>
          <c:w val="0.8095263192160193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2'!$C$347:$N$347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8-4C79-80AD-B56536068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900800"/>
        <c:axId val="93902336"/>
      </c:barChart>
      <c:catAx>
        <c:axId val="9390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0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902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00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2'!$C$348:$N$348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E-4CD1-B023-4D4FBBE45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999872"/>
        <c:axId val="94001408"/>
      </c:barChart>
      <c:catAx>
        <c:axId val="939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0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0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99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2'!$C$349:$N$349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6-4052-82F8-2F5D6A651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12928"/>
        <c:axId val="94014464"/>
      </c:barChart>
      <c:catAx>
        <c:axId val="9401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1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1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1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2'!$C$350:$N$350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8-4F06-938F-B5657E6D6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46464"/>
        <c:axId val="94048256"/>
      </c:barChart>
      <c:catAx>
        <c:axId val="940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4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4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46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2'!$C$351:$N$351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87-4E65-A897-3FF01A54C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59520"/>
        <c:axId val="94089984"/>
      </c:barChart>
      <c:catAx>
        <c:axId val="9405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8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8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5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757799946141E-2"/>
          <c:w val="0.8125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2'!$C$352:$N$352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1-405B-8AA0-1C09AE1A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179328"/>
        <c:axId val="94180864"/>
      </c:barChart>
      <c:catAx>
        <c:axId val="941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18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18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179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3-4539-9E85-D803260FC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04672"/>
        <c:axId val="94206208"/>
      </c:barChart>
      <c:catAx>
        <c:axId val="9420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20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20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204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26-4F08-AEEF-38B3BF99D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07840"/>
        <c:axId val="94309376"/>
      </c:barChart>
      <c:catAx>
        <c:axId val="9430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0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30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0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F5-40B5-80E9-06899815D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37280"/>
        <c:axId val="94347264"/>
      </c:barChart>
      <c:catAx>
        <c:axId val="94337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3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37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EA-48D2-B9C3-E82ABA097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54432"/>
        <c:axId val="94647040"/>
      </c:barChart>
      <c:catAx>
        <c:axId val="9435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4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4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5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0422632073382591E-2"/>
          <c:w val="0.7972972972972974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2'!$C$357:$N$357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D3-4DA4-9842-98897F502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70848"/>
        <c:axId val="94672384"/>
      </c:barChart>
      <c:catAx>
        <c:axId val="9467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7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72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70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1428571428571425E-2"/>
          <c:w val="0.8095263192160193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2'!$C$358:$N$358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6-4447-847B-8345E50BE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88000"/>
        <c:axId val="94689536"/>
      </c:barChart>
      <c:catAx>
        <c:axId val="946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8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8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8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7.0821529745042494E-2"/>
          <c:w val="0.81308658576283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2'!$C$359:$N$359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F1-402E-9BC0-3B0370156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451200"/>
        <c:axId val="94452736"/>
      </c:barChart>
      <c:catAx>
        <c:axId val="9445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5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5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51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022825792937949E-2"/>
          <c:w val="0.8101278340830112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2'!$C$360:$N$360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A-4F11-9A52-D1E6671A0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468352"/>
        <c:axId val="94498816"/>
      </c:barChart>
      <c:catAx>
        <c:axId val="944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9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9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68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0821529745042494E-2"/>
          <c:w val="0.7966114880354345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2'!$C$361:$N$361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4B-489C-8DD5-6B7E79840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10080"/>
        <c:axId val="94524160"/>
      </c:barChart>
      <c:catAx>
        <c:axId val="9451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2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2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10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428571428571425E-2"/>
          <c:w val="0.8119134684706058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2'!$C$362:$N$362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FB-4A43-9F3D-73D77D230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39776"/>
        <c:axId val="94541312"/>
      </c:barChart>
      <c:catAx>
        <c:axId val="9453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4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4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39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2'!$C$363:$N$363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2D-466D-B4DE-992F3D36B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61024"/>
        <c:axId val="94562560"/>
      </c:barChart>
      <c:catAx>
        <c:axId val="9456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6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62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61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2'!$C$364:$N$364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A-4287-9D61-BB3E73545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15040"/>
        <c:axId val="94616576"/>
      </c:barChart>
      <c:catAx>
        <c:axId val="9461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1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1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15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2254437226840856E-2"/>
          <c:w val="0.79661148803543458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2'!$C$365:$N$365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4D-4534-95B4-66EDC6716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24000"/>
        <c:axId val="180097024"/>
      </c:barChart>
      <c:catAx>
        <c:axId val="9462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9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09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24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075295242396423E-2"/>
          <c:w val="0.8107255520504737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2'!$C$366:$N$366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D0-43C0-B715-7A2066EA0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124672"/>
        <c:axId val="180126464"/>
      </c:barChart>
      <c:catAx>
        <c:axId val="18012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2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126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24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4850408826500583E-2"/>
          <c:w val="0.81191346847060586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2'!$C$367:$N$367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C-4B8F-91FD-9D3871134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12224"/>
        <c:axId val="185013760"/>
      </c:barChart>
      <c:catAx>
        <c:axId val="18501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1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1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1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2'!$C$368:$N$368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A1-4C1F-A4E9-25E107E61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37568"/>
        <c:axId val="185039104"/>
      </c:barChart>
      <c:catAx>
        <c:axId val="1850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3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3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3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757799946141E-2"/>
          <c:w val="0.7972972972972974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2'!$C$369:$N$369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A2-401F-B20A-5F12913D8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0624"/>
        <c:axId val="185052160"/>
      </c:barChart>
      <c:catAx>
        <c:axId val="18505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5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50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21962566040881E-2"/>
          <c:w val="0.8107255520504737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2'!$C$370:$N$370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B-4365-8725-A3E4683EA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36128"/>
        <c:axId val="198746112"/>
      </c:barChart>
      <c:catAx>
        <c:axId val="19873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4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74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36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21962566040881E-2"/>
          <c:w val="0.8107255520504737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2'!$C$371:$N$371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10-4FF0-A50B-05D0B28FF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53280"/>
        <c:axId val="198767360"/>
      </c:barChart>
      <c:catAx>
        <c:axId val="19875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7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53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2'!$C$372:$N$372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35-45B6-BCE7-6656DC166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95264"/>
        <c:axId val="198796800"/>
      </c:barChart>
      <c:catAx>
        <c:axId val="19879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79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9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15384615394"/>
          <c:y val="7.6452827709371771E-2"/>
          <c:w val="0.79933110367892979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2'!$C$373:$N$373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CA-4DCB-86A6-9C15C816F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816512"/>
        <c:axId val="198818048"/>
      </c:barChart>
      <c:catAx>
        <c:axId val="19881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8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818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816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422632073382591E-2"/>
          <c:w val="0.8107255520504737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2'!$C$374:$N$374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C-421C-9E2D-9D6C3757B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24096"/>
        <c:axId val="182725632"/>
      </c:barChart>
      <c:catAx>
        <c:axId val="18272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2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725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24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2'!$C$375:$N$375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A-46E4-BA85-1DFE52A64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45344"/>
        <c:axId val="182763520"/>
      </c:barChart>
      <c:catAx>
        <c:axId val="1827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76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4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225269390105789E-2"/>
          <c:w val="0.8107255520504737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2'!$C$376:$N$376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3D-4E31-B2A4-8F51CE99D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74784"/>
        <c:axId val="199172864"/>
      </c:barChart>
      <c:catAx>
        <c:axId val="18277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7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17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7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428571428571425E-2"/>
          <c:w val="0.79798242181720103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2'!$C$377:$N$377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29-4C5F-A756-6BF8B9207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04864"/>
        <c:axId val="199206400"/>
      </c:barChart>
      <c:catAx>
        <c:axId val="19920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0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0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04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075295242396423E-2"/>
          <c:w val="0.8101278340830112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2'!$C$378:$N$378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E1-426A-88C4-3E02BCE63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26112"/>
        <c:axId val="199227648"/>
      </c:barChart>
      <c:catAx>
        <c:axId val="19922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2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2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2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452827709371771E-2"/>
          <c:w val="0.8107255520504737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2'!$C$379:$N$379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5-407A-B26F-E15AEAA66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927872"/>
        <c:axId val="198929408"/>
      </c:barChart>
      <c:catAx>
        <c:axId val="19892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92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92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927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2'!$C$380:$N$380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36-4B81-8FE3-490DDCDDD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949120"/>
        <c:axId val="180166656"/>
      </c:barChart>
      <c:catAx>
        <c:axId val="19894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6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16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94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2'!$C$381:$N$381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67-4E1A-9B28-60166DA07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177920"/>
        <c:axId val="180200192"/>
      </c:barChart>
      <c:catAx>
        <c:axId val="18017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0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20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7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2'!$C$382:$N$382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C-4184-8C19-533A5B333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211712"/>
        <c:axId val="180213248"/>
      </c:barChart>
      <c:catAx>
        <c:axId val="18021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1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21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1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2'!$C$383:$N$383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B-4908-ACF1-B4C145B9A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127808"/>
        <c:axId val="199129344"/>
      </c:barChart>
      <c:catAx>
        <c:axId val="19912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12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2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452827709371771E-2"/>
          <c:w val="0.8107255520504737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2'!$C$384:$N$384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64-4EC0-9519-950909101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157248"/>
        <c:axId val="199158784"/>
      </c:barChart>
      <c:catAx>
        <c:axId val="19915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5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15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5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2'!$C$385:$N$385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8F-4154-A1BB-978A33E98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31744"/>
        <c:axId val="199254016"/>
      </c:barChart>
      <c:catAx>
        <c:axId val="1992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5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5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31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528812324177894E-2"/>
          <c:w val="0.8101278340830112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2'!$C$386:$N$386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49-4F69-8B97-5BA01CABA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85760"/>
        <c:axId val="199287552"/>
      </c:barChart>
      <c:catAx>
        <c:axId val="19928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85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987841945288778E-2"/>
          <c:w val="0.8107255520504737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2'!$C$386:$N$386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6D-46CD-A4FD-2F1ACFAF8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368704"/>
        <c:axId val="199370240"/>
      </c:barChart>
      <c:catAx>
        <c:axId val="19936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37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37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36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2'!$C$388:$N$388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0-4726-891A-C0105AEA9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14528"/>
        <c:axId val="199416064"/>
      </c:barChart>
      <c:catAx>
        <c:axId val="19941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1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41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1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15384615394"/>
          <c:y val="7.5757799946141E-2"/>
          <c:w val="0.7993311036789297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2'!$C$389:$N$389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8-4421-8DA8-B6B44B490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27584"/>
        <c:axId val="199429120"/>
      </c:barChart>
      <c:catAx>
        <c:axId val="19942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2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42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2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757799946141E-2"/>
          <c:w val="0.8101278340830112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2'!$C$390:$N$390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B-4C3B-97B4-F537A7785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65216"/>
        <c:axId val="199467008"/>
      </c:barChart>
      <c:catAx>
        <c:axId val="19946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46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65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075295242396423E-2"/>
          <c:w val="0.812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2'!$C$391:$N$391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38-47CE-B4C8-05CE79463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78272"/>
        <c:axId val="199504640"/>
      </c:barChart>
      <c:catAx>
        <c:axId val="1994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0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50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7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075295242396423E-2"/>
          <c:w val="0.812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2'!$C$392:$N$392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E-4802-97A4-917CD27D1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528448"/>
        <c:axId val="199529984"/>
      </c:barChart>
      <c:catAx>
        <c:axId val="199528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2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52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28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757799946141E-2"/>
          <c:w val="0.7972972972972974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2'!$C$393:$N$393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8C-4096-98A3-C4E553B8B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553792"/>
        <c:axId val="199555328"/>
      </c:barChart>
      <c:catAx>
        <c:axId val="19955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5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55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5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6452827709371771E-2"/>
          <c:w val="0.81191346847060586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2'!$C$394:$N$394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6-45CB-8092-0D4077D54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640576"/>
        <c:axId val="199642112"/>
      </c:barChart>
      <c:catAx>
        <c:axId val="19964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4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64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4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2'!$C$395:$N$395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A-4FCA-BDAD-24BE0A989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670016"/>
        <c:axId val="199675904"/>
      </c:barChart>
      <c:catAx>
        <c:axId val="19967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7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675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7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2'!$C$396:$N$396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00-46EA-8BB3-7D8AC85CF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699456"/>
        <c:axId val="199725824"/>
      </c:barChart>
      <c:catAx>
        <c:axId val="19969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72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725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99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5987841945288778E-2"/>
          <c:w val="0.7979824218172010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2'!$C$397:$N$397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A-4E4C-8FD2-FB5DF1F0D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749632"/>
        <c:axId val="199751168"/>
      </c:barChart>
      <c:catAx>
        <c:axId val="19974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75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75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749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2'!$C$398:$N$398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D-4A76-8ABD-89FDA6B1D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48704"/>
        <c:axId val="199850240"/>
      </c:barChart>
      <c:catAx>
        <c:axId val="1998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5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85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4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075295242396423E-2"/>
          <c:w val="0.8101278340830112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2'!$C$399:$N$399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B4-438D-8AA5-E62E7090D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78144"/>
        <c:axId val="199879680"/>
      </c:barChart>
      <c:catAx>
        <c:axId val="19987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7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87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7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075295242396423E-2"/>
          <c:w val="0.8119134684706058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2'!$C$400:$N$400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28-40A9-A551-74B81258B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99392"/>
        <c:axId val="199913472"/>
      </c:barChart>
      <c:catAx>
        <c:axId val="19989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1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1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99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5987841945288778E-2"/>
          <c:w val="0.7966114880354345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2'!$C$401:$N$401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1-4C53-98F7-35ECA1E3E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20640"/>
        <c:axId val="199930624"/>
      </c:barChart>
      <c:catAx>
        <c:axId val="19992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3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30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20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7.5075295242396423E-2"/>
          <c:w val="0.8142414860681117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2'!$C$402:$N$402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81-4A3C-BB04-54E02C96B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70816"/>
        <c:axId val="199972352"/>
      </c:barChart>
      <c:catAx>
        <c:axId val="19997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7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72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70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2'!$C$403:$N$403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C-4DB0-A299-771C6CADC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92064"/>
        <c:axId val="199993600"/>
      </c:barChart>
      <c:catAx>
        <c:axId val="19999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9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9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9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2'!$C$404:$N$404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42-4B30-97D7-4F96D2515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365568"/>
        <c:axId val="200367104"/>
      </c:barChart>
      <c:catAx>
        <c:axId val="20036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6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36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6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7.5987841945288778E-2"/>
          <c:w val="0.7938170969484839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2'!$C$405:$N$405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5-435D-8D37-FC3EA3FE8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374528"/>
        <c:axId val="200392704"/>
      </c:barChart>
      <c:catAx>
        <c:axId val="20037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9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39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7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5757799946141E-2"/>
          <c:w val="0.7966114880354345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2'!$C$409:$N$409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EA-4849-80E8-E3BE4778D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23040"/>
        <c:axId val="200024832"/>
      </c:barChart>
      <c:catAx>
        <c:axId val="20002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2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024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23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7.5757799946141E-2"/>
          <c:w val="0.81424148606811175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2'!$C$408:$N$408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36-4829-B50E-ABCC5C14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40448"/>
        <c:axId val="200041984"/>
      </c:barChart>
      <c:catAx>
        <c:axId val="20004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4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041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40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987841945288778E-2"/>
          <c:w val="0.8101278340830112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2'!$C$407:$N$407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5-48DB-9B90-81872E870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65792"/>
        <c:axId val="200067328"/>
      </c:barChart>
      <c:catAx>
        <c:axId val="2000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6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06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65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5987841945288778E-2"/>
          <c:w val="0.8095263192160193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2'!$C$406:$N$406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E3-45D6-95B8-14F1EEB6F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152576"/>
        <c:axId val="200154112"/>
      </c:barChart>
      <c:catAx>
        <c:axId val="20015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5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154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5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1022825792937949E-2"/>
          <c:w val="0.8095263192160193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2'!$C$410:$N$410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D-4FF1-9BD7-0BE1D2400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194304"/>
        <c:axId val="200196096"/>
      </c:barChart>
      <c:catAx>
        <c:axId val="20019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9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196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94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2'!$C$411:$N$411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46-4F39-B4C7-96D1EA1F2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207360"/>
        <c:axId val="200221440"/>
      </c:barChart>
      <c:catAx>
        <c:axId val="20020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2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221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0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2'!$C$412:$N$412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29-4F67-A891-EC534FF4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273920"/>
        <c:axId val="200275456"/>
      </c:barChart>
      <c:catAx>
        <c:axId val="20027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7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27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7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0422632073382591E-2"/>
          <c:w val="0.7972972972972974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2'!$C$413:$N$413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C-460A-9A17-BABF9EB5C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30336"/>
        <c:axId val="200431872"/>
      </c:barChart>
      <c:catAx>
        <c:axId val="2004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43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30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204610951008647E-2"/>
          <c:w val="0.8107255520504737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2'!$C$414:$N$414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52-44A6-A38D-315B3C50E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51584"/>
        <c:axId val="200453120"/>
      </c:barChart>
      <c:catAx>
        <c:axId val="20045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5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45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51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2'!$C$415:$N$415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77-4979-A518-03E63CFEB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550656"/>
        <c:axId val="200556544"/>
      </c:barChart>
      <c:catAx>
        <c:axId val="20055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5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556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50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2'!$C$416:$N$416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E5-4B39-A307-48432B0B5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563712"/>
        <c:axId val="200581888"/>
      </c:barChart>
      <c:catAx>
        <c:axId val="20056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8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58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63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0821529745042494E-2"/>
          <c:w val="0.7966114880354345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2'!$C$417:$N$417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5C-4A1D-A3B2-DA4C44671B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67008"/>
        <c:axId val="173868544"/>
      </c:barChart>
      <c:catAx>
        <c:axId val="1738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6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6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6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621962566040881E-2"/>
          <c:w val="0.81012783408301126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2'!$C$418:$N$418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EF-44A4-BD1F-F6B387016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92736"/>
        <c:axId val="173894272"/>
      </c:barChart>
      <c:catAx>
        <c:axId val="17389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9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9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92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757799946141E-2"/>
          <c:w val="0.8107255520504737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2'!$C$419:$N$419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B-4F72-8F15-B8AD0A098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26272"/>
        <c:axId val="173927808"/>
      </c:barChart>
      <c:catAx>
        <c:axId val="17392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2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927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2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21962566040881E-2"/>
          <c:w val="0.8107255520504737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2'!$C$420:$N$420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E-4D2C-ABA5-ACF185428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47520"/>
        <c:axId val="173965696"/>
      </c:barChart>
      <c:catAx>
        <c:axId val="17394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6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965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4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757799946141E-2"/>
          <c:w val="0.7972972972972974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2'!$C$421:$N$421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7-4AA4-AB7C-1A61D164C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76960"/>
        <c:axId val="173991040"/>
      </c:barChart>
      <c:catAx>
        <c:axId val="1739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91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991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76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938698772551816E-2"/>
          <c:w val="0.8125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2'!$C$422:$N$422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6C-4A09-B5BE-E9EA8FBA9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084480"/>
        <c:axId val="174086016"/>
      </c:barChart>
      <c:catAx>
        <c:axId val="17408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8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08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84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613389624556774E-2"/>
          <c:w val="0.8125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2'!$C$423:$N$423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1-4908-86B2-93C588F28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122112"/>
        <c:axId val="174123648"/>
      </c:barChart>
      <c:catAx>
        <c:axId val="17412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2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2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22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4102724616197482E-2"/>
          <c:w val="0.81308658576283099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2'!$C$424:$N$424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F0-459F-85A8-9915F589F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147456"/>
        <c:axId val="174148992"/>
      </c:barChart>
      <c:catAx>
        <c:axId val="17414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4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4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47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6.4267352185089957E-2"/>
          <c:w val="0.79661148803543458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2'!$C$425:$N$425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4-4124-9985-857AEB61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168704"/>
        <c:axId val="174174592"/>
      </c:barChart>
      <c:catAx>
        <c:axId val="17416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7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74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6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938698772551816E-2"/>
          <c:w val="0.811913468470605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2'!$C$426:$N$426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55-4B35-BAD2-EFE5A5AE1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61824"/>
        <c:axId val="201667712"/>
      </c:barChart>
      <c:catAx>
        <c:axId val="20166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6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6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6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775510204081634E-2"/>
          <c:w val="0.81191346847060586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2'!$C$427:$N$427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C-4F4A-9540-C07BA82A8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87424"/>
        <c:axId val="201688960"/>
      </c:barChart>
      <c:catAx>
        <c:axId val="2016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8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8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87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2'!$C$428:$N$428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8-4AB9-A1CA-C53268CCF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37344"/>
        <c:axId val="201738880"/>
      </c:barChart>
      <c:catAx>
        <c:axId val="2017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3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73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37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6.3613389624556774E-2"/>
          <c:w val="0.79661148803543458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2'!$C$429:$N$429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5D-4D1E-BAC4-B847CBE83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50400"/>
        <c:axId val="201751936"/>
      </c:barChart>
      <c:catAx>
        <c:axId val="20175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5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75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5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3613389624556774E-2"/>
          <c:w val="0.808307970228837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2'!$C$430:$N$430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C5-4651-8170-BB6C87728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92128"/>
        <c:axId val="201793920"/>
      </c:barChart>
      <c:catAx>
        <c:axId val="20179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9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793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9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2'!$C$431:$N$431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3F-4515-ADF3-1F41351BD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805184"/>
        <c:axId val="201827456"/>
      </c:barChart>
      <c:catAx>
        <c:axId val="20180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82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827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805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2'!$C$432:$N$432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83-4776-969B-D144D141E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392512"/>
        <c:axId val="201394048"/>
      </c:barChart>
      <c:catAx>
        <c:axId val="20139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39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39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39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6.3291139240506333E-2"/>
          <c:w val="0.7938170969484839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2'!$C$433:$N$433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5-4B56-B718-49A1ED2A2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17856"/>
        <c:axId val="201419392"/>
      </c:barChart>
      <c:catAx>
        <c:axId val="20141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41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7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656794958086084E-2"/>
          <c:w val="0.8119134684706058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2'!$C$434:$N$434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5-4B92-B41D-2ED37980F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59584"/>
        <c:axId val="201461120"/>
      </c:barChart>
      <c:catAx>
        <c:axId val="20145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461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59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2'!$C$435:$N$435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D5-452A-9EB0-11F84394A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72640"/>
        <c:axId val="201482624"/>
      </c:barChart>
      <c:catAx>
        <c:axId val="20147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8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48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72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2'!$C$436:$N$436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6-4FE7-8358-B28EAF7B8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89792"/>
        <c:axId val="201507968"/>
      </c:barChart>
      <c:catAx>
        <c:axId val="2014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5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0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89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2'!$C$437:$N$437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5-4A3D-BBE3-4DCAE86C4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05504"/>
        <c:axId val="201607040"/>
      </c:barChart>
      <c:catAx>
        <c:axId val="20160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0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0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05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451855285155345E-2"/>
          <c:w val="0.8119134684706058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2'!$C$438:$N$438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99-4116-BB0C-8ED5418F8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39040"/>
        <c:axId val="201640576"/>
      </c:barChart>
      <c:catAx>
        <c:axId val="2016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4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4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39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2'!$C$439:$N$439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F-4021-9EEE-4D3E074C4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18336"/>
        <c:axId val="201919872"/>
      </c:barChart>
      <c:catAx>
        <c:axId val="20191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1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91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1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656794958086084E-2"/>
          <c:w val="0.8119134684706058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2'!$C$440:$N$440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D-4E55-890E-0D542482F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43680"/>
        <c:axId val="201970048"/>
      </c:barChart>
      <c:catAx>
        <c:axId val="20194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7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970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4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2'!$C$442:$N$442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E-47AC-B9A7-9AF331F82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77216"/>
        <c:axId val="202253440"/>
      </c:barChart>
      <c:catAx>
        <c:axId val="20197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5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53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77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451855285155345E-2"/>
          <c:w val="0.8119134684706058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2'!$C$443:$N$443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71-4D07-ABFF-F4E0D6CCF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77248"/>
        <c:axId val="202278784"/>
      </c:barChart>
      <c:catAx>
        <c:axId val="20227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7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7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7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2'!$C$444:$N$444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D2-4FD4-886B-ABD863C60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98496"/>
        <c:axId val="202300032"/>
      </c:barChart>
      <c:catAx>
        <c:axId val="20229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30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30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9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2'!$C$445:$N$445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7-4B7F-AC0F-9ABB51A4A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086272"/>
        <c:axId val="202087808"/>
      </c:barChart>
      <c:catAx>
        <c:axId val="20208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0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087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08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938698772551816E-2"/>
          <c:w val="0.811913468470605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2'!$C$446:$N$446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1-4159-8C04-142416D3A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03424"/>
        <c:axId val="202113408"/>
      </c:barChart>
      <c:catAx>
        <c:axId val="20210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1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11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03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613389624556774E-2"/>
          <c:w val="0.8107255520504737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2'!$C$447:$N$447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86-4A9C-BA10-6B9D8FD7F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36960"/>
        <c:axId val="202138752"/>
      </c:barChart>
      <c:catAx>
        <c:axId val="20213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3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138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36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2'!$C$448:$N$448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2-473A-8EC4-30B2DC449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74848"/>
        <c:axId val="202176384"/>
      </c:barChart>
      <c:catAx>
        <c:axId val="20217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7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17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74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291139240506333E-2"/>
          <c:w val="0.8095263192160193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2'!$C$449:$N$449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D-42E7-BB33-5436AA1AD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400896"/>
        <c:axId val="202402432"/>
      </c:barChart>
      <c:catAx>
        <c:axId val="20240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0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402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00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6.3451855285155345E-2"/>
          <c:w val="0.7938170969484839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2'!$C$450:$N$450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6-4EA1-8648-717BDEB30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413952"/>
        <c:axId val="202415488"/>
      </c:barChart>
      <c:catAx>
        <c:axId val="20241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1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41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1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5.9952178769903074E-2"/>
          <c:w val="0.81191346847060586"/>
          <c:h val="0.841728589929439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2'!$C$451:$N$451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9-4491-AC23-DAEB940A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13728"/>
        <c:axId val="202715520"/>
      </c:barChart>
      <c:catAx>
        <c:axId val="20271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1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1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13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5.9952178769903074E-2"/>
          <c:w val="0.8125"/>
          <c:h val="0.841728589929439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2'!$C$452:$N$452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4B-4D77-BD9B-CFE7C0599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26784"/>
        <c:axId val="202757248"/>
      </c:barChart>
      <c:catAx>
        <c:axId val="20272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5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57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26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5.9665871121718395E-2"/>
          <c:w val="0.81012783408301126"/>
          <c:h val="0.84248210023866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2'!$C$453:$N$453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C-461D-8A40-3EA17EBDB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81056"/>
        <c:axId val="202782592"/>
      </c:barChart>
      <c:catAx>
        <c:axId val="20278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82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82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8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83737186573046"/>
          <c:y val="5.9808682304923838E-2"/>
          <c:w val="0.80456154023555237"/>
          <c:h val="0.842106246853327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2'!$C$454:$N$454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71-43AB-8FB5-AEBC1F0BF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806400"/>
        <c:axId val="202807936"/>
      </c:barChart>
      <c:catAx>
        <c:axId val="20280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0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80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0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84491978609626E-2"/>
          <c:w val="0.8142414860681117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2'!$C$455:$N$455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FF-4AB1-A5B0-8B9F0C688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581888"/>
        <c:axId val="202583424"/>
      </c:barChart>
      <c:catAx>
        <c:axId val="2025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5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58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2'!$C$456:$N$456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7A-4D69-8054-B9FE4091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07232"/>
        <c:axId val="202617216"/>
      </c:barChart>
      <c:catAx>
        <c:axId val="20260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1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1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07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2'!$C$457:$N$457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B0-42B4-BF18-A590CB191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24384"/>
        <c:axId val="202638464"/>
      </c:barChart>
      <c:catAx>
        <c:axId val="20262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3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38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24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204477498313334E-2"/>
          <c:w val="0.8119134684706058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2'!$C$458:$N$458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6-4ED8-B10C-C6236B9BD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66368"/>
        <c:axId val="202667904"/>
      </c:barChart>
      <c:catAx>
        <c:axId val="20266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6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6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6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2'!$C$459:$N$459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0-4FD8-948B-1A6AF01B4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91712"/>
        <c:axId val="202693248"/>
      </c:barChart>
      <c:catAx>
        <c:axId val="2026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9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9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9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766839378238378E-2"/>
          <c:w val="0.81012783408301126"/>
          <c:h val="0.82901554404145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2'!$C$460:$N$460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86-405A-9171-714F0B2C6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848128"/>
        <c:axId val="202849664"/>
      </c:barChart>
      <c:catAx>
        <c:axId val="20284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4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84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4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137737004322239E-2"/>
          <c:w val="0.8107255520504737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2'!$C$461:$N$461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45-423D-A81C-16BAB2583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869376"/>
        <c:axId val="202895744"/>
      </c:barChart>
      <c:catAx>
        <c:axId val="20286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9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895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6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934782608695676E-2"/>
          <c:w val="0.8125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2'!$C$462:$N$462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11-4DC8-A5ED-B1811D375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902912"/>
        <c:axId val="202921088"/>
      </c:barChart>
      <c:catAx>
        <c:axId val="20290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2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921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0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7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2'!$C$463:$N$463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0-4F89-AC3A-BFC7C2812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957184"/>
        <c:axId val="202958720"/>
      </c:barChart>
      <c:catAx>
        <c:axId val="20295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95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57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3131468817739941E-2"/>
          <c:w val="0.8142414860681117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2'!$C$464:$N$464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6-418F-BB2C-E46C4A345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986624"/>
        <c:axId val="202988160"/>
      </c:barChart>
      <c:catAx>
        <c:axId val="20298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8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988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8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2'!$C$465:$N$465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3-4B0D-9DEC-A3002E409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020160"/>
        <c:axId val="203021696"/>
      </c:barChart>
      <c:catAx>
        <c:axId val="20302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02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021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020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2'!$C$466:$N$466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91-4466-9E95-0254E2FBD9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098752"/>
        <c:axId val="203108736"/>
      </c:barChart>
      <c:catAx>
        <c:axId val="20309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10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108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09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2'!$C$467:$N$467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C-43CB-9328-7E5F1900E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140480"/>
        <c:axId val="203142272"/>
      </c:barChart>
      <c:catAx>
        <c:axId val="20314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14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14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140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31299734748014E-2"/>
          <c:w val="0.8142414860681117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2'!$C$468:$N$468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F5-47B5-8917-416479EEC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97856"/>
        <c:axId val="203499392"/>
      </c:barChart>
      <c:catAx>
        <c:axId val="2034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9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9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97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2'!$C$469:$N$469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18F-9A67-22397D837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527296"/>
        <c:axId val="203528832"/>
      </c:barChart>
      <c:catAx>
        <c:axId val="2035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2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528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2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2'!$C$470:$N$470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5-4ADF-9F26-EEB0723FB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540352"/>
        <c:axId val="203541888"/>
      </c:barChart>
      <c:catAx>
        <c:axId val="2035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4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54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40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2'!$C$471:$N$471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E9-4BC7-A0A0-7C3297308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66688"/>
        <c:axId val="203268480"/>
      </c:barChart>
      <c:catAx>
        <c:axId val="20326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26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26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26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938698772551816E-2"/>
          <c:w val="0.8107255520504737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2'!$C$472:$N$472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0-428B-ABC8-5E522019C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75648"/>
        <c:axId val="203359360"/>
      </c:barChart>
      <c:catAx>
        <c:axId val="20327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35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35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275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2'!$C$473:$N$473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F1-4F2E-92B4-16ACC38B9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383168"/>
        <c:axId val="203384704"/>
      </c:barChart>
      <c:catAx>
        <c:axId val="20338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38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384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38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267352185089957E-2"/>
          <c:w val="0.81012783408301126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2'!$C$474:$N$474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4-40BE-ACF4-E0B46BC1D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16704"/>
        <c:axId val="203418240"/>
      </c:barChart>
      <c:catAx>
        <c:axId val="20341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18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18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16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2'!$C$475:$N$475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BF-94BC-3097A3C84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33856"/>
        <c:axId val="203435392"/>
      </c:barChart>
      <c:catAx>
        <c:axId val="20343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3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3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3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451855285155345E-2"/>
          <c:w val="0.8101278340830112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2'!$C$476:$N$476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E-4130-920D-20BD9E6E4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67392"/>
        <c:axId val="203473280"/>
      </c:barChart>
      <c:catAx>
        <c:axId val="20346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7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7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67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2'!$C$477:$N$477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6-4E12-BC3D-963021195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88640"/>
        <c:axId val="203654272"/>
      </c:barChart>
      <c:catAx>
        <c:axId val="20348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65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5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88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267352185089957E-2"/>
          <c:w val="0.81012783408301126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2'!$C$478:$N$478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E1-40A5-AFC2-277357228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73984"/>
        <c:axId val="203675520"/>
      </c:barChart>
      <c:catAx>
        <c:axId val="20367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67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7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673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2656794958086084E-2"/>
          <c:w val="0.8095263192160193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2'!$C$479:$N$479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C-4BAE-A5A2-EFD56C5B4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53280"/>
        <c:axId val="203954816"/>
      </c:barChart>
      <c:catAx>
        <c:axId val="20395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5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54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53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2'!$C$480:$N$480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B9-40EA-92A9-B2C485172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90912"/>
        <c:axId val="203992448"/>
      </c:barChart>
      <c:catAx>
        <c:axId val="20399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9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9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90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2'!$C$481:$N$481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B6-4437-AB5E-853B3A9BF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03968"/>
        <c:axId val="204026240"/>
      </c:barChart>
      <c:catAx>
        <c:axId val="20400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2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26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0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2'!$C$482:$N$482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5B-4D9B-83ED-AC4EF07B1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33408"/>
        <c:axId val="204043392"/>
      </c:barChart>
      <c:catAx>
        <c:axId val="20403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4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43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33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137737004322239E-2"/>
          <c:w val="0.81191346847060586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2'!$C$483:$N$483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F-4A83-8533-18616540F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51808"/>
        <c:axId val="203753344"/>
      </c:barChart>
      <c:catAx>
        <c:axId val="2037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5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753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5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204477498313334E-2"/>
          <c:w val="0.8125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2'!$C$484:$N$484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E-4C3F-950B-3B6CE655A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85344"/>
        <c:axId val="203786880"/>
      </c:barChart>
      <c:catAx>
        <c:axId val="20378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8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786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8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2'!$C$485:$N$485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F-40C5-A4D1-79272145C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22976"/>
        <c:axId val="203824512"/>
      </c:barChart>
      <c:catAx>
        <c:axId val="20382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2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824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22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53451000392971"/>
          <c:y val="6.7024216425383878E-2"/>
          <c:w val="0.7945218765415588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2'!$C$486:$N$486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C5-46B7-9377-19B051A97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31936"/>
        <c:axId val="203846016"/>
      </c:barChart>
      <c:catAx>
        <c:axId val="20383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4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84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31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2'!$C$487:$N$487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0-422D-955A-2C1142624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81856"/>
        <c:axId val="203883648"/>
      </c:barChart>
      <c:catAx>
        <c:axId val="20388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8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88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8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422632073382591E-2"/>
          <c:w val="0.8125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2'!$C$488:$N$488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E-4621-9AC7-14B92713D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03360"/>
        <c:axId val="203904896"/>
      </c:barChart>
      <c:catAx>
        <c:axId val="20390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0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04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03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2'!$C$489:$N$489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A6-47EA-B02D-DE169832B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32800"/>
        <c:axId val="203934336"/>
      </c:barChart>
      <c:catAx>
        <c:axId val="20393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3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32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53451000392971"/>
          <c:y val="7.0821529745042494E-2"/>
          <c:w val="0.7945218765415588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2'!$C$490:$N$490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3-46D5-98EA-137ABA2E1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81024"/>
        <c:axId val="204082560"/>
      </c:barChart>
      <c:catAx>
        <c:axId val="20408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8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82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81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5274151436031339E-2"/>
          <c:w val="0.81012783408301126"/>
          <c:h val="0.827676240208877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2'!$C$491:$N$491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50-48A8-9D88-2A5F1375D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18656"/>
        <c:axId val="204120448"/>
      </c:barChart>
      <c:catAx>
        <c:axId val="20411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2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120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18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4935147289908804E-2"/>
          <c:w val="0.8107255520504737"/>
          <c:h val="0.8285724794192362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2'!$C$492:$N$492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3-4D37-8055-EF4A2EA8D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31712"/>
        <c:axId val="204149888"/>
      </c:barChart>
      <c:catAx>
        <c:axId val="20413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1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3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633338043598394E-2"/>
          <c:w val="0.8107255520504737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2'!$C$270:$N$270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88-4ECD-B654-6D7144F60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497856"/>
        <c:axId val="205499392"/>
      </c:barChart>
      <c:catAx>
        <c:axId val="2054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49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49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497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972369642890089E-2"/>
          <c:w val="0.8101278340830112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2'!$C$442:$N$442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7-4ADB-9622-272F383F0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527296"/>
        <c:axId val="205537280"/>
      </c:barChart>
      <c:catAx>
        <c:axId val="2055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53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53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52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ybiotech.com/biostatistics-and-bioinformatics-services" TargetMode="External"/><Relationship Id="rId13" Type="http://schemas.openxmlformats.org/officeDocument/2006/relationships/hyperlink" Target="https://www.raybiotech.com/biomarker-selection/" TargetMode="External"/><Relationship Id="rId3" Type="http://schemas.openxmlformats.org/officeDocument/2006/relationships/hyperlink" Target="https://www.raybiotech.com/files/biostatistics-bioinformatics/data-clean-up.pdf" TargetMode="External"/><Relationship Id="rId7" Type="http://schemas.openxmlformats.org/officeDocument/2006/relationships/hyperlink" Target="https://www.raybiotech.com/files/biostatistics-bioinformatics/biomarker-selection.pdf" TargetMode="External"/><Relationship Id="rId12" Type="http://schemas.openxmlformats.org/officeDocument/2006/relationships/image" Target="../media/image7.png"/><Relationship Id="rId2" Type="http://schemas.openxmlformats.org/officeDocument/2006/relationships/image" Target="../media/image5.png"/><Relationship Id="rId16" Type="http://schemas.openxmlformats.org/officeDocument/2006/relationships/image" Target="../media/image9.png"/><Relationship Id="rId1" Type="http://schemas.openxmlformats.org/officeDocument/2006/relationships/hyperlink" Target="https://www.raybiotech.com/data-clean-up/" TargetMode="External"/><Relationship Id="rId6" Type="http://schemas.openxmlformats.org/officeDocument/2006/relationships/hyperlink" Target="https://www.raybiotech.com/files/biostatistics-bioinformatics/pathway-analysis.pdf" TargetMode="External"/><Relationship Id="rId11" Type="http://schemas.openxmlformats.org/officeDocument/2006/relationships/hyperlink" Target="https://www.raybiotech.com/differential-expression-analysis/" TargetMode="External"/><Relationship Id="rId5" Type="http://schemas.openxmlformats.org/officeDocument/2006/relationships/hyperlink" Target="https://www.raybiotech.com/files/biostatistics-bioinformatics/cluster-analysis.pdf" TargetMode="External"/><Relationship Id="rId15" Type="http://schemas.openxmlformats.org/officeDocument/2006/relationships/hyperlink" Target="https://www.raybiotech.com/pathway-analysis/" TargetMode="External"/><Relationship Id="rId10" Type="http://schemas.openxmlformats.org/officeDocument/2006/relationships/image" Target="../media/image6.png"/><Relationship Id="rId4" Type="http://schemas.openxmlformats.org/officeDocument/2006/relationships/hyperlink" Target="https://www.raybiotech.com/files/biostatistics-bioinformatics/differential-expression-analysis.pdf" TargetMode="External"/><Relationship Id="rId9" Type="http://schemas.openxmlformats.org/officeDocument/2006/relationships/hyperlink" Target="https://www.raybiotech.com/cluster-analysis/" TargetMode="External"/><Relationship Id="rId1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117.xml"/><Relationship Id="rId299" Type="http://schemas.openxmlformats.org/officeDocument/2006/relationships/chart" Target="../charts/chart299.xml"/><Relationship Id="rId21" Type="http://schemas.openxmlformats.org/officeDocument/2006/relationships/chart" Target="../charts/chart21.xml"/><Relationship Id="rId63" Type="http://schemas.openxmlformats.org/officeDocument/2006/relationships/chart" Target="../charts/chart63.xml"/><Relationship Id="rId159" Type="http://schemas.openxmlformats.org/officeDocument/2006/relationships/chart" Target="../charts/chart159.xml"/><Relationship Id="rId324" Type="http://schemas.openxmlformats.org/officeDocument/2006/relationships/chart" Target="../charts/chart324.xml"/><Relationship Id="rId366" Type="http://schemas.openxmlformats.org/officeDocument/2006/relationships/chart" Target="../charts/chart366.xml"/><Relationship Id="rId170" Type="http://schemas.openxmlformats.org/officeDocument/2006/relationships/chart" Target="../charts/chart170.xml"/><Relationship Id="rId226" Type="http://schemas.openxmlformats.org/officeDocument/2006/relationships/chart" Target="../charts/chart226.xml"/><Relationship Id="rId433" Type="http://schemas.openxmlformats.org/officeDocument/2006/relationships/chart" Target="../charts/chart433.xml"/><Relationship Id="rId268" Type="http://schemas.openxmlformats.org/officeDocument/2006/relationships/chart" Target="../charts/chart268.xml"/><Relationship Id="rId475" Type="http://schemas.openxmlformats.org/officeDocument/2006/relationships/chart" Target="../charts/chart475.xml"/><Relationship Id="rId32" Type="http://schemas.openxmlformats.org/officeDocument/2006/relationships/chart" Target="../charts/chart32.xml"/><Relationship Id="rId74" Type="http://schemas.openxmlformats.org/officeDocument/2006/relationships/chart" Target="../charts/chart74.xml"/><Relationship Id="rId128" Type="http://schemas.openxmlformats.org/officeDocument/2006/relationships/chart" Target="../charts/chart128.xml"/><Relationship Id="rId335" Type="http://schemas.openxmlformats.org/officeDocument/2006/relationships/chart" Target="../charts/chart335.xml"/><Relationship Id="rId377" Type="http://schemas.openxmlformats.org/officeDocument/2006/relationships/chart" Target="../charts/chart377.xml"/><Relationship Id="rId5" Type="http://schemas.openxmlformats.org/officeDocument/2006/relationships/chart" Target="../charts/chart5.xml"/><Relationship Id="rId181" Type="http://schemas.openxmlformats.org/officeDocument/2006/relationships/chart" Target="../charts/chart181.xml"/><Relationship Id="rId237" Type="http://schemas.openxmlformats.org/officeDocument/2006/relationships/chart" Target="../charts/chart237.xml"/><Relationship Id="rId402" Type="http://schemas.openxmlformats.org/officeDocument/2006/relationships/chart" Target="../charts/chart402.xml"/><Relationship Id="rId279" Type="http://schemas.openxmlformats.org/officeDocument/2006/relationships/chart" Target="../charts/chart279.xml"/><Relationship Id="rId444" Type="http://schemas.openxmlformats.org/officeDocument/2006/relationships/chart" Target="../charts/chart444.xml"/><Relationship Id="rId486" Type="http://schemas.openxmlformats.org/officeDocument/2006/relationships/chart" Target="../charts/chart486.xml"/><Relationship Id="rId43" Type="http://schemas.openxmlformats.org/officeDocument/2006/relationships/chart" Target="../charts/chart43.xml"/><Relationship Id="rId139" Type="http://schemas.openxmlformats.org/officeDocument/2006/relationships/chart" Target="../charts/chart139.xml"/><Relationship Id="rId290" Type="http://schemas.openxmlformats.org/officeDocument/2006/relationships/chart" Target="../charts/chart290.xml"/><Relationship Id="rId304" Type="http://schemas.openxmlformats.org/officeDocument/2006/relationships/chart" Target="../charts/chart304.xml"/><Relationship Id="rId346" Type="http://schemas.openxmlformats.org/officeDocument/2006/relationships/chart" Target="../charts/chart346.xml"/><Relationship Id="rId388" Type="http://schemas.openxmlformats.org/officeDocument/2006/relationships/chart" Target="../charts/chart388.xml"/><Relationship Id="rId85" Type="http://schemas.openxmlformats.org/officeDocument/2006/relationships/chart" Target="../charts/chart85.xml"/><Relationship Id="rId150" Type="http://schemas.openxmlformats.org/officeDocument/2006/relationships/chart" Target="../charts/chart150.xml"/><Relationship Id="rId192" Type="http://schemas.openxmlformats.org/officeDocument/2006/relationships/chart" Target="../charts/chart192.xml"/><Relationship Id="rId206" Type="http://schemas.openxmlformats.org/officeDocument/2006/relationships/chart" Target="../charts/chart206.xml"/><Relationship Id="rId413" Type="http://schemas.openxmlformats.org/officeDocument/2006/relationships/chart" Target="../charts/chart413.xml"/><Relationship Id="rId248" Type="http://schemas.openxmlformats.org/officeDocument/2006/relationships/chart" Target="../charts/chart248.xml"/><Relationship Id="rId455" Type="http://schemas.openxmlformats.org/officeDocument/2006/relationships/chart" Target="../charts/chart455.xml"/><Relationship Id="rId12" Type="http://schemas.openxmlformats.org/officeDocument/2006/relationships/chart" Target="../charts/chart12.xml"/><Relationship Id="rId108" Type="http://schemas.openxmlformats.org/officeDocument/2006/relationships/chart" Target="../charts/chart108.xml"/><Relationship Id="rId315" Type="http://schemas.openxmlformats.org/officeDocument/2006/relationships/chart" Target="../charts/chart315.xml"/><Relationship Id="rId357" Type="http://schemas.openxmlformats.org/officeDocument/2006/relationships/chart" Target="../charts/chart357.xml"/><Relationship Id="rId54" Type="http://schemas.openxmlformats.org/officeDocument/2006/relationships/chart" Target="../charts/chart54.xml"/><Relationship Id="rId96" Type="http://schemas.openxmlformats.org/officeDocument/2006/relationships/chart" Target="../charts/chart96.xml"/><Relationship Id="rId161" Type="http://schemas.openxmlformats.org/officeDocument/2006/relationships/chart" Target="../charts/chart161.xml"/><Relationship Id="rId217" Type="http://schemas.openxmlformats.org/officeDocument/2006/relationships/chart" Target="../charts/chart217.xml"/><Relationship Id="rId399" Type="http://schemas.openxmlformats.org/officeDocument/2006/relationships/chart" Target="../charts/chart399.xml"/><Relationship Id="rId259" Type="http://schemas.openxmlformats.org/officeDocument/2006/relationships/chart" Target="../charts/chart259.xml"/><Relationship Id="rId424" Type="http://schemas.openxmlformats.org/officeDocument/2006/relationships/chart" Target="../charts/chart424.xml"/><Relationship Id="rId466" Type="http://schemas.openxmlformats.org/officeDocument/2006/relationships/chart" Target="../charts/chart466.xml"/><Relationship Id="rId23" Type="http://schemas.openxmlformats.org/officeDocument/2006/relationships/chart" Target="../charts/chart23.xml"/><Relationship Id="rId119" Type="http://schemas.openxmlformats.org/officeDocument/2006/relationships/chart" Target="../charts/chart119.xml"/><Relationship Id="rId270" Type="http://schemas.openxmlformats.org/officeDocument/2006/relationships/chart" Target="../charts/chart270.xml"/><Relationship Id="rId326" Type="http://schemas.openxmlformats.org/officeDocument/2006/relationships/chart" Target="../charts/chart326.xml"/><Relationship Id="rId65" Type="http://schemas.openxmlformats.org/officeDocument/2006/relationships/chart" Target="../charts/chart65.xml"/><Relationship Id="rId130" Type="http://schemas.openxmlformats.org/officeDocument/2006/relationships/chart" Target="../charts/chart130.xml"/><Relationship Id="rId368" Type="http://schemas.openxmlformats.org/officeDocument/2006/relationships/chart" Target="../charts/chart368.xml"/><Relationship Id="rId172" Type="http://schemas.openxmlformats.org/officeDocument/2006/relationships/chart" Target="../charts/chart172.xml"/><Relationship Id="rId228" Type="http://schemas.openxmlformats.org/officeDocument/2006/relationships/chart" Target="../charts/chart228.xml"/><Relationship Id="rId435" Type="http://schemas.openxmlformats.org/officeDocument/2006/relationships/chart" Target="../charts/chart435.xml"/><Relationship Id="rId477" Type="http://schemas.openxmlformats.org/officeDocument/2006/relationships/chart" Target="../charts/chart477.xml"/><Relationship Id="rId281" Type="http://schemas.openxmlformats.org/officeDocument/2006/relationships/chart" Target="../charts/chart281.xml"/><Relationship Id="rId337" Type="http://schemas.openxmlformats.org/officeDocument/2006/relationships/chart" Target="../charts/chart337.xml"/><Relationship Id="rId34" Type="http://schemas.openxmlformats.org/officeDocument/2006/relationships/chart" Target="../charts/chart34.xml"/><Relationship Id="rId76" Type="http://schemas.openxmlformats.org/officeDocument/2006/relationships/chart" Target="../charts/chart76.xml"/><Relationship Id="rId141" Type="http://schemas.openxmlformats.org/officeDocument/2006/relationships/chart" Target="../charts/chart141.xml"/><Relationship Id="rId379" Type="http://schemas.openxmlformats.org/officeDocument/2006/relationships/chart" Target="../charts/chart379.xml"/><Relationship Id="rId7" Type="http://schemas.openxmlformats.org/officeDocument/2006/relationships/chart" Target="../charts/chart7.xml"/><Relationship Id="rId162" Type="http://schemas.openxmlformats.org/officeDocument/2006/relationships/chart" Target="../charts/chart162.xml"/><Relationship Id="rId183" Type="http://schemas.openxmlformats.org/officeDocument/2006/relationships/chart" Target="../charts/chart183.xml"/><Relationship Id="rId218" Type="http://schemas.openxmlformats.org/officeDocument/2006/relationships/chart" Target="../charts/chart218.xml"/><Relationship Id="rId239" Type="http://schemas.openxmlformats.org/officeDocument/2006/relationships/chart" Target="../charts/chart239.xml"/><Relationship Id="rId390" Type="http://schemas.openxmlformats.org/officeDocument/2006/relationships/chart" Target="../charts/chart390.xml"/><Relationship Id="rId404" Type="http://schemas.openxmlformats.org/officeDocument/2006/relationships/chart" Target="../charts/chart404.xml"/><Relationship Id="rId425" Type="http://schemas.openxmlformats.org/officeDocument/2006/relationships/chart" Target="../charts/chart425.xml"/><Relationship Id="rId446" Type="http://schemas.openxmlformats.org/officeDocument/2006/relationships/chart" Target="../charts/chart446.xml"/><Relationship Id="rId467" Type="http://schemas.openxmlformats.org/officeDocument/2006/relationships/chart" Target="../charts/chart467.xml"/><Relationship Id="rId250" Type="http://schemas.openxmlformats.org/officeDocument/2006/relationships/chart" Target="../charts/chart250.xml"/><Relationship Id="rId271" Type="http://schemas.openxmlformats.org/officeDocument/2006/relationships/chart" Target="../charts/chart271.xml"/><Relationship Id="rId292" Type="http://schemas.openxmlformats.org/officeDocument/2006/relationships/chart" Target="../charts/chart292.xml"/><Relationship Id="rId306" Type="http://schemas.openxmlformats.org/officeDocument/2006/relationships/chart" Target="../charts/chart306.xml"/><Relationship Id="rId24" Type="http://schemas.openxmlformats.org/officeDocument/2006/relationships/chart" Target="../charts/chart24.xml"/><Relationship Id="rId45" Type="http://schemas.openxmlformats.org/officeDocument/2006/relationships/chart" Target="../charts/chart45.xml"/><Relationship Id="rId66" Type="http://schemas.openxmlformats.org/officeDocument/2006/relationships/chart" Target="../charts/chart66.xml"/><Relationship Id="rId87" Type="http://schemas.openxmlformats.org/officeDocument/2006/relationships/chart" Target="../charts/chart87.xml"/><Relationship Id="rId110" Type="http://schemas.openxmlformats.org/officeDocument/2006/relationships/chart" Target="../charts/chart110.xml"/><Relationship Id="rId131" Type="http://schemas.openxmlformats.org/officeDocument/2006/relationships/chart" Target="../charts/chart131.xml"/><Relationship Id="rId327" Type="http://schemas.openxmlformats.org/officeDocument/2006/relationships/chart" Target="../charts/chart327.xml"/><Relationship Id="rId348" Type="http://schemas.openxmlformats.org/officeDocument/2006/relationships/chart" Target="../charts/chart348.xml"/><Relationship Id="rId369" Type="http://schemas.openxmlformats.org/officeDocument/2006/relationships/chart" Target="../charts/chart369.xml"/><Relationship Id="rId152" Type="http://schemas.openxmlformats.org/officeDocument/2006/relationships/chart" Target="../charts/chart152.xml"/><Relationship Id="rId173" Type="http://schemas.openxmlformats.org/officeDocument/2006/relationships/chart" Target="../charts/chart173.xml"/><Relationship Id="rId194" Type="http://schemas.openxmlformats.org/officeDocument/2006/relationships/chart" Target="../charts/chart194.xml"/><Relationship Id="rId208" Type="http://schemas.openxmlformats.org/officeDocument/2006/relationships/chart" Target="../charts/chart208.xml"/><Relationship Id="rId229" Type="http://schemas.openxmlformats.org/officeDocument/2006/relationships/chart" Target="../charts/chart229.xml"/><Relationship Id="rId380" Type="http://schemas.openxmlformats.org/officeDocument/2006/relationships/chart" Target="../charts/chart380.xml"/><Relationship Id="rId415" Type="http://schemas.openxmlformats.org/officeDocument/2006/relationships/chart" Target="../charts/chart415.xml"/><Relationship Id="rId436" Type="http://schemas.openxmlformats.org/officeDocument/2006/relationships/chart" Target="../charts/chart436.xml"/><Relationship Id="rId457" Type="http://schemas.openxmlformats.org/officeDocument/2006/relationships/chart" Target="../charts/chart457.xml"/><Relationship Id="rId240" Type="http://schemas.openxmlformats.org/officeDocument/2006/relationships/chart" Target="../charts/chart240.xml"/><Relationship Id="rId261" Type="http://schemas.openxmlformats.org/officeDocument/2006/relationships/chart" Target="../charts/chart261.xml"/><Relationship Id="rId478" Type="http://schemas.openxmlformats.org/officeDocument/2006/relationships/chart" Target="../charts/chart478.xml"/><Relationship Id="rId14" Type="http://schemas.openxmlformats.org/officeDocument/2006/relationships/chart" Target="../charts/chart14.xml"/><Relationship Id="rId35" Type="http://schemas.openxmlformats.org/officeDocument/2006/relationships/chart" Target="../charts/chart35.xml"/><Relationship Id="rId56" Type="http://schemas.openxmlformats.org/officeDocument/2006/relationships/chart" Target="../charts/chart56.xml"/><Relationship Id="rId77" Type="http://schemas.openxmlformats.org/officeDocument/2006/relationships/chart" Target="../charts/chart77.xml"/><Relationship Id="rId100" Type="http://schemas.openxmlformats.org/officeDocument/2006/relationships/chart" Target="../charts/chart100.xml"/><Relationship Id="rId282" Type="http://schemas.openxmlformats.org/officeDocument/2006/relationships/chart" Target="../charts/chart282.xml"/><Relationship Id="rId317" Type="http://schemas.openxmlformats.org/officeDocument/2006/relationships/chart" Target="../charts/chart317.xml"/><Relationship Id="rId338" Type="http://schemas.openxmlformats.org/officeDocument/2006/relationships/chart" Target="../charts/chart338.xml"/><Relationship Id="rId359" Type="http://schemas.openxmlformats.org/officeDocument/2006/relationships/chart" Target="../charts/chart359.xml"/><Relationship Id="rId8" Type="http://schemas.openxmlformats.org/officeDocument/2006/relationships/chart" Target="../charts/chart8.xml"/><Relationship Id="rId98" Type="http://schemas.openxmlformats.org/officeDocument/2006/relationships/chart" Target="../charts/chart98.xml"/><Relationship Id="rId121" Type="http://schemas.openxmlformats.org/officeDocument/2006/relationships/chart" Target="../charts/chart121.xml"/><Relationship Id="rId142" Type="http://schemas.openxmlformats.org/officeDocument/2006/relationships/chart" Target="../charts/chart142.xml"/><Relationship Id="rId163" Type="http://schemas.openxmlformats.org/officeDocument/2006/relationships/chart" Target="../charts/chart163.xml"/><Relationship Id="rId184" Type="http://schemas.openxmlformats.org/officeDocument/2006/relationships/chart" Target="../charts/chart184.xml"/><Relationship Id="rId219" Type="http://schemas.openxmlformats.org/officeDocument/2006/relationships/chart" Target="../charts/chart219.xml"/><Relationship Id="rId370" Type="http://schemas.openxmlformats.org/officeDocument/2006/relationships/chart" Target="../charts/chart370.xml"/><Relationship Id="rId391" Type="http://schemas.openxmlformats.org/officeDocument/2006/relationships/chart" Target="../charts/chart391.xml"/><Relationship Id="rId405" Type="http://schemas.openxmlformats.org/officeDocument/2006/relationships/chart" Target="../charts/chart405.xml"/><Relationship Id="rId426" Type="http://schemas.openxmlformats.org/officeDocument/2006/relationships/chart" Target="../charts/chart426.xml"/><Relationship Id="rId447" Type="http://schemas.openxmlformats.org/officeDocument/2006/relationships/chart" Target="../charts/chart447.xml"/><Relationship Id="rId230" Type="http://schemas.openxmlformats.org/officeDocument/2006/relationships/chart" Target="../charts/chart230.xml"/><Relationship Id="rId251" Type="http://schemas.openxmlformats.org/officeDocument/2006/relationships/chart" Target="../charts/chart251.xml"/><Relationship Id="rId468" Type="http://schemas.openxmlformats.org/officeDocument/2006/relationships/chart" Target="../charts/chart468.xml"/><Relationship Id="rId25" Type="http://schemas.openxmlformats.org/officeDocument/2006/relationships/chart" Target="../charts/chart25.xml"/><Relationship Id="rId46" Type="http://schemas.openxmlformats.org/officeDocument/2006/relationships/chart" Target="../charts/chart46.xml"/><Relationship Id="rId67" Type="http://schemas.openxmlformats.org/officeDocument/2006/relationships/chart" Target="../charts/chart67.xml"/><Relationship Id="rId272" Type="http://schemas.openxmlformats.org/officeDocument/2006/relationships/chart" Target="../charts/chart272.xml"/><Relationship Id="rId293" Type="http://schemas.openxmlformats.org/officeDocument/2006/relationships/chart" Target="../charts/chart293.xml"/><Relationship Id="rId307" Type="http://schemas.openxmlformats.org/officeDocument/2006/relationships/chart" Target="../charts/chart307.xml"/><Relationship Id="rId328" Type="http://schemas.openxmlformats.org/officeDocument/2006/relationships/chart" Target="../charts/chart328.xml"/><Relationship Id="rId349" Type="http://schemas.openxmlformats.org/officeDocument/2006/relationships/chart" Target="../charts/chart349.xml"/><Relationship Id="rId88" Type="http://schemas.openxmlformats.org/officeDocument/2006/relationships/chart" Target="../charts/chart88.xml"/><Relationship Id="rId111" Type="http://schemas.openxmlformats.org/officeDocument/2006/relationships/chart" Target="../charts/chart111.xml"/><Relationship Id="rId132" Type="http://schemas.openxmlformats.org/officeDocument/2006/relationships/chart" Target="../charts/chart132.xml"/><Relationship Id="rId153" Type="http://schemas.openxmlformats.org/officeDocument/2006/relationships/chart" Target="../charts/chart153.xml"/><Relationship Id="rId174" Type="http://schemas.openxmlformats.org/officeDocument/2006/relationships/chart" Target="../charts/chart174.xml"/><Relationship Id="rId195" Type="http://schemas.openxmlformats.org/officeDocument/2006/relationships/chart" Target="../charts/chart195.xml"/><Relationship Id="rId209" Type="http://schemas.openxmlformats.org/officeDocument/2006/relationships/chart" Target="../charts/chart209.xml"/><Relationship Id="rId360" Type="http://schemas.openxmlformats.org/officeDocument/2006/relationships/chart" Target="../charts/chart360.xml"/><Relationship Id="rId381" Type="http://schemas.openxmlformats.org/officeDocument/2006/relationships/chart" Target="../charts/chart381.xml"/><Relationship Id="rId416" Type="http://schemas.openxmlformats.org/officeDocument/2006/relationships/chart" Target="../charts/chart416.xml"/><Relationship Id="rId220" Type="http://schemas.openxmlformats.org/officeDocument/2006/relationships/chart" Target="../charts/chart220.xml"/><Relationship Id="rId241" Type="http://schemas.openxmlformats.org/officeDocument/2006/relationships/chart" Target="../charts/chart241.xml"/><Relationship Id="rId437" Type="http://schemas.openxmlformats.org/officeDocument/2006/relationships/chart" Target="../charts/chart437.xml"/><Relationship Id="rId458" Type="http://schemas.openxmlformats.org/officeDocument/2006/relationships/chart" Target="../charts/chart458.xml"/><Relationship Id="rId479" Type="http://schemas.openxmlformats.org/officeDocument/2006/relationships/chart" Target="../charts/chart479.xml"/><Relationship Id="rId15" Type="http://schemas.openxmlformats.org/officeDocument/2006/relationships/chart" Target="../charts/chart15.xml"/><Relationship Id="rId36" Type="http://schemas.openxmlformats.org/officeDocument/2006/relationships/chart" Target="../charts/chart36.xml"/><Relationship Id="rId57" Type="http://schemas.openxmlformats.org/officeDocument/2006/relationships/chart" Target="../charts/chart57.xml"/><Relationship Id="rId262" Type="http://schemas.openxmlformats.org/officeDocument/2006/relationships/chart" Target="../charts/chart262.xml"/><Relationship Id="rId283" Type="http://schemas.openxmlformats.org/officeDocument/2006/relationships/chart" Target="../charts/chart283.xml"/><Relationship Id="rId318" Type="http://schemas.openxmlformats.org/officeDocument/2006/relationships/chart" Target="../charts/chart318.xml"/><Relationship Id="rId339" Type="http://schemas.openxmlformats.org/officeDocument/2006/relationships/chart" Target="../charts/chart339.xml"/><Relationship Id="rId78" Type="http://schemas.openxmlformats.org/officeDocument/2006/relationships/chart" Target="../charts/chart78.xml"/><Relationship Id="rId99" Type="http://schemas.openxmlformats.org/officeDocument/2006/relationships/chart" Target="../charts/chart99.xml"/><Relationship Id="rId101" Type="http://schemas.openxmlformats.org/officeDocument/2006/relationships/chart" Target="../charts/chart101.xml"/><Relationship Id="rId122" Type="http://schemas.openxmlformats.org/officeDocument/2006/relationships/chart" Target="../charts/chart122.xml"/><Relationship Id="rId143" Type="http://schemas.openxmlformats.org/officeDocument/2006/relationships/chart" Target="../charts/chart143.xml"/><Relationship Id="rId164" Type="http://schemas.openxmlformats.org/officeDocument/2006/relationships/chart" Target="../charts/chart164.xml"/><Relationship Id="rId185" Type="http://schemas.openxmlformats.org/officeDocument/2006/relationships/chart" Target="../charts/chart185.xml"/><Relationship Id="rId350" Type="http://schemas.openxmlformats.org/officeDocument/2006/relationships/chart" Target="../charts/chart350.xml"/><Relationship Id="rId371" Type="http://schemas.openxmlformats.org/officeDocument/2006/relationships/chart" Target="../charts/chart371.xml"/><Relationship Id="rId406" Type="http://schemas.openxmlformats.org/officeDocument/2006/relationships/chart" Target="../charts/chart406.xml"/><Relationship Id="rId9" Type="http://schemas.openxmlformats.org/officeDocument/2006/relationships/chart" Target="../charts/chart9.xml"/><Relationship Id="rId210" Type="http://schemas.openxmlformats.org/officeDocument/2006/relationships/chart" Target="../charts/chart210.xml"/><Relationship Id="rId392" Type="http://schemas.openxmlformats.org/officeDocument/2006/relationships/chart" Target="../charts/chart392.xml"/><Relationship Id="rId427" Type="http://schemas.openxmlformats.org/officeDocument/2006/relationships/chart" Target="../charts/chart427.xml"/><Relationship Id="rId448" Type="http://schemas.openxmlformats.org/officeDocument/2006/relationships/chart" Target="../charts/chart448.xml"/><Relationship Id="rId469" Type="http://schemas.openxmlformats.org/officeDocument/2006/relationships/chart" Target="../charts/chart469.xml"/><Relationship Id="rId26" Type="http://schemas.openxmlformats.org/officeDocument/2006/relationships/chart" Target="../charts/chart26.xml"/><Relationship Id="rId231" Type="http://schemas.openxmlformats.org/officeDocument/2006/relationships/chart" Target="../charts/chart231.xml"/><Relationship Id="rId252" Type="http://schemas.openxmlformats.org/officeDocument/2006/relationships/chart" Target="../charts/chart252.xml"/><Relationship Id="rId273" Type="http://schemas.openxmlformats.org/officeDocument/2006/relationships/chart" Target="../charts/chart273.xml"/><Relationship Id="rId294" Type="http://schemas.openxmlformats.org/officeDocument/2006/relationships/chart" Target="../charts/chart294.xml"/><Relationship Id="rId308" Type="http://schemas.openxmlformats.org/officeDocument/2006/relationships/chart" Target="../charts/chart308.xml"/><Relationship Id="rId329" Type="http://schemas.openxmlformats.org/officeDocument/2006/relationships/chart" Target="../charts/chart329.xml"/><Relationship Id="rId480" Type="http://schemas.openxmlformats.org/officeDocument/2006/relationships/chart" Target="../charts/chart480.xml"/><Relationship Id="rId47" Type="http://schemas.openxmlformats.org/officeDocument/2006/relationships/chart" Target="../charts/chart47.xml"/><Relationship Id="rId68" Type="http://schemas.openxmlformats.org/officeDocument/2006/relationships/chart" Target="../charts/chart68.xml"/><Relationship Id="rId89" Type="http://schemas.openxmlformats.org/officeDocument/2006/relationships/chart" Target="../charts/chart89.xml"/><Relationship Id="rId112" Type="http://schemas.openxmlformats.org/officeDocument/2006/relationships/chart" Target="../charts/chart112.xml"/><Relationship Id="rId133" Type="http://schemas.openxmlformats.org/officeDocument/2006/relationships/chart" Target="../charts/chart133.xml"/><Relationship Id="rId154" Type="http://schemas.openxmlformats.org/officeDocument/2006/relationships/chart" Target="../charts/chart154.xml"/><Relationship Id="rId175" Type="http://schemas.openxmlformats.org/officeDocument/2006/relationships/chart" Target="../charts/chart175.xml"/><Relationship Id="rId340" Type="http://schemas.openxmlformats.org/officeDocument/2006/relationships/chart" Target="../charts/chart340.xml"/><Relationship Id="rId361" Type="http://schemas.openxmlformats.org/officeDocument/2006/relationships/chart" Target="../charts/chart361.xml"/><Relationship Id="rId196" Type="http://schemas.openxmlformats.org/officeDocument/2006/relationships/chart" Target="../charts/chart196.xml"/><Relationship Id="rId200" Type="http://schemas.openxmlformats.org/officeDocument/2006/relationships/chart" Target="../charts/chart200.xml"/><Relationship Id="rId382" Type="http://schemas.openxmlformats.org/officeDocument/2006/relationships/chart" Target="../charts/chart382.xml"/><Relationship Id="rId417" Type="http://schemas.openxmlformats.org/officeDocument/2006/relationships/chart" Target="../charts/chart417.xml"/><Relationship Id="rId438" Type="http://schemas.openxmlformats.org/officeDocument/2006/relationships/chart" Target="../charts/chart438.xml"/><Relationship Id="rId459" Type="http://schemas.openxmlformats.org/officeDocument/2006/relationships/chart" Target="../charts/chart459.xml"/><Relationship Id="rId16" Type="http://schemas.openxmlformats.org/officeDocument/2006/relationships/chart" Target="../charts/chart16.xml"/><Relationship Id="rId221" Type="http://schemas.openxmlformats.org/officeDocument/2006/relationships/chart" Target="../charts/chart221.xml"/><Relationship Id="rId242" Type="http://schemas.openxmlformats.org/officeDocument/2006/relationships/chart" Target="../charts/chart242.xml"/><Relationship Id="rId263" Type="http://schemas.openxmlformats.org/officeDocument/2006/relationships/chart" Target="../charts/chart263.xml"/><Relationship Id="rId284" Type="http://schemas.openxmlformats.org/officeDocument/2006/relationships/chart" Target="../charts/chart284.xml"/><Relationship Id="rId319" Type="http://schemas.openxmlformats.org/officeDocument/2006/relationships/chart" Target="../charts/chart319.xml"/><Relationship Id="rId470" Type="http://schemas.openxmlformats.org/officeDocument/2006/relationships/chart" Target="../charts/chart470.xml"/><Relationship Id="rId37" Type="http://schemas.openxmlformats.org/officeDocument/2006/relationships/chart" Target="../charts/chart37.xml"/><Relationship Id="rId58" Type="http://schemas.openxmlformats.org/officeDocument/2006/relationships/chart" Target="../charts/chart58.xml"/><Relationship Id="rId79" Type="http://schemas.openxmlformats.org/officeDocument/2006/relationships/chart" Target="../charts/chart79.xml"/><Relationship Id="rId102" Type="http://schemas.openxmlformats.org/officeDocument/2006/relationships/chart" Target="../charts/chart102.xml"/><Relationship Id="rId123" Type="http://schemas.openxmlformats.org/officeDocument/2006/relationships/chart" Target="../charts/chart123.xml"/><Relationship Id="rId144" Type="http://schemas.openxmlformats.org/officeDocument/2006/relationships/chart" Target="../charts/chart144.xml"/><Relationship Id="rId330" Type="http://schemas.openxmlformats.org/officeDocument/2006/relationships/chart" Target="../charts/chart330.xml"/><Relationship Id="rId90" Type="http://schemas.openxmlformats.org/officeDocument/2006/relationships/chart" Target="../charts/chart90.xml"/><Relationship Id="rId165" Type="http://schemas.openxmlformats.org/officeDocument/2006/relationships/chart" Target="../charts/chart165.xml"/><Relationship Id="rId186" Type="http://schemas.openxmlformats.org/officeDocument/2006/relationships/chart" Target="../charts/chart186.xml"/><Relationship Id="rId351" Type="http://schemas.openxmlformats.org/officeDocument/2006/relationships/chart" Target="../charts/chart351.xml"/><Relationship Id="rId372" Type="http://schemas.openxmlformats.org/officeDocument/2006/relationships/chart" Target="../charts/chart372.xml"/><Relationship Id="rId393" Type="http://schemas.openxmlformats.org/officeDocument/2006/relationships/chart" Target="../charts/chart393.xml"/><Relationship Id="rId407" Type="http://schemas.openxmlformats.org/officeDocument/2006/relationships/chart" Target="../charts/chart407.xml"/><Relationship Id="rId428" Type="http://schemas.openxmlformats.org/officeDocument/2006/relationships/chart" Target="../charts/chart428.xml"/><Relationship Id="rId449" Type="http://schemas.openxmlformats.org/officeDocument/2006/relationships/chart" Target="../charts/chart449.xml"/><Relationship Id="rId211" Type="http://schemas.openxmlformats.org/officeDocument/2006/relationships/chart" Target="../charts/chart211.xml"/><Relationship Id="rId232" Type="http://schemas.openxmlformats.org/officeDocument/2006/relationships/chart" Target="../charts/chart232.xml"/><Relationship Id="rId253" Type="http://schemas.openxmlformats.org/officeDocument/2006/relationships/chart" Target="../charts/chart253.xml"/><Relationship Id="rId274" Type="http://schemas.openxmlformats.org/officeDocument/2006/relationships/chart" Target="../charts/chart274.xml"/><Relationship Id="rId295" Type="http://schemas.openxmlformats.org/officeDocument/2006/relationships/chart" Target="../charts/chart295.xml"/><Relationship Id="rId309" Type="http://schemas.openxmlformats.org/officeDocument/2006/relationships/chart" Target="../charts/chart309.xml"/><Relationship Id="rId460" Type="http://schemas.openxmlformats.org/officeDocument/2006/relationships/chart" Target="../charts/chart460.xml"/><Relationship Id="rId481" Type="http://schemas.openxmlformats.org/officeDocument/2006/relationships/chart" Target="../charts/chart481.xml"/><Relationship Id="rId27" Type="http://schemas.openxmlformats.org/officeDocument/2006/relationships/chart" Target="../charts/chart27.xml"/><Relationship Id="rId48" Type="http://schemas.openxmlformats.org/officeDocument/2006/relationships/chart" Target="../charts/chart48.xml"/><Relationship Id="rId69" Type="http://schemas.openxmlformats.org/officeDocument/2006/relationships/chart" Target="../charts/chart69.xml"/><Relationship Id="rId113" Type="http://schemas.openxmlformats.org/officeDocument/2006/relationships/chart" Target="../charts/chart113.xml"/><Relationship Id="rId134" Type="http://schemas.openxmlformats.org/officeDocument/2006/relationships/chart" Target="../charts/chart134.xml"/><Relationship Id="rId320" Type="http://schemas.openxmlformats.org/officeDocument/2006/relationships/chart" Target="../charts/chart320.xml"/><Relationship Id="rId80" Type="http://schemas.openxmlformats.org/officeDocument/2006/relationships/chart" Target="../charts/chart80.xml"/><Relationship Id="rId155" Type="http://schemas.openxmlformats.org/officeDocument/2006/relationships/chart" Target="../charts/chart155.xml"/><Relationship Id="rId176" Type="http://schemas.openxmlformats.org/officeDocument/2006/relationships/chart" Target="../charts/chart176.xml"/><Relationship Id="rId197" Type="http://schemas.openxmlformats.org/officeDocument/2006/relationships/chart" Target="../charts/chart197.xml"/><Relationship Id="rId341" Type="http://schemas.openxmlformats.org/officeDocument/2006/relationships/chart" Target="../charts/chart341.xml"/><Relationship Id="rId362" Type="http://schemas.openxmlformats.org/officeDocument/2006/relationships/chart" Target="../charts/chart362.xml"/><Relationship Id="rId383" Type="http://schemas.openxmlformats.org/officeDocument/2006/relationships/chart" Target="../charts/chart383.xml"/><Relationship Id="rId418" Type="http://schemas.openxmlformats.org/officeDocument/2006/relationships/chart" Target="../charts/chart418.xml"/><Relationship Id="rId439" Type="http://schemas.openxmlformats.org/officeDocument/2006/relationships/chart" Target="../charts/chart439.xml"/><Relationship Id="rId201" Type="http://schemas.openxmlformats.org/officeDocument/2006/relationships/chart" Target="../charts/chart201.xml"/><Relationship Id="rId222" Type="http://schemas.openxmlformats.org/officeDocument/2006/relationships/chart" Target="../charts/chart222.xml"/><Relationship Id="rId243" Type="http://schemas.openxmlformats.org/officeDocument/2006/relationships/chart" Target="../charts/chart243.xml"/><Relationship Id="rId264" Type="http://schemas.openxmlformats.org/officeDocument/2006/relationships/chart" Target="../charts/chart264.xml"/><Relationship Id="rId285" Type="http://schemas.openxmlformats.org/officeDocument/2006/relationships/chart" Target="../charts/chart285.xml"/><Relationship Id="rId450" Type="http://schemas.openxmlformats.org/officeDocument/2006/relationships/chart" Target="../charts/chart450.xml"/><Relationship Id="rId471" Type="http://schemas.openxmlformats.org/officeDocument/2006/relationships/chart" Target="../charts/chart471.xml"/><Relationship Id="rId17" Type="http://schemas.openxmlformats.org/officeDocument/2006/relationships/chart" Target="../charts/chart17.xml"/><Relationship Id="rId38" Type="http://schemas.openxmlformats.org/officeDocument/2006/relationships/chart" Target="../charts/chart38.xml"/><Relationship Id="rId59" Type="http://schemas.openxmlformats.org/officeDocument/2006/relationships/chart" Target="../charts/chart59.xml"/><Relationship Id="rId103" Type="http://schemas.openxmlformats.org/officeDocument/2006/relationships/chart" Target="../charts/chart103.xml"/><Relationship Id="rId124" Type="http://schemas.openxmlformats.org/officeDocument/2006/relationships/chart" Target="../charts/chart124.xml"/><Relationship Id="rId310" Type="http://schemas.openxmlformats.org/officeDocument/2006/relationships/chart" Target="../charts/chart310.xml"/><Relationship Id="rId70" Type="http://schemas.openxmlformats.org/officeDocument/2006/relationships/chart" Target="../charts/chart70.xml"/><Relationship Id="rId91" Type="http://schemas.openxmlformats.org/officeDocument/2006/relationships/chart" Target="../charts/chart91.xml"/><Relationship Id="rId145" Type="http://schemas.openxmlformats.org/officeDocument/2006/relationships/chart" Target="../charts/chart145.xml"/><Relationship Id="rId166" Type="http://schemas.openxmlformats.org/officeDocument/2006/relationships/chart" Target="../charts/chart166.xml"/><Relationship Id="rId187" Type="http://schemas.openxmlformats.org/officeDocument/2006/relationships/chart" Target="../charts/chart187.xml"/><Relationship Id="rId331" Type="http://schemas.openxmlformats.org/officeDocument/2006/relationships/chart" Target="../charts/chart331.xml"/><Relationship Id="rId352" Type="http://schemas.openxmlformats.org/officeDocument/2006/relationships/chart" Target="../charts/chart352.xml"/><Relationship Id="rId373" Type="http://schemas.openxmlformats.org/officeDocument/2006/relationships/chart" Target="../charts/chart373.xml"/><Relationship Id="rId394" Type="http://schemas.openxmlformats.org/officeDocument/2006/relationships/chart" Target="../charts/chart394.xml"/><Relationship Id="rId408" Type="http://schemas.openxmlformats.org/officeDocument/2006/relationships/chart" Target="../charts/chart408.xml"/><Relationship Id="rId429" Type="http://schemas.openxmlformats.org/officeDocument/2006/relationships/chart" Target="../charts/chart429.xml"/><Relationship Id="rId1" Type="http://schemas.openxmlformats.org/officeDocument/2006/relationships/chart" Target="../charts/chart1.xml"/><Relationship Id="rId212" Type="http://schemas.openxmlformats.org/officeDocument/2006/relationships/chart" Target="../charts/chart212.xml"/><Relationship Id="rId233" Type="http://schemas.openxmlformats.org/officeDocument/2006/relationships/chart" Target="../charts/chart233.xml"/><Relationship Id="rId254" Type="http://schemas.openxmlformats.org/officeDocument/2006/relationships/chart" Target="../charts/chart254.xml"/><Relationship Id="rId440" Type="http://schemas.openxmlformats.org/officeDocument/2006/relationships/chart" Target="../charts/chart440.xml"/><Relationship Id="rId28" Type="http://schemas.openxmlformats.org/officeDocument/2006/relationships/chart" Target="../charts/chart28.xml"/><Relationship Id="rId49" Type="http://schemas.openxmlformats.org/officeDocument/2006/relationships/chart" Target="../charts/chart49.xml"/><Relationship Id="rId114" Type="http://schemas.openxmlformats.org/officeDocument/2006/relationships/chart" Target="../charts/chart114.xml"/><Relationship Id="rId275" Type="http://schemas.openxmlformats.org/officeDocument/2006/relationships/chart" Target="../charts/chart275.xml"/><Relationship Id="rId296" Type="http://schemas.openxmlformats.org/officeDocument/2006/relationships/chart" Target="../charts/chart296.xml"/><Relationship Id="rId300" Type="http://schemas.openxmlformats.org/officeDocument/2006/relationships/chart" Target="../charts/chart300.xml"/><Relationship Id="rId461" Type="http://schemas.openxmlformats.org/officeDocument/2006/relationships/chart" Target="../charts/chart461.xml"/><Relationship Id="rId482" Type="http://schemas.openxmlformats.org/officeDocument/2006/relationships/chart" Target="../charts/chart482.xml"/><Relationship Id="rId60" Type="http://schemas.openxmlformats.org/officeDocument/2006/relationships/chart" Target="../charts/chart60.xml"/><Relationship Id="rId81" Type="http://schemas.openxmlformats.org/officeDocument/2006/relationships/chart" Target="../charts/chart81.xml"/><Relationship Id="rId135" Type="http://schemas.openxmlformats.org/officeDocument/2006/relationships/chart" Target="../charts/chart135.xml"/><Relationship Id="rId156" Type="http://schemas.openxmlformats.org/officeDocument/2006/relationships/chart" Target="../charts/chart156.xml"/><Relationship Id="rId177" Type="http://schemas.openxmlformats.org/officeDocument/2006/relationships/chart" Target="../charts/chart177.xml"/><Relationship Id="rId198" Type="http://schemas.openxmlformats.org/officeDocument/2006/relationships/chart" Target="../charts/chart198.xml"/><Relationship Id="rId321" Type="http://schemas.openxmlformats.org/officeDocument/2006/relationships/chart" Target="../charts/chart321.xml"/><Relationship Id="rId342" Type="http://schemas.openxmlformats.org/officeDocument/2006/relationships/chart" Target="../charts/chart342.xml"/><Relationship Id="rId363" Type="http://schemas.openxmlformats.org/officeDocument/2006/relationships/chart" Target="../charts/chart363.xml"/><Relationship Id="rId384" Type="http://schemas.openxmlformats.org/officeDocument/2006/relationships/chart" Target="../charts/chart384.xml"/><Relationship Id="rId419" Type="http://schemas.openxmlformats.org/officeDocument/2006/relationships/chart" Target="../charts/chart419.xml"/><Relationship Id="rId202" Type="http://schemas.openxmlformats.org/officeDocument/2006/relationships/chart" Target="../charts/chart202.xml"/><Relationship Id="rId223" Type="http://schemas.openxmlformats.org/officeDocument/2006/relationships/chart" Target="../charts/chart223.xml"/><Relationship Id="rId244" Type="http://schemas.openxmlformats.org/officeDocument/2006/relationships/chart" Target="../charts/chart244.xml"/><Relationship Id="rId430" Type="http://schemas.openxmlformats.org/officeDocument/2006/relationships/chart" Target="../charts/chart430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265" Type="http://schemas.openxmlformats.org/officeDocument/2006/relationships/chart" Target="../charts/chart265.xml"/><Relationship Id="rId286" Type="http://schemas.openxmlformats.org/officeDocument/2006/relationships/chart" Target="../charts/chart286.xml"/><Relationship Id="rId451" Type="http://schemas.openxmlformats.org/officeDocument/2006/relationships/chart" Target="../charts/chart451.xml"/><Relationship Id="rId472" Type="http://schemas.openxmlformats.org/officeDocument/2006/relationships/chart" Target="../charts/chart472.xml"/><Relationship Id="rId50" Type="http://schemas.openxmlformats.org/officeDocument/2006/relationships/chart" Target="../charts/chart50.xml"/><Relationship Id="rId104" Type="http://schemas.openxmlformats.org/officeDocument/2006/relationships/chart" Target="../charts/chart104.xml"/><Relationship Id="rId125" Type="http://schemas.openxmlformats.org/officeDocument/2006/relationships/chart" Target="../charts/chart125.xml"/><Relationship Id="rId146" Type="http://schemas.openxmlformats.org/officeDocument/2006/relationships/chart" Target="../charts/chart146.xml"/><Relationship Id="rId167" Type="http://schemas.openxmlformats.org/officeDocument/2006/relationships/chart" Target="../charts/chart167.xml"/><Relationship Id="rId188" Type="http://schemas.openxmlformats.org/officeDocument/2006/relationships/chart" Target="../charts/chart188.xml"/><Relationship Id="rId311" Type="http://schemas.openxmlformats.org/officeDocument/2006/relationships/chart" Target="../charts/chart311.xml"/><Relationship Id="rId332" Type="http://schemas.openxmlformats.org/officeDocument/2006/relationships/chart" Target="../charts/chart332.xml"/><Relationship Id="rId353" Type="http://schemas.openxmlformats.org/officeDocument/2006/relationships/chart" Target="../charts/chart353.xml"/><Relationship Id="rId374" Type="http://schemas.openxmlformats.org/officeDocument/2006/relationships/chart" Target="../charts/chart374.xml"/><Relationship Id="rId395" Type="http://schemas.openxmlformats.org/officeDocument/2006/relationships/chart" Target="../charts/chart395.xml"/><Relationship Id="rId409" Type="http://schemas.openxmlformats.org/officeDocument/2006/relationships/chart" Target="../charts/chart409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13" Type="http://schemas.openxmlformats.org/officeDocument/2006/relationships/chart" Target="../charts/chart213.xml"/><Relationship Id="rId234" Type="http://schemas.openxmlformats.org/officeDocument/2006/relationships/chart" Target="../charts/chart234.xml"/><Relationship Id="rId420" Type="http://schemas.openxmlformats.org/officeDocument/2006/relationships/chart" Target="../charts/chart420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255" Type="http://schemas.openxmlformats.org/officeDocument/2006/relationships/chart" Target="../charts/chart255.xml"/><Relationship Id="rId276" Type="http://schemas.openxmlformats.org/officeDocument/2006/relationships/chart" Target="../charts/chart276.xml"/><Relationship Id="rId297" Type="http://schemas.openxmlformats.org/officeDocument/2006/relationships/chart" Target="../charts/chart297.xml"/><Relationship Id="rId441" Type="http://schemas.openxmlformats.org/officeDocument/2006/relationships/chart" Target="../charts/chart441.xml"/><Relationship Id="rId462" Type="http://schemas.openxmlformats.org/officeDocument/2006/relationships/chart" Target="../charts/chart462.xml"/><Relationship Id="rId483" Type="http://schemas.openxmlformats.org/officeDocument/2006/relationships/chart" Target="../charts/chart483.xml"/><Relationship Id="rId40" Type="http://schemas.openxmlformats.org/officeDocument/2006/relationships/chart" Target="../charts/chart40.xml"/><Relationship Id="rId115" Type="http://schemas.openxmlformats.org/officeDocument/2006/relationships/chart" Target="../charts/chart115.xml"/><Relationship Id="rId136" Type="http://schemas.openxmlformats.org/officeDocument/2006/relationships/chart" Target="../charts/chart136.xml"/><Relationship Id="rId157" Type="http://schemas.openxmlformats.org/officeDocument/2006/relationships/chart" Target="../charts/chart157.xml"/><Relationship Id="rId178" Type="http://schemas.openxmlformats.org/officeDocument/2006/relationships/chart" Target="../charts/chart178.xml"/><Relationship Id="rId301" Type="http://schemas.openxmlformats.org/officeDocument/2006/relationships/chart" Target="../charts/chart301.xml"/><Relationship Id="rId322" Type="http://schemas.openxmlformats.org/officeDocument/2006/relationships/chart" Target="../charts/chart322.xml"/><Relationship Id="rId343" Type="http://schemas.openxmlformats.org/officeDocument/2006/relationships/chart" Target="../charts/chart343.xml"/><Relationship Id="rId364" Type="http://schemas.openxmlformats.org/officeDocument/2006/relationships/chart" Target="../charts/chart364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9" Type="http://schemas.openxmlformats.org/officeDocument/2006/relationships/chart" Target="../charts/chart199.xml"/><Relationship Id="rId203" Type="http://schemas.openxmlformats.org/officeDocument/2006/relationships/chart" Target="../charts/chart203.xml"/><Relationship Id="rId385" Type="http://schemas.openxmlformats.org/officeDocument/2006/relationships/chart" Target="../charts/chart385.xml"/><Relationship Id="rId19" Type="http://schemas.openxmlformats.org/officeDocument/2006/relationships/chart" Target="../charts/chart19.xml"/><Relationship Id="rId224" Type="http://schemas.openxmlformats.org/officeDocument/2006/relationships/chart" Target="../charts/chart224.xml"/><Relationship Id="rId245" Type="http://schemas.openxmlformats.org/officeDocument/2006/relationships/chart" Target="../charts/chart245.xml"/><Relationship Id="rId266" Type="http://schemas.openxmlformats.org/officeDocument/2006/relationships/chart" Target="../charts/chart266.xml"/><Relationship Id="rId287" Type="http://schemas.openxmlformats.org/officeDocument/2006/relationships/chart" Target="../charts/chart287.xml"/><Relationship Id="rId410" Type="http://schemas.openxmlformats.org/officeDocument/2006/relationships/chart" Target="../charts/chart410.xml"/><Relationship Id="rId431" Type="http://schemas.openxmlformats.org/officeDocument/2006/relationships/chart" Target="../charts/chart431.xml"/><Relationship Id="rId452" Type="http://schemas.openxmlformats.org/officeDocument/2006/relationships/chart" Target="../charts/chart452.xml"/><Relationship Id="rId473" Type="http://schemas.openxmlformats.org/officeDocument/2006/relationships/chart" Target="../charts/chart473.xml"/><Relationship Id="rId30" Type="http://schemas.openxmlformats.org/officeDocument/2006/relationships/chart" Target="../charts/chart30.xml"/><Relationship Id="rId105" Type="http://schemas.openxmlformats.org/officeDocument/2006/relationships/chart" Target="../charts/chart105.xml"/><Relationship Id="rId126" Type="http://schemas.openxmlformats.org/officeDocument/2006/relationships/chart" Target="../charts/chart126.xml"/><Relationship Id="rId147" Type="http://schemas.openxmlformats.org/officeDocument/2006/relationships/chart" Target="../charts/chart147.xml"/><Relationship Id="rId168" Type="http://schemas.openxmlformats.org/officeDocument/2006/relationships/chart" Target="../charts/chart168.xml"/><Relationship Id="rId312" Type="http://schemas.openxmlformats.org/officeDocument/2006/relationships/chart" Target="../charts/chart312.xml"/><Relationship Id="rId333" Type="http://schemas.openxmlformats.org/officeDocument/2006/relationships/chart" Target="../charts/chart333.xml"/><Relationship Id="rId354" Type="http://schemas.openxmlformats.org/officeDocument/2006/relationships/chart" Target="../charts/chart354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93" Type="http://schemas.openxmlformats.org/officeDocument/2006/relationships/chart" Target="../charts/chart93.xml"/><Relationship Id="rId189" Type="http://schemas.openxmlformats.org/officeDocument/2006/relationships/chart" Target="../charts/chart189.xml"/><Relationship Id="rId375" Type="http://schemas.openxmlformats.org/officeDocument/2006/relationships/chart" Target="../charts/chart375.xml"/><Relationship Id="rId396" Type="http://schemas.openxmlformats.org/officeDocument/2006/relationships/chart" Target="../charts/chart396.xml"/><Relationship Id="rId3" Type="http://schemas.openxmlformats.org/officeDocument/2006/relationships/chart" Target="../charts/chart3.xml"/><Relationship Id="rId214" Type="http://schemas.openxmlformats.org/officeDocument/2006/relationships/chart" Target="../charts/chart214.xml"/><Relationship Id="rId235" Type="http://schemas.openxmlformats.org/officeDocument/2006/relationships/chart" Target="../charts/chart235.xml"/><Relationship Id="rId256" Type="http://schemas.openxmlformats.org/officeDocument/2006/relationships/chart" Target="../charts/chart256.xml"/><Relationship Id="rId277" Type="http://schemas.openxmlformats.org/officeDocument/2006/relationships/chart" Target="../charts/chart277.xml"/><Relationship Id="rId298" Type="http://schemas.openxmlformats.org/officeDocument/2006/relationships/chart" Target="../charts/chart298.xml"/><Relationship Id="rId400" Type="http://schemas.openxmlformats.org/officeDocument/2006/relationships/chart" Target="../charts/chart400.xml"/><Relationship Id="rId421" Type="http://schemas.openxmlformats.org/officeDocument/2006/relationships/chart" Target="../charts/chart421.xml"/><Relationship Id="rId442" Type="http://schemas.openxmlformats.org/officeDocument/2006/relationships/chart" Target="../charts/chart442.xml"/><Relationship Id="rId463" Type="http://schemas.openxmlformats.org/officeDocument/2006/relationships/chart" Target="../charts/chart463.xml"/><Relationship Id="rId484" Type="http://schemas.openxmlformats.org/officeDocument/2006/relationships/chart" Target="../charts/chart484.xml"/><Relationship Id="rId116" Type="http://schemas.openxmlformats.org/officeDocument/2006/relationships/chart" Target="../charts/chart116.xml"/><Relationship Id="rId137" Type="http://schemas.openxmlformats.org/officeDocument/2006/relationships/chart" Target="../charts/chart137.xml"/><Relationship Id="rId158" Type="http://schemas.openxmlformats.org/officeDocument/2006/relationships/chart" Target="../charts/chart158.xml"/><Relationship Id="rId302" Type="http://schemas.openxmlformats.org/officeDocument/2006/relationships/chart" Target="../charts/chart302.xml"/><Relationship Id="rId323" Type="http://schemas.openxmlformats.org/officeDocument/2006/relationships/chart" Target="../charts/chart323.xml"/><Relationship Id="rId344" Type="http://schemas.openxmlformats.org/officeDocument/2006/relationships/chart" Target="../charts/chart344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62" Type="http://schemas.openxmlformats.org/officeDocument/2006/relationships/chart" Target="../charts/chart62.xml"/><Relationship Id="rId83" Type="http://schemas.openxmlformats.org/officeDocument/2006/relationships/chart" Target="../charts/chart83.xml"/><Relationship Id="rId179" Type="http://schemas.openxmlformats.org/officeDocument/2006/relationships/chart" Target="../charts/chart179.xml"/><Relationship Id="rId365" Type="http://schemas.openxmlformats.org/officeDocument/2006/relationships/chart" Target="../charts/chart365.xml"/><Relationship Id="rId386" Type="http://schemas.openxmlformats.org/officeDocument/2006/relationships/chart" Target="../charts/chart386.xml"/><Relationship Id="rId190" Type="http://schemas.openxmlformats.org/officeDocument/2006/relationships/chart" Target="../charts/chart190.xml"/><Relationship Id="rId204" Type="http://schemas.openxmlformats.org/officeDocument/2006/relationships/chart" Target="../charts/chart204.xml"/><Relationship Id="rId225" Type="http://schemas.openxmlformats.org/officeDocument/2006/relationships/chart" Target="../charts/chart225.xml"/><Relationship Id="rId246" Type="http://schemas.openxmlformats.org/officeDocument/2006/relationships/chart" Target="../charts/chart246.xml"/><Relationship Id="rId267" Type="http://schemas.openxmlformats.org/officeDocument/2006/relationships/chart" Target="../charts/chart267.xml"/><Relationship Id="rId288" Type="http://schemas.openxmlformats.org/officeDocument/2006/relationships/chart" Target="../charts/chart288.xml"/><Relationship Id="rId411" Type="http://schemas.openxmlformats.org/officeDocument/2006/relationships/chart" Target="../charts/chart411.xml"/><Relationship Id="rId432" Type="http://schemas.openxmlformats.org/officeDocument/2006/relationships/chart" Target="../charts/chart432.xml"/><Relationship Id="rId453" Type="http://schemas.openxmlformats.org/officeDocument/2006/relationships/chart" Target="../charts/chart453.xml"/><Relationship Id="rId474" Type="http://schemas.openxmlformats.org/officeDocument/2006/relationships/chart" Target="../charts/chart474.xml"/><Relationship Id="rId106" Type="http://schemas.openxmlformats.org/officeDocument/2006/relationships/chart" Target="../charts/chart106.xml"/><Relationship Id="rId127" Type="http://schemas.openxmlformats.org/officeDocument/2006/relationships/chart" Target="../charts/chart127.xml"/><Relationship Id="rId313" Type="http://schemas.openxmlformats.org/officeDocument/2006/relationships/chart" Target="../charts/chart313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52" Type="http://schemas.openxmlformats.org/officeDocument/2006/relationships/chart" Target="../charts/chart52.xml"/><Relationship Id="rId73" Type="http://schemas.openxmlformats.org/officeDocument/2006/relationships/chart" Target="../charts/chart73.xml"/><Relationship Id="rId94" Type="http://schemas.openxmlformats.org/officeDocument/2006/relationships/chart" Target="../charts/chart94.xml"/><Relationship Id="rId148" Type="http://schemas.openxmlformats.org/officeDocument/2006/relationships/chart" Target="../charts/chart148.xml"/><Relationship Id="rId169" Type="http://schemas.openxmlformats.org/officeDocument/2006/relationships/chart" Target="../charts/chart169.xml"/><Relationship Id="rId334" Type="http://schemas.openxmlformats.org/officeDocument/2006/relationships/chart" Target="../charts/chart334.xml"/><Relationship Id="rId355" Type="http://schemas.openxmlformats.org/officeDocument/2006/relationships/chart" Target="../charts/chart355.xml"/><Relationship Id="rId376" Type="http://schemas.openxmlformats.org/officeDocument/2006/relationships/chart" Target="../charts/chart376.xml"/><Relationship Id="rId397" Type="http://schemas.openxmlformats.org/officeDocument/2006/relationships/chart" Target="../charts/chart397.xml"/><Relationship Id="rId4" Type="http://schemas.openxmlformats.org/officeDocument/2006/relationships/chart" Target="../charts/chart4.xml"/><Relationship Id="rId180" Type="http://schemas.openxmlformats.org/officeDocument/2006/relationships/chart" Target="../charts/chart180.xml"/><Relationship Id="rId215" Type="http://schemas.openxmlformats.org/officeDocument/2006/relationships/chart" Target="../charts/chart215.xml"/><Relationship Id="rId236" Type="http://schemas.openxmlformats.org/officeDocument/2006/relationships/chart" Target="../charts/chart236.xml"/><Relationship Id="rId257" Type="http://schemas.openxmlformats.org/officeDocument/2006/relationships/chart" Target="../charts/chart257.xml"/><Relationship Id="rId278" Type="http://schemas.openxmlformats.org/officeDocument/2006/relationships/chart" Target="../charts/chart278.xml"/><Relationship Id="rId401" Type="http://schemas.openxmlformats.org/officeDocument/2006/relationships/chart" Target="../charts/chart401.xml"/><Relationship Id="rId422" Type="http://schemas.openxmlformats.org/officeDocument/2006/relationships/chart" Target="../charts/chart422.xml"/><Relationship Id="rId443" Type="http://schemas.openxmlformats.org/officeDocument/2006/relationships/chart" Target="../charts/chart443.xml"/><Relationship Id="rId464" Type="http://schemas.openxmlformats.org/officeDocument/2006/relationships/chart" Target="../charts/chart464.xml"/><Relationship Id="rId303" Type="http://schemas.openxmlformats.org/officeDocument/2006/relationships/chart" Target="../charts/chart303.xml"/><Relationship Id="rId485" Type="http://schemas.openxmlformats.org/officeDocument/2006/relationships/chart" Target="../charts/chart485.xml"/><Relationship Id="rId42" Type="http://schemas.openxmlformats.org/officeDocument/2006/relationships/chart" Target="../charts/chart42.xml"/><Relationship Id="rId84" Type="http://schemas.openxmlformats.org/officeDocument/2006/relationships/chart" Target="../charts/chart84.xml"/><Relationship Id="rId138" Type="http://schemas.openxmlformats.org/officeDocument/2006/relationships/chart" Target="../charts/chart138.xml"/><Relationship Id="rId345" Type="http://schemas.openxmlformats.org/officeDocument/2006/relationships/chart" Target="../charts/chart345.xml"/><Relationship Id="rId387" Type="http://schemas.openxmlformats.org/officeDocument/2006/relationships/chart" Target="../charts/chart387.xml"/><Relationship Id="rId191" Type="http://schemas.openxmlformats.org/officeDocument/2006/relationships/chart" Target="../charts/chart191.xml"/><Relationship Id="rId205" Type="http://schemas.openxmlformats.org/officeDocument/2006/relationships/chart" Target="../charts/chart205.xml"/><Relationship Id="rId247" Type="http://schemas.openxmlformats.org/officeDocument/2006/relationships/chart" Target="../charts/chart247.xml"/><Relationship Id="rId412" Type="http://schemas.openxmlformats.org/officeDocument/2006/relationships/chart" Target="../charts/chart412.xml"/><Relationship Id="rId107" Type="http://schemas.openxmlformats.org/officeDocument/2006/relationships/chart" Target="../charts/chart107.xml"/><Relationship Id="rId289" Type="http://schemas.openxmlformats.org/officeDocument/2006/relationships/chart" Target="../charts/chart289.xml"/><Relationship Id="rId454" Type="http://schemas.openxmlformats.org/officeDocument/2006/relationships/chart" Target="../charts/chart454.xml"/><Relationship Id="rId11" Type="http://schemas.openxmlformats.org/officeDocument/2006/relationships/chart" Target="../charts/chart11.xml"/><Relationship Id="rId53" Type="http://schemas.openxmlformats.org/officeDocument/2006/relationships/chart" Target="../charts/chart53.xml"/><Relationship Id="rId149" Type="http://schemas.openxmlformats.org/officeDocument/2006/relationships/chart" Target="../charts/chart149.xml"/><Relationship Id="rId314" Type="http://schemas.openxmlformats.org/officeDocument/2006/relationships/chart" Target="../charts/chart314.xml"/><Relationship Id="rId356" Type="http://schemas.openxmlformats.org/officeDocument/2006/relationships/chart" Target="../charts/chart356.xml"/><Relationship Id="rId398" Type="http://schemas.openxmlformats.org/officeDocument/2006/relationships/chart" Target="../charts/chart398.xml"/><Relationship Id="rId95" Type="http://schemas.openxmlformats.org/officeDocument/2006/relationships/chart" Target="../charts/chart95.xml"/><Relationship Id="rId160" Type="http://schemas.openxmlformats.org/officeDocument/2006/relationships/chart" Target="../charts/chart160.xml"/><Relationship Id="rId216" Type="http://schemas.openxmlformats.org/officeDocument/2006/relationships/chart" Target="../charts/chart216.xml"/><Relationship Id="rId423" Type="http://schemas.openxmlformats.org/officeDocument/2006/relationships/chart" Target="../charts/chart423.xml"/><Relationship Id="rId258" Type="http://schemas.openxmlformats.org/officeDocument/2006/relationships/chart" Target="../charts/chart258.xml"/><Relationship Id="rId465" Type="http://schemas.openxmlformats.org/officeDocument/2006/relationships/chart" Target="../charts/chart465.xml"/><Relationship Id="rId22" Type="http://schemas.openxmlformats.org/officeDocument/2006/relationships/chart" Target="../charts/chart22.xml"/><Relationship Id="rId64" Type="http://schemas.openxmlformats.org/officeDocument/2006/relationships/chart" Target="../charts/chart64.xml"/><Relationship Id="rId118" Type="http://schemas.openxmlformats.org/officeDocument/2006/relationships/chart" Target="../charts/chart118.xml"/><Relationship Id="rId325" Type="http://schemas.openxmlformats.org/officeDocument/2006/relationships/chart" Target="../charts/chart325.xml"/><Relationship Id="rId367" Type="http://schemas.openxmlformats.org/officeDocument/2006/relationships/chart" Target="../charts/chart367.xml"/><Relationship Id="rId171" Type="http://schemas.openxmlformats.org/officeDocument/2006/relationships/chart" Target="../charts/chart171.xml"/><Relationship Id="rId227" Type="http://schemas.openxmlformats.org/officeDocument/2006/relationships/chart" Target="../charts/chart227.xml"/><Relationship Id="rId269" Type="http://schemas.openxmlformats.org/officeDocument/2006/relationships/chart" Target="../charts/chart269.xml"/><Relationship Id="rId434" Type="http://schemas.openxmlformats.org/officeDocument/2006/relationships/chart" Target="../charts/chart434.xml"/><Relationship Id="rId476" Type="http://schemas.openxmlformats.org/officeDocument/2006/relationships/chart" Target="../charts/chart476.xml"/><Relationship Id="rId33" Type="http://schemas.openxmlformats.org/officeDocument/2006/relationships/chart" Target="../charts/chart33.xml"/><Relationship Id="rId129" Type="http://schemas.openxmlformats.org/officeDocument/2006/relationships/chart" Target="../charts/chart129.xml"/><Relationship Id="rId280" Type="http://schemas.openxmlformats.org/officeDocument/2006/relationships/chart" Target="../charts/chart280.xml"/><Relationship Id="rId336" Type="http://schemas.openxmlformats.org/officeDocument/2006/relationships/chart" Target="../charts/chart336.xml"/><Relationship Id="rId75" Type="http://schemas.openxmlformats.org/officeDocument/2006/relationships/chart" Target="../charts/chart75.xml"/><Relationship Id="rId140" Type="http://schemas.openxmlformats.org/officeDocument/2006/relationships/chart" Target="../charts/chart140.xml"/><Relationship Id="rId182" Type="http://schemas.openxmlformats.org/officeDocument/2006/relationships/chart" Target="../charts/chart182.xml"/><Relationship Id="rId378" Type="http://schemas.openxmlformats.org/officeDocument/2006/relationships/chart" Target="../charts/chart378.xml"/><Relationship Id="rId403" Type="http://schemas.openxmlformats.org/officeDocument/2006/relationships/chart" Target="../charts/chart403.xml"/><Relationship Id="rId6" Type="http://schemas.openxmlformats.org/officeDocument/2006/relationships/chart" Target="../charts/chart6.xml"/><Relationship Id="rId238" Type="http://schemas.openxmlformats.org/officeDocument/2006/relationships/chart" Target="../charts/chart238.xml"/><Relationship Id="rId445" Type="http://schemas.openxmlformats.org/officeDocument/2006/relationships/chart" Target="../charts/chart445.xml"/><Relationship Id="rId487" Type="http://schemas.openxmlformats.org/officeDocument/2006/relationships/chart" Target="../charts/chart487.xml"/><Relationship Id="rId291" Type="http://schemas.openxmlformats.org/officeDocument/2006/relationships/chart" Target="../charts/chart291.xml"/><Relationship Id="rId305" Type="http://schemas.openxmlformats.org/officeDocument/2006/relationships/chart" Target="../charts/chart305.xml"/><Relationship Id="rId347" Type="http://schemas.openxmlformats.org/officeDocument/2006/relationships/chart" Target="../charts/chart347.xml"/><Relationship Id="rId44" Type="http://schemas.openxmlformats.org/officeDocument/2006/relationships/chart" Target="../charts/chart44.xml"/><Relationship Id="rId86" Type="http://schemas.openxmlformats.org/officeDocument/2006/relationships/chart" Target="../charts/chart86.xml"/><Relationship Id="rId151" Type="http://schemas.openxmlformats.org/officeDocument/2006/relationships/chart" Target="../charts/chart151.xml"/><Relationship Id="rId389" Type="http://schemas.openxmlformats.org/officeDocument/2006/relationships/chart" Target="../charts/chart389.xml"/><Relationship Id="rId193" Type="http://schemas.openxmlformats.org/officeDocument/2006/relationships/chart" Target="../charts/chart193.xml"/><Relationship Id="rId207" Type="http://schemas.openxmlformats.org/officeDocument/2006/relationships/chart" Target="../charts/chart207.xml"/><Relationship Id="rId249" Type="http://schemas.openxmlformats.org/officeDocument/2006/relationships/chart" Target="../charts/chart249.xml"/><Relationship Id="rId414" Type="http://schemas.openxmlformats.org/officeDocument/2006/relationships/chart" Target="../charts/chart414.xml"/><Relationship Id="rId456" Type="http://schemas.openxmlformats.org/officeDocument/2006/relationships/chart" Target="../charts/chart456.xml"/><Relationship Id="rId13" Type="http://schemas.openxmlformats.org/officeDocument/2006/relationships/chart" Target="../charts/chart13.xml"/><Relationship Id="rId109" Type="http://schemas.openxmlformats.org/officeDocument/2006/relationships/chart" Target="../charts/chart109.xml"/><Relationship Id="rId260" Type="http://schemas.openxmlformats.org/officeDocument/2006/relationships/chart" Target="../charts/chart260.xml"/><Relationship Id="rId316" Type="http://schemas.openxmlformats.org/officeDocument/2006/relationships/chart" Target="../charts/chart316.xml"/><Relationship Id="rId55" Type="http://schemas.openxmlformats.org/officeDocument/2006/relationships/chart" Target="../charts/chart55.xml"/><Relationship Id="rId97" Type="http://schemas.openxmlformats.org/officeDocument/2006/relationships/chart" Target="../charts/chart97.xml"/><Relationship Id="rId120" Type="http://schemas.openxmlformats.org/officeDocument/2006/relationships/chart" Target="../charts/chart120.xml"/><Relationship Id="rId358" Type="http://schemas.openxmlformats.org/officeDocument/2006/relationships/chart" Target="../charts/chart358.xml"/></Relationships>
</file>

<file path=xl/drawings/_rels/drawing7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604.xml"/><Relationship Id="rId299" Type="http://schemas.openxmlformats.org/officeDocument/2006/relationships/chart" Target="../charts/chart786.xml"/><Relationship Id="rId21" Type="http://schemas.openxmlformats.org/officeDocument/2006/relationships/chart" Target="../charts/chart508.xml"/><Relationship Id="rId63" Type="http://schemas.openxmlformats.org/officeDocument/2006/relationships/chart" Target="../charts/chart550.xml"/><Relationship Id="rId159" Type="http://schemas.openxmlformats.org/officeDocument/2006/relationships/chart" Target="../charts/chart646.xml"/><Relationship Id="rId324" Type="http://schemas.openxmlformats.org/officeDocument/2006/relationships/chart" Target="../charts/chart811.xml"/><Relationship Id="rId366" Type="http://schemas.openxmlformats.org/officeDocument/2006/relationships/chart" Target="../charts/chart853.xml"/><Relationship Id="rId170" Type="http://schemas.openxmlformats.org/officeDocument/2006/relationships/chart" Target="../charts/chart657.xml"/><Relationship Id="rId226" Type="http://schemas.openxmlformats.org/officeDocument/2006/relationships/chart" Target="../charts/chart713.xml"/><Relationship Id="rId433" Type="http://schemas.openxmlformats.org/officeDocument/2006/relationships/chart" Target="../charts/chart920.xml"/><Relationship Id="rId268" Type="http://schemas.openxmlformats.org/officeDocument/2006/relationships/chart" Target="../charts/chart755.xml"/><Relationship Id="rId475" Type="http://schemas.openxmlformats.org/officeDocument/2006/relationships/chart" Target="../charts/chart962.xml"/><Relationship Id="rId32" Type="http://schemas.openxmlformats.org/officeDocument/2006/relationships/chart" Target="../charts/chart519.xml"/><Relationship Id="rId74" Type="http://schemas.openxmlformats.org/officeDocument/2006/relationships/chart" Target="../charts/chart561.xml"/><Relationship Id="rId128" Type="http://schemas.openxmlformats.org/officeDocument/2006/relationships/chart" Target="../charts/chart615.xml"/><Relationship Id="rId335" Type="http://schemas.openxmlformats.org/officeDocument/2006/relationships/chart" Target="../charts/chart822.xml"/><Relationship Id="rId377" Type="http://schemas.openxmlformats.org/officeDocument/2006/relationships/chart" Target="../charts/chart864.xml"/><Relationship Id="rId5" Type="http://schemas.openxmlformats.org/officeDocument/2006/relationships/chart" Target="../charts/chart492.xml"/><Relationship Id="rId181" Type="http://schemas.openxmlformats.org/officeDocument/2006/relationships/chart" Target="../charts/chart668.xml"/><Relationship Id="rId237" Type="http://schemas.openxmlformats.org/officeDocument/2006/relationships/chart" Target="../charts/chart724.xml"/><Relationship Id="rId402" Type="http://schemas.openxmlformats.org/officeDocument/2006/relationships/chart" Target="../charts/chart889.xml"/><Relationship Id="rId279" Type="http://schemas.openxmlformats.org/officeDocument/2006/relationships/chart" Target="../charts/chart766.xml"/><Relationship Id="rId444" Type="http://schemas.openxmlformats.org/officeDocument/2006/relationships/chart" Target="../charts/chart931.xml"/><Relationship Id="rId486" Type="http://schemas.openxmlformats.org/officeDocument/2006/relationships/chart" Target="../charts/chart973.xml"/><Relationship Id="rId43" Type="http://schemas.openxmlformats.org/officeDocument/2006/relationships/chart" Target="../charts/chart530.xml"/><Relationship Id="rId139" Type="http://schemas.openxmlformats.org/officeDocument/2006/relationships/chart" Target="../charts/chart626.xml"/><Relationship Id="rId290" Type="http://schemas.openxmlformats.org/officeDocument/2006/relationships/chart" Target="../charts/chart777.xml"/><Relationship Id="rId304" Type="http://schemas.openxmlformats.org/officeDocument/2006/relationships/chart" Target="../charts/chart791.xml"/><Relationship Id="rId346" Type="http://schemas.openxmlformats.org/officeDocument/2006/relationships/chart" Target="../charts/chart833.xml"/><Relationship Id="rId388" Type="http://schemas.openxmlformats.org/officeDocument/2006/relationships/chart" Target="../charts/chart875.xml"/><Relationship Id="rId85" Type="http://schemas.openxmlformats.org/officeDocument/2006/relationships/chart" Target="../charts/chart572.xml"/><Relationship Id="rId150" Type="http://schemas.openxmlformats.org/officeDocument/2006/relationships/chart" Target="../charts/chart637.xml"/><Relationship Id="rId192" Type="http://schemas.openxmlformats.org/officeDocument/2006/relationships/chart" Target="../charts/chart679.xml"/><Relationship Id="rId206" Type="http://schemas.openxmlformats.org/officeDocument/2006/relationships/chart" Target="../charts/chart693.xml"/><Relationship Id="rId413" Type="http://schemas.openxmlformats.org/officeDocument/2006/relationships/chart" Target="../charts/chart900.xml"/><Relationship Id="rId248" Type="http://schemas.openxmlformats.org/officeDocument/2006/relationships/chart" Target="../charts/chart735.xml"/><Relationship Id="rId455" Type="http://schemas.openxmlformats.org/officeDocument/2006/relationships/chart" Target="../charts/chart942.xml"/><Relationship Id="rId12" Type="http://schemas.openxmlformats.org/officeDocument/2006/relationships/chart" Target="../charts/chart499.xml"/><Relationship Id="rId108" Type="http://schemas.openxmlformats.org/officeDocument/2006/relationships/chart" Target="../charts/chart595.xml"/><Relationship Id="rId315" Type="http://schemas.openxmlformats.org/officeDocument/2006/relationships/chart" Target="../charts/chart802.xml"/><Relationship Id="rId357" Type="http://schemas.openxmlformats.org/officeDocument/2006/relationships/chart" Target="../charts/chart844.xml"/><Relationship Id="rId54" Type="http://schemas.openxmlformats.org/officeDocument/2006/relationships/chart" Target="../charts/chart541.xml"/><Relationship Id="rId96" Type="http://schemas.openxmlformats.org/officeDocument/2006/relationships/chart" Target="../charts/chart583.xml"/><Relationship Id="rId161" Type="http://schemas.openxmlformats.org/officeDocument/2006/relationships/chart" Target="../charts/chart648.xml"/><Relationship Id="rId217" Type="http://schemas.openxmlformats.org/officeDocument/2006/relationships/chart" Target="../charts/chart704.xml"/><Relationship Id="rId399" Type="http://schemas.openxmlformats.org/officeDocument/2006/relationships/chart" Target="../charts/chart886.xml"/><Relationship Id="rId259" Type="http://schemas.openxmlformats.org/officeDocument/2006/relationships/chart" Target="../charts/chart746.xml"/><Relationship Id="rId424" Type="http://schemas.openxmlformats.org/officeDocument/2006/relationships/chart" Target="../charts/chart911.xml"/><Relationship Id="rId466" Type="http://schemas.openxmlformats.org/officeDocument/2006/relationships/chart" Target="../charts/chart953.xml"/><Relationship Id="rId23" Type="http://schemas.openxmlformats.org/officeDocument/2006/relationships/chart" Target="../charts/chart510.xml"/><Relationship Id="rId119" Type="http://schemas.openxmlformats.org/officeDocument/2006/relationships/chart" Target="../charts/chart606.xml"/><Relationship Id="rId270" Type="http://schemas.openxmlformats.org/officeDocument/2006/relationships/chart" Target="../charts/chart757.xml"/><Relationship Id="rId326" Type="http://schemas.openxmlformats.org/officeDocument/2006/relationships/chart" Target="../charts/chart813.xml"/><Relationship Id="rId65" Type="http://schemas.openxmlformats.org/officeDocument/2006/relationships/chart" Target="../charts/chart552.xml"/><Relationship Id="rId130" Type="http://schemas.openxmlformats.org/officeDocument/2006/relationships/chart" Target="../charts/chart617.xml"/><Relationship Id="rId368" Type="http://schemas.openxmlformats.org/officeDocument/2006/relationships/chart" Target="../charts/chart855.xml"/><Relationship Id="rId172" Type="http://schemas.openxmlformats.org/officeDocument/2006/relationships/chart" Target="../charts/chart659.xml"/><Relationship Id="rId228" Type="http://schemas.openxmlformats.org/officeDocument/2006/relationships/chart" Target="../charts/chart715.xml"/><Relationship Id="rId435" Type="http://schemas.openxmlformats.org/officeDocument/2006/relationships/chart" Target="../charts/chart922.xml"/><Relationship Id="rId477" Type="http://schemas.openxmlformats.org/officeDocument/2006/relationships/chart" Target="../charts/chart964.xml"/><Relationship Id="rId281" Type="http://schemas.openxmlformats.org/officeDocument/2006/relationships/chart" Target="../charts/chart768.xml"/><Relationship Id="rId337" Type="http://schemas.openxmlformats.org/officeDocument/2006/relationships/chart" Target="../charts/chart824.xml"/><Relationship Id="rId34" Type="http://schemas.openxmlformats.org/officeDocument/2006/relationships/chart" Target="../charts/chart521.xml"/><Relationship Id="rId76" Type="http://schemas.openxmlformats.org/officeDocument/2006/relationships/chart" Target="../charts/chart563.xml"/><Relationship Id="rId141" Type="http://schemas.openxmlformats.org/officeDocument/2006/relationships/chart" Target="../charts/chart628.xml"/><Relationship Id="rId379" Type="http://schemas.openxmlformats.org/officeDocument/2006/relationships/chart" Target="../charts/chart866.xml"/><Relationship Id="rId7" Type="http://schemas.openxmlformats.org/officeDocument/2006/relationships/chart" Target="../charts/chart494.xml"/><Relationship Id="rId162" Type="http://schemas.openxmlformats.org/officeDocument/2006/relationships/chart" Target="../charts/chart649.xml"/><Relationship Id="rId183" Type="http://schemas.openxmlformats.org/officeDocument/2006/relationships/chart" Target="../charts/chart670.xml"/><Relationship Id="rId218" Type="http://schemas.openxmlformats.org/officeDocument/2006/relationships/chart" Target="../charts/chart705.xml"/><Relationship Id="rId239" Type="http://schemas.openxmlformats.org/officeDocument/2006/relationships/chart" Target="../charts/chart726.xml"/><Relationship Id="rId390" Type="http://schemas.openxmlformats.org/officeDocument/2006/relationships/chart" Target="../charts/chart877.xml"/><Relationship Id="rId404" Type="http://schemas.openxmlformats.org/officeDocument/2006/relationships/chart" Target="../charts/chart891.xml"/><Relationship Id="rId425" Type="http://schemas.openxmlformats.org/officeDocument/2006/relationships/chart" Target="../charts/chart912.xml"/><Relationship Id="rId446" Type="http://schemas.openxmlformats.org/officeDocument/2006/relationships/chart" Target="../charts/chart933.xml"/><Relationship Id="rId467" Type="http://schemas.openxmlformats.org/officeDocument/2006/relationships/chart" Target="../charts/chart954.xml"/><Relationship Id="rId250" Type="http://schemas.openxmlformats.org/officeDocument/2006/relationships/chart" Target="../charts/chart737.xml"/><Relationship Id="rId271" Type="http://schemas.openxmlformats.org/officeDocument/2006/relationships/chart" Target="../charts/chart758.xml"/><Relationship Id="rId292" Type="http://schemas.openxmlformats.org/officeDocument/2006/relationships/chart" Target="../charts/chart779.xml"/><Relationship Id="rId306" Type="http://schemas.openxmlformats.org/officeDocument/2006/relationships/chart" Target="../charts/chart793.xml"/><Relationship Id="rId24" Type="http://schemas.openxmlformats.org/officeDocument/2006/relationships/chart" Target="../charts/chart511.xml"/><Relationship Id="rId45" Type="http://schemas.openxmlformats.org/officeDocument/2006/relationships/chart" Target="../charts/chart532.xml"/><Relationship Id="rId66" Type="http://schemas.openxmlformats.org/officeDocument/2006/relationships/chart" Target="../charts/chart553.xml"/><Relationship Id="rId87" Type="http://schemas.openxmlformats.org/officeDocument/2006/relationships/chart" Target="../charts/chart574.xml"/><Relationship Id="rId110" Type="http://schemas.openxmlformats.org/officeDocument/2006/relationships/chart" Target="../charts/chart597.xml"/><Relationship Id="rId131" Type="http://schemas.openxmlformats.org/officeDocument/2006/relationships/chart" Target="../charts/chart618.xml"/><Relationship Id="rId327" Type="http://schemas.openxmlformats.org/officeDocument/2006/relationships/chart" Target="../charts/chart814.xml"/><Relationship Id="rId348" Type="http://schemas.openxmlformats.org/officeDocument/2006/relationships/chart" Target="../charts/chart835.xml"/><Relationship Id="rId369" Type="http://schemas.openxmlformats.org/officeDocument/2006/relationships/chart" Target="../charts/chart856.xml"/><Relationship Id="rId152" Type="http://schemas.openxmlformats.org/officeDocument/2006/relationships/chart" Target="../charts/chart639.xml"/><Relationship Id="rId173" Type="http://schemas.openxmlformats.org/officeDocument/2006/relationships/chart" Target="../charts/chart660.xml"/><Relationship Id="rId194" Type="http://schemas.openxmlformats.org/officeDocument/2006/relationships/chart" Target="../charts/chart681.xml"/><Relationship Id="rId208" Type="http://schemas.openxmlformats.org/officeDocument/2006/relationships/chart" Target="../charts/chart695.xml"/><Relationship Id="rId229" Type="http://schemas.openxmlformats.org/officeDocument/2006/relationships/chart" Target="../charts/chart716.xml"/><Relationship Id="rId380" Type="http://schemas.openxmlformats.org/officeDocument/2006/relationships/chart" Target="../charts/chart867.xml"/><Relationship Id="rId415" Type="http://schemas.openxmlformats.org/officeDocument/2006/relationships/chart" Target="../charts/chart902.xml"/><Relationship Id="rId436" Type="http://schemas.openxmlformats.org/officeDocument/2006/relationships/chart" Target="../charts/chart923.xml"/><Relationship Id="rId457" Type="http://schemas.openxmlformats.org/officeDocument/2006/relationships/chart" Target="../charts/chart944.xml"/><Relationship Id="rId240" Type="http://schemas.openxmlformats.org/officeDocument/2006/relationships/chart" Target="../charts/chart727.xml"/><Relationship Id="rId261" Type="http://schemas.openxmlformats.org/officeDocument/2006/relationships/chart" Target="../charts/chart748.xml"/><Relationship Id="rId478" Type="http://schemas.openxmlformats.org/officeDocument/2006/relationships/chart" Target="../charts/chart965.xml"/><Relationship Id="rId14" Type="http://schemas.openxmlformats.org/officeDocument/2006/relationships/chart" Target="../charts/chart501.xml"/><Relationship Id="rId35" Type="http://schemas.openxmlformats.org/officeDocument/2006/relationships/chart" Target="../charts/chart522.xml"/><Relationship Id="rId56" Type="http://schemas.openxmlformats.org/officeDocument/2006/relationships/chart" Target="../charts/chart543.xml"/><Relationship Id="rId77" Type="http://schemas.openxmlformats.org/officeDocument/2006/relationships/chart" Target="../charts/chart564.xml"/><Relationship Id="rId100" Type="http://schemas.openxmlformats.org/officeDocument/2006/relationships/chart" Target="../charts/chart587.xml"/><Relationship Id="rId282" Type="http://schemas.openxmlformats.org/officeDocument/2006/relationships/chart" Target="../charts/chart769.xml"/><Relationship Id="rId317" Type="http://schemas.openxmlformats.org/officeDocument/2006/relationships/chart" Target="../charts/chart804.xml"/><Relationship Id="rId338" Type="http://schemas.openxmlformats.org/officeDocument/2006/relationships/chart" Target="../charts/chart825.xml"/><Relationship Id="rId359" Type="http://schemas.openxmlformats.org/officeDocument/2006/relationships/chart" Target="../charts/chart846.xml"/><Relationship Id="rId8" Type="http://schemas.openxmlformats.org/officeDocument/2006/relationships/chart" Target="../charts/chart495.xml"/><Relationship Id="rId98" Type="http://schemas.openxmlformats.org/officeDocument/2006/relationships/chart" Target="../charts/chart585.xml"/><Relationship Id="rId121" Type="http://schemas.openxmlformats.org/officeDocument/2006/relationships/chart" Target="../charts/chart608.xml"/><Relationship Id="rId142" Type="http://schemas.openxmlformats.org/officeDocument/2006/relationships/chart" Target="../charts/chart629.xml"/><Relationship Id="rId163" Type="http://schemas.openxmlformats.org/officeDocument/2006/relationships/chart" Target="../charts/chart650.xml"/><Relationship Id="rId184" Type="http://schemas.openxmlformats.org/officeDocument/2006/relationships/chart" Target="../charts/chart671.xml"/><Relationship Id="rId219" Type="http://schemas.openxmlformats.org/officeDocument/2006/relationships/chart" Target="../charts/chart706.xml"/><Relationship Id="rId370" Type="http://schemas.openxmlformats.org/officeDocument/2006/relationships/chart" Target="../charts/chart857.xml"/><Relationship Id="rId391" Type="http://schemas.openxmlformats.org/officeDocument/2006/relationships/chart" Target="../charts/chart878.xml"/><Relationship Id="rId405" Type="http://schemas.openxmlformats.org/officeDocument/2006/relationships/chart" Target="../charts/chart892.xml"/><Relationship Id="rId426" Type="http://schemas.openxmlformats.org/officeDocument/2006/relationships/chart" Target="../charts/chart913.xml"/><Relationship Id="rId447" Type="http://schemas.openxmlformats.org/officeDocument/2006/relationships/chart" Target="../charts/chart934.xml"/><Relationship Id="rId230" Type="http://schemas.openxmlformats.org/officeDocument/2006/relationships/chart" Target="../charts/chart717.xml"/><Relationship Id="rId251" Type="http://schemas.openxmlformats.org/officeDocument/2006/relationships/chart" Target="../charts/chart738.xml"/><Relationship Id="rId468" Type="http://schemas.openxmlformats.org/officeDocument/2006/relationships/chart" Target="../charts/chart955.xml"/><Relationship Id="rId25" Type="http://schemas.openxmlformats.org/officeDocument/2006/relationships/chart" Target="../charts/chart512.xml"/><Relationship Id="rId46" Type="http://schemas.openxmlformats.org/officeDocument/2006/relationships/chart" Target="../charts/chart533.xml"/><Relationship Id="rId67" Type="http://schemas.openxmlformats.org/officeDocument/2006/relationships/chart" Target="../charts/chart554.xml"/><Relationship Id="rId272" Type="http://schemas.openxmlformats.org/officeDocument/2006/relationships/chart" Target="../charts/chart759.xml"/><Relationship Id="rId293" Type="http://schemas.openxmlformats.org/officeDocument/2006/relationships/chart" Target="../charts/chart780.xml"/><Relationship Id="rId307" Type="http://schemas.openxmlformats.org/officeDocument/2006/relationships/chart" Target="../charts/chart794.xml"/><Relationship Id="rId328" Type="http://schemas.openxmlformats.org/officeDocument/2006/relationships/chart" Target="../charts/chart815.xml"/><Relationship Id="rId349" Type="http://schemas.openxmlformats.org/officeDocument/2006/relationships/chart" Target="../charts/chart836.xml"/><Relationship Id="rId88" Type="http://schemas.openxmlformats.org/officeDocument/2006/relationships/chart" Target="../charts/chart575.xml"/><Relationship Id="rId111" Type="http://schemas.openxmlformats.org/officeDocument/2006/relationships/chart" Target="../charts/chart598.xml"/><Relationship Id="rId132" Type="http://schemas.openxmlformats.org/officeDocument/2006/relationships/chart" Target="../charts/chart619.xml"/><Relationship Id="rId153" Type="http://schemas.openxmlformats.org/officeDocument/2006/relationships/chart" Target="../charts/chart640.xml"/><Relationship Id="rId174" Type="http://schemas.openxmlformats.org/officeDocument/2006/relationships/chart" Target="../charts/chart661.xml"/><Relationship Id="rId195" Type="http://schemas.openxmlformats.org/officeDocument/2006/relationships/chart" Target="../charts/chart682.xml"/><Relationship Id="rId209" Type="http://schemas.openxmlformats.org/officeDocument/2006/relationships/chart" Target="../charts/chart696.xml"/><Relationship Id="rId360" Type="http://schemas.openxmlformats.org/officeDocument/2006/relationships/chart" Target="../charts/chart847.xml"/><Relationship Id="rId381" Type="http://schemas.openxmlformats.org/officeDocument/2006/relationships/chart" Target="../charts/chart868.xml"/><Relationship Id="rId416" Type="http://schemas.openxmlformats.org/officeDocument/2006/relationships/chart" Target="../charts/chart903.xml"/><Relationship Id="rId220" Type="http://schemas.openxmlformats.org/officeDocument/2006/relationships/chart" Target="../charts/chart707.xml"/><Relationship Id="rId241" Type="http://schemas.openxmlformats.org/officeDocument/2006/relationships/chart" Target="../charts/chart728.xml"/><Relationship Id="rId437" Type="http://schemas.openxmlformats.org/officeDocument/2006/relationships/chart" Target="../charts/chart924.xml"/><Relationship Id="rId458" Type="http://schemas.openxmlformats.org/officeDocument/2006/relationships/chart" Target="../charts/chart945.xml"/><Relationship Id="rId479" Type="http://schemas.openxmlformats.org/officeDocument/2006/relationships/chart" Target="../charts/chart966.xml"/><Relationship Id="rId15" Type="http://schemas.openxmlformats.org/officeDocument/2006/relationships/chart" Target="../charts/chart502.xml"/><Relationship Id="rId36" Type="http://schemas.openxmlformats.org/officeDocument/2006/relationships/chart" Target="../charts/chart523.xml"/><Relationship Id="rId57" Type="http://schemas.openxmlformats.org/officeDocument/2006/relationships/chart" Target="../charts/chart544.xml"/><Relationship Id="rId262" Type="http://schemas.openxmlformats.org/officeDocument/2006/relationships/chart" Target="../charts/chart749.xml"/><Relationship Id="rId283" Type="http://schemas.openxmlformats.org/officeDocument/2006/relationships/chart" Target="../charts/chart770.xml"/><Relationship Id="rId318" Type="http://schemas.openxmlformats.org/officeDocument/2006/relationships/chart" Target="../charts/chart805.xml"/><Relationship Id="rId339" Type="http://schemas.openxmlformats.org/officeDocument/2006/relationships/chart" Target="../charts/chart826.xml"/><Relationship Id="rId78" Type="http://schemas.openxmlformats.org/officeDocument/2006/relationships/chart" Target="../charts/chart565.xml"/><Relationship Id="rId99" Type="http://schemas.openxmlformats.org/officeDocument/2006/relationships/chart" Target="../charts/chart586.xml"/><Relationship Id="rId101" Type="http://schemas.openxmlformats.org/officeDocument/2006/relationships/chart" Target="../charts/chart588.xml"/><Relationship Id="rId122" Type="http://schemas.openxmlformats.org/officeDocument/2006/relationships/chart" Target="../charts/chart609.xml"/><Relationship Id="rId143" Type="http://schemas.openxmlformats.org/officeDocument/2006/relationships/chart" Target="../charts/chart630.xml"/><Relationship Id="rId164" Type="http://schemas.openxmlformats.org/officeDocument/2006/relationships/chart" Target="../charts/chart651.xml"/><Relationship Id="rId185" Type="http://schemas.openxmlformats.org/officeDocument/2006/relationships/chart" Target="../charts/chart672.xml"/><Relationship Id="rId350" Type="http://schemas.openxmlformats.org/officeDocument/2006/relationships/chart" Target="../charts/chart837.xml"/><Relationship Id="rId371" Type="http://schemas.openxmlformats.org/officeDocument/2006/relationships/chart" Target="../charts/chart858.xml"/><Relationship Id="rId406" Type="http://schemas.openxmlformats.org/officeDocument/2006/relationships/chart" Target="../charts/chart893.xml"/><Relationship Id="rId9" Type="http://schemas.openxmlformats.org/officeDocument/2006/relationships/chart" Target="../charts/chart496.xml"/><Relationship Id="rId210" Type="http://schemas.openxmlformats.org/officeDocument/2006/relationships/chart" Target="../charts/chart697.xml"/><Relationship Id="rId392" Type="http://schemas.openxmlformats.org/officeDocument/2006/relationships/chart" Target="../charts/chart879.xml"/><Relationship Id="rId427" Type="http://schemas.openxmlformats.org/officeDocument/2006/relationships/chart" Target="../charts/chart914.xml"/><Relationship Id="rId448" Type="http://schemas.openxmlformats.org/officeDocument/2006/relationships/chart" Target="../charts/chart935.xml"/><Relationship Id="rId469" Type="http://schemas.openxmlformats.org/officeDocument/2006/relationships/chart" Target="../charts/chart956.xml"/><Relationship Id="rId26" Type="http://schemas.openxmlformats.org/officeDocument/2006/relationships/chart" Target="../charts/chart513.xml"/><Relationship Id="rId231" Type="http://schemas.openxmlformats.org/officeDocument/2006/relationships/chart" Target="../charts/chart718.xml"/><Relationship Id="rId252" Type="http://schemas.openxmlformats.org/officeDocument/2006/relationships/chart" Target="../charts/chart739.xml"/><Relationship Id="rId273" Type="http://schemas.openxmlformats.org/officeDocument/2006/relationships/chart" Target="../charts/chart760.xml"/><Relationship Id="rId294" Type="http://schemas.openxmlformats.org/officeDocument/2006/relationships/chart" Target="../charts/chart781.xml"/><Relationship Id="rId308" Type="http://schemas.openxmlformats.org/officeDocument/2006/relationships/chart" Target="../charts/chart795.xml"/><Relationship Id="rId329" Type="http://schemas.openxmlformats.org/officeDocument/2006/relationships/chart" Target="../charts/chart816.xml"/><Relationship Id="rId480" Type="http://schemas.openxmlformats.org/officeDocument/2006/relationships/chart" Target="../charts/chart967.xml"/><Relationship Id="rId47" Type="http://schemas.openxmlformats.org/officeDocument/2006/relationships/chart" Target="../charts/chart534.xml"/><Relationship Id="rId68" Type="http://schemas.openxmlformats.org/officeDocument/2006/relationships/chart" Target="../charts/chart555.xml"/><Relationship Id="rId89" Type="http://schemas.openxmlformats.org/officeDocument/2006/relationships/chart" Target="../charts/chart576.xml"/><Relationship Id="rId112" Type="http://schemas.openxmlformats.org/officeDocument/2006/relationships/chart" Target="../charts/chart599.xml"/><Relationship Id="rId133" Type="http://schemas.openxmlformats.org/officeDocument/2006/relationships/chart" Target="../charts/chart620.xml"/><Relationship Id="rId154" Type="http://schemas.openxmlformats.org/officeDocument/2006/relationships/chart" Target="../charts/chart641.xml"/><Relationship Id="rId175" Type="http://schemas.openxmlformats.org/officeDocument/2006/relationships/chart" Target="../charts/chart662.xml"/><Relationship Id="rId340" Type="http://schemas.openxmlformats.org/officeDocument/2006/relationships/chart" Target="../charts/chart827.xml"/><Relationship Id="rId361" Type="http://schemas.openxmlformats.org/officeDocument/2006/relationships/chart" Target="../charts/chart848.xml"/><Relationship Id="rId196" Type="http://schemas.openxmlformats.org/officeDocument/2006/relationships/chart" Target="../charts/chart683.xml"/><Relationship Id="rId200" Type="http://schemas.openxmlformats.org/officeDocument/2006/relationships/chart" Target="../charts/chart687.xml"/><Relationship Id="rId382" Type="http://schemas.openxmlformats.org/officeDocument/2006/relationships/chart" Target="../charts/chart869.xml"/><Relationship Id="rId417" Type="http://schemas.openxmlformats.org/officeDocument/2006/relationships/chart" Target="../charts/chart904.xml"/><Relationship Id="rId438" Type="http://schemas.openxmlformats.org/officeDocument/2006/relationships/chart" Target="../charts/chart925.xml"/><Relationship Id="rId459" Type="http://schemas.openxmlformats.org/officeDocument/2006/relationships/chart" Target="../charts/chart946.xml"/><Relationship Id="rId16" Type="http://schemas.openxmlformats.org/officeDocument/2006/relationships/chart" Target="../charts/chart503.xml"/><Relationship Id="rId221" Type="http://schemas.openxmlformats.org/officeDocument/2006/relationships/chart" Target="../charts/chart708.xml"/><Relationship Id="rId242" Type="http://schemas.openxmlformats.org/officeDocument/2006/relationships/chart" Target="../charts/chart729.xml"/><Relationship Id="rId263" Type="http://schemas.openxmlformats.org/officeDocument/2006/relationships/chart" Target="../charts/chart750.xml"/><Relationship Id="rId284" Type="http://schemas.openxmlformats.org/officeDocument/2006/relationships/chart" Target="../charts/chart771.xml"/><Relationship Id="rId319" Type="http://schemas.openxmlformats.org/officeDocument/2006/relationships/chart" Target="../charts/chart806.xml"/><Relationship Id="rId470" Type="http://schemas.openxmlformats.org/officeDocument/2006/relationships/chart" Target="../charts/chart957.xml"/><Relationship Id="rId37" Type="http://schemas.openxmlformats.org/officeDocument/2006/relationships/chart" Target="../charts/chart524.xml"/><Relationship Id="rId58" Type="http://schemas.openxmlformats.org/officeDocument/2006/relationships/chart" Target="../charts/chart545.xml"/><Relationship Id="rId79" Type="http://schemas.openxmlformats.org/officeDocument/2006/relationships/chart" Target="../charts/chart566.xml"/><Relationship Id="rId102" Type="http://schemas.openxmlformats.org/officeDocument/2006/relationships/chart" Target="../charts/chart589.xml"/><Relationship Id="rId123" Type="http://schemas.openxmlformats.org/officeDocument/2006/relationships/chart" Target="../charts/chart610.xml"/><Relationship Id="rId144" Type="http://schemas.openxmlformats.org/officeDocument/2006/relationships/chart" Target="../charts/chart631.xml"/><Relationship Id="rId330" Type="http://schemas.openxmlformats.org/officeDocument/2006/relationships/chart" Target="../charts/chart817.xml"/><Relationship Id="rId90" Type="http://schemas.openxmlformats.org/officeDocument/2006/relationships/chart" Target="../charts/chart577.xml"/><Relationship Id="rId165" Type="http://schemas.openxmlformats.org/officeDocument/2006/relationships/chart" Target="../charts/chart652.xml"/><Relationship Id="rId186" Type="http://schemas.openxmlformats.org/officeDocument/2006/relationships/chart" Target="../charts/chart673.xml"/><Relationship Id="rId351" Type="http://schemas.openxmlformats.org/officeDocument/2006/relationships/chart" Target="../charts/chart838.xml"/><Relationship Id="rId372" Type="http://schemas.openxmlformats.org/officeDocument/2006/relationships/chart" Target="../charts/chart859.xml"/><Relationship Id="rId393" Type="http://schemas.openxmlformats.org/officeDocument/2006/relationships/chart" Target="../charts/chart880.xml"/><Relationship Id="rId407" Type="http://schemas.openxmlformats.org/officeDocument/2006/relationships/chart" Target="../charts/chart894.xml"/><Relationship Id="rId428" Type="http://schemas.openxmlformats.org/officeDocument/2006/relationships/chart" Target="../charts/chart915.xml"/><Relationship Id="rId449" Type="http://schemas.openxmlformats.org/officeDocument/2006/relationships/chart" Target="../charts/chart936.xml"/><Relationship Id="rId211" Type="http://schemas.openxmlformats.org/officeDocument/2006/relationships/chart" Target="../charts/chart698.xml"/><Relationship Id="rId232" Type="http://schemas.openxmlformats.org/officeDocument/2006/relationships/chart" Target="../charts/chart719.xml"/><Relationship Id="rId253" Type="http://schemas.openxmlformats.org/officeDocument/2006/relationships/chart" Target="../charts/chart740.xml"/><Relationship Id="rId274" Type="http://schemas.openxmlformats.org/officeDocument/2006/relationships/chart" Target="../charts/chart761.xml"/><Relationship Id="rId295" Type="http://schemas.openxmlformats.org/officeDocument/2006/relationships/chart" Target="../charts/chart782.xml"/><Relationship Id="rId309" Type="http://schemas.openxmlformats.org/officeDocument/2006/relationships/chart" Target="../charts/chart796.xml"/><Relationship Id="rId460" Type="http://schemas.openxmlformats.org/officeDocument/2006/relationships/chart" Target="../charts/chart947.xml"/><Relationship Id="rId481" Type="http://schemas.openxmlformats.org/officeDocument/2006/relationships/chart" Target="../charts/chart968.xml"/><Relationship Id="rId27" Type="http://schemas.openxmlformats.org/officeDocument/2006/relationships/chart" Target="../charts/chart514.xml"/><Relationship Id="rId48" Type="http://schemas.openxmlformats.org/officeDocument/2006/relationships/chart" Target="../charts/chart535.xml"/><Relationship Id="rId69" Type="http://schemas.openxmlformats.org/officeDocument/2006/relationships/chart" Target="../charts/chart556.xml"/><Relationship Id="rId113" Type="http://schemas.openxmlformats.org/officeDocument/2006/relationships/chart" Target="../charts/chart600.xml"/><Relationship Id="rId134" Type="http://schemas.openxmlformats.org/officeDocument/2006/relationships/chart" Target="../charts/chart621.xml"/><Relationship Id="rId320" Type="http://schemas.openxmlformats.org/officeDocument/2006/relationships/chart" Target="../charts/chart807.xml"/><Relationship Id="rId80" Type="http://schemas.openxmlformats.org/officeDocument/2006/relationships/chart" Target="../charts/chart567.xml"/><Relationship Id="rId155" Type="http://schemas.openxmlformats.org/officeDocument/2006/relationships/chart" Target="../charts/chart642.xml"/><Relationship Id="rId176" Type="http://schemas.openxmlformats.org/officeDocument/2006/relationships/chart" Target="../charts/chart663.xml"/><Relationship Id="rId197" Type="http://schemas.openxmlformats.org/officeDocument/2006/relationships/chart" Target="../charts/chart684.xml"/><Relationship Id="rId341" Type="http://schemas.openxmlformats.org/officeDocument/2006/relationships/chart" Target="../charts/chart828.xml"/><Relationship Id="rId362" Type="http://schemas.openxmlformats.org/officeDocument/2006/relationships/chart" Target="../charts/chart849.xml"/><Relationship Id="rId383" Type="http://schemas.openxmlformats.org/officeDocument/2006/relationships/chart" Target="../charts/chart870.xml"/><Relationship Id="rId418" Type="http://schemas.openxmlformats.org/officeDocument/2006/relationships/chart" Target="../charts/chart905.xml"/><Relationship Id="rId439" Type="http://schemas.openxmlformats.org/officeDocument/2006/relationships/chart" Target="../charts/chart926.xml"/><Relationship Id="rId201" Type="http://schemas.openxmlformats.org/officeDocument/2006/relationships/chart" Target="../charts/chart688.xml"/><Relationship Id="rId222" Type="http://schemas.openxmlformats.org/officeDocument/2006/relationships/chart" Target="../charts/chart709.xml"/><Relationship Id="rId243" Type="http://schemas.openxmlformats.org/officeDocument/2006/relationships/chart" Target="../charts/chart730.xml"/><Relationship Id="rId264" Type="http://schemas.openxmlformats.org/officeDocument/2006/relationships/chart" Target="../charts/chart751.xml"/><Relationship Id="rId285" Type="http://schemas.openxmlformats.org/officeDocument/2006/relationships/chart" Target="../charts/chart772.xml"/><Relationship Id="rId450" Type="http://schemas.openxmlformats.org/officeDocument/2006/relationships/chart" Target="../charts/chart937.xml"/><Relationship Id="rId471" Type="http://schemas.openxmlformats.org/officeDocument/2006/relationships/chart" Target="../charts/chart958.xml"/><Relationship Id="rId17" Type="http://schemas.openxmlformats.org/officeDocument/2006/relationships/chart" Target="../charts/chart504.xml"/><Relationship Id="rId38" Type="http://schemas.openxmlformats.org/officeDocument/2006/relationships/chart" Target="../charts/chart525.xml"/><Relationship Id="rId59" Type="http://schemas.openxmlformats.org/officeDocument/2006/relationships/chart" Target="../charts/chart546.xml"/><Relationship Id="rId103" Type="http://schemas.openxmlformats.org/officeDocument/2006/relationships/chart" Target="../charts/chart590.xml"/><Relationship Id="rId124" Type="http://schemas.openxmlformats.org/officeDocument/2006/relationships/chart" Target="../charts/chart611.xml"/><Relationship Id="rId310" Type="http://schemas.openxmlformats.org/officeDocument/2006/relationships/chart" Target="../charts/chart797.xml"/><Relationship Id="rId70" Type="http://schemas.openxmlformats.org/officeDocument/2006/relationships/chart" Target="../charts/chart557.xml"/><Relationship Id="rId91" Type="http://schemas.openxmlformats.org/officeDocument/2006/relationships/chart" Target="../charts/chart578.xml"/><Relationship Id="rId145" Type="http://schemas.openxmlformats.org/officeDocument/2006/relationships/chart" Target="../charts/chart632.xml"/><Relationship Id="rId166" Type="http://schemas.openxmlformats.org/officeDocument/2006/relationships/chart" Target="../charts/chart653.xml"/><Relationship Id="rId187" Type="http://schemas.openxmlformats.org/officeDocument/2006/relationships/chart" Target="../charts/chart674.xml"/><Relationship Id="rId331" Type="http://schemas.openxmlformats.org/officeDocument/2006/relationships/chart" Target="../charts/chart818.xml"/><Relationship Id="rId352" Type="http://schemas.openxmlformats.org/officeDocument/2006/relationships/chart" Target="../charts/chart839.xml"/><Relationship Id="rId373" Type="http://schemas.openxmlformats.org/officeDocument/2006/relationships/chart" Target="../charts/chart860.xml"/><Relationship Id="rId394" Type="http://schemas.openxmlformats.org/officeDocument/2006/relationships/chart" Target="../charts/chart881.xml"/><Relationship Id="rId408" Type="http://schemas.openxmlformats.org/officeDocument/2006/relationships/chart" Target="../charts/chart895.xml"/><Relationship Id="rId429" Type="http://schemas.openxmlformats.org/officeDocument/2006/relationships/chart" Target="../charts/chart916.xml"/><Relationship Id="rId1" Type="http://schemas.openxmlformats.org/officeDocument/2006/relationships/chart" Target="../charts/chart488.xml"/><Relationship Id="rId212" Type="http://schemas.openxmlformats.org/officeDocument/2006/relationships/chart" Target="../charts/chart699.xml"/><Relationship Id="rId233" Type="http://schemas.openxmlformats.org/officeDocument/2006/relationships/chart" Target="../charts/chart720.xml"/><Relationship Id="rId254" Type="http://schemas.openxmlformats.org/officeDocument/2006/relationships/chart" Target="../charts/chart741.xml"/><Relationship Id="rId440" Type="http://schemas.openxmlformats.org/officeDocument/2006/relationships/chart" Target="../charts/chart927.xml"/><Relationship Id="rId28" Type="http://schemas.openxmlformats.org/officeDocument/2006/relationships/chart" Target="../charts/chart515.xml"/><Relationship Id="rId49" Type="http://schemas.openxmlformats.org/officeDocument/2006/relationships/chart" Target="../charts/chart536.xml"/><Relationship Id="rId114" Type="http://schemas.openxmlformats.org/officeDocument/2006/relationships/chart" Target="../charts/chart601.xml"/><Relationship Id="rId275" Type="http://schemas.openxmlformats.org/officeDocument/2006/relationships/chart" Target="../charts/chart762.xml"/><Relationship Id="rId296" Type="http://schemas.openxmlformats.org/officeDocument/2006/relationships/chart" Target="../charts/chart783.xml"/><Relationship Id="rId300" Type="http://schemas.openxmlformats.org/officeDocument/2006/relationships/chart" Target="../charts/chart787.xml"/><Relationship Id="rId461" Type="http://schemas.openxmlformats.org/officeDocument/2006/relationships/chart" Target="../charts/chart948.xml"/><Relationship Id="rId482" Type="http://schemas.openxmlformats.org/officeDocument/2006/relationships/chart" Target="../charts/chart969.xml"/><Relationship Id="rId60" Type="http://schemas.openxmlformats.org/officeDocument/2006/relationships/chart" Target="../charts/chart547.xml"/><Relationship Id="rId81" Type="http://schemas.openxmlformats.org/officeDocument/2006/relationships/chart" Target="../charts/chart568.xml"/><Relationship Id="rId135" Type="http://schemas.openxmlformats.org/officeDocument/2006/relationships/chart" Target="../charts/chart622.xml"/><Relationship Id="rId156" Type="http://schemas.openxmlformats.org/officeDocument/2006/relationships/chart" Target="../charts/chart643.xml"/><Relationship Id="rId177" Type="http://schemas.openxmlformats.org/officeDocument/2006/relationships/chart" Target="../charts/chart664.xml"/><Relationship Id="rId198" Type="http://schemas.openxmlformats.org/officeDocument/2006/relationships/chart" Target="../charts/chart685.xml"/><Relationship Id="rId321" Type="http://schemas.openxmlformats.org/officeDocument/2006/relationships/chart" Target="../charts/chart808.xml"/><Relationship Id="rId342" Type="http://schemas.openxmlformats.org/officeDocument/2006/relationships/chart" Target="../charts/chart829.xml"/><Relationship Id="rId363" Type="http://schemas.openxmlformats.org/officeDocument/2006/relationships/chart" Target="../charts/chart850.xml"/><Relationship Id="rId384" Type="http://schemas.openxmlformats.org/officeDocument/2006/relationships/chart" Target="../charts/chart871.xml"/><Relationship Id="rId419" Type="http://schemas.openxmlformats.org/officeDocument/2006/relationships/chart" Target="../charts/chart906.xml"/><Relationship Id="rId202" Type="http://schemas.openxmlformats.org/officeDocument/2006/relationships/chart" Target="../charts/chart689.xml"/><Relationship Id="rId223" Type="http://schemas.openxmlformats.org/officeDocument/2006/relationships/chart" Target="../charts/chart710.xml"/><Relationship Id="rId244" Type="http://schemas.openxmlformats.org/officeDocument/2006/relationships/chart" Target="../charts/chart731.xml"/><Relationship Id="rId430" Type="http://schemas.openxmlformats.org/officeDocument/2006/relationships/chart" Target="../charts/chart917.xml"/><Relationship Id="rId18" Type="http://schemas.openxmlformats.org/officeDocument/2006/relationships/chart" Target="../charts/chart505.xml"/><Relationship Id="rId39" Type="http://schemas.openxmlformats.org/officeDocument/2006/relationships/chart" Target="../charts/chart526.xml"/><Relationship Id="rId265" Type="http://schemas.openxmlformats.org/officeDocument/2006/relationships/chart" Target="../charts/chart752.xml"/><Relationship Id="rId286" Type="http://schemas.openxmlformats.org/officeDocument/2006/relationships/chart" Target="../charts/chart773.xml"/><Relationship Id="rId451" Type="http://schemas.openxmlformats.org/officeDocument/2006/relationships/chart" Target="../charts/chart938.xml"/><Relationship Id="rId472" Type="http://schemas.openxmlformats.org/officeDocument/2006/relationships/chart" Target="../charts/chart959.xml"/><Relationship Id="rId50" Type="http://schemas.openxmlformats.org/officeDocument/2006/relationships/chart" Target="../charts/chart537.xml"/><Relationship Id="rId104" Type="http://schemas.openxmlformats.org/officeDocument/2006/relationships/chart" Target="../charts/chart591.xml"/><Relationship Id="rId125" Type="http://schemas.openxmlformats.org/officeDocument/2006/relationships/chart" Target="../charts/chart612.xml"/><Relationship Id="rId146" Type="http://schemas.openxmlformats.org/officeDocument/2006/relationships/chart" Target="../charts/chart633.xml"/><Relationship Id="rId167" Type="http://schemas.openxmlformats.org/officeDocument/2006/relationships/chart" Target="../charts/chart654.xml"/><Relationship Id="rId188" Type="http://schemas.openxmlformats.org/officeDocument/2006/relationships/chart" Target="../charts/chart675.xml"/><Relationship Id="rId311" Type="http://schemas.openxmlformats.org/officeDocument/2006/relationships/chart" Target="../charts/chart798.xml"/><Relationship Id="rId332" Type="http://schemas.openxmlformats.org/officeDocument/2006/relationships/chart" Target="../charts/chart819.xml"/><Relationship Id="rId353" Type="http://schemas.openxmlformats.org/officeDocument/2006/relationships/chart" Target="../charts/chart840.xml"/><Relationship Id="rId374" Type="http://schemas.openxmlformats.org/officeDocument/2006/relationships/chart" Target="../charts/chart861.xml"/><Relationship Id="rId395" Type="http://schemas.openxmlformats.org/officeDocument/2006/relationships/chart" Target="../charts/chart882.xml"/><Relationship Id="rId409" Type="http://schemas.openxmlformats.org/officeDocument/2006/relationships/chart" Target="../charts/chart896.xml"/><Relationship Id="rId71" Type="http://schemas.openxmlformats.org/officeDocument/2006/relationships/chart" Target="../charts/chart558.xml"/><Relationship Id="rId92" Type="http://schemas.openxmlformats.org/officeDocument/2006/relationships/chart" Target="../charts/chart579.xml"/><Relationship Id="rId213" Type="http://schemas.openxmlformats.org/officeDocument/2006/relationships/chart" Target="../charts/chart700.xml"/><Relationship Id="rId234" Type="http://schemas.openxmlformats.org/officeDocument/2006/relationships/chart" Target="../charts/chart721.xml"/><Relationship Id="rId420" Type="http://schemas.openxmlformats.org/officeDocument/2006/relationships/chart" Target="../charts/chart907.xml"/><Relationship Id="rId2" Type="http://schemas.openxmlformats.org/officeDocument/2006/relationships/chart" Target="../charts/chart489.xml"/><Relationship Id="rId29" Type="http://schemas.openxmlformats.org/officeDocument/2006/relationships/chart" Target="../charts/chart516.xml"/><Relationship Id="rId255" Type="http://schemas.openxmlformats.org/officeDocument/2006/relationships/chart" Target="../charts/chart742.xml"/><Relationship Id="rId276" Type="http://schemas.openxmlformats.org/officeDocument/2006/relationships/chart" Target="../charts/chart763.xml"/><Relationship Id="rId297" Type="http://schemas.openxmlformats.org/officeDocument/2006/relationships/chart" Target="../charts/chart784.xml"/><Relationship Id="rId441" Type="http://schemas.openxmlformats.org/officeDocument/2006/relationships/chart" Target="../charts/chart928.xml"/><Relationship Id="rId462" Type="http://schemas.openxmlformats.org/officeDocument/2006/relationships/chart" Target="../charts/chart949.xml"/><Relationship Id="rId483" Type="http://schemas.openxmlformats.org/officeDocument/2006/relationships/chart" Target="../charts/chart970.xml"/><Relationship Id="rId40" Type="http://schemas.openxmlformats.org/officeDocument/2006/relationships/chart" Target="../charts/chart527.xml"/><Relationship Id="rId115" Type="http://schemas.openxmlformats.org/officeDocument/2006/relationships/chart" Target="../charts/chart602.xml"/><Relationship Id="rId136" Type="http://schemas.openxmlformats.org/officeDocument/2006/relationships/chart" Target="../charts/chart623.xml"/><Relationship Id="rId157" Type="http://schemas.openxmlformats.org/officeDocument/2006/relationships/chart" Target="../charts/chart644.xml"/><Relationship Id="rId178" Type="http://schemas.openxmlformats.org/officeDocument/2006/relationships/chart" Target="../charts/chart665.xml"/><Relationship Id="rId301" Type="http://schemas.openxmlformats.org/officeDocument/2006/relationships/chart" Target="../charts/chart788.xml"/><Relationship Id="rId322" Type="http://schemas.openxmlformats.org/officeDocument/2006/relationships/chart" Target="../charts/chart809.xml"/><Relationship Id="rId343" Type="http://schemas.openxmlformats.org/officeDocument/2006/relationships/chart" Target="../charts/chart830.xml"/><Relationship Id="rId364" Type="http://schemas.openxmlformats.org/officeDocument/2006/relationships/chart" Target="../charts/chart851.xml"/><Relationship Id="rId61" Type="http://schemas.openxmlformats.org/officeDocument/2006/relationships/chart" Target="../charts/chart548.xml"/><Relationship Id="rId82" Type="http://schemas.openxmlformats.org/officeDocument/2006/relationships/chart" Target="../charts/chart569.xml"/><Relationship Id="rId199" Type="http://schemas.openxmlformats.org/officeDocument/2006/relationships/chart" Target="../charts/chart686.xml"/><Relationship Id="rId203" Type="http://schemas.openxmlformats.org/officeDocument/2006/relationships/chart" Target="../charts/chart690.xml"/><Relationship Id="rId385" Type="http://schemas.openxmlformats.org/officeDocument/2006/relationships/chart" Target="../charts/chart872.xml"/><Relationship Id="rId19" Type="http://schemas.openxmlformats.org/officeDocument/2006/relationships/chart" Target="../charts/chart506.xml"/><Relationship Id="rId224" Type="http://schemas.openxmlformats.org/officeDocument/2006/relationships/chart" Target="../charts/chart711.xml"/><Relationship Id="rId245" Type="http://schemas.openxmlformats.org/officeDocument/2006/relationships/chart" Target="../charts/chart732.xml"/><Relationship Id="rId266" Type="http://schemas.openxmlformats.org/officeDocument/2006/relationships/chart" Target="../charts/chart753.xml"/><Relationship Id="rId287" Type="http://schemas.openxmlformats.org/officeDocument/2006/relationships/chart" Target="../charts/chart774.xml"/><Relationship Id="rId410" Type="http://schemas.openxmlformats.org/officeDocument/2006/relationships/chart" Target="../charts/chart897.xml"/><Relationship Id="rId431" Type="http://schemas.openxmlformats.org/officeDocument/2006/relationships/chart" Target="../charts/chart918.xml"/><Relationship Id="rId452" Type="http://schemas.openxmlformats.org/officeDocument/2006/relationships/chart" Target="../charts/chart939.xml"/><Relationship Id="rId473" Type="http://schemas.openxmlformats.org/officeDocument/2006/relationships/chart" Target="../charts/chart960.xml"/><Relationship Id="rId30" Type="http://schemas.openxmlformats.org/officeDocument/2006/relationships/chart" Target="../charts/chart517.xml"/><Relationship Id="rId105" Type="http://schemas.openxmlformats.org/officeDocument/2006/relationships/chart" Target="../charts/chart592.xml"/><Relationship Id="rId126" Type="http://schemas.openxmlformats.org/officeDocument/2006/relationships/chart" Target="../charts/chart613.xml"/><Relationship Id="rId147" Type="http://schemas.openxmlformats.org/officeDocument/2006/relationships/chart" Target="../charts/chart634.xml"/><Relationship Id="rId168" Type="http://schemas.openxmlformats.org/officeDocument/2006/relationships/chart" Target="../charts/chart655.xml"/><Relationship Id="rId312" Type="http://schemas.openxmlformats.org/officeDocument/2006/relationships/chart" Target="../charts/chart799.xml"/><Relationship Id="rId333" Type="http://schemas.openxmlformats.org/officeDocument/2006/relationships/chart" Target="../charts/chart820.xml"/><Relationship Id="rId354" Type="http://schemas.openxmlformats.org/officeDocument/2006/relationships/chart" Target="../charts/chart841.xml"/><Relationship Id="rId51" Type="http://schemas.openxmlformats.org/officeDocument/2006/relationships/chart" Target="../charts/chart538.xml"/><Relationship Id="rId72" Type="http://schemas.openxmlformats.org/officeDocument/2006/relationships/chart" Target="../charts/chart559.xml"/><Relationship Id="rId93" Type="http://schemas.openxmlformats.org/officeDocument/2006/relationships/chart" Target="../charts/chart580.xml"/><Relationship Id="rId189" Type="http://schemas.openxmlformats.org/officeDocument/2006/relationships/chart" Target="../charts/chart676.xml"/><Relationship Id="rId375" Type="http://schemas.openxmlformats.org/officeDocument/2006/relationships/chart" Target="../charts/chart862.xml"/><Relationship Id="rId396" Type="http://schemas.openxmlformats.org/officeDocument/2006/relationships/chart" Target="../charts/chart883.xml"/><Relationship Id="rId3" Type="http://schemas.openxmlformats.org/officeDocument/2006/relationships/chart" Target="../charts/chart490.xml"/><Relationship Id="rId214" Type="http://schemas.openxmlformats.org/officeDocument/2006/relationships/chart" Target="../charts/chart701.xml"/><Relationship Id="rId235" Type="http://schemas.openxmlformats.org/officeDocument/2006/relationships/chart" Target="../charts/chart722.xml"/><Relationship Id="rId256" Type="http://schemas.openxmlformats.org/officeDocument/2006/relationships/chart" Target="../charts/chart743.xml"/><Relationship Id="rId277" Type="http://schemas.openxmlformats.org/officeDocument/2006/relationships/chart" Target="../charts/chart764.xml"/><Relationship Id="rId298" Type="http://schemas.openxmlformats.org/officeDocument/2006/relationships/chart" Target="../charts/chart785.xml"/><Relationship Id="rId400" Type="http://schemas.openxmlformats.org/officeDocument/2006/relationships/chart" Target="../charts/chart887.xml"/><Relationship Id="rId421" Type="http://schemas.openxmlformats.org/officeDocument/2006/relationships/chart" Target="../charts/chart908.xml"/><Relationship Id="rId442" Type="http://schemas.openxmlformats.org/officeDocument/2006/relationships/chart" Target="../charts/chart929.xml"/><Relationship Id="rId463" Type="http://schemas.openxmlformats.org/officeDocument/2006/relationships/chart" Target="../charts/chart950.xml"/><Relationship Id="rId484" Type="http://schemas.openxmlformats.org/officeDocument/2006/relationships/chart" Target="../charts/chart971.xml"/><Relationship Id="rId116" Type="http://schemas.openxmlformats.org/officeDocument/2006/relationships/chart" Target="../charts/chart603.xml"/><Relationship Id="rId137" Type="http://schemas.openxmlformats.org/officeDocument/2006/relationships/chart" Target="../charts/chart624.xml"/><Relationship Id="rId158" Type="http://schemas.openxmlformats.org/officeDocument/2006/relationships/chart" Target="../charts/chart645.xml"/><Relationship Id="rId302" Type="http://schemas.openxmlformats.org/officeDocument/2006/relationships/chart" Target="../charts/chart789.xml"/><Relationship Id="rId323" Type="http://schemas.openxmlformats.org/officeDocument/2006/relationships/chart" Target="../charts/chart810.xml"/><Relationship Id="rId344" Type="http://schemas.openxmlformats.org/officeDocument/2006/relationships/chart" Target="../charts/chart831.xml"/><Relationship Id="rId20" Type="http://schemas.openxmlformats.org/officeDocument/2006/relationships/chart" Target="../charts/chart507.xml"/><Relationship Id="rId41" Type="http://schemas.openxmlformats.org/officeDocument/2006/relationships/chart" Target="../charts/chart528.xml"/><Relationship Id="rId62" Type="http://schemas.openxmlformats.org/officeDocument/2006/relationships/chart" Target="../charts/chart549.xml"/><Relationship Id="rId83" Type="http://schemas.openxmlformats.org/officeDocument/2006/relationships/chart" Target="../charts/chart570.xml"/><Relationship Id="rId179" Type="http://schemas.openxmlformats.org/officeDocument/2006/relationships/chart" Target="../charts/chart666.xml"/><Relationship Id="rId365" Type="http://schemas.openxmlformats.org/officeDocument/2006/relationships/chart" Target="../charts/chart852.xml"/><Relationship Id="rId386" Type="http://schemas.openxmlformats.org/officeDocument/2006/relationships/chart" Target="../charts/chart873.xml"/><Relationship Id="rId190" Type="http://schemas.openxmlformats.org/officeDocument/2006/relationships/chart" Target="../charts/chart677.xml"/><Relationship Id="rId204" Type="http://schemas.openxmlformats.org/officeDocument/2006/relationships/chart" Target="../charts/chart691.xml"/><Relationship Id="rId225" Type="http://schemas.openxmlformats.org/officeDocument/2006/relationships/chart" Target="../charts/chart712.xml"/><Relationship Id="rId246" Type="http://schemas.openxmlformats.org/officeDocument/2006/relationships/chart" Target="../charts/chart733.xml"/><Relationship Id="rId267" Type="http://schemas.openxmlformats.org/officeDocument/2006/relationships/chart" Target="../charts/chart754.xml"/><Relationship Id="rId288" Type="http://schemas.openxmlformats.org/officeDocument/2006/relationships/chart" Target="../charts/chart775.xml"/><Relationship Id="rId411" Type="http://schemas.openxmlformats.org/officeDocument/2006/relationships/chart" Target="../charts/chart898.xml"/><Relationship Id="rId432" Type="http://schemas.openxmlformats.org/officeDocument/2006/relationships/chart" Target="../charts/chart919.xml"/><Relationship Id="rId453" Type="http://schemas.openxmlformats.org/officeDocument/2006/relationships/chart" Target="../charts/chart940.xml"/><Relationship Id="rId474" Type="http://schemas.openxmlformats.org/officeDocument/2006/relationships/chart" Target="../charts/chart961.xml"/><Relationship Id="rId106" Type="http://schemas.openxmlformats.org/officeDocument/2006/relationships/chart" Target="../charts/chart593.xml"/><Relationship Id="rId127" Type="http://schemas.openxmlformats.org/officeDocument/2006/relationships/chart" Target="../charts/chart614.xml"/><Relationship Id="rId313" Type="http://schemas.openxmlformats.org/officeDocument/2006/relationships/chart" Target="../charts/chart800.xml"/><Relationship Id="rId10" Type="http://schemas.openxmlformats.org/officeDocument/2006/relationships/chart" Target="../charts/chart497.xml"/><Relationship Id="rId31" Type="http://schemas.openxmlformats.org/officeDocument/2006/relationships/chart" Target="../charts/chart518.xml"/><Relationship Id="rId52" Type="http://schemas.openxmlformats.org/officeDocument/2006/relationships/chart" Target="../charts/chart539.xml"/><Relationship Id="rId73" Type="http://schemas.openxmlformats.org/officeDocument/2006/relationships/chart" Target="../charts/chart560.xml"/><Relationship Id="rId94" Type="http://schemas.openxmlformats.org/officeDocument/2006/relationships/chart" Target="../charts/chart581.xml"/><Relationship Id="rId148" Type="http://schemas.openxmlformats.org/officeDocument/2006/relationships/chart" Target="../charts/chart635.xml"/><Relationship Id="rId169" Type="http://schemas.openxmlformats.org/officeDocument/2006/relationships/chart" Target="../charts/chart656.xml"/><Relationship Id="rId334" Type="http://schemas.openxmlformats.org/officeDocument/2006/relationships/chart" Target="../charts/chart821.xml"/><Relationship Id="rId355" Type="http://schemas.openxmlformats.org/officeDocument/2006/relationships/chart" Target="../charts/chart842.xml"/><Relationship Id="rId376" Type="http://schemas.openxmlformats.org/officeDocument/2006/relationships/chart" Target="../charts/chart863.xml"/><Relationship Id="rId397" Type="http://schemas.openxmlformats.org/officeDocument/2006/relationships/chart" Target="../charts/chart884.xml"/><Relationship Id="rId4" Type="http://schemas.openxmlformats.org/officeDocument/2006/relationships/chart" Target="../charts/chart491.xml"/><Relationship Id="rId180" Type="http://schemas.openxmlformats.org/officeDocument/2006/relationships/chart" Target="../charts/chart667.xml"/><Relationship Id="rId215" Type="http://schemas.openxmlformats.org/officeDocument/2006/relationships/chart" Target="../charts/chart702.xml"/><Relationship Id="rId236" Type="http://schemas.openxmlformats.org/officeDocument/2006/relationships/chart" Target="../charts/chart723.xml"/><Relationship Id="rId257" Type="http://schemas.openxmlformats.org/officeDocument/2006/relationships/chart" Target="../charts/chart744.xml"/><Relationship Id="rId278" Type="http://schemas.openxmlformats.org/officeDocument/2006/relationships/chart" Target="../charts/chart765.xml"/><Relationship Id="rId401" Type="http://schemas.openxmlformats.org/officeDocument/2006/relationships/chart" Target="../charts/chart888.xml"/><Relationship Id="rId422" Type="http://schemas.openxmlformats.org/officeDocument/2006/relationships/chart" Target="../charts/chart909.xml"/><Relationship Id="rId443" Type="http://schemas.openxmlformats.org/officeDocument/2006/relationships/chart" Target="../charts/chart930.xml"/><Relationship Id="rId464" Type="http://schemas.openxmlformats.org/officeDocument/2006/relationships/chart" Target="../charts/chart951.xml"/><Relationship Id="rId303" Type="http://schemas.openxmlformats.org/officeDocument/2006/relationships/chart" Target="../charts/chart790.xml"/><Relationship Id="rId485" Type="http://schemas.openxmlformats.org/officeDocument/2006/relationships/chart" Target="../charts/chart972.xml"/><Relationship Id="rId42" Type="http://schemas.openxmlformats.org/officeDocument/2006/relationships/chart" Target="../charts/chart529.xml"/><Relationship Id="rId84" Type="http://schemas.openxmlformats.org/officeDocument/2006/relationships/chart" Target="../charts/chart571.xml"/><Relationship Id="rId138" Type="http://schemas.openxmlformats.org/officeDocument/2006/relationships/chart" Target="../charts/chart625.xml"/><Relationship Id="rId345" Type="http://schemas.openxmlformats.org/officeDocument/2006/relationships/chart" Target="../charts/chart832.xml"/><Relationship Id="rId387" Type="http://schemas.openxmlformats.org/officeDocument/2006/relationships/chart" Target="../charts/chart874.xml"/><Relationship Id="rId191" Type="http://schemas.openxmlformats.org/officeDocument/2006/relationships/chart" Target="../charts/chart678.xml"/><Relationship Id="rId205" Type="http://schemas.openxmlformats.org/officeDocument/2006/relationships/chart" Target="../charts/chart692.xml"/><Relationship Id="rId247" Type="http://schemas.openxmlformats.org/officeDocument/2006/relationships/chart" Target="../charts/chart734.xml"/><Relationship Id="rId412" Type="http://schemas.openxmlformats.org/officeDocument/2006/relationships/chart" Target="../charts/chart899.xml"/><Relationship Id="rId107" Type="http://schemas.openxmlformats.org/officeDocument/2006/relationships/chart" Target="../charts/chart594.xml"/><Relationship Id="rId289" Type="http://schemas.openxmlformats.org/officeDocument/2006/relationships/chart" Target="../charts/chart776.xml"/><Relationship Id="rId454" Type="http://schemas.openxmlformats.org/officeDocument/2006/relationships/chart" Target="../charts/chart941.xml"/><Relationship Id="rId11" Type="http://schemas.openxmlformats.org/officeDocument/2006/relationships/chart" Target="../charts/chart498.xml"/><Relationship Id="rId53" Type="http://schemas.openxmlformats.org/officeDocument/2006/relationships/chart" Target="../charts/chart540.xml"/><Relationship Id="rId149" Type="http://schemas.openxmlformats.org/officeDocument/2006/relationships/chart" Target="../charts/chart636.xml"/><Relationship Id="rId314" Type="http://schemas.openxmlformats.org/officeDocument/2006/relationships/chart" Target="../charts/chart801.xml"/><Relationship Id="rId356" Type="http://schemas.openxmlformats.org/officeDocument/2006/relationships/chart" Target="../charts/chart843.xml"/><Relationship Id="rId398" Type="http://schemas.openxmlformats.org/officeDocument/2006/relationships/chart" Target="../charts/chart885.xml"/><Relationship Id="rId95" Type="http://schemas.openxmlformats.org/officeDocument/2006/relationships/chart" Target="../charts/chart582.xml"/><Relationship Id="rId160" Type="http://schemas.openxmlformats.org/officeDocument/2006/relationships/chart" Target="../charts/chart647.xml"/><Relationship Id="rId216" Type="http://schemas.openxmlformats.org/officeDocument/2006/relationships/chart" Target="../charts/chart703.xml"/><Relationship Id="rId423" Type="http://schemas.openxmlformats.org/officeDocument/2006/relationships/chart" Target="../charts/chart910.xml"/><Relationship Id="rId258" Type="http://schemas.openxmlformats.org/officeDocument/2006/relationships/chart" Target="../charts/chart745.xml"/><Relationship Id="rId465" Type="http://schemas.openxmlformats.org/officeDocument/2006/relationships/chart" Target="../charts/chart952.xml"/><Relationship Id="rId22" Type="http://schemas.openxmlformats.org/officeDocument/2006/relationships/chart" Target="../charts/chart509.xml"/><Relationship Id="rId64" Type="http://schemas.openxmlformats.org/officeDocument/2006/relationships/chart" Target="../charts/chart551.xml"/><Relationship Id="rId118" Type="http://schemas.openxmlformats.org/officeDocument/2006/relationships/chart" Target="../charts/chart605.xml"/><Relationship Id="rId325" Type="http://schemas.openxmlformats.org/officeDocument/2006/relationships/chart" Target="../charts/chart812.xml"/><Relationship Id="rId367" Type="http://schemas.openxmlformats.org/officeDocument/2006/relationships/chart" Target="../charts/chart854.xml"/><Relationship Id="rId171" Type="http://schemas.openxmlformats.org/officeDocument/2006/relationships/chart" Target="../charts/chart658.xml"/><Relationship Id="rId227" Type="http://schemas.openxmlformats.org/officeDocument/2006/relationships/chart" Target="../charts/chart714.xml"/><Relationship Id="rId269" Type="http://schemas.openxmlformats.org/officeDocument/2006/relationships/chart" Target="../charts/chart756.xml"/><Relationship Id="rId434" Type="http://schemas.openxmlformats.org/officeDocument/2006/relationships/chart" Target="../charts/chart921.xml"/><Relationship Id="rId476" Type="http://schemas.openxmlformats.org/officeDocument/2006/relationships/chart" Target="../charts/chart963.xml"/><Relationship Id="rId33" Type="http://schemas.openxmlformats.org/officeDocument/2006/relationships/chart" Target="../charts/chart520.xml"/><Relationship Id="rId129" Type="http://schemas.openxmlformats.org/officeDocument/2006/relationships/chart" Target="../charts/chart616.xml"/><Relationship Id="rId280" Type="http://schemas.openxmlformats.org/officeDocument/2006/relationships/chart" Target="../charts/chart767.xml"/><Relationship Id="rId336" Type="http://schemas.openxmlformats.org/officeDocument/2006/relationships/chart" Target="../charts/chart823.xml"/><Relationship Id="rId75" Type="http://schemas.openxmlformats.org/officeDocument/2006/relationships/chart" Target="../charts/chart562.xml"/><Relationship Id="rId140" Type="http://schemas.openxmlformats.org/officeDocument/2006/relationships/chart" Target="../charts/chart627.xml"/><Relationship Id="rId182" Type="http://schemas.openxmlformats.org/officeDocument/2006/relationships/chart" Target="../charts/chart669.xml"/><Relationship Id="rId378" Type="http://schemas.openxmlformats.org/officeDocument/2006/relationships/chart" Target="../charts/chart865.xml"/><Relationship Id="rId403" Type="http://schemas.openxmlformats.org/officeDocument/2006/relationships/chart" Target="../charts/chart890.xml"/><Relationship Id="rId6" Type="http://schemas.openxmlformats.org/officeDocument/2006/relationships/chart" Target="../charts/chart493.xml"/><Relationship Id="rId238" Type="http://schemas.openxmlformats.org/officeDocument/2006/relationships/chart" Target="../charts/chart725.xml"/><Relationship Id="rId445" Type="http://schemas.openxmlformats.org/officeDocument/2006/relationships/chart" Target="../charts/chart932.xml"/><Relationship Id="rId487" Type="http://schemas.openxmlformats.org/officeDocument/2006/relationships/chart" Target="../charts/chart974.xml"/><Relationship Id="rId291" Type="http://schemas.openxmlformats.org/officeDocument/2006/relationships/chart" Target="../charts/chart778.xml"/><Relationship Id="rId305" Type="http://schemas.openxmlformats.org/officeDocument/2006/relationships/chart" Target="../charts/chart792.xml"/><Relationship Id="rId347" Type="http://schemas.openxmlformats.org/officeDocument/2006/relationships/chart" Target="../charts/chart834.xml"/><Relationship Id="rId44" Type="http://schemas.openxmlformats.org/officeDocument/2006/relationships/chart" Target="../charts/chart531.xml"/><Relationship Id="rId86" Type="http://schemas.openxmlformats.org/officeDocument/2006/relationships/chart" Target="../charts/chart573.xml"/><Relationship Id="rId151" Type="http://schemas.openxmlformats.org/officeDocument/2006/relationships/chart" Target="../charts/chart638.xml"/><Relationship Id="rId389" Type="http://schemas.openxmlformats.org/officeDocument/2006/relationships/chart" Target="../charts/chart876.xml"/><Relationship Id="rId193" Type="http://schemas.openxmlformats.org/officeDocument/2006/relationships/chart" Target="../charts/chart680.xml"/><Relationship Id="rId207" Type="http://schemas.openxmlformats.org/officeDocument/2006/relationships/chart" Target="../charts/chart694.xml"/><Relationship Id="rId249" Type="http://schemas.openxmlformats.org/officeDocument/2006/relationships/chart" Target="../charts/chart736.xml"/><Relationship Id="rId414" Type="http://schemas.openxmlformats.org/officeDocument/2006/relationships/chart" Target="../charts/chart901.xml"/><Relationship Id="rId456" Type="http://schemas.openxmlformats.org/officeDocument/2006/relationships/chart" Target="../charts/chart943.xml"/><Relationship Id="rId13" Type="http://schemas.openxmlformats.org/officeDocument/2006/relationships/chart" Target="../charts/chart500.xml"/><Relationship Id="rId109" Type="http://schemas.openxmlformats.org/officeDocument/2006/relationships/chart" Target="../charts/chart596.xml"/><Relationship Id="rId260" Type="http://schemas.openxmlformats.org/officeDocument/2006/relationships/chart" Target="../charts/chart747.xml"/><Relationship Id="rId316" Type="http://schemas.openxmlformats.org/officeDocument/2006/relationships/chart" Target="../charts/chart803.xml"/><Relationship Id="rId55" Type="http://schemas.openxmlformats.org/officeDocument/2006/relationships/chart" Target="../charts/chart542.xml"/><Relationship Id="rId97" Type="http://schemas.openxmlformats.org/officeDocument/2006/relationships/chart" Target="../charts/chart584.xml"/><Relationship Id="rId120" Type="http://schemas.openxmlformats.org/officeDocument/2006/relationships/chart" Target="../charts/chart607.xml"/><Relationship Id="rId358" Type="http://schemas.openxmlformats.org/officeDocument/2006/relationships/chart" Target="../charts/chart84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0</xdr:rowOff>
    </xdr:from>
    <xdr:to>
      <xdr:col>2</xdr:col>
      <xdr:colOff>1581150</xdr:colOff>
      <xdr:row>4</xdr:row>
      <xdr:rowOff>762000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33A80D57-DE99-46C6-BDCA-C01C973CA231}"/>
            </a:ext>
          </a:extLst>
        </xdr:cNvPr>
        <xdr:cNvGrpSpPr>
          <a:grpSpLocks noChangeAspect="1"/>
        </xdr:cNvGrpSpPr>
      </xdr:nvGrpSpPr>
      <xdr:grpSpPr bwMode="auto">
        <a:xfrm>
          <a:off x="609600" y="180975"/>
          <a:ext cx="5353050" cy="1466850"/>
          <a:chOff x="29" y="25"/>
          <a:chExt cx="540" cy="129"/>
        </a:xfrm>
      </xdr:grpSpPr>
      <xdr:sp macro="[3]!LoadRawData" textlink="">
        <xdr:nvSpPr>
          <xdr:cNvPr id="3" name="AutoShape 2">
            <a:extLst>
              <a:ext uri="{FF2B5EF4-FFF2-40B4-BE49-F238E27FC236}">
                <a16:creationId xmlns:a16="http://schemas.microsoft.com/office/drawing/2014/main" id="{9732682D-9207-45DB-8C1E-A6D86A63EB4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29" y="25"/>
            <a:ext cx="540" cy="1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[3]!LoadRawData" textlink="">
        <xdr:nvSpPr>
          <xdr:cNvPr id="4" name="Rectangle 4">
            <a:extLst>
              <a:ext uri="{FF2B5EF4-FFF2-40B4-BE49-F238E27FC236}">
                <a16:creationId xmlns:a16="http://schemas.microsoft.com/office/drawing/2014/main" id="{F22FBBF9-B51F-4A18-9548-F172A78355D1}"/>
              </a:ext>
            </a:extLst>
          </xdr:cNvPr>
          <xdr:cNvSpPr>
            <a:spLocks noChangeArrowheads="1"/>
          </xdr:cNvSpPr>
        </xdr:nvSpPr>
        <xdr:spPr bwMode="auto">
          <a:xfrm>
            <a:off x="116" y="60"/>
            <a:ext cx="7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3607 Parkway </a:t>
            </a:r>
          </a:p>
        </xdr:txBody>
      </xdr:sp>
      <xdr:sp macro="[3]!LoadRawData" textlink="">
        <xdr:nvSpPr>
          <xdr:cNvPr id="5" name="Rectangle 5">
            <a:extLst>
              <a:ext uri="{FF2B5EF4-FFF2-40B4-BE49-F238E27FC236}">
                <a16:creationId xmlns:a16="http://schemas.microsoft.com/office/drawing/2014/main" id="{E25FB4B2-A4BE-4993-BAE7-E85D4FE6E44C}"/>
              </a:ext>
            </a:extLst>
          </xdr:cNvPr>
          <xdr:cNvSpPr>
            <a:spLocks noChangeArrowheads="1"/>
          </xdr:cNvSpPr>
        </xdr:nvSpPr>
        <xdr:spPr bwMode="auto">
          <a:xfrm>
            <a:off x="194" y="60"/>
            <a:ext cx="13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Ln</a:t>
            </a:r>
          </a:p>
        </xdr:txBody>
      </xdr:sp>
      <xdr:sp macro="[3]!LoadRawData" textlink="">
        <xdr:nvSpPr>
          <xdr:cNvPr id="6" name="Rectangle 6">
            <a:extLst>
              <a:ext uri="{FF2B5EF4-FFF2-40B4-BE49-F238E27FC236}">
                <a16:creationId xmlns:a16="http://schemas.microsoft.com/office/drawing/2014/main" id="{BD6BA16C-55A9-408B-ABDA-E6C59383C315}"/>
              </a:ext>
            </a:extLst>
          </xdr:cNvPr>
          <xdr:cNvSpPr>
            <a:spLocks noChangeArrowheads="1"/>
          </xdr:cNvSpPr>
        </xdr:nvSpPr>
        <xdr:spPr bwMode="auto">
          <a:xfrm>
            <a:off x="207" y="60"/>
            <a:ext cx="5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, Suite 200</a:t>
            </a:r>
          </a:p>
        </xdr:txBody>
      </xdr:sp>
      <xdr:sp macro="[3]!LoadRawData" textlink="">
        <xdr:nvSpPr>
          <xdr:cNvPr id="7" name="Rectangle 7">
            <a:extLst>
              <a:ext uri="{FF2B5EF4-FFF2-40B4-BE49-F238E27FC236}">
                <a16:creationId xmlns:a16="http://schemas.microsoft.com/office/drawing/2014/main" id="{F0DFD5EA-5DB0-4DBD-A400-80EAC3EC2DA0}"/>
              </a:ext>
            </a:extLst>
          </xdr:cNvPr>
          <xdr:cNvSpPr>
            <a:spLocks noChangeArrowheads="1"/>
          </xdr:cNvSpPr>
        </xdr:nvSpPr>
        <xdr:spPr bwMode="auto">
          <a:xfrm>
            <a:off x="158" y="74"/>
            <a:ext cx="10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Norcross, GA 30092</a:t>
            </a:r>
          </a:p>
        </xdr:txBody>
      </xdr:sp>
      <xdr:sp macro="[3]!LoadRawData" textlink="">
        <xdr:nvSpPr>
          <xdr:cNvPr id="8" name="Rectangle 8">
            <a:extLst>
              <a:ext uri="{FF2B5EF4-FFF2-40B4-BE49-F238E27FC236}">
                <a16:creationId xmlns:a16="http://schemas.microsoft.com/office/drawing/2014/main" id="{901816EA-433D-4178-9022-A1BBFBD46C66}"/>
              </a:ext>
            </a:extLst>
          </xdr:cNvPr>
          <xdr:cNvSpPr>
            <a:spLocks noChangeArrowheads="1"/>
          </xdr:cNvSpPr>
        </xdr:nvSpPr>
        <xdr:spPr bwMode="auto">
          <a:xfrm>
            <a:off x="167" y="89"/>
            <a:ext cx="41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Tel: 770</a:t>
            </a:r>
          </a:p>
        </xdr:txBody>
      </xdr:sp>
      <xdr:sp macro="[3]!LoadRawData" textlink="">
        <xdr:nvSpPr>
          <xdr:cNvPr id="9" name="Rectangle 9">
            <a:extLst>
              <a:ext uri="{FF2B5EF4-FFF2-40B4-BE49-F238E27FC236}">
                <a16:creationId xmlns:a16="http://schemas.microsoft.com/office/drawing/2014/main" id="{58E7745D-D99A-4403-B6D7-0643C3688F0B}"/>
              </a:ext>
            </a:extLst>
          </xdr:cNvPr>
          <xdr:cNvSpPr>
            <a:spLocks noChangeArrowheads="1"/>
          </xdr:cNvSpPr>
        </xdr:nvSpPr>
        <xdr:spPr bwMode="auto">
          <a:xfrm>
            <a:off x="211" y="89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0" name="Rectangle 10">
            <a:extLst>
              <a:ext uri="{FF2B5EF4-FFF2-40B4-BE49-F238E27FC236}">
                <a16:creationId xmlns:a16="http://schemas.microsoft.com/office/drawing/2014/main" id="{3EFC2BC2-EA9D-4DE7-9A8D-B36E98B10510}"/>
              </a:ext>
            </a:extLst>
          </xdr:cNvPr>
          <xdr:cNvSpPr>
            <a:spLocks noChangeArrowheads="1"/>
          </xdr:cNvSpPr>
        </xdr:nvSpPr>
        <xdr:spPr bwMode="auto">
          <a:xfrm>
            <a:off x="214" y="89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729</a:t>
            </a:r>
          </a:p>
        </xdr:txBody>
      </xdr:sp>
      <xdr:sp macro="[3]!LoadRawData" textlink="">
        <xdr:nvSpPr>
          <xdr:cNvPr id="11" name="Rectangle 11">
            <a:extLst>
              <a:ext uri="{FF2B5EF4-FFF2-40B4-BE49-F238E27FC236}">
                <a16:creationId xmlns:a16="http://schemas.microsoft.com/office/drawing/2014/main" id="{7C082362-E4AF-4634-B975-96B6778918A3}"/>
              </a:ext>
            </a:extLst>
          </xdr:cNvPr>
          <xdr:cNvSpPr>
            <a:spLocks noChangeArrowheads="1"/>
          </xdr:cNvSpPr>
        </xdr:nvSpPr>
        <xdr:spPr bwMode="auto">
          <a:xfrm>
            <a:off x="234" y="89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2" name="Rectangle 12">
            <a:extLst>
              <a:ext uri="{FF2B5EF4-FFF2-40B4-BE49-F238E27FC236}">
                <a16:creationId xmlns:a16="http://schemas.microsoft.com/office/drawing/2014/main" id="{F17E2C24-CC90-4A21-B593-C9AD0453CE89}"/>
              </a:ext>
            </a:extLst>
          </xdr:cNvPr>
          <xdr:cNvSpPr>
            <a:spLocks noChangeArrowheads="1"/>
          </xdr:cNvSpPr>
        </xdr:nvSpPr>
        <xdr:spPr bwMode="auto">
          <a:xfrm>
            <a:off x="238" y="89"/>
            <a:ext cx="2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2992</a:t>
            </a:r>
          </a:p>
        </xdr:txBody>
      </xdr:sp>
      <xdr:sp macro="[3]!LoadRawData" textlink="">
        <xdr:nvSpPr>
          <xdr:cNvPr id="13" name="Rectangle 13">
            <a:extLst>
              <a:ext uri="{FF2B5EF4-FFF2-40B4-BE49-F238E27FC236}">
                <a16:creationId xmlns:a16="http://schemas.microsoft.com/office/drawing/2014/main" id="{534D6D9E-0DEB-4BFB-B45B-5712921EBF56}"/>
              </a:ext>
            </a:extLst>
          </xdr:cNvPr>
          <xdr:cNvSpPr>
            <a:spLocks noChangeArrowheads="1"/>
          </xdr:cNvSpPr>
        </xdr:nvSpPr>
        <xdr:spPr bwMode="auto">
          <a:xfrm>
            <a:off x="180" y="103"/>
            <a:ext cx="6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1</a:t>
            </a:r>
          </a:p>
        </xdr:txBody>
      </xdr:sp>
      <xdr:sp macro="[3]!LoadRawData" textlink="">
        <xdr:nvSpPr>
          <xdr:cNvPr id="14" name="Rectangle 14">
            <a:extLst>
              <a:ext uri="{FF2B5EF4-FFF2-40B4-BE49-F238E27FC236}">
                <a16:creationId xmlns:a16="http://schemas.microsoft.com/office/drawing/2014/main" id="{2751AC3F-F0FB-47BC-8EDC-DDA250DD26A7}"/>
              </a:ext>
            </a:extLst>
          </xdr:cNvPr>
          <xdr:cNvSpPr>
            <a:spLocks noChangeArrowheads="1"/>
          </xdr:cNvSpPr>
        </xdr:nvSpPr>
        <xdr:spPr bwMode="auto">
          <a:xfrm>
            <a:off x="187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5" name="Rectangle 15">
            <a:extLst>
              <a:ext uri="{FF2B5EF4-FFF2-40B4-BE49-F238E27FC236}">
                <a16:creationId xmlns:a16="http://schemas.microsoft.com/office/drawing/2014/main" id="{4AA513CF-768F-426F-933F-298EB960B766}"/>
              </a:ext>
            </a:extLst>
          </xdr:cNvPr>
          <xdr:cNvSpPr>
            <a:spLocks noChangeArrowheads="1"/>
          </xdr:cNvSpPr>
        </xdr:nvSpPr>
        <xdr:spPr bwMode="auto">
          <a:xfrm>
            <a:off x="192" y="103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888</a:t>
            </a:r>
          </a:p>
        </xdr:txBody>
      </xdr:sp>
      <xdr:sp macro="[3]!LoadRawData" textlink="">
        <xdr:nvSpPr>
          <xdr:cNvPr id="16" name="Rectangle 16">
            <a:extLst>
              <a:ext uri="{FF2B5EF4-FFF2-40B4-BE49-F238E27FC236}">
                <a16:creationId xmlns:a16="http://schemas.microsoft.com/office/drawing/2014/main" id="{921AD421-8837-4DB1-80E6-EACF19B20562}"/>
              </a:ext>
            </a:extLst>
          </xdr:cNvPr>
          <xdr:cNvSpPr>
            <a:spLocks noChangeArrowheads="1"/>
          </xdr:cNvSpPr>
        </xdr:nvSpPr>
        <xdr:spPr bwMode="auto">
          <a:xfrm>
            <a:off x="211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7" name="Rectangle 17">
            <a:extLst>
              <a:ext uri="{FF2B5EF4-FFF2-40B4-BE49-F238E27FC236}">
                <a16:creationId xmlns:a16="http://schemas.microsoft.com/office/drawing/2014/main" id="{886CA79C-0CA6-4DCD-8FAF-BEA9C5DF6A7B}"/>
              </a:ext>
            </a:extLst>
          </xdr:cNvPr>
          <xdr:cNvSpPr>
            <a:spLocks noChangeArrowheads="1"/>
          </xdr:cNvSpPr>
        </xdr:nvSpPr>
        <xdr:spPr bwMode="auto">
          <a:xfrm>
            <a:off x="214" y="103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494</a:t>
            </a:r>
          </a:p>
        </xdr:txBody>
      </xdr:sp>
      <xdr:sp macro="[3]!LoadRawData" textlink="">
        <xdr:nvSpPr>
          <xdr:cNvPr id="18" name="Rectangle 18">
            <a:extLst>
              <a:ext uri="{FF2B5EF4-FFF2-40B4-BE49-F238E27FC236}">
                <a16:creationId xmlns:a16="http://schemas.microsoft.com/office/drawing/2014/main" id="{F11BAB5B-CBAA-4669-A2CA-F865E0129B7F}"/>
              </a:ext>
            </a:extLst>
          </xdr:cNvPr>
          <xdr:cNvSpPr>
            <a:spLocks noChangeArrowheads="1"/>
          </xdr:cNvSpPr>
        </xdr:nvSpPr>
        <xdr:spPr bwMode="auto">
          <a:xfrm>
            <a:off x="234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9" name="Rectangle 19">
            <a:extLst>
              <a:ext uri="{FF2B5EF4-FFF2-40B4-BE49-F238E27FC236}">
                <a16:creationId xmlns:a16="http://schemas.microsoft.com/office/drawing/2014/main" id="{3E849655-D0AA-4564-BC61-40BFB45109AA}"/>
              </a:ext>
            </a:extLst>
          </xdr:cNvPr>
          <xdr:cNvSpPr>
            <a:spLocks noChangeArrowheads="1"/>
          </xdr:cNvSpPr>
        </xdr:nvSpPr>
        <xdr:spPr bwMode="auto">
          <a:xfrm>
            <a:off x="239" y="103"/>
            <a:ext cx="2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8555</a:t>
            </a:r>
          </a:p>
        </xdr:txBody>
      </xdr:sp>
      <xdr:sp macro="[3]!LoadRawData" textlink="">
        <xdr:nvSpPr>
          <xdr:cNvPr id="20" name="Rectangle 20">
            <a:extLst>
              <a:ext uri="{FF2B5EF4-FFF2-40B4-BE49-F238E27FC236}">
                <a16:creationId xmlns:a16="http://schemas.microsoft.com/office/drawing/2014/main" id="{B714E7C5-3D65-468C-B618-ED9C8047AA18}"/>
              </a:ext>
            </a:extLst>
          </xdr:cNvPr>
          <xdr:cNvSpPr>
            <a:spLocks noChangeArrowheads="1"/>
          </xdr:cNvSpPr>
        </xdr:nvSpPr>
        <xdr:spPr bwMode="auto">
          <a:xfrm>
            <a:off x="165" y="117"/>
            <a:ext cx="43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Fax: 770</a:t>
            </a:r>
          </a:p>
        </xdr:txBody>
      </xdr:sp>
      <xdr:sp macro="[3]!LoadRawData" textlink="">
        <xdr:nvSpPr>
          <xdr:cNvPr id="21" name="Rectangle 21">
            <a:extLst>
              <a:ext uri="{FF2B5EF4-FFF2-40B4-BE49-F238E27FC236}">
                <a16:creationId xmlns:a16="http://schemas.microsoft.com/office/drawing/2014/main" id="{5C4865B2-E180-47C4-BDC6-6AC711E48124}"/>
              </a:ext>
            </a:extLst>
          </xdr:cNvPr>
          <xdr:cNvSpPr>
            <a:spLocks noChangeArrowheads="1"/>
          </xdr:cNvSpPr>
        </xdr:nvSpPr>
        <xdr:spPr bwMode="auto">
          <a:xfrm>
            <a:off x="211" y="117"/>
            <a:ext cx="5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22" name="Rectangle 22">
            <a:extLst>
              <a:ext uri="{FF2B5EF4-FFF2-40B4-BE49-F238E27FC236}">
                <a16:creationId xmlns:a16="http://schemas.microsoft.com/office/drawing/2014/main" id="{497FD919-AD01-4384-9741-C3B1DE0E4808}"/>
              </a:ext>
            </a:extLst>
          </xdr:cNvPr>
          <xdr:cNvSpPr>
            <a:spLocks noChangeArrowheads="1"/>
          </xdr:cNvSpPr>
        </xdr:nvSpPr>
        <xdr:spPr bwMode="auto">
          <a:xfrm>
            <a:off x="214" y="117"/>
            <a:ext cx="19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206</a:t>
            </a:r>
          </a:p>
        </xdr:txBody>
      </xdr:sp>
      <xdr:sp macro="[3]!LoadRawData" textlink="">
        <xdr:nvSpPr>
          <xdr:cNvPr id="23" name="Rectangle 23">
            <a:extLst>
              <a:ext uri="{FF2B5EF4-FFF2-40B4-BE49-F238E27FC236}">
                <a16:creationId xmlns:a16="http://schemas.microsoft.com/office/drawing/2014/main" id="{BF58B4FE-8B9A-43E9-BAC5-6FECACD4C70A}"/>
              </a:ext>
            </a:extLst>
          </xdr:cNvPr>
          <xdr:cNvSpPr>
            <a:spLocks noChangeArrowheads="1"/>
          </xdr:cNvSpPr>
        </xdr:nvSpPr>
        <xdr:spPr bwMode="auto">
          <a:xfrm>
            <a:off x="234" y="117"/>
            <a:ext cx="5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24" name="Rectangle 24">
            <a:extLst>
              <a:ext uri="{FF2B5EF4-FFF2-40B4-BE49-F238E27FC236}">
                <a16:creationId xmlns:a16="http://schemas.microsoft.com/office/drawing/2014/main" id="{B27E92E7-304D-4772-9DC5-F9172A6632A6}"/>
              </a:ext>
            </a:extLst>
          </xdr:cNvPr>
          <xdr:cNvSpPr>
            <a:spLocks noChangeArrowheads="1"/>
          </xdr:cNvSpPr>
        </xdr:nvSpPr>
        <xdr:spPr bwMode="auto">
          <a:xfrm>
            <a:off x="239" y="117"/>
            <a:ext cx="27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2393</a:t>
            </a:r>
          </a:p>
        </xdr:txBody>
      </xdr:sp>
      <xdr:sp macro="[3]!LoadRawData" textlink="">
        <xdr:nvSpPr>
          <xdr:cNvPr id="25" name="Rectangle 25">
            <a:extLst>
              <a:ext uri="{FF2B5EF4-FFF2-40B4-BE49-F238E27FC236}">
                <a16:creationId xmlns:a16="http://schemas.microsoft.com/office/drawing/2014/main" id="{B0D98426-9D22-47C8-8BE8-7AD4675DBB39}"/>
              </a:ext>
            </a:extLst>
          </xdr:cNvPr>
          <xdr:cNvSpPr>
            <a:spLocks noChangeArrowheads="1"/>
          </xdr:cNvSpPr>
        </xdr:nvSpPr>
        <xdr:spPr bwMode="auto">
          <a:xfrm>
            <a:off x="117" y="132"/>
            <a:ext cx="3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Email: </a:t>
            </a:r>
          </a:p>
        </xdr:txBody>
      </xdr:sp>
      <xdr:sp macro="[3]!LoadRawData" textlink="">
        <xdr:nvSpPr>
          <xdr:cNvPr id="26" name="Rectangle 26">
            <a:extLst>
              <a:ext uri="{FF2B5EF4-FFF2-40B4-BE49-F238E27FC236}">
                <a16:creationId xmlns:a16="http://schemas.microsoft.com/office/drawing/2014/main" id="{0D9878F6-0F11-448F-9F03-8841A6F9922D}"/>
              </a:ext>
            </a:extLst>
          </xdr:cNvPr>
          <xdr:cNvSpPr>
            <a:spLocks noChangeArrowheads="1"/>
          </xdr:cNvSpPr>
        </xdr:nvSpPr>
        <xdr:spPr bwMode="auto">
          <a:xfrm>
            <a:off x="153" y="132"/>
            <a:ext cx="11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info@raybiotech.com</a:t>
            </a:r>
          </a:p>
        </xdr:txBody>
      </xdr:sp>
      <xdr:pic macro="[3]!LoadRawData">
        <xdr:nvPicPr>
          <xdr:cNvPr id="27" name="Picture 26">
            <a:extLst>
              <a:ext uri="{FF2B5EF4-FFF2-40B4-BE49-F238E27FC236}">
                <a16:creationId xmlns:a16="http://schemas.microsoft.com/office/drawing/2014/main" id="{CCE4BDEC-3B03-4916-B529-B71D0A1A506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3]!LoadRawData">
        <xdr:nvPicPr>
          <xdr:cNvPr id="28" name="Picture 27">
            <a:extLst>
              <a:ext uri="{FF2B5EF4-FFF2-40B4-BE49-F238E27FC236}">
                <a16:creationId xmlns:a16="http://schemas.microsoft.com/office/drawing/2014/main" id="{7C1A42AC-99D2-4C37-B882-7B662DDBB1D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[3]!LoadRawData" textlink="">
        <xdr:nvSpPr>
          <xdr:cNvPr id="29" name="Rectangle 29">
            <a:extLst>
              <a:ext uri="{FF2B5EF4-FFF2-40B4-BE49-F238E27FC236}">
                <a16:creationId xmlns:a16="http://schemas.microsoft.com/office/drawing/2014/main" id="{2435B7D3-0174-4BAB-BB7D-BE8731D50E83}"/>
              </a:ext>
            </a:extLst>
          </xdr:cNvPr>
          <xdr:cNvSpPr>
            <a:spLocks noChangeArrowheads="1"/>
          </xdr:cNvSpPr>
        </xdr:nvSpPr>
        <xdr:spPr bwMode="auto">
          <a:xfrm>
            <a:off x="98" y="31"/>
            <a:ext cx="166" cy="21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400" b="1" i="0" u="none" strike="noStrike" baseline="0">
                <a:solidFill>
                  <a:srgbClr val="C00000"/>
                </a:solidFill>
                <a:latin typeface="Times New Roman"/>
                <a:cs typeface="Times New Roman"/>
              </a:rPr>
              <a:t>RayBiotech Life, Inc. </a:t>
            </a:r>
          </a:p>
        </xdr:txBody>
      </xdr:sp>
      <xdr:sp macro="[3]!LoadRawData" textlink="">
        <xdr:nvSpPr>
          <xdr:cNvPr id="30" name="Rectangle 30">
            <a:extLst>
              <a:ext uri="{FF2B5EF4-FFF2-40B4-BE49-F238E27FC236}">
                <a16:creationId xmlns:a16="http://schemas.microsoft.com/office/drawing/2014/main" id="{AE1E4241-60CB-417D-9749-29F833E50698}"/>
              </a:ext>
            </a:extLst>
          </xdr:cNvPr>
          <xdr:cNvSpPr>
            <a:spLocks noChangeArrowheads="1"/>
          </xdr:cNvSpPr>
        </xdr:nvSpPr>
        <xdr:spPr bwMode="auto">
          <a:xfrm>
            <a:off x="410" y="76"/>
            <a:ext cx="152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9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Service Report</a:t>
            </a:r>
          </a:p>
        </xdr:txBody>
      </xdr:sp>
      <xdr:sp macro="[3]!LoadRawData" textlink="">
        <xdr:nvSpPr>
          <xdr:cNvPr id="31" name="Rectangle 31">
            <a:extLst>
              <a:ext uri="{FF2B5EF4-FFF2-40B4-BE49-F238E27FC236}">
                <a16:creationId xmlns:a16="http://schemas.microsoft.com/office/drawing/2014/main" id="{6F73EF74-D125-4F61-833B-698C3F593E72}"/>
              </a:ext>
            </a:extLst>
          </xdr:cNvPr>
          <xdr:cNvSpPr>
            <a:spLocks noChangeArrowheads="1"/>
          </xdr:cNvSpPr>
        </xdr:nvSpPr>
        <xdr:spPr bwMode="auto">
          <a:xfrm>
            <a:off x="116" y="60"/>
            <a:ext cx="7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3607 Parkway </a:t>
            </a:r>
          </a:p>
        </xdr:txBody>
      </xdr:sp>
      <xdr:sp macro="[3]!LoadRawData" textlink="">
        <xdr:nvSpPr>
          <xdr:cNvPr id="32" name="Rectangle 32">
            <a:extLst>
              <a:ext uri="{FF2B5EF4-FFF2-40B4-BE49-F238E27FC236}">
                <a16:creationId xmlns:a16="http://schemas.microsoft.com/office/drawing/2014/main" id="{677F2181-0C16-484D-9C7A-515D3C4984E9}"/>
              </a:ext>
            </a:extLst>
          </xdr:cNvPr>
          <xdr:cNvSpPr>
            <a:spLocks noChangeArrowheads="1"/>
          </xdr:cNvSpPr>
        </xdr:nvSpPr>
        <xdr:spPr bwMode="auto">
          <a:xfrm>
            <a:off x="194" y="60"/>
            <a:ext cx="13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Ln</a:t>
            </a:r>
          </a:p>
        </xdr:txBody>
      </xdr:sp>
      <xdr:sp macro="[3]!LoadRawData" textlink="">
        <xdr:nvSpPr>
          <xdr:cNvPr id="33" name="Rectangle 33">
            <a:extLst>
              <a:ext uri="{FF2B5EF4-FFF2-40B4-BE49-F238E27FC236}">
                <a16:creationId xmlns:a16="http://schemas.microsoft.com/office/drawing/2014/main" id="{BA9CA917-1B16-4852-8454-A2370C31241D}"/>
              </a:ext>
            </a:extLst>
          </xdr:cNvPr>
          <xdr:cNvSpPr>
            <a:spLocks noChangeArrowheads="1"/>
          </xdr:cNvSpPr>
        </xdr:nvSpPr>
        <xdr:spPr bwMode="auto">
          <a:xfrm>
            <a:off x="207" y="60"/>
            <a:ext cx="5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, Suite 200</a:t>
            </a:r>
          </a:p>
        </xdr:txBody>
      </xdr:sp>
      <xdr:sp macro="[3]!LoadRawData" textlink="">
        <xdr:nvSpPr>
          <xdr:cNvPr id="34" name="Rectangle 34">
            <a:extLst>
              <a:ext uri="{FF2B5EF4-FFF2-40B4-BE49-F238E27FC236}">
                <a16:creationId xmlns:a16="http://schemas.microsoft.com/office/drawing/2014/main" id="{DAE69483-6EA4-4B70-86FA-20A854CAB469}"/>
              </a:ext>
            </a:extLst>
          </xdr:cNvPr>
          <xdr:cNvSpPr>
            <a:spLocks noChangeArrowheads="1"/>
          </xdr:cNvSpPr>
        </xdr:nvSpPr>
        <xdr:spPr bwMode="auto">
          <a:xfrm>
            <a:off x="158" y="74"/>
            <a:ext cx="10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Norcross, GA 30092</a:t>
            </a:r>
          </a:p>
        </xdr:txBody>
      </xdr:sp>
      <xdr:sp macro="[3]!LoadRawData" textlink="">
        <xdr:nvSpPr>
          <xdr:cNvPr id="35" name="Rectangle 35">
            <a:extLst>
              <a:ext uri="{FF2B5EF4-FFF2-40B4-BE49-F238E27FC236}">
                <a16:creationId xmlns:a16="http://schemas.microsoft.com/office/drawing/2014/main" id="{42CC54B3-5249-4E7E-A018-5627D107279A}"/>
              </a:ext>
            </a:extLst>
          </xdr:cNvPr>
          <xdr:cNvSpPr>
            <a:spLocks noChangeArrowheads="1"/>
          </xdr:cNvSpPr>
        </xdr:nvSpPr>
        <xdr:spPr bwMode="auto">
          <a:xfrm>
            <a:off x="167" y="89"/>
            <a:ext cx="41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Tel: 770</a:t>
            </a:r>
          </a:p>
        </xdr:txBody>
      </xdr:sp>
      <xdr:sp macro="[3]!LoadRawData" textlink="">
        <xdr:nvSpPr>
          <xdr:cNvPr id="36" name="Rectangle 36">
            <a:extLst>
              <a:ext uri="{FF2B5EF4-FFF2-40B4-BE49-F238E27FC236}">
                <a16:creationId xmlns:a16="http://schemas.microsoft.com/office/drawing/2014/main" id="{656CAE7C-0B94-489B-9075-209932558954}"/>
              </a:ext>
            </a:extLst>
          </xdr:cNvPr>
          <xdr:cNvSpPr>
            <a:spLocks noChangeArrowheads="1"/>
          </xdr:cNvSpPr>
        </xdr:nvSpPr>
        <xdr:spPr bwMode="auto">
          <a:xfrm>
            <a:off x="211" y="89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37" name="Rectangle 37">
            <a:extLst>
              <a:ext uri="{FF2B5EF4-FFF2-40B4-BE49-F238E27FC236}">
                <a16:creationId xmlns:a16="http://schemas.microsoft.com/office/drawing/2014/main" id="{B0ACB167-859A-4665-9E88-B863FBEAFD25}"/>
              </a:ext>
            </a:extLst>
          </xdr:cNvPr>
          <xdr:cNvSpPr>
            <a:spLocks noChangeArrowheads="1"/>
          </xdr:cNvSpPr>
        </xdr:nvSpPr>
        <xdr:spPr bwMode="auto">
          <a:xfrm>
            <a:off x="214" y="89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729</a:t>
            </a:r>
          </a:p>
        </xdr:txBody>
      </xdr:sp>
      <xdr:sp macro="[3]!LoadRawData" textlink="">
        <xdr:nvSpPr>
          <xdr:cNvPr id="38" name="Rectangle 38">
            <a:extLst>
              <a:ext uri="{FF2B5EF4-FFF2-40B4-BE49-F238E27FC236}">
                <a16:creationId xmlns:a16="http://schemas.microsoft.com/office/drawing/2014/main" id="{688A8364-1DB8-45E6-A0CA-645484B2645E}"/>
              </a:ext>
            </a:extLst>
          </xdr:cNvPr>
          <xdr:cNvSpPr>
            <a:spLocks noChangeArrowheads="1"/>
          </xdr:cNvSpPr>
        </xdr:nvSpPr>
        <xdr:spPr bwMode="auto">
          <a:xfrm>
            <a:off x="234" y="89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39" name="Rectangle 39">
            <a:extLst>
              <a:ext uri="{FF2B5EF4-FFF2-40B4-BE49-F238E27FC236}">
                <a16:creationId xmlns:a16="http://schemas.microsoft.com/office/drawing/2014/main" id="{5FB4BD92-C425-49D0-B3F2-DB83EF4F1936}"/>
              </a:ext>
            </a:extLst>
          </xdr:cNvPr>
          <xdr:cNvSpPr>
            <a:spLocks noChangeArrowheads="1"/>
          </xdr:cNvSpPr>
        </xdr:nvSpPr>
        <xdr:spPr bwMode="auto">
          <a:xfrm>
            <a:off x="238" y="89"/>
            <a:ext cx="2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2992</a:t>
            </a:r>
          </a:p>
        </xdr:txBody>
      </xdr:sp>
      <xdr:sp macro="[3]!LoadRawData" textlink="">
        <xdr:nvSpPr>
          <xdr:cNvPr id="40" name="Rectangle 40">
            <a:extLst>
              <a:ext uri="{FF2B5EF4-FFF2-40B4-BE49-F238E27FC236}">
                <a16:creationId xmlns:a16="http://schemas.microsoft.com/office/drawing/2014/main" id="{B3DE83F3-3F86-4990-B654-589C040F167E}"/>
              </a:ext>
            </a:extLst>
          </xdr:cNvPr>
          <xdr:cNvSpPr>
            <a:spLocks noChangeArrowheads="1"/>
          </xdr:cNvSpPr>
        </xdr:nvSpPr>
        <xdr:spPr bwMode="auto">
          <a:xfrm>
            <a:off x="180" y="103"/>
            <a:ext cx="6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1</a:t>
            </a:r>
          </a:p>
        </xdr:txBody>
      </xdr:sp>
      <xdr:sp macro="[3]!LoadRawData" textlink="">
        <xdr:nvSpPr>
          <xdr:cNvPr id="41" name="Rectangle 41">
            <a:extLst>
              <a:ext uri="{FF2B5EF4-FFF2-40B4-BE49-F238E27FC236}">
                <a16:creationId xmlns:a16="http://schemas.microsoft.com/office/drawing/2014/main" id="{98205FA2-863B-4B4B-A617-7233DEDFF485}"/>
              </a:ext>
            </a:extLst>
          </xdr:cNvPr>
          <xdr:cNvSpPr>
            <a:spLocks noChangeArrowheads="1"/>
          </xdr:cNvSpPr>
        </xdr:nvSpPr>
        <xdr:spPr bwMode="auto">
          <a:xfrm>
            <a:off x="187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42" name="Rectangle 42">
            <a:extLst>
              <a:ext uri="{FF2B5EF4-FFF2-40B4-BE49-F238E27FC236}">
                <a16:creationId xmlns:a16="http://schemas.microsoft.com/office/drawing/2014/main" id="{611E31E5-2B46-4963-B95E-CE6FA997D2E2}"/>
              </a:ext>
            </a:extLst>
          </xdr:cNvPr>
          <xdr:cNvSpPr>
            <a:spLocks noChangeArrowheads="1"/>
          </xdr:cNvSpPr>
        </xdr:nvSpPr>
        <xdr:spPr bwMode="auto">
          <a:xfrm>
            <a:off x="192" y="103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888</a:t>
            </a:r>
          </a:p>
        </xdr:txBody>
      </xdr:sp>
      <xdr:sp macro="[3]!LoadRawData" textlink="">
        <xdr:nvSpPr>
          <xdr:cNvPr id="43" name="Rectangle 43">
            <a:extLst>
              <a:ext uri="{FF2B5EF4-FFF2-40B4-BE49-F238E27FC236}">
                <a16:creationId xmlns:a16="http://schemas.microsoft.com/office/drawing/2014/main" id="{E72655A9-304C-4780-B911-7BD55C6C6B24}"/>
              </a:ext>
            </a:extLst>
          </xdr:cNvPr>
          <xdr:cNvSpPr>
            <a:spLocks noChangeArrowheads="1"/>
          </xdr:cNvSpPr>
        </xdr:nvSpPr>
        <xdr:spPr bwMode="auto">
          <a:xfrm>
            <a:off x="211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44" name="Rectangle 44">
            <a:extLst>
              <a:ext uri="{FF2B5EF4-FFF2-40B4-BE49-F238E27FC236}">
                <a16:creationId xmlns:a16="http://schemas.microsoft.com/office/drawing/2014/main" id="{13E38479-A093-436C-9945-5209A2B45FB3}"/>
              </a:ext>
            </a:extLst>
          </xdr:cNvPr>
          <xdr:cNvSpPr>
            <a:spLocks noChangeArrowheads="1"/>
          </xdr:cNvSpPr>
        </xdr:nvSpPr>
        <xdr:spPr bwMode="auto">
          <a:xfrm>
            <a:off x="214" y="103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494</a:t>
            </a:r>
          </a:p>
        </xdr:txBody>
      </xdr:sp>
      <xdr:sp macro="[3]!LoadRawData" textlink="">
        <xdr:nvSpPr>
          <xdr:cNvPr id="45" name="Rectangle 45">
            <a:extLst>
              <a:ext uri="{FF2B5EF4-FFF2-40B4-BE49-F238E27FC236}">
                <a16:creationId xmlns:a16="http://schemas.microsoft.com/office/drawing/2014/main" id="{90413AFD-48F5-403C-B92E-DAFE2D3540FB}"/>
              </a:ext>
            </a:extLst>
          </xdr:cNvPr>
          <xdr:cNvSpPr>
            <a:spLocks noChangeArrowheads="1"/>
          </xdr:cNvSpPr>
        </xdr:nvSpPr>
        <xdr:spPr bwMode="auto">
          <a:xfrm>
            <a:off x="234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46" name="Rectangle 46">
            <a:extLst>
              <a:ext uri="{FF2B5EF4-FFF2-40B4-BE49-F238E27FC236}">
                <a16:creationId xmlns:a16="http://schemas.microsoft.com/office/drawing/2014/main" id="{E872BE12-5A8C-4597-B01D-A4CDAFD34331}"/>
              </a:ext>
            </a:extLst>
          </xdr:cNvPr>
          <xdr:cNvSpPr>
            <a:spLocks noChangeArrowheads="1"/>
          </xdr:cNvSpPr>
        </xdr:nvSpPr>
        <xdr:spPr bwMode="auto">
          <a:xfrm>
            <a:off x="239" y="103"/>
            <a:ext cx="2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8555</a:t>
            </a:r>
          </a:p>
        </xdr:txBody>
      </xdr:sp>
      <xdr:sp macro="[3]!LoadRawData" textlink="">
        <xdr:nvSpPr>
          <xdr:cNvPr id="47" name="Rectangle 47">
            <a:extLst>
              <a:ext uri="{FF2B5EF4-FFF2-40B4-BE49-F238E27FC236}">
                <a16:creationId xmlns:a16="http://schemas.microsoft.com/office/drawing/2014/main" id="{DA85985A-894A-41FA-8200-07B452E9BE16}"/>
              </a:ext>
            </a:extLst>
          </xdr:cNvPr>
          <xdr:cNvSpPr>
            <a:spLocks noChangeArrowheads="1"/>
          </xdr:cNvSpPr>
        </xdr:nvSpPr>
        <xdr:spPr bwMode="auto">
          <a:xfrm>
            <a:off x="165" y="117"/>
            <a:ext cx="43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Fax: 770</a:t>
            </a:r>
          </a:p>
        </xdr:txBody>
      </xdr:sp>
      <xdr:sp macro="[3]!LoadRawData" textlink="">
        <xdr:nvSpPr>
          <xdr:cNvPr id="48" name="Rectangle 48">
            <a:extLst>
              <a:ext uri="{FF2B5EF4-FFF2-40B4-BE49-F238E27FC236}">
                <a16:creationId xmlns:a16="http://schemas.microsoft.com/office/drawing/2014/main" id="{A66466BD-9CFB-45AA-9B23-F9E66C07CB09}"/>
              </a:ext>
            </a:extLst>
          </xdr:cNvPr>
          <xdr:cNvSpPr>
            <a:spLocks noChangeArrowheads="1"/>
          </xdr:cNvSpPr>
        </xdr:nvSpPr>
        <xdr:spPr bwMode="auto">
          <a:xfrm>
            <a:off x="211" y="117"/>
            <a:ext cx="5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49" name="Rectangle 49">
            <a:extLst>
              <a:ext uri="{FF2B5EF4-FFF2-40B4-BE49-F238E27FC236}">
                <a16:creationId xmlns:a16="http://schemas.microsoft.com/office/drawing/2014/main" id="{171CCEA7-9842-4647-91E1-0952A3F52562}"/>
              </a:ext>
            </a:extLst>
          </xdr:cNvPr>
          <xdr:cNvSpPr>
            <a:spLocks noChangeArrowheads="1"/>
          </xdr:cNvSpPr>
        </xdr:nvSpPr>
        <xdr:spPr bwMode="auto">
          <a:xfrm>
            <a:off x="214" y="117"/>
            <a:ext cx="19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206</a:t>
            </a:r>
          </a:p>
        </xdr:txBody>
      </xdr:sp>
      <xdr:sp macro="[3]!LoadRawData" textlink="">
        <xdr:nvSpPr>
          <xdr:cNvPr id="50" name="Rectangle 50">
            <a:extLst>
              <a:ext uri="{FF2B5EF4-FFF2-40B4-BE49-F238E27FC236}">
                <a16:creationId xmlns:a16="http://schemas.microsoft.com/office/drawing/2014/main" id="{54092CE7-F608-4A3E-AB44-BB9023AF9D73}"/>
              </a:ext>
            </a:extLst>
          </xdr:cNvPr>
          <xdr:cNvSpPr>
            <a:spLocks noChangeArrowheads="1"/>
          </xdr:cNvSpPr>
        </xdr:nvSpPr>
        <xdr:spPr bwMode="auto">
          <a:xfrm>
            <a:off x="234" y="117"/>
            <a:ext cx="5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51" name="Rectangle 51">
            <a:extLst>
              <a:ext uri="{FF2B5EF4-FFF2-40B4-BE49-F238E27FC236}">
                <a16:creationId xmlns:a16="http://schemas.microsoft.com/office/drawing/2014/main" id="{B72AFB3F-900C-4CC8-B6CD-1BC33B265C46}"/>
              </a:ext>
            </a:extLst>
          </xdr:cNvPr>
          <xdr:cNvSpPr>
            <a:spLocks noChangeArrowheads="1"/>
          </xdr:cNvSpPr>
        </xdr:nvSpPr>
        <xdr:spPr bwMode="auto">
          <a:xfrm>
            <a:off x="239" y="117"/>
            <a:ext cx="27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2393</a:t>
            </a:r>
          </a:p>
        </xdr:txBody>
      </xdr:sp>
      <xdr:sp macro="[3]!LoadRawData" textlink="">
        <xdr:nvSpPr>
          <xdr:cNvPr id="52" name="Rectangle 52">
            <a:extLst>
              <a:ext uri="{FF2B5EF4-FFF2-40B4-BE49-F238E27FC236}">
                <a16:creationId xmlns:a16="http://schemas.microsoft.com/office/drawing/2014/main" id="{B0AF38FD-2BCD-433A-ADD3-48A34C06E55A}"/>
              </a:ext>
            </a:extLst>
          </xdr:cNvPr>
          <xdr:cNvSpPr>
            <a:spLocks noChangeArrowheads="1"/>
          </xdr:cNvSpPr>
        </xdr:nvSpPr>
        <xdr:spPr bwMode="auto">
          <a:xfrm>
            <a:off x="117" y="132"/>
            <a:ext cx="3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Email: </a:t>
            </a:r>
          </a:p>
        </xdr:txBody>
      </xdr:sp>
      <xdr:sp macro="[3]!LoadRawData" textlink="">
        <xdr:nvSpPr>
          <xdr:cNvPr id="53" name="Rectangle 53">
            <a:extLst>
              <a:ext uri="{FF2B5EF4-FFF2-40B4-BE49-F238E27FC236}">
                <a16:creationId xmlns:a16="http://schemas.microsoft.com/office/drawing/2014/main" id="{CF08552F-70C3-4916-8D21-43340B930245}"/>
              </a:ext>
            </a:extLst>
          </xdr:cNvPr>
          <xdr:cNvSpPr>
            <a:spLocks noChangeArrowheads="1"/>
          </xdr:cNvSpPr>
        </xdr:nvSpPr>
        <xdr:spPr bwMode="auto">
          <a:xfrm>
            <a:off x="153" y="132"/>
            <a:ext cx="11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info@raybiotech.com</a:t>
            </a:r>
          </a:p>
        </xdr:txBody>
      </xdr:sp>
      <xdr:pic macro="[3]!LoadRawData">
        <xdr:nvPicPr>
          <xdr:cNvPr id="54" name="Picture 53">
            <a:extLst>
              <a:ext uri="{FF2B5EF4-FFF2-40B4-BE49-F238E27FC236}">
                <a16:creationId xmlns:a16="http://schemas.microsoft.com/office/drawing/2014/main" id="{A172A7B0-FFB4-4766-848C-D73E1584BBB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3]!LoadRawData">
        <xdr:nvPicPr>
          <xdr:cNvPr id="55" name="Picture 54">
            <a:extLst>
              <a:ext uri="{FF2B5EF4-FFF2-40B4-BE49-F238E27FC236}">
                <a16:creationId xmlns:a16="http://schemas.microsoft.com/office/drawing/2014/main" id="{EEB8ADC4-76CF-48E9-AAAC-8DBB9270D21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3]!LoadRawData">
        <xdr:nvPicPr>
          <xdr:cNvPr id="56" name="Picture 55">
            <a:extLst>
              <a:ext uri="{FF2B5EF4-FFF2-40B4-BE49-F238E27FC236}">
                <a16:creationId xmlns:a16="http://schemas.microsoft.com/office/drawing/2014/main" id="{37BA8B9C-D32F-4616-B9E8-6D5D06EF8D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3]!LoadRawData">
        <xdr:nvPicPr>
          <xdr:cNvPr id="57" name="Picture 56">
            <a:extLst>
              <a:ext uri="{FF2B5EF4-FFF2-40B4-BE49-F238E27FC236}">
                <a16:creationId xmlns:a16="http://schemas.microsoft.com/office/drawing/2014/main" id="{7A01E428-10E3-45AE-B774-DCFD9A0174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[3]!LoadRawData" textlink="">
        <xdr:nvSpPr>
          <xdr:cNvPr id="58" name="Rectangle 59">
            <a:extLst>
              <a:ext uri="{FF2B5EF4-FFF2-40B4-BE49-F238E27FC236}">
                <a16:creationId xmlns:a16="http://schemas.microsoft.com/office/drawing/2014/main" id="{99CE5D63-5709-4276-B898-78DED9514883}"/>
              </a:ext>
            </a:extLst>
          </xdr:cNvPr>
          <xdr:cNvSpPr>
            <a:spLocks noChangeArrowheads="1"/>
          </xdr:cNvSpPr>
        </xdr:nvSpPr>
        <xdr:spPr bwMode="auto">
          <a:xfrm>
            <a:off x="410" y="76"/>
            <a:ext cx="152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9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Service Report</a:t>
            </a:r>
          </a:p>
        </xdr:txBody>
      </xdr:sp>
    </xdr:grp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76200</xdr:rowOff>
    </xdr:from>
    <xdr:to>
      <xdr:col>8</xdr:col>
      <xdr:colOff>428625</xdr:colOff>
      <xdr:row>7</xdr:row>
      <xdr:rowOff>152400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4591F86-1682-46D3-8F68-DA9BD56EE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76200"/>
          <a:ext cx="48768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6</xdr:col>
      <xdr:colOff>419100</xdr:colOff>
      <xdr:row>31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2A7D83-FAEC-479B-8333-190EC8F2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90700"/>
          <a:ext cx="3467100" cy="3667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16</xdr:col>
      <xdr:colOff>9525</xdr:colOff>
      <xdr:row>51</xdr:row>
      <xdr:rowOff>152400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DF7F76A-24DC-453E-BDB7-4AD6F6FA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790700"/>
          <a:ext cx="5495925" cy="695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8</xdr:row>
      <xdr:rowOff>123825</xdr:rowOff>
    </xdr:from>
    <xdr:to>
      <xdr:col>4</xdr:col>
      <xdr:colOff>19050</xdr:colOff>
      <xdr:row>17</xdr:row>
      <xdr:rowOff>114300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DF99F9-D4DB-4B9B-9088-4D8D64F6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200275"/>
          <a:ext cx="18859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257175</xdr:colOff>
      <xdr:row>19</xdr:row>
      <xdr:rowOff>38100</xdr:rowOff>
    </xdr:from>
    <xdr:to>
      <xdr:col>3</xdr:col>
      <xdr:colOff>394622</xdr:colOff>
      <xdr:row>20</xdr:row>
      <xdr:rowOff>131299</xdr:rowOff>
    </xdr:to>
    <xdr:sp macro="" textlink="">
      <xdr:nvSpPr>
        <xdr:cNvPr id="3" name="Rectangle: Rounded Corner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58105A-A7EF-449D-9B8D-630A20D205F7}"/>
            </a:ext>
          </a:extLst>
        </xdr:cNvPr>
        <xdr:cNvSpPr/>
      </xdr:nvSpPr>
      <xdr:spPr>
        <a:xfrm>
          <a:off x="86677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5</xdr:col>
      <xdr:colOff>514350</xdr:colOff>
      <xdr:row>19</xdr:row>
      <xdr:rowOff>38100</xdr:rowOff>
    </xdr:from>
    <xdr:to>
      <xdr:col>8</xdr:col>
      <xdr:colOff>42197</xdr:colOff>
      <xdr:row>20</xdr:row>
      <xdr:rowOff>131299</xdr:rowOff>
    </xdr:to>
    <xdr:sp macro="" textlink="">
      <xdr:nvSpPr>
        <xdr:cNvPr id="4" name="Rectangle: Rounded Corner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28577C-3C02-4EFF-BDB5-A6AE2AF5DC55}"/>
            </a:ext>
          </a:extLst>
        </xdr:cNvPr>
        <xdr:cNvSpPr/>
      </xdr:nvSpPr>
      <xdr:spPr>
        <a:xfrm>
          <a:off x="3562350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10</xdr:col>
      <xdr:colOff>581025</xdr:colOff>
      <xdr:row>19</xdr:row>
      <xdr:rowOff>38100</xdr:rowOff>
    </xdr:from>
    <xdr:to>
      <xdr:col>13</xdr:col>
      <xdr:colOff>108872</xdr:colOff>
      <xdr:row>20</xdr:row>
      <xdr:rowOff>131299</xdr:rowOff>
    </xdr:to>
    <xdr:sp macro="" textlink="">
      <xdr:nvSpPr>
        <xdr:cNvPr id="5" name="Rectangle: Rounded Corner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2F74902-0C01-41F1-A54A-F7A69F44B8D9}"/>
            </a:ext>
          </a:extLst>
        </xdr:cNvPr>
        <xdr:cNvSpPr/>
      </xdr:nvSpPr>
      <xdr:spPr>
        <a:xfrm>
          <a:off x="667702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15</xdr:col>
      <xdr:colOff>523875</xdr:colOff>
      <xdr:row>19</xdr:row>
      <xdr:rowOff>38100</xdr:rowOff>
    </xdr:from>
    <xdr:to>
      <xdr:col>18</xdr:col>
      <xdr:colOff>51722</xdr:colOff>
      <xdr:row>20</xdr:row>
      <xdr:rowOff>131299</xdr:rowOff>
    </xdr:to>
    <xdr:sp macro="" textlink="">
      <xdr:nvSpPr>
        <xdr:cNvPr id="6" name="Rectangle: Rounded Corners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2CF528-BA6E-4FE3-BDCA-961C1868496B}"/>
            </a:ext>
          </a:extLst>
        </xdr:cNvPr>
        <xdr:cNvSpPr/>
      </xdr:nvSpPr>
      <xdr:spPr>
        <a:xfrm>
          <a:off x="966787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20</xdr:col>
      <xdr:colOff>295275</xdr:colOff>
      <xdr:row>19</xdr:row>
      <xdr:rowOff>38100</xdr:rowOff>
    </xdr:from>
    <xdr:to>
      <xdr:col>22</xdr:col>
      <xdr:colOff>432722</xdr:colOff>
      <xdr:row>20</xdr:row>
      <xdr:rowOff>131299</xdr:rowOff>
    </xdr:to>
    <xdr:sp macro="" textlink="">
      <xdr:nvSpPr>
        <xdr:cNvPr id="7" name="Rectangle: Rounded Corners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3DE81E-E0CB-4D30-85D4-83126974666E}"/>
            </a:ext>
          </a:extLst>
        </xdr:cNvPr>
        <xdr:cNvSpPr/>
      </xdr:nvSpPr>
      <xdr:spPr>
        <a:xfrm>
          <a:off x="1248727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10</xdr:col>
      <xdr:colOff>523875</xdr:colOff>
      <xdr:row>23</xdr:row>
      <xdr:rowOff>66675</xdr:rowOff>
    </xdr:from>
    <xdr:to>
      <xdr:col>13</xdr:col>
      <xdr:colOff>126150</xdr:colOff>
      <xdr:row>24</xdr:row>
      <xdr:rowOff>159874</xdr:rowOff>
    </xdr:to>
    <xdr:sp macro="" textlink="">
      <xdr:nvSpPr>
        <xdr:cNvPr id="8" name="Rectangle: Rounded Corners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E1E6795-FADF-4774-9D1F-DCFBE389CB7C}"/>
            </a:ext>
          </a:extLst>
        </xdr:cNvPr>
        <xdr:cNvSpPr/>
      </xdr:nvSpPr>
      <xdr:spPr>
        <a:xfrm>
          <a:off x="6619875" y="4572000"/>
          <a:ext cx="1431075" cy="255124"/>
        </a:xfrm>
        <a:prstGeom prst="roundRect">
          <a:avLst/>
        </a:prstGeom>
        <a:solidFill>
          <a:srgbClr val="0033CC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schemeClr val="bg1"/>
              </a:solidFill>
            </a:rPr>
            <a:t>LEARN MORE</a:t>
          </a:r>
        </a:p>
      </xdr:txBody>
    </xdr:sp>
    <xdr:clientData/>
  </xdr:twoCellAnchor>
  <xdr:twoCellAnchor editAs="oneCell">
    <xdr:from>
      <xdr:col>10</xdr:col>
      <xdr:colOff>381000</xdr:colOff>
      <xdr:row>8</xdr:row>
      <xdr:rowOff>104775</xdr:rowOff>
    </xdr:from>
    <xdr:to>
      <xdr:col>13</xdr:col>
      <xdr:colOff>352425</xdr:colOff>
      <xdr:row>17</xdr:row>
      <xdr:rowOff>133350</xdr:rowOff>
    </xdr:to>
    <xdr:pic>
      <xdr:nvPicPr>
        <xdr:cNvPr id="9" name="Pictur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510EFEE-EE33-4810-A0D0-4ABCA3C6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2181225"/>
          <a:ext cx="18002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8</xdr:row>
      <xdr:rowOff>123825</xdr:rowOff>
    </xdr:from>
    <xdr:to>
      <xdr:col>8</xdr:col>
      <xdr:colOff>333375</xdr:colOff>
      <xdr:row>17</xdr:row>
      <xdr:rowOff>123825</xdr:rowOff>
    </xdr:to>
    <xdr:pic>
      <xdr:nvPicPr>
        <xdr:cNvPr id="10" name="Picture 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8F31F3D-F565-4C66-A9E2-2F0D680A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2200275"/>
          <a:ext cx="19335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85725</xdr:colOff>
      <xdr:row>8</xdr:row>
      <xdr:rowOff>95250</xdr:rowOff>
    </xdr:from>
    <xdr:to>
      <xdr:col>22</xdr:col>
      <xdr:colOff>485775</xdr:colOff>
      <xdr:row>17</xdr:row>
      <xdr:rowOff>95250</xdr:rowOff>
    </xdr:to>
    <xdr:pic>
      <xdr:nvPicPr>
        <xdr:cNvPr id="11" name="Picture 1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6C23AF3-38FF-455E-9099-C6BE5F08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7725" y="2171700"/>
          <a:ext cx="16192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504825</xdr:colOff>
      <xdr:row>8</xdr:row>
      <xdr:rowOff>114300</xdr:rowOff>
    </xdr:from>
    <xdr:to>
      <xdr:col>18</xdr:col>
      <xdr:colOff>28575</xdr:colOff>
      <xdr:row>17</xdr:row>
      <xdr:rowOff>57150</xdr:rowOff>
    </xdr:to>
    <xdr:pic>
      <xdr:nvPicPr>
        <xdr:cNvPr id="12" name="Picture 1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F7D77FE-F583-44AD-8CA3-DD8044E34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5" y="2190750"/>
          <a:ext cx="135255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3" name="Picture 1" descr="shim">
          <a:extLst>
            <a:ext uri="{FF2B5EF4-FFF2-40B4-BE49-F238E27FC236}">
              <a16:creationId xmlns:a16="http://schemas.microsoft.com/office/drawing/2014/main" id="{00000000-0008-0000-0300-00004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4" name="Picture 2" descr="shim">
          <a:extLst>
            <a:ext uri="{FF2B5EF4-FFF2-40B4-BE49-F238E27FC236}">
              <a16:creationId xmlns:a16="http://schemas.microsoft.com/office/drawing/2014/main" id="{00000000-0008-0000-0300-00004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5" name="Picture 3" descr="shim">
          <a:extLst>
            <a:ext uri="{FF2B5EF4-FFF2-40B4-BE49-F238E27FC236}">
              <a16:creationId xmlns:a16="http://schemas.microsoft.com/office/drawing/2014/main" id="{00000000-0008-0000-0300-00004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6" name="Picture 4" descr="shim">
          <a:extLst>
            <a:ext uri="{FF2B5EF4-FFF2-40B4-BE49-F238E27FC236}">
              <a16:creationId xmlns:a16="http://schemas.microsoft.com/office/drawing/2014/main" id="{00000000-0008-0000-0300-00004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7" name="Picture 5" descr="shim">
          <a:extLst>
            <a:ext uri="{FF2B5EF4-FFF2-40B4-BE49-F238E27FC236}">
              <a16:creationId xmlns:a16="http://schemas.microsoft.com/office/drawing/2014/main" id="{00000000-0008-0000-0300-00004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8" name="Picture 6" descr="shim">
          <a:extLst>
            <a:ext uri="{FF2B5EF4-FFF2-40B4-BE49-F238E27FC236}">
              <a16:creationId xmlns:a16="http://schemas.microsoft.com/office/drawing/2014/main" id="{00000000-0008-0000-0300-00004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9" name="Picture 7" descr="shim">
          <a:extLst>
            <a:ext uri="{FF2B5EF4-FFF2-40B4-BE49-F238E27FC236}">
              <a16:creationId xmlns:a16="http://schemas.microsoft.com/office/drawing/2014/main" id="{00000000-0008-0000-0300-00004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0" name="Picture 8" descr="shim">
          <a:extLst>
            <a:ext uri="{FF2B5EF4-FFF2-40B4-BE49-F238E27FC236}">
              <a16:creationId xmlns:a16="http://schemas.microsoft.com/office/drawing/2014/main" id="{00000000-0008-0000-0300-00004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1" name="Picture 9" descr="shim">
          <a:extLst>
            <a:ext uri="{FF2B5EF4-FFF2-40B4-BE49-F238E27FC236}">
              <a16:creationId xmlns:a16="http://schemas.microsoft.com/office/drawing/2014/main" id="{00000000-0008-0000-0300-00004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2" name="Picture 10" descr="shim">
          <a:extLst>
            <a:ext uri="{FF2B5EF4-FFF2-40B4-BE49-F238E27FC236}">
              <a16:creationId xmlns:a16="http://schemas.microsoft.com/office/drawing/2014/main" id="{00000000-0008-0000-0300-00004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3" name="Picture 11" descr="shim">
          <a:extLst>
            <a:ext uri="{FF2B5EF4-FFF2-40B4-BE49-F238E27FC236}">
              <a16:creationId xmlns:a16="http://schemas.microsoft.com/office/drawing/2014/main" id="{00000000-0008-0000-0300-00004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4" name="Picture 12" descr="shim">
          <a:extLst>
            <a:ext uri="{FF2B5EF4-FFF2-40B4-BE49-F238E27FC236}">
              <a16:creationId xmlns:a16="http://schemas.microsoft.com/office/drawing/2014/main" id="{00000000-0008-0000-0300-00004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5" name="Picture 13" descr="shim">
          <a:extLst>
            <a:ext uri="{FF2B5EF4-FFF2-40B4-BE49-F238E27FC236}">
              <a16:creationId xmlns:a16="http://schemas.microsoft.com/office/drawing/2014/main" id="{00000000-0008-0000-0300-00004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6" name="Picture 14" descr="shim">
          <a:extLst>
            <a:ext uri="{FF2B5EF4-FFF2-40B4-BE49-F238E27FC236}">
              <a16:creationId xmlns:a16="http://schemas.microsoft.com/office/drawing/2014/main" id="{00000000-0008-0000-0300-00004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7" name="Picture 15" descr="shim">
          <a:extLst>
            <a:ext uri="{FF2B5EF4-FFF2-40B4-BE49-F238E27FC236}">
              <a16:creationId xmlns:a16="http://schemas.microsoft.com/office/drawing/2014/main" id="{00000000-0008-0000-0300-00004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8" name="Picture 16" descr="shim">
          <a:extLst>
            <a:ext uri="{FF2B5EF4-FFF2-40B4-BE49-F238E27FC236}">
              <a16:creationId xmlns:a16="http://schemas.microsoft.com/office/drawing/2014/main" id="{00000000-0008-0000-0300-00005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9" name="Picture 17" descr="shim">
          <a:extLst>
            <a:ext uri="{FF2B5EF4-FFF2-40B4-BE49-F238E27FC236}">
              <a16:creationId xmlns:a16="http://schemas.microsoft.com/office/drawing/2014/main" id="{00000000-0008-0000-0300-00005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0" name="Picture 18" descr="shim">
          <a:extLst>
            <a:ext uri="{FF2B5EF4-FFF2-40B4-BE49-F238E27FC236}">
              <a16:creationId xmlns:a16="http://schemas.microsoft.com/office/drawing/2014/main" id="{00000000-0008-0000-0300-00005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1" name="Picture 19" descr="shim">
          <a:extLst>
            <a:ext uri="{FF2B5EF4-FFF2-40B4-BE49-F238E27FC236}">
              <a16:creationId xmlns:a16="http://schemas.microsoft.com/office/drawing/2014/main" id="{00000000-0008-0000-0300-00005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2" name="Picture 20" descr="shim">
          <a:extLst>
            <a:ext uri="{FF2B5EF4-FFF2-40B4-BE49-F238E27FC236}">
              <a16:creationId xmlns:a16="http://schemas.microsoft.com/office/drawing/2014/main" id="{00000000-0008-0000-0300-00005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3" name="Picture 21" descr="shim">
          <a:extLst>
            <a:ext uri="{FF2B5EF4-FFF2-40B4-BE49-F238E27FC236}">
              <a16:creationId xmlns:a16="http://schemas.microsoft.com/office/drawing/2014/main" id="{00000000-0008-0000-0300-00005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4" name="Picture 22" descr="shim">
          <a:extLst>
            <a:ext uri="{FF2B5EF4-FFF2-40B4-BE49-F238E27FC236}">
              <a16:creationId xmlns:a16="http://schemas.microsoft.com/office/drawing/2014/main" id="{00000000-0008-0000-0300-00005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5" name="Picture 23" descr="shim">
          <a:extLst>
            <a:ext uri="{FF2B5EF4-FFF2-40B4-BE49-F238E27FC236}">
              <a16:creationId xmlns:a16="http://schemas.microsoft.com/office/drawing/2014/main" id="{00000000-0008-0000-0300-00005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6" name="Picture 24" descr="shim">
          <a:extLst>
            <a:ext uri="{FF2B5EF4-FFF2-40B4-BE49-F238E27FC236}">
              <a16:creationId xmlns:a16="http://schemas.microsoft.com/office/drawing/2014/main" id="{00000000-0008-0000-0300-00005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7" name="Picture 25" descr="shim">
          <a:extLst>
            <a:ext uri="{FF2B5EF4-FFF2-40B4-BE49-F238E27FC236}">
              <a16:creationId xmlns:a16="http://schemas.microsoft.com/office/drawing/2014/main" id="{00000000-0008-0000-0300-00005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8" name="Picture 26" descr="shim">
          <a:extLst>
            <a:ext uri="{FF2B5EF4-FFF2-40B4-BE49-F238E27FC236}">
              <a16:creationId xmlns:a16="http://schemas.microsoft.com/office/drawing/2014/main" id="{00000000-0008-0000-0300-00005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9" name="Picture 27" descr="shim">
          <a:extLst>
            <a:ext uri="{FF2B5EF4-FFF2-40B4-BE49-F238E27FC236}">
              <a16:creationId xmlns:a16="http://schemas.microsoft.com/office/drawing/2014/main" id="{00000000-0008-0000-0300-00005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0" name="Picture 28" descr="shim">
          <a:extLst>
            <a:ext uri="{FF2B5EF4-FFF2-40B4-BE49-F238E27FC236}">
              <a16:creationId xmlns:a16="http://schemas.microsoft.com/office/drawing/2014/main" id="{00000000-0008-0000-0300-00005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1" name="Picture 29" descr="shim">
          <a:extLst>
            <a:ext uri="{FF2B5EF4-FFF2-40B4-BE49-F238E27FC236}">
              <a16:creationId xmlns:a16="http://schemas.microsoft.com/office/drawing/2014/main" id="{00000000-0008-0000-0300-00005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2" name="Picture 30" descr="shim">
          <a:extLst>
            <a:ext uri="{FF2B5EF4-FFF2-40B4-BE49-F238E27FC236}">
              <a16:creationId xmlns:a16="http://schemas.microsoft.com/office/drawing/2014/main" id="{00000000-0008-0000-0300-00005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3" name="Picture 31" descr="shim">
          <a:extLst>
            <a:ext uri="{FF2B5EF4-FFF2-40B4-BE49-F238E27FC236}">
              <a16:creationId xmlns:a16="http://schemas.microsoft.com/office/drawing/2014/main" id="{00000000-0008-0000-0300-00005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4" name="Picture 32" descr="shim">
          <a:extLst>
            <a:ext uri="{FF2B5EF4-FFF2-40B4-BE49-F238E27FC236}">
              <a16:creationId xmlns:a16="http://schemas.microsoft.com/office/drawing/2014/main" id="{00000000-0008-0000-0300-00006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5" name="Picture 33" descr="shim">
          <a:extLst>
            <a:ext uri="{FF2B5EF4-FFF2-40B4-BE49-F238E27FC236}">
              <a16:creationId xmlns:a16="http://schemas.microsoft.com/office/drawing/2014/main" id="{00000000-0008-0000-0300-00006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6" name="Picture 34" descr="shim">
          <a:extLst>
            <a:ext uri="{FF2B5EF4-FFF2-40B4-BE49-F238E27FC236}">
              <a16:creationId xmlns:a16="http://schemas.microsoft.com/office/drawing/2014/main" id="{00000000-0008-0000-0300-00006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7" name="Picture 35" descr="shim">
          <a:extLst>
            <a:ext uri="{FF2B5EF4-FFF2-40B4-BE49-F238E27FC236}">
              <a16:creationId xmlns:a16="http://schemas.microsoft.com/office/drawing/2014/main" id="{00000000-0008-0000-0300-00006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8" name="Picture 36" descr="shim">
          <a:extLst>
            <a:ext uri="{FF2B5EF4-FFF2-40B4-BE49-F238E27FC236}">
              <a16:creationId xmlns:a16="http://schemas.microsoft.com/office/drawing/2014/main" id="{00000000-0008-0000-0300-00006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9" name="Picture 37" descr="shim">
          <a:extLst>
            <a:ext uri="{FF2B5EF4-FFF2-40B4-BE49-F238E27FC236}">
              <a16:creationId xmlns:a16="http://schemas.microsoft.com/office/drawing/2014/main" id="{00000000-0008-0000-0300-00006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0" name="Picture 38" descr="shim">
          <a:extLst>
            <a:ext uri="{FF2B5EF4-FFF2-40B4-BE49-F238E27FC236}">
              <a16:creationId xmlns:a16="http://schemas.microsoft.com/office/drawing/2014/main" id="{00000000-0008-0000-0300-00006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1" name="Picture 39" descr="shim">
          <a:extLst>
            <a:ext uri="{FF2B5EF4-FFF2-40B4-BE49-F238E27FC236}">
              <a16:creationId xmlns:a16="http://schemas.microsoft.com/office/drawing/2014/main" id="{00000000-0008-0000-0300-00006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2" name="Picture 40" descr="shim">
          <a:extLst>
            <a:ext uri="{FF2B5EF4-FFF2-40B4-BE49-F238E27FC236}">
              <a16:creationId xmlns:a16="http://schemas.microsoft.com/office/drawing/2014/main" id="{00000000-0008-0000-0300-00006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3" name="Picture 41" descr="shim">
          <a:extLst>
            <a:ext uri="{FF2B5EF4-FFF2-40B4-BE49-F238E27FC236}">
              <a16:creationId xmlns:a16="http://schemas.microsoft.com/office/drawing/2014/main" id="{00000000-0008-0000-0300-00006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4" name="Picture 42" descr="shim">
          <a:extLst>
            <a:ext uri="{FF2B5EF4-FFF2-40B4-BE49-F238E27FC236}">
              <a16:creationId xmlns:a16="http://schemas.microsoft.com/office/drawing/2014/main" id="{00000000-0008-0000-0300-00006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5" name="Picture 43" descr="shim">
          <a:extLst>
            <a:ext uri="{FF2B5EF4-FFF2-40B4-BE49-F238E27FC236}">
              <a16:creationId xmlns:a16="http://schemas.microsoft.com/office/drawing/2014/main" id="{00000000-0008-0000-0300-00006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6" name="Picture 44" descr="shim">
          <a:extLst>
            <a:ext uri="{FF2B5EF4-FFF2-40B4-BE49-F238E27FC236}">
              <a16:creationId xmlns:a16="http://schemas.microsoft.com/office/drawing/2014/main" id="{00000000-0008-0000-0300-00006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7" name="Picture 45" descr="shim">
          <a:extLst>
            <a:ext uri="{FF2B5EF4-FFF2-40B4-BE49-F238E27FC236}">
              <a16:creationId xmlns:a16="http://schemas.microsoft.com/office/drawing/2014/main" id="{00000000-0008-0000-0300-00006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8" name="Picture 46" descr="shim">
          <a:extLst>
            <a:ext uri="{FF2B5EF4-FFF2-40B4-BE49-F238E27FC236}">
              <a16:creationId xmlns:a16="http://schemas.microsoft.com/office/drawing/2014/main" id="{00000000-0008-0000-0300-00006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9" name="Picture 47" descr="shim">
          <a:extLst>
            <a:ext uri="{FF2B5EF4-FFF2-40B4-BE49-F238E27FC236}">
              <a16:creationId xmlns:a16="http://schemas.microsoft.com/office/drawing/2014/main" id="{00000000-0008-0000-0300-00006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0" name="Picture 48" descr="shim">
          <a:extLst>
            <a:ext uri="{FF2B5EF4-FFF2-40B4-BE49-F238E27FC236}">
              <a16:creationId xmlns:a16="http://schemas.microsoft.com/office/drawing/2014/main" id="{00000000-0008-0000-0300-00007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1" name="Picture 49" descr="shim">
          <a:extLst>
            <a:ext uri="{FF2B5EF4-FFF2-40B4-BE49-F238E27FC236}">
              <a16:creationId xmlns:a16="http://schemas.microsoft.com/office/drawing/2014/main" id="{00000000-0008-0000-0300-00007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2" name="Picture 50" descr="shim">
          <a:extLst>
            <a:ext uri="{FF2B5EF4-FFF2-40B4-BE49-F238E27FC236}">
              <a16:creationId xmlns:a16="http://schemas.microsoft.com/office/drawing/2014/main" id="{00000000-0008-0000-0300-00007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3" name="Picture 51" descr="shim">
          <a:extLst>
            <a:ext uri="{FF2B5EF4-FFF2-40B4-BE49-F238E27FC236}">
              <a16:creationId xmlns:a16="http://schemas.microsoft.com/office/drawing/2014/main" id="{00000000-0008-0000-0300-00007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4" name="Picture 52" descr="shim">
          <a:extLst>
            <a:ext uri="{FF2B5EF4-FFF2-40B4-BE49-F238E27FC236}">
              <a16:creationId xmlns:a16="http://schemas.microsoft.com/office/drawing/2014/main" id="{00000000-0008-0000-0300-00007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5" name="Picture 53" descr="shim">
          <a:extLst>
            <a:ext uri="{FF2B5EF4-FFF2-40B4-BE49-F238E27FC236}">
              <a16:creationId xmlns:a16="http://schemas.microsoft.com/office/drawing/2014/main" id="{00000000-0008-0000-0300-00007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6" name="Picture 54" descr="shim">
          <a:extLst>
            <a:ext uri="{FF2B5EF4-FFF2-40B4-BE49-F238E27FC236}">
              <a16:creationId xmlns:a16="http://schemas.microsoft.com/office/drawing/2014/main" id="{00000000-0008-0000-0300-00007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7" name="Picture 55" descr="shim">
          <a:extLst>
            <a:ext uri="{FF2B5EF4-FFF2-40B4-BE49-F238E27FC236}">
              <a16:creationId xmlns:a16="http://schemas.microsoft.com/office/drawing/2014/main" id="{00000000-0008-0000-0300-00007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8" name="Picture 56" descr="shim">
          <a:extLst>
            <a:ext uri="{FF2B5EF4-FFF2-40B4-BE49-F238E27FC236}">
              <a16:creationId xmlns:a16="http://schemas.microsoft.com/office/drawing/2014/main" id="{00000000-0008-0000-0300-00007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9" name="Picture 57" descr="shim">
          <a:extLst>
            <a:ext uri="{FF2B5EF4-FFF2-40B4-BE49-F238E27FC236}">
              <a16:creationId xmlns:a16="http://schemas.microsoft.com/office/drawing/2014/main" id="{00000000-0008-0000-0300-00007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0" name="Picture 58" descr="shim">
          <a:extLst>
            <a:ext uri="{FF2B5EF4-FFF2-40B4-BE49-F238E27FC236}">
              <a16:creationId xmlns:a16="http://schemas.microsoft.com/office/drawing/2014/main" id="{00000000-0008-0000-0300-00007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1" name="Picture 59" descr="shim">
          <a:extLst>
            <a:ext uri="{FF2B5EF4-FFF2-40B4-BE49-F238E27FC236}">
              <a16:creationId xmlns:a16="http://schemas.microsoft.com/office/drawing/2014/main" id="{00000000-0008-0000-0300-00007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2" name="Picture 60" descr="shim">
          <a:extLst>
            <a:ext uri="{FF2B5EF4-FFF2-40B4-BE49-F238E27FC236}">
              <a16:creationId xmlns:a16="http://schemas.microsoft.com/office/drawing/2014/main" id="{00000000-0008-0000-0300-00007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3" name="Picture 61" descr="shim">
          <a:extLst>
            <a:ext uri="{FF2B5EF4-FFF2-40B4-BE49-F238E27FC236}">
              <a16:creationId xmlns:a16="http://schemas.microsoft.com/office/drawing/2014/main" id="{00000000-0008-0000-0300-00007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4" name="Picture 62" descr="shim">
          <a:extLst>
            <a:ext uri="{FF2B5EF4-FFF2-40B4-BE49-F238E27FC236}">
              <a16:creationId xmlns:a16="http://schemas.microsoft.com/office/drawing/2014/main" id="{00000000-0008-0000-0300-00007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5" name="Picture 63" descr="shim">
          <a:extLst>
            <a:ext uri="{FF2B5EF4-FFF2-40B4-BE49-F238E27FC236}">
              <a16:creationId xmlns:a16="http://schemas.microsoft.com/office/drawing/2014/main" id="{00000000-0008-0000-0300-00007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6" name="Picture 64" descr="shim">
          <a:extLst>
            <a:ext uri="{FF2B5EF4-FFF2-40B4-BE49-F238E27FC236}">
              <a16:creationId xmlns:a16="http://schemas.microsoft.com/office/drawing/2014/main" id="{00000000-0008-0000-0300-00008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7" name="Picture 65" descr="shim">
          <a:extLst>
            <a:ext uri="{FF2B5EF4-FFF2-40B4-BE49-F238E27FC236}">
              <a16:creationId xmlns:a16="http://schemas.microsoft.com/office/drawing/2014/main" id="{00000000-0008-0000-0300-00008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8" name="Picture 66" descr="shim">
          <a:extLst>
            <a:ext uri="{FF2B5EF4-FFF2-40B4-BE49-F238E27FC236}">
              <a16:creationId xmlns:a16="http://schemas.microsoft.com/office/drawing/2014/main" id="{00000000-0008-0000-0300-00008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9" name="Picture 67" descr="shim">
          <a:extLst>
            <a:ext uri="{FF2B5EF4-FFF2-40B4-BE49-F238E27FC236}">
              <a16:creationId xmlns:a16="http://schemas.microsoft.com/office/drawing/2014/main" id="{00000000-0008-0000-0300-00008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0" name="Picture 68" descr="shim">
          <a:extLst>
            <a:ext uri="{FF2B5EF4-FFF2-40B4-BE49-F238E27FC236}">
              <a16:creationId xmlns:a16="http://schemas.microsoft.com/office/drawing/2014/main" id="{00000000-0008-0000-0300-00008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1" name="Picture 69" descr="shim">
          <a:extLst>
            <a:ext uri="{FF2B5EF4-FFF2-40B4-BE49-F238E27FC236}">
              <a16:creationId xmlns:a16="http://schemas.microsoft.com/office/drawing/2014/main" id="{00000000-0008-0000-0300-00008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2" name="Picture 70" descr="shim">
          <a:extLst>
            <a:ext uri="{FF2B5EF4-FFF2-40B4-BE49-F238E27FC236}">
              <a16:creationId xmlns:a16="http://schemas.microsoft.com/office/drawing/2014/main" id="{00000000-0008-0000-0300-00008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3" name="Picture 71" descr="shim">
          <a:extLst>
            <a:ext uri="{FF2B5EF4-FFF2-40B4-BE49-F238E27FC236}">
              <a16:creationId xmlns:a16="http://schemas.microsoft.com/office/drawing/2014/main" id="{00000000-0008-0000-0300-00008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4" name="Picture 72" descr="shim">
          <a:extLst>
            <a:ext uri="{FF2B5EF4-FFF2-40B4-BE49-F238E27FC236}">
              <a16:creationId xmlns:a16="http://schemas.microsoft.com/office/drawing/2014/main" id="{00000000-0008-0000-0300-00008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5" name="Picture 73" descr="shim">
          <a:extLst>
            <a:ext uri="{FF2B5EF4-FFF2-40B4-BE49-F238E27FC236}">
              <a16:creationId xmlns:a16="http://schemas.microsoft.com/office/drawing/2014/main" id="{00000000-0008-0000-0300-00008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6" name="Picture 74" descr="shim">
          <a:extLst>
            <a:ext uri="{FF2B5EF4-FFF2-40B4-BE49-F238E27FC236}">
              <a16:creationId xmlns:a16="http://schemas.microsoft.com/office/drawing/2014/main" id="{00000000-0008-0000-0300-00008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7" name="Picture 75" descr="shim">
          <a:extLst>
            <a:ext uri="{FF2B5EF4-FFF2-40B4-BE49-F238E27FC236}">
              <a16:creationId xmlns:a16="http://schemas.microsoft.com/office/drawing/2014/main" id="{00000000-0008-0000-0300-00008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8" name="Picture 76" descr="shim">
          <a:extLst>
            <a:ext uri="{FF2B5EF4-FFF2-40B4-BE49-F238E27FC236}">
              <a16:creationId xmlns:a16="http://schemas.microsoft.com/office/drawing/2014/main" id="{00000000-0008-0000-0300-00008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9" name="Picture 77" descr="shim">
          <a:extLst>
            <a:ext uri="{FF2B5EF4-FFF2-40B4-BE49-F238E27FC236}">
              <a16:creationId xmlns:a16="http://schemas.microsoft.com/office/drawing/2014/main" id="{00000000-0008-0000-0300-00008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0" name="Picture 78" descr="shim">
          <a:extLst>
            <a:ext uri="{FF2B5EF4-FFF2-40B4-BE49-F238E27FC236}">
              <a16:creationId xmlns:a16="http://schemas.microsoft.com/office/drawing/2014/main" id="{00000000-0008-0000-0300-00008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1" name="Picture 79" descr="shim">
          <a:extLst>
            <a:ext uri="{FF2B5EF4-FFF2-40B4-BE49-F238E27FC236}">
              <a16:creationId xmlns:a16="http://schemas.microsoft.com/office/drawing/2014/main" id="{00000000-0008-0000-0300-00008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2" name="Picture 80" descr="shim">
          <a:extLst>
            <a:ext uri="{FF2B5EF4-FFF2-40B4-BE49-F238E27FC236}">
              <a16:creationId xmlns:a16="http://schemas.microsoft.com/office/drawing/2014/main" id="{00000000-0008-0000-0300-00009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3" name="Picture 81" descr="shim">
          <a:extLst>
            <a:ext uri="{FF2B5EF4-FFF2-40B4-BE49-F238E27FC236}">
              <a16:creationId xmlns:a16="http://schemas.microsoft.com/office/drawing/2014/main" id="{00000000-0008-0000-0300-00009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4" name="Picture 82" descr="shim">
          <a:extLst>
            <a:ext uri="{FF2B5EF4-FFF2-40B4-BE49-F238E27FC236}">
              <a16:creationId xmlns:a16="http://schemas.microsoft.com/office/drawing/2014/main" id="{00000000-0008-0000-0300-00009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5" name="Picture 83" descr="shim">
          <a:extLst>
            <a:ext uri="{FF2B5EF4-FFF2-40B4-BE49-F238E27FC236}">
              <a16:creationId xmlns:a16="http://schemas.microsoft.com/office/drawing/2014/main" id="{00000000-0008-0000-0300-00009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6" name="Picture 84" descr="shim">
          <a:extLst>
            <a:ext uri="{FF2B5EF4-FFF2-40B4-BE49-F238E27FC236}">
              <a16:creationId xmlns:a16="http://schemas.microsoft.com/office/drawing/2014/main" id="{00000000-0008-0000-0300-00009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7" name="Picture 85" descr="shim">
          <a:extLst>
            <a:ext uri="{FF2B5EF4-FFF2-40B4-BE49-F238E27FC236}">
              <a16:creationId xmlns:a16="http://schemas.microsoft.com/office/drawing/2014/main" id="{00000000-0008-0000-0300-00009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8" name="Picture 86" descr="shim">
          <a:extLst>
            <a:ext uri="{FF2B5EF4-FFF2-40B4-BE49-F238E27FC236}">
              <a16:creationId xmlns:a16="http://schemas.microsoft.com/office/drawing/2014/main" id="{00000000-0008-0000-0300-00009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9" name="Picture 87" descr="shim">
          <a:extLst>
            <a:ext uri="{FF2B5EF4-FFF2-40B4-BE49-F238E27FC236}">
              <a16:creationId xmlns:a16="http://schemas.microsoft.com/office/drawing/2014/main" id="{00000000-0008-0000-0300-00009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0" name="Picture 88" descr="shim">
          <a:extLst>
            <a:ext uri="{FF2B5EF4-FFF2-40B4-BE49-F238E27FC236}">
              <a16:creationId xmlns:a16="http://schemas.microsoft.com/office/drawing/2014/main" id="{00000000-0008-0000-0300-00009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1" name="Picture 89" descr="shim">
          <a:extLst>
            <a:ext uri="{FF2B5EF4-FFF2-40B4-BE49-F238E27FC236}">
              <a16:creationId xmlns:a16="http://schemas.microsoft.com/office/drawing/2014/main" id="{00000000-0008-0000-0300-00009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2" name="Picture 90" descr="shim">
          <a:extLst>
            <a:ext uri="{FF2B5EF4-FFF2-40B4-BE49-F238E27FC236}">
              <a16:creationId xmlns:a16="http://schemas.microsoft.com/office/drawing/2014/main" id="{00000000-0008-0000-0300-00009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3" name="Picture 91" descr="shim">
          <a:extLst>
            <a:ext uri="{FF2B5EF4-FFF2-40B4-BE49-F238E27FC236}">
              <a16:creationId xmlns:a16="http://schemas.microsoft.com/office/drawing/2014/main" id="{00000000-0008-0000-0300-00009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4" name="Picture 92" descr="shim">
          <a:extLst>
            <a:ext uri="{FF2B5EF4-FFF2-40B4-BE49-F238E27FC236}">
              <a16:creationId xmlns:a16="http://schemas.microsoft.com/office/drawing/2014/main" id="{00000000-0008-0000-0300-00009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5" name="Picture 93" descr="shim">
          <a:extLst>
            <a:ext uri="{FF2B5EF4-FFF2-40B4-BE49-F238E27FC236}">
              <a16:creationId xmlns:a16="http://schemas.microsoft.com/office/drawing/2014/main" id="{00000000-0008-0000-0300-00009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6" name="Picture 94" descr="shim">
          <a:extLst>
            <a:ext uri="{FF2B5EF4-FFF2-40B4-BE49-F238E27FC236}">
              <a16:creationId xmlns:a16="http://schemas.microsoft.com/office/drawing/2014/main" id="{00000000-0008-0000-0300-00009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7" name="Picture 95" descr="shim">
          <a:extLst>
            <a:ext uri="{FF2B5EF4-FFF2-40B4-BE49-F238E27FC236}">
              <a16:creationId xmlns:a16="http://schemas.microsoft.com/office/drawing/2014/main" id="{00000000-0008-0000-0300-00009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8" name="Picture 96" descr="shim">
          <a:extLst>
            <a:ext uri="{FF2B5EF4-FFF2-40B4-BE49-F238E27FC236}">
              <a16:creationId xmlns:a16="http://schemas.microsoft.com/office/drawing/2014/main" id="{00000000-0008-0000-0300-0000A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9" name="Picture 97" descr="shim">
          <a:extLst>
            <a:ext uri="{FF2B5EF4-FFF2-40B4-BE49-F238E27FC236}">
              <a16:creationId xmlns:a16="http://schemas.microsoft.com/office/drawing/2014/main" id="{00000000-0008-0000-0300-0000A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0" name="Picture 98" descr="shim">
          <a:extLst>
            <a:ext uri="{FF2B5EF4-FFF2-40B4-BE49-F238E27FC236}">
              <a16:creationId xmlns:a16="http://schemas.microsoft.com/office/drawing/2014/main" id="{00000000-0008-0000-0300-0000A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1" name="Picture 99" descr="shim">
          <a:extLst>
            <a:ext uri="{FF2B5EF4-FFF2-40B4-BE49-F238E27FC236}">
              <a16:creationId xmlns:a16="http://schemas.microsoft.com/office/drawing/2014/main" id="{00000000-0008-0000-0300-0000A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2" name="Picture 100" descr="shim">
          <a:extLst>
            <a:ext uri="{FF2B5EF4-FFF2-40B4-BE49-F238E27FC236}">
              <a16:creationId xmlns:a16="http://schemas.microsoft.com/office/drawing/2014/main" id="{00000000-0008-0000-0300-0000A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3" name="Picture 101" descr="shim">
          <a:extLst>
            <a:ext uri="{FF2B5EF4-FFF2-40B4-BE49-F238E27FC236}">
              <a16:creationId xmlns:a16="http://schemas.microsoft.com/office/drawing/2014/main" id="{00000000-0008-0000-0300-0000A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4" name="Picture 102" descr="shim">
          <a:extLst>
            <a:ext uri="{FF2B5EF4-FFF2-40B4-BE49-F238E27FC236}">
              <a16:creationId xmlns:a16="http://schemas.microsoft.com/office/drawing/2014/main" id="{00000000-0008-0000-0300-0000A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5" name="Picture 103" descr="shim">
          <a:extLst>
            <a:ext uri="{FF2B5EF4-FFF2-40B4-BE49-F238E27FC236}">
              <a16:creationId xmlns:a16="http://schemas.microsoft.com/office/drawing/2014/main" id="{00000000-0008-0000-0300-0000A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6" name="Picture 104" descr="shim">
          <a:extLst>
            <a:ext uri="{FF2B5EF4-FFF2-40B4-BE49-F238E27FC236}">
              <a16:creationId xmlns:a16="http://schemas.microsoft.com/office/drawing/2014/main" id="{00000000-0008-0000-0300-0000A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7" name="Picture 105" descr="shim">
          <a:extLst>
            <a:ext uri="{FF2B5EF4-FFF2-40B4-BE49-F238E27FC236}">
              <a16:creationId xmlns:a16="http://schemas.microsoft.com/office/drawing/2014/main" id="{00000000-0008-0000-0300-0000A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8" name="Picture 106" descr="shim">
          <a:extLst>
            <a:ext uri="{FF2B5EF4-FFF2-40B4-BE49-F238E27FC236}">
              <a16:creationId xmlns:a16="http://schemas.microsoft.com/office/drawing/2014/main" id="{00000000-0008-0000-0300-0000A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9" name="Picture 107" descr="shim">
          <a:extLst>
            <a:ext uri="{FF2B5EF4-FFF2-40B4-BE49-F238E27FC236}">
              <a16:creationId xmlns:a16="http://schemas.microsoft.com/office/drawing/2014/main" id="{00000000-0008-0000-0300-0000A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0" name="Picture 108" descr="shim">
          <a:extLst>
            <a:ext uri="{FF2B5EF4-FFF2-40B4-BE49-F238E27FC236}">
              <a16:creationId xmlns:a16="http://schemas.microsoft.com/office/drawing/2014/main" id="{00000000-0008-0000-0300-0000A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1" name="Picture 109" descr="shim">
          <a:extLst>
            <a:ext uri="{FF2B5EF4-FFF2-40B4-BE49-F238E27FC236}">
              <a16:creationId xmlns:a16="http://schemas.microsoft.com/office/drawing/2014/main" id="{00000000-0008-0000-0300-0000A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2" name="Picture 110" descr="shim">
          <a:extLst>
            <a:ext uri="{FF2B5EF4-FFF2-40B4-BE49-F238E27FC236}">
              <a16:creationId xmlns:a16="http://schemas.microsoft.com/office/drawing/2014/main" id="{00000000-0008-0000-0300-0000A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3" name="Picture 111" descr="shim">
          <a:extLst>
            <a:ext uri="{FF2B5EF4-FFF2-40B4-BE49-F238E27FC236}">
              <a16:creationId xmlns:a16="http://schemas.microsoft.com/office/drawing/2014/main" id="{00000000-0008-0000-0300-0000A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4" name="Picture 112" descr="shim">
          <a:extLst>
            <a:ext uri="{FF2B5EF4-FFF2-40B4-BE49-F238E27FC236}">
              <a16:creationId xmlns:a16="http://schemas.microsoft.com/office/drawing/2014/main" id="{00000000-0008-0000-0300-0000B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5" name="Picture 113" descr="shim">
          <a:extLst>
            <a:ext uri="{FF2B5EF4-FFF2-40B4-BE49-F238E27FC236}">
              <a16:creationId xmlns:a16="http://schemas.microsoft.com/office/drawing/2014/main" id="{00000000-0008-0000-0300-0000B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6" name="Picture 114" descr="shim">
          <a:extLst>
            <a:ext uri="{FF2B5EF4-FFF2-40B4-BE49-F238E27FC236}">
              <a16:creationId xmlns:a16="http://schemas.microsoft.com/office/drawing/2014/main" id="{00000000-0008-0000-0300-0000B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7" name="Picture 115" descr="shim">
          <a:extLst>
            <a:ext uri="{FF2B5EF4-FFF2-40B4-BE49-F238E27FC236}">
              <a16:creationId xmlns:a16="http://schemas.microsoft.com/office/drawing/2014/main" id="{00000000-0008-0000-0300-0000B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8" name="Picture 116" descr="shim">
          <a:extLst>
            <a:ext uri="{FF2B5EF4-FFF2-40B4-BE49-F238E27FC236}">
              <a16:creationId xmlns:a16="http://schemas.microsoft.com/office/drawing/2014/main" id="{00000000-0008-0000-0300-0000B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89" name="Picture 117" descr="shim">
          <a:extLst>
            <a:ext uri="{FF2B5EF4-FFF2-40B4-BE49-F238E27FC236}">
              <a16:creationId xmlns:a16="http://schemas.microsoft.com/office/drawing/2014/main" id="{00000000-0008-0000-0300-0000B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0" name="Picture 118" descr="shim">
          <a:extLst>
            <a:ext uri="{FF2B5EF4-FFF2-40B4-BE49-F238E27FC236}">
              <a16:creationId xmlns:a16="http://schemas.microsoft.com/office/drawing/2014/main" id="{00000000-0008-0000-0300-0000B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1" name="Picture 119" descr="shim">
          <a:extLst>
            <a:ext uri="{FF2B5EF4-FFF2-40B4-BE49-F238E27FC236}">
              <a16:creationId xmlns:a16="http://schemas.microsoft.com/office/drawing/2014/main" id="{00000000-0008-0000-0300-0000B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2" name="Picture 120" descr="shim">
          <a:extLst>
            <a:ext uri="{FF2B5EF4-FFF2-40B4-BE49-F238E27FC236}">
              <a16:creationId xmlns:a16="http://schemas.microsoft.com/office/drawing/2014/main" id="{00000000-0008-0000-0300-0000B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3" name="Picture 121" descr="shim">
          <a:extLst>
            <a:ext uri="{FF2B5EF4-FFF2-40B4-BE49-F238E27FC236}">
              <a16:creationId xmlns:a16="http://schemas.microsoft.com/office/drawing/2014/main" id="{00000000-0008-0000-0300-0000B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4" name="Picture 122" descr="shim">
          <a:extLst>
            <a:ext uri="{FF2B5EF4-FFF2-40B4-BE49-F238E27FC236}">
              <a16:creationId xmlns:a16="http://schemas.microsoft.com/office/drawing/2014/main" id="{00000000-0008-0000-0300-0000B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5" name="Picture 123" descr="shim">
          <a:extLst>
            <a:ext uri="{FF2B5EF4-FFF2-40B4-BE49-F238E27FC236}">
              <a16:creationId xmlns:a16="http://schemas.microsoft.com/office/drawing/2014/main" id="{00000000-0008-0000-0300-0000B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6" name="Picture 124" descr="shim">
          <a:extLst>
            <a:ext uri="{FF2B5EF4-FFF2-40B4-BE49-F238E27FC236}">
              <a16:creationId xmlns:a16="http://schemas.microsoft.com/office/drawing/2014/main" id="{00000000-0008-0000-0300-0000B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7" name="Picture 125" descr="shim">
          <a:extLst>
            <a:ext uri="{FF2B5EF4-FFF2-40B4-BE49-F238E27FC236}">
              <a16:creationId xmlns:a16="http://schemas.microsoft.com/office/drawing/2014/main" id="{00000000-0008-0000-0300-0000B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8" name="Picture 126" descr="shim">
          <a:extLst>
            <a:ext uri="{FF2B5EF4-FFF2-40B4-BE49-F238E27FC236}">
              <a16:creationId xmlns:a16="http://schemas.microsoft.com/office/drawing/2014/main" id="{00000000-0008-0000-0300-0000B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9" name="Picture 127" descr="shim">
          <a:extLst>
            <a:ext uri="{FF2B5EF4-FFF2-40B4-BE49-F238E27FC236}">
              <a16:creationId xmlns:a16="http://schemas.microsoft.com/office/drawing/2014/main" id="{00000000-0008-0000-0300-0000B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0" name="Picture 128" descr="shim">
          <a:extLst>
            <a:ext uri="{FF2B5EF4-FFF2-40B4-BE49-F238E27FC236}">
              <a16:creationId xmlns:a16="http://schemas.microsoft.com/office/drawing/2014/main" id="{00000000-0008-0000-0300-0000C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1" name="Picture 129" descr="shim">
          <a:extLst>
            <a:ext uri="{FF2B5EF4-FFF2-40B4-BE49-F238E27FC236}">
              <a16:creationId xmlns:a16="http://schemas.microsoft.com/office/drawing/2014/main" id="{00000000-0008-0000-0300-0000C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2" name="Picture 130" descr="shim">
          <a:extLst>
            <a:ext uri="{FF2B5EF4-FFF2-40B4-BE49-F238E27FC236}">
              <a16:creationId xmlns:a16="http://schemas.microsoft.com/office/drawing/2014/main" id="{00000000-0008-0000-0300-0000C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3" name="Picture 131" descr="shim">
          <a:extLst>
            <a:ext uri="{FF2B5EF4-FFF2-40B4-BE49-F238E27FC236}">
              <a16:creationId xmlns:a16="http://schemas.microsoft.com/office/drawing/2014/main" id="{00000000-0008-0000-0300-0000C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4" name="Picture 132" descr="shim">
          <a:extLst>
            <a:ext uri="{FF2B5EF4-FFF2-40B4-BE49-F238E27FC236}">
              <a16:creationId xmlns:a16="http://schemas.microsoft.com/office/drawing/2014/main" id="{00000000-0008-0000-0300-0000C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5" name="Picture 133" descr="shim">
          <a:extLst>
            <a:ext uri="{FF2B5EF4-FFF2-40B4-BE49-F238E27FC236}">
              <a16:creationId xmlns:a16="http://schemas.microsoft.com/office/drawing/2014/main" id="{00000000-0008-0000-0300-0000C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6" name="Picture 134" descr="shim">
          <a:extLst>
            <a:ext uri="{FF2B5EF4-FFF2-40B4-BE49-F238E27FC236}">
              <a16:creationId xmlns:a16="http://schemas.microsoft.com/office/drawing/2014/main" id="{00000000-0008-0000-0300-0000C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7" name="Picture 135" descr="shim">
          <a:extLst>
            <a:ext uri="{FF2B5EF4-FFF2-40B4-BE49-F238E27FC236}">
              <a16:creationId xmlns:a16="http://schemas.microsoft.com/office/drawing/2014/main" id="{00000000-0008-0000-0300-0000C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8" name="Picture 136" descr="shim">
          <a:extLst>
            <a:ext uri="{FF2B5EF4-FFF2-40B4-BE49-F238E27FC236}">
              <a16:creationId xmlns:a16="http://schemas.microsoft.com/office/drawing/2014/main" id="{00000000-0008-0000-0300-0000C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9" name="Picture 137" descr="shim">
          <a:extLst>
            <a:ext uri="{FF2B5EF4-FFF2-40B4-BE49-F238E27FC236}">
              <a16:creationId xmlns:a16="http://schemas.microsoft.com/office/drawing/2014/main" id="{00000000-0008-0000-0300-0000C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0" name="Picture 138" descr="shim">
          <a:extLst>
            <a:ext uri="{FF2B5EF4-FFF2-40B4-BE49-F238E27FC236}">
              <a16:creationId xmlns:a16="http://schemas.microsoft.com/office/drawing/2014/main" id="{00000000-0008-0000-0300-0000C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1" name="Picture 139" descr="shim">
          <a:extLst>
            <a:ext uri="{FF2B5EF4-FFF2-40B4-BE49-F238E27FC236}">
              <a16:creationId xmlns:a16="http://schemas.microsoft.com/office/drawing/2014/main" id="{00000000-0008-0000-0300-0000C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2" name="Picture 140" descr="shim">
          <a:extLst>
            <a:ext uri="{FF2B5EF4-FFF2-40B4-BE49-F238E27FC236}">
              <a16:creationId xmlns:a16="http://schemas.microsoft.com/office/drawing/2014/main" id="{00000000-0008-0000-0300-0000C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3" name="Picture 141" descr="shim">
          <a:extLst>
            <a:ext uri="{FF2B5EF4-FFF2-40B4-BE49-F238E27FC236}">
              <a16:creationId xmlns:a16="http://schemas.microsoft.com/office/drawing/2014/main" id="{00000000-0008-0000-0300-0000C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4" name="Picture 142" descr="shim">
          <a:extLst>
            <a:ext uri="{FF2B5EF4-FFF2-40B4-BE49-F238E27FC236}">
              <a16:creationId xmlns:a16="http://schemas.microsoft.com/office/drawing/2014/main" id="{00000000-0008-0000-0300-0000C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5" name="Picture 143" descr="shim">
          <a:extLst>
            <a:ext uri="{FF2B5EF4-FFF2-40B4-BE49-F238E27FC236}">
              <a16:creationId xmlns:a16="http://schemas.microsoft.com/office/drawing/2014/main" id="{00000000-0008-0000-0300-0000C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6" name="Picture 144" descr="shim">
          <a:extLst>
            <a:ext uri="{FF2B5EF4-FFF2-40B4-BE49-F238E27FC236}">
              <a16:creationId xmlns:a16="http://schemas.microsoft.com/office/drawing/2014/main" id="{00000000-0008-0000-0300-0000D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7" name="Picture 145" descr="shim">
          <a:extLst>
            <a:ext uri="{FF2B5EF4-FFF2-40B4-BE49-F238E27FC236}">
              <a16:creationId xmlns:a16="http://schemas.microsoft.com/office/drawing/2014/main" id="{00000000-0008-0000-0300-0000D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8" name="Picture 146" descr="shim">
          <a:extLst>
            <a:ext uri="{FF2B5EF4-FFF2-40B4-BE49-F238E27FC236}">
              <a16:creationId xmlns:a16="http://schemas.microsoft.com/office/drawing/2014/main" id="{00000000-0008-0000-0300-0000D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9" name="Picture 147" descr="shim">
          <a:extLst>
            <a:ext uri="{FF2B5EF4-FFF2-40B4-BE49-F238E27FC236}">
              <a16:creationId xmlns:a16="http://schemas.microsoft.com/office/drawing/2014/main" id="{00000000-0008-0000-0300-0000D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0" name="Picture 148" descr="shim">
          <a:extLst>
            <a:ext uri="{FF2B5EF4-FFF2-40B4-BE49-F238E27FC236}">
              <a16:creationId xmlns:a16="http://schemas.microsoft.com/office/drawing/2014/main" id="{00000000-0008-0000-0300-0000D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1" name="Picture 149" descr="shim">
          <a:extLst>
            <a:ext uri="{FF2B5EF4-FFF2-40B4-BE49-F238E27FC236}">
              <a16:creationId xmlns:a16="http://schemas.microsoft.com/office/drawing/2014/main" id="{00000000-0008-0000-0300-0000D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2" name="Picture 150" descr="shim">
          <a:extLst>
            <a:ext uri="{FF2B5EF4-FFF2-40B4-BE49-F238E27FC236}">
              <a16:creationId xmlns:a16="http://schemas.microsoft.com/office/drawing/2014/main" id="{00000000-0008-0000-0300-0000D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3" name="Picture 151" descr="shim">
          <a:extLst>
            <a:ext uri="{FF2B5EF4-FFF2-40B4-BE49-F238E27FC236}">
              <a16:creationId xmlns:a16="http://schemas.microsoft.com/office/drawing/2014/main" id="{00000000-0008-0000-0300-0000D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4" name="Picture 152" descr="shim">
          <a:extLst>
            <a:ext uri="{FF2B5EF4-FFF2-40B4-BE49-F238E27FC236}">
              <a16:creationId xmlns:a16="http://schemas.microsoft.com/office/drawing/2014/main" id="{00000000-0008-0000-0300-0000D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5" name="Picture 153" descr="shim">
          <a:extLst>
            <a:ext uri="{FF2B5EF4-FFF2-40B4-BE49-F238E27FC236}">
              <a16:creationId xmlns:a16="http://schemas.microsoft.com/office/drawing/2014/main" id="{00000000-0008-0000-0300-0000D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6" name="Picture 154" descr="shim">
          <a:extLst>
            <a:ext uri="{FF2B5EF4-FFF2-40B4-BE49-F238E27FC236}">
              <a16:creationId xmlns:a16="http://schemas.microsoft.com/office/drawing/2014/main" id="{00000000-0008-0000-0300-0000D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7" name="Picture 155" descr="shim">
          <a:extLst>
            <a:ext uri="{FF2B5EF4-FFF2-40B4-BE49-F238E27FC236}">
              <a16:creationId xmlns:a16="http://schemas.microsoft.com/office/drawing/2014/main" id="{00000000-0008-0000-0300-0000D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8" name="Picture 156" descr="shim">
          <a:extLst>
            <a:ext uri="{FF2B5EF4-FFF2-40B4-BE49-F238E27FC236}">
              <a16:creationId xmlns:a16="http://schemas.microsoft.com/office/drawing/2014/main" id="{00000000-0008-0000-0300-0000D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9" name="Picture 157" descr="shim">
          <a:extLst>
            <a:ext uri="{FF2B5EF4-FFF2-40B4-BE49-F238E27FC236}">
              <a16:creationId xmlns:a16="http://schemas.microsoft.com/office/drawing/2014/main" id="{00000000-0008-0000-0300-0000D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0" name="Picture 158" descr="shim">
          <a:extLst>
            <a:ext uri="{FF2B5EF4-FFF2-40B4-BE49-F238E27FC236}">
              <a16:creationId xmlns:a16="http://schemas.microsoft.com/office/drawing/2014/main" id="{00000000-0008-0000-0300-0000D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1" name="Picture 159" descr="shim">
          <a:extLst>
            <a:ext uri="{FF2B5EF4-FFF2-40B4-BE49-F238E27FC236}">
              <a16:creationId xmlns:a16="http://schemas.microsoft.com/office/drawing/2014/main" id="{00000000-0008-0000-0300-0000D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2" name="Picture 160" descr="shim">
          <a:extLst>
            <a:ext uri="{FF2B5EF4-FFF2-40B4-BE49-F238E27FC236}">
              <a16:creationId xmlns:a16="http://schemas.microsoft.com/office/drawing/2014/main" id="{00000000-0008-0000-0300-0000E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3" name="Picture 161" descr="shim">
          <a:extLst>
            <a:ext uri="{FF2B5EF4-FFF2-40B4-BE49-F238E27FC236}">
              <a16:creationId xmlns:a16="http://schemas.microsoft.com/office/drawing/2014/main" id="{00000000-0008-0000-0300-0000E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4" name="Picture 162" descr="shim">
          <a:extLst>
            <a:ext uri="{FF2B5EF4-FFF2-40B4-BE49-F238E27FC236}">
              <a16:creationId xmlns:a16="http://schemas.microsoft.com/office/drawing/2014/main" id="{00000000-0008-0000-0300-0000E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5" name="Picture 163" descr="shim">
          <a:extLst>
            <a:ext uri="{FF2B5EF4-FFF2-40B4-BE49-F238E27FC236}">
              <a16:creationId xmlns:a16="http://schemas.microsoft.com/office/drawing/2014/main" id="{00000000-0008-0000-0300-0000E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6" name="Picture 164" descr="shim">
          <a:extLst>
            <a:ext uri="{FF2B5EF4-FFF2-40B4-BE49-F238E27FC236}">
              <a16:creationId xmlns:a16="http://schemas.microsoft.com/office/drawing/2014/main" id="{00000000-0008-0000-0300-0000E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7" name="Picture 165" descr="shim">
          <a:extLst>
            <a:ext uri="{FF2B5EF4-FFF2-40B4-BE49-F238E27FC236}">
              <a16:creationId xmlns:a16="http://schemas.microsoft.com/office/drawing/2014/main" id="{00000000-0008-0000-0300-0000E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8" name="Picture 166" descr="shim">
          <a:extLst>
            <a:ext uri="{FF2B5EF4-FFF2-40B4-BE49-F238E27FC236}">
              <a16:creationId xmlns:a16="http://schemas.microsoft.com/office/drawing/2014/main" id="{00000000-0008-0000-0300-0000E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9" name="Picture 167" descr="shim">
          <a:extLst>
            <a:ext uri="{FF2B5EF4-FFF2-40B4-BE49-F238E27FC236}">
              <a16:creationId xmlns:a16="http://schemas.microsoft.com/office/drawing/2014/main" id="{00000000-0008-0000-0300-0000E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0" name="Picture 168" descr="shim">
          <a:extLst>
            <a:ext uri="{FF2B5EF4-FFF2-40B4-BE49-F238E27FC236}">
              <a16:creationId xmlns:a16="http://schemas.microsoft.com/office/drawing/2014/main" id="{00000000-0008-0000-0300-0000E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1" name="Picture 169" descr="shim">
          <a:extLst>
            <a:ext uri="{FF2B5EF4-FFF2-40B4-BE49-F238E27FC236}">
              <a16:creationId xmlns:a16="http://schemas.microsoft.com/office/drawing/2014/main" id="{00000000-0008-0000-0300-0000E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2" name="Picture 170" descr="shim">
          <a:extLst>
            <a:ext uri="{FF2B5EF4-FFF2-40B4-BE49-F238E27FC236}">
              <a16:creationId xmlns:a16="http://schemas.microsoft.com/office/drawing/2014/main" id="{00000000-0008-0000-0300-0000E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3" name="Picture 171" descr="shim">
          <a:extLst>
            <a:ext uri="{FF2B5EF4-FFF2-40B4-BE49-F238E27FC236}">
              <a16:creationId xmlns:a16="http://schemas.microsoft.com/office/drawing/2014/main" id="{00000000-0008-0000-0300-0000E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4" name="Picture 172" descr="shim">
          <a:extLst>
            <a:ext uri="{FF2B5EF4-FFF2-40B4-BE49-F238E27FC236}">
              <a16:creationId xmlns:a16="http://schemas.microsoft.com/office/drawing/2014/main" id="{00000000-0008-0000-0300-0000E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5" name="Picture 173" descr="shim">
          <a:extLst>
            <a:ext uri="{FF2B5EF4-FFF2-40B4-BE49-F238E27FC236}">
              <a16:creationId xmlns:a16="http://schemas.microsoft.com/office/drawing/2014/main" id="{00000000-0008-0000-0300-0000E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6" name="Picture 174" descr="shim">
          <a:extLst>
            <a:ext uri="{FF2B5EF4-FFF2-40B4-BE49-F238E27FC236}">
              <a16:creationId xmlns:a16="http://schemas.microsoft.com/office/drawing/2014/main" id="{00000000-0008-0000-0300-0000E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7" name="Picture 175" descr="shim">
          <a:extLst>
            <a:ext uri="{FF2B5EF4-FFF2-40B4-BE49-F238E27FC236}">
              <a16:creationId xmlns:a16="http://schemas.microsoft.com/office/drawing/2014/main" id="{00000000-0008-0000-0300-0000E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8" name="Picture 176" descr="shim">
          <a:extLst>
            <a:ext uri="{FF2B5EF4-FFF2-40B4-BE49-F238E27FC236}">
              <a16:creationId xmlns:a16="http://schemas.microsoft.com/office/drawing/2014/main" id="{00000000-0008-0000-0300-0000F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9" name="Picture 177" descr="shim">
          <a:extLst>
            <a:ext uri="{FF2B5EF4-FFF2-40B4-BE49-F238E27FC236}">
              <a16:creationId xmlns:a16="http://schemas.microsoft.com/office/drawing/2014/main" id="{00000000-0008-0000-0300-0000F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0" name="Picture 178" descr="shim">
          <a:extLst>
            <a:ext uri="{FF2B5EF4-FFF2-40B4-BE49-F238E27FC236}">
              <a16:creationId xmlns:a16="http://schemas.microsoft.com/office/drawing/2014/main" id="{00000000-0008-0000-0300-0000F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1" name="Picture 179" descr="shim">
          <a:extLst>
            <a:ext uri="{FF2B5EF4-FFF2-40B4-BE49-F238E27FC236}">
              <a16:creationId xmlns:a16="http://schemas.microsoft.com/office/drawing/2014/main" id="{00000000-0008-0000-0300-0000F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2" name="Picture 180" descr="shim">
          <a:extLst>
            <a:ext uri="{FF2B5EF4-FFF2-40B4-BE49-F238E27FC236}">
              <a16:creationId xmlns:a16="http://schemas.microsoft.com/office/drawing/2014/main" id="{00000000-0008-0000-0300-0000F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3" name="Picture 181" descr="shim">
          <a:extLst>
            <a:ext uri="{FF2B5EF4-FFF2-40B4-BE49-F238E27FC236}">
              <a16:creationId xmlns:a16="http://schemas.microsoft.com/office/drawing/2014/main" id="{00000000-0008-0000-0300-0000F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4" name="Picture 182" descr="shim">
          <a:extLst>
            <a:ext uri="{FF2B5EF4-FFF2-40B4-BE49-F238E27FC236}">
              <a16:creationId xmlns:a16="http://schemas.microsoft.com/office/drawing/2014/main" id="{00000000-0008-0000-0300-0000F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5" name="Picture 183" descr="shim">
          <a:extLst>
            <a:ext uri="{FF2B5EF4-FFF2-40B4-BE49-F238E27FC236}">
              <a16:creationId xmlns:a16="http://schemas.microsoft.com/office/drawing/2014/main" id="{00000000-0008-0000-0300-0000F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6" name="Picture 184" descr="shim">
          <a:extLst>
            <a:ext uri="{FF2B5EF4-FFF2-40B4-BE49-F238E27FC236}">
              <a16:creationId xmlns:a16="http://schemas.microsoft.com/office/drawing/2014/main" id="{00000000-0008-0000-0300-0000F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7" name="Picture 185" descr="shim">
          <a:extLst>
            <a:ext uri="{FF2B5EF4-FFF2-40B4-BE49-F238E27FC236}">
              <a16:creationId xmlns:a16="http://schemas.microsoft.com/office/drawing/2014/main" id="{00000000-0008-0000-0300-0000F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8" name="Picture 186" descr="shim">
          <a:extLst>
            <a:ext uri="{FF2B5EF4-FFF2-40B4-BE49-F238E27FC236}">
              <a16:creationId xmlns:a16="http://schemas.microsoft.com/office/drawing/2014/main" id="{00000000-0008-0000-0300-0000F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9" name="Picture 187" descr="shim">
          <a:extLst>
            <a:ext uri="{FF2B5EF4-FFF2-40B4-BE49-F238E27FC236}">
              <a16:creationId xmlns:a16="http://schemas.microsoft.com/office/drawing/2014/main" id="{00000000-0008-0000-0300-0000F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0" name="Picture 188" descr="shim">
          <a:extLst>
            <a:ext uri="{FF2B5EF4-FFF2-40B4-BE49-F238E27FC236}">
              <a16:creationId xmlns:a16="http://schemas.microsoft.com/office/drawing/2014/main" id="{00000000-0008-0000-0300-0000F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1" name="Picture 189" descr="shim">
          <a:extLst>
            <a:ext uri="{FF2B5EF4-FFF2-40B4-BE49-F238E27FC236}">
              <a16:creationId xmlns:a16="http://schemas.microsoft.com/office/drawing/2014/main" id="{00000000-0008-0000-0300-0000F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2" name="Picture 190" descr="shim">
          <a:extLst>
            <a:ext uri="{FF2B5EF4-FFF2-40B4-BE49-F238E27FC236}">
              <a16:creationId xmlns:a16="http://schemas.microsoft.com/office/drawing/2014/main" id="{00000000-0008-0000-0300-0000F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3" name="Picture 191" descr="shim">
          <a:extLst>
            <a:ext uri="{FF2B5EF4-FFF2-40B4-BE49-F238E27FC236}">
              <a16:creationId xmlns:a16="http://schemas.microsoft.com/office/drawing/2014/main" id="{00000000-0008-0000-0300-0000F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4" name="Picture 192" descr="shim">
          <a:extLst>
            <a:ext uri="{FF2B5EF4-FFF2-40B4-BE49-F238E27FC236}">
              <a16:creationId xmlns:a16="http://schemas.microsoft.com/office/drawing/2014/main" id="{00000000-0008-0000-0300-00000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5" name="Picture 193" descr="shim">
          <a:extLst>
            <a:ext uri="{FF2B5EF4-FFF2-40B4-BE49-F238E27FC236}">
              <a16:creationId xmlns:a16="http://schemas.microsoft.com/office/drawing/2014/main" id="{00000000-0008-0000-0300-00000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6" name="Picture 194" descr="shim">
          <a:extLst>
            <a:ext uri="{FF2B5EF4-FFF2-40B4-BE49-F238E27FC236}">
              <a16:creationId xmlns:a16="http://schemas.microsoft.com/office/drawing/2014/main" id="{00000000-0008-0000-0300-00000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7" name="Picture 195" descr="shim">
          <a:extLst>
            <a:ext uri="{FF2B5EF4-FFF2-40B4-BE49-F238E27FC236}">
              <a16:creationId xmlns:a16="http://schemas.microsoft.com/office/drawing/2014/main" id="{00000000-0008-0000-0300-00000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8" name="Picture 196" descr="shim">
          <a:extLst>
            <a:ext uri="{FF2B5EF4-FFF2-40B4-BE49-F238E27FC236}">
              <a16:creationId xmlns:a16="http://schemas.microsoft.com/office/drawing/2014/main" id="{00000000-0008-0000-0300-00000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9" name="Picture 197" descr="shim">
          <a:extLst>
            <a:ext uri="{FF2B5EF4-FFF2-40B4-BE49-F238E27FC236}">
              <a16:creationId xmlns:a16="http://schemas.microsoft.com/office/drawing/2014/main" id="{00000000-0008-0000-0300-00000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0" name="Picture 198" descr="shim">
          <a:extLst>
            <a:ext uri="{FF2B5EF4-FFF2-40B4-BE49-F238E27FC236}">
              <a16:creationId xmlns:a16="http://schemas.microsoft.com/office/drawing/2014/main" id="{00000000-0008-0000-0300-00000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1" name="Picture 199" descr="shim">
          <a:extLst>
            <a:ext uri="{FF2B5EF4-FFF2-40B4-BE49-F238E27FC236}">
              <a16:creationId xmlns:a16="http://schemas.microsoft.com/office/drawing/2014/main" id="{00000000-0008-0000-0300-00000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2" name="Picture 200" descr="shim">
          <a:extLst>
            <a:ext uri="{FF2B5EF4-FFF2-40B4-BE49-F238E27FC236}">
              <a16:creationId xmlns:a16="http://schemas.microsoft.com/office/drawing/2014/main" id="{00000000-0008-0000-0300-00000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3" name="Picture 201" descr="shim">
          <a:extLst>
            <a:ext uri="{FF2B5EF4-FFF2-40B4-BE49-F238E27FC236}">
              <a16:creationId xmlns:a16="http://schemas.microsoft.com/office/drawing/2014/main" id="{00000000-0008-0000-0300-00000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4" name="Picture 202" descr="shim">
          <a:extLst>
            <a:ext uri="{FF2B5EF4-FFF2-40B4-BE49-F238E27FC236}">
              <a16:creationId xmlns:a16="http://schemas.microsoft.com/office/drawing/2014/main" id="{00000000-0008-0000-0300-00000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5" name="Picture 203" descr="shim">
          <a:extLst>
            <a:ext uri="{FF2B5EF4-FFF2-40B4-BE49-F238E27FC236}">
              <a16:creationId xmlns:a16="http://schemas.microsoft.com/office/drawing/2014/main" id="{00000000-0008-0000-0300-00000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6" name="Picture 204" descr="shim">
          <a:extLst>
            <a:ext uri="{FF2B5EF4-FFF2-40B4-BE49-F238E27FC236}">
              <a16:creationId xmlns:a16="http://schemas.microsoft.com/office/drawing/2014/main" id="{00000000-0008-0000-0300-00000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7" name="Picture 205" descr="shim">
          <a:extLst>
            <a:ext uri="{FF2B5EF4-FFF2-40B4-BE49-F238E27FC236}">
              <a16:creationId xmlns:a16="http://schemas.microsoft.com/office/drawing/2014/main" id="{00000000-0008-0000-0300-00000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8" name="Picture 206" descr="shim">
          <a:extLst>
            <a:ext uri="{FF2B5EF4-FFF2-40B4-BE49-F238E27FC236}">
              <a16:creationId xmlns:a16="http://schemas.microsoft.com/office/drawing/2014/main" id="{00000000-0008-0000-0300-00000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9" name="Picture 207" descr="shim">
          <a:extLst>
            <a:ext uri="{FF2B5EF4-FFF2-40B4-BE49-F238E27FC236}">
              <a16:creationId xmlns:a16="http://schemas.microsoft.com/office/drawing/2014/main" id="{00000000-0008-0000-0300-00000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0" name="Picture 208" descr="shim">
          <a:extLst>
            <a:ext uri="{FF2B5EF4-FFF2-40B4-BE49-F238E27FC236}">
              <a16:creationId xmlns:a16="http://schemas.microsoft.com/office/drawing/2014/main" id="{00000000-0008-0000-0300-00001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1" name="Picture 209" descr="shim">
          <a:extLst>
            <a:ext uri="{FF2B5EF4-FFF2-40B4-BE49-F238E27FC236}">
              <a16:creationId xmlns:a16="http://schemas.microsoft.com/office/drawing/2014/main" id="{00000000-0008-0000-0300-00001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2" name="Picture 210" descr="shim">
          <a:extLst>
            <a:ext uri="{FF2B5EF4-FFF2-40B4-BE49-F238E27FC236}">
              <a16:creationId xmlns:a16="http://schemas.microsoft.com/office/drawing/2014/main" id="{00000000-0008-0000-0300-00001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3" name="Picture 211" descr="shim">
          <a:extLst>
            <a:ext uri="{FF2B5EF4-FFF2-40B4-BE49-F238E27FC236}">
              <a16:creationId xmlns:a16="http://schemas.microsoft.com/office/drawing/2014/main" id="{00000000-0008-0000-0300-00001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4" name="Picture 212" descr="shim">
          <a:extLst>
            <a:ext uri="{FF2B5EF4-FFF2-40B4-BE49-F238E27FC236}">
              <a16:creationId xmlns:a16="http://schemas.microsoft.com/office/drawing/2014/main" id="{00000000-0008-0000-0300-00001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5" name="Picture 213" descr="shim">
          <a:extLst>
            <a:ext uri="{FF2B5EF4-FFF2-40B4-BE49-F238E27FC236}">
              <a16:creationId xmlns:a16="http://schemas.microsoft.com/office/drawing/2014/main" id="{00000000-0008-0000-0300-00001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6" name="Picture 214" descr="shim">
          <a:extLst>
            <a:ext uri="{FF2B5EF4-FFF2-40B4-BE49-F238E27FC236}">
              <a16:creationId xmlns:a16="http://schemas.microsoft.com/office/drawing/2014/main" id="{00000000-0008-0000-0300-00001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7" name="Picture 215" descr="shim">
          <a:extLst>
            <a:ext uri="{FF2B5EF4-FFF2-40B4-BE49-F238E27FC236}">
              <a16:creationId xmlns:a16="http://schemas.microsoft.com/office/drawing/2014/main" id="{00000000-0008-0000-0300-00001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8" name="Picture 216" descr="shim">
          <a:extLst>
            <a:ext uri="{FF2B5EF4-FFF2-40B4-BE49-F238E27FC236}">
              <a16:creationId xmlns:a16="http://schemas.microsoft.com/office/drawing/2014/main" id="{00000000-0008-0000-0300-00001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9" name="Picture 217" descr="shim">
          <a:extLst>
            <a:ext uri="{FF2B5EF4-FFF2-40B4-BE49-F238E27FC236}">
              <a16:creationId xmlns:a16="http://schemas.microsoft.com/office/drawing/2014/main" id="{00000000-0008-0000-0300-00001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0" name="Picture 218" descr="shim">
          <a:extLst>
            <a:ext uri="{FF2B5EF4-FFF2-40B4-BE49-F238E27FC236}">
              <a16:creationId xmlns:a16="http://schemas.microsoft.com/office/drawing/2014/main" id="{00000000-0008-0000-0300-00001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1" name="Picture 219" descr="shim">
          <a:extLst>
            <a:ext uri="{FF2B5EF4-FFF2-40B4-BE49-F238E27FC236}">
              <a16:creationId xmlns:a16="http://schemas.microsoft.com/office/drawing/2014/main" id="{00000000-0008-0000-0300-00001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2" name="Picture 220" descr="shim">
          <a:extLst>
            <a:ext uri="{FF2B5EF4-FFF2-40B4-BE49-F238E27FC236}">
              <a16:creationId xmlns:a16="http://schemas.microsoft.com/office/drawing/2014/main" id="{00000000-0008-0000-0300-00001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3" name="Picture 221" descr="shim">
          <a:extLst>
            <a:ext uri="{FF2B5EF4-FFF2-40B4-BE49-F238E27FC236}">
              <a16:creationId xmlns:a16="http://schemas.microsoft.com/office/drawing/2014/main" id="{00000000-0008-0000-0300-00001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4" name="Picture 222" descr="shim">
          <a:extLst>
            <a:ext uri="{FF2B5EF4-FFF2-40B4-BE49-F238E27FC236}">
              <a16:creationId xmlns:a16="http://schemas.microsoft.com/office/drawing/2014/main" id="{00000000-0008-0000-0300-00001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5" name="Picture 223" descr="shim">
          <a:extLst>
            <a:ext uri="{FF2B5EF4-FFF2-40B4-BE49-F238E27FC236}">
              <a16:creationId xmlns:a16="http://schemas.microsoft.com/office/drawing/2014/main" id="{00000000-0008-0000-0300-00001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6" name="Picture 224" descr="shim">
          <a:extLst>
            <a:ext uri="{FF2B5EF4-FFF2-40B4-BE49-F238E27FC236}">
              <a16:creationId xmlns:a16="http://schemas.microsoft.com/office/drawing/2014/main" id="{00000000-0008-0000-0300-00002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7" name="Picture 225" descr="shim">
          <a:extLst>
            <a:ext uri="{FF2B5EF4-FFF2-40B4-BE49-F238E27FC236}">
              <a16:creationId xmlns:a16="http://schemas.microsoft.com/office/drawing/2014/main" id="{00000000-0008-0000-0300-00002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8" name="Picture 226" descr="shim">
          <a:extLst>
            <a:ext uri="{FF2B5EF4-FFF2-40B4-BE49-F238E27FC236}">
              <a16:creationId xmlns:a16="http://schemas.microsoft.com/office/drawing/2014/main" id="{00000000-0008-0000-0300-00002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9" name="Picture 227" descr="shim">
          <a:extLst>
            <a:ext uri="{FF2B5EF4-FFF2-40B4-BE49-F238E27FC236}">
              <a16:creationId xmlns:a16="http://schemas.microsoft.com/office/drawing/2014/main" id="{00000000-0008-0000-0300-00002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0" name="Picture 228" descr="shim">
          <a:extLst>
            <a:ext uri="{FF2B5EF4-FFF2-40B4-BE49-F238E27FC236}">
              <a16:creationId xmlns:a16="http://schemas.microsoft.com/office/drawing/2014/main" id="{00000000-0008-0000-0300-00002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1" name="Picture 229" descr="shim">
          <a:extLst>
            <a:ext uri="{FF2B5EF4-FFF2-40B4-BE49-F238E27FC236}">
              <a16:creationId xmlns:a16="http://schemas.microsoft.com/office/drawing/2014/main" id="{00000000-0008-0000-0300-00002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2" name="Picture 230" descr="shim">
          <a:extLst>
            <a:ext uri="{FF2B5EF4-FFF2-40B4-BE49-F238E27FC236}">
              <a16:creationId xmlns:a16="http://schemas.microsoft.com/office/drawing/2014/main" id="{00000000-0008-0000-0300-00002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3" name="Picture 231" descr="shim">
          <a:extLst>
            <a:ext uri="{FF2B5EF4-FFF2-40B4-BE49-F238E27FC236}">
              <a16:creationId xmlns:a16="http://schemas.microsoft.com/office/drawing/2014/main" id="{00000000-0008-0000-0300-00002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4" name="Picture 232" descr="shim">
          <a:extLst>
            <a:ext uri="{FF2B5EF4-FFF2-40B4-BE49-F238E27FC236}">
              <a16:creationId xmlns:a16="http://schemas.microsoft.com/office/drawing/2014/main" id="{00000000-0008-0000-0300-00002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5" name="Picture 233" descr="shim">
          <a:extLst>
            <a:ext uri="{FF2B5EF4-FFF2-40B4-BE49-F238E27FC236}">
              <a16:creationId xmlns:a16="http://schemas.microsoft.com/office/drawing/2014/main" id="{00000000-0008-0000-0300-00002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6" name="Picture 234" descr="shim">
          <a:extLst>
            <a:ext uri="{FF2B5EF4-FFF2-40B4-BE49-F238E27FC236}">
              <a16:creationId xmlns:a16="http://schemas.microsoft.com/office/drawing/2014/main" id="{00000000-0008-0000-0300-00002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7" name="Picture 235" descr="shim">
          <a:extLst>
            <a:ext uri="{FF2B5EF4-FFF2-40B4-BE49-F238E27FC236}">
              <a16:creationId xmlns:a16="http://schemas.microsoft.com/office/drawing/2014/main" id="{00000000-0008-0000-0300-00002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8" name="Picture 236" descr="shim">
          <a:extLst>
            <a:ext uri="{FF2B5EF4-FFF2-40B4-BE49-F238E27FC236}">
              <a16:creationId xmlns:a16="http://schemas.microsoft.com/office/drawing/2014/main" id="{00000000-0008-0000-0300-00002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9" name="Picture 237" descr="shim">
          <a:extLst>
            <a:ext uri="{FF2B5EF4-FFF2-40B4-BE49-F238E27FC236}">
              <a16:creationId xmlns:a16="http://schemas.microsoft.com/office/drawing/2014/main" id="{00000000-0008-0000-0300-00002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0" name="Picture 238" descr="shim">
          <a:extLst>
            <a:ext uri="{FF2B5EF4-FFF2-40B4-BE49-F238E27FC236}">
              <a16:creationId xmlns:a16="http://schemas.microsoft.com/office/drawing/2014/main" id="{00000000-0008-0000-0300-00002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1" name="Picture 239" descr="shim">
          <a:extLst>
            <a:ext uri="{FF2B5EF4-FFF2-40B4-BE49-F238E27FC236}">
              <a16:creationId xmlns:a16="http://schemas.microsoft.com/office/drawing/2014/main" id="{00000000-0008-0000-0300-00002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2" name="Picture 240" descr="shim">
          <a:extLst>
            <a:ext uri="{FF2B5EF4-FFF2-40B4-BE49-F238E27FC236}">
              <a16:creationId xmlns:a16="http://schemas.microsoft.com/office/drawing/2014/main" id="{00000000-0008-0000-0300-00003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3" name="Picture 241" descr="shim">
          <a:extLst>
            <a:ext uri="{FF2B5EF4-FFF2-40B4-BE49-F238E27FC236}">
              <a16:creationId xmlns:a16="http://schemas.microsoft.com/office/drawing/2014/main" id="{00000000-0008-0000-0300-00003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4" name="Picture 242" descr="shim">
          <a:extLst>
            <a:ext uri="{FF2B5EF4-FFF2-40B4-BE49-F238E27FC236}">
              <a16:creationId xmlns:a16="http://schemas.microsoft.com/office/drawing/2014/main" id="{00000000-0008-0000-0300-00003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5" name="Picture 243" descr="shim">
          <a:extLst>
            <a:ext uri="{FF2B5EF4-FFF2-40B4-BE49-F238E27FC236}">
              <a16:creationId xmlns:a16="http://schemas.microsoft.com/office/drawing/2014/main" id="{00000000-0008-0000-0300-00003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6" name="Picture 244" descr="shim">
          <a:extLst>
            <a:ext uri="{FF2B5EF4-FFF2-40B4-BE49-F238E27FC236}">
              <a16:creationId xmlns:a16="http://schemas.microsoft.com/office/drawing/2014/main" id="{00000000-0008-0000-0300-00003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7" name="Picture 245" descr="shim">
          <a:extLst>
            <a:ext uri="{FF2B5EF4-FFF2-40B4-BE49-F238E27FC236}">
              <a16:creationId xmlns:a16="http://schemas.microsoft.com/office/drawing/2014/main" id="{00000000-0008-0000-0300-00003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8" name="Picture 246" descr="shim">
          <a:extLst>
            <a:ext uri="{FF2B5EF4-FFF2-40B4-BE49-F238E27FC236}">
              <a16:creationId xmlns:a16="http://schemas.microsoft.com/office/drawing/2014/main" id="{00000000-0008-0000-0300-00003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9" name="Picture 247" descr="shim">
          <a:extLst>
            <a:ext uri="{FF2B5EF4-FFF2-40B4-BE49-F238E27FC236}">
              <a16:creationId xmlns:a16="http://schemas.microsoft.com/office/drawing/2014/main" id="{00000000-0008-0000-0300-00003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0" name="Picture 248" descr="shim">
          <a:extLst>
            <a:ext uri="{FF2B5EF4-FFF2-40B4-BE49-F238E27FC236}">
              <a16:creationId xmlns:a16="http://schemas.microsoft.com/office/drawing/2014/main" id="{00000000-0008-0000-0300-00003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1" name="Picture 249" descr="shim">
          <a:extLst>
            <a:ext uri="{FF2B5EF4-FFF2-40B4-BE49-F238E27FC236}">
              <a16:creationId xmlns:a16="http://schemas.microsoft.com/office/drawing/2014/main" id="{00000000-0008-0000-0300-00003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2" name="Picture 250" descr="shim">
          <a:extLst>
            <a:ext uri="{FF2B5EF4-FFF2-40B4-BE49-F238E27FC236}">
              <a16:creationId xmlns:a16="http://schemas.microsoft.com/office/drawing/2014/main" id="{00000000-0008-0000-0300-00003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3" name="Picture 251" descr="shim">
          <a:extLst>
            <a:ext uri="{FF2B5EF4-FFF2-40B4-BE49-F238E27FC236}">
              <a16:creationId xmlns:a16="http://schemas.microsoft.com/office/drawing/2014/main" id="{00000000-0008-0000-0300-00003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4" name="Picture 252" descr="shim">
          <a:extLst>
            <a:ext uri="{FF2B5EF4-FFF2-40B4-BE49-F238E27FC236}">
              <a16:creationId xmlns:a16="http://schemas.microsoft.com/office/drawing/2014/main" id="{00000000-0008-0000-0300-00003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5" name="Picture 253" descr="shim">
          <a:extLst>
            <a:ext uri="{FF2B5EF4-FFF2-40B4-BE49-F238E27FC236}">
              <a16:creationId xmlns:a16="http://schemas.microsoft.com/office/drawing/2014/main" id="{00000000-0008-0000-0300-00003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6" name="Picture 254" descr="shim">
          <a:extLst>
            <a:ext uri="{FF2B5EF4-FFF2-40B4-BE49-F238E27FC236}">
              <a16:creationId xmlns:a16="http://schemas.microsoft.com/office/drawing/2014/main" id="{00000000-0008-0000-0300-00003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7" name="Picture 255" descr="shim">
          <a:extLst>
            <a:ext uri="{FF2B5EF4-FFF2-40B4-BE49-F238E27FC236}">
              <a16:creationId xmlns:a16="http://schemas.microsoft.com/office/drawing/2014/main" id="{00000000-0008-0000-0300-00003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8" name="Picture 256" descr="shim">
          <a:extLst>
            <a:ext uri="{FF2B5EF4-FFF2-40B4-BE49-F238E27FC236}">
              <a16:creationId xmlns:a16="http://schemas.microsoft.com/office/drawing/2014/main" id="{00000000-0008-0000-0300-00004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9" name="Picture 257" descr="shim">
          <a:extLst>
            <a:ext uri="{FF2B5EF4-FFF2-40B4-BE49-F238E27FC236}">
              <a16:creationId xmlns:a16="http://schemas.microsoft.com/office/drawing/2014/main" id="{00000000-0008-0000-0300-00004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0" name="Picture 258" descr="shim">
          <a:extLst>
            <a:ext uri="{FF2B5EF4-FFF2-40B4-BE49-F238E27FC236}">
              <a16:creationId xmlns:a16="http://schemas.microsoft.com/office/drawing/2014/main" id="{00000000-0008-0000-0300-00004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1" name="Picture 259" descr="shim">
          <a:extLst>
            <a:ext uri="{FF2B5EF4-FFF2-40B4-BE49-F238E27FC236}">
              <a16:creationId xmlns:a16="http://schemas.microsoft.com/office/drawing/2014/main" id="{00000000-0008-0000-0300-00004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2" name="Picture 260" descr="shim">
          <a:extLst>
            <a:ext uri="{FF2B5EF4-FFF2-40B4-BE49-F238E27FC236}">
              <a16:creationId xmlns:a16="http://schemas.microsoft.com/office/drawing/2014/main" id="{00000000-0008-0000-0300-00004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3" name="Picture 261" descr="shim">
          <a:extLst>
            <a:ext uri="{FF2B5EF4-FFF2-40B4-BE49-F238E27FC236}">
              <a16:creationId xmlns:a16="http://schemas.microsoft.com/office/drawing/2014/main" id="{00000000-0008-0000-0300-00004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4" name="Picture 262" descr="shim">
          <a:extLst>
            <a:ext uri="{FF2B5EF4-FFF2-40B4-BE49-F238E27FC236}">
              <a16:creationId xmlns:a16="http://schemas.microsoft.com/office/drawing/2014/main" id="{00000000-0008-0000-0300-00004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5" name="Picture 263" descr="shim">
          <a:extLst>
            <a:ext uri="{FF2B5EF4-FFF2-40B4-BE49-F238E27FC236}">
              <a16:creationId xmlns:a16="http://schemas.microsoft.com/office/drawing/2014/main" id="{00000000-0008-0000-0300-00004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6" name="Picture 264" descr="shim">
          <a:extLst>
            <a:ext uri="{FF2B5EF4-FFF2-40B4-BE49-F238E27FC236}">
              <a16:creationId xmlns:a16="http://schemas.microsoft.com/office/drawing/2014/main" id="{00000000-0008-0000-0300-00004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7" name="Picture 265" descr="shim">
          <a:extLst>
            <a:ext uri="{FF2B5EF4-FFF2-40B4-BE49-F238E27FC236}">
              <a16:creationId xmlns:a16="http://schemas.microsoft.com/office/drawing/2014/main" id="{00000000-0008-0000-0300-00004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8" name="Picture 266" descr="shim">
          <a:extLst>
            <a:ext uri="{FF2B5EF4-FFF2-40B4-BE49-F238E27FC236}">
              <a16:creationId xmlns:a16="http://schemas.microsoft.com/office/drawing/2014/main" id="{00000000-0008-0000-0300-00004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9" name="Picture 267" descr="shim">
          <a:extLst>
            <a:ext uri="{FF2B5EF4-FFF2-40B4-BE49-F238E27FC236}">
              <a16:creationId xmlns:a16="http://schemas.microsoft.com/office/drawing/2014/main" id="{00000000-0008-0000-0300-00004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0" name="Picture 268" descr="shim">
          <a:extLst>
            <a:ext uri="{FF2B5EF4-FFF2-40B4-BE49-F238E27FC236}">
              <a16:creationId xmlns:a16="http://schemas.microsoft.com/office/drawing/2014/main" id="{00000000-0008-0000-0300-00004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1" name="Picture 269" descr="shim">
          <a:extLst>
            <a:ext uri="{FF2B5EF4-FFF2-40B4-BE49-F238E27FC236}">
              <a16:creationId xmlns:a16="http://schemas.microsoft.com/office/drawing/2014/main" id="{00000000-0008-0000-0300-00004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2" name="Picture 270" descr="shim">
          <a:extLst>
            <a:ext uri="{FF2B5EF4-FFF2-40B4-BE49-F238E27FC236}">
              <a16:creationId xmlns:a16="http://schemas.microsoft.com/office/drawing/2014/main" id="{00000000-0008-0000-0300-00004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3" name="Picture 271" descr="shim">
          <a:extLst>
            <a:ext uri="{FF2B5EF4-FFF2-40B4-BE49-F238E27FC236}">
              <a16:creationId xmlns:a16="http://schemas.microsoft.com/office/drawing/2014/main" id="{00000000-0008-0000-0300-00004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4" name="Picture 272" descr="shim">
          <a:extLst>
            <a:ext uri="{FF2B5EF4-FFF2-40B4-BE49-F238E27FC236}">
              <a16:creationId xmlns:a16="http://schemas.microsoft.com/office/drawing/2014/main" id="{00000000-0008-0000-0300-00005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5" name="Picture 273" descr="shim">
          <a:extLst>
            <a:ext uri="{FF2B5EF4-FFF2-40B4-BE49-F238E27FC236}">
              <a16:creationId xmlns:a16="http://schemas.microsoft.com/office/drawing/2014/main" id="{00000000-0008-0000-0300-00005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6" name="Picture 274" descr="shim">
          <a:extLst>
            <a:ext uri="{FF2B5EF4-FFF2-40B4-BE49-F238E27FC236}">
              <a16:creationId xmlns:a16="http://schemas.microsoft.com/office/drawing/2014/main" id="{00000000-0008-0000-0300-00005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7" name="Picture 275" descr="shim">
          <a:extLst>
            <a:ext uri="{FF2B5EF4-FFF2-40B4-BE49-F238E27FC236}">
              <a16:creationId xmlns:a16="http://schemas.microsoft.com/office/drawing/2014/main" id="{00000000-0008-0000-0300-00005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8" name="Picture 276" descr="shim">
          <a:extLst>
            <a:ext uri="{FF2B5EF4-FFF2-40B4-BE49-F238E27FC236}">
              <a16:creationId xmlns:a16="http://schemas.microsoft.com/office/drawing/2014/main" id="{00000000-0008-0000-0300-00005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9" name="Picture 277" descr="shim">
          <a:extLst>
            <a:ext uri="{FF2B5EF4-FFF2-40B4-BE49-F238E27FC236}">
              <a16:creationId xmlns:a16="http://schemas.microsoft.com/office/drawing/2014/main" id="{00000000-0008-0000-0300-00005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0" name="Picture 278" descr="shim">
          <a:extLst>
            <a:ext uri="{FF2B5EF4-FFF2-40B4-BE49-F238E27FC236}">
              <a16:creationId xmlns:a16="http://schemas.microsoft.com/office/drawing/2014/main" id="{00000000-0008-0000-0300-00005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1" name="Picture 279" descr="shim">
          <a:extLst>
            <a:ext uri="{FF2B5EF4-FFF2-40B4-BE49-F238E27FC236}">
              <a16:creationId xmlns:a16="http://schemas.microsoft.com/office/drawing/2014/main" id="{00000000-0008-0000-0300-00005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2" name="Picture 280" descr="shim">
          <a:extLst>
            <a:ext uri="{FF2B5EF4-FFF2-40B4-BE49-F238E27FC236}">
              <a16:creationId xmlns:a16="http://schemas.microsoft.com/office/drawing/2014/main" id="{00000000-0008-0000-0300-00005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3" name="Picture 281" descr="shim">
          <a:extLst>
            <a:ext uri="{FF2B5EF4-FFF2-40B4-BE49-F238E27FC236}">
              <a16:creationId xmlns:a16="http://schemas.microsoft.com/office/drawing/2014/main" id="{00000000-0008-0000-0300-00005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4" name="Picture 282" descr="shim">
          <a:extLst>
            <a:ext uri="{FF2B5EF4-FFF2-40B4-BE49-F238E27FC236}">
              <a16:creationId xmlns:a16="http://schemas.microsoft.com/office/drawing/2014/main" id="{00000000-0008-0000-0300-00005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5" name="Picture 283" descr="shim">
          <a:extLst>
            <a:ext uri="{FF2B5EF4-FFF2-40B4-BE49-F238E27FC236}">
              <a16:creationId xmlns:a16="http://schemas.microsoft.com/office/drawing/2014/main" id="{00000000-0008-0000-0300-00005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6" name="Picture 284" descr="shim">
          <a:extLst>
            <a:ext uri="{FF2B5EF4-FFF2-40B4-BE49-F238E27FC236}">
              <a16:creationId xmlns:a16="http://schemas.microsoft.com/office/drawing/2014/main" id="{00000000-0008-0000-0300-00005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7" name="Picture 285" descr="shim">
          <a:extLst>
            <a:ext uri="{FF2B5EF4-FFF2-40B4-BE49-F238E27FC236}">
              <a16:creationId xmlns:a16="http://schemas.microsoft.com/office/drawing/2014/main" id="{00000000-0008-0000-0300-00005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8" name="Picture 286" descr="shim">
          <a:extLst>
            <a:ext uri="{FF2B5EF4-FFF2-40B4-BE49-F238E27FC236}">
              <a16:creationId xmlns:a16="http://schemas.microsoft.com/office/drawing/2014/main" id="{00000000-0008-0000-0300-00005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9" name="Picture 287" descr="shim">
          <a:extLst>
            <a:ext uri="{FF2B5EF4-FFF2-40B4-BE49-F238E27FC236}">
              <a16:creationId xmlns:a16="http://schemas.microsoft.com/office/drawing/2014/main" id="{00000000-0008-0000-0300-00005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0" name="Picture 288" descr="shim">
          <a:extLst>
            <a:ext uri="{FF2B5EF4-FFF2-40B4-BE49-F238E27FC236}">
              <a16:creationId xmlns:a16="http://schemas.microsoft.com/office/drawing/2014/main" id="{00000000-0008-0000-0300-00006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1" name="Picture 289" descr="shim">
          <a:extLst>
            <a:ext uri="{FF2B5EF4-FFF2-40B4-BE49-F238E27FC236}">
              <a16:creationId xmlns:a16="http://schemas.microsoft.com/office/drawing/2014/main" id="{00000000-0008-0000-0300-00006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2" name="Picture 290" descr="shim">
          <a:extLst>
            <a:ext uri="{FF2B5EF4-FFF2-40B4-BE49-F238E27FC236}">
              <a16:creationId xmlns:a16="http://schemas.microsoft.com/office/drawing/2014/main" id="{00000000-0008-0000-0300-00006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3" name="Picture 291" descr="shim">
          <a:extLst>
            <a:ext uri="{FF2B5EF4-FFF2-40B4-BE49-F238E27FC236}">
              <a16:creationId xmlns:a16="http://schemas.microsoft.com/office/drawing/2014/main" id="{00000000-0008-0000-0300-00006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4" name="Picture 292" descr="shim">
          <a:extLst>
            <a:ext uri="{FF2B5EF4-FFF2-40B4-BE49-F238E27FC236}">
              <a16:creationId xmlns:a16="http://schemas.microsoft.com/office/drawing/2014/main" id="{00000000-0008-0000-0300-00006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5" name="Picture 293" descr="shim">
          <a:extLst>
            <a:ext uri="{FF2B5EF4-FFF2-40B4-BE49-F238E27FC236}">
              <a16:creationId xmlns:a16="http://schemas.microsoft.com/office/drawing/2014/main" id="{00000000-0008-0000-0300-00006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6" name="Picture 294" descr="shim">
          <a:extLst>
            <a:ext uri="{FF2B5EF4-FFF2-40B4-BE49-F238E27FC236}">
              <a16:creationId xmlns:a16="http://schemas.microsoft.com/office/drawing/2014/main" id="{00000000-0008-0000-0300-00006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7" name="Picture 295" descr="shim">
          <a:extLst>
            <a:ext uri="{FF2B5EF4-FFF2-40B4-BE49-F238E27FC236}">
              <a16:creationId xmlns:a16="http://schemas.microsoft.com/office/drawing/2014/main" id="{00000000-0008-0000-0300-00006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8" name="Picture 296" descr="shim">
          <a:extLst>
            <a:ext uri="{FF2B5EF4-FFF2-40B4-BE49-F238E27FC236}">
              <a16:creationId xmlns:a16="http://schemas.microsoft.com/office/drawing/2014/main" id="{00000000-0008-0000-0300-00006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9" name="Picture 297" descr="shim">
          <a:extLst>
            <a:ext uri="{FF2B5EF4-FFF2-40B4-BE49-F238E27FC236}">
              <a16:creationId xmlns:a16="http://schemas.microsoft.com/office/drawing/2014/main" id="{00000000-0008-0000-0300-00006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0" name="Picture 298" descr="shim">
          <a:extLst>
            <a:ext uri="{FF2B5EF4-FFF2-40B4-BE49-F238E27FC236}">
              <a16:creationId xmlns:a16="http://schemas.microsoft.com/office/drawing/2014/main" id="{00000000-0008-0000-0300-00006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1" name="Picture 299" descr="shim">
          <a:extLst>
            <a:ext uri="{FF2B5EF4-FFF2-40B4-BE49-F238E27FC236}">
              <a16:creationId xmlns:a16="http://schemas.microsoft.com/office/drawing/2014/main" id="{00000000-0008-0000-0300-00006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2" name="Picture 300" descr="shim">
          <a:extLst>
            <a:ext uri="{FF2B5EF4-FFF2-40B4-BE49-F238E27FC236}">
              <a16:creationId xmlns:a16="http://schemas.microsoft.com/office/drawing/2014/main" id="{00000000-0008-0000-0300-00006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3" name="Picture 301" descr="shim">
          <a:extLst>
            <a:ext uri="{FF2B5EF4-FFF2-40B4-BE49-F238E27FC236}">
              <a16:creationId xmlns:a16="http://schemas.microsoft.com/office/drawing/2014/main" id="{00000000-0008-0000-0300-00006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4" name="Picture 302" descr="shim">
          <a:extLst>
            <a:ext uri="{FF2B5EF4-FFF2-40B4-BE49-F238E27FC236}">
              <a16:creationId xmlns:a16="http://schemas.microsoft.com/office/drawing/2014/main" id="{00000000-0008-0000-0300-00006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5" name="Picture 303" descr="shim">
          <a:extLst>
            <a:ext uri="{FF2B5EF4-FFF2-40B4-BE49-F238E27FC236}">
              <a16:creationId xmlns:a16="http://schemas.microsoft.com/office/drawing/2014/main" id="{00000000-0008-0000-0300-00006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6" name="Picture 304" descr="shim">
          <a:extLst>
            <a:ext uri="{FF2B5EF4-FFF2-40B4-BE49-F238E27FC236}">
              <a16:creationId xmlns:a16="http://schemas.microsoft.com/office/drawing/2014/main" id="{00000000-0008-0000-0300-00007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7" name="Picture 305" descr="shim">
          <a:extLst>
            <a:ext uri="{FF2B5EF4-FFF2-40B4-BE49-F238E27FC236}">
              <a16:creationId xmlns:a16="http://schemas.microsoft.com/office/drawing/2014/main" id="{00000000-0008-0000-0300-00007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8" name="Picture 306" descr="shim">
          <a:extLst>
            <a:ext uri="{FF2B5EF4-FFF2-40B4-BE49-F238E27FC236}">
              <a16:creationId xmlns:a16="http://schemas.microsoft.com/office/drawing/2014/main" id="{00000000-0008-0000-0300-00007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9" name="Picture 307" descr="shim">
          <a:extLst>
            <a:ext uri="{FF2B5EF4-FFF2-40B4-BE49-F238E27FC236}">
              <a16:creationId xmlns:a16="http://schemas.microsoft.com/office/drawing/2014/main" id="{00000000-0008-0000-0300-00007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0" name="Picture 308" descr="shim">
          <a:extLst>
            <a:ext uri="{FF2B5EF4-FFF2-40B4-BE49-F238E27FC236}">
              <a16:creationId xmlns:a16="http://schemas.microsoft.com/office/drawing/2014/main" id="{00000000-0008-0000-0300-00007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1" name="Picture 309" descr="shim">
          <a:extLst>
            <a:ext uri="{FF2B5EF4-FFF2-40B4-BE49-F238E27FC236}">
              <a16:creationId xmlns:a16="http://schemas.microsoft.com/office/drawing/2014/main" id="{00000000-0008-0000-0300-00007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2" name="Picture 310" descr="shim">
          <a:extLst>
            <a:ext uri="{FF2B5EF4-FFF2-40B4-BE49-F238E27FC236}">
              <a16:creationId xmlns:a16="http://schemas.microsoft.com/office/drawing/2014/main" id="{00000000-0008-0000-0300-00007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3" name="Picture 311" descr="shim">
          <a:extLst>
            <a:ext uri="{FF2B5EF4-FFF2-40B4-BE49-F238E27FC236}">
              <a16:creationId xmlns:a16="http://schemas.microsoft.com/office/drawing/2014/main" id="{00000000-0008-0000-0300-00007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4" name="Picture 312" descr="shim">
          <a:extLst>
            <a:ext uri="{FF2B5EF4-FFF2-40B4-BE49-F238E27FC236}">
              <a16:creationId xmlns:a16="http://schemas.microsoft.com/office/drawing/2014/main" id="{00000000-0008-0000-0300-00007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5" name="Picture 313" descr="shim">
          <a:extLst>
            <a:ext uri="{FF2B5EF4-FFF2-40B4-BE49-F238E27FC236}">
              <a16:creationId xmlns:a16="http://schemas.microsoft.com/office/drawing/2014/main" id="{00000000-0008-0000-0300-00007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6" name="Picture 314" descr="shim">
          <a:extLst>
            <a:ext uri="{FF2B5EF4-FFF2-40B4-BE49-F238E27FC236}">
              <a16:creationId xmlns:a16="http://schemas.microsoft.com/office/drawing/2014/main" id="{00000000-0008-0000-0300-00007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7" name="Picture 315" descr="shim">
          <a:extLst>
            <a:ext uri="{FF2B5EF4-FFF2-40B4-BE49-F238E27FC236}">
              <a16:creationId xmlns:a16="http://schemas.microsoft.com/office/drawing/2014/main" id="{00000000-0008-0000-0300-00007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8" name="Picture 316" descr="shim">
          <a:extLst>
            <a:ext uri="{FF2B5EF4-FFF2-40B4-BE49-F238E27FC236}">
              <a16:creationId xmlns:a16="http://schemas.microsoft.com/office/drawing/2014/main" id="{00000000-0008-0000-0300-00007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9" name="Picture 317" descr="shim">
          <a:extLst>
            <a:ext uri="{FF2B5EF4-FFF2-40B4-BE49-F238E27FC236}">
              <a16:creationId xmlns:a16="http://schemas.microsoft.com/office/drawing/2014/main" id="{00000000-0008-0000-0300-00007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0" name="Picture 318" descr="shim">
          <a:extLst>
            <a:ext uri="{FF2B5EF4-FFF2-40B4-BE49-F238E27FC236}">
              <a16:creationId xmlns:a16="http://schemas.microsoft.com/office/drawing/2014/main" id="{00000000-0008-0000-0300-00007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1" name="Picture 319" descr="shim">
          <a:extLst>
            <a:ext uri="{FF2B5EF4-FFF2-40B4-BE49-F238E27FC236}">
              <a16:creationId xmlns:a16="http://schemas.microsoft.com/office/drawing/2014/main" id="{00000000-0008-0000-0300-00007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2" name="Picture 320" descr="shim">
          <a:extLst>
            <a:ext uri="{FF2B5EF4-FFF2-40B4-BE49-F238E27FC236}">
              <a16:creationId xmlns:a16="http://schemas.microsoft.com/office/drawing/2014/main" id="{00000000-0008-0000-0300-00008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3" name="Picture 321" descr="shim">
          <a:extLst>
            <a:ext uri="{FF2B5EF4-FFF2-40B4-BE49-F238E27FC236}">
              <a16:creationId xmlns:a16="http://schemas.microsoft.com/office/drawing/2014/main" id="{00000000-0008-0000-0300-00008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4" name="Picture 322" descr="shim">
          <a:extLst>
            <a:ext uri="{FF2B5EF4-FFF2-40B4-BE49-F238E27FC236}">
              <a16:creationId xmlns:a16="http://schemas.microsoft.com/office/drawing/2014/main" id="{00000000-0008-0000-0300-00008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5" name="Picture 323" descr="shim">
          <a:extLst>
            <a:ext uri="{FF2B5EF4-FFF2-40B4-BE49-F238E27FC236}">
              <a16:creationId xmlns:a16="http://schemas.microsoft.com/office/drawing/2014/main" id="{00000000-0008-0000-0300-00008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6" name="Picture 324" descr="shim">
          <a:extLst>
            <a:ext uri="{FF2B5EF4-FFF2-40B4-BE49-F238E27FC236}">
              <a16:creationId xmlns:a16="http://schemas.microsoft.com/office/drawing/2014/main" id="{00000000-0008-0000-0300-00008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7" name="Picture 325" descr="shim">
          <a:extLst>
            <a:ext uri="{FF2B5EF4-FFF2-40B4-BE49-F238E27FC236}">
              <a16:creationId xmlns:a16="http://schemas.microsoft.com/office/drawing/2014/main" id="{00000000-0008-0000-0300-00008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8" name="Picture 326" descr="shim">
          <a:extLst>
            <a:ext uri="{FF2B5EF4-FFF2-40B4-BE49-F238E27FC236}">
              <a16:creationId xmlns:a16="http://schemas.microsoft.com/office/drawing/2014/main" id="{00000000-0008-0000-0300-00008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9" name="Picture 327" descr="shim">
          <a:extLst>
            <a:ext uri="{FF2B5EF4-FFF2-40B4-BE49-F238E27FC236}">
              <a16:creationId xmlns:a16="http://schemas.microsoft.com/office/drawing/2014/main" id="{00000000-0008-0000-0300-00008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0" name="Picture 328" descr="shim">
          <a:extLst>
            <a:ext uri="{FF2B5EF4-FFF2-40B4-BE49-F238E27FC236}">
              <a16:creationId xmlns:a16="http://schemas.microsoft.com/office/drawing/2014/main" id="{00000000-0008-0000-0300-00008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1" name="Picture 329" descr="shim">
          <a:extLst>
            <a:ext uri="{FF2B5EF4-FFF2-40B4-BE49-F238E27FC236}">
              <a16:creationId xmlns:a16="http://schemas.microsoft.com/office/drawing/2014/main" id="{00000000-0008-0000-0300-00008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2" name="Picture 330" descr="shim">
          <a:extLst>
            <a:ext uri="{FF2B5EF4-FFF2-40B4-BE49-F238E27FC236}">
              <a16:creationId xmlns:a16="http://schemas.microsoft.com/office/drawing/2014/main" id="{00000000-0008-0000-0300-00008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3" name="Picture 331" descr="shim">
          <a:extLst>
            <a:ext uri="{FF2B5EF4-FFF2-40B4-BE49-F238E27FC236}">
              <a16:creationId xmlns:a16="http://schemas.microsoft.com/office/drawing/2014/main" id="{00000000-0008-0000-0300-00008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4" name="Picture 332" descr="shim">
          <a:extLst>
            <a:ext uri="{FF2B5EF4-FFF2-40B4-BE49-F238E27FC236}">
              <a16:creationId xmlns:a16="http://schemas.microsoft.com/office/drawing/2014/main" id="{00000000-0008-0000-0300-00008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5" name="Picture 333" descr="shim">
          <a:extLst>
            <a:ext uri="{FF2B5EF4-FFF2-40B4-BE49-F238E27FC236}">
              <a16:creationId xmlns:a16="http://schemas.microsoft.com/office/drawing/2014/main" id="{00000000-0008-0000-0300-00008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6" name="Picture 334" descr="shim">
          <a:extLst>
            <a:ext uri="{FF2B5EF4-FFF2-40B4-BE49-F238E27FC236}">
              <a16:creationId xmlns:a16="http://schemas.microsoft.com/office/drawing/2014/main" id="{00000000-0008-0000-0300-00008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7" name="Picture 335" descr="shim">
          <a:extLst>
            <a:ext uri="{FF2B5EF4-FFF2-40B4-BE49-F238E27FC236}">
              <a16:creationId xmlns:a16="http://schemas.microsoft.com/office/drawing/2014/main" id="{00000000-0008-0000-0300-00008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8" name="Picture 336" descr="shim">
          <a:extLst>
            <a:ext uri="{FF2B5EF4-FFF2-40B4-BE49-F238E27FC236}">
              <a16:creationId xmlns:a16="http://schemas.microsoft.com/office/drawing/2014/main" id="{00000000-0008-0000-0300-00009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9" name="Picture 337" descr="shim">
          <a:extLst>
            <a:ext uri="{FF2B5EF4-FFF2-40B4-BE49-F238E27FC236}">
              <a16:creationId xmlns:a16="http://schemas.microsoft.com/office/drawing/2014/main" id="{00000000-0008-0000-0300-00009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0" name="Picture 338" descr="shim">
          <a:extLst>
            <a:ext uri="{FF2B5EF4-FFF2-40B4-BE49-F238E27FC236}">
              <a16:creationId xmlns:a16="http://schemas.microsoft.com/office/drawing/2014/main" id="{00000000-0008-0000-0300-00009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1" name="Picture 339" descr="shim">
          <a:extLst>
            <a:ext uri="{FF2B5EF4-FFF2-40B4-BE49-F238E27FC236}">
              <a16:creationId xmlns:a16="http://schemas.microsoft.com/office/drawing/2014/main" id="{00000000-0008-0000-0300-00009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2" name="Picture 340" descr="shim">
          <a:extLst>
            <a:ext uri="{FF2B5EF4-FFF2-40B4-BE49-F238E27FC236}">
              <a16:creationId xmlns:a16="http://schemas.microsoft.com/office/drawing/2014/main" id="{00000000-0008-0000-0300-00009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3" name="Picture 341" descr="shim">
          <a:extLst>
            <a:ext uri="{FF2B5EF4-FFF2-40B4-BE49-F238E27FC236}">
              <a16:creationId xmlns:a16="http://schemas.microsoft.com/office/drawing/2014/main" id="{00000000-0008-0000-0300-00009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4" name="Picture 342" descr="shim">
          <a:extLst>
            <a:ext uri="{FF2B5EF4-FFF2-40B4-BE49-F238E27FC236}">
              <a16:creationId xmlns:a16="http://schemas.microsoft.com/office/drawing/2014/main" id="{00000000-0008-0000-0300-00009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5" name="Picture 343" descr="shim">
          <a:extLst>
            <a:ext uri="{FF2B5EF4-FFF2-40B4-BE49-F238E27FC236}">
              <a16:creationId xmlns:a16="http://schemas.microsoft.com/office/drawing/2014/main" id="{00000000-0008-0000-0300-00009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6" name="Picture 344" descr="shim">
          <a:extLst>
            <a:ext uri="{FF2B5EF4-FFF2-40B4-BE49-F238E27FC236}">
              <a16:creationId xmlns:a16="http://schemas.microsoft.com/office/drawing/2014/main" id="{00000000-0008-0000-0300-00009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7" name="Picture 345" descr="shim">
          <a:extLst>
            <a:ext uri="{FF2B5EF4-FFF2-40B4-BE49-F238E27FC236}">
              <a16:creationId xmlns:a16="http://schemas.microsoft.com/office/drawing/2014/main" id="{00000000-0008-0000-0300-00009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8" name="Picture 346" descr="shim">
          <a:extLst>
            <a:ext uri="{FF2B5EF4-FFF2-40B4-BE49-F238E27FC236}">
              <a16:creationId xmlns:a16="http://schemas.microsoft.com/office/drawing/2014/main" id="{00000000-0008-0000-0300-00009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9" name="Picture 347" descr="shim">
          <a:extLst>
            <a:ext uri="{FF2B5EF4-FFF2-40B4-BE49-F238E27FC236}">
              <a16:creationId xmlns:a16="http://schemas.microsoft.com/office/drawing/2014/main" id="{00000000-0008-0000-0300-00009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20" name="Picture 348" descr="shim">
          <a:extLst>
            <a:ext uri="{FF2B5EF4-FFF2-40B4-BE49-F238E27FC236}">
              <a16:creationId xmlns:a16="http://schemas.microsoft.com/office/drawing/2014/main" id="{00000000-0008-0000-0300-00009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1" name="Picture 349" descr="shim">
          <a:extLst>
            <a:ext uri="{FF2B5EF4-FFF2-40B4-BE49-F238E27FC236}">
              <a16:creationId xmlns:a16="http://schemas.microsoft.com/office/drawing/2014/main" id="{00000000-0008-0000-0300-00009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2" name="Picture 350" descr="shim">
          <a:extLst>
            <a:ext uri="{FF2B5EF4-FFF2-40B4-BE49-F238E27FC236}">
              <a16:creationId xmlns:a16="http://schemas.microsoft.com/office/drawing/2014/main" id="{00000000-0008-0000-0300-00009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3" name="Picture 351" descr="shim">
          <a:extLst>
            <a:ext uri="{FF2B5EF4-FFF2-40B4-BE49-F238E27FC236}">
              <a16:creationId xmlns:a16="http://schemas.microsoft.com/office/drawing/2014/main" id="{00000000-0008-0000-0300-00009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4" name="Picture 352" descr="shim">
          <a:extLst>
            <a:ext uri="{FF2B5EF4-FFF2-40B4-BE49-F238E27FC236}">
              <a16:creationId xmlns:a16="http://schemas.microsoft.com/office/drawing/2014/main" id="{00000000-0008-0000-0300-0000A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5" name="Picture 353" descr="shim">
          <a:extLst>
            <a:ext uri="{FF2B5EF4-FFF2-40B4-BE49-F238E27FC236}">
              <a16:creationId xmlns:a16="http://schemas.microsoft.com/office/drawing/2014/main" id="{00000000-0008-0000-0300-0000A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6" name="Picture 354" descr="shim">
          <a:extLst>
            <a:ext uri="{FF2B5EF4-FFF2-40B4-BE49-F238E27FC236}">
              <a16:creationId xmlns:a16="http://schemas.microsoft.com/office/drawing/2014/main" id="{00000000-0008-0000-0300-0000A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7" name="Picture 355" descr="shim">
          <a:extLst>
            <a:ext uri="{FF2B5EF4-FFF2-40B4-BE49-F238E27FC236}">
              <a16:creationId xmlns:a16="http://schemas.microsoft.com/office/drawing/2014/main" id="{00000000-0008-0000-0300-0000A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8" name="Picture 356" descr="shim">
          <a:extLst>
            <a:ext uri="{FF2B5EF4-FFF2-40B4-BE49-F238E27FC236}">
              <a16:creationId xmlns:a16="http://schemas.microsoft.com/office/drawing/2014/main" id="{00000000-0008-0000-0300-0000A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9" name="Picture 357" descr="shim">
          <a:extLst>
            <a:ext uri="{FF2B5EF4-FFF2-40B4-BE49-F238E27FC236}">
              <a16:creationId xmlns:a16="http://schemas.microsoft.com/office/drawing/2014/main" id="{00000000-0008-0000-0300-0000A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0" name="Picture 358" descr="shim">
          <a:extLst>
            <a:ext uri="{FF2B5EF4-FFF2-40B4-BE49-F238E27FC236}">
              <a16:creationId xmlns:a16="http://schemas.microsoft.com/office/drawing/2014/main" id="{00000000-0008-0000-0300-0000A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1" name="Picture 359" descr="shim">
          <a:extLst>
            <a:ext uri="{FF2B5EF4-FFF2-40B4-BE49-F238E27FC236}">
              <a16:creationId xmlns:a16="http://schemas.microsoft.com/office/drawing/2014/main" id="{00000000-0008-0000-0300-0000A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2" name="Picture 360" descr="shim">
          <a:extLst>
            <a:ext uri="{FF2B5EF4-FFF2-40B4-BE49-F238E27FC236}">
              <a16:creationId xmlns:a16="http://schemas.microsoft.com/office/drawing/2014/main" id="{00000000-0008-0000-0300-0000A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3" name="Picture 361" descr="shim">
          <a:extLst>
            <a:ext uri="{FF2B5EF4-FFF2-40B4-BE49-F238E27FC236}">
              <a16:creationId xmlns:a16="http://schemas.microsoft.com/office/drawing/2014/main" id="{00000000-0008-0000-0300-0000A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4" name="Picture 362" descr="shim">
          <a:extLst>
            <a:ext uri="{FF2B5EF4-FFF2-40B4-BE49-F238E27FC236}">
              <a16:creationId xmlns:a16="http://schemas.microsoft.com/office/drawing/2014/main" id="{00000000-0008-0000-0300-0000A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5" name="Picture 363" descr="shim">
          <a:extLst>
            <a:ext uri="{FF2B5EF4-FFF2-40B4-BE49-F238E27FC236}">
              <a16:creationId xmlns:a16="http://schemas.microsoft.com/office/drawing/2014/main" id="{00000000-0008-0000-0300-0000A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6" name="Picture 364" descr="shim">
          <a:extLst>
            <a:ext uri="{FF2B5EF4-FFF2-40B4-BE49-F238E27FC236}">
              <a16:creationId xmlns:a16="http://schemas.microsoft.com/office/drawing/2014/main" id="{00000000-0008-0000-0300-0000A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7" name="Picture 365" descr="shim">
          <a:extLst>
            <a:ext uri="{FF2B5EF4-FFF2-40B4-BE49-F238E27FC236}">
              <a16:creationId xmlns:a16="http://schemas.microsoft.com/office/drawing/2014/main" id="{00000000-0008-0000-0300-0000A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8" name="Picture 366" descr="shim">
          <a:extLst>
            <a:ext uri="{FF2B5EF4-FFF2-40B4-BE49-F238E27FC236}">
              <a16:creationId xmlns:a16="http://schemas.microsoft.com/office/drawing/2014/main" id="{00000000-0008-0000-0300-0000A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9" name="Picture 367" descr="shim">
          <a:extLst>
            <a:ext uri="{FF2B5EF4-FFF2-40B4-BE49-F238E27FC236}">
              <a16:creationId xmlns:a16="http://schemas.microsoft.com/office/drawing/2014/main" id="{00000000-0008-0000-0300-0000A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0" name="Picture 368" descr="shim">
          <a:extLst>
            <a:ext uri="{FF2B5EF4-FFF2-40B4-BE49-F238E27FC236}">
              <a16:creationId xmlns:a16="http://schemas.microsoft.com/office/drawing/2014/main" id="{00000000-0008-0000-0300-0000B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1" name="Picture 369" descr="shim">
          <a:extLst>
            <a:ext uri="{FF2B5EF4-FFF2-40B4-BE49-F238E27FC236}">
              <a16:creationId xmlns:a16="http://schemas.microsoft.com/office/drawing/2014/main" id="{00000000-0008-0000-0300-0000B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2" name="Picture 370" descr="shim">
          <a:extLst>
            <a:ext uri="{FF2B5EF4-FFF2-40B4-BE49-F238E27FC236}">
              <a16:creationId xmlns:a16="http://schemas.microsoft.com/office/drawing/2014/main" id="{00000000-0008-0000-0300-0000B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3" name="Picture 371" descr="shim">
          <a:extLst>
            <a:ext uri="{FF2B5EF4-FFF2-40B4-BE49-F238E27FC236}">
              <a16:creationId xmlns:a16="http://schemas.microsoft.com/office/drawing/2014/main" id="{00000000-0008-0000-0300-0000B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4" name="Picture 372" descr="shim">
          <a:extLst>
            <a:ext uri="{FF2B5EF4-FFF2-40B4-BE49-F238E27FC236}">
              <a16:creationId xmlns:a16="http://schemas.microsoft.com/office/drawing/2014/main" id="{00000000-0008-0000-0300-0000B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5" name="Picture 373" descr="shim">
          <a:extLst>
            <a:ext uri="{FF2B5EF4-FFF2-40B4-BE49-F238E27FC236}">
              <a16:creationId xmlns:a16="http://schemas.microsoft.com/office/drawing/2014/main" id="{00000000-0008-0000-0300-0000B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6" name="Picture 374" descr="shim">
          <a:extLst>
            <a:ext uri="{FF2B5EF4-FFF2-40B4-BE49-F238E27FC236}">
              <a16:creationId xmlns:a16="http://schemas.microsoft.com/office/drawing/2014/main" id="{00000000-0008-0000-0300-0000B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7" name="Picture 375" descr="shim">
          <a:extLst>
            <a:ext uri="{FF2B5EF4-FFF2-40B4-BE49-F238E27FC236}">
              <a16:creationId xmlns:a16="http://schemas.microsoft.com/office/drawing/2014/main" id="{00000000-0008-0000-0300-0000B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8" name="Picture 376" descr="shim">
          <a:extLst>
            <a:ext uri="{FF2B5EF4-FFF2-40B4-BE49-F238E27FC236}">
              <a16:creationId xmlns:a16="http://schemas.microsoft.com/office/drawing/2014/main" id="{00000000-0008-0000-0300-0000B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9" name="Picture 377" descr="shim">
          <a:extLst>
            <a:ext uri="{FF2B5EF4-FFF2-40B4-BE49-F238E27FC236}">
              <a16:creationId xmlns:a16="http://schemas.microsoft.com/office/drawing/2014/main" id="{00000000-0008-0000-0300-0000B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0" name="Picture 378" descr="shim">
          <a:extLst>
            <a:ext uri="{FF2B5EF4-FFF2-40B4-BE49-F238E27FC236}">
              <a16:creationId xmlns:a16="http://schemas.microsoft.com/office/drawing/2014/main" id="{00000000-0008-0000-0300-0000B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1" name="Picture 379" descr="shim">
          <a:extLst>
            <a:ext uri="{FF2B5EF4-FFF2-40B4-BE49-F238E27FC236}">
              <a16:creationId xmlns:a16="http://schemas.microsoft.com/office/drawing/2014/main" id="{00000000-0008-0000-0300-0000B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2" name="Picture 380" descr="shim">
          <a:extLst>
            <a:ext uri="{FF2B5EF4-FFF2-40B4-BE49-F238E27FC236}">
              <a16:creationId xmlns:a16="http://schemas.microsoft.com/office/drawing/2014/main" id="{00000000-0008-0000-0300-0000B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3" name="Picture 381" descr="shim">
          <a:extLst>
            <a:ext uri="{FF2B5EF4-FFF2-40B4-BE49-F238E27FC236}">
              <a16:creationId xmlns:a16="http://schemas.microsoft.com/office/drawing/2014/main" id="{00000000-0008-0000-0300-0000B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4" name="Picture 382" descr="shim">
          <a:extLst>
            <a:ext uri="{FF2B5EF4-FFF2-40B4-BE49-F238E27FC236}">
              <a16:creationId xmlns:a16="http://schemas.microsoft.com/office/drawing/2014/main" id="{00000000-0008-0000-0300-0000B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5" name="Picture 383" descr="shim">
          <a:extLst>
            <a:ext uri="{FF2B5EF4-FFF2-40B4-BE49-F238E27FC236}">
              <a16:creationId xmlns:a16="http://schemas.microsoft.com/office/drawing/2014/main" id="{00000000-0008-0000-0300-0000B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6" name="Picture 384" descr="shim">
          <a:extLst>
            <a:ext uri="{FF2B5EF4-FFF2-40B4-BE49-F238E27FC236}">
              <a16:creationId xmlns:a16="http://schemas.microsoft.com/office/drawing/2014/main" id="{00000000-0008-0000-0300-0000C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7" name="Picture 385" descr="shim">
          <a:extLst>
            <a:ext uri="{FF2B5EF4-FFF2-40B4-BE49-F238E27FC236}">
              <a16:creationId xmlns:a16="http://schemas.microsoft.com/office/drawing/2014/main" id="{00000000-0008-0000-0300-0000C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8" name="Picture 386" descr="shim">
          <a:extLst>
            <a:ext uri="{FF2B5EF4-FFF2-40B4-BE49-F238E27FC236}">
              <a16:creationId xmlns:a16="http://schemas.microsoft.com/office/drawing/2014/main" id="{00000000-0008-0000-0300-0000C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9" name="Picture 387" descr="shim">
          <a:extLst>
            <a:ext uri="{FF2B5EF4-FFF2-40B4-BE49-F238E27FC236}">
              <a16:creationId xmlns:a16="http://schemas.microsoft.com/office/drawing/2014/main" id="{00000000-0008-0000-0300-0000C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0" name="Picture 388" descr="shim">
          <a:extLst>
            <a:ext uri="{FF2B5EF4-FFF2-40B4-BE49-F238E27FC236}">
              <a16:creationId xmlns:a16="http://schemas.microsoft.com/office/drawing/2014/main" id="{00000000-0008-0000-0300-0000C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1" name="Picture 389" descr="shim">
          <a:extLst>
            <a:ext uri="{FF2B5EF4-FFF2-40B4-BE49-F238E27FC236}">
              <a16:creationId xmlns:a16="http://schemas.microsoft.com/office/drawing/2014/main" id="{00000000-0008-0000-0300-0000C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2" name="Picture 390" descr="shim">
          <a:extLst>
            <a:ext uri="{FF2B5EF4-FFF2-40B4-BE49-F238E27FC236}">
              <a16:creationId xmlns:a16="http://schemas.microsoft.com/office/drawing/2014/main" id="{00000000-0008-0000-0300-0000C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3" name="Picture 391" descr="shim">
          <a:extLst>
            <a:ext uri="{FF2B5EF4-FFF2-40B4-BE49-F238E27FC236}">
              <a16:creationId xmlns:a16="http://schemas.microsoft.com/office/drawing/2014/main" id="{00000000-0008-0000-0300-0000C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4" name="Picture 392" descr="shim">
          <a:extLst>
            <a:ext uri="{FF2B5EF4-FFF2-40B4-BE49-F238E27FC236}">
              <a16:creationId xmlns:a16="http://schemas.microsoft.com/office/drawing/2014/main" id="{00000000-0008-0000-0300-0000C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5" name="Picture 393" descr="shim">
          <a:extLst>
            <a:ext uri="{FF2B5EF4-FFF2-40B4-BE49-F238E27FC236}">
              <a16:creationId xmlns:a16="http://schemas.microsoft.com/office/drawing/2014/main" id="{00000000-0008-0000-0300-0000C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6" name="Picture 394" descr="shim">
          <a:extLst>
            <a:ext uri="{FF2B5EF4-FFF2-40B4-BE49-F238E27FC236}">
              <a16:creationId xmlns:a16="http://schemas.microsoft.com/office/drawing/2014/main" id="{00000000-0008-0000-0300-0000C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7" name="Picture 395" descr="shim">
          <a:extLst>
            <a:ext uri="{FF2B5EF4-FFF2-40B4-BE49-F238E27FC236}">
              <a16:creationId xmlns:a16="http://schemas.microsoft.com/office/drawing/2014/main" id="{00000000-0008-0000-0300-0000C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8" name="Picture 396" descr="shim">
          <a:extLst>
            <a:ext uri="{FF2B5EF4-FFF2-40B4-BE49-F238E27FC236}">
              <a16:creationId xmlns:a16="http://schemas.microsoft.com/office/drawing/2014/main" id="{00000000-0008-0000-0300-0000C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9" name="Picture 397" descr="shim">
          <a:extLst>
            <a:ext uri="{FF2B5EF4-FFF2-40B4-BE49-F238E27FC236}">
              <a16:creationId xmlns:a16="http://schemas.microsoft.com/office/drawing/2014/main" id="{00000000-0008-0000-0300-0000C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0" name="Picture 398" descr="shim">
          <a:extLst>
            <a:ext uri="{FF2B5EF4-FFF2-40B4-BE49-F238E27FC236}">
              <a16:creationId xmlns:a16="http://schemas.microsoft.com/office/drawing/2014/main" id="{00000000-0008-0000-0300-0000C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1" name="Picture 399" descr="shim">
          <a:extLst>
            <a:ext uri="{FF2B5EF4-FFF2-40B4-BE49-F238E27FC236}">
              <a16:creationId xmlns:a16="http://schemas.microsoft.com/office/drawing/2014/main" id="{00000000-0008-0000-0300-0000C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2" name="Picture 400" descr="shim">
          <a:extLst>
            <a:ext uri="{FF2B5EF4-FFF2-40B4-BE49-F238E27FC236}">
              <a16:creationId xmlns:a16="http://schemas.microsoft.com/office/drawing/2014/main" id="{00000000-0008-0000-0300-0000D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3" name="Picture 401" descr="shim">
          <a:extLst>
            <a:ext uri="{FF2B5EF4-FFF2-40B4-BE49-F238E27FC236}">
              <a16:creationId xmlns:a16="http://schemas.microsoft.com/office/drawing/2014/main" id="{00000000-0008-0000-0300-0000D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4" name="Picture 402" descr="shim">
          <a:extLst>
            <a:ext uri="{FF2B5EF4-FFF2-40B4-BE49-F238E27FC236}">
              <a16:creationId xmlns:a16="http://schemas.microsoft.com/office/drawing/2014/main" id="{00000000-0008-0000-0300-0000D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5" name="Picture 403" descr="shim">
          <a:extLst>
            <a:ext uri="{FF2B5EF4-FFF2-40B4-BE49-F238E27FC236}">
              <a16:creationId xmlns:a16="http://schemas.microsoft.com/office/drawing/2014/main" id="{00000000-0008-0000-0300-0000D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6" name="Picture 404" descr="shim">
          <a:extLst>
            <a:ext uri="{FF2B5EF4-FFF2-40B4-BE49-F238E27FC236}">
              <a16:creationId xmlns:a16="http://schemas.microsoft.com/office/drawing/2014/main" id="{00000000-0008-0000-0300-0000D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7" name="Picture 405" descr="shim">
          <a:extLst>
            <a:ext uri="{FF2B5EF4-FFF2-40B4-BE49-F238E27FC236}">
              <a16:creationId xmlns:a16="http://schemas.microsoft.com/office/drawing/2014/main" id="{00000000-0008-0000-0300-0000D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8" name="Picture 406" descr="shim">
          <a:extLst>
            <a:ext uri="{FF2B5EF4-FFF2-40B4-BE49-F238E27FC236}">
              <a16:creationId xmlns:a16="http://schemas.microsoft.com/office/drawing/2014/main" id="{00000000-0008-0000-0300-0000D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9" name="Picture 407" descr="shim">
          <a:extLst>
            <a:ext uri="{FF2B5EF4-FFF2-40B4-BE49-F238E27FC236}">
              <a16:creationId xmlns:a16="http://schemas.microsoft.com/office/drawing/2014/main" id="{00000000-0008-0000-0300-0000D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0" name="Picture 408" descr="shim">
          <a:extLst>
            <a:ext uri="{FF2B5EF4-FFF2-40B4-BE49-F238E27FC236}">
              <a16:creationId xmlns:a16="http://schemas.microsoft.com/office/drawing/2014/main" id="{00000000-0008-0000-0300-0000D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1" name="Picture 409" descr="shim">
          <a:extLst>
            <a:ext uri="{FF2B5EF4-FFF2-40B4-BE49-F238E27FC236}">
              <a16:creationId xmlns:a16="http://schemas.microsoft.com/office/drawing/2014/main" id="{00000000-0008-0000-0300-0000D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2" name="Picture 410" descr="shim">
          <a:extLst>
            <a:ext uri="{FF2B5EF4-FFF2-40B4-BE49-F238E27FC236}">
              <a16:creationId xmlns:a16="http://schemas.microsoft.com/office/drawing/2014/main" id="{00000000-0008-0000-0300-0000D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3" name="Picture 411" descr="shim">
          <a:extLst>
            <a:ext uri="{FF2B5EF4-FFF2-40B4-BE49-F238E27FC236}">
              <a16:creationId xmlns:a16="http://schemas.microsoft.com/office/drawing/2014/main" id="{00000000-0008-0000-0300-0000D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4" name="Picture 412" descr="shim">
          <a:extLst>
            <a:ext uri="{FF2B5EF4-FFF2-40B4-BE49-F238E27FC236}">
              <a16:creationId xmlns:a16="http://schemas.microsoft.com/office/drawing/2014/main" id="{00000000-0008-0000-0300-0000D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5" name="Picture 413" descr="shim">
          <a:extLst>
            <a:ext uri="{FF2B5EF4-FFF2-40B4-BE49-F238E27FC236}">
              <a16:creationId xmlns:a16="http://schemas.microsoft.com/office/drawing/2014/main" id="{00000000-0008-0000-0300-0000D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6" name="Picture 414" descr="shim">
          <a:extLst>
            <a:ext uri="{FF2B5EF4-FFF2-40B4-BE49-F238E27FC236}">
              <a16:creationId xmlns:a16="http://schemas.microsoft.com/office/drawing/2014/main" id="{00000000-0008-0000-0300-0000D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7" name="Picture 415" descr="shim">
          <a:extLst>
            <a:ext uri="{FF2B5EF4-FFF2-40B4-BE49-F238E27FC236}">
              <a16:creationId xmlns:a16="http://schemas.microsoft.com/office/drawing/2014/main" id="{00000000-0008-0000-0300-0000D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8" name="Picture 416" descr="shim">
          <a:extLst>
            <a:ext uri="{FF2B5EF4-FFF2-40B4-BE49-F238E27FC236}">
              <a16:creationId xmlns:a16="http://schemas.microsoft.com/office/drawing/2014/main" id="{00000000-0008-0000-0300-0000E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9" name="Picture 417" descr="shim">
          <a:extLst>
            <a:ext uri="{FF2B5EF4-FFF2-40B4-BE49-F238E27FC236}">
              <a16:creationId xmlns:a16="http://schemas.microsoft.com/office/drawing/2014/main" id="{00000000-0008-0000-0300-0000E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0" name="Picture 418" descr="shim">
          <a:extLst>
            <a:ext uri="{FF2B5EF4-FFF2-40B4-BE49-F238E27FC236}">
              <a16:creationId xmlns:a16="http://schemas.microsoft.com/office/drawing/2014/main" id="{00000000-0008-0000-0300-0000E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1" name="Picture 419" descr="shim">
          <a:extLst>
            <a:ext uri="{FF2B5EF4-FFF2-40B4-BE49-F238E27FC236}">
              <a16:creationId xmlns:a16="http://schemas.microsoft.com/office/drawing/2014/main" id="{00000000-0008-0000-0300-0000E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2" name="Picture 420" descr="shim">
          <a:extLst>
            <a:ext uri="{FF2B5EF4-FFF2-40B4-BE49-F238E27FC236}">
              <a16:creationId xmlns:a16="http://schemas.microsoft.com/office/drawing/2014/main" id="{00000000-0008-0000-0300-0000E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3" name="Picture 421" descr="shim">
          <a:extLst>
            <a:ext uri="{FF2B5EF4-FFF2-40B4-BE49-F238E27FC236}">
              <a16:creationId xmlns:a16="http://schemas.microsoft.com/office/drawing/2014/main" id="{00000000-0008-0000-0300-0000E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4" name="Picture 422" descr="shim">
          <a:extLst>
            <a:ext uri="{FF2B5EF4-FFF2-40B4-BE49-F238E27FC236}">
              <a16:creationId xmlns:a16="http://schemas.microsoft.com/office/drawing/2014/main" id="{00000000-0008-0000-0300-0000E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5" name="Picture 423" descr="shim">
          <a:extLst>
            <a:ext uri="{FF2B5EF4-FFF2-40B4-BE49-F238E27FC236}">
              <a16:creationId xmlns:a16="http://schemas.microsoft.com/office/drawing/2014/main" id="{00000000-0008-0000-0300-0000E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6" name="Picture 424" descr="shim">
          <a:extLst>
            <a:ext uri="{FF2B5EF4-FFF2-40B4-BE49-F238E27FC236}">
              <a16:creationId xmlns:a16="http://schemas.microsoft.com/office/drawing/2014/main" id="{00000000-0008-0000-0300-0000E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7" name="Picture 425" descr="shim">
          <a:extLst>
            <a:ext uri="{FF2B5EF4-FFF2-40B4-BE49-F238E27FC236}">
              <a16:creationId xmlns:a16="http://schemas.microsoft.com/office/drawing/2014/main" id="{00000000-0008-0000-0300-0000E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8" name="Picture 426" descr="shim">
          <a:extLst>
            <a:ext uri="{FF2B5EF4-FFF2-40B4-BE49-F238E27FC236}">
              <a16:creationId xmlns:a16="http://schemas.microsoft.com/office/drawing/2014/main" id="{00000000-0008-0000-0300-0000E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9" name="Picture 427" descr="shim">
          <a:extLst>
            <a:ext uri="{FF2B5EF4-FFF2-40B4-BE49-F238E27FC236}">
              <a16:creationId xmlns:a16="http://schemas.microsoft.com/office/drawing/2014/main" id="{00000000-0008-0000-0300-0000E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0" name="Picture 428" descr="shim">
          <a:extLst>
            <a:ext uri="{FF2B5EF4-FFF2-40B4-BE49-F238E27FC236}">
              <a16:creationId xmlns:a16="http://schemas.microsoft.com/office/drawing/2014/main" id="{00000000-0008-0000-0300-0000E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1" name="Picture 429" descr="shim">
          <a:extLst>
            <a:ext uri="{FF2B5EF4-FFF2-40B4-BE49-F238E27FC236}">
              <a16:creationId xmlns:a16="http://schemas.microsoft.com/office/drawing/2014/main" id="{00000000-0008-0000-0300-0000E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2" name="Picture 430" descr="shim">
          <a:extLst>
            <a:ext uri="{FF2B5EF4-FFF2-40B4-BE49-F238E27FC236}">
              <a16:creationId xmlns:a16="http://schemas.microsoft.com/office/drawing/2014/main" id="{00000000-0008-0000-0300-0000E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3" name="Picture 431" descr="shim">
          <a:extLst>
            <a:ext uri="{FF2B5EF4-FFF2-40B4-BE49-F238E27FC236}">
              <a16:creationId xmlns:a16="http://schemas.microsoft.com/office/drawing/2014/main" id="{00000000-0008-0000-0300-0000E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4" name="Picture 432" descr="shim">
          <a:extLst>
            <a:ext uri="{FF2B5EF4-FFF2-40B4-BE49-F238E27FC236}">
              <a16:creationId xmlns:a16="http://schemas.microsoft.com/office/drawing/2014/main" id="{00000000-0008-0000-0300-0000F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5" name="Picture 433" descr="shim">
          <a:extLst>
            <a:ext uri="{FF2B5EF4-FFF2-40B4-BE49-F238E27FC236}">
              <a16:creationId xmlns:a16="http://schemas.microsoft.com/office/drawing/2014/main" id="{00000000-0008-0000-0300-0000F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6" name="Picture 434" descr="shim">
          <a:extLst>
            <a:ext uri="{FF2B5EF4-FFF2-40B4-BE49-F238E27FC236}">
              <a16:creationId xmlns:a16="http://schemas.microsoft.com/office/drawing/2014/main" id="{00000000-0008-0000-0300-0000F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7" name="Picture 435" descr="shim">
          <a:extLst>
            <a:ext uri="{FF2B5EF4-FFF2-40B4-BE49-F238E27FC236}">
              <a16:creationId xmlns:a16="http://schemas.microsoft.com/office/drawing/2014/main" id="{00000000-0008-0000-0300-0000F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8" name="Picture 436" descr="shim">
          <a:extLst>
            <a:ext uri="{FF2B5EF4-FFF2-40B4-BE49-F238E27FC236}">
              <a16:creationId xmlns:a16="http://schemas.microsoft.com/office/drawing/2014/main" id="{00000000-0008-0000-0300-0000F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9" name="Picture 437" descr="shim">
          <a:extLst>
            <a:ext uri="{FF2B5EF4-FFF2-40B4-BE49-F238E27FC236}">
              <a16:creationId xmlns:a16="http://schemas.microsoft.com/office/drawing/2014/main" id="{00000000-0008-0000-0300-0000F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0" name="Picture 438" descr="shim">
          <a:extLst>
            <a:ext uri="{FF2B5EF4-FFF2-40B4-BE49-F238E27FC236}">
              <a16:creationId xmlns:a16="http://schemas.microsoft.com/office/drawing/2014/main" id="{00000000-0008-0000-0300-0000F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1" name="Picture 439" descr="shim">
          <a:extLst>
            <a:ext uri="{FF2B5EF4-FFF2-40B4-BE49-F238E27FC236}">
              <a16:creationId xmlns:a16="http://schemas.microsoft.com/office/drawing/2014/main" id="{00000000-0008-0000-0300-0000F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2" name="Picture 440" descr="shim">
          <a:extLst>
            <a:ext uri="{FF2B5EF4-FFF2-40B4-BE49-F238E27FC236}">
              <a16:creationId xmlns:a16="http://schemas.microsoft.com/office/drawing/2014/main" id="{00000000-0008-0000-0300-0000F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3" name="Picture 441" descr="shim">
          <a:extLst>
            <a:ext uri="{FF2B5EF4-FFF2-40B4-BE49-F238E27FC236}">
              <a16:creationId xmlns:a16="http://schemas.microsoft.com/office/drawing/2014/main" id="{00000000-0008-0000-0300-0000F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4" name="Picture 442" descr="shim">
          <a:extLst>
            <a:ext uri="{FF2B5EF4-FFF2-40B4-BE49-F238E27FC236}">
              <a16:creationId xmlns:a16="http://schemas.microsoft.com/office/drawing/2014/main" id="{00000000-0008-0000-0300-0000F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5" name="Picture 443" descr="shim">
          <a:extLst>
            <a:ext uri="{FF2B5EF4-FFF2-40B4-BE49-F238E27FC236}">
              <a16:creationId xmlns:a16="http://schemas.microsoft.com/office/drawing/2014/main" id="{00000000-0008-0000-0300-0000F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6" name="Picture 444" descr="shim">
          <a:extLst>
            <a:ext uri="{FF2B5EF4-FFF2-40B4-BE49-F238E27FC236}">
              <a16:creationId xmlns:a16="http://schemas.microsoft.com/office/drawing/2014/main" id="{00000000-0008-0000-0300-0000F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7" name="Picture 445" descr="shim">
          <a:extLst>
            <a:ext uri="{FF2B5EF4-FFF2-40B4-BE49-F238E27FC236}">
              <a16:creationId xmlns:a16="http://schemas.microsoft.com/office/drawing/2014/main" id="{00000000-0008-0000-0300-0000F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8" name="Picture 446" descr="shim">
          <a:extLst>
            <a:ext uri="{FF2B5EF4-FFF2-40B4-BE49-F238E27FC236}">
              <a16:creationId xmlns:a16="http://schemas.microsoft.com/office/drawing/2014/main" id="{00000000-0008-0000-0300-0000F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9" name="Picture 447" descr="shim">
          <a:extLst>
            <a:ext uri="{FF2B5EF4-FFF2-40B4-BE49-F238E27FC236}">
              <a16:creationId xmlns:a16="http://schemas.microsoft.com/office/drawing/2014/main" id="{00000000-0008-0000-0300-0000F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6" name="Picture 448" descr="shim">
          <a:extLst>
            <a:ext uri="{FF2B5EF4-FFF2-40B4-BE49-F238E27FC236}">
              <a16:creationId xmlns:a16="http://schemas.microsoft.com/office/drawing/2014/main" id="{00000000-0008-0000-0300-00000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7" name="Picture 449" descr="shim">
          <a:extLst>
            <a:ext uri="{FF2B5EF4-FFF2-40B4-BE49-F238E27FC236}">
              <a16:creationId xmlns:a16="http://schemas.microsoft.com/office/drawing/2014/main" id="{00000000-0008-0000-0300-00000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8" name="Picture 450" descr="shim">
          <a:extLst>
            <a:ext uri="{FF2B5EF4-FFF2-40B4-BE49-F238E27FC236}">
              <a16:creationId xmlns:a16="http://schemas.microsoft.com/office/drawing/2014/main" id="{00000000-0008-0000-0300-00000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9" name="Picture 451" descr="shim">
          <a:extLst>
            <a:ext uri="{FF2B5EF4-FFF2-40B4-BE49-F238E27FC236}">
              <a16:creationId xmlns:a16="http://schemas.microsoft.com/office/drawing/2014/main" id="{00000000-0008-0000-0300-00000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0" name="Picture 452" descr="shim">
          <a:extLst>
            <a:ext uri="{FF2B5EF4-FFF2-40B4-BE49-F238E27FC236}">
              <a16:creationId xmlns:a16="http://schemas.microsoft.com/office/drawing/2014/main" id="{00000000-0008-0000-0300-00000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1" name="Picture 453" descr="shim">
          <a:extLst>
            <a:ext uri="{FF2B5EF4-FFF2-40B4-BE49-F238E27FC236}">
              <a16:creationId xmlns:a16="http://schemas.microsoft.com/office/drawing/2014/main" id="{00000000-0008-0000-0300-00000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2" name="Picture 454" descr="shim">
          <a:extLst>
            <a:ext uri="{FF2B5EF4-FFF2-40B4-BE49-F238E27FC236}">
              <a16:creationId xmlns:a16="http://schemas.microsoft.com/office/drawing/2014/main" id="{00000000-0008-0000-0300-00000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3" name="Picture 455" descr="shim">
          <a:extLst>
            <a:ext uri="{FF2B5EF4-FFF2-40B4-BE49-F238E27FC236}">
              <a16:creationId xmlns:a16="http://schemas.microsoft.com/office/drawing/2014/main" id="{00000000-0008-0000-0300-00000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4" name="Picture 456" descr="shim">
          <a:extLst>
            <a:ext uri="{FF2B5EF4-FFF2-40B4-BE49-F238E27FC236}">
              <a16:creationId xmlns:a16="http://schemas.microsoft.com/office/drawing/2014/main" id="{00000000-0008-0000-0300-00000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5" name="Picture 457" descr="shim">
          <a:extLst>
            <a:ext uri="{FF2B5EF4-FFF2-40B4-BE49-F238E27FC236}">
              <a16:creationId xmlns:a16="http://schemas.microsoft.com/office/drawing/2014/main" id="{00000000-0008-0000-0300-00000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6" name="Picture 458" descr="shim">
          <a:extLst>
            <a:ext uri="{FF2B5EF4-FFF2-40B4-BE49-F238E27FC236}">
              <a16:creationId xmlns:a16="http://schemas.microsoft.com/office/drawing/2014/main" id="{00000000-0008-0000-0300-00000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7" name="Picture 459" descr="shim">
          <a:extLst>
            <a:ext uri="{FF2B5EF4-FFF2-40B4-BE49-F238E27FC236}">
              <a16:creationId xmlns:a16="http://schemas.microsoft.com/office/drawing/2014/main" id="{00000000-0008-0000-0300-00000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8" name="Picture 460" descr="shim">
          <a:extLst>
            <a:ext uri="{FF2B5EF4-FFF2-40B4-BE49-F238E27FC236}">
              <a16:creationId xmlns:a16="http://schemas.microsoft.com/office/drawing/2014/main" id="{00000000-0008-0000-0300-00000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9" name="Picture 461" descr="shim">
          <a:extLst>
            <a:ext uri="{FF2B5EF4-FFF2-40B4-BE49-F238E27FC236}">
              <a16:creationId xmlns:a16="http://schemas.microsoft.com/office/drawing/2014/main" id="{00000000-0008-0000-0300-00000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90" name="Picture 462" descr="shim">
          <a:extLst>
            <a:ext uri="{FF2B5EF4-FFF2-40B4-BE49-F238E27FC236}">
              <a16:creationId xmlns:a16="http://schemas.microsoft.com/office/drawing/2014/main" id="{00000000-0008-0000-0300-00000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91" name="Picture 463" descr="shim">
          <a:extLst>
            <a:ext uri="{FF2B5EF4-FFF2-40B4-BE49-F238E27FC236}">
              <a16:creationId xmlns:a16="http://schemas.microsoft.com/office/drawing/2014/main" id="{00000000-0008-0000-0300-00000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92" name="Picture 464" descr="shim">
          <a:extLst>
            <a:ext uri="{FF2B5EF4-FFF2-40B4-BE49-F238E27FC236}">
              <a16:creationId xmlns:a16="http://schemas.microsoft.com/office/drawing/2014/main" id="{00000000-0008-0000-0300-00001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3" name="Picture 465" descr="shim">
          <a:extLst>
            <a:ext uri="{FF2B5EF4-FFF2-40B4-BE49-F238E27FC236}">
              <a16:creationId xmlns:a16="http://schemas.microsoft.com/office/drawing/2014/main" id="{00000000-0008-0000-0300-00001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4" name="Picture 466" descr="shim">
          <a:extLst>
            <a:ext uri="{FF2B5EF4-FFF2-40B4-BE49-F238E27FC236}">
              <a16:creationId xmlns:a16="http://schemas.microsoft.com/office/drawing/2014/main" id="{00000000-0008-0000-0300-00001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5" name="Picture 467" descr="shim">
          <a:extLst>
            <a:ext uri="{FF2B5EF4-FFF2-40B4-BE49-F238E27FC236}">
              <a16:creationId xmlns:a16="http://schemas.microsoft.com/office/drawing/2014/main" id="{00000000-0008-0000-0300-00001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6" name="Picture 468" descr="shim">
          <a:extLst>
            <a:ext uri="{FF2B5EF4-FFF2-40B4-BE49-F238E27FC236}">
              <a16:creationId xmlns:a16="http://schemas.microsoft.com/office/drawing/2014/main" id="{00000000-0008-0000-0300-00001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8997" name="Picture 469" descr="shim">
          <a:extLst>
            <a:ext uri="{FF2B5EF4-FFF2-40B4-BE49-F238E27FC236}">
              <a16:creationId xmlns:a16="http://schemas.microsoft.com/office/drawing/2014/main" id="{00000000-0008-0000-0300-00001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8998" name="Picture 470" descr="shim">
          <a:extLst>
            <a:ext uri="{FF2B5EF4-FFF2-40B4-BE49-F238E27FC236}">
              <a16:creationId xmlns:a16="http://schemas.microsoft.com/office/drawing/2014/main" id="{00000000-0008-0000-0300-00001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8999" name="Picture 471" descr="shim">
          <a:extLst>
            <a:ext uri="{FF2B5EF4-FFF2-40B4-BE49-F238E27FC236}">
              <a16:creationId xmlns:a16="http://schemas.microsoft.com/office/drawing/2014/main" id="{00000000-0008-0000-0300-00001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9000" name="Picture 472" descr="shim">
          <a:extLst>
            <a:ext uri="{FF2B5EF4-FFF2-40B4-BE49-F238E27FC236}">
              <a16:creationId xmlns:a16="http://schemas.microsoft.com/office/drawing/2014/main" id="{00000000-0008-0000-0300-00001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1" name="Picture 473" descr="shim">
          <a:extLst>
            <a:ext uri="{FF2B5EF4-FFF2-40B4-BE49-F238E27FC236}">
              <a16:creationId xmlns:a16="http://schemas.microsoft.com/office/drawing/2014/main" id="{00000000-0008-0000-0300-00001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2" name="Picture 474" descr="shim">
          <a:extLst>
            <a:ext uri="{FF2B5EF4-FFF2-40B4-BE49-F238E27FC236}">
              <a16:creationId xmlns:a16="http://schemas.microsoft.com/office/drawing/2014/main" id="{00000000-0008-0000-0300-00001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3" name="Picture 475" descr="shim">
          <a:extLst>
            <a:ext uri="{FF2B5EF4-FFF2-40B4-BE49-F238E27FC236}">
              <a16:creationId xmlns:a16="http://schemas.microsoft.com/office/drawing/2014/main" id="{00000000-0008-0000-0300-00001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4" name="Picture 476" descr="shim">
          <a:extLst>
            <a:ext uri="{FF2B5EF4-FFF2-40B4-BE49-F238E27FC236}">
              <a16:creationId xmlns:a16="http://schemas.microsoft.com/office/drawing/2014/main" id="{00000000-0008-0000-0300-00001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5" name="Picture 477" descr="shim">
          <a:extLst>
            <a:ext uri="{FF2B5EF4-FFF2-40B4-BE49-F238E27FC236}">
              <a16:creationId xmlns:a16="http://schemas.microsoft.com/office/drawing/2014/main" id="{00000000-0008-0000-0300-00001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6" name="Picture 478" descr="shim">
          <a:extLst>
            <a:ext uri="{FF2B5EF4-FFF2-40B4-BE49-F238E27FC236}">
              <a16:creationId xmlns:a16="http://schemas.microsoft.com/office/drawing/2014/main" id="{00000000-0008-0000-0300-00001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7" name="Picture 479" descr="shim">
          <a:extLst>
            <a:ext uri="{FF2B5EF4-FFF2-40B4-BE49-F238E27FC236}">
              <a16:creationId xmlns:a16="http://schemas.microsoft.com/office/drawing/2014/main" id="{00000000-0008-0000-0300-00001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8" name="Picture 480" descr="shim">
          <a:extLst>
            <a:ext uri="{FF2B5EF4-FFF2-40B4-BE49-F238E27FC236}">
              <a16:creationId xmlns:a16="http://schemas.microsoft.com/office/drawing/2014/main" id="{00000000-0008-0000-0300-00002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9" name="Picture 481" descr="shim">
          <a:extLst>
            <a:ext uri="{FF2B5EF4-FFF2-40B4-BE49-F238E27FC236}">
              <a16:creationId xmlns:a16="http://schemas.microsoft.com/office/drawing/2014/main" id="{00000000-0008-0000-0300-00002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0" name="Picture 482" descr="shim">
          <a:extLst>
            <a:ext uri="{FF2B5EF4-FFF2-40B4-BE49-F238E27FC236}">
              <a16:creationId xmlns:a16="http://schemas.microsoft.com/office/drawing/2014/main" id="{00000000-0008-0000-0300-00002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1" name="Picture 483" descr="shim">
          <a:extLst>
            <a:ext uri="{FF2B5EF4-FFF2-40B4-BE49-F238E27FC236}">
              <a16:creationId xmlns:a16="http://schemas.microsoft.com/office/drawing/2014/main" id="{00000000-0008-0000-0300-00002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2" name="Picture 484" descr="shim">
          <a:extLst>
            <a:ext uri="{FF2B5EF4-FFF2-40B4-BE49-F238E27FC236}">
              <a16:creationId xmlns:a16="http://schemas.microsoft.com/office/drawing/2014/main" id="{00000000-0008-0000-0300-00002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3" name="Picture 485" descr="shim">
          <a:extLst>
            <a:ext uri="{FF2B5EF4-FFF2-40B4-BE49-F238E27FC236}">
              <a16:creationId xmlns:a16="http://schemas.microsoft.com/office/drawing/2014/main" id="{00000000-0008-0000-0300-00002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4" name="Picture 486" descr="shim">
          <a:extLst>
            <a:ext uri="{FF2B5EF4-FFF2-40B4-BE49-F238E27FC236}">
              <a16:creationId xmlns:a16="http://schemas.microsoft.com/office/drawing/2014/main" id="{00000000-0008-0000-0300-00002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5" name="Picture 487" descr="shim">
          <a:extLst>
            <a:ext uri="{FF2B5EF4-FFF2-40B4-BE49-F238E27FC236}">
              <a16:creationId xmlns:a16="http://schemas.microsoft.com/office/drawing/2014/main" id="{00000000-0008-0000-0300-00002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6" name="Picture 488" descr="shim">
          <a:extLst>
            <a:ext uri="{FF2B5EF4-FFF2-40B4-BE49-F238E27FC236}">
              <a16:creationId xmlns:a16="http://schemas.microsoft.com/office/drawing/2014/main" id="{00000000-0008-0000-0300-00002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7" name="Picture 489" descr="shim">
          <a:extLst>
            <a:ext uri="{FF2B5EF4-FFF2-40B4-BE49-F238E27FC236}">
              <a16:creationId xmlns:a16="http://schemas.microsoft.com/office/drawing/2014/main" id="{00000000-0008-0000-0300-00002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8" name="Picture 490" descr="shim">
          <a:extLst>
            <a:ext uri="{FF2B5EF4-FFF2-40B4-BE49-F238E27FC236}">
              <a16:creationId xmlns:a16="http://schemas.microsoft.com/office/drawing/2014/main" id="{00000000-0008-0000-0300-00002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9" name="Picture 491" descr="shim">
          <a:extLst>
            <a:ext uri="{FF2B5EF4-FFF2-40B4-BE49-F238E27FC236}">
              <a16:creationId xmlns:a16="http://schemas.microsoft.com/office/drawing/2014/main" id="{00000000-0008-0000-0300-00002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0" name="Picture 492" descr="shim">
          <a:extLst>
            <a:ext uri="{FF2B5EF4-FFF2-40B4-BE49-F238E27FC236}">
              <a16:creationId xmlns:a16="http://schemas.microsoft.com/office/drawing/2014/main" id="{00000000-0008-0000-0300-00002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1" name="Picture 493" descr="shim">
          <a:extLst>
            <a:ext uri="{FF2B5EF4-FFF2-40B4-BE49-F238E27FC236}">
              <a16:creationId xmlns:a16="http://schemas.microsoft.com/office/drawing/2014/main" id="{00000000-0008-0000-0300-00002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2" name="Picture 494" descr="shim">
          <a:extLst>
            <a:ext uri="{FF2B5EF4-FFF2-40B4-BE49-F238E27FC236}">
              <a16:creationId xmlns:a16="http://schemas.microsoft.com/office/drawing/2014/main" id="{00000000-0008-0000-0300-00002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3" name="Picture 495" descr="shim">
          <a:extLst>
            <a:ext uri="{FF2B5EF4-FFF2-40B4-BE49-F238E27FC236}">
              <a16:creationId xmlns:a16="http://schemas.microsoft.com/office/drawing/2014/main" id="{00000000-0008-0000-0300-00002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4" name="Picture 496" descr="shim">
          <a:extLst>
            <a:ext uri="{FF2B5EF4-FFF2-40B4-BE49-F238E27FC236}">
              <a16:creationId xmlns:a16="http://schemas.microsoft.com/office/drawing/2014/main" id="{00000000-0008-0000-0300-00003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5" name="Picture 497" descr="shim">
          <a:extLst>
            <a:ext uri="{FF2B5EF4-FFF2-40B4-BE49-F238E27FC236}">
              <a16:creationId xmlns:a16="http://schemas.microsoft.com/office/drawing/2014/main" id="{00000000-0008-0000-0300-00003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6" name="Picture 498" descr="shim">
          <a:extLst>
            <a:ext uri="{FF2B5EF4-FFF2-40B4-BE49-F238E27FC236}">
              <a16:creationId xmlns:a16="http://schemas.microsoft.com/office/drawing/2014/main" id="{00000000-0008-0000-0300-00003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7" name="Picture 499" descr="shim">
          <a:extLst>
            <a:ext uri="{FF2B5EF4-FFF2-40B4-BE49-F238E27FC236}">
              <a16:creationId xmlns:a16="http://schemas.microsoft.com/office/drawing/2014/main" id="{00000000-0008-0000-0300-00003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8" name="Picture 500" descr="shim">
          <a:extLst>
            <a:ext uri="{FF2B5EF4-FFF2-40B4-BE49-F238E27FC236}">
              <a16:creationId xmlns:a16="http://schemas.microsoft.com/office/drawing/2014/main" id="{00000000-0008-0000-0300-00003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9" name="Picture 501" descr="shim">
          <a:extLst>
            <a:ext uri="{FF2B5EF4-FFF2-40B4-BE49-F238E27FC236}">
              <a16:creationId xmlns:a16="http://schemas.microsoft.com/office/drawing/2014/main" id="{00000000-0008-0000-0300-00003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0" name="Picture 502" descr="shim">
          <a:extLst>
            <a:ext uri="{FF2B5EF4-FFF2-40B4-BE49-F238E27FC236}">
              <a16:creationId xmlns:a16="http://schemas.microsoft.com/office/drawing/2014/main" id="{00000000-0008-0000-0300-00003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1" name="Picture 503" descr="shim">
          <a:extLst>
            <a:ext uri="{FF2B5EF4-FFF2-40B4-BE49-F238E27FC236}">
              <a16:creationId xmlns:a16="http://schemas.microsoft.com/office/drawing/2014/main" id="{00000000-0008-0000-0300-00003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2" name="Picture 504" descr="shim">
          <a:extLst>
            <a:ext uri="{FF2B5EF4-FFF2-40B4-BE49-F238E27FC236}">
              <a16:creationId xmlns:a16="http://schemas.microsoft.com/office/drawing/2014/main" id="{00000000-0008-0000-0300-00003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3" name="Picture 505" descr="shim">
          <a:extLst>
            <a:ext uri="{FF2B5EF4-FFF2-40B4-BE49-F238E27FC236}">
              <a16:creationId xmlns:a16="http://schemas.microsoft.com/office/drawing/2014/main" id="{00000000-0008-0000-0300-00003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4" name="Picture 506" descr="shim">
          <a:extLst>
            <a:ext uri="{FF2B5EF4-FFF2-40B4-BE49-F238E27FC236}">
              <a16:creationId xmlns:a16="http://schemas.microsoft.com/office/drawing/2014/main" id="{00000000-0008-0000-0300-00003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5" name="Picture 507" descr="shim">
          <a:extLst>
            <a:ext uri="{FF2B5EF4-FFF2-40B4-BE49-F238E27FC236}">
              <a16:creationId xmlns:a16="http://schemas.microsoft.com/office/drawing/2014/main" id="{00000000-0008-0000-0300-00003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6" name="Picture 508" descr="shim">
          <a:extLst>
            <a:ext uri="{FF2B5EF4-FFF2-40B4-BE49-F238E27FC236}">
              <a16:creationId xmlns:a16="http://schemas.microsoft.com/office/drawing/2014/main" id="{00000000-0008-0000-0300-00003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7" name="Picture 509" descr="shim">
          <a:extLst>
            <a:ext uri="{FF2B5EF4-FFF2-40B4-BE49-F238E27FC236}">
              <a16:creationId xmlns:a16="http://schemas.microsoft.com/office/drawing/2014/main" id="{00000000-0008-0000-0300-00003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8" name="Picture 510" descr="shim">
          <a:extLst>
            <a:ext uri="{FF2B5EF4-FFF2-40B4-BE49-F238E27FC236}">
              <a16:creationId xmlns:a16="http://schemas.microsoft.com/office/drawing/2014/main" id="{00000000-0008-0000-0300-00003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9" name="Picture 511" descr="shim">
          <a:extLst>
            <a:ext uri="{FF2B5EF4-FFF2-40B4-BE49-F238E27FC236}">
              <a16:creationId xmlns:a16="http://schemas.microsoft.com/office/drawing/2014/main" id="{00000000-0008-0000-0300-00003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0" name="Picture 512" descr="shim">
          <a:extLst>
            <a:ext uri="{FF2B5EF4-FFF2-40B4-BE49-F238E27FC236}">
              <a16:creationId xmlns:a16="http://schemas.microsoft.com/office/drawing/2014/main" id="{00000000-0008-0000-0300-00004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1" name="Picture 513" descr="shim">
          <a:extLst>
            <a:ext uri="{FF2B5EF4-FFF2-40B4-BE49-F238E27FC236}">
              <a16:creationId xmlns:a16="http://schemas.microsoft.com/office/drawing/2014/main" id="{00000000-0008-0000-0300-00004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2" name="Picture 514" descr="shim">
          <a:extLst>
            <a:ext uri="{FF2B5EF4-FFF2-40B4-BE49-F238E27FC236}">
              <a16:creationId xmlns:a16="http://schemas.microsoft.com/office/drawing/2014/main" id="{00000000-0008-0000-0300-00004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3" name="Picture 515" descr="shim">
          <a:extLst>
            <a:ext uri="{FF2B5EF4-FFF2-40B4-BE49-F238E27FC236}">
              <a16:creationId xmlns:a16="http://schemas.microsoft.com/office/drawing/2014/main" id="{00000000-0008-0000-0300-00004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4" name="Picture 516" descr="shim">
          <a:extLst>
            <a:ext uri="{FF2B5EF4-FFF2-40B4-BE49-F238E27FC236}">
              <a16:creationId xmlns:a16="http://schemas.microsoft.com/office/drawing/2014/main" id="{00000000-0008-0000-0300-00004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5" name="Picture 517" descr="shim">
          <a:extLst>
            <a:ext uri="{FF2B5EF4-FFF2-40B4-BE49-F238E27FC236}">
              <a16:creationId xmlns:a16="http://schemas.microsoft.com/office/drawing/2014/main" id="{00000000-0008-0000-0300-00004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6" name="Picture 518" descr="shim">
          <a:extLst>
            <a:ext uri="{FF2B5EF4-FFF2-40B4-BE49-F238E27FC236}">
              <a16:creationId xmlns:a16="http://schemas.microsoft.com/office/drawing/2014/main" id="{00000000-0008-0000-0300-00004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7" name="Picture 519" descr="shim">
          <a:extLst>
            <a:ext uri="{FF2B5EF4-FFF2-40B4-BE49-F238E27FC236}">
              <a16:creationId xmlns:a16="http://schemas.microsoft.com/office/drawing/2014/main" id="{00000000-0008-0000-0300-00004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8" name="Picture 520" descr="shim">
          <a:extLst>
            <a:ext uri="{FF2B5EF4-FFF2-40B4-BE49-F238E27FC236}">
              <a16:creationId xmlns:a16="http://schemas.microsoft.com/office/drawing/2014/main" id="{00000000-0008-0000-0300-00004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9" name="Picture 521" descr="shim">
          <a:extLst>
            <a:ext uri="{FF2B5EF4-FFF2-40B4-BE49-F238E27FC236}">
              <a16:creationId xmlns:a16="http://schemas.microsoft.com/office/drawing/2014/main" id="{00000000-0008-0000-0300-00004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0" name="Picture 522" descr="shim">
          <a:extLst>
            <a:ext uri="{FF2B5EF4-FFF2-40B4-BE49-F238E27FC236}">
              <a16:creationId xmlns:a16="http://schemas.microsoft.com/office/drawing/2014/main" id="{00000000-0008-0000-0300-00004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1" name="Picture 523" descr="shim">
          <a:extLst>
            <a:ext uri="{FF2B5EF4-FFF2-40B4-BE49-F238E27FC236}">
              <a16:creationId xmlns:a16="http://schemas.microsoft.com/office/drawing/2014/main" id="{00000000-0008-0000-0300-00004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2" name="Picture 524" descr="shim">
          <a:extLst>
            <a:ext uri="{FF2B5EF4-FFF2-40B4-BE49-F238E27FC236}">
              <a16:creationId xmlns:a16="http://schemas.microsoft.com/office/drawing/2014/main" id="{00000000-0008-0000-0300-00004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3" name="Picture 525" descr="shim">
          <a:extLst>
            <a:ext uri="{FF2B5EF4-FFF2-40B4-BE49-F238E27FC236}">
              <a16:creationId xmlns:a16="http://schemas.microsoft.com/office/drawing/2014/main" id="{00000000-0008-0000-0300-00004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4" name="Picture 526" descr="shim">
          <a:extLst>
            <a:ext uri="{FF2B5EF4-FFF2-40B4-BE49-F238E27FC236}">
              <a16:creationId xmlns:a16="http://schemas.microsoft.com/office/drawing/2014/main" id="{00000000-0008-0000-0300-00004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5" name="Picture 527" descr="shim">
          <a:extLst>
            <a:ext uri="{FF2B5EF4-FFF2-40B4-BE49-F238E27FC236}">
              <a16:creationId xmlns:a16="http://schemas.microsoft.com/office/drawing/2014/main" id="{00000000-0008-0000-0300-00004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6" name="Picture 528" descr="shim">
          <a:extLst>
            <a:ext uri="{FF2B5EF4-FFF2-40B4-BE49-F238E27FC236}">
              <a16:creationId xmlns:a16="http://schemas.microsoft.com/office/drawing/2014/main" id="{00000000-0008-0000-0300-00005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7" name="Picture 529" descr="shim">
          <a:extLst>
            <a:ext uri="{FF2B5EF4-FFF2-40B4-BE49-F238E27FC236}">
              <a16:creationId xmlns:a16="http://schemas.microsoft.com/office/drawing/2014/main" id="{00000000-0008-0000-0300-00005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8" name="Picture 530" descr="shim">
          <a:extLst>
            <a:ext uri="{FF2B5EF4-FFF2-40B4-BE49-F238E27FC236}">
              <a16:creationId xmlns:a16="http://schemas.microsoft.com/office/drawing/2014/main" id="{00000000-0008-0000-0300-00005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9" name="Picture 531" descr="shim">
          <a:extLst>
            <a:ext uri="{FF2B5EF4-FFF2-40B4-BE49-F238E27FC236}">
              <a16:creationId xmlns:a16="http://schemas.microsoft.com/office/drawing/2014/main" id="{00000000-0008-0000-0300-00005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0" name="Picture 532" descr="shim">
          <a:extLst>
            <a:ext uri="{FF2B5EF4-FFF2-40B4-BE49-F238E27FC236}">
              <a16:creationId xmlns:a16="http://schemas.microsoft.com/office/drawing/2014/main" id="{00000000-0008-0000-0300-00005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1" name="Picture 533" descr="shim">
          <a:extLst>
            <a:ext uri="{FF2B5EF4-FFF2-40B4-BE49-F238E27FC236}">
              <a16:creationId xmlns:a16="http://schemas.microsoft.com/office/drawing/2014/main" id="{00000000-0008-0000-0300-00005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2" name="Picture 534" descr="shim">
          <a:extLst>
            <a:ext uri="{FF2B5EF4-FFF2-40B4-BE49-F238E27FC236}">
              <a16:creationId xmlns:a16="http://schemas.microsoft.com/office/drawing/2014/main" id="{00000000-0008-0000-0300-00005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3" name="Picture 535" descr="shim">
          <a:extLst>
            <a:ext uri="{FF2B5EF4-FFF2-40B4-BE49-F238E27FC236}">
              <a16:creationId xmlns:a16="http://schemas.microsoft.com/office/drawing/2014/main" id="{00000000-0008-0000-0300-00005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4" name="Picture 536" descr="shim">
          <a:extLst>
            <a:ext uri="{FF2B5EF4-FFF2-40B4-BE49-F238E27FC236}">
              <a16:creationId xmlns:a16="http://schemas.microsoft.com/office/drawing/2014/main" id="{00000000-0008-0000-0300-00005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5" name="Picture 537" descr="shim">
          <a:extLst>
            <a:ext uri="{FF2B5EF4-FFF2-40B4-BE49-F238E27FC236}">
              <a16:creationId xmlns:a16="http://schemas.microsoft.com/office/drawing/2014/main" id="{00000000-0008-0000-0300-00005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6" name="Picture 538" descr="shim">
          <a:extLst>
            <a:ext uri="{FF2B5EF4-FFF2-40B4-BE49-F238E27FC236}">
              <a16:creationId xmlns:a16="http://schemas.microsoft.com/office/drawing/2014/main" id="{00000000-0008-0000-0300-00005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7" name="Picture 539" descr="shim">
          <a:extLst>
            <a:ext uri="{FF2B5EF4-FFF2-40B4-BE49-F238E27FC236}">
              <a16:creationId xmlns:a16="http://schemas.microsoft.com/office/drawing/2014/main" id="{00000000-0008-0000-0300-00005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8" name="Picture 540" descr="shim">
          <a:extLst>
            <a:ext uri="{FF2B5EF4-FFF2-40B4-BE49-F238E27FC236}">
              <a16:creationId xmlns:a16="http://schemas.microsoft.com/office/drawing/2014/main" id="{00000000-0008-0000-0300-00005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9" name="Picture 541" descr="shim">
          <a:extLst>
            <a:ext uri="{FF2B5EF4-FFF2-40B4-BE49-F238E27FC236}">
              <a16:creationId xmlns:a16="http://schemas.microsoft.com/office/drawing/2014/main" id="{00000000-0008-0000-0300-00005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0" name="Picture 542" descr="shim">
          <a:extLst>
            <a:ext uri="{FF2B5EF4-FFF2-40B4-BE49-F238E27FC236}">
              <a16:creationId xmlns:a16="http://schemas.microsoft.com/office/drawing/2014/main" id="{00000000-0008-0000-0300-00005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1" name="Picture 543" descr="shim">
          <a:extLst>
            <a:ext uri="{FF2B5EF4-FFF2-40B4-BE49-F238E27FC236}">
              <a16:creationId xmlns:a16="http://schemas.microsoft.com/office/drawing/2014/main" id="{00000000-0008-0000-0300-00005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2" name="Picture 544" descr="shim">
          <a:extLst>
            <a:ext uri="{FF2B5EF4-FFF2-40B4-BE49-F238E27FC236}">
              <a16:creationId xmlns:a16="http://schemas.microsoft.com/office/drawing/2014/main" id="{00000000-0008-0000-0300-00006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3" name="Picture 545" descr="shim">
          <a:extLst>
            <a:ext uri="{FF2B5EF4-FFF2-40B4-BE49-F238E27FC236}">
              <a16:creationId xmlns:a16="http://schemas.microsoft.com/office/drawing/2014/main" id="{00000000-0008-0000-0300-00006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4" name="Picture 546" descr="shim">
          <a:extLst>
            <a:ext uri="{FF2B5EF4-FFF2-40B4-BE49-F238E27FC236}">
              <a16:creationId xmlns:a16="http://schemas.microsoft.com/office/drawing/2014/main" id="{00000000-0008-0000-0300-00006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5" name="Picture 547" descr="shim">
          <a:extLst>
            <a:ext uri="{FF2B5EF4-FFF2-40B4-BE49-F238E27FC236}">
              <a16:creationId xmlns:a16="http://schemas.microsoft.com/office/drawing/2014/main" id="{00000000-0008-0000-0300-00006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6" name="Picture 548" descr="shim">
          <a:extLst>
            <a:ext uri="{FF2B5EF4-FFF2-40B4-BE49-F238E27FC236}">
              <a16:creationId xmlns:a16="http://schemas.microsoft.com/office/drawing/2014/main" id="{00000000-0008-0000-0300-00006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7" name="Picture 549" descr="shim">
          <a:extLst>
            <a:ext uri="{FF2B5EF4-FFF2-40B4-BE49-F238E27FC236}">
              <a16:creationId xmlns:a16="http://schemas.microsoft.com/office/drawing/2014/main" id="{00000000-0008-0000-0300-00006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8" name="Picture 550" descr="shim">
          <a:extLst>
            <a:ext uri="{FF2B5EF4-FFF2-40B4-BE49-F238E27FC236}">
              <a16:creationId xmlns:a16="http://schemas.microsoft.com/office/drawing/2014/main" id="{00000000-0008-0000-0300-00006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9" name="Picture 551" descr="shim">
          <a:extLst>
            <a:ext uri="{FF2B5EF4-FFF2-40B4-BE49-F238E27FC236}">
              <a16:creationId xmlns:a16="http://schemas.microsoft.com/office/drawing/2014/main" id="{00000000-0008-0000-0300-00006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0" name="Picture 552" descr="shim">
          <a:extLst>
            <a:ext uri="{FF2B5EF4-FFF2-40B4-BE49-F238E27FC236}">
              <a16:creationId xmlns:a16="http://schemas.microsoft.com/office/drawing/2014/main" id="{00000000-0008-0000-0300-00006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1" name="Picture 553" descr="shim">
          <a:extLst>
            <a:ext uri="{FF2B5EF4-FFF2-40B4-BE49-F238E27FC236}">
              <a16:creationId xmlns:a16="http://schemas.microsoft.com/office/drawing/2014/main" id="{00000000-0008-0000-0300-00006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2" name="Picture 554" descr="shim">
          <a:extLst>
            <a:ext uri="{FF2B5EF4-FFF2-40B4-BE49-F238E27FC236}">
              <a16:creationId xmlns:a16="http://schemas.microsoft.com/office/drawing/2014/main" id="{00000000-0008-0000-0300-00006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3" name="Picture 555" descr="shim">
          <a:extLst>
            <a:ext uri="{FF2B5EF4-FFF2-40B4-BE49-F238E27FC236}">
              <a16:creationId xmlns:a16="http://schemas.microsoft.com/office/drawing/2014/main" id="{00000000-0008-0000-0300-00006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4" name="Picture 556" descr="shim">
          <a:extLst>
            <a:ext uri="{FF2B5EF4-FFF2-40B4-BE49-F238E27FC236}">
              <a16:creationId xmlns:a16="http://schemas.microsoft.com/office/drawing/2014/main" id="{00000000-0008-0000-0300-00006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5" name="Picture 557" descr="shim">
          <a:extLst>
            <a:ext uri="{FF2B5EF4-FFF2-40B4-BE49-F238E27FC236}">
              <a16:creationId xmlns:a16="http://schemas.microsoft.com/office/drawing/2014/main" id="{00000000-0008-0000-0300-00006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6" name="Picture 558" descr="shim">
          <a:extLst>
            <a:ext uri="{FF2B5EF4-FFF2-40B4-BE49-F238E27FC236}">
              <a16:creationId xmlns:a16="http://schemas.microsoft.com/office/drawing/2014/main" id="{00000000-0008-0000-0300-00006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7" name="Picture 559" descr="shim">
          <a:extLst>
            <a:ext uri="{FF2B5EF4-FFF2-40B4-BE49-F238E27FC236}">
              <a16:creationId xmlns:a16="http://schemas.microsoft.com/office/drawing/2014/main" id="{00000000-0008-0000-0300-00006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8" name="Picture 560" descr="shim">
          <a:extLst>
            <a:ext uri="{FF2B5EF4-FFF2-40B4-BE49-F238E27FC236}">
              <a16:creationId xmlns:a16="http://schemas.microsoft.com/office/drawing/2014/main" id="{00000000-0008-0000-0300-00007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9" name="Picture 561" descr="shim">
          <a:extLst>
            <a:ext uri="{FF2B5EF4-FFF2-40B4-BE49-F238E27FC236}">
              <a16:creationId xmlns:a16="http://schemas.microsoft.com/office/drawing/2014/main" id="{00000000-0008-0000-0300-00007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0" name="Picture 562" descr="shim">
          <a:extLst>
            <a:ext uri="{FF2B5EF4-FFF2-40B4-BE49-F238E27FC236}">
              <a16:creationId xmlns:a16="http://schemas.microsoft.com/office/drawing/2014/main" id="{00000000-0008-0000-0300-00007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1" name="Picture 563" descr="shim">
          <a:extLst>
            <a:ext uri="{FF2B5EF4-FFF2-40B4-BE49-F238E27FC236}">
              <a16:creationId xmlns:a16="http://schemas.microsoft.com/office/drawing/2014/main" id="{00000000-0008-0000-0300-00007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2" name="Picture 564" descr="shim">
          <a:extLst>
            <a:ext uri="{FF2B5EF4-FFF2-40B4-BE49-F238E27FC236}">
              <a16:creationId xmlns:a16="http://schemas.microsoft.com/office/drawing/2014/main" id="{00000000-0008-0000-0300-00007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3" name="Picture 565" descr="shim">
          <a:extLst>
            <a:ext uri="{FF2B5EF4-FFF2-40B4-BE49-F238E27FC236}">
              <a16:creationId xmlns:a16="http://schemas.microsoft.com/office/drawing/2014/main" id="{00000000-0008-0000-0300-00007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4" name="Picture 566" descr="shim">
          <a:extLst>
            <a:ext uri="{FF2B5EF4-FFF2-40B4-BE49-F238E27FC236}">
              <a16:creationId xmlns:a16="http://schemas.microsoft.com/office/drawing/2014/main" id="{00000000-0008-0000-0300-00007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5" name="Picture 567" descr="shim">
          <a:extLst>
            <a:ext uri="{FF2B5EF4-FFF2-40B4-BE49-F238E27FC236}">
              <a16:creationId xmlns:a16="http://schemas.microsoft.com/office/drawing/2014/main" id="{00000000-0008-0000-0300-00007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6" name="Picture 568" descr="shim">
          <a:extLst>
            <a:ext uri="{FF2B5EF4-FFF2-40B4-BE49-F238E27FC236}">
              <a16:creationId xmlns:a16="http://schemas.microsoft.com/office/drawing/2014/main" id="{00000000-0008-0000-0300-00007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7" name="Picture 569" descr="shim">
          <a:extLst>
            <a:ext uri="{FF2B5EF4-FFF2-40B4-BE49-F238E27FC236}">
              <a16:creationId xmlns:a16="http://schemas.microsoft.com/office/drawing/2014/main" id="{00000000-0008-0000-0300-00007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8" name="Picture 570" descr="shim">
          <a:extLst>
            <a:ext uri="{FF2B5EF4-FFF2-40B4-BE49-F238E27FC236}">
              <a16:creationId xmlns:a16="http://schemas.microsoft.com/office/drawing/2014/main" id="{00000000-0008-0000-0300-00007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9" name="Picture 571" descr="shim">
          <a:extLst>
            <a:ext uri="{FF2B5EF4-FFF2-40B4-BE49-F238E27FC236}">
              <a16:creationId xmlns:a16="http://schemas.microsoft.com/office/drawing/2014/main" id="{00000000-0008-0000-0300-00007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0" name="Picture 572" descr="shim">
          <a:extLst>
            <a:ext uri="{FF2B5EF4-FFF2-40B4-BE49-F238E27FC236}">
              <a16:creationId xmlns:a16="http://schemas.microsoft.com/office/drawing/2014/main" id="{00000000-0008-0000-0300-00007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1" name="Picture 573" descr="shim">
          <a:extLst>
            <a:ext uri="{FF2B5EF4-FFF2-40B4-BE49-F238E27FC236}">
              <a16:creationId xmlns:a16="http://schemas.microsoft.com/office/drawing/2014/main" id="{00000000-0008-0000-0300-00007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2" name="Picture 574" descr="shim">
          <a:extLst>
            <a:ext uri="{FF2B5EF4-FFF2-40B4-BE49-F238E27FC236}">
              <a16:creationId xmlns:a16="http://schemas.microsoft.com/office/drawing/2014/main" id="{00000000-0008-0000-0300-00007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3" name="Picture 575" descr="shim">
          <a:extLst>
            <a:ext uri="{FF2B5EF4-FFF2-40B4-BE49-F238E27FC236}">
              <a16:creationId xmlns:a16="http://schemas.microsoft.com/office/drawing/2014/main" id="{00000000-0008-0000-0300-00007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4" name="Picture 576" descr="shim">
          <a:extLst>
            <a:ext uri="{FF2B5EF4-FFF2-40B4-BE49-F238E27FC236}">
              <a16:creationId xmlns:a16="http://schemas.microsoft.com/office/drawing/2014/main" id="{00000000-0008-0000-0300-00008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5" name="Picture 577" descr="shim">
          <a:extLst>
            <a:ext uri="{FF2B5EF4-FFF2-40B4-BE49-F238E27FC236}">
              <a16:creationId xmlns:a16="http://schemas.microsoft.com/office/drawing/2014/main" id="{00000000-0008-0000-0300-00008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6" name="Picture 578" descr="shim">
          <a:extLst>
            <a:ext uri="{FF2B5EF4-FFF2-40B4-BE49-F238E27FC236}">
              <a16:creationId xmlns:a16="http://schemas.microsoft.com/office/drawing/2014/main" id="{00000000-0008-0000-0300-00008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7" name="Picture 579" descr="shim">
          <a:extLst>
            <a:ext uri="{FF2B5EF4-FFF2-40B4-BE49-F238E27FC236}">
              <a16:creationId xmlns:a16="http://schemas.microsoft.com/office/drawing/2014/main" id="{00000000-0008-0000-0300-00008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8" name="Picture 580" descr="shim">
          <a:extLst>
            <a:ext uri="{FF2B5EF4-FFF2-40B4-BE49-F238E27FC236}">
              <a16:creationId xmlns:a16="http://schemas.microsoft.com/office/drawing/2014/main" id="{00000000-0008-0000-0300-00008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9" name="Picture 581" descr="shim">
          <a:extLst>
            <a:ext uri="{FF2B5EF4-FFF2-40B4-BE49-F238E27FC236}">
              <a16:creationId xmlns:a16="http://schemas.microsoft.com/office/drawing/2014/main" id="{00000000-0008-0000-0300-00008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0" name="Picture 582" descr="shim">
          <a:extLst>
            <a:ext uri="{FF2B5EF4-FFF2-40B4-BE49-F238E27FC236}">
              <a16:creationId xmlns:a16="http://schemas.microsoft.com/office/drawing/2014/main" id="{00000000-0008-0000-0300-00008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1" name="Picture 583" descr="shim">
          <a:extLst>
            <a:ext uri="{FF2B5EF4-FFF2-40B4-BE49-F238E27FC236}">
              <a16:creationId xmlns:a16="http://schemas.microsoft.com/office/drawing/2014/main" id="{00000000-0008-0000-0300-00008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2" name="Picture 584" descr="shim">
          <a:extLst>
            <a:ext uri="{FF2B5EF4-FFF2-40B4-BE49-F238E27FC236}">
              <a16:creationId xmlns:a16="http://schemas.microsoft.com/office/drawing/2014/main" id="{00000000-0008-0000-0300-00008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3" name="Picture 585" descr="shim">
          <a:extLst>
            <a:ext uri="{FF2B5EF4-FFF2-40B4-BE49-F238E27FC236}">
              <a16:creationId xmlns:a16="http://schemas.microsoft.com/office/drawing/2014/main" id="{00000000-0008-0000-0300-00008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4" name="Picture 586" descr="shim">
          <a:extLst>
            <a:ext uri="{FF2B5EF4-FFF2-40B4-BE49-F238E27FC236}">
              <a16:creationId xmlns:a16="http://schemas.microsoft.com/office/drawing/2014/main" id="{00000000-0008-0000-0300-00008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5" name="Picture 587" descr="shim">
          <a:extLst>
            <a:ext uri="{FF2B5EF4-FFF2-40B4-BE49-F238E27FC236}">
              <a16:creationId xmlns:a16="http://schemas.microsoft.com/office/drawing/2014/main" id="{00000000-0008-0000-0300-00008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6" name="Picture 588" descr="shim">
          <a:extLst>
            <a:ext uri="{FF2B5EF4-FFF2-40B4-BE49-F238E27FC236}">
              <a16:creationId xmlns:a16="http://schemas.microsoft.com/office/drawing/2014/main" id="{00000000-0008-0000-0300-00008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7" name="Picture 589" descr="shim">
          <a:extLst>
            <a:ext uri="{FF2B5EF4-FFF2-40B4-BE49-F238E27FC236}">
              <a16:creationId xmlns:a16="http://schemas.microsoft.com/office/drawing/2014/main" id="{00000000-0008-0000-0300-00008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8" name="Picture 590" descr="shim">
          <a:extLst>
            <a:ext uri="{FF2B5EF4-FFF2-40B4-BE49-F238E27FC236}">
              <a16:creationId xmlns:a16="http://schemas.microsoft.com/office/drawing/2014/main" id="{00000000-0008-0000-0300-00008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9" name="Picture 591" descr="shim">
          <a:extLst>
            <a:ext uri="{FF2B5EF4-FFF2-40B4-BE49-F238E27FC236}">
              <a16:creationId xmlns:a16="http://schemas.microsoft.com/office/drawing/2014/main" id="{00000000-0008-0000-0300-00008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20" name="Picture 592" descr="shim">
          <a:extLst>
            <a:ext uri="{FF2B5EF4-FFF2-40B4-BE49-F238E27FC236}">
              <a16:creationId xmlns:a16="http://schemas.microsoft.com/office/drawing/2014/main" id="{00000000-0008-0000-0300-00009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1" name="Picture 593" descr="shim">
          <a:extLst>
            <a:ext uri="{FF2B5EF4-FFF2-40B4-BE49-F238E27FC236}">
              <a16:creationId xmlns:a16="http://schemas.microsoft.com/office/drawing/2014/main" id="{00000000-0008-0000-0300-00009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2" name="Picture 594" descr="shim">
          <a:extLst>
            <a:ext uri="{FF2B5EF4-FFF2-40B4-BE49-F238E27FC236}">
              <a16:creationId xmlns:a16="http://schemas.microsoft.com/office/drawing/2014/main" id="{00000000-0008-0000-0300-00009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3" name="Picture 595" descr="shim">
          <a:extLst>
            <a:ext uri="{FF2B5EF4-FFF2-40B4-BE49-F238E27FC236}">
              <a16:creationId xmlns:a16="http://schemas.microsoft.com/office/drawing/2014/main" id="{00000000-0008-0000-0300-00009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4" name="Picture 596" descr="shim">
          <a:extLst>
            <a:ext uri="{FF2B5EF4-FFF2-40B4-BE49-F238E27FC236}">
              <a16:creationId xmlns:a16="http://schemas.microsoft.com/office/drawing/2014/main" id="{00000000-0008-0000-0300-00009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5" name="Picture 597" descr="shim">
          <a:extLst>
            <a:ext uri="{FF2B5EF4-FFF2-40B4-BE49-F238E27FC236}">
              <a16:creationId xmlns:a16="http://schemas.microsoft.com/office/drawing/2014/main" id="{00000000-0008-0000-0300-00009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6" name="Picture 598" descr="shim">
          <a:extLst>
            <a:ext uri="{FF2B5EF4-FFF2-40B4-BE49-F238E27FC236}">
              <a16:creationId xmlns:a16="http://schemas.microsoft.com/office/drawing/2014/main" id="{00000000-0008-0000-0300-00009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7" name="Picture 599" descr="shim">
          <a:extLst>
            <a:ext uri="{FF2B5EF4-FFF2-40B4-BE49-F238E27FC236}">
              <a16:creationId xmlns:a16="http://schemas.microsoft.com/office/drawing/2014/main" id="{00000000-0008-0000-0300-00009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8" name="Picture 600" descr="shim">
          <a:extLst>
            <a:ext uri="{FF2B5EF4-FFF2-40B4-BE49-F238E27FC236}">
              <a16:creationId xmlns:a16="http://schemas.microsoft.com/office/drawing/2014/main" id="{00000000-0008-0000-0300-00009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9" name="Picture 601" descr="shim">
          <a:extLst>
            <a:ext uri="{FF2B5EF4-FFF2-40B4-BE49-F238E27FC236}">
              <a16:creationId xmlns:a16="http://schemas.microsoft.com/office/drawing/2014/main" id="{00000000-0008-0000-0300-00009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0" name="Picture 602" descr="shim">
          <a:extLst>
            <a:ext uri="{FF2B5EF4-FFF2-40B4-BE49-F238E27FC236}">
              <a16:creationId xmlns:a16="http://schemas.microsoft.com/office/drawing/2014/main" id="{00000000-0008-0000-0300-00009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1" name="Picture 603" descr="shim">
          <a:extLst>
            <a:ext uri="{FF2B5EF4-FFF2-40B4-BE49-F238E27FC236}">
              <a16:creationId xmlns:a16="http://schemas.microsoft.com/office/drawing/2014/main" id="{00000000-0008-0000-0300-00009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2" name="Picture 604" descr="shim">
          <a:extLst>
            <a:ext uri="{FF2B5EF4-FFF2-40B4-BE49-F238E27FC236}">
              <a16:creationId xmlns:a16="http://schemas.microsoft.com/office/drawing/2014/main" id="{00000000-0008-0000-0300-00009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3" name="Picture 605" descr="shim">
          <a:extLst>
            <a:ext uri="{FF2B5EF4-FFF2-40B4-BE49-F238E27FC236}">
              <a16:creationId xmlns:a16="http://schemas.microsoft.com/office/drawing/2014/main" id="{00000000-0008-0000-0300-00009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4" name="Picture 606" descr="shim">
          <a:extLst>
            <a:ext uri="{FF2B5EF4-FFF2-40B4-BE49-F238E27FC236}">
              <a16:creationId xmlns:a16="http://schemas.microsoft.com/office/drawing/2014/main" id="{00000000-0008-0000-0300-00009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5" name="Picture 607" descr="shim">
          <a:extLst>
            <a:ext uri="{FF2B5EF4-FFF2-40B4-BE49-F238E27FC236}">
              <a16:creationId xmlns:a16="http://schemas.microsoft.com/office/drawing/2014/main" id="{00000000-0008-0000-0300-00009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6" name="Picture 608" descr="shim">
          <a:extLst>
            <a:ext uri="{FF2B5EF4-FFF2-40B4-BE49-F238E27FC236}">
              <a16:creationId xmlns:a16="http://schemas.microsoft.com/office/drawing/2014/main" id="{00000000-0008-0000-0300-0000A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7" name="Picture 609" descr="shim">
          <a:extLst>
            <a:ext uri="{FF2B5EF4-FFF2-40B4-BE49-F238E27FC236}">
              <a16:creationId xmlns:a16="http://schemas.microsoft.com/office/drawing/2014/main" id="{00000000-0008-0000-0300-0000A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8" name="Picture 610" descr="shim">
          <a:extLst>
            <a:ext uri="{FF2B5EF4-FFF2-40B4-BE49-F238E27FC236}">
              <a16:creationId xmlns:a16="http://schemas.microsoft.com/office/drawing/2014/main" id="{00000000-0008-0000-0300-0000A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9" name="Picture 611" descr="shim">
          <a:extLst>
            <a:ext uri="{FF2B5EF4-FFF2-40B4-BE49-F238E27FC236}">
              <a16:creationId xmlns:a16="http://schemas.microsoft.com/office/drawing/2014/main" id="{00000000-0008-0000-0300-0000A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0" name="Picture 612" descr="shim">
          <a:extLst>
            <a:ext uri="{FF2B5EF4-FFF2-40B4-BE49-F238E27FC236}">
              <a16:creationId xmlns:a16="http://schemas.microsoft.com/office/drawing/2014/main" id="{00000000-0008-0000-0300-0000A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1" name="Picture 613" descr="shim">
          <a:extLst>
            <a:ext uri="{FF2B5EF4-FFF2-40B4-BE49-F238E27FC236}">
              <a16:creationId xmlns:a16="http://schemas.microsoft.com/office/drawing/2014/main" id="{00000000-0008-0000-0300-0000A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2" name="Picture 614" descr="shim">
          <a:extLst>
            <a:ext uri="{FF2B5EF4-FFF2-40B4-BE49-F238E27FC236}">
              <a16:creationId xmlns:a16="http://schemas.microsoft.com/office/drawing/2014/main" id="{00000000-0008-0000-0300-0000A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3" name="Picture 615" descr="shim">
          <a:extLst>
            <a:ext uri="{FF2B5EF4-FFF2-40B4-BE49-F238E27FC236}">
              <a16:creationId xmlns:a16="http://schemas.microsoft.com/office/drawing/2014/main" id="{00000000-0008-0000-0300-0000A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4" name="Picture 616" descr="shim">
          <a:extLst>
            <a:ext uri="{FF2B5EF4-FFF2-40B4-BE49-F238E27FC236}">
              <a16:creationId xmlns:a16="http://schemas.microsoft.com/office/drawing/2014/main" id="{00000000-0008-0000-0300-0000A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5" name="Picture 617" descr="shim">
          <a:extLst>
            <a:ext uri="{FF2B5EF4-FFF2-40B4-BE49-F238E27FC236}">
              <a16:creationId xmlns:a16="http://schemas.microsoft.com/office/drawing/2014/main" id="{00000000-0008-0000-0300-0000A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6" name="Picture 618" descr="shim">
          <a:extLst>
            <a:ext uri="{FF2B5EF4-FFF2-40B4-BE49-F238E27FC236}">
              <a16:creationId xmlns:a16="http://schemas.microsoft.com/office/drawing/2014/main" id="{00000000-0008-0000-0300-0000A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7" name="Picture 619" descr="shim">
          <a:extLst>
            <a:ext uri="{FF2B5EF4-FFF2-40B4-BE49-F238E27FC236}">
              <a16:creationId xmlns:a16="http://schemas.microsoft.com/office/drawing/2014/main" id="{00000000-0008-0000-0300-0000A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8" name="Picture 620" descr="shim">
          <a:extLst>
            <a:ext uri="{FF2B5EF4-FFF2-40B4-BE49-F238E27FC236}">
              <a16:creationId xmlns:a16="http://schemas.microsoft.com/office/drawing/2014/main" id="{00000000-0008-0000-0300-0000A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9" name="Picture 621" descr="shim">
          <a:extLst>
            <a:ext uri="{FF2B5EF4-FFF2-40B4-BE49-F238E27FC236}">
              <a16:creationId xmlns:a16="http://schemas.microsoft.com/office/drawing/2014/main" id="{00000000-0008-0000-0300-0000A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0" name="Picture 622" descr="shim">
          <a:extLst>
            <a:ext uri="{FF2B5EF4-FFF2-40B4-BE49-F238E27FC236}">
              <a16:creationId xmlns:a16="http://schemas.microsoft.com/office/drawing/2014/main" id="{00000000-0008-0000-0300-0000A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1" name="Picture 623" descr="shim">
          <a:extLst>
            <a:ext uri="{FF2B5EF4-FFF2-40B4-BE49-F238E27FC236}">
              <a16:creationId xmlns:a16="http://schemas.microsoft.com/office/drawing/2014/main" id="{00000000-0008-0000-0300-0000A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2" name="Picture 624" descr="shim">
          <a:extLst>
            <a:ext uri="{FF2B5EF4-FFF2-40B4-BE49-F238E27FC236}">
              <a16:creationId xmlns:a16="http://schemas.microsoft.com/office/drawing/2014/main" id="{00000000-0008-0000-0300-0000B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3" name="Picture 625" descr="shim">
          <a:extLst>
            <a:ext uri="{FF2B5EF4-FFF2-40B4-BE49-F238E27FC236}">
              <a16:creationId xmlns:a16="http://schemas.microsoft.com/office/drawing/2014/main" id="{00000000-0008-0000-0300-0000B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4" name="Picture 626" descr="shim">
          <a:extLst>
            <a:ext uri="{FF2B5EF4-FFF2-40B4-BE49-F238E27FC236}">
              <a16:creationId xmlns:a16="http://schemas.microsoft.com/office/drawing/2014/main" id="{00000000-0008-0000-0300-0000B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5" name="Picture 627" descr="shim">
          <a:extLst>
            <a:ext uri="{FF2B5EF4-FFF2-40B4-BE49-F238E27FC236}">
              <a16:creationId xmlns:a16="http://schemas.microsoft.com/office/drawing/2014/main" id="{00000000-0008-0000-0300-0000B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6" name="Picture 628" descr="shim">
          <a:extLst>
            <a:ext uri="{FF2B5EF4-FFF2-40B4-BE49-F238E27FC236}">
              <a16:creationId xmlns:a16="http://schemas.microsoft.com/office/drawing/2014/main" id="{00000000-0008-0000-0300-0000B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7" name="Picture 629" descr="shim">
          <a:extLst>
            <a:ext uri="{FF2B5EF4-FFF2-40B4-BE49-F238E27FC236}">
              <a16:creationId xmlns:a16="http://schemas.microsoft.com/office/drawing/2014/main" id="{00000000-0008-0000-0300-0000B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8" name="Picture 630" descr="shim">
          <a:extLst>
            <a:ext uri="{FF2B5EF4-FFF2-40B4-BE49-F238E27FC236}">
              <a16:creationId xmlns:a16="http://schemas.microsoft.com/office/drawing/2014/main" id="{00000000-0008-0000-0300-0000B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9" name="Picture 631" descr="shim">
          <a:extLst>
            <a:ext uri="{FF2B5EF4-FFF2-40B4-BE49-F238E27FC236}">
              <a16:creationId xmlns:a16="http://schemas.microsoft.com/office/drawing/2014/main" id="{00000000-0008-0000-0300-0000B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0" name="Picture 632" descr="shim">
          <a:extLst>
            <a:ext uri="{FF2B5EF4-FFF2-40B4-BE49-F238E27FC236}">
              <a16:creationId xmlns:a16="http://schemas.microsoft.com/office/drawing/2014/main" id="{00000000-0008-0000-0300-0000B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1" name="Picture 633" descr="shim">
          <a:extLst>
            <a:ext uri="{FF2B5EF4-FFF2-40B4-BE49-F238E27FC236}">
              <a16:creationId xmlns:a16="http://schemas.microsoft.com/office/drawing/2014/main" id="{00000000-0008-0000-0300-0000B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2" name="Picture 634" descr="shim">
          <a:extLst>
            <a:ext uri="{FF2B5EF4-FFF2-40B4-BE49-F238E27FC236}">
              <a16:creationId xmlns:a16="http://schemas.microsoft.com/office/drawing/2014/main" id="{00000000-0008-0000-0300-0000B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3" name="Picture 635" descr="shim">
          <a:extLst>
            <a:ext uri="{FF2B5EF4-FFF2-40B4-BE49-F238E27FC236}">
              <a16:creationId xmlns:a16="http://schemas.microsoft.com/office/drawing/2014/main" id="{00000000-0008-0000-0300-0000B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4" name="Picture 636" descr="shim">
          <a:extLst>
            <a:ext uri="{FF2B5EF4-FFF2-40B4-BE49-F238E27FC236}">
              <a16:creationId xmlns:a16="http://schemas.microsoft.com/office/drawing/2014/main" id="{00000000-0008-0000-0300-0000B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5" name="Picture 637" descr="shim">
          <a:extLst>
            <a:ext uri="{FF2B5EF4-FFF2-40B4-BE49-F238E27FC236}">
              <a16:creationId xmlns:a16="http://schemas.microsoft.com/office/drawing/2014/main" id="{00000000-0008-0000-0300-0000B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6" name="Picture 638" descr="shim">
          <a:extLst>
            <a:ext uri="{FF2B5EF4-FFF2-40B4-BE49-F238E27FC236}">
              <a16:creationId xmlns:a16="http://schemas.microsoft.com/office/drawing/2014/main" id="{00000000-0008-0000-0300-0000B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7" name="Picture 639" descr="shim">
          <a:extLst>
            <a:ext uri="{FF2B5EF4-FFF2-40B4-BE49-F238E27FC236}">
              <a16:creationId xmlns:a16="http://schemas.microsoft.com/office/drawing/2014/main" id="{00000000-0008-0000-0300-0000B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8" name="Picture 640" descr="shim">
          <a:extLst>
            <a:ext uri="{FF2B5EF4-FFF2-40B4-BE49-F238E27FC236}">
              <a16:creationId xmlns:a16="http://schemas.microsoft.com/office/drawing/2014/main" id="{00000000-0008-0000-0300-0000C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9" name="Picture 641" descr="shim">
          <a:extLst>
            <a:ext uri="{FF2B5EF4-FFF2-40B4-BE49-F238E27FC236}">
              <a16:creationId xmlns:a16="http://schemas.microsoft.com/office/drawing/2014/main" id="{00000000-0008-0000-0300-0000C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0" name="Picture 642" descr="shim">
          <a:extLst>
            <a:ext uri="{FF2B5EF4-FFF2-40B4-BE49-F238E27FC236}">
              <a16:creationId xmlns:a16="http://schemas.microsoft.com/office/drawing/2014/main" id="{00000000-0008-0000-0300-0000C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1" name="Picture 643" descr="shim">
          <a:extLst>
            <a:ext uri="{FF2B5EF4-FFF2-40B4-BE49-F238E27FC236}">
              <a16:creationId xmlns:a16="http://schemas.microsoft.com/office/drawing/2014/main" id="{00000000-0008-0000-0300-0000C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2" name="Picture 644" descr="shim">
          <a:extLst>
            <a:ext uri="{FF2B5EF4-FFF2-40B4-BE49-F238E27FC236}">
              <a16:creationId xmlns:a16="http://schemas.microsoft.com/office/drawing/2014/main" id="{00000000-0008-0000-0300-0000C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3" name="Picture 645" descr="shim">
          <a:extLst>
            <a:ext uri="{FF2B5EF4-FFF2-40B4-BE49-F238E27FC236}">
              <a16:creationId xmlns:a16="http://schemas.microsoft.com/office/drawing/2014/main" id="{00000000-0008-0000-0300-0000C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4" name="Picture 646" descr="shim">
          <a:extLst>
            <a:ext uri="{FF2B5EF4-FFF2-40B4-BE49-F238E27FC236}">
              <a16:creationId xmlns:a16="http://schemas.microsoft.com/office/drawing/2014/main" id="{00000000-0008-0000-0300-0000C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5" name="Picture 647" descr="shim">
          <a:extLst>
            <a:ext uri="{FF2B5EF4-FFF2-40B4-BE49-F238E27FC236}">
              <a16:creationId xmlns:a16="http://schemas.microsoft.com/office/drawing/2014/main" id="{00000000-0008-0000-0300-0000C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6" name="Picture 648" descr="shim">
          <a:extLst>
            <a:ext uri="{FF2B5EF4-FFF2-40B4-BE49-F238E27FC236}">
              <a16:creationId xmlns:a16="http://schemas.microsoft.com/office/drawing/2014/main" id="{00000000-0008-0000-0300-0000C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7" name="Picture 649" descr="shim">
          <a:extLst>
            <a:ext uri="{FF2B5EF4-FFF2-40B4-BE49-F238E27FC236}">
              <a16:creationId xmlns:a16="http://schemas.microsoft.com/office/drawing/2014/main" id="{00000000-0008-0000-0300-0000C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8" name="Picture 650" descr="shim">
          <a:extLst>
            <a:ext uri="{FF2B5EF4-FFF2-40B4-BE49-F238E27FC236}">
              <a16:creationId xmlns:a16="http://schemas.microsoft.com/office/drawing/2014/main" id="{00000000-0008-0000-0300-0000C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9" name="Picture 651" descr="shim">
          <a:extLst>
            <a:ext uri="{FF2B5EF4-FFF2-40B4-BE49-F238E27FC236}">
              <a16:creationId xmlns:a16="http://schemas.microsoft.com/office/drawing/2014/main" id="{00000000-0008-0000-0300-0000C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0" name="Picture 652" descr="shim">
          <a:extLst>
            <a:ext uri="{FF2B5EF4-FFF2-40B4-BE49-F238E27FC236}">
              <a16:creationId xmlns:a16="http://schemas.microsoft.com/office/drawing/2014/main" id="{00000000-0008-0000-0300-0000C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1" name="Picture 653" descr="shim">
          <a:extLst>
            <a:ext uri="{FF2B5EF4-FFF2-40B4-BE49-F238E27FC236}">
              <a16:creationId xmlns:a16="http://schemas.microsoft.com/office/drawing/2014/main" id="{00000000-0008-0000-0300-0000C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2" name="Picture 654" descr="shim">
          <a:extLst>
            <a:ext uri="{FF2B5EF4-FFF2-40B4-BE49-F238E27FC236}">
              <a16:creationId xmlns:a16="http://schemas.microsoft.com/office/drawing/2014/main" id="{00000000-0008-0000-0300-0000C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3" name="Picture 655" descr="shim">
          <a:extLst>
            <a:ext uri="{FF2B5EF4-FFF2-40B4-BE49-F238E27FC236}">
              <a16:creationId xmlns:a16="http://schemas.microsoft.com/office/drawing/2014/main" id="{00000000-0008-0000-0300-0000C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4" name="Picture 656" descr="shim">
          <a:extLst>
            <a:ext uri="{FF2B5EF4-FFF2-40B4-BE49-F238E27FC236}">
              <a16:creationId xmlns:a16="http://schemas.microsoft.com/office/drawing/2014/main" id="{00000000-0008-0000-0300-0000D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5" name="Picture 657" descr="shim">
          <a:extLst>
            <a:ext uri="{FF2B5EF4-FFF2-40B4-BE49-F238E27FC236}">
              <a16:creationId xmlns:a16="http://schemas.microsoft.com/office/drawing/2014/main" id="{00000000-0008-0000-0300-0000D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6" name="Picture 658" descr="shim">
          <a:extLst>
            <a:ext uri="{FF2B5EF4-FFF2-40B4-BE49-F238E27FC236}">
              <a16:creationId xmlns:a16="http://schemas.microsoft.com/office/drawing/2014/main" id="{00000000-0008-0000-0300-0000D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7" name="Picture 659" descr="shim">
          <a:extLst>
            <a:ext uri="{FF2B5EF4-FFF2-40B4-BE49-F238E27FC236}">
              <a16:creationId xmlns:a16="http://schemas.microsoft.com/office/drawing/2014/main" id="{00000000-0008-0000-0300-0000D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8" name="Picture 660" descr="shim">
          <a:extLst>
            <a:ext uri="{FF2B5EF4-FFF2-40B4-BE49-F238E27FC236}">
              <a16:creationId xmlns:a16="http://schemas.microsoft.com/office/drawing/2014/main" id="{00000000-0008-0000-0300-0000D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9" name="Picture 661" descr="shim">
          <a:extLst>
            <a:ext uri="{FF2B5EF4-FFF2-40B4-BE49-F238E27FC236}">
              <a16:creationId xmlns:a16="http://schemas.microsoft.com/office/drawing/2014/main" id="{00000000-0008-0000-0300-0000D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0" name="Picture 662" descr="shim">
          <a:extLst>
            <a:ext uri="{FF2B5EF4-FFF2-40B4-BE49-F238E27FC236}">
              <a16:creationId xmlns:a16="http://schemas.microsoft.com/office/drawing/2014/main" id="{00000000-0008-0000-0300-0000D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1" name="Picture 663" descr="shim">
          <a:extLst>
            <a:ext uri="{FF2B5EF4-FFF2-40B4-BE49-F238E27FC236}">
              <a16:creationId xmlns:a16="http://schemas.microsoft.com/office/drawing/2014/main" id="{00000000-0008-0000-0300-0000D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2" name="Picture 664" descr="shim">
          <a:extLst>
            <a:ext uri="{FF2B5EF4-FFF2-40B4-BE49-F238E27FC236}">
              <a16:creationId xmlns:a16="http://schemas.microsoft.com/office/drawing/2014/main" id="{00000000-0008-0000-0300-0000D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3" name="Picture 665" descr="shim">
          <a:extLst>
            <a:ext uri="{FF2B5EF4-FFF2-40B4-BE49-F238E27FC236}">
              <a16:creationId xmlns:a16="http://schemas.microsoft.com/office/drawing/2014/main" id="{00000000-0008-0000-0300-0000D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4" name="Picture 666" descr="shim">
          <a:extLst>
            <a:ext uri="{FF2B5EF4-FFF2-40B4-BE49-F238E27FC236}">
              <a16:creationId xmlns:a16="http://schemas.microsoft.com/office/drawing/2014/main" id="{00000000-0008-0000-0300-0000D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5" name="Picture 667" descr="shim">
          <a:extLst>
            <a:ext uri="{FF2B5EF4-FFF2-40B4-BE49-F238E27FC236}">
              <a16:creationId xmlns:a16="http://schemas.microsoft.com/office/drawing/2014/main" id="{00000000-0008-0000-0300-0000D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6" name="Picture 668" descr="shim">
          <a:extLst>
            <a:ext uri="{FF2B5EF4-FFF2-40B4-BE49-F238E27FC236}">
              <a16:creationId xmlns:a16="http://schemas.microsoft.com/office/drawing/2014/main" id="{00000000-0008-0000-0300-0000D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7" name="Picture 669" descr="shim">
          <a:extLst>
            <a:ext uri="{FF2B5EF4-FFF2-40B4-BE49-F238E27FC236}">
              <a16:creationId xmlns:a16="http://schemas.microsoft.com/office/drawing/2014/main" id="{00000000-0008-0000-0300-0000D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8" name="Picture 670" descr="shim">
          <a:extLst>
            <a:ext uri="{FF2B5EF4-FFF2-40B4-BE49-F238E27FC236}">
              <a16:creationId xmlns:a16="http://schemas.microsoft.com/office/drawing/2014/main" id="{00000000-0008-0000-0300-0000D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9" name="Picture 671" descr="shim">
          <a:extLst>
            <a:ext uri="{FF2B5EF4-FFF2-40B4-BE49-F238E27FC236}">
              <a16:creationId xmlns:a16="http://schemas.microsoft.com/office/drawing/2014/main" id="{00000000-0008-0000-0300-0000D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0" name="Picture 672" descr="shim">
          <a:extLst>
            <a:ext uri="{FF2B5EF4-FFF2-40B4-BE49-F238E27FC236}">
              <a16:creationId xmlns:a16="http://schemas.microsoft.com/office/drawing/2014/main" id="{00000000-0008-0000-0300-0000E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1" name="Picture 673" descr="shim">
          <a:extLst>
            <a:ext uri="{FF2B5EF4-FFF2-40B4-BE49-F238E27FC236}">
              <a16:creationId xmlns:a16="http://schemas.microsoft.com/office/drawing/2014/main" id="{00000000-0008-0000-0300-0000E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2" name="Picture 674" descr="shim">
          <a:extLst>
            <a:ext uri="{FF2B5EF4-FFF2-40B4-BE49-F238E27FC236}">
              <a16:creationId xmlns:a16="http://schemas.microsoft.com/office/drawing/2014/main" id="{00000000-0008-0000-0300-0000E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3" name="Picture 675" descr="shim">
          <a:extLst>
            <a:ext uri="{FF2B5EF4-FFF2-40B4-BE49-F238E27FC236}">
              <a16:creationId xmlns:a16="http://schemas.microsoft.com/office/drawing/2014/main" id="{00000000-0008-0000-0300-0000E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4" name="Picture 676" descr="shim">
          <a:extLst>
            <a:ext uri="{FF2B5EF4-FFF2-40B4-BE49-F238E27FC236}">
              <a16:creationId xmlns:a16="http://schemas.microsoft.com/office/drawing/2014/main" id="{00000000-0008-0000-0300-0000E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5" name="Picture 677" descr="shim">
          <a:extLst>
            <a:ext uri="{FF2B5EF4-FFF2-40B4-BE49-F238E27FC236}">
              <a16:creationId xmlns:a16="http://schemas.microsoft.com/office/drawing/2014/main" id="{00000000-0008-0000-0300-0000E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6" name="Picture 678" descr="shim">
          <a:extLst>
            <a:ext uri="{FF2B5EF4-FFF2-40B4-BE49-F238E27FC236}">
              <a16:creationId xmlns:a16="http://schemas.microsoft.com/office/drawing/2014/main" id="{00000000-0008-0000-0300-0000E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7" name="Picture 679" descr="shim">
          <a:extLst>
            <a:ext uri="{FF2B5EF4-FFF2-40B4-BE49-F238E27FC236}">
              <a16:creationId xmlns:a16="http://schemas.microsoft.com/office/drawing/2014/main" id="{00000000-0008-0000-0300-0000E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8" name="Picture 680" descr="shim">
          <a:extLst>
            <a:ext uri="{FF2B5EF4-FFF2-40B4-BE49-F238E27FC236}">
              <a16:creationId xmlns:a16="http://schemas.microsoft.com/office/drawing/2014/main" id="{00000000-0008-0000-0300-0000E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9" name="Picture 681" descr="shim">
          <a:extLst>
            <a:ext uri="{FF2B5EF4-FFF2-40B4-BE49-F238E27FC236}">
              <a16:creationId xmlns:a16="http://schemas.microsoft.com/office/drawing/2014/main" id="{00000000-0008-0000-0300-0000E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0" name="Picture 682" descr="shim">
          <a:extLst>
            <a:ext uri="{FF2B5EF4-FFF2-40B4-BE49-F238E27FC236}">
              <a16:creationId xmlns:a16="http://schemas.microsoft.com/office/drawing/2014/main" id="{00000000-0008-0000-0300-0000E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1" name="Picture 683" descr="shim">
          <a:extLst>
            <a:ext uri="{FF2B5EF4-FFF2-40B4-BE49-F238E27FC236}">
              <a16:creationId xmlns:a16="http://schemas.microsoft.com/office/drawing/2014/main" id="{00000000-0008-0000-0300-0000E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2" name="Picture 684" descr="shim">
          <a:extLst>
            <a:ext uri="{FF2B5EF4-FFF2-40B4-BE49-F238E27FC236}">
              <a16:creationId xmlns:a16="http://schemas.microsoft.com/office/drawing/2014/main" id="{00000000-0008-0000-0300-0000E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3" name="Picture 685" descr="shim">
          <a:extLst>
            <a:ext uri="{FF2B5EF4-FFF2-40B4-BE49-F238E27FC236}">
              <a16:creationId xmlns:a16="http://schemas.microsoft.com/office/drawing/2014/main" id="{00000000-0008-0000-0300-0000E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4" name="Picture 686" descr="shim">
          <a:extLst>
            <a:ext uri="{FF2B5EF4-FFF2-40B4-BE49-F238E27FC236}">
              <a16:creationId xmlns:a16="http://schemas.microsoft.com/office/drawing/2014/main" id="{00000000-0008-0000-0300-0000E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5" name="Picture 687" descr="shim">
          <a:extLst>
            <a:ext uri="{FF2B5EF4-FFF2-40B4-BE49-F238E27FC236}">
              <a16:creationId xmlns:a16="http://schemas.microsoft.com/office/drawing/2014/main" id="{00000000-0008-0000-0300-0000E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6" name="Picture 688" descr="shim">
          <a:extLst>
            <a:ext uri="{FF2B5EF4-FFF2-40B4-BE49-F238E27FC236}">
              <a16:creationId xmlns:a16="http://schemas.microsoft.com/office/drawing/2014/main" id="{00000000-0008-0000-0300-0000F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7" name="Picture 689" descr="shim">
          <a:extLst>
            <a:ext uri="{FF2B5EF4-FFF2-40B4-BE49-F238E27FC236}">
              <a16:creationId xmlns:a16="http://schemas.microsoft.com/office/drawing/2014/main" id="{00000000-0008-0000-0300-0000F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8" name="Picture 690" descr="shim">
          <a:extLst>
            <a:ext uri="{FF2B5EF4-FFF2-40B4-BE49-F238E27FC236}">
              <a16:creationId xmlns:a16="http://schemas.microsoft.com/office/drawing/2014/main" id="{00000000-0008-0000-0300-0000F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9" name="Picture 691" descr="shim">
          <a:extLst>
            <a:ext uri="{FF2B5EF4-FFF2-40B4-BE49-F238E27FC236}">
              <a16:creationId xmlns:a16="http://schemas.microsoft.com/office/drawing/2014/main" id="{00000000-0008-0000-0300-0000F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0" name="Picture 692" descr="shim">
          <a:extLst>
            <a:ext uri="{FF2B5EF4-FFF2-40B4-BE49-F238E27FC236}">
              <a16:creationId xmlns:a16="http://schemas.microsoft.com/office/drawing/2014/main" id="{00000000-0008-0000-0300-0000F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1" name="Picture 693" descr="shim">
          <a:extLst>
            <a:ext uri="{FF2B5EF4-FFF2-40B4-BE49-F238E27FC236}">
              <a16:creationId xmlns:a16="http://schemas.microsoft.com/office/drawing/2014/main" id="{00000000-0008-0000-0300-0000F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2" name="Picture 694" descr="shim">
          <a:extLst>
            <a:ext uri="{FF2B5EF4-FFF2-40B4-BE49-F238E27FC236}">
              <a16:creationId xmlns:a16="http://schemas.microsoft.com/office/drawing/2014/main" id="{00000000-0008-0000-0300-0000F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3" name="Picture 695" descr="shim">
          <a:extLst>
            <a:ext uri="{FF2B5EF4-FFF2-40B4-BE49-F238E27FC236}">
              <a16:creationId xmlns:a16="http://schemas.microsoft.com/office/drawing/2014/main" id="{00000000-0008-0000-0300-0000F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4" name="Picture 696" descr="shim">
          <a:extLst>
            <a:ext uri="{FF2B5EF4-FFF2-40B4-BE49-F238E27FC236}">
              <a16:creationId xmlns:a16="http://schemas.microsoft.com/office/drawing/2014/main" id="{00000000-0008-0000-0300-0000F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5" name="Picture 697" descr="shim">
          <a:extLst>
            <a:ext uri="{FF2B5EF4-FFF2-40B4-BE49-F238E27FC236}">
              <a16:creationId xmlns:a16="http://schemas.microsoft.com/office/drawing/2014/main" id="{00000000-0008-0000-0300-0000F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6" name="Picture 698" descr="shim">
          <a:extLst>
            <a:ext uri="{FF2B5EF4-FFF2-40B4-BE49-F238E27FC236}">
              <a16:creationId xmlns:a16="http://schemas.microsoft.com/office/drawing/2014/main" id="{00000000-0008-0000-0300-0000F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7" name="Picture 699" descr="shim">
          <a:extLst>
            <a:ext uri="{FF2B5EF4-FFF2-40B4-BE49-F238E27FC236}">
              <a16:creationId xmlns:a16="http://schemas.microsoft.com/office/drawing/2014/main" id="{00000000-0008-0000-0300-0000F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8" name="Picture 700" descr="shim">
          <a:extLst>
            <a:ext uri="{FF2B5EF4-FFF2-40B4-BE49-F238E27FC236}">
              <a16:creationId xmlns:a16="http://schemas.microsoft.com/office/drawing/2014/main" id="{00000000-0008-0000-0300-0000F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9" name="Picture 701" descr="shim">
          <a:extLst>
            <a:ext uri="{FF2B5EF4-FFF2-40B4-BE49-F238E27FC236}">
              <a16:creationId xmlns:a16="http://schemas.microsoft.com/office/drawing/2014/main" id="{00000000-0008-0000-0300-0000F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0" name="Picture 702" descr="shim">
          <a:extLst>
            <a:ext uri="{FF2B5EF4-FFF2-40B4-BE49-F238E27FC236}">
              <a16:creationId xmlns:a16="http://schemas.microsoft.com/office/drawing/2014/main" id="{00000000-0008-0000-0300-0000F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1" name="Picture 703" descr="shim">
          <a:extLst>
            <a:ext uri="{FF2B5EF4-FFF2-40B4-BE49-F238E27FC236}">
              <a16:creationId xmlns:a16="http://schemas.microsoft.com/office/drawing/2014/main" id="{00000000-0008-0000-0300-0000F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2" name="Picture 704" descr="shim">
          <a:extLst>
            <a:ext uri="{FF2B5EF4-FFF2-40B4-BE49-F238E27FC236}">
              <a16:creationId xmlns:a16="http://schemas.microsoft.com/office/drawing/2014/main" id="{00000000-0008-0000-0300-00000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3" name="Picture 705" descr="shim">
          <a:extLst>
            <a:ext uri="{FF2B5EF4-FFF2-40B4-BE49-F238E27FC236}">
              <a16:creationId xmlns:a16="http://schemas.microsoft.com/office/drawing/2014/main" id="{00000000-0008-0000-0300-00000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4" name="Picture 706" descr="shim">
          <a:extLst>
            <a:ext uri="{FF2B5EF4-FFF2-40B4-BE49-F238E27FC236}">
              <a16:creationId xmlns:a16="http://schemas.microsoft.com/office/drawing/2014/main" id="{00000000-0008-0000-0300-00000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5" name="Picture 707" descr="shim">
          <a:extLst>
            <a:ext uri="{FF2B5EF4-FFF2-40B4-BE49-F238E27FC236}">
              <a16:creationId xmlns:a16="http://schemas.microsoft.com/office/drawing/2014/main" id="{00000000-0008-0000-0300-00000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6" name="Picture 708" descr="shim">
          <a:extLst>
            <a:ext uri="{FF2B5EF4-FFF2-40B4-BE49-F238E27FC236}">
              <a16:creationId xmlns:a16="http://schemas.microsoft.com/office/drawing/2014/main" id="{00000000-0008-0000-0300-00000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37" name="Picture 709" descr="shim">
          <a:extLst>
            <a:ext uri="{FF2B5EF4-FFF2-40B4-BE49-F238E27FC236}">
              <a16:creationId xmlns:a16="http://schemas.microsoft.com/office/drawing/2014/main" id="{00000000-0008-0000-0300-00000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38" name="Picture 710" descr="shim">
          <a:extLst>
            <a:ext uri="{FF2B5EF4-FFF2-40B4-BE49-F238E27FC236}">
              <a16:creationId xmlns:a16="http://schemas.microsoft.com/office/drawing/2014/main" id="{00000000-0008-0000-0300-00000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39" name="Picture 711" descr="shim">
          <a:extLst>
            <a:ext uri="{FF2B5EF4-FFF2-40B4-BE49-F238E27FC236}">
              <a16:creationId xmlns:a16="http://schemas.microsoft.com/office/drawing/2014/main" id="{00000000-0008-0000-0300-00000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0" name="Picture 712" descr="shim">
          <a:extLst>
            <a:ext uri="{FF2B5EF4-FFF2-40B4-BE49-F238E27FC236}">
              <a16:creationId xmlns:a16="http://schemas.microsoft.com/office/drawing/2014/main" id="{00000000-0008-0000-0300-00000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1" name="Picture 713" descr="shim">
          <a:extLst>
            <a:ext uri="{FF2B5EF4-FFF2-40B4-BE49-F238E27FC236}">
              <a16:creationId xmlns:a16="http://schemas.microsoft.com/office/drawing/2014/main" id="{00000000-0008-0000-0300-00000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2" name="Picture 714" descr="shim">
          <a:extLst>
            <a:ext uri="{FF2B5EF4-FFF2-40B4-BE49-F238E27FC236}">
              <a16:creationId xmlns:a16="http://schemas.microsoft.com/office/drawing/2014/main" id="{00000000-0008-0000-0300-00000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3" name="Picture 715" descr="shim">
          <a:extLst>
            <a:ext uri="{FF2B5EF4-FFF2-40B4-BE49-F238E27FC236}">
              <a16:creationId xmlns:a16="http://schemas.microsoft.com/office/drawing/2014/main" id="{00000000-0008-0000-0300-00000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4" name="Picture 716" descr="shim">
          <a:extLst>
            <a:ext uri="{FF2B5EF4-FFF2-40B4-BE49-F238E27FC236}">
              <a16:creationId xmlns:a16="http://schemas.microsoft.com/office/drawing/2014/main" id="{00000000-0008-0000-0300-00000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5" name="Picture 717" descr="shim">
          <a:extLst>
            <a:ext uri="{FF2B5EF4-FFF2-40B4-BE49-F238E27FC236}">
              <a16:creationId xmlns:a16="http://schemas.microsoft.com/office/drawing/2014/main" id="{00000000-0008-0000-0300-00000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6" name="Picture 718" descr="shim">
          <a:extLst>
            <a:ext uri="{FF2B5EF4-FFF2-40B4-BE49-F238E27FC236}">
              <a16:creationId xmlns:a16="http://schemas.microsoft.com/office/drawing/2014/main" id="{00000000-0008-0000-0300-00000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7" name="Picture 719" descr="shim">
          <a:extLst>
            <a:ext uri="{FF2B5EF4-FFF2-40B4-BE49-F238E27FC236}">
              <a16:creationId xmlns:a16="http://schemas.microsoft.com/office/drawing/2014/main" id="{00000000-0008-0000-0300-00000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8" name="Picture 720" descr="shim">
          <a:extLst>
            <a:ext uri="{FF2B5EF4-FFF2-40B4-BE49-F238E27FC236}">
              <a16:creationId xmlns:a16="http://schemas.microsoft.com/office/drawing/2014/main" id="{00000000-0008-0000-0300-00001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9" name="Picture 721" descr="shim">
          <a:extLst>
            <a:ext uri="{FF2B5EF4-FFF2-40B4-BE49-F238E27FC236}">
              <a16:creationId xmlns:a16="http://schemas.microsoft.com/office/drawing/2014/main" id="{00000000-0008-0000-0300-00001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0" name="Picture 722" descr="shim">
          <a:extLst>
            <a:ext uri="{FF2B5EF4-FFF2-40B4-BE49-F238E27FC236}">
              <a16:creationId xmlns:a16="http://schemas.microsoft.com/office/drawing/2014/main" id="{00000000-0008-0000-0300-00001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1" name="Picture 723" descr="shim">
          <a:extLst>
            <a:ext uri="{FF2B5EF4-FFF2-40B4-BE49-F238E27FC236}">
              <a16:creationId xmlns:a16="http://schemas.microsoft.com/office/drawing/2014/main" id="{00000000-0008-0000-0300-00001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2" name="Picture 724" descr="shim">
          <a:extLst>
            <a:ext uri="{FF2B5EF4-FFF2-40B4-BE49-F238E27FC236}">
              <a16:creationId xmlns:a16="http://schemas.microsoft.com/office/drawing/2014/main" id="{00000000-0008-0000-0300-00001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3" name="Picture 725" descr="shim">
          <a:extLst>
            <a:ext uri="{FF2B5EF4-FFF2-40B4-BE49-F238E27FC236}">
              <a16:creationId xmlns:a16="http://schemas.microsoft.com/office/drawing/2014/main" id="{00000000-0008-0000-0300-00001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4" name="Picture 726" descr="shim">
          <a:extLst>
            <a:ext uri="{FF2B5EF4-FFF2-40B4-BE49-F238E27FC236}">
              <a16:creationId xmlns:a16="http://schemas.microsoft.com/office/drawing/2014/main" id="{00000000-0008-0000-0300-00001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5" name="Picture 727" descr="shim">
          <a:extLst>
            <a:ext uri="{FF2B5EF4-FFF2-40B4-BE49-F238E27FC236}">
              <a16:creationId xmlns:a16="http://schemas.microsoft.com/office/drawing/2014/main" id="{00000000-0008-0000-0300-00001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6" name="Picture 728" descr="shim">
          <a:extLst>
            <a:ext uri="{FF2B5EF4-FFF2-40B4-BE49-F238E27FC236}">
              <a16:creationId xmlns:a16="http://schemas.microsoft.com/office/drawing/2014/main" id="{00000000-0008-0000-0300-00001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7" name="Picture 729" descr="shim">
          <a:extLst>
            <a:ext uri="{FF2B5EF4-FFF2-40B4-BE49-F238E27FC236}">
              <a16:creationId xmlns:a16="http://schemas.microsoft.com/office/drawing/2014/main" id="{00000000-0008-0000-0300-00001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8" name="Picture 730" descr="shim">
          <a:extLst>
            <a:ext uri="{FF2B5EF4-FFF2-40B4-BE49-F238E27FC236}">
              <a16:creationId xmlns:a16="http://schemas.microsoft.com/office/drawing/2014/main" id="{00000000-0008-0000-0300-00001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9" name="Picture 731" descr="shim">
          <a:extLst>
            <a:ext uri="{FF2B5EF4-FFF2-40B4-BE49-F238E27FC236}">
              <a16:creationId xmlns:a16="http://schemas.microsoft.com/office/drawing/2014/main" id="{00000000-0008-0000-0300-00001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0" name="Picture 732" descr="shim">
          <a:extLst>
            <a:ext uri="{FF2B5EF4-FFF2-40B4-BE49-F238E27FC236}">
              <a16:creationId xmlns:a16="http://schemas.microsoft.com/office/drawing/2014/main" id="{00000000-0008-0000-0300-00001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1" name="Picture 733" descr="shim">
          <a:extLst>
            <a:ext uri="{FF2B5EF4-FFF2-40B4-BE49-F238E27FC236}">
              <a16:creationId xmlns:a16="http://schemas.microsoft.com/office/drawing/2014/main" id="{00000000-0008-0000-0300-00001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2" name="Picture 734" descr="shim">
          <a:extLst>
            <a:ext uri="{FF2B5EF4-FFF2-40B4-BE49-F238E27FC236}">
              <a16:creationId xmlns:a16="http://schemas.microsoft.com/office/drawing/2014/main" id="{00000000-0008-0000-0300-00001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3" name="Picture 735" descr="shim">
          <a:extLst>
            <a:ext uri="{FF2B5EF4-FFF2-40B4-BE49-F238E27FC236}">
              <a16:creationId xmlns:a16="http://schemas.microsoft.com/office/drawing/2014/main" id="{00000000-0008-0000-0300-00001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4" name="Picture 736" descr="shim">
          <a:extLst>
            <a:ext uri="{FF2B5EF4-FFF2-40B4-BE49-F238E27FC236}">
              <a16:creationId xmlns:a16="http://schemas.microsoft.com/office/drawing/2014/main" id="{00000000-0008-0000-0300-00002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5" name="Picture 737" descr="shim">
          <a:extLst>
            <a:ext uri="{FF2B5EF4-FFF2-40B4-BE49-F238E27FC236}">
              <a16:creationId xmlns:a16="http://schemas.microsoft.com/office/drawing/2014/main" id="{00000000-0008-0000-0300-00002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6" name="Picture 738" descr="shim">
          <a:extLst>
            <a:ext uri="{FF2B5EF4-FFF2-40B4-BE49-F238E27FC236}">
              <a16:creationId xmlns:a16="http://schemas.microsoft.com/office/drawing/2014/main" id="{00000000-0008-0000-0300-00002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7" name="Picture 739" descr="shim">
          <a:extLst>
            <a:ext uri="{FF2B5EF4-FFF2-40B4-BE49-F238E27FC236}">
              <a16:creationId xmlns:a16="http://schemas.microsoft.com/office/drawing/2014/main" id="{00000000-0008-0000-0300-00002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8" name="Picture 740" descr="shim">
          <a:extLst>
            <a:ext uri="{FF2B5EF4-FFF2-40B4-BE49-F238E27FC236}">
              <a16:creationId xmlns:a16="http://schemas.microsoft.com/office/drawing/2014/main" id="{00000000-0008-0000-0300-00002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9" name="Picture 741" descr="shim">
          <a:extLst>
            <a:ext uri="{FF2B5EF4-FFF2-40B4-BE49-F238E27FC236}">
              <a16:creationId xmlns:a16="http://schemas.microsoft.com/office/drawing/2014/main" id="{00000000-0008-0000-0300-00002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0" name="Picture 742" descr="shim">
          <a:extLst>
            <a:ext uri="{FF2B5EF4-FFF2-40B4-BE49-F238E27FC236}">
              <a16:creationId xmlns:a16="http://schemas.microsoft.com/office/drawing/2014/main" id="{00000000-0008-0000-0300-00002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1" name="Picture 743" descr="shim">
          <a:extLst>
            <a:ext uri="{FF2B5EF4-FFF2-40B4-BE49-F238E27FC236}">
              <a16:creationId xmlns:a16="http://schemas.microsoft.com/office/drawing/2014/main" id="{00000000-0008-0000-0300-00002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2" name="Picture 744" descr="shim">
          <a:extLst>
            <a:ext uri="{FF2B5EF4-FFF2-40B4-BE49-F238E27FC236}">
              <a16:creationId xmlns:a16="http://schemas.microsoft.com/office/drawing/2014/main" id="{00000000-0008-0000-0300-00002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3" name="Picture 745" descr="shim">
          <a:extLst>
            <a:ext uri="{FF2B5EF4-FFF2-40B4-BE49-F238E27FC236}">
              <a16:creationId xmlns:a16="http://schemas.microsoft.com/office/drawing/2014/main" id="{00000000-0008-0000-0300-00002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4" name="Picture 746" descr="shim">
          <a:extLst>
            <a:ext uri="{FF2B5EF4-FFF2-40B4-BE49-F238E27FC236}">
              <a16:creationId xmlns:a16="http://schemas.microsoft.com/office/drawing/2014/main" id="{00000000-0008-0000-0300-00002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5" name="Picture 747" descr="shim">
          <a:extLst>
            <a:ext uri="{FF2B5EF4-FFF2-40B4-BE49-F238E27FC236}">
              <a16:creationId xmlns:a16="http://schemas.microsoft.com/office/drawing/2014/main" id="{00000000-0008-0000-0300-00002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6" name="Picture 748" descr="shim">
          <a:extLst>
            <a:ext uri="{FF2B5EF4-FFF2-40B4-BE49-F238E27FC236}">
              <a16:creationId xmlns:a16="http://schemas.microsoft.com/office/drawing/2014/main" id="{00000000-0008-0000-0300-00002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7" name="Picture 749" descr="shim">
          <a:extLst>
            <a:ext uri="{FF2B5EF4-FFF2-40B4-BE49-F238E27FC236}">
              <a16:creationId xmlns:a16="http://schemas.microsoft.com/office/drawing/2014/main" id="{00000000-0008-0000-0300-00002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8" name="Picture 750" descr="shim">
          <a:extLst>
            <a:ext uri="{FF2B5EF4-FFF2-40B4-BE49-F238E27FC236}">
              <a16:creationId xmlns:a16="http://schemas.microsoft.com/office/drawing/2014/main" id="{00000000-0008-0000-0300-00002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9" name="Picture 751" descr="shim">
          <a:extLst>
            <a:ext uri="{FF2B5EF4-FFF2-40B4-BE49-F238E27FC236}">
              <a16:creationId xmlns:a16="http://schemas.microsoft.com/office/drawing/2014/main" id="{00000000-0008-0000-0300-00002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0" name="Picture 752" descr="shim">
          <a:extLst>
            <a:ext uri="{FF2B5EF4-FFF2-40B4-BE49-F238E27FC236}">
              <a16:creationId xmlns:a16="http://schemas.microsoft.com/office/drawing/2014/main" id="{00000000-0008-0000-0300-00003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1" name="Picture 753" descr="shim">
          <a:extLst>
            <a:ext uri="{FF2B5EF4-FFF2-40B4-BE49-F238E27FC236}">
              <a16:creationId xmlns:a16="http://schemas.microsoft.com/office/drawing/2014/main" id="{00000000-0008-0000-0300-00003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2" name="Picture 754" descr="shim">
          <a:extLst>
            <a:ext uri="{FF2B5EF4-FFF2-40B4-BE49-F238E27FC236}">
              <a16:creationId xmlns:a16="http://schemas.microsoft.com/office/drawing/2014/main" id="{00000000-0008-0000-0300-00003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3" name="Picture 755" descr="shim">
          <a:extLst>
            <a:ext uri="{FF2B5EF4-FFF2-40B4-BE49-F238E27FC236}">
              <a16:creationId xmlns:a16="http://schemas.microsoft.com/office/drawing/2014/main" id="{00000000-0008-0000-0300-00003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4" name="Picture 756" descr="shim">
          <a:extLst>
            <a:ext uri="{FF2B5EF4-FFF2-40B4-BE49-F238E27FC236}">
              <a16:creationId xmlns:a16="http://schemas.microsoft.com/office/drawing/2014/main" id="{00000000-0008-0000-0300-00003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5" name="Picture 757" descr="shim">
          <a:extLst>
            <a:ext uri="{FF2B5EF4-FFF2-40B4-BE49-F238E27FC236}">
              <a16:creationId xmlns:a16="http://schemas.microsoft.com/office/drawing/2014/main" id="{00000000-0008-0000-0300-00003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6" name="Picture 758" descr="shim">
          <a:extLst>
            <a:ext uri="{FF2B5EF4-FFF2-40B4-BE49-F238E27FC236}">
              <a16:creationId xmlns:a16="http://schemas.microsoft.com/office/drawing/2014/main" id="{00000000-0008-0000-0300-00003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7" name="Picture 759" descr="shim">
          <a:extLst>
            <a:ext uri="{FF2B5EF4-FFF2-40B4-BE49-F238E27FC236}">
              <a16:creationId xmlns:a16="http://schemas.microsoft.com/office/drawing/2014/main" id="{00000000-0008-0000-0300-00003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8" name="Picture 760" descr="shim">
          <a:extLst>
            <a:ext uri="{FF2B5EF4-FFF2-40B4-BE49-F238E27FC236}">
              <a16:creationId xmlns:a16="http://schemas.microsoft.com/office/drawing/2014/main" id="{00000000-0008-0000-0300-00003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9" name="Picture 761" descr="shim">
          <a:extLst>
            <a:ext uri="{FF2B5EF4-FFF2-40B4-BE49-F238E27FC236}">
              <a16:creationId xmlns:a16="http://schemas.microsoft.com/office/drawing/2014/main" id="{00000000-0008-0000-0300-00003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0" name="Picture 762" descr="shim">
          <a:extLst>
            <a:ext uri="{FF2B5EF4-FFF2-40B4-BE49-F238E27FC236}">
              <a16:creationId xmlns:a16="http://schemas.microsoft.com/office/drawing/2014/main" id="{00000000-0008-0000-0300-00003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1" name="Picture 763" descr="shim">
          <a:extLst>
            <a:ext uri="{FF2B5EF4-FFF2-40B4-BE49-F238E27FC236}">
              <a16:creationId xmlns:a16="http://schemas.microsoft.com/office/drawing/2014/main" id="{00000000-0008-0000-0300-00003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2" name="Picture 764" descr="shim">
          <a:extLst>
            <a:ext uri="{FF2B5EF4-FFF2-40B4-BE49-F238E27FC236}">
              <a16:creationId xmlns:a16="http://schemas.microsoft.com/office/drawing/2014/main" id="{00000000-0008-0000-0300-00003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3" name="Picture 765" descr="shim">
          <a:extLst>
            <a:ext uri="{FF2B5EF4-FFF2-40B4-BE49-F238E27FC236}">
              <a16:creationId xmlns:a16="http://schemas.microsoft.com/office/drawing/2014/main" id="{00000000-0008-0000-0300-00003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4" name="Picture 766" descr="shim">
          <a:extLst>
            <a:ext uri="{FF2B5EF4-FFF2-40B4-BE49-F238E27FC236}">
              <a16:creationId xmlns:a16="http://schemas.microsoft.com/office/drawing/2014/main" id="{00000000-0008-0000-0300-00003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5" name="Picture 767" descr="shim">
          <a:extLst>
            <a:ext uri="{FF2B5EF4-FFF2-40B4-BE49-F238E27FC236}">
              <a16:creationId xmlns:a16="http://schemas.microsoft.com/office/drawing/2014/main" id="{00000000-0008-0000-0300-00003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6" name="Picture 768" descr="shim">
          <a:extLst>
            <a:ext uri="{FF2B5EF4-FFF2-40B4-BE49-F238E27FC236}">
              <a16:creationId xmlns:a16="http://schemas.microsoft.com/office/drawing/2014/main" id="{00000000-0008-0000-0300-00004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7" name="Picture 769" descr="shim">
          <a:extLst>
            <a:ext uri="{FF2B5EF4-FFF2-40B4-BE49-F238E27FC236}">
              <a16:creationId xmlns:a16="http://schemas.microsoft.com/office/drawing/2014/main" id="{00000000-0008-0000-0300-00004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8" name="Picture 770" descr="shim">
          <a:extLst>
            <a:ext uri="{FF2B5EF4-FFF2-40B4-BE49-F238E27FC236}">
              <a16:creationId xmlns:a16="http://schemas.microsoft.com/office/drawing/2014/main" id="{00000000-0008-0000-0300-00004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9" name="Picture 771" descr="shim">
          <a:extLst>
            <a:ext uri="{FF2B5EF4-FFF2-40B4-BE49-F238E27FC236}">
              <a16:creationId xmlns:a16="http://schemas.microsoft.com/office/drawing/2014/main" id="{00000000-0008-0000-0300-00004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0" name="Picture 772" descr="shim">
          <a:extLst>
            <a:ext uri="{FF2B5EF4-FFF2-40B4-BE49-F238E27FC236}">
              <a16:creationId xmlns:a16="http://schemas.microsoft.com/office/drawing/2014/main" id="{00000000-0008-0000-0300-00004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1" name="Picture 773" descr="shim">
          <a:extLst>
            <a:ext uri="{FF2B5EF4-FFF2-40B4-BE49-F238E27FC236}">
              <a16:creationId xmlns:a16="http://schemas.microsoft.com/office/drawing/2014/main" id="{00000000-0008-0000-0300-00004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2" name="Picture 774" descr="shim">
          <a:extLst>
            <a:ext uri="{FF2B5EF4-FFF2-40B4-BE49-F238E27FC236}">
              <a16:creationId xmlns:a16="http://schemas.microsoft.com/office/drawing/2014/main" id="{00000000-0008-0000-0300-00004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3" name="Picture 775" descr="shim">
          <a:extLst>
            <a:ext uri="{FF2B5EF4-FFF2-40B4-BE49-F238E27FC236}">
              <a16:creationId xmlns:a16="http://schemas.microsoft.com/office/drawing/2014/main" id="{00000000-0008-0000-0300-00004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4" name="Picture 776" descr="shim">
          <a:extLst>
            <a:ext uri="{FF2B5EF4-FFF2-40B4-BE49-F238E27FC236}">
              <a16:creationId xmlns:a16="http://schemas.microsoft.com/office/drawing/2014/main" id="{00000000-0008-0000-0300-00004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5" name="Picture 777" descr="shim">
          <a:extLst>
            <a:ext uri="{FF2B5EF4-FFF2-40B4-BE49-F238E27FC236}">
              <a16:creationId xmlns:a16="http://schemas.microsoft.com/office/drawing/2014/main" id="{00000000-0008-0000-0300-00004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6" name="Picture 778" descr="shim">
          <a:extLst>
            <a:ext uri="{FF2B5EF4-FFF2-40B4-BE49-F238E27FC236}">
              <a16:creationId xmlns:a16="http://schemas.microsoft.com/office/drawing/2014/main" id="{00000000-0008-0000-0300-00004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7" name="Picture 779" descr="shim">
          <a:extLst>
            <a:ext uri="{FF2B5EF4-FFF2-40B4-BE49-F238E27FC236}">
              <a16:creationId xmlns:a16="http://schemas.microsoft.com/office/drawing/2014/main" id="{00000000-0008-0000-0300-00004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8" name="Picture 780" descr="shim">
          <a:extLst>
            <a:ext uri="{FF2B5EF4-FFF2-40B4-BE49-F238E27FC236}">
              <a16:creationId xmlns:a16="http://schemas.microsoft.com/office/drawing/2014/main" id="{00000000-0008-0000-0300-00004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9" name="Picture 781" descr="shim">
          <a:extLst>
            <a:ext uri="{FF2B5EF4-FFF2-40B4-BE49-F238E27FC236}">
              <a16:creationId xmlns:a16="http://schemas.microsoft.com/office/drawing/2014/main" id="{00000000-0008-0000-0300-00004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0" name="Picture 782" descr="shim">
          <a:extLst>
            <a:ext uri="{FF2B5EF4-FFF2-40B4-BE49-F238E27FC236}">
              <a16:creationId xmlns:a16="http://schemas.microsoft.com/office/drawing/2014/main" id="{00000000-0008-0000-0300-00004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1" name="Picture 783" descr="shim">
          <a:extLst>
            <a:ext uri="{FF2B5EF4-FFF2-40B4-BE49-F238E27FC236}">
              <a16:creationId xmlns:a16="http://schemas.microsoft.com/office/drawing/2014/main" id="{00000000-0008-0000-0300-00004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2" name="Picture 784" descr="shim">
          <a:extLst>
            <a:ext uri="{FF2B5EF4-FFF2-40B4-BE49-F238E27FC236}">
              <a16:creationId xmlns:a16="http://schemas.microsoft.com/office/drawing/2014/main" id="{00000000-0008-0000-0300-00005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3" name="Picture 785" descr="shim">
          <a:extLst>
            <a:ext uri="{FF2B5EF4-FFF2-40B4-BE49-F238E27FC236}">
              <a16:creationId xmlns:a16="http://schemas.microsoft.com/office/drawing/2014/main" id="{00000000-0008-0000-0300-00005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4" name="Picture 786" descr="shim">
          <a:extLst>
            <a:ext uri="{FF2B5EF4-FFF2-40B4-BE49-F238E27FC236}">
              <a16:creationId xmlns:a16="http://schemas.microsoft.com/office/drawing/2014/main" id="{00000000-0008-0000-0300-00005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5" name="Picture 787" descr="shim">
          <a:extLst>
            <a:ext uri="{FF2B5EF4-FFF2-40B4-BE49-F238E27FC236}">
              <a16:creationId xmlns:a16="http://schemas.microsoft.com/office/drawing/2014/main" id="{00000000-0008-0000-0300-00005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6" name="Picture 788" descr="shim">
          <a:extLst>
            <a:ext uri="{FF2B5EF4-FFF2-40B4-BE49-F238E27FC236}">
              <a16:creationId xmlns:a16="http://schemas.microsoft.com/office/drawing/2014/main" id="{00000000-0008-0000-0300-00005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7" name="Picture 789" descr="shim">
          <a:extLst>
            <a:ext uri="{FF2B5EF4-FFF2-40B4-BE49-F238E27FC236}">
              <a16:creationId xmlns:a16="http://schemas.microsoft.com/office/drawing/2014/main" id="{00000000-0008-0000-0300-00005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8" name="Picture 790" descr="shim">
          <a:extLst>
            <a:ext uri="{FF2B5EF4-FFF2-40B4-BE49-F238E27FC236}">
              <a16:creationId xmlns:a16="http://schemas.microsoft.com/office/drawing/2014/main" id="{00000000-0008-0000-0300-00005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9" name="Picture 791" descr="shim">
          <a:extLst>
            <a:ext uri="{FF2B5EF4-FFF2-40B4-BE49-F238E27FC236}">
              <a16:creationId xmlns:a16="http://schemas.microsoft.com/office/drawing/2014/main" id="{00000000-0008-0000-0300-00005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0" name="Picture 792" descr="shim">
          <a:extLst>
            <a:ext uri="{FF2B5EF4-FFF2-40B4-BE49-F238E27FC236}">
              <a16:creationId xmlns:a16="http://schemas.microsoft.com/office/drawing/2014/main" id="{00000000-0008-0000-0300-00005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1" name="Picture 793" descr="shim">
          <a:extLst>
            <a:ext uri="{FF2B5EF4-FFF2-40B4-BE49-F238E27FC236}">
              <a16:creationId xmlns:a16="http://schemas.microsoft.com/office/drawing/2014/main" id="{00000000-0008-0000-0300-00005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2" name="Picture 794" descr="shim">
          <a:extLst>
            <a:ext uri="{FF2B5EF4-FFF2-40B4-BE49-F238E27FC236}">
              <a16:creationId xmlns:a16="http://schemas.microsoft.com/office/drawing/2014/main" id="{00000000-0008-0000-0300-00005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3" name="Picture 795" descr="shim">
          <a:extLst>
            <a:ext uri="{FF2B5EF4-FFF2-40B4-BE49-F238E27FC236}">
              <a16:creationId xmlns:a16="http://schemas.microsoft.com/office/drawing/2014/main" id="{00000000-0008-0000-0300-00005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4" name="Picture 796" descr="shim">
          <a:extLst>
            <a:ext uri="{FF2B5EF4-FFF2-40B4-BE49-F238E27FC236}">
              <a16:creationId xmlns:a16="http://schemas.microsoft.com/office/drawing/2014/main" id="{00000000-0008-0000-0300-00005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5" name="Picture 797" descr="shim">
          <a:extLst>
            <a:ext uri="{FF2B5EF4-FFF2-40B4-BE49-F238E27FC236}">
              <a16:creationId xmlns:a16="http://schemas.microsoft.com/office/drawing/2014/main" id="{00000000-0008-0000-0300-00005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6" name="Picture 798" descr="shim">
          <a:extLst>
            <a:ext uri="{FF2B5EF4-FFF2-40B4-BE49-F238E27FC236}">
              <a16:creationId xmlns:a16="http://schemas.microsoft.com/office/drawing/2014/main" id="{00000000-0008-0000-0300-00005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7" name="Picture 799" descr="shim">
          <a:extLst>
            <a:ext uri="{FF2B5EF4-FFF2-40B4-BE49-F238E27FC236}">
              <a16:creationId xmlns:a16="http://schemas.microsoft.com/office/drawing/2014/main" id="{00000000-0008-0000-0300-00005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8" name="Picture 800" descr="shim">
          <a:extLst>
            <a:ext uri="{FF2B5EF4-FFF2-40B4-BE49-F238E27FC236}">
              <a16:creationId xmlns:a16="http://schemas.microsoft.com/office/drawing/2014/main" id="{00000000-0008-0000-0300-00006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9" name="Picture 801" descr="shim">
          <a:extLst>
            <a:ext uri="{FF2B5EF4-FFF2-40B4-BE49-F238E27FC236}">
              <a16:creationId xmlns:a16="http://schemas.microsoft.com/office/drawing/2014/main" id="{00000000-0008-0000-0300-00006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0" name="Picture 802" descr="shim">
          <a:extLst>
            <a:ext uri="{FF2B5EF4-FFF2-40B4-BE49-F238E27FC236}">
              <a16:creationId xmlns:a16="http://schemas.microsoft.com/office/drawing/2014/main" id="{00000000-0008-0000-0300-00006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1" name="Picture 803" descr="shim">
          <a:extLst>
            <a:ext uri="{FF2B5EF4-FFF2-40B4-BE49-F238E27FC236}">
              <a16:creationId xmlns:a16="http://schemas.microsoft.com/office/drawing/2014/main" id="{00000000-0008-0000-0300-00006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2" name="Picture 804" descr="shim">
          <a:extLst>
            <a:ext uri="{FF2B5EF4-FFF2-40B4-BE49-F238E27FC236}">
              <a16:creationId xmlns:a16="http://schemas.microsoft.com/office/drawing/2014/main" id="{00000000-0008-0000-0300-00006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3" name="Picture 805" descr="shim">
          <a:extLst>
            <a:ext uri="{FF2B5EF4-FFF2-40B4-BE49-F238E27FC236}">
              <a16:creationId xmlns:a16="http://schemas.microsoft.com/office/drawing/2014/main" id="{00000000-0008-0000-0300-00006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4" name="Picture 806" descr="shim">
          <a:extLst>
            <a:ext uri="{FF2B5EF4-FFF2-40B4-BE49-F238E27FC236}">
              <a16:creationId xmlns:a16="http://schemas.microsoft.com/office/drawing/2014/main" id="{00000000-0008-0000-0300-00006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5" name="Picture 807" descr="shim">
          <a:extLst>
            <a:ext uri="{FF2B5EF4-FFF2-40B4-BE49-F238E27FC236}">
              <a16:creationId xmlns:a16="http://schemas.microsoft.com/office/drawing/2014/main" id="{00000000-0008-0000-0300-00006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6" name="Picture 808" descr="shim">
          <a:extLst>
            <a:ext uri="{FF2B5EF4-FFF2-40B4-BE49-F238E27FC236}">
              <a16:creationId xmlns:a16="http://schemas.microsoft.com/office/drawing/2014/main" id="{00000000-0008-0000-0300-00006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7" name="Picture 809" descr="shim">
          <a:extLst>
            <a:ext uri="{FF2B5EF4-FFF2-40B4-BE49-F238E27FC236}">
              <a16:creationId xmlns:a16="http://schemas.microsoft.com/office/drawing/2014/main" id="{00000000-0008-0000-0300-00006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8" name="Picture 810" descr="shim">
          <a:extLst>
            <a:ext uri="{FF2B5EF4-FFF2-40B4-BE49-F238E27FC236}">
              <a16:creationId xmlns:a16="http://schemas.microsoft.com/office/drawing/2014/main" id="{00000000-0008-0000-0300-00006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9" name="Picture 811" descr="shim">
          <a:extLst>
            <a:ext uri="{FF2B5EF4-FFF2-40B4-BE49-F238E27FC236}">
              <a16:creationId xmlns:a16="http://schemas.microsoft.com/office/drawing/2014/main" id="{00000000-0008-0000-0300-00006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0" name="Picture 812" descr="shim">
          <a:extLst>
            <a:ext uri="{FF2B5EF4-FFF2-40B4-BE49-F238E27FC236}">
              <a16:creationId xmlns:a16="http://schemas.microsoft.com/office/drawing/2014/main" id="{00000000-0008-0000-0300-00006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1" name="Picture 813" descr="shim">
          <a:extLst>
            <a:ext uri="{FF2B5EF4-FFF2-40B4-BE49-F238E27FC236}">
              <a16:creationId xmlns:a16="http://schemas.microsoft.com/office/drawing/2014/main" id="{00000000-0008-0000-0300-00006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2" name="Picture 814" descr="shim">
          <a:extLst>
            <a:ext uri="{FF2B5EF4-FFF2-40B4-BE49-F238E27FC236}">
              <a16:creationId xmlns:a16="http://schemas.microsoft.com/office/drawing/2014/main" id="{00000000-0008-0000-0300-00006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3" name="Picture 815" descr="shim">
          <a:extLst>
            <a:ext uri="{FF2B5EF4-FFF2-40B4-BE49-F238E27FC236}">
              <a16:creationId xmlns:a16="http://schemas.microsoft.com/office/drawing/2014/main" id="{00000000-0008-0000-0300-00006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4" name="Picture 816" descr="shim">
          <a:extLst>
            <a:ext uri="{FF2B5EF4-FFF2-40B4-BE49-F238E27FC236}">
              <a16:creationId xmlns:a16="http://schemas.microsoft.com/office/drawing/2014/main" id="{00000000-0008-0000-0300-00007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5" name="Picture 817" descr="shim">
          <a:extLst>
            <a:ext uri="{FF2B5EF4-FFF2-40B4-BE49-F238E27FC236}">
              <a16:creationId xmlns:a16="http://schemas.microsoft.com/office/drawing/2014/main" id="{00000000-0008-0000-0300-00007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6" name="Picture 818" descr="shim">
          <a:extLst>
            <a:ext uri="{FF2B5EF4-FFF2-40B4-BE49-F238E27FC236}">
              <a16:creationId xmlns:a16="http://schemas.microsoft.com/office/drawing/2014/main" id="{00000000-0008-0000-0300-00007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7" name="Picture 819" descr="shim">
          <a:extLst>
            <a:ext uri="{FF2B5EF4-FFF2-40B4-BE49-F238E27FC236}">
              <a16:creationId xmlns:a16="http://schemas.microsoft.com/office/drawing/2014/main" id="{00000000-0008-0000-0300-00007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8" name="Picture 820" descr="shim">
          <a:extLst>
            <a:ext uri="{FF2B5EF4-FFF2-40B4-BE49-F238E27FC236}">
              <a16:creationId xmlns:a16="http://schemas.microsoft.com/office/drawing/2014/main" id="{00000000-0008-0000-0300-00007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9" name="Picture 821" descr="shim">
          <a:extLst>
            <a:ext uri="{FF2B5EF4-FFF2-40B4-BE49-F238E27FC236}">
              <a16:creationId xmlns:a16="http://schemas.microsoft.com/office/drawing/2014/main" id="{00000000-0008-0000-0300-00007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50" name="Picture 822" descr="shim">
          <a:extLst>
            <a:ext uri="{FF2B5EF4-FFF2-40B4-BE49-F238E27FC236}">
              <a16:creationId xmlns:a16="http://schemas.microsoft.com/office/drawing/2014/main" id="{00000000-0008-0000-0300-00007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51" name="Picture 823" descr="shim">
          <a:extLst>
            <a:ext uri="{FF2B5EF4-FFF2-40B4-BE49-F238E27FC236}">
              <a16:creationId xmlns:a16="http://schemas.microsoft.com/office/drawing/2014/main" id="{00000000-0008-0000-0300-00007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52" name="Picture 824" descr="shim">
          <a:extLst>
            <a:ext uri="{FF2B5EF4-FFF2-40B4-BE49-F238E27FC236}">
              <a16:creationId xmlns:a16="http://schemas.microsoft.com/office/drawing/2014/main" id="{00000000-0008-0000-0300-00007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3" name="Picture 825" descr="shim">
          <a:extLst>
            <a:ext uri="{FF2B5EF4-FFF2-40B4-BE49-F238E27FC236}">
              <a16:creationId xmlns:a16="http://schemas.microsoft.com/office/drawing/2014/main" id="{00000000-0008-0000-0300-00007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4" name="Picture 826" descr="shim">
          <a:extLst>
            <a:ext uri="{FF2B5EF4-FFF2-40B4-BE49-F238E27FC236}">
              <a16:creationId xmlns:a16="http://schemas.microsoft.com/office/drawing/2014/main" id="{00000000-0008-0000-0300-00007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5" name="Picture 827" descr="shim">
          <a:extLst>
            <a:ext uri="{FF2B5EF4-FFF2-40B4-BE49-F238E27FC236}">
              <a16:creationId xmlns:a16="http://schemas.microsoft.com/office/drawing/2014/main" id="{00000000-0008-0000-0300-00007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6" name="Picture 828" descr="shim">
          <a:extLst>
            <a:ext uri="{FF2B5EF4-FFF2-40B4-BE49-F238E27FC236}">
              <a16:creationId xmlns:a16="http://schemas.microsoft.com/office/drawing/2014/main" id="{00000000-0008-0000-0300-00007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7" name="Picture 829" descr="shim">
          <a:extLst>
            <a:ext uri="{FF2B5EF4-FFF2-40B4-BE49-F238E27FC236}">
              <a16:creationId xmlns:a16="http://schemas.microsoft.com/office/drawing/2014/main" id="{00000000-0008-0000-0300-00007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8" name="Picture 830" descr="shim">
          <a:extLst>
            <a:ext uri="{FF2B5EF4-FFF2-40B4-BE49-F238E27FC236}">
              <a16:creationId xmlns:a16="http://schemas.microsoft.com/office/drawing/2014/main" id="{00000000-0008-0000-0300-00007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9" name="Picture 831" descr="shim">
          <a:extLst>
            <a:ext uri="{FF2B5EF4-FFF2-40B4-BE49-F238E27FC236}">
              <a16:creationId xmlns:a16="http://schemas.microsoft.com/office/drawing/2014/main" id="{00000000-0008-0000-0300-00007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0" name="Picture 832" descr="shim">
          <a:extLst>
            <a:ext uri="{FF2B5EF4-FFF2-40B4-BE49-F238E27FC236}">
              <a16:creationId xmlns:a16="http://schemas.microsoft.com/office/drawing/2014/main" id="{00000000-0008-0000-0300-00008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1" name="Picture 833" descr="shim">
          <a:extLst>
            <a:ext uri="{FF2B5EF4-FFF2-40B4-BE49-F238E27FC236}">
              <a16:creationId xmlns:a16="http://schemas.microsoft.com/office/drawing/2014/main" id="{00000000-0008-0000-0300-00008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2" name="Picture 834" descr="shim">
          <a:extLst>
            <a:ext uri="{FF2B5EF4-FFF2-40B4-BE49-F238E27FC236}">
              <a16:creationId xmlns:a16="http://schemas.microsoft.com/office/drawing/2014/main" id="{00000000-0008-0000-0300-00008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3" name="Picture 835" descr="shim">
          <a:extLst>
            <a:ext uri="{FF2B5EF4-FFF2-40B4-BE49-F238E27FC236}">
              <a16:creationId xmlns:a16="http://schemas.microsoft.com/office/drawing/2014/main" id="{00000000-0008-0000-0300-00008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4" name="Picture 836" descr="shim">
          <a:extLst>
            <a:ext uri="{FF2B5EF4-FFF2-40B4-BE49-F238E27FC236}">
              <a16:creationId xmlns:a16="http://schemas.microsoft.com/office/drawing/2014/main" id="{00000000-0008-0000-0300-00008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5" name="Picture 837" descr="shim">
          <a:extLst>
            <a:ext uri="{FF2B5EF4-FFF2-40B4-BE49-F238E27FC236}">
              <a16:creationId xmlns:a16="http://schemas.microsoft.com/office/drawing/2014/main" id="{00000000-0008-0000-0300-00008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6" name="Picture 838" descr="shim">
          <a:extLst>
            <a:ext uri="{FF2B5EF4-FFF2-40B4-BE49-F238E27FC236}">
              <a16:creationId xmlns:a16="http://schemas.microsoft.com/office/drawing/2014/main" id="{00000000-0008-0000-0300-00008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7" name="Picture 839" descr="shim">
          <a:extLst>
            <a:ext uri="{FF2B5EF4-FFF2-40B4-BE49-F238E27FC236}">
              <a16:creationId xmlns:a16="http://schemas.microsoft.com/office/drawing/2014/main" id="{00000000-0008-0000-0300-00008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8" name="Picture 840" descr="shim">
          <a:extLst>
            <a:ext uri="{FF2B5EF4-FFF2-40B4-BE49-F238E27FC236}">
              <a16:creationId xmlns:a16="http://schemas.microsoft.com/office/drawing/2014/main" id="{00000000-0008-0000-0300-00008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9" name="Picture 841" descr="shim">
          <a:extLst>
            <a:ext uri="{FF2B5EF4-FFF2-40B4-BE49-F238E27FC236}">
              <a16:creationId xmlns:a16="http://schemas.microsoft.com/office/drawing/2014/main" id="{00000000-0008-0000-0300-00008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0" name="Picture 842" descr="shim">
          <a:extLst>
            <a:ext uri="{FF2B5EF4-FFF2-40B4-BE49-F238E27FC236}">
              <a16:creationId xmlns:a16="http://schemas.microsoft.com/office/drawing/2014/main" id="{00000000-0008-0000-0300-00008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1" name="Picture 843" descr="shim">
          <a:extLst>
            <a:ext uri="{FF2B5EF4-FFF2-40B4-BE49-F238E27FC236}">
              <a16:creationId xmlns:a16="http://schemas.microsoft.com/office/drawing/2014/main" id="{00000000-0008-0000-0300-00008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2" name="Picture 844" descr="shim">
          <a:extLst>
            <a:ext uri="{FF2B5EF4-FFF2-40B4-BE49-F238E27FC236}">
              <a16:creationId xmlns:a16="http://schemas.microsoft.com/office/drawing/2014/main" id="{00000000-0008-0000-0300-00008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3" name="Picture 845" descr="shim">
          <a:extLst>
            <a:ext uri="{FF2B5EF4-FFF2-40B4-BE49-F238E27FC236}">
              <a16:creationId xmlns:a16="http://schemas.microsoft.com/office/drawing/2014/main" id="{00000000-0008-0000-0300-00008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4" name="Picture 846" descr="shim">
          <a:extLst>
            <a:ext uri="{FF2B5EF4-FFF2-40B4-BE49-F238E27FC236}">
              <a16:creationId xmlns:a16="http://schemas.microsoft.com/office/drawing/2014/main" id="{00000000-0008-0000-0300-00008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5" name="Picture 847" descr="shim">
          <a:extLst>
            <a:ext uri="{FF2B5EF4-FFF2-40B4-BE49-F238E27FC236}">
              <a16:creationId xmlns:a16="http://schemas.microsoft.com/office/drawing/2014/main" id="{00000000-0008-0000-0300-00008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6" name="Picture 848" descr="shim">
          <a:extLst>
            <a:ext uri="{FF2B5EF4-FFF2-40B4-BE49-F238E27FC236}">
              <a16:creationId xmlns:a16="http://schemas.microsoft.com/office/drawing/2014/main" id="{00000000-0008-0000-0300-00009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7" name="Picture 849" descr="shim">
          <a:extLst>
            <a:ext uri="{FF2B5EF4-FFF2-40B4-BE49-F238E27FC236}">
              <a16:creationId xmlns:a16="http://schemas.microsoft.com/office/drawing/2014/main" id="{00000000-0008-0000-0300-00009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8" name="Picture 850" descr="shim">
          <a:extLst>
            <a:ext uri="{FF2B5EF4-FFF2-40B4-BE49-F238E27FC236}">
              <a16:creationId xmlns:a16="http://schemas.microsoft.com/office/drawing/2014/main" id="{00000000-0008-0000-0300-00009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9" name="Picture 851" descr="shim">
          <a:extLst>
            <a:ext uri="{FF2B5EF4-FFF2-40B4-BE49-F238E27FC236}">
              <a16:creationId xmlns:a16="http://schemas.microsoft.com/office/drawing/2014/main" id="{00000000-0008-0000-0300-00009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0" name="Picture 852" descr="shim">
          <a:extLst>
            <a:ext uri="{FF2B5EF4-FFF2-40B4-BE49-F238E27FC236}">
              <a16:creationId xmlns:a16="http://schemas.microsoft.com/office/drawing/2014/main" id="{00000000-0008-0000-0300-00009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1" name="Picture 853" descr="shim">
          <a:extLst>
            <a:ext uri="{FF2B5EF4-FFF2-40B4-BE49-F238E27FC236}">
              <a16:creationId xmlns:a16="http://schemas.microsoft.com/office/drawing/2014/main" id="{00000000-0008-0000-0300-00009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2" name="Picture 854" descr="shim">
          <a:extLst>
            <a:ext uri="{FF2B5EF4-FFF2-40B4-BE49-F238E27FC236}">
              <a16:creationId xmlns:a16="http://schemas.microsoft.com/office/drawing/2014/main" id="{00000000-0008-0000-0300-00009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3" name="Picture 855" descr="shim">
          <a:extLst>
            <a:ext uri="{FF2B5EF4-FFF2-40B4-BE49-F238E27FC236}">
              <a16:creationId xmlns:a16="http://schemas.microsoft.com/office/drawing/2014/main" id="{00000000-0008-0000-0300-00009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4" name="Picture 856" descr="shim">
          <a:extLst>
            <a:ext uri="{FF2B5EF4-FFF2-40B4-BE49-F238E27FC236}">
              <a16:creationId xmlns:a16="http://schemas.microsoft.com/office/drawing/2014/main" id="{00000000-0008-0000-0300-00009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5" name="Picture 857" descr="shim">
          <a:extLst>
            <a:ext uri="{FF2B5EF4-FFF2-40B4-BE49-F238E27FC236}">
              <a16:creationId xmlns:a16="http://schemas.microsoft.com/office/drawing/2014/main" id="{00000000-0008-0000-0300-00009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6" name="Picture 858" descr="shim">
          <a:extLst>
            <a:ext uri="{FF2B5EF4-FFF2-40B4-BE49-F238E27FC236}">
              <a16:creationId xmlns:a16="http://schemas.microsoft.com/office/drawing/2014/main" id="{00000000-0008-0000-0300-00009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7" name="Picture 859" descr="shim">
          <a:extLst>
            <a:ext uri="{FF2B5EF4-FFF2-40B4-BE49-F238E27FC236}">
              <a16:creationId xmlns:a16="http://schemas.microsoft.com/office/drawing/2014/main" id="{00000000-0008-0000-0300-00009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8" name="Picture 860" descr="shim">
          <a:extLst>
            <a:ext uri="{FF2B5EF4-FFF2-40B4-BE49-F238E27FC236}">
              <a16:creationId xmlns:a16="http://schemas.microsoft.com/office/drawing/2014/main" id="{00000000-0008-0000-0300-00009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9" name="Picture 861" descr="shim">
          <a:extLst>
            <a:ext uri="{FF2B5EF4-FFF2-40B4-BE49-F238E27FC236}">
              <a16:creationId xmlns:a16="http://schemas.microsoft.com/office/drawing/2014/main" id="{00000000-0008-0000-0300-00009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0" name="Picture 862" descr="shim">
          <a:extLst>
            <a:ext uri="{FF2B5EF4-FFF2-40B4-BE49-F238E27FC236}">
              <a16:creationId xmlns:a16="http://schemas.microsoft.com/office/drawing/2014/main" id="{00000000-0008-0000-0300-00009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1" name="Picture 863" descr="shim">
          <a:extLst>
            <a:ext uri="{FF2B5EF4-FFF2-40B4-BE49-F238E27FC236}">
              <a16:creationId xmlns:a16="http://schemas.microsoft.com/office/drawing/2014/main" id="{00000000-0008-0000-0300-00009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2" name="Picture 864" descr="shim">
          <a:extLst>
            <a:ext uri="{FF2B5EF4-FFF2-40B4-BE49-F238E27FC236}">
              <a16:creationId xmlns:a16="http://schemas.microsoft.com/office/drawing/2014/main" id="{00000000-0008-0000-0300-0000A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3" name="Picture 865" descr="shim">
          <a:extLst>
            <a:ext uri="{FF2B5EF4-FFF2-40B4-BE49-F238E27FC236}">
              <a16:creationId xmlns:a16="http://schemas.microsoft.com/office/drawing/2014/main" id="{00000000-0008-0000-0300-0000A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4" name="Picture 866" descr="shim">
          <a:extLst>
            <a:ext uri="{FF2B5EF4-FFF2-40B4-BE49-F238E27FC236}">
              <a16:creationId xmlns:a16="http://schemas.microsoft.com/office/drawing/2014/main" id="{00000000-0008-0000-0300-0000A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5" name="Picture 867" descr="shim">
          <a:extLst>
            <a:ext uri="{FF2B5EF4-FFF2-40B4-BE49-F238E27FC236}">
              <a16:creationId xmlns:a16="http://schemas.microsoft.com/office/drawing/2014/main" id="{00000000-0008-0000-0300-0000A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6" name="Picture 868" descr="shim">
          <a:extLst>
            <a:ext uri="{FF2B5EF4-FFF2-40B4-BE49-F238E27FC236}">
              <a16:creationId xmlns:a16="http://schemas.microsoft.com/office/drawing/2014/main" id="{00000000-0008-0000-0300-0000A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7" name="Picture 869" descr="shim">
          <a:extLst>
            <a:ext uri="{FF2B5EF4-FFF2-40B4-BE49-F238E27FC236}">
              <a16:creationId xmlns:a16="http://schemas.microsoft.com/office/drawing/2014/main" id="{00000000-0008-0000-0300-0000A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8" name="Picture 870" descr="shim">
          <a:extLst>
            <a:ext uri="{FF2B5EF4-FFF2-40B4-BE49-F238E27FC236}">
              <a16:creationId xmlns:a16="http://schemas.microsoft.com/office/drawing/2014/main" id="{00000000-0008-0000-0300-0000A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9" name="Picture 871" descr="shim">
          <a:extLst>
            <a:ext uri="{FF2B5EF4-FFF2-40B4-BE49-F238E27FC236}">
              <a16:creationId xmlns:a16="http://schemas.microsoft.com/office/drawing/2014/main" id="{00000000-0008-0000-0300-0000A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0" name="Picture 872" descr="shim">
          <a:extLst>
            <a:ext uri="{FF2B5EF4-FFF2-40B4-BE49-F238E27FC236}">
              <a16:creationId xmlns:a16="http://schemas.microsoft.com/office/drawing/2014/main" id="{00000000-0008-0000-0300-0000A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1" name="Picture 873" descr="shim">
          <a:extLst>
            <a:ext uri="{FF2B5EF4-FFF2-40B4-BE49-F238E27FC236}">
              <a16:creationId xmlns:a16="http://schemas.microsoft.com/office/drawing/2014/main" id="{00000000-0008-0000-0300-0000A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2" name="Picture 874" descr="shim">
          <a:extLst>
            <a:ext uri="{FF2B5EF4-FFF2-40B4-BE49-F238E27FC236}">
              <a16:creationId xmlns:a16="http://schemas.microsoft.com/office/drawing/2014/main" id="{00000000-0008-0000-0300-0000A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3" name="Picture 875" descr="shim">
          <a:extLst>
            <a:ext uri="{FF2B5EF4-FFF2-40B4-BE49-F238E27FC236}">
              <a16:creationId xmlns:a16="http://schemas.microsoft.com/office/drawing/2014/main" id="{00000000-0008-0000-0300-0000A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4" name="Picture 876" descr="shim">
          <a:extLst>
            <a:ext uri="{FF2B5EF4-FFF2-40B4-BE49-F238E27FC236}">
              <a16:creationId xmlns:a16="http://schemas.microsoft.com/office/drawing/2014/main" id="{00000000-0008-0000-0300-0000A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5" name="Picture 877" descr="shim">
          <a:extLst>
            <a:ext uri="{FF2B5EF4-FFF2-40B4-BE49-F238E27FC236}">
              <a16:creationId xmlns:a16="http://schemas.microsoft.com/office/drawing/2014/main" id="{00000000-0008-0000-0300-0000A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6" name="Picture 878" descr="shim">
          <a:extLst>
            <a:ext uri="{FF2B5EF4-FFF2-40B4-BE49-F238E27FC236}">
              <a16:creationId xmlns:a16="http://schemas.microsoft.com/office/drawing/2014/main" id="{00000000-0008-0000-0300-0000A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7" name="Picture 879" descr="shim">
          <a:extLst>
            <a:ext uri="{FF2B5EF4-FFF2-40B4-BE49-F238E27FC236}">
              <a16:creationId xmlns:a16="http://schemas.microsoft.com/office/drawing/2014/main" id="{00000000-0008-0000-0300-0000A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8" name="Picture 880" descr="shim">
          <a:extLst>
            <a:ext uri="{FF2B5EF4-FFF2-40B4-BE49-F238E27FC236}">
              <a16:creationId xmlns:a16="http://schemas.microsoft.com/office/drawing/2014/main" id="{00000000-0008-0000-0300-0000B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9" name="Picture 881" descr="shim">
          <a:extLst>
            <a:ext uri="{FF2B5EF4-FFF2-40B4-BE49-F238E27FC236}">
              <a16:creationId xmlns:a16="http://schemas.microsoft.com/office/drawing/2014/main" id="{00000000-0008-0000-0300-0000B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0" name="Picture 882" descr="shim">
          <a:extLst>
            <a:ext uri="{FF2B5EF4-FFF2-40B4-BE49-F238E27FC236}">
              <a16:creationId xmlns:a16="http://schemas.microsoft.com/office/drawing/2014/main" id="{00000000-0008-0000-0300-0000B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1" name="Picture 883" descr="shim">
          <a:extLst>
            <a:ext uri="{FF2B5EF4-FFF2-40B4-BE49-F238E27FC236}">
              <a16:creationId xmlns:a16="http://schemas.microsoft.com/office/drawing/2014/main" id="{00000000-0008-0000-0300-0000B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2" name="Picture 884" descr="shim">
          <a:extLst>
            <a:ext uri="{FF2B5EF4-FFF2-40B4-BE49-F238E27FC236}">
              <a16:creationId xmlns:a16="http://schemas.microsoft.com/office/drawing/2014/main" id="{00000000-0008-0000-0300-0000B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3" name="Picture 885" descr="shim">
          <a:extLst>
            <a:ext uri="{FF2B5EF4-FFF2-40B4-BE49-F238E27FC236}">
              <a16:creationId xmlns:a16="http://schemas.microsoft.com/office/drawing/2014/main" id="{00000000-0008-0000-0300-0000B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4" name="Picture 886" descr="shim">
          <a:extLst>
            <a:ext uri="{FF2B5EF4-FFF2-40B4-BE49-F238E27FC236}">
              <a16:creationId xmlns:a16="http://schemas.microsoft.com/office/drawing/2014/main" id="{00000000-0008-0000-0300-0000B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5" name="Picture 887" descr="shim">
          <a:extLst>
            <a:ext uri="{FF2B5EF4-FFF2-40B4-BE49-F238E27FC236}">
              <a16:creationId xmlns:a16="http://schemas.microsoft.com/office/drawing/2014/main" id="{00000000-0008-0000-0300-0000B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6" name="Picture 888" descr="shim">
          <a:extLst>
            <a:ext uri="{FF2B5EF4-FFF2-40B4-BE49-F238E27FC236}">
              <a16:creationId xmlns:a16="http://schemas.microsoft.com/office/drawing/2014/main" id="{00000000-0008-0000-0300-0000B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7" name="Picture 889" descr="shim">
          <a:extLst>
            <a:ext uri="{FF2B5EF4-FFF2-40B4-BE49-F238E27FC236}">
              <a16:creationId xmlns:a16="http://schemas.microsoft.com/office/drawing/2014/main" id="{00000000-0008-0000-0300-0000B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8" name="Picture 890" descr="shim">
          <a:extLst>
            <a:ext uri="{FF2B5EF4-FFF2-40B4-BE49-F238E27FC236}">
              <a16:creationId xmlns:a16="http://schemas.microsoft.com/office/drawing/2014/main" id="{00000000-0008-0000-0300-0000B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9" name="Picture 891" descr="shim">
          <a:extLst>
            <a:ext uri="{FF2B5EF4-FFF2-40B4-BE49-F238E27FC236}">
              <a16:creationId xmlns:a16="http://schemas.microsoft.com/office/drawing/2014/main" id="{00000000-0008-0000-0300-0000B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0" name="Picture 892" descr="shim">
          <a:extLst>
            <a:ext uri="{FF2B5EF4-FFF2-40B4-BE49-F238E27FC236}">
              <a16:creationId xmlns:a16="http://schemas.microsoft.com/office/drawing/2014/main" id="{00000000-0008-0000-0300-0000B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1" name="Picture 893" descr="shim">
          <a:extLst>
            <a:ext uri="{FF2B5EF4-FFF2-40B4-BE49-F238E27FC236}">
              <a16:creationId xmlns:a16="http://schemas.microsoft.com/office/drawing/2014/main" id="{00000000-0008-0000-0300-0000B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2" name="Picture 894" descr="shim">
          <a:extLst>
            <a:ext uri="{FF2B5EF4-FFF2-40B4-BE49-F238E27FC236}">
              <a16:creationId xmlns:a16="http://schemas.microsoft.com/office/drawing/2014/main" id="{00000000-0008-0000-0300-0000B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3" name="Picture 895" descr="shim">
          <a:extLst>
            <a:ext uri="{FF2B5EF4-FFF2-40B4-BE49-F238E27FC236}">
              <a16:creationId xmlns:a16="http://schemas.microsoft.com/office/drawing/2014/main" id="{00000000-0008-0000-0300-0000B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4" name="Picture 896" descr="shim">
          <a:extLst>
            <a:ext uri="{FF2B5EF4-FFF2-40B4-BE49-F238E27FC236}">
              <a16:creationId xmlns:a16="http://schemas.microsoft.com/office/drawing/2014/main" id="{00000000-0008-0000-0300-0000C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5" name="Picture 897" descr="shim">
          <a:extLst>
            <a:ext uri="{FF2B5EF4-FFF2-40B4-BE49-F238E27FC236}">
              <a16:creationId xmlns:a16="http://schemas.microsoft.com/office/drawing/2014/main" id="{00000000-0008-0000-0300-0000C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6" name="Picture 898" descr="shim">
          <a:extLst>
            <a:ext uri="{FF2B5EF4-FFF2-40B4-BE49-F238E27FC236}">
              <a16:creationId xmlns:a16="http://schemas.microsoft.com/office/drawing/2014/main" id="{00000000-0008-0000-0300-0000C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7" name="Picture 899" descr="shim">
          <a:extLst>
            <a:ext uri="{FF2B5EF4-FFF2-40B4-BE49-F238E27FC236}">
              <a16:creationId xmlns:a16="http://schemas.microsoft.com/office/drawing/2014/main" id="{00000000-0008-0000-0300-0000C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8" name="Picture 900" descr="shim">
          <a:extLst>
            <a:ext uri="{FF2B5EF4-FFF2-40B4-BE49-F238E27FC236}">
              <a16:creationId xmlns:a16="http://schemas.microsoft.com/office/drawing/2014/main" id="{00000000-0008-0000-0300-0000C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9" name="Picture 901" descr="shim">
          <a:extLst>
            <a:ext uri="{FF2B5EF4-FFF2-40B4-BE49-F238E27FC236}">
              <a16:creationId xmlns:a16="http://schemas.microsoft.com/office/drawing/2014/main" id="{00000000-0008-0000-0300-0000C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0" name="Picture 902" descr="shim">
          <a:extLst>
            <a:ext uri="{FF2B5EF4-FFF2-40B4-BE49-F238E27FC236}">
              <a16:creationId xmlns:a16="http://schemas.microsoft.com/office/drawing/2014/main" id="{00000000-0008-0000-0300-0000C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1" name="Picture 903" descr="shim">
          <a:extLst>
            <a:ext uri="{FF2B5EF4-FFF2-40B4-BE49-F238E27FC236}">
              <a16:creationId xmlns:a16="http://schemas.microsoft.com/office/drawing/2014/main" id="{00000000-0008-0000-0300-0000C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2" name="Picture 904" descr="shim">
          <a:extLst>
            <a:ext uri="{FF2B5EF4-FFF2-40B4-BE49-F238E27FC236}">
              <a16:creationId xmlns:a16="http://schemas.microsoft.com/office/drawing/2014/main" id="{00000000-0008-0000-0300-0000C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3" name="Picture 905" descr="shim">
          <a:extLst>
            <a:ext uri="{FF2B5EF4-FFF2-40B4-BE49-F238E27FC236}">
              <a16:creationId xmlns:a16="http://schemas.microsoft.com/office/drawing/2014/main" id="{00000000-0008-0000-0300-0000C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4" name="Picture 906" descr="shim">
          <a:extLst>
            <a:ext uri="{FF2B5EF4-FFF2-40B4-BE49-F238E27FC236}">
              <a16:creationId xmlns:a16="http://schemas.microsoft.com/office/drawing/2014/main" id="{00000000-0008-0000-0300-0000C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5" name="Picture 907" descr="shim">
          <a:extLst>
            <a:ext uri="{FF2B5EF4-FFF2-40B4-BE49-F238E27FC236}">
              <a16:creationId xmlns:a16="http://schemas.microsoft.com/office/drawing/2014/main" id="{00000000-0008-0000-0300-0000C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6" name="Picture 908" descr="shim">
          <a:extLst>
            <a:ext uri="{FF2B5EF4-FFF2-40B4-BE49-F238E27FC236}">
              <a16:creationId xmlns:a16="http://schemas.microsoft.com/office/drawing/2014/main" id="{00000000-0008-0000-0300-0000C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7" name="Picture 909" descr="shim">
          <a:extLst>
            <a:ext uri="{FF2B5EF4-FFF2-40B4-BE49-F238E27FC236}">
              <a16:creationId xmlns:a16="http://schemas.microsoft.com/office/drawing/2014/main" id="{00000000-0008-0000-0300-0000C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8" name="Picture 910" descr="shim">
          <a:extLst>
            <a:ext uri="{FF2B5EF4-FFF2-40B4-BE49-F238E27FC236}">
              <a16:creationId xmlns:a16="http://schemas.microsoft.com/office/drawing/2014/main" id="{00000000-0008-0000-0300-0000C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9" name="Picture 911" descr="shim">
          <a:extLst>
            <a:ext uri="{FF2B5EF4-FFF2-40B4-BE49-F238E27FC236}">
              <a16:creationId xmlns:a16="http://schemas.microsoft.com/office/drawing/2014/main" id="{00000000-0008-0000-0300-0000C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0" name="Picture 912" descr="shim">
          <a:extLst>
            <a:ext uri="{FF2B5EF4-FFF2-40B4-BE49-F238E27FC236}">
              <a16:creationId xmlns:a16="http://schemas.microsoft.com/office/drawing/2014/main" id="{00000000-0008-0000-0300-0000D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1" name="Picture 913" descr="shim">
          <a:extLst>
            <a:ext uri="{FF2B5EF4-FFF2-40B4-BE49-F238E27FC236}">
              <a16:creationId xmlns:a16="http://schemas.microsoft.com/office/drawing/2014/main" id="{00000000-0008-0000-0300-0000D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2" name="Picture 914" descr="shim">
          <a:extLst>
            <a:ext uri="{FF2B5EF4-FFF2-40B4-BE49-F238E27FC236}">
              <a16:creationId xmlns:a16="http://schemas.microsoft.com/office/drawing/2014/main" id="{00000000-0008-0000-0300-0000D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3" name="Picture 915" descr="shim">
          <a:extLst>
            <a:ext uri="{FF2B5EF4-FFF2-40B4-BE49-F238E27FC236}">
              <a16:creationId xmlns:a16="http://schemas.microsoft.com/office/drawing/2014/main" id="{00000000-0008-0000-0300-0000D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4" name="Picture 916" descr="shim">
          <a:extLst>
            <a:ext uri="{FF2B5EF4-FFF2-40B4-BE49-F238E27FC236}">
              <a16:creationId xmlns:a16="http://schemas.microsoft.com/office/drawing/2014/main" id="{00000000-0008-0000-0300-0000D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5" name="Picture 917" descr="shim">
          <a:extLst>
            <a:ext uri="{FF2B5EF4-FFF2-40B4-BE49-F238E27FC236}">
              <a16:creationId xmlns:a16="http://schemas.microsoft.com/office/drawing/2014/main" id="{00000000-0008-0000-0300-0000D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6" name="Picture 918" descr="shim">
          <a:extLst>
            <a:ext uri="{FF2B5EF4-FFF2-40B4-BE49-F238E27FC236}">
              <a16:creationId xmlns:a16="http://schemas.microsoft.com/office/drawing/2014/main" id="{00000000-0008-0000-0300-0000D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7" name="Picture 919" descr="shim">
          <a:extLst>
            <a:ext uri="{FF2B5EF4-FFF2-40B4-BE49-F238E27FC236}">
              <a16:creationId xmlns:a16="http://schemas.microsoft.com/office/drawing/2014/main" id="{00000000-0008-0000-0300-0000D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8" name="Picture 920" descr="shim">
          <a:extLst>
            <a:ext uri="{FF2B5EF4-FFF2-40B4-BE49-F238E27FC236}">
              <a16:creationId xmlns:a16="http://schemas.microsoft.com/office/drawing/2014/main" id="{00000000-0008-0000-0300-0000D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9" name="Picture 921" descr="shim">
          <a:extLst>
            <a:ext uri="{FF2B5EF4-FFF2-40B4-BE49-F238E27FC236}">
              <a16:creationId xmlns:a16="http://schemas.microsoft.com/office/drawing/2014/main" id="{00000000-0008-0000-0300-0000D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0" name="Picture 922" descr="shim">
          <a:extLst>
            <a:ext uri="{FF2B5EF4-FFF2-40B4-BE49-F238E27FC236}">
              <a16:creationId xmlns:a16="http://schemas.microsoft.com/office/drawing/2014/main" id="{00000000-0008-0000-0300-0000D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1" name="Picture 923" descr="shim">
          <a:extLst>
            <a:ext uri="{FF2B5EF4-FFF2-40B4-BE49-F238E27FC236}">
              <a16:creationId xmlns:a16="http://schemas.microsoft.com/office/drawing/2014/main" id="{00000000-0008-0000-0300-0000D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2" name="Picture 924" descr="shim">
          <a:extLst>
            <a:ext uri="{FF2B5EF4-FFF2-40B4-BE49-F238E27FC236}">
              <a16:creationId xmlns:a16="http://schemas.microsoft.com/office/drawing/2014/main" id="{00000000-0008-0000-0300-0000D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3" name="Picture 925" descr="shim">
          <a:extLst>
            <a:ext uri="{FF2B5EF4-FFF2-40B4-BE49-F238E27FC236}">
              <a16:creationId xmlns:a16="http://schemas.microsoft.com/office/drawing/2014/main" id="{00000000-0008-0000-0300-0000D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4" name="Picture 926" descr="shim">
          <a:extLst>
            <a:ext uri="{FF2B5EF4-FFF2-40B4-BE49-F238E27FC236}">
              <a16:creationId xmlns:a16="http://schemas.microsoft.com/office/drawing/2014/main" id="{00000000-0008-0000-0300-0000D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5" name="Picture 927" descr="shim">
          <a:extLst>
            <a:ext uri="{FF2B5EF4-FFF2-40B4-BE49-F238E27FC236}">
              <a16:creationId xmlns:a16="http://schemas.microsoft.com/office/drawing/2014/main" id="{00000000-0008-0000-0300-0000D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6" name="Picture 928" descr="shim">
          <a:extLst>
            <a:ext uri="{FF2B5EF4-FFF2-40B4-BE49-F238E27FC236}">
              <a16:creationId xmlns:a16="http://schemas.microsoft.com/office/drawing/2014/main" id="{00000000-0008-0000-0300-0000E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7" name="Picture 929" descr="shim">
          <a:extLst>
            <a:ext uri="{FF2B5EF4-FFF2-40B4-BE49-F238E27FC236}">
              <a16:creationId xmlns:a16="http://schemas.microsoft.com/office/drawing/2014/main" id="{00000000-0008-0000-0300-0000E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8" name="Picture 930" descr="shim">
          <a:extLst>
            <a:ext uri="{FF2B5EF4-FFF2-40B4-BE49-F238E27FC236}">
              <a16:creationId xmlns:a16="http://schemas.microsoft.com/office/drawing/2014/main" id="{00000000-0008-0000-0300-0000E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9" name="Picture 931" descr="shim">
          <a:extLst>
            <a:ext uri="{FF2B5EF4-FFF2-40B4-BE49-F238E27FC236}">
              <a16:creationId xmlns:a16="http://schemas.microsoft.com/office/drawing/2014/main" id="{00000000-0008-0000-0300-0000E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0" name="Picture 932" descr="shim">
          <a:extLst>
            <a:ext uri="{FF2B5EF4-FFF2-40B4-BE49-F238E27FC236}">
              <a16:creationId xmlns:a16="http://schemas.microsoft.com/office/drawing/2014/main" id="{00000000-0008-0000-0300-0000E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1" name="Picture 933" descr="shim">
          <a:extLst>
            <a:ext uri="{FF2B5EF4-FFF2-40B4-BE49-F238E27FC236}">
              <a16:creationId xmlns:a16="http://schemas.microsoft.com/office/drawing/2014/main" id="{00000000-0008-0000-0300-0000E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2" name="Picture 934" descr="shim">
          <a:extLst>
            <a:ext uri="{FF2B5EF4-FFF2-40B4-BE49-F238E27FC236}">
              <a16:creationId xmlns:a16="http://schemas.microsoft.com/office/drawing/2014/main" id="{00000000-0008-0000-0300-0000E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3" name="Picture 935" descr="shim">
          <a:extLst>
            <a:ext uri="{FF2B5EF4-FFF2-40B4-BE49-F238E27FC236}">
              <a16:creationId xmlns:a16="http://schemas.microsoft.com/office/drawing/2014/main" id="{00000000-0008-0000-0300-0000E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4" name="Picture 936" descr="shim">
          <a:extLst>
            <a:ext uri="{FF2B5EF4-FFF2-40B4-BE49-F238E27FC236}">
              <a16:creationId xmlns:a16="http://schemas.microsoft.com/office/drawing/2014/main" id="{00000000-0008-0000-0300-0000E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5" name="Picture 937" descr="shim">
          <a:extLst>
            <a:ext uri="{FF2B5EF4-FFF2-40B4-BE49-F238E27FC236}">
              <a16:creationId xmlns:a16="http://schemas.microsoft.com/office/drawing/2014/main" id="{00000000-0008-0000-0300-0000E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6" name="Picture 938" descr="shim">
          <a:extLst>
            <a:ext uri="{FF2B5EF4-FFF2-40B4-BE49-F238E27FC236}">
              <a16:creationId xmlns:a16="http://schemas.microsoft.com/office/drawing/2014/main" id="{00000000-0008-0000-0300-0000E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7" name="Picture 939" descr="shim">
          <a:extLst>
            <a:ext uri="{FF2B5EF4-FFF2-40B4-BE49-F238E27FC236}">
              <a16:creationId xmlns:a16="http://schemas.microsoft.com/office/drawing/2014/main" id="{00000000-0008-0000-0300-0000E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8" name="Picture 940" descr="shim">
          <a:extLst>
            <a:ext uri="{FF2B5EF4-FFF2-40B4-BE49-F238E27FC236}">
              <a16:creationId xmlns:a16="http://schemas.microsoft.com/office/drawing/2014/main" id="{00000000-0008-0000-0300-0000E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69" name="Picture 941" descr="shim">
          <a:extLst>
            <a:ext uri="{FF2B5EF4-FFF2-40B4-BE49-F238E27FC236}">
              <a16:creationId xmlns:a16="http://schemas.microsoft.com/office/drawing/2014/main" id="{00000000-0008-0000-0300-0000E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0" name="Picture 942" descr="shim">
          <a:extLst>
            <a:ext uri="{FF2B5EF4-FFF2-40B4-BE49-F238E27FC236}">
              <a16:creationId xmlns:a16="http://schemas.microsoft.com/office/drawing/2014/main" id="{00000000-0008-0000-0300-0000E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1" name="Picture 943" descr="shim">
          <a:extLst>
            <a:ext uri="{FF2B5EF4-FFF2-40B4-BE49-F238E27FC236}">
              <a16:creationId xmlns:a16="http://schemas.microsoft.com/office/drawing/2014/main" id="{00000000-0008-0000-0300-0000E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2" name="Picture 944" descr="shim">
          <a:extLst>
            <a:ext uri="{FF2B5EF4-FFF2-40B4-BE49-F238E27FC236}">
              <a16:creationId xmlns:a16="http://schemas.microsoft.com/office/drawing/2014/main" id="{00000000-0008-0000-0300-0000F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3" name="Picture 945" descr="shim">
          <a:extLst>
            <a:ext uri="{FF2B5EF4-FFF2-40B4-BE49-F238E27FC236}">
              <a16:creationId xmlns:a16="http://schemas.microsoft.com/office/drawing/2014/main" id="{00000000-0008-0000-0300-0000F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4" name="Picture 946" descr="shim">
          <a:extLst>
            <a:ext uri="{FF2B5EF4-FFF2-40B4-BE49-F238E27FC236}">
              <a16:creationId xmlns:a16="http://schemas.microsoft.com/office/drawing/2014/main" id="{00000000-0008-0000-0300-0000F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5" name="Picture 947" descr="shim">
          <a:extLst>
            <a:ext uri="{FF2B5EF4-FFF2-40B4-BE49-F238E27FC236}">
              <a16:creationId xmlns:a16="http://schemas.microsoft.com/office/drawing/2014/main" id="{00000000-0008-0000-0300-0000F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6" name="Picture 948" descr="shim">
          <a:extLst>
            <a:ext uri="{FF2B5EF4-FFF2-40B4-BE49-F238E27FC236}">
              <a16:creationId xmlns:a16="http://schemas.microsoft.com/office/drawing/2014/main" id="{00000000-0008-0000-0300-0000F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7" name="Picture 949" descr="shim">
          <a:extLst>
            <a:ext uri="{FF2B5EF4-FFF2-40B4-BE49-F238E27FC236}">
              <a16:creationId xmlns:a16="http://schemas.microsoft.com/office/drawing/2014/main" id="{00000000-0008-0000-0300-0000F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8" name="Picture 950" descr="shim">
          <a:extLst>
            <a:ext uri="{FF2B5EF4-FFF2-40B4-BE49-F238E27FC236}">
              <a16:creationId xmlns:a16="http://schemas.microsoft.com/office/drawing/2014/main" id="{00000000-0008-0000-0300-0000F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9" name="Picture 951" descr="shim">
          <a:extLst>
            <a:ext uri="{FF2B5EF4-FFF2-40B4-BE49-F238E27FC236}">
              <a16:creationId xmlns:a16="http://schemas.microsoft.com/office/drawing/2014/main" id="{00000000-0008-0000-0300-0000F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0" name="Picture 952" descr="shim">
          <a:extLst>
            <a:ext uri="{FF2B5EF4-FFF2-40B4-BE49-F238E27FC236}">
              <a16:creationId xmlns:a16="http://schemas.microsoft.com/office/drawing/2014/main" id="{00000000-0008-0000-0300-0000F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1" name="Picture 953" descr="shim">
          <a:extLst>
            <a:ext uri="{FF2B5EF4-FFF2-40B4-BE49-F238E27FC236}">
              <a16:creationId xmlns:a16="http://schemas.microsoft.com/office/drawing/2014/main" id="{00000000-0008-0000-0300-0000F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2" name="Picture 954" descr="shim">
          <a:extLst>
            <a:ext uri="{FF2B5EF4-FFF2-40B4-BE49-F238E27FC236}">
              <a16:creationId xmlns:a16="http://schemas.microsoft.com/office/drawing/2014/main" id="{00000000-0008-0000-0300-0000F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3" name="Picture 955" descr="shim">
          <a:extLst>
            <a:ext uri="{FF2B5EF4-FFF2-40B4-BE49-F238E27FC236}">
              <a16:creationId xmlns:a16="http://schemas.microsoft.com/office/drawing/2014/main" id="{00000000-0008-0000-0300-0000F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4" name="Picture 956" descr="shim">
          <a:extLst>
            <a:ext uri="{FF2B5EF4-FFF2-40B4-BE49-F238E27FC236}">
              <a16:creationId xmlns:a16="http://schemas.microsoft.com/office/drawing/2014/main" id="{00000000-0008-0000-0300-0000F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5" name="Picture 957" descr="shim">
          <a:extLst>
            <a:ext uri="{FF2B5EF4-FFF2-40B4-BE49-F238E27FC236}">
              <a16:creationId xmlns:a16="http://schemas.microsoft.com/office/drawing/2014/main" id="{00000000-0008-0000-0300-0000F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6" name="Picture 958" descr="shim">
          <a:extLst>
            <a:ext uri="{FF2B5EF4-FFF2-40B4-BE49-F238E27FC236}">
              <a16:creationId xmlns:a16="http://schemas.microsoft.com/office/drawing/2014/main" id="{00000000-0008-0000-0300-0000F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7" name="Picture 959" descr="shim">
          <a:extLst>
            <a:ext uri="{FF2B5EF4-FFF2-40B4-BE49-F238E27FC236}">
              <a16:creationId xmlns:a16="http://schemas.microsoft.com/office/drawing/2014/main" id="{00000000-0008-0000-0300-0000F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8" name="Picture 960" descr="shim">
          <a:extLst>
            <a:ext uri="{FF2B5EF4-FFF2-40B4-BE49-F238E27FC236}">
              <a16:creationId xmlns:a16="http://schemas.microsoft.com/office/drawing/2014/main" id="{00000000-0008-0000-0300-00000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9" name="Picture 961" descr="shim">
          <a:extLst>
            <a:ext uri="{FF2B5EF4-FFF2-40B4-BE49-F238E27FC236}">
              <a16:creationId xmlns:a16="http://schemas.microsoft.com/office/drawing/2014/main" id="{00000000-0008-0000-0300-00000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0" name="Picture 962" descr="shim">
          <a:extLst>
            <a:ext uri="{FF2B5EF4-FFF2-40B4-BE49-F238E27FC236}">
              <a16:creationId xmlns:a16="http://schemas.microsoft.com/office/drawing/2014/main" id="{00000000-0008-0000-0300-00000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1" name="Picture 963" descr="shim">
          <a:extLst>
            <a:ext uri="{FF2B5EF4-FFF2-40B4-BE49-F238E27FC236}">
              <a16:creationId xmlns:a16="http://schemas.microsoft.com/office/drawing/2014/main" id="{00000000-0008-0000-0300-00000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2" name="Picture 964" descr="shim">
          <a:extLst>
            <a:ext uri="{FF2B5EF4-FFF2-40B4-BE49-F238E27FC236}">
              <a16:creationId xmlns:a16="http://schemas.microsoft.com/office/drawing/2014/main" id="{00000000-0008-0000-0300-00000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3" name="Picture 965" descr="shim">
          <a:extLst>
            <a:ext uri="{FF2B5EF4-FFF2-40B4-BE49-F238E27FC236}">
              <a16:creationId xmlns:a16="http://schemas.microsoft.com/office/drawing/2014/main" id="{00000000-0008-0000-0300-00000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4" name="Picture 966" descr="shim">
          <a:extLst>
            <a:ext uri="{FF2B5EF4-FFF2-40B4-BE49-F238E27FC236}">
              <a16:creationId xmlns:a16="http://schemas.microsoft.com/office/drawing/2014/main" id="{00000000-0008-0000-0300-00000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5" name="Picture 967" descr="shim">
          <a:extLst>
            <a:ext uri="{FF2B5EF4-FFF2-40B4-BE49-F238E27FC236}">
              <a16:creationId xmlns:a16="http://schemas.microsoft.com/office/drawing/2014/main" id="{00000000-0008-0000-0300-00000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6" name="Picture 968" descr="shim">
          <a:extLst>
            <a:ext uri="{FF2B5EF4-FFF2-40B4-BE49-F238E27FC236}">
              <a16:creationId xmlns:a16="http://schemas.microsoft.com/office/drawing/2014/main" id="{00000000-0008-0000-0300-00000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7" name="Picture 969" descr="shim">
          <a:extLst>
            <a:ext uri="{FF2B5EF4-FFF2-40B4-BE49-F238E27FC236}">
              <a16:creationId xmlns:a16="http://schemas.microsoft.com/office/drawing/2014/main" id="{00000000-0008-0000-0300-00000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8" name="Picture 970" descr="shim">
          <a:extLst>
            <a:ext uri="{FF2B5EF4-FFF2-40B4-BE49-F238E27FC236}">
              <a16:creationId xmlns:a16="http://schemas.microsoft.com/office/drawing/2014/main" id="{00000000-0008-0000-0300-00000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9" name="Picture 971" descr="shim">
          <a:extLst>
            <a:ext uri="{FF2B5EF4-FFF2-40B4-BE49-F238E27FC236}">
              <a16:creationId xmlns:a16="http://schemas.microsoft.com/office/drawing/2014/main" id="{00000000-0008-0000-0300-00000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0" name="Picture 972" descr="shim">
          <a:extLst>
            <a:ext uri="{FF2B5EF4-FFF2-40B4-BE49-F238E27FC236}">
              <a16:creationId xmlns:a16="http://schemas.microsoft.com/office/drawing/2014/main" id="{00000000-0008-0000-0300-00000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1" name="Picture 973" descr="shim">
          <a:extLst>
            <a:ext uri="{FF2B5EF4-FFF2-40B4-BE49-F238E27FC236}">
              <a16:creationId xmlns:a16="http://schemas.microsoft.com/office/drawing/2014/main" id="{00000000-0008-0000-0300-00000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2" name="Picture 974" descr="shim">
          <a:extLst>
            <a:ext uri="{FF2B5EF4-FFF2-40B4-BE49-F238E27FC236}">
              <a16:creationId xmlns:a16="http://schemas.microsoft.com/office/drawing/2014/main" id="{00000000-0008-0000-0300-00000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3" name="Picture 975" descr="shim">
          <a:extLst>
            <a:ext uri="{FF2B5EF4-FFF2-40B4-BE49-F238E27FC236}">
              <a16:creationId xmlns:a16="http://schemas.microsoft.com/office/drawing/2014/main" id="{00000000-0008-0000-0300-00000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4" name="Picture 976" descr="shim">
          <a:extLst>
            <a:ext uri="{FF2B5EF4-FFF2-40B4-BE49-F238E27FC236}">
              <a16:creationId xmlns:a16="http://schemas.microsoft.com/office/drawing/2014/main" id="{00000000-0008-0000-0300-00001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5" name="Picture 977" descr="shim">
          <a:extLst>
            <a:ext uri="{FF2B5EF4-FFF2-40B4-BE49-F238E27FC236}">
              <a16:creationId xmlns:a16="http://schemas.microsoft.com/office/drawing/2014/main" id="{00000000-0008-0000-0300-00001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6" name="Picture 978" descr="shim">
          <a:extLst>
            <a:ext uri="{FF2B5EF4-FFF2-40B4-BE49-F238E27FC236}">
              <a16:creationId xmlns:a16="http://schemas.microsoft.com/office/drawing/2014/main" id="{00000000-0008-0000-0300-00001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7" name="Picture 979" descr="shim">
          <a:extLst>
            <a:ext uri="{FF2B5EF4-FFF2-40B4-BE49-F238E27FC236}">
              <a16:creationId xmlns:a16="http://schemas.microsoft.com/office/drawing/2014/main" id="{00000000-0008-0000-0300-00001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8" name="Picture 980" descr="shim">
          <a:extLst>
            <a:ext uri="{FF2B5EF4-FFF2-40B4-BE49-F238E27FC236}">
              <a16:creationId xmlns:a16="http://schemas.microsoft.com/office/drawing/2014/main" id="{00000000-0008-0000-0300-00001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9" name="Picture 981" descr="shim">
          <a:extLst>
            <a:ext uri="{FF2B5EF4-FFF2-40B4-BE49-F238E27FC236}">
              <a16:creationId xmlns:a16="http://schemas.microsoft.com/office/drawing/2014/main" id="{00000000-0008-0000-0300-00001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0" name="Picture 982" descr="shim">
          <a:extLst>
            <a:ext uri="{FF2B5EF4-FFF2-40B4-BE49-F238E27FC236}">
              <a16:creationId xmlns:a16="http://schemas.microsoft.com/office/drawing/2014/main" id="{00000000-0008-0000-0300-00001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1" name="Picture 983" descr="shim">
          <a:extLst>
            <a:ext uri="{FF2B5EF4-FFF2-40B4-BE49-F238E27FC236}">
              <a16:creationId xmlns:a16="http://schemas.microsoft.com/office/drawing/2014/main" id="{00000000-0008-0000-0300-00001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2" name="Picture 984" descr="shim">
          <a:extLst>
            <a:ext uri="{FF2B5EF4-FFF2-40B4-BE49-F238E27FC236}">
              <a16:creationId xmlns:a16="http://schemas.microsoft.com/office/drawing/2014/main" id="{00000000-0008-0000-0300-00001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3" name="Picture 985" descr="shim">
          <a:extLst>
            <a:ext uri="{FF2B5EF4-FFF2-40B4-BE49-F238E27FC236}">
              <a16:creationId xmlns:a16="http://schemas.microsoft.com/office/drawing/2014/main" id="{00000000-0008-0000-0300-00001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4" name="Picture 986" descr="shim">
          <a:extLst>
            <a:ext uri="{FF2B5EF4-FFF2-40B4-BE49-F238E27FC236}">
              <a16:creationId xmlns:a16="http://schemas.microsoft.com/office/drawing/2014/main" id="{00000000-0008-0000-0300-00001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5" name="Picture 987" descr="shim">
          <a:extLst>
            <a:ext uri="{FF2B5EF4-FFF2-40B4-BE49-F238E27FC236}">
              <a16:creationId xmlns:a16="http://schemas.microsoft.com/office/drawing/2014/main" id="{00000000-0008-0000-0300-00001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6" name="Picture 988" descr="shim">
          <a:extLst>
            <a:ext uri="{FF2B5EF4-FFF2-40B4-BE49-F238E27FC236}">
              <a16:creationId xmlns:a16="http://schemas.microsoft.com/office/drawing/2014/main" id="{00000000-0008-0000-0300-00001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7" name="Picture 989" descr="shim">
          <a:extLst>
            <a:ext uri="{FF2B5EF4-FFF2-40B4-BE49-F238E27FC236}">
              <a16:creationId xmlns:a16="http://schemas.microsoft.com/office/drawing/2014/main" id="{00000000-0008-0000-0300-00001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8" name="Picture 990" descr="shim">
          <a:extLst>
            <a:ext uri="{FF2B5EF4-FFF2-40B4-BE49-F238E27FC236}">
              <a16:creationId xmlns:a16="http://schemas.microsoft.com/office/drawing/2014/main" id="{00000000-0008-0000-0300-00001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9" name="Picture 991" descr="shim">
          <a:extLst>
            <a:ext uri="{FF2B5EF4-FFF2-40B4-BE49-F238E27FC236}">
              <a16:creationId xmlns:a16="http://schemas.microsoft.com/office/drawing/2014/main" id="{00000000-0008-0000-0300-00001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0" name="Picture 992" descr="shim">
          <a:extLst>
            <a:ext uri="{FF2B5EF4-FFF2-40B4-BE49-F238E27FC236}">
              <a16:creationId xmlns:a16="http://schemas.microsoft.com/office/drawing/2014/main" id="{00000000-0008-0000-0300-00002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1" name="Picture 993" descr="shim">
          <a:extLst>
            <a:ext uri="{FF2B5EF4-FFF2-40B4-BE49-F238E27FC236}">
              <a16:creationId xmlns:a16="http://schemas.microsoft.com/office/drawing/2014/main" id="{00000000-0008-0000-0300-00002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2" name="Picture 994" descr="shim">
          <a:extLst>
            <a:ext uri="{FF2B5EF4-FFF2-40B4-BE49-F238E27FC236}">
              <a16:creationId xmlns:a16="http://schemas.microsoft.com/office/drawing/2014/main" id="{00000000-0008-0000-0300-00002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3" name="Picture 995" descr="shim">
          <a:extLst>
            <a:ext uri="{FF2B5EF4-FFF2-40B4-BE49-F238E27FC236}">
              <a16:creationId xmlns:a16="http://schemas.microsoft.com/office/drawing/2014/main" id="{00000000-0008-0000-0300-00002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4" name="Picture 996" descr="shim">
          <a:extLst>
            <a:ext uri="{FF2B5EF4-FFF2-40B4-BE49-F238E27FC236}">
              <a16:creationId xmlns:a16="http://schemas.microsoft.com/office/drawing/2014/main" id="{00000000-0008-0000-0300-00002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5" name="Picture 997" descr="shim">
          <a:extLst>
            <a:ext uri="{FF2B5EF4-FFF2-40B4-BE49-F238E27FC236}">
              <a16:creationId xmlns:a16="http://schemas.microsoft.com/office/drawing/2014/main" id="{00000000-0008-0000-0300-00002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6" name="Picture 998" descr="shim">
          <a:extLst>
            <a:ext uri="{FF2B5EF4-FFF2-40B4-BE49-F238E27FC236}">
              <a16:creationId xmlns:a16="http://schemas.microsoft.com/office/drawing/2014/main" id="{00000000-0008-0000-0300-00002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7" name="Picture 999" descr="shim">
          <a:extLst>
            <a:ext uri="{FF2B5EF4-FFF2-40B4-BE49-F238E27FC236}">
              <a16:creationId xmlns:a16="http://schemas.microsoft.com/office/drawing/2014/main" id="{00000000-0008-0000-0300-00002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8" name="Picture 1000" descr="shim">
          <a:extLst>
            <a:ext uri="{FF2B5EF4-FFF2-40B4-BE49-F238E27FC236}">
              <a16:creationId xmlns:a16="http://schemas.microsoft.com/office/drawing/2014/main" id="{00000000-0008-0000-0300-00002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9" name="Picture 1001" descr="shim">
          <a:extLst>
            <a:ext uri="{FF2B5EF4-FFF2-40B4-BE49-F238E27FC236}">
              <a16:creationId xmlns:a16="http://schemas.microsoft.com/office/drawing/2014/main" id="{00000000-0008-0000-0300-00002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0" name="Picture 1002" descr="shim">
          <a:extLst>
            <a:ext uri="{FF2B5EF4-FFF2-40B4-BE49-F238E27FC236}">
              <a16:creationId xmlns:a16="http://schemas.microsoft.com/office/drawing/2014/main" id="{00000000-0008-0000-0300-00002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1" name="Picture 1003" descr="shim">
          <a:extLst>
            <a:ext uri="{FF2B5EF4-FFF2-40B4-BE49-F238E27FC236}">
              <a16:creationId xmlns:a16="http://schemas.microsoft.com/office/drawing/2014/main" id="{00000000-0008-0000-0300-00002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2" name="Picture 1004" descr="shim">
          <a:extLst>
            <a:ext uri="{FF2B5EF4-FFF2-40B4-BE49-F238E27FC236}">
              <a16:creationId xmlns:a16="http://schemas.microsoft.com/office/drawing/2014/main" id="{00000000-0008-0000-0300-00002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3" name="Picture 1005" descr="shim">
          <a:extLst>
            <a:ext uri="{FF2B5EF4-FFF2-40B4-BE49-F238E27FC236}">
              <a16:creationId xmlns:a16="http://schemas.microsoft.com/office/drawing/2014/main" id="{00000000-0008-0000-0300-00002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4" name="Picture 1006" descr="shim">
          <a:extLst>
            <a:ext uri="{FF2B5EF4-FFF2-40B4-BE49-F238E27FC236}">
              <a16:creationId xmlns:a16="http://schemas.microsoft.com/office/drawing/2014/main" id="{00000000-0008-0000-0300-00002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5" name="Picture 1007" descr="shim">
          <a:extLst>
            <a:ext uri="{FF2B5EF4-FFF2-40B4-BE49-F238E27FC236}">
              <a16:creationId xmlns:a16="http://schemas.microsoft.com/office/drawing/2014/main" id="{00000000-0008-0000-0300-00002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6" name="Picture 1008" descr="shim">
          <a:extLst>
            <a:ext uri="{FF2B5EF4-FFF2-40B4-BE49-F238E27FC236}">
              <a16:creationId xmlns:a16="http://schemas.microsoft.com/office/drawing/2014/main" id="{00000000-0008-0000-0300-00003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7" name="Picture 1009" descr="shim">
          <a:extLst>
            <a:ext uri="{FF2B5EF4-FFF2-40B4-BE49-F238E27FC236}">
              <a16:creationId xmlns:a16="http://schemas.microsoft.com/office/drawing/2014/main" id="{00000000-0008-0000-0300-00003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8" name="Picture 1010" descr="shim">
          <a:extLst>
            <a:ext uri="{FF2B5EF4-FFF2-40B4-BE49-F238E27FC236}">
              <a16:creationId xmlns:a16="http://schemas.microsoft.com/office/drawing/2014/main" id="{00000000-0008-0000-0300-00003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9" name="Picture 1011" descr="shim">
          <a:extLst>
            <a:ext uri="{FF2B5EF4-FFF2-40B4-BE49-F238E27FC236}">
              <a16:creationId xmlns:a16="http://schemas.microsoft.com/office/drawing/2014/main" id="{00000000-0008-0000-0300-00003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0" name="Picture 1012" descr="shim">
          <a:extLst>
            <a:ext uri="{FF2B5EF4-FFF2-40B4-BE49-F238E27FC236}">
              <a16:creationId xmlns:a16="http://schemas.microsoft.com/office/drawing/2014/main" id="{00000000-0008-0000-0300-00003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1" name="Picture 1013" descr="shim">
          <a:extLst>
            <a:ext uri="{FF2B5EF4-FFF2-40B4-BE49-F238E27FC236}">
              <a16:creationId xmlns:a16="http://schemas.microsoft.com/office/drawing/2014/main" id="{00000000-0008-0000-0300-00003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2" name="Picture 1014" descr="shim">
          <a:extLst>
            <a:ext uri="{FF2B5EF4-FFF2-40B4-BE49-F238E27FC236}">
              <a16:creationId xmlns:a16="http://schemas.microsoft.com/office/drawing/2014/main" id="{00000000-0008-0000-0300-00003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3" name="Picture 1015" descr="shim">
          <a:extLst>
            <a:ext uri="{FF2B5EF4-FFF2-40B4-BE49-F238E27FC236}">
              <a16:creationId xmlns:a16="http://schemas.microsoft.com/office/drawing/2014/main" id="{00000000-0008-0000-0300-00003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4" name="Picture 1016" descr="shim">
          <a:extLst>
            <a:ext uri="{FF2B5EF4-FFF2-40B4-BE49-F238E27FC236}">
              <a16:creationId xmlns:a16="http://schemas.microsoft.com/office/drawing/2014/main" id="{00000000-0008-0000-0300-00003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5" name="Picture 1017" descr="shim">
          <a:extLst>
            <a:ext uri="{FF2B5EF4-FFF2-40B4-BE49-F238E27FC236}">
              <a16:creationId xmlns:a16="http://schemas.microsoft.com/office/drawing/2014/main" id="{00000000-0008-0000-0300-00003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6" name="Picture 1018" descr="shim">
          <a:extLst>
            <a:ext uri="{FF2B5EF4-FFF2-40B4-BE49-F238E27FC236}">
              <a16:creationId xmlns:a16="http://schemas.microsoft.com/office/drawing/2014/main" id="{00000000-0008-0000-0300-00003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7" name="Picture 1019" descr="shim">
          <a:extLst>
            <a:ext uri="{FF2B5EF4-FFF2-40B4-BE49-F238E27FC236}">
              <a16:creationId xmlns:a16="http://schemas.microsoft.com/office/drawing/2014/main" id="{00000000-0008-0000-0300-00003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8" name="Picture 1020" descr="shim">
          <a:extLst>
            <a:ext uri="{FF2B5EF4-FFF2-40B4-BE49-F238E27FC236}">
              <a16:creationId xmlns:a16="http://schemas.microsoft.com/office/drawing/2014/main" id="{00000000-0008-0000-0300-00003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9" name="Picture 1021" descr="shim">
          <a:extLst>
            <a:ext uri="{FF2B5EF4-FFF2-40B4-BE49-F238E27FC236}">
              <a16:creationId xmlns:a16="http://schemas.microsoft.com/office/drawing/2014/main" id="{00000000-0008-0000-0300-00003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0" name="Picture 1022" descr="shim">
          <a:extLst>
            <a:ext uri="{FF2B5EF4-FFF2-40B4-BE49-F238E27FC236}">
              <a16:creationId xmlns:a16="http://schemas.microsoft.com/office/drawing/2014/main" id="{00000000-0008-0000-0300-00003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1" name="Picture 1023" descr="shim">
          <a:extLst>
            <a:ext uri="{FF2B5EF4-FFF2-40B4-BE49-F238E27FC236}">
              <a16:creationId xmlns:a16="http://schemas.microsoft.com/office/drawing/2014/main" id="{00000000-0008-0000-0300-00003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2" name="Picture 1024" descr="shim">
          <a:extLst>
            <a:ext uri="{FF2B5EF4-FFF2-40B4-BE49-F238E27FC236}">
              <a16:creationId xmlns:a16="http://schemas.microsoft.com/office/drawing/2014/main" id="{00000000-0008-0000-0300-00004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3" name="Picture 1025" descr="shim">
          <a:extLst>
            <a:ext uri="{FF2B5EF4-FFF2-40B4-BE49-F238E27FC236}">
              <a16:creationId xmlns:a16="http://schemas.microsoft.com/office/drawing/2014/main" id="{00000000-0008-0000-0300-00004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4" name="Picture 1026" descr="shim">
          <a:extLst>
            <a:ext uri="{FF2B5EF4-FFF2-40B4-BE49-F238E27FC236}">
              <a16:creationId xmlns:a16="http://schemas.microsoft.com/office/drawing/2014/main" id="{00000000-0008-0000-0300-00004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5" name="Picture 1027" descr="shim">
          <a:extLst>
            <a:ext uri="{FF2B5EF4-FFF2-40B4-BE49-F238E27FC236}">
              <a16:creationId xmlns:a16="http://schemas.microsoft.com/office/drawing/2014/main" id="{00000000-0008-0000-0300-00004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6" name="Picture 1028" descr="shim">
          <a:extLst>
            <a:ext uri="{FF2B5EF4-FFF2-40B4-BE49-F238E27FC236}">
              <a16:creationId xmlns:a16="http://schemas.microsoft.com/office/drawing/2014/main" id="{00000000-0008-0000-0300-00004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7" name="Picture 1029" descr="shim">
          <a:extLst>
            <a:ext uri="{FF2B5EF4-FFF2-40B4-BE49-F238E27FC236}">
              <a16:creationId xmlns:a16="http://schemas.microsoft.com/office/drawing/2014/main" id="{00000000-0008-0000-0300-00004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8" name="Picture 1030" descr="shim">
          <a:extLst>
            <a:ext uri="{FF2B5EF4-FFF2-40B4-BE49-F238E27FC236}">
              <a16:creationId xmlns:a16="http://schemas.microsoft.com/office/drawing/2014/main" id="{00000000-0008-0000-0300-00004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9" name="Picture 1031" descr="shim">
          <a:extLst>
            <a:ext uri="{FF2B5EF4-FFF2-40B4-BE49-F238E27FC236}">
              <a16:creationId xmlns:a16="http://schemas.microsoft.com/office/drawing/2014/main" id="{00000000-0008-0000-0300-00004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0" name="Picture 1032" descr="shim">
          <a:extLst>
            <a:ext uri="{FF2B5EF4-FFF2-40B4-BE49-F238E27FC236}">
              <a16:creationId xmlns:a16="http://schemas.microsoft.com/office/drawing/2014/main" id="{00000000-0008-0000-0300-00004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1" name="Picture 1033" descr="shim">
          <a:extLst>
            <a:ext uri="{FF2B5EF4-FFF2-40B4-BE49-F238E27FC236}">
              <a16:creationId xmlns:a16="http://schemas.microsoft.com/office/drawing/2014/main" id="{00000000-0008-0000-0300-00004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2" name="Picture 1034" descr="shim">
          <a:extLst>
            <a:ext uri="{FF2B5EF4-FFF2-40B4-BE49-F238E27FC236}">
              <a16:creationId xmlns:a16="http://schemas.microsoft.com/office/drawing/2014/main" id="{00000000-0008-0000-0300-00004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3" name="Picture 1035" descr="shim">
          <a:extLst>
            <a:ext uri="{FF2B5EF4-FFF2-40B4-BE49-F238E27FC236}">
              <a16:creationId xmlns:a16="http://schemas.microsoft.com/office/drawing/2014/main" id="{00000000-0008-0000-0300-00004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4" name="Picture 1036" descr="shim">
          <a:extLst>
            <a:ext uri="{FF2B5EF4-FFF2-40B4-BE49-F238E27FC236}">
              <a16:creationId xmlns:a16="http://schemas.microsoft.com/office/drawing/2014/main" id="{00000000-0008-0000-0300-00004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5" name="Picture 1037" descr="shim">
          <a:extLst>
            <a:ext uri="{FF2B5EF4-FFF2-40B4-BE49-F238E27FC236}">
              <a16:creationId xmlns:a16="http://schemas.microsoft.com/office/drawing/2014/main" id="{00000000-0008-0000-0300-00004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6" name="Picture 1038" descr="shim">
          <a:extLst>
            <a:ext uri="{FF2B5EF4-FFF2-40B4-BE49-F238E27FC236}">
              <a16:creationId xmlns:a16="http://schemas.microsoft.com/office/drawing/2014/main" id="{00000000-0008-0000-0300-00004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7" name="Picture 1039" descr="shim">
          <a:extLst>
            <a:ext uri="{FF2B5EF4-FFF2-40B4-BE49-F238E27FC236}">
              <a16:creationId xmlns:a16="http://schemas.microsoft.com/office/drawing/2014/main" id="{00000000-0008-0000-0300-00004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8" name="Picture 1040" descr="shim">
          <a:extLst>
            <a:ext uri="{FF2B5EF4-FFF2-40B4-BE49-F238E27FC236}">
              <a16:creationId xmlns:a16="http://schemas.microsoft.com/office/drawing/2014/main" id="{00000000-0008-0000-0300-00005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9" name="Picture 1041" descr="shim">
          <a:extLst>
            <a:ext uri="{FF2B5EF4-FFF2-40B4-BE49-F238E27FC236}">
              <a16:creationId xmlns:a16="http://schemas.microsoft.com/office/drawing/2014/main" id="{00000000-0008-0000-0300-00005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0" name="Picture 1042" descr="shim">
          <a:extLst>
            <a:ext uri="{FF2B5EF4-FFF2-40B4-BE49-F238E27FC236}">
              <a16:creationId xmlns:a16="http://schemas.microsoft.com/office/drawing/2014/main" id="{00000000-0008-0000-0300-00005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1" name="Picture 1043" descr="shim">
          <a:extLst>
            <a:ext uri="{FF2B5EF4-FFF2-40B4-BE49-F238E27FC236}">
              <a16:creationId xmlns:a16="http://schemas.microsoft.com/office/drawing/2014/main" id="{00000000-0008-0000-0300-00005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2" name="Picture 1044" descr="shim">
          <a:extLst>
            <a:ext uri="{FF2B5EF4-FFF2-40B4-BE49-F238E27FC236}">
              <a16:creationId xmlns:a16="http://schemas.microsoft.com/office/drawing/2014/main" id="{00000000-0008-0000-0300-00005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3" name="Picture 1045" descr="shim">
          <a:extLst>
            <a:ext uri="{FF2B5EF4-FFF2-40B4-BE49-F238E27FC236}">
              <a16:creationId xmlns:a16="http://schemas.microsoft.com/office/drawing/2014/main" id="{00000000-0008-0000-0300-00005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4" name="Picture 1046" descr="shim">
          <a:extLst>
            <a:ext uri="{FF2B5EF4-FFF2-40B4-BE49-F238E27FC236}">
              <a16:creationId xmlns:a16="http://schemas.microsoft.com/office/drawing/2014/main" id="{00000000-0008-0000-0300-00005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5" name="Picture 1047" descr="shim">
          <a:extLst>
            <a:ext uri="{FF2B5EF4-FFF2-40B4-BE49-F238E27FC236}">
              <a16:creationId xmlns:a16="http://schemas.microsoft.com/office/drawing/2014/main" id="{00000000-0008-0000-0300-00005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6" name="Picture 1048" descr="shim">
          <a:extLst>
            <a:ext uri="{FF2B5EF4-FFF2-40B4-BE49-F238E27FC236}">
              <a16:creationId xmlns:a16="http://schemas.microsoft.com/office/drawing/2014/main" id="{00000000-0008-0000-0300-00005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7" name="Picture 1049" descr="shim">
          <a:extLst>
            <a:ext uri="{FF2B5EF4-FFF2-40B4-BE49-F238E27FC236}">
              <a16:creationId xmlns:a16="http://schemas.microsoft.com/office/drawing/2014/main" id="{00000000-0008-0000-0300-00005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8" name="Picture 1050" descr="shim">
          <a:extLst>
            <a:ext uri="{FF2B5EF4-FFF2-40B4-BE49-F238E27FC236}">
              <a16:creationId xmlns:a16="http://schemas.microsoft.com/office/drawing/2014/main" id="{00000000-0008-0000-0300-00005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9" name="Picture 1051" descr="shim">
          <a:extLst>
            <a:ext uri="{FF2B5EF4-FFF2-40B4-BE49-F238E27FC236}">
              <a16:creationId xmlns:a16="http://schemas.microsoft.com/office/drawing/2014/main" id="{00000000-0008-0000-0300-00005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0" name="Picture 1052" descr="shim">
          <a:extLst>
            <a:ext uri="{FF2B5EF4-FFF2-40B4-BE49-F238E27FC236}">
              <a16:creationId xmlns:a16="http://schemas.microsoft.com/office/drawing/2014/main" id="{00000000-0008-0000-0300-00005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1" name="Picture 1053" descr="shim">
          <a:extLst>
            <a:ext uri="{FF2B5EF4-FFF2-40B4-BE49-F238E27FC236}">
              <a16:creationId xmlns:a16="http://schemas.microsoft.com/office/drawing/2014/main" id="{00000000-0008-0000-0300-00005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2" name="Picture 1054" descr="shim">
          <a:extLst>
            <a:ext uri="{FF2B5EF4-FFF2-40B4-BE49-F238E27FC236}">
              <a16:creationId xmlns:a16="http://schemas.microsoft.com/office/drawing/2014/main" id="{00000000-0008-0000-0300-00005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3" name="Picture 1055" descr="shim">
          <a:extLst>
            <a:ext uri="{FF2B5EF4-FFF2-40B4-BE49-F238E27FC236}">
              <a16:creationId xmlns:a16="http://schemas.microsoft.com/office/drawing/2014/main" id="{00000000-0008-0000-0300-00005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4" name="Picture 1056" descr="shim">
          <a:extLst>
            <a:ext uri="{FF2B5EF4-FFF2-40B4-BE49-F238E27FC236}">
              <a16:creationId xmlns:a16="http://schemas.microsoft.com/office/drawing/2014/main" id="{00000000-0008-0000-0300-00006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5" name="Picture 1057" descr="shim">
          <a:extLst>
            <a:ext uri="{FF2B5EF4-FFF2-40B4-BE49-F238E27FC236}">
              <a16:creationId xmlns:a16="http://schemas.microsoft.com/office/drawing/2014/main" id="{00000000-0008-0000-0300-00006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6" name="Picture 1058" descr="shim">
          <a:extLst>
            <a:ext uri="{FF2B5EF4-FFF2-40B4-BE49-F238E27FC236}">
              <a16:creationId xmlns:a16="http://schemas.microsoft.com/office/drawing/2014/main" id="{00000000-0008-0000-0300-00006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7" name="Picture 1059" descr="shim">
          <a:extLst>
            <a:ext uri="{FF2B5EF4-FFF2-40B4-BE49-F238E27FC236}">
              <a16:creationId xmlns:a16="http://schemas.microsoft.com/office/drawing/2014/main" id="{00000000-0008-0000-0300-00006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8" name="Picture 1060" descr="shim">
          <a:extLst>
            <a:ext uri="{FF2B5EF4-FFF2-40B4-BE49-F238E27FC236}">
              <a16:creationId xmlns:a16="http://schemas.microsoft.com/office/drawing/2014/main" id="{00000000-0008-0000-0300-00006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9" name="Picture 1061" descr="shim">
          <a:extLst>
            <a:ext uri="{FF2B5EF4-FFF2-40B4-BE49-F238E27FC236}">
              <a16:creationId xmlns:a16="http://schemas.microsoft.com/office/drawing/2014/main" id="{00000000-0008-0000-0300-00006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0" name="Picture 1062" descr="shim">
          <a:extLst>
            <a:ext uri="{FF2B5EF4-FFF2-40B4-BE49-F238E27FC236}">
              <a16:creationId xmlns:a16="http://schemas.microsoft.com/office/drawing/2014/main" id="{00000000-0008-0000-0300-00006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1" name="Picture 1063" descr="shim">
          <a:extLst>
            <a:ext uri="{FF2B5EF4-FFF2-40B4-BE49-F238E27FC236}">
              <a16:creationId xmlns:a16="http://schemas.microsoft.com/office/drawing/2014/main" id="{00000000-0008-0000-0300-00006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2" name="Picture 1064" descr="shim">
          <a:extLst>
            <a:ext uri="{FF2B5EF4-FFF2-40B4-BE49-F238E27FC236}">
              <a16:creationId xmlns:a16="http://schemas.microsoft.com/office/drawing/2014/main" id="{00000000-0008-0000-0300-00006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3" name="Picture 1065" descr="shim">
          <a:extLst>
            <a:ext uri="{FF2B5EF4-FFF2-40B4-BE49-F238E27FC236}">
              <a16:creationId xmlns:a16="http://schemas.microsoft.com/office/drawing/2014/main" id="{00000000-0008-0000-0300-00006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4" name="Picture 1066" descr="shim">
          <a:extLst>
            <a:ext uri="{FF2B5EF4-FFF2-40B4-BE49-F238E27FC236}">
              <a16:creationId xmlns:a16="http://schemas.microsoft.com/office/drawing/2014/main" id="{00000000-0008-0000-0300-00006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5" name="Picture 1067" descr="shim">
          <a:extLst>
            <a:ext uri="{FF2B5EF4-FFF2-40B4-BE49-F238E27FC236}">
              <a16:creationId xmlns:a16="http://schemas.microsoft.com/office/drawing/2014/main" id="{00000000-0008-0000-0300-00006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6" name="Picture 1068" descr="shim">
          <a:extLst>
            <a:ext uri="{FF2B5EF4-FFF2-40B4-BE49-F238E27FC236}">
              <a16:creationId xmlns:a16="http://schemas.microsoft.com/office/drawing/2014/main" id="{00000000-0008-0000-0300-00006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7" name="Picture 1069" descr="shim">
          <a:extLst>
            <a:ext uri="{FF2B5EF4-FFF2-40B4-BE49-F238E27FC236}">
              <a16:creationId xmlns:a16="http://schemas.microsoft.com/office/drawing/2014/main" id="{00000000-0008-0000-0300-00006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8" name="Picture 1070" descr="shim">
          <a:extLst>
            <a:ext uri="{FF2B5EF4-FFF2-40B4-BE49-F238E27FC236}">
              <a16:creationId xmlns:a16="http://schemas.microsoft.com/office/drawing/2014/main" id="{00000000-0008-0000-0300-00006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9" name="Picture 1071" descr="shim">
          <a:extLst>
            <a:ext uri="{FF2B5EF4-FFF2-40B4-BE49-F238E27FC236}">
              <a16:creationId xmlns:a16="http://schemas.microsoft.com/office/drawing/2014/main" id="{00000000-0008-0000-0300-00006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0" name="Picture 1072" descr="shim">
          <a:extLst>
            <a:ext uri="{FF2B5EF4-FFF2-40B4-BE49-F238E27FC236}">
              <a16:creationId xmlns:a16="http://schemas.microsoft.com/office/drawing/2014/main" id="{00000000-0008-0000-0300-00007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1" name="Picture 1073" descr="shim">
          <a:extLst>
            <a:ext uri="{FF2B5EF4-FFF2-40B4-BE49-F238E27FC236}">
              <a16:creationId xmlns:a16="http://schemas.microsoft.com/office/drawing/2014/main" id="{00000000-0008-0000-0300-00007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2" name="Picture 1074" descr="shim">
          <a:extLst>
            <a:ext uri="{FF2B5EF4-FFF2-40B4-BE49-F238E27FC236}">
              <a16:creationId xmlns:a16="http://schemas.microsoft.com/office/drawing/2014/main" id="{00000000-0008-0000-0300-00007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3" name="Picture 1075" descr="shim">
          <a:extLst>
            <a:ext uri="{FF2B5EF4-FFF2-40B4-BE49-F238E27FC236}">
              <a16:creationId xmlns:a16="http://schemas.microsoft.com/office/drawing/2014/main" id="{00000000-0008-0000-0300-00007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4" name="Picture 1076" descr="shim">
          <a:extLst>
            <a:ext uri="{FF2B5EF4-FFF2-40B4-BE49-F238E27FC236}">
              <a16:creationId xmlns:a16="http://schemas.microsoft.com/office/drawing/2014/main" id="{00000000-0008-0000-0300-00007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5" name="Picture 1077" descr="shim">
          <a:extLst>
            <a:ext uri="{FF2B5EF4-FFF2-40B4-BE49-F238E27FC236}">
              <a16:creationId xmlns:a16="http://schemas.microsoft.com/office/drawing/2014/main" id="{00000000-0008-0000-0300-00007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6" name="Picture 1078" descr="shim">
          <a:extLst>
            <a:ext uri="{FF2B5EF4-FFF2-40B4-BE49-F238E27FC236}">
              <a16:creationId xmlns:a16="http://schemas.microsoft.com/office/drawing/2014/main" id="{00000000-0008-0000-0300-00007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7" name="Picture 1079" descr="shim">
          <a:extLst>
            <a:ext uri="{FF2B5EF4-FFF2-40B4-BE49-F238E27FC236}">
              <a16:creationId xmlns:a16="http://schemas.microsoft.com/office/drawing/2014/main" id="{00000000-0008-0000-0300-00007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8" name="Picture 1080" descr="shim">
          <a:extLst>
            <a:ext uri="{FF2B5EF4-FFF2-40B4-BE49-F238E27FC236}">
              <a16:creationId xmlns:a16="http://schemas.microsoft.com/office/drawing/2014/main" id="{00000000-0008-0000-0300-00007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9" name="Picture 1081" descr="shim">
          <a:extLst>
            <a:ext uri="{FF2B5EF4-FFF2-40B4-BE49-F238E27FC236}">
              <a16:creationId xmlns:a16="http://schemas.microsoft.com/office/drawing/2014/main" id="{00000000-0008-0000-0300-00007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0" name="Picture 1082" descr="shim">
          <a:extLst>
            <a:ext uri="{FF2B5EF4-FFF2-40B4-BE49-F238E27FC236}">
              <a16:creationId xmlns:a16="http://schemas.microsoft.com/office/drawing/2014/main" id="{00000000-0008-0000-0300-00007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1" name="Picture 1083" descr="shim">
          <a:extLst>
            <a:ext uri="{FF2B5EF4-FFF2-40B4-BE49-F238E27FC236}">
              <a16:creationId xmlns:a16="http://schemas.microsoft.com/office/drawing/2014/main" id="{00000000-0008-0000-0300-00007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2" name="Picture 1084" descr="shim">
          <a:extLst>
            <a:ext uri="{FF2B5EF4-FFF2-40B4-BE49-F238E27FC236}">
              <a16:creationId xmlns:a16="http://schemas.microsoft.com/office/drawing/2014/main" id="{00000000-0008-0000-0300-00007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3" name="Picture 1085" descr="shim">
          <a:extLst>
            <a:ext uri="{FF2B5EF4-FFF2-40B4-BE49-F238E27FC236}">
              <a16:creationId xmlns:a16="http://schemas.microsoft.com/office/drawing/2014/main" id="{00000000-0008-0000-0300-00007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4" name="Picture 1086" descr="shim">
          <a:extLst>
            <a:ext uri="{FF2B5EF4-FFF2-40B4-BE49-F238E27FC236}">
              <a16:creationId xmlns:a16="http://schemas.microsoft.com/office/drawing/2014/main" id="{00000000-0008-0000-0300-00007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5" name="Picture 1087" descr="shim">
          <a:extLst>
            <a:ext uri="{FF2B5EF4-FFF2-40B4-BE49-F238E27FC236}">
              <a16:creationId xmlns:a16="http://schemas.microsoft.com/office/drawing/2014/main" id="{00000000-0008-0000-0300-00007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6" name="Picture 1088" descr="shim">
          <a:extLst>
            <a:ext uri="{FF2B5EF4-FFF2-40B4-BE49-F238E27FC236}">
              <a16:creationId xmlns:a16="http://schemas.microsoft.com/office/drawing/2014/main" id="{00000000-0008-0000-0300-00008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7" name="Picture 1089" descr="shim">
          <a:extLst>
            <a:ext uri="{FF2B5EF4-FFF2-40B4-BE49-F238E27FC236}">
              <a16:creationId xmlns:a16="http://schemas.microsoft.com/office/drawing/2014/main" id="{00000000-0008-0000-0300-00008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8" name="Picture 1090" descr="shim">
          <a:extLst>
            <a:ext uri="{FF2B5EF4-FFF2-40B4-BE49-F238E27FC236}">
              <a16:creationId xmlns:a16="http://schemas.microsoft.com/office/drawing/2014/main" id="{00000000-0008-0000-0300-00008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9" name="Picture 1091" descr="shim">
          <a:extLst>
            <a:ext uri="{FF2B5EF4-FFF2-40B4-BE49-F238E27FC236}">
              <a16:creationId xmlns:a16="http://schemas.microsoft.com/office/drawing/2014/main" id="{00000000-0008-0000-0300-00008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0" name="Picture 1092" descr="shim">
          <a:extLst>
            <a:ext uri="{FF2B5EF4-FFF2-40B4-BE49-F238E27FC236}">
              <a16:creationId xmlns:a16="http://schemas.microsoft.com/office/drawing/2014/main" id="{00000000-0008-0000-0300-00008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1" name="Picture 1093" descr="shim">
          <a:extLst>
            <a:ext uri="{FF2B5EF4-FFF2-40B4-BE49-F238E27FC236}">
              <a16:creationId xmlns:a16="http://schemas.microsoft.com/office/drawing/2014/main" id="{00000000-0008-0000-0300-00008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2" name="Picture 1094" descr="shim">
          <a:extLst>
            <a:ext uri="{FF2B5EF4-FFF2-40B4-BE49-F238E27FC236}">
              <a16:creationId xmlns:a16="http://schemas.microsoft.com/office/drawing/2014/main" id="{00000000-0008-0000-0300-00008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3" name="Picture 1095" descr="shim">
          <a:extLst>
            <a:ext uri="{FF2B5EF4-FFF2-40B4-BE49-F238E27FC236}">
              <a16:creationId xmlns:a16="http://schemas.microsoft.com/office/drawing/2014/main" id="{00000000-0008-0000-0300-00008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4" name="Picture 1096" descr="shim">
          <a:extLst>
            <a:ext uri="{FF2B5EF4-FFF2-40B4-BE49-F238E27FC236}">
              <a16:creationId xmlns:a16="http://schemas.microsoft.com/office/drawing/2014/main" id="{00000000-0008-0000-0300-00008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5" name="Picture 1097" descr="shim">
          <a:extLst>
            <a:ext uri="{FF2B5EF4-FFF2-40B4-BE49-F238E27FC236}">
              <a16:creationId xmlns:a16="http://schemas.microsoft.com/office/drawing/2014/main" id="{00000000-0008-0000-0300-00008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6" name="Picture 1098" descr="shim">
          <a:extLst>
            <a:ext uri="{FF2B5EF4-FFF2-40B4-BE49-F238E27FC236}">
              <a16:creationId xmlns:a16="http://schemas.microsoft.com/office/drawing/2014/main" id="{00000000-0008-0000-0300-00008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7" name="Picture 1099" descr="shim">
          <a:extLst>
            <a:ext uri="{FF2B5EF4-FFF2-40B4-BE49-F238E27FC236}">
              <a16:creationId xmlns:a16="http://schemas.microsoft.com/office/drawing/2014/main" id="{00000000-0008-0000-0300-00008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8" name="Picture 1100" descr="shim">
          <a:extLst>
            <a:ext uri="{FF2B5EF4-FFF2-40B4-BE49-F238E27FC236}">
              <a16:creationId xmlns:a16="http://schemas.microsoft.com/office/drawing/2014/main" id="{00000000-0008-0000-0300-00008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9" name="Picture 1101" descr="shim">
          <a:extLst>
            <a:ext uri="{FF2B5EF4-FFF2-40B4-BE49-F238E27FC236}">
              <a16:creationId xmlns:a16="http://schemas.microsoft.com/office/drawing/2014/main" id="{00000000-0008-0000-0300-00008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0" name="Picture 1102" descr="shim">
          <a:extLst>
            <a:ext uri="{FF2B5EF4-FFF2-40B4-BE49-F238E27FC236}">
              <a16:creationId xmlns:a16="http://schemas.microsoft.com/office/drawing/2014/main" id="{00000000-0008-0000-0300-00008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1" name="Picture 1103" descr="shim">
          <a:extLst>
            <a:ext uri="{FF2B5EF4-FFF2-40B4-BE49-F238E27FC236}">
              <a16:creationId xmlns:a16="http://schemas.microsoft.com/office/drawing/2014/main" id="{00000000-0008-0000-0300-00008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2" name="Picture 1104" descr="shim">
          <a:extLst>
            <a:ext uri="{FF2B5EF4-FFF2-40B4-BE49-F238E27FC236}">
              <a16:creationId xmlns:a16="http://schemas.microsoft.com/office/drawing/2014/main" id="{00000000-0008-0000-0300-00009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3" name="Picture 1105" descr="shim">
          <a:extLst>
            <a:ext uri="{FF2B5EF4-FFF2-40B4-BE49-F238E27FC236}">
              <a16:creationId xmlns:a16="http://schemas.microsoft.com/office/drawing/2014/main" id="{00000000-0008-0000-0300-00009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4" name="Picture 1106" descr="shim">
          <a:extLst>
            <a:ext uri="{FF2B5EF4-FFF2-40B4-BE49-F238E27FC236}">
              <a16:creationId xmlns:a16="http://schemas.microsoft.com/office/drawing/2014/main" id="{00000000-0008-0000-0300-00009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5" name="Picture 1107" descr="shim">
          <a:extLst>
            <a:ext uri="{FF2B5EF4-FFF2-40B4-BE49-F238E27FC236}">
              <a16:creationId xmlns:a16="http://schemas.microsoft.com/office/drawing/2014/main" id="{00000000-0008-0000-0300-00009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6" name="Picture 1108" descr="shim">
          <a:extLst>
            <a:ext uri="{FF2B5EF4-FFF2-40B4-BE49-F238E27FC236}">
              <a16:creationId xmlns:a16="http://schemas.microsoft.com/office/drawing/2014/main" id="{00000000-0008-0000-0300-00009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7" name="Picture 1109" descr="shim">
          <a:extLst>
            <a:ext uri="{FF2B5EF4-FFF2-40B4-BE49-F238E27FC236}">
              <a16:creationId xmlns:a16="http://schemas.microsoft.com/office/drawing/2014/main" id="{00000000-0008-0000-0300-00009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8" name="Picture 1110" descr="shim">
          <a:extLst>
            <a:ext uri="{FF2B5EF4-FFF2-40B4-BE49-F238E27FC236}">
              <a16:creationId xmlns:a16="http://schemas.microsoft.com/office/drawing/2014/main" id="{00000000-0008-0000-0300-00009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9" name="Picture 1111" descr="shim">
          <a:extLst>
            <a:ext uri="{FF2B5EF4-FFF2-40B4-BE49-F238E27FC236}">
              <a16:creationId xmlns:a16="http://schemas.microsoft.com/office/drawing/2014/main" id="{00000000-0008-0000-0300-00009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0" name="Picture 1112" descr="shim">
          <a:extLst>
            <a:ext uri="{FF2B5EF4-FFF2-40B4-BE49-F238E27FC236}">
              <a16:creationId xmlns:a16="http://schemas.microsoft.com/office/drawing/2014/main" id="{00000000-0008-0000-0300-00009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1" name="Picture 1113" descr="shim">
          <a:extLst>
            <a:ext uri="{FF2B5EF4-FFF2-40B4-BE49-F238E27FC236}">
              <a16:creationId xmlns:a16="http://schemas.microsoft.com/office/drawing/2014/main" id="{00000000-0008-0000-0300-00009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2" name="Picture 1114" descr="shim">
          <a:extLst>
            <a:ext uri="{FF2B5EF4-FFF2-40B4-BE49-F238E27FC236}">
              <a16:creationId xmlns:a16="http://schemas.microsoft.com/office/drawing/2014/main" id="{00000000-0008-0000-0300-00009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3" name="Picture 1115" descr="shim">
          <a:extLst>
            <a:ext uri="{FF2B5EF4-FFF2-40B4-BE49-F238E27FC236}">
              <a16:creationId xmlns:a16="http://schemas.microsoft.com/office/drawing/2014/main" id="{00000000-0008-0000-0300-00009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4" name="Picture 1116" descr="shim">
          <a:extLst>
            <a:ext uri="{FF2B5EF4-FFF2-40B4-BE49-F238E27FC236}">
              <a16:creationId xmlns:a16="http://schemas.microsoft.com/office/drawing/2014/main" id="{00000000-0008-0000-0300-00009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5" name="Picture 1117" descr="shim">
          <a:extLst>
            <a:ext uri="{FF2B5EF4-FFF2-40B4-BE49-F238E27FC236}">
              <a16:creationId xmlns:a16="http://schemas.microsoft.com/office/drawing/2014/main" id="{00000000-0008-0000-0300-00009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6" name="Picture 1118" descr="shim">
          <a:extLst>
            <a:ext uri="{FF2B5EF4-FFF2-40B4-BE49-F238E27FC236}">
              <a16:creationId xmlns:a16="http://schemas.microsoft.com/office/drawing/2014/main" id="{00000000-0008-0000-0300-00009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7" name="Picture 1119" descr="shim">
          <a:extLst>
            <a:ext uri="{FF2B5EF4-FFF2-40B4-BE49-F238E27FC236}">
              <a16:creationId xmlns:a16="http://schemas.microsoft.com/office/drawing/2014/main" id="{00000000-0008-0000-0300-00009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8" name="Picture 1120" descr="shim">
          <a:extLst>
            <a:ext uri="{FF2B5EF4-FFF2-40B4-BE49-F238E27FC236}">
              <a16:creationId xmlns:a16="http://schemas.microsoft.com/office/drawing/2014/main" id="{00000000-0008-0000-0300-0000A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9" name="Picture 1121" descr="shim">
          <a:extLst>
            <a:ext uri="{FF2B5EF4-FFF2-40B4-BE49-F238E27FC236}">
              <a16:creationId xmlns:a16="http://schemas.microsoft.com/office/drawing/2014/main" id="{00000000-0008-0000-0300-0000A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0" name="Picture 1122" descr="shim">
          <a:extLst>
            <a:ext uri="{FF2B5EF4-FFF2-40B4-BE49-F238E27FC236}">
              <a16:creationId xmlns:a16="http://schemas.microsoft.com/office/drawing/2014/main" id="{00000000-0008-0000-0300-0000A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1" name="Picture 1123" descr="shim">
          <a:extLst>
            <a:ext uri="{FF2B5EF4-FFF2-40B4-BE49-F238E27FC236}">
              <a16:creationId xmlns:a16="http://schemas.microsoft.com/office/drawing/2014/main" id="{00000000-0008-0000-0300-0000A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2" name="Picture 1124" descr="shim">
          <a:extLst>
            <a:ext uri="{FF2B5EF4-FFF2-40B4-BE49-F238E27FC236}">
              <a16:creationId xmlns:a16="http://schemas.microsoft.com/office/drawing/2014/main" id="{00000000-0008-0000-0300-0000A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3" name="Picture 1125" descr="shim">
          <a:extLst>
            <a:ext uri="{FF2B5EF4-FFF2-40B4-BE49-F238E27FC236}">
              <a16:creationId xmlns:a16="http://schemas.microsoft.com/office/drawing/2014/main" id="{00000000-0008-0000-0300-0000A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4" name="Picture 1126" descr="shim">
          <a:extLst>
            <a:ext uri="{FF2B5EF4-FFF2-40B4-BE49-F238E27FC236}">
              <a16:creationId xmlns:a16="http://schemas.microsoft.com/office/drawing/2014/main" id="{00000000-0008-0000-0300-0000A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5" name="Picture 1127" descr="shim">
          <a:extLst>
            <a:ext uri="{FF2B5EF4-FFF2-40B4-BE49-F238E27FC236}">
              <a16:creationId xmlns:a16="http://schemas.microsoft.com/office/drawing/2014/main" id="{00000000-0008-0000-0300-0000A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6" name="Picture 1128" descr="shim">
          <a:extLst>
            <a:ext uri="{FF2B5EF4-FFF2-40B4-BE49-F238E27FC236}">
              <a16:creationId xmlns:a16="http://schemas.microsoft.com/office/drawing/2014/main" id="{00000000-0008-0000-0300-0000A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7" name="Picture 1129" descr="shim">
          <a:extLst>
            <a:ext uri="{FF2B5EF4-FFF2-40B4-BE49-F238E27FC236}">
              <a16:creationId xmlns:a16="http://schemas.microsoft.com/office/drawing/2014/main" id="{00000000-0008-0000-0300-0000A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8" name="Picture 1130" descr="shim">
          <a:extLst>
            <a:ext uri="{FF2B5EF4-FFF2-40B4-BE49-F238E27FC236}">
              <a16:creationId xmlns:a16="http://schemas.microsoft.com/office/drawing/2014/main" id="{00000000-0008-0000-0300-0000A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9" name="Picture 1131" descr="shim">
          <a:extLst>
            <a:ext uri="{FF2B5EF4-FFF2-40B4-BE49-F238E27FC236}">
              <a16:creationId xmlns:a16="http://schemas.microsoft.com/office/drawing/2014/main" id="{00000000-0008-0000-0300-0000A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0" name="Picture 1132" descr="shim">
          <a:extLst>
            <a:ext uri="{FF2B5EF4-FFF2-40B4-BE49-F238E27FC236}">
              <a16:creationId xmlns:a16="http://schemas.microsoft.com/office/drawing/2014/main" id="{00000000-0008-0000-0300-0000A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1" name="Picture 1133" descr="shim">
          <a:extLst>
            <a:ext uri="{FF2B5EF4-FFF2-40B4-BE49-F238E27FC236}">
              <a16:creationId xmlns:a16="http://schemas.microsoft.com/office/drawing/2014/main" id="{00000000-0008-0000-0300-0000A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2" name="Picture 1134" descr="shim">
          <a:extLst>
            <a:ext uri="{FF2B5EF4-FFF2-40B4-BE49-F238E27FC236}">
              <a16:creationId xmlns:a16="http://schemas.microsoft.com/office/drawing/2014/main" id="{00000000-0008-0000-0300-0000A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3" name="Picture 1135" descr="shim">
          <a:extLst>
            <a:ext uri="{FF2B5EF4-FFF2-40B4-BE49-F238E27FC236}">
              <a16:creationId xmlns:a16="http://schemas.microsoft.com/office/drawing/2014/main" id="{00000000-0008-0000-0300-0000A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4" name="Picture 1136" descr="shim">
          <a:extLst>
            <a:ext uri="{FF2B5EF4-FFF2-40B4-BE49-F238E27FC236}">
              <a16:creationId xmlns:a16="http://schemas.microsoft.com/office/drawing/2014/main" id="{00000000-0008-0000-0300-0000B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5" name="Picture 1137" descr="shim">
          <a:extLst>
            <a:ext uri="{FF2B5EF4-FFF2-40B4-BE49-F238E27FC236}">
              <a16:creationId xmlns:a16="http://schemas.microsoft.com/office/drawing/2014/main" id="{00000000-0008-0000-0300-0000B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6" name="Picture 1138" descr="shim">
          <a:extLst>
            <a:ext uri="{FF2B5EF4-FFF2-40B4-BE49-F238E27FC236}">
              <a16:creationId xmlns:a16="http://schemas.microsoft.com/office/drawing/2014/main" id="{00000000-0008-0000-0300-0000B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7" name="Picture 1139" descr="shim">
          <a:extLst>
            <a:ext uri="{FF2B5EF4-FFF2-40B4-BE49-F238E27FC236}">
              <a16:creationId xmlns:a16="http://schemas.microsoft.com/office/drawing/2014/main" id="{00000000-0008-0000-0300-0000B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8" name="Picture 1140" descr="shim">
          <a:extLst>
            <a:ext uri="{FF2B5EF4-FFF2-40B4-BE49-F238E27FC236}">
              <a16:creationId xmlns:a16="http://schemas.microsoft.com/office/drawing/2014/main" id="{00000000-0008-0000-0300-0000B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9" name="Picture 1141" descr="shim">
          <a:extLst>
            <a:ext uri="{FF2B5EF4-FFF2-40B4-BE49-F238E27FC236}">
              <a16:creationId xmlns:a16="http://schemas.microsoft.com/office/drawing/2014/main" id="{00000000-0008-0000-0300-0000B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0" name="Picture 1142" descr="shim">
          <a:extLst>
            <a:ext uri="{FF2B5EF4-FFF2-40B4-BE49-F238E27FC236}">
              <a16:creationId xmlns:a16="http://schemas.microsoft.com/office/drawing/2014/main" id="{00000000-0008-0000-0300-0000B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1" name="Picture 1143" descr="shim">
          <a:extLst>
            <a:ext uri="{FF2B5EF4-FFF2-40B4-BE49-F238E27FC236}">
              <a16:creationId xmlns:a16="http://schemas.microsoft.com/office/drawing/2014/main" id="{00000000-0008-0000-0300-0000B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2" name="Picture 1144" descr="shim">
          <a:extLst>
            <a:ext uri="{FF2B5EF4-FFF2-40B4-BE49-F238E27FC236}">
              <a16:creationId xmlns:a16="http://schemas.microsoft.com/office/drawing/2014/main" id="{00000000-0008-0000-0300-0000B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3" name="Picture 1145" descr="shim">
          <a:extLst>
            <a:ext uri="{FF2B5EF4-FFF2-40B4-BE49-F238E27FC236}">
              <a16:creationId xmlns:a16="http://schemas.microsoft.com/office/drawing/2014/main" id="{00000000-0008-0000-0300-0000B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4" name="Picture 1146" descr="shim">
          <a:extLst>
            <a:ext uri="{FF2B5EF4-FFF2-40B4-BE49-F238E27FC236}">
              <a16:creationId xmlns:a16="http://schemas.microsoft.com/office/drawing/2014/main" id="{00000000-0008-0000-0300-0000B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5" name="Picture 1147" descr="shim">
          <a:extLst>
            <a:ext uri="{FF2B5EF4-FFF2-40B4-BE49-F238E27FC236}">
              <a16:creationId xmlns:a16="http://schemas.microsoft.com/office/drawing/2014/main" id="{00000000-0008-0000-0300-0000B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6" name="Picture 1148" descr="shim">
          <a:extLst>
            <a:ext uri="{FF2B5EF4-FFF2-40B4-BE49-F238E27FC236}">
              <a16:creationId xmlns:a16="http://schemas.microsoft.com/office/drawing/2014/main" id="{00000000-0008-0000-0300-0000B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7" name="Picture 1149" descr="shim">
          <a:extLst>
            <a:ext uri="{FF2B5EF4-FFF2-40B4-BE49-F238E27FC236}">
              <a16:creationId xmlns:a16="http://schemas.microsoft.com/office/drawing/2014/main" id="{00000000-0008-0000-0300-0000B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8" name="Picture 1150" descr="shim">
          <a:extLst>
            <a:ext uri="{FF2B5EF4-FFF2-40B4-BE49-F238E27FC236}">
              <a16:creationId xmlns:a16="http://schemas.microsoft.com/office/drawing/2014/main" id="{00000000-0008-0000-0300-0000B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9" name="Picture 1151" descr="shim">
          <a:extLst>
            <a:ext uri="{FF2B5EF4-FFF2-40B4-BE49-F238E27FC236}">
              <a16:creationId xmlns:a16="http://schemas.microsoft.com/office/drawing/2014/main" id="{00000000-0008-0000-0300-0000B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0" name="Picture 1152" descr="shim">
          <a:extLst>
            <a:ext uri="{FF2B5EF4-FFF2-40B4-BE49-F238E27FC236}">
              <a16:creationId xmlns:a16="http://schemas.microsoft.com/office/drawing/2014/main" id="{00000000-0008-0000-0300-0000C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1" name="Picture 1153" descr="shim">
          <a:extLst>
            <a:ext uri="{FF2B5EF4-FFF2-40B4-BE49-F238E27FC236}">
              <a16:creationId xmlns:a16="http://schemas.microsoft.com/office/drawing/2014/main" id="{00000000-0008-0000-0300-0000C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2" name="Picture 1154" descr="shim">
          <a:extLst>
            <a:ext uri="{FF2B5EF4-FFF2-40B4-BE49-F238E27FC236}">
              <a16:creationId xmlns:a16="http://schemas.microsoft.com/office/drawing/2014/main" id="{00000000-0008-0000-0300-0000C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3" name="Picture 1155" descr="shim">
          <a:extLst>
            <a:ext uri="{FF2B5EF4-FFF2-40B4-BE49-F238E27FC236}">
              <a16:creationId xmlns:a16="http://schemas.microsoft.com/office/drawing/2014/main" id="{00000000-0008-0000-0300-0000C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4" name="Picture 1156" descr="shim">
          <a:extLst>
            <a:ext uri="{FF2B5EF4-FFF2-40B4-BE49-F238E27FC236}">
              <a16:creationId xmlns:a16="http://schemas.microsoft.com/office/drawing/2014/main" id="{00000000-0008-0000-0300-0000C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5" name="Picture 1157" descr="shim">
          <a:extLst>
            <a:ext uri="{FF2B5EF4-FFF2-40B4-BE49-F238E27FC236}">
              <a16:creationId xmlns:a16="http://schemas.microsoft.com/office/drawing/2014/main" id="{00000000-0008-0000-0300-0000C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6" name="Picture 1158" descr="shim">
          <a:extLst>
            <a:ext uri="{FF2B5EF4-FFF2-40B4-BE49-F238E27FC236}">
              <a16:creationId xmlns:a16="http://schemas.microsoft.com/office/drawing/2014/main" id="{00000000-0008-0000-0300-0000C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7" name="Picture 1159" descr="shim">
          <a:extLst>
            <a:ext uri="{FF2B5EF4-FFF2-40B4-BE49-F238E27FC236}">
              <a16:creationId xmlns:a16="http://schemas.microsoft.com/office/drawing/2014/main" id="{00000000-0008-0000-0300-0000C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8" name="Picture 1160" descr="shim">
          <a:extLst>
            <a:ext uri="{FF2B5EF4-FFF2-40B4-BE49-F238E27FC236}">
              <a16:creationId xmlns:a16="http://schemas.microsoft.com/office/drawing/2014/main" id="{00000000-0008-0000-0300-0000C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9" name="Picture 1161" descr="shim">
          <a:extLst>
            <a:ext uri="{FF2B5EF4-FFF2-40B4-BE49-F238E27FC236}">
              <a16:creationId xmlns:a16="http://schemas.microsoft.com/office/drawing/2014/main" id="{00000000-0008-0000-0300-0000C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0" name="Picture 1162" descr="shim">
          <a:extLst>
            <a:ext uri="{FF2B5EF4-FFF2-40B4-BE49-F238E27FC236}">
              <a16:creationId xmlns:a16="http://schemas.microsoft.com/office/drawing/2014/main" id="{00000000-0008-0000-0300-0000C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1" name="Picture 1163" descr="shim">
          <a:extLst>
            <a:ext uri="{FF2B5EF4-FFF2-40B4-BE49-F238E27FC236}">
              <a16:creationId xmlns:a16="http://schemas.microsoft.com/office/drawing/2014/main" id="{00000000-0008-0000-0300-0000C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2" name="Picture 1164" descr="shim">
          <a:extLst>
            <a:ext uri="{FF2B5EF4-FFF2-40B4-BE49-F238E27FC236}">
              <a16:creationId xmlns:a16="http://schemas.microsoft.com/office/drawing/2014/main" id="{00000000-0008-0000-0300-0000C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3" name="Picture 1165" descr="shim">
          <a:extLst>
            <a:ext uri="{FF2B5EF4-FFF2-40B4-BE49-F238E27FC236}">
              <a16:creationId xmlns:a16="http://schemas.microsoft.com/office/drawing/2014/main" id="{00000000-0008-0000-0300-0000C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4" name="Picture 1166" descr="shim">
          <a:extLst>
            <a:ext uri="{FF2B5EF4-FFF2-40B4-BE49-F238E27FC236}">
              <a16:creationId xmlns:a16="http://schemas.microsoft.com/office/drawing/2014/main" id="{00000000-0008-0000-0300-0000C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5" name="Picture 1167" descr="shim">
          <a:extLst>
            <a:ext uri="{FF2B5EF4-FFF2-40B4-BE49-F238E27FC236}">
              <a16:creationId xmlns:a16="http://schemas.microsoft.com/office/drawing/2014/main" id="{00000000-0008-0000-0300-0000C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6" name="Picture 1168" descr="shim">
          <a:extLst>
            <a:ext uri="{FF2B5EF4-FFF2-40B4-BE49-F238E27FC236}">
              <a16:creationId xmlns:a16="http://schemas.microsoft.com/office/drawing/2014/main" id="{00000000-0008-0000-0300-0000D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7" name="Picture 1169" descr="shim">
          <a:extLst>
            <a:ext uri="{FF2B5EF4-FFF2-40B4-BE49-F238E27FC236}">
              <a16:creationId xmlns:a16="http://schemas.microsoft.com/office/drawing/2014/main" id="{00000000-0008-0000-0300-0000D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8" name="Picture 1170" descr="shim">
          <a:extLst>
            <a:ext uri="{FF2B5EF4-FFF2-40B4-BE49-F238E27FC236}">
              <a16:creationId xmlns:a16="http://schemas.microsoft.com/office/drawing/2014/main" id="{00000000-0008-0000-0300-0000D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9" name="Picture 1171" descr="shim">
          <a:extLst>
            <a:ext uri="{FF2B5EF4-FFF2-40B4-BE49-F238E27FC236}">
              <a16:creationId xmlns:a16="http://schemas.microsoft.com/office/drawing/2014/main" id="{00000000-0008-0000-0300-0000D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700" name="Picture 1172" descr="shim">
          <a:extLst>
            <a:ext uri="{FF2B5EF4-FFF2-40B4-BE49-F238E27FC236}">
              <a16:creationId xmlns:a16="http://schemas.microsoft.com/office/drawing/2014/main" id="{00000000-0008-0000-0300-0000D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1" name="Picture 1173" descr="shim">
          <a:extLst>
            <a:ext uri="{FF2B5EF4-FFF2-40B4-BE49-F238E27FC236}">
              <a16:creationId xmlns:a16="http://schemas.microsoft.com/office/drawing/2014/main" id="{00000000-0008-0000-0300-0000D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2" name="Picture 1174" descr="shim">
          <a:extLst>
            <a:ext uri="{FF2B5EF4-FFF2-40B4-BE49-F238E27FC236}">
              <a16:creationId xmlns:a16="http://schemas.microsoft.com/office/drawing/2014/main" id="{00000000-0008-0000-0300-0000D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3" name="Picture 1175" descr="shim">
          <a:extLst>
            <a:ext uri="{FF2B5EF4-FFF2-40B4-BE49-F238E27FC236}">
              <a16:creationId xmlns:a16="http://schemas.microsoft.com/office/drawing/2014/main" id="{00000000-0008-0000-0300-0000D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4" name="Picture 1176" descr="shim">
          <a:extLst>
            <a:ext uri="{FF2B5EF4-FFF2-40B4-BE49-F238E27FC236}">
              <a16:creationId xmlns:a16="http://schemas.microsoft.com/office/drawing/2014/main" id="{00000000-0008-0000-0300-0000D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5" name="Picture 1177" descr="shim">
          <a:extLst>
            <a:ext uri="{FF2B5EF4-FFF2-40B4-BE49-F238E27FC236}">
              <a16:creationId xmlns:a16="http://schemas.microsoft.com/office/drawing/2014/main" id="{00000000-0008-0000-0300-0000D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6" name="Picture 1178" descr="shim">
          <a:extLst>
            <a:ext uri="{FF2B5EF4-FFF2-40B4-BE49-F238E27FC236}">
              <a16:creationId xmlns:a16="http://schemas.microsoft.com/office/drawing/2014/main" id="{00000000-0008-0000-0300-0000D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7" name="Picture 1179" descr="shim">
          <a:extLst>
            <a:ext uri="{FF2B5EF4-FFF2-40B4-BE49-F238E27FC236}">
              <a16:creationId xmlns:a16="http://schemas.microsoft.com/office/drawing/2014/main" id="{00000000-0008-0000-0300-0000D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8" name="Picture 1180" descr="shim">
          <a:extLst>
            <a:ext uri="{FF2B5EF4-FFF2-40B4-BE49-F238E27FC236}">
              <a16:creationId xmlns:a16="http://schemas.microsoft.com/office/drawing/2014/main" id="{00000000-0008-0000-0300-0000D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9" name="Picture 1181" descr="shim">
          <a:extLst>
            <a:ext uri="{FF2B5EF4-FFF2-40B4-BE49-F238E27FC236}">
              <a16:creationId xmlns:a16="http://schemas.microsoft.com/office/drawing/2014/main" id="{00000000-0008-0000-0300-0000D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0" name="Picture 1182" descr="shim">
          <a:extLst>
            <a:ext uri="{FF2B5EF4-FFF2-40B4-BE49-F238E27FC236}">
              <a16:creationId xmlns:a16="http://schemas.microsoft.com/office/drawing/2014/main" id="{00000000-0008-0000-0300-0000D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1" name="Picture 1183" descr="shim">
          <a:extLst>
            <a:ext uri="{FF2B5EF4-FFF2-40B4-BE49-F238E27FC236}">
              <a16:creationId xmlns:a16="http://schemas.microsoft.com/office/drawing/2014/main" id="{00000000-0008-0000-0300-0000D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2" name="Picture 1184" descr="shim">
          <a:extLst>
            <a:ext uri="{FF2B5EF4-FFF2-40B4-BE49-F238E27FC236}">
              <a16:creationId xmlns:a16="http://schemas.microsoft.com/office/drawing/2014/main" id="{00000000-0008-0000-0300-0000E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3" name="Picture 1185" descr="shim">
          <a:extLst>
            <a:ext uri="{FF2B5EF4-FFF2-40B4-BE49-F238E27FC236}">
              <a16:creationId xmlns:a16="http://schemas.microsoft.com/office/drawing/2014/main" id="{00000000-0008-0000-0300-0000E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4" name="Picture 1186" descr="shim">
          <a:extLst>
            <a:ext uri="{FF2B5EF4-FFF2-40B4-BE49-F238E27FC236}">
              <a16:creationId xmlns:a16="http://schemas.microsoft.com/office/drawing/2014/main" id="{00000000-0008-0000-0300-0000E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5" name="Picture 1187" descr="shim">
          <a:extLst>
            <a:ext uri="{FF2B5EF4-FFF2-40B4-BE49-F238E27FC236}">
              <a16:creationId xmlns:a16="http://schemas.microsoft.com/office/drawing/2014/main" id="{00000000-0008-0000-0300-0000E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6" name="Picture 1188" descr="shim">
          <a:extLst>
            <a:ext uri="{FF2B5EF4-FFF2-40B4-BE49-F238E27FC236}">
              <a16:creationId xmlns:a16="http://schemas.microsoft.com/office/drawing/2014/main" id="{00000000-0008-0000-0300-0000E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7" name="Picture 1189" descr="shim">
          <a:extLst>
            <a:ext uri="{FF2B5EF4-FFF2-40B4-BE49-F238E27FC236}">
              <a16:creationId xmlns:a16="http://schemas.microsoft.com/office/drawing/2014/main" id="{00000000-0008-0000-0300-0000E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8" name="Picture 1190" descr="shim">
          <a:extLst>
            <a:ext uri="{FF2B5EF4-FFF2-40B4-BE49-F238E27FC236}">
              <a16:creationId xmlns:a16="http://schemas.microsoft.com/office/drawing/2014/main" id="{00000000-0008-0000-0300-0000E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9" name="Picture 1191" descr="shim">
          <a:extLst>
            <a:ext uri="{FF2B5EF4-FFF2-40B4-BE49-F238E27FC236}">
              <a16:creationId xmlns:a16="http://schemas.microsoft.com/office/drawing/2014/main" id="{00000000-0008-0000-0300-0000E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0" name="Picture 1192" descr="shim">
          <a:extLst>
            <a:ext uri="{FF2B5EF4-FFF2-40B4-BE49-F238E27FC236}">
              <a16:creationId xmlns:a16="http://schemas.microsoft.com/office/drawing/2014/main" id="{00000000-0008-0000-0300-0000E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1" name="Picture 1193" descr="shim">
          <a:extLst>
            <a:ext uri="{FF2B5EF4-FFF2-40B4-BE49-F238E27FC236}">
              <a16:creationId xmlns:a16="http://schemas.microsoft.com/office/drawing/2014/main" id="{00000000-0008-0000-0300-0000E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2" name="Picture 1194" descr="shim">
          <a:extLst>
            <a:ext uri="{FF2B5EF4-FFF2-40B4-BE49-F238E27FC236}">
              <a16:creationId xmlns:a16="http://schemas.microsoft.com/office/drawing/2014/main" id="{00000000-0008-0000-0300-0000E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3" name="Picture 1195" descr="shim">
          <a:extLst>
            <a:ext uri="{FF2B5EF4-FFF2-40B4-BE49-F238E27FC236}">
              <a16:creationId xmlns:a16="http://schemas.microsoft.com/office/drawing/2014/main" id="{00000000-0008-0000-0300-0000E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4" name="Picture 1196" descr="shim">
          <a:extLst>
            <a:ext uri="{FF2B5EF4-FFF2-40B4-BE49-F238E27FC236}">
              <a16:creationId xmlns:a16="http://schemas.microsoft.com/office/drawing/2014/main" id="{00000000-0008-0000-0300-0000E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5" name="Picture 1197" descr="shim">
          <a:extLst>
            <a:ext uri="{FF2B5EF4-FFF2-40B4-BE49-F238E27FC236}">
              <a16:creationId xmlns:a16="http://schemas.microsoft.com/office/drawing/2014/main" id="{00000000-0008-0000-0300-0000E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6" name="Picture 1198" descr="shim">
          <a:extLst>
            <a:ext uri="{FF2B5EF4-FFF2-40B4-BE49-F238E27FC236}">
              <a16:creationId xmlns:a16="http://schemas.microsoft.com/office/drawing/2014/main" id="{00000000-0008-0000-0300-0000E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7" name="Picture 1199" descr="shim">
          <a:extLst>
            <a:ext uri="{FF2B5EF4-FFF2-40B4-BE49-F238E27FC236}">
              <a16:creationId xmlns:a16="http://schemas.microsoft.com/office/drawing/2014/main" id="{00000000-0008-0000-0300-0000E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8" name="Picture 1200" descr="shim">
          <a:extLst>
            <a:ext uri="{FF2B5EF4-FFF2-40B4-BE49-F238E27FC236}">
              <a16:creationId xmlns:a16="http://schemas.microsoft.com/office/drawing/2014/main" id="{00000000-0008-0000-0300-0000F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9" name="Picture 1201" descr="shim">
          <a:extLst>
            <a:ext uri="{FF2B5EF4-FFF2-40B4-BE49-F238E27FC236}">
              <a16:creationId xmlns:a16="http://schemas.microsoft.com/office/drawing/2014/main" id="{00000000-0008-0000-0300-0000F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0" name="Picture 1202" descr="shim">
          <a:extLst>
            <a:ext uri="{FF2B5EF4-FFF2-40B4-BE49-F238E27FC236}">
              <a16:creationId xmlns:a16="http://schemas.microsoft.com/office/drawing/2014/main" id="{00000000-0008-0000-0300-0000F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1" name="Picture 1203" descr="shim">
          <a:extLst>
            <a:ext uri="{FF2B5EF4-FFF2-40B4-BE49-F238E27FC236}">
              <a16:creationId xmlns:a16="http://schemas.microsoft.com/office/drawing/2014/main" id="{00000000-0008-0000-0300-0000F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2" name="Picture 1204" descr="shim">
          <a:extLst>
            <a:ext uri="{FF2B5EF4-FFF2-40B4-BE49-F238E27FC236}">
              <a16:creationId xmlns:a16="http://schemas.microsoft.com/office/drawing/2014/main" id="{00000000-0008-0000-0300-0000F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3" name="Picture 1205" descr="shim">
          <a:extLst>
            <a:ext uri="{FF2B5EF4-FFF2-40B4-BE49-F238E27FC236}">
              <a16:creationId xmlns:a16="http://schemas.microsoft.com/office/drawing/2014/main" id="{00000000-0008-0000-0300-0000F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4" name="Picture 1206" descr="shim">
          <a:extLst>
            <a:ext uri="{FF2B5EF4-FFF2-40B4-BE49-F238E27FC236}">
              <a16:creationId xmlns:a16="http://schemas.microsoft.com/office/drawing/2014/main" id="{00000000-0008-0000-0300-0000F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5" name="Picture 1207" descr="shim">
          <a:extLst>
            <a:ext uri="{FF2B5EF4-FFF2-40B4-BE49-F238E27FC236}">
              <a16:creationId xmlns:a16="http://schemas.microsoft.com/office/drawing/2014/main" id="{00000000-0008-0000-0300-0000F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6" name="Picture 1208" descr="shim">
          <a:extLst>
            <a:ext uri="{FF2B5EF4-FFF2-40B4-BE49-F238E27FC236}">
              <a16:creationId xmlns:a16="http://schemas.microsoft.com/office/drawing/2014/main" id="{00000000-0008-0000-0300-0000F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7" name="Picture 1209" descr="shim">
          <a:extLst>
            <a:ext uri="{FF2B5EF4-FFF2-40B4-BE49-F238E27FC236}">
              <a16:creationId xmlns:a16="http://schemas.microsoft.com/office/drawing/2014/main" id="{00000000-0008-0000-0300-0000F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8" name="Picture 1210" descr="shim">
          <a:extLst>
            <a:ext uri="{FF2B5EF4-FFF2-40B4-BE49-F238E27FC236}">
              <a16:creationId xmlns:a16="http://schemas.microsoft.com/office/drawing/2014/main" id="{00000000-0008-0000-0300-0000F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9" name="Picture 1211" descr="shim">
          <a:extLst>
            <a:ext uri="{FF2B5EF4-FFF2-40B4-BE49-F238E27FC236}">
              <a16:creationId xmlns:a16="http://schemas.microsoft.com/office/drawing/2014/main" id="{00000000-0008-0000-0300-0000F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0" name="Picture 1212" descr="shim">
          <a:extLst>
            <a:ext uri="{FF2B5EF4-FFF2-40B4-BE49-F238E27FC236}">
              <a16:creationId xmlns:a16="http://schemas.microsoft.com/office/drawing/2014/main" id="{00000000-0008-0000-0300-0000F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1" name="Picture 1213" descr="shim">
          <a:extLst>
            <a:ext uri="{FF2B5EF4-FFF2-40B4-BE49-F238E27FC236}">
              <a16:creationId xmlns:a16="http://schemas.microsoft.com/office/drawing/2014/main" id="{00000000-0008-0000-0300-0000F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2" name="Picture 1214" descr="shim">
          <a:extLst>
            <a:ext uri="{FF2B5EF4-FFF2-40B4-BE49-F238E27FC236}">
              <a16:creationId xmlns:a16="http://schemas.microsoft.com/office/drawing/2014/main" id="{00000000-0008-0000-0300-0000F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3" name="Picture 1215" descr="shim">
          <a:extLst>
            <a:ext uri="{FF2B5EF4-FFF2-40B4-BE49-F238E27FC236}">
              <a16:creationId xmlns:a16="http://schemas.microsoft.com/office/drawing/2014/main" id="{00000000-0008-0000-0300-0000F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4" name="Picture 1216" descr="shim">
          <a:extLst>
            <a:ext uri="{FF2B5EF4-FFF2-40B4-BE49-F238E27FC236}">
              <a16:creationId xmlns:a16="http://schemas.microsoft.com/office/drawing/2014/main" id="{00000000-0008-0000-0300-00000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5" name="Picture 1217" descr="shim">
          <a:extLst>
            <a:ext uri="{FF2B5EF4-FFF2-40B4-BE49-F238E27FC236}">
              <a16:creationId xmlns:a16="http://schemas.microsoft.com/office/drawing/2014/main" id="{00000000-0008-0000-0300-00000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6" name="Picture 1218" descr="shim">
          <a:extLst>
            <a:ext uri="{FF2B5EF4-FFF2-40B4-BE49-F238E27FC236}">
              <a16:creationId xmlns:a16="http://schemas.microsoft.com/office/drawing/2014/main" id="{00000000-0008-0000-0300-00000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7" name="Picture 1219" descr="shim">
          <a:extLst>
            <a:ext uri="{FF2B5EF4-FFF2-40B4-BE49-F238E27FC236}">
              <a16:creationId xmlns:a16="http://schemas.microsoft.com/office/drawing/2014/main" id="{00000000-0008-0000-0300-00000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8" name="Picture 1220" descr="shim">
          <a:extLst>
            <a:ext uri="{FF2B5EF4-FFF2-40B4-BE49-F238E27FC236}">
              <a16:creationId xmlns:a16="http://schemas.microsoft.com/office/drawing/2014/main" id="{00000000-0008-0000-0300-00000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9" name="Picture 1221" descr="shim">
          <a:extLst>
            <a:ext uri="{FF2B5EF4-FFF2-40B4-BE49-F238E27FC236}">
              <a16:creationId xmlns:a16="http://schemas.microsoft.com/office/drawing/2014/main" id="{00000000-0008-0000-0300-00000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0" name="Picture 1222" descr="shim">
          <a:extLst>
            <a:ext uri="{FF2B5EF4-FFF2-40B4-BE49-F238E27FC236}">
              <a16:creationId xmlns:a16="http://schemas.microsoft.com/office/drawing/2014/main" id="{00000000-0008-0000-0300-00000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1" name="Picture 1223" descr="shim">
          <a:extLst>
            <a:ext uri="{FF2B5EF4-FFF2-40B4-BE49-F238E27FC236}">
              <a16:creationId xmlns:a16="http://schemas.microsoft.com/office/drawing/2014/main" id="{00000000-0008-0000-0300-00000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2" name="Picture 1224" descr="shim">
          <a:extLst>
            <a:ext uri="{FF2B5EF4-FFF2-40B4-BE49-F238E27FC236}">
              <a16:creationId xmlns:a16="http://schemas.microsoft.com/office/drawing/2014/main" id="{00000000-0008-0000-0300-00000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3" name="Picture 1225" descr="shim">
          <a:extLst>
            <a:ext uri="{FF2B5EF4-FFF2-40B4-BE49-F238E27FC236}">
              <a16:creationId xmlns:a16="http://schemas.microsoft.com/office/drawing/2014/main" id="{00000000-0008-0000-0300-00000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4" name="Picture 1226" descr="shim">
          <a:extLst>
            <a:ext uri="{FF2B5EF4-FFF2-40B4-BE49-F238E27FC236}">
              <a16:creationId xmlns:a16="http://schemas.microsoft.com/office/drawing/2014/main" id="{00000000-0008-0000-0300-00000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5" name="Picture 1227" descr="shim">
          <a:extLst>
            <a:ext uri="{FF2B5EF4-FFF2-40B4-BE49-F238E27FC236}">
              <a16:creationId xmlns:a16="http://schemas.microsoft.com/office/drawing/2014/main" id="{00000000-0008-0000-0300-00000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6" name="Picture 1228" descr="shim">
          <a:extLst>
            <a:ext uri="{FF2B5EF4-FFF2-40B4-BE49-F238E27FC236}">
              <a16:creationId xmlns:a16="http://schemas.microsoft.com/office/drawing/2014/main" id="{00000000-0008-0000-0300-00000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7" name="Picture 1229" descr="shim">
          <a:extLst>
            <a:ext uri="{FF2B5EF4-FFF2-40B4-BE49-F238E27FC236}">
              <a16:creationId xmlns:a16="http://schemas.microsoft.com/office/drawing/2014/main" id="{00000000-0008-0000-0300-00000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8" name="Picture 1230" descr="shim">
          <a:extLst>
            <a:ext uri="{FF2B5EF4-FFF2-40B4-BE49-F238E27FC236}">
              <a16:creationId xmlns:a16="http://schemas.microsoft.com/office/drawing/2014/main" id="{00000000-0008-0000-0300-00000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9" name="Picture 1231" descr="shim">
          <a:extLst>
            <a:ext uri="{FF2B5EF4-FFF2-40B4-BE49-F238E27FC236}">
              <a16:creationId xmlns:a16="http://schemas.microsoft.com/office/drawing/2014/main" id="{00000000-0008-0000-0300-00000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0" name="Picture 1232" descr="shim">
          <a:extLst>
            <a:ext uri="{FF2B5EF4-FFF2-40B4-BE49-F238E27FC236}">
              <a16:creationId xmlns:a16="http://schemas.microsoft.com/office/drawing/2014/main" id="{00000000-0008-0000-0300-00001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1" name="Picture 1233" descr="shim">
          <a:extLst>
            <a:ext uri="{FF2B5EF4-FFF2-40B4-BE49-F238E27FC236}">
              <a16:creationId xmlns:a16="http://schemas.microsoft.com/office/drawing/2014/main" id="{00000000-0008-0000-0300-00001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2" name="Picture 1234" descr="shim">
          <a:extLst>
            <a:ext uri="{FF2B5EF4-FFF2-40B4-BE49-F238E27FC236}">
              <a16:creationId xmlns:a16="http://schemas.microsoft.com/office/drawing/2014/main" id="{00000000-0008-0000-0300-00001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3" name="Picture 1235" descr="shim">
          <a:extLst>
            <a:ext uri="{FF2B5EF4-FFF2-40B4-BE49-F238E27FC236}">
              <a16:creationId xmlns:a16="http://schemas.microsoft.com/office/drawing/2014/main" id="{00000000-0008-0000-0300-00001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4" name="Picture 1236" descr="shim">
          <a:extLst>
            <a:ext uri="{FF2B5EF4-FFF2-40B4-BE49-F238E27FC236}">
              <a16:creationId xmlns:a16="http://schemas.microsoft.com/office/drawing/2014/main" id="{00000000-0008-0000-0300-00001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5" name="Picture 1237" descr="shim">
          <a:extLst>
            <a:ext uri="{FF2B5EF4-FFF2-40B4-BE49-F238E27FC236}">
              <a16:creationId xmlns:a16="http://schemas.microsoft.com/office/drawing/2014/main" id="{00000000-0008-0000-0300-00001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6" name="Picture 1238" descr="shim">
          <a:extLst>
            <a:ext uri="{FF2B5EF4-FFF2-40B4-BE49-F238E27FC236}">
              <a16:creationId xmlns:a16="http://schemas.microsoft.com/office/drawing/2014/main" id="{00000000-0008-0000-0300-00001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7" name="Picture 1239" descr="shim">
          <a:extLst>
            <a:ext uri="{FF2B5EF4-FFF2-40B4-BE49-F238E27FC236}">
              <a16:creationId xmlns:a16="http://schemas.microsoft.com/office/drawing/2014/main" id="{00000000-0008-0000-0300-00001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8" name="Picture 1240" descr="shim">
          <a:extLst>
            <a:ext uri="{FF2B5EF4-FFF2-40B4-BE49-F238E27FC236}">
              <a16:creationId xmlns:a16="http://schemas.microsoft.com/office/drawing/2014/main" id="{00000000-0008-0000-0300-00001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9" name="Picture 1241" descr="shim">
          <a:extLst>
            <a:ext uri="{FF2B5EF4-FFF2-40B4-BE49-F238E27FC236}">
              <a16:creationId xmlns:a16="http://schemas.microsoft.com/office/drawing/2014/main" id="{00000000-0008-0000-0300-00001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0" name="Picture 1242" descr="shim">
          <a:extLst>
            <a:ext uri="{FF2B5EF4-FFF2-40B4-BE49-F238E27FC236}">
              <a16:creationId xmlns:a16="http://schemas.microsoft.com/office/drawing/2014/main" id="{00000000-0008-0000-0300-00001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1" name="Picture 1243" descr="shim">
          <a:extLst>
            <a:ext uri="{FF2B5EF4-FFF2-40B4-BE49-F238E27FC236}">
              <a16:creationId xmlns:a16="http://schemas.microsoft.com/office/drawing/2014/main" id="{00000000-0008-0000-0300-00001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2" name="Picture 1244" descr="shim">
          <a:extLst>
            <a:ext uri="{FF2B5EF4-FFF2-40B4-BE49-F238E27FC236}">
              <a16:creationId xmlns:a16="http://schemas.microsoft.com/office/drawing/2014/main" id="{00000000-0008-0000-0300-00001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3" name="Picture 1245" descr="shim">
          <a:extLst>
            <a:ext uri="{FF2B5EF4-FFF2-40B4-BE49-F238E27FC236}">
              <a16:creationId xmlns:a16="http://schemas.microsoft.com/office/drawing/2014/main" id="{00000000-0008-0000-0300-00001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4" name="Picture 1246" descr="shim">
          <a:extLst>
            <a:ext uri="{FF2B5EF4-FFF2-40B4-BE49-F238E27FC236}">
              <a16:creationId xmlns:a16="http://schemas.microsoft.com/office/drawing/2014/main" id="{00000000-0008-0000-0300-00001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5" name="Picture 1247" descr="shim">
          <a:extLst>
            <a:ext uri="{FF2B5EF4-FFF2-40B4-BE49-F238E27FC236}">
              <a16:creationId xmlns:a16="http://schemas.microsoft.com/office/drawing/2014/main" id="{00000000-0008-0000-0300-00001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6" name="Picture 1248" descr="shim">
          <a:extLst>
            <a:ext uri="{FF2B5EF4-FFF2-40B4-BE49-F238E27FC236}">
              <a16:creationId xmlns:a16="http://schemas.microsoft.com/office/drawing/2014/main" id="{00000000-0008-0000-0300-00002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7" name="Picture 1249" descr="shim">
          <a:extLst>
            <a:ext uri="{FF2B5EF4-FFF2-40B4-BE49-F238E27FC236}">
              <a16:creationId xmlns:a16="http://schemas.microsoft.com/office/drawing/2014/main" id="{00000000-0008-0000-0300-00002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8" name="Picture 1250" descr="shim">
          <a:extLst>
            <a:ext uri="{FF2B5EF4-FFF2-40B4-BE49-F238E27FC236}">
              <a16:creationId xmlns:a16="http://schemas.microsoft.com/office/drawing/2014/main" id="{00000000-0008-0000-0300-00002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9" name="Picture 1251" descr="shim">
          <a:extLst>
            <a:ext uri="{FF2B5EF4-FFF2-40B4-BE49-F238E27FC236}">
              <a16:creationId xmlns:a16="http://schemas.microsoft.com/office/drawing/2014/main" id="{00000000-0008-0000-0300-00002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0" name="Picture 1252" descr="shim">
          <a:extLst>
            <a:ext uri="{FF2B5EF4-FFF2-40B4-BE49-F238E27FC236}">
              <a16:creationId xmlns:a16="http://schemas.microsoft.com/office/drawing/2014/main" id="{00000000-0008-0000-0300-00002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1" name="Picture 1253" descr="shim">
          <a:extLst>
            <a:ext uri="{FF2B5EF4-FFF2-40B4-BE49-F238E27FC236}">
              <a16:creationId xmlns:a16="http://schemas.microsoft.com/office/drawing/2014/main" id="{00000000-0008-0000-0300-00002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2" name="Picture 1254" descr="shim">
          <a:extLst>
            <a:ext uri="{FF2B5EF4-FFF2-40B4-BE49-F238E27FC236}">
              <a16:creationId xmlns:a16="http://schemas.microsoft.com/office/drawing/2014/main" id="{00000000-0008-0000-0300-00002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3" name="Picture 1255" descr="shim">
          <a:extLst>
            <a:ext uri="{FF2B5EF4-FFF2-40B4-BE49-F238E27FC236}">
              <a16:creationId xmlns:a16="http://schemas.microsoft.com/office/drawing/2014/main" id="{00000000-0008-0000-0300-00002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4" name="Picture 1256" descr="shim">
          <a:extLst>
            <a:ext uri="{FF2B5EF4-FFF2-40B4-BE49-F238E27FC236}">
              <a16:creationId xmlns:a16="http://schemas.microsoft.com/office/drawing/2014/main" id="{00000000-0008-0000-0300-00002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5" name="Picture 1257" descr="shim">
          <a:extLst>
            <a:ext uri="{FF2B5EF4-FFF2-40B4-BE49-F238E27FC236}">
              <a16:creationId xmlns:a16="http://schemas.microsoft.com/office/drawing/2014/main" id="{00000000-0008-0000-0300-00002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6" name="Picture 1258" descr="shim">
          <a:extLst>
            <a:ext uri="{FF2B5EF4-FFF2-40B4-BE49-F238E27FC236}">
              <a16:creationId xmlns:a16="http://schemas.microsoft.com/office/drawing/2014/main" id="{00000000-0008-0000-0300-00002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7" name="Picture 1259" descr="shim">
          <a:extLst>
            <a:ext uri="{FF2B5EF4-FFF2-40B4-BE49-F238E27FC236}">
              <a16:creationId xmlns:a16="http://schemas.microsoft.com/office/drawing/2014/main" id="{00000000-0008-0000-0300-00002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8" name="Picture 1260" descr="shim">
          <a:extLst>
            <a:ext uri="{FF2B5EF4-FFF2-40B4-BE49-F238E27FC236}">
              <a16:creationId xmlns:a16="http://schemas.microsoft.com/office/drawing/2014/main" id="{00000000-0008-0000-0300-00002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9" name="Picture 1261" descr="shim">
          <a:extLst>
            <a:ext uri="{FF2B5EF4-FFF2-40B4-BE49-F238E27FC236}">
              <a16:creationId xmlns:a16="http://schemas.microsoft.com/office/drawing/2014/main" id="{00000000-0008-0000-0300-00002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0" name="Picture 1262" descr="shim">
          <a:extLst>
            <a:ext uri="{FF2B5EF4-FFF2-40B4-BE49-F238E27FC236}">
              <a16:creationId xmlns:a16="http://schemas.microsoft.com/office/drawing/2014/main" id="{00000000-0008-0000-0300-00002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1" name="Picture 1263" descr="shim">
          <a:extLst>
            <a:ext uri="{FF2B5EF4-FFF2-40B4-BE49-F238E27FC236}">
              <a16:creationId xmlns:a16="http://schemas.microsoft.com/office/drawing/2014/main" id="{00000000-0008-0000-0300-00002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2" name="Picture 1264" descr="shim">
          <a:extLst>
            <a:ext uri="{FF2B5EF4-FFF2-40B4-BE49-F238E27FC236}">
              <a16:creationId xmlns:a16="http://schemas.microsoft.com/office/drawing/2014/main" id="{00000000-0008-0000-0300-00003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3" name="Picture 1265" descr="shim">
          <a:extLst>
            <a:ext uri="{FF2B5EF4-FFF2-40B4-BE49-F238E27FC236}">
              <a16:creationId xmlns:a16="http://schemas.microsoft.com/office/drawing/2014/main" id="{00000000-0008-0000-0300-00003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4" name="Picture 1266" descr="shim">
          <a:extLst>
            <a:ext uri="{FF2B5EF4-FFF2-40B4-BE49-F238E27FC236}">
              <a16:creationId xmlns:a16="http://schemas.microsoft.com/office/drawing/2014/main" id="{00000000-0008-0000-0300-00003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5" name="Picture 1267" descr="shim">
          <a:extLst>
            <a:ext uri="{FF2B5EF4-FFF2-40B4-BE49-F238E27FC236}">
              <a16:creationId xmlns:a16="http://schemas.microsoft.com/office/drawing/2014/main" id="{00000000-0008-0000-0300-00003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6" name="Picture 1268" descr="shim">
          <a:extLst>
            <a:ext uri="{FF2B5EF4-FFF2-40B4-BE49-F238E27FC236}">
              <a16:creationId xmlns:a16="http://schemas.microsoft.com/office/drawing/2014/main" id="{00000000-0008-0000-0300-00003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7" name="Picture 1269" descr="shim">
          <a:extLst>
            <a:ext uri="{FF2B5EF4-FFF2-40B4-BE49-F238E27FC236}">
              <a16:creationId xmlns:a16="http://schemas.microsoft.com/office/drawing/2014/main" id="{00000000-0008-0000-0300-00003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8" name="Picture 1270" descr="shim">
          <a:extLst>
            <a:ext uri="{FF2B5EF4-FFF2-40B4-BE49-F238E27FC236}">
              <a16:creationId xmlns:a16="http://schemas.microsoft.com/office/drawing/2014/main" id="{00000000-0008-0000-0300-00003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9" name="Picture 1271" descr="shim">
          <a:extLst>
            <a:ext uri="{FF2B5EF4-FFF2-40B4-BE49-F238E27FC236}">
              <a16:creationId xmlns:a16="http://schemas.microsoft.com/office/drawing/2014/main" id="{00000000-0008-0000-0300-00003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0" name="Picture 1272" descr="shim">
          <a:extLst>
            <a:ext uri="{FF2B5EF4-FFF2-40B4-BE49-F238E27FC236}">
              <a16:creationId xmlns:a16="http://schemas.microsoft.com/office/drawing/2014/main" id="{00000000-0008-0000-0300-00003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1" name="Picture 1273" descr="shim">
          <a:extLst>
            <a:ext uri="{FF2B5EF4-FFF2-40B4-BE49-F238E27FC236}">
              <a16:creationId xmlns:a16="http://schemas.microsoft.com/office/drawing/2014/main" id="{00000000-0008-0000-0300-00003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2" name="Picture 1274" descr="shim">
          <a:extLst>
            <a:ext uri="{FF2B5EF4-FFF2-40B4-BE49-F238E27FC236}">
              <a16:creationId xmlns:a16="http://schemas.microsoft.com/office/drawing/2014/main" id="{00000000-0008-0000-0300-00003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3" name="Picture 1275" descr="shim">
          <a:extLst>
            <a:ext uri="{FF2B5EF4-FFF2-40B4-BE49-F238E27FC236}">
              <a16:creationId xmlns:a16="http://schemas.microsoft.com/office/drawing/2014/main" id="{00000000-0008-0000-0300-00003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4" name="Picture 1276" descr="shim">
          <a:extLst>
            <a:ext uri="{FF2B5EF4-FFF2-40B4-BE49-F238E27FC236}">
              <a16:creationId xmlns:a16="http://schemas.microsoft.com/office/drawing/2014/main" id="{00000000-0008-0000-0300-00003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5" name="Picture 1277" descr="shim">
          <a:extLst>
            <a:ext uri="{FF2B5EF4-FFF2-40B4-BE49-F238E27FC236}">
              <a16:creationId xmlns:a16="http://schemas.microsoft.com/office/drawing/2014/main" id="{00000000-0008-0000-0300-00003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6" name="Picture 1278" descr="shim">
          <a:extLst>
            <a:ext uri="{FF2B5EF4-FFF2-40B4-BE49-F238E27FC236}">
              <a16:creationId xmlns:a16="http://schemas.microsoft.com/office/drawing/2014/main" id="{00000000-0008-0000-0300-00003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7" name="Picture 1279" descr="shim">
          <a:extLst>
            <a:ext uri="{FF2B5EF4-FFF2-40B4-BE49-F238E27FC236}">
              <a16:creationId xmlns:a16="http://schemas.microsoft.com/office/drawing/2014/main" id="{00000000-0008-0000-0300-00003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8" name="Picture 1280" descr="shim">
          <a:extLst>
            <a:ext uri="{FF2B5EF4-FFF2-40B4-BE49-F238E27FC236}">
              <a16:creationId xmlns:a16="http://schemas.microsoft.com/office/drawing/2014/main" id="{00000000-0008-0000-0300-00004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9" name="Picture 1281" descr="shim">
          <a:extLst>
            <a:ext uri="{FF2B5EF4-FFF2-40B4-BE49-F238E27FC236}">
              <a16:creationId xmlns:a16="http://schemas.microsoft.com/office/drawing/2014/main" id="{00000000-0008-0000-0300-00004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0" name="Picture 1282" descr="shim">
          <a:extLst>
            <a:ext uri="{FF2B5EF4-FFF2-40B4-BE49-F238E27FC236}">
              <a16:creationId xmlns:a16="http://schemas.microsoft.com/office/drawing/2014/main" id="{00000000-0008-0000-0300-00004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1" name="Picture 1283" descr="shim">
          <a:extLst>
            <a:ext uri="{FF2B5EF4-FFF2-40B4-BE49-F238E27FC236}">
              <a16:creationId xmlns:a16="http://schemas.microsoft.com/office/drawing/2014/main" id="{00000000-0008-0000-0300-00004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2" name="Picture 1284" descr="shim">
          <a:extLst>
            <a:ext uri="{FF2B5EF4-FFF2-40B4-BE49-F238E27FC236}">
              <a16:creationId xmlns:a16="http://schemas.microsoft.com/office/drawing/2014/main" id="{00000000-0008-0000-0300-00004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3" name="Picture 1285" descr="shim">
          <a:extLst>
            <a:ext uri="{FF2B5EF4-FFF2-40B4-BE49-F238E27FC236}">
              <a16:creationId xmlns:a16="http://schemas.microsoft.com/office/drawing/2014/main" id="{00000000-0008-0000-0300-00004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4" name="Picture 1286" descr="shim">
          <a:extLst>
            <a:ext uri="{FF2B5EF4-FFF2-40B4-BE49-F238E27FC236}">
              <a16:creationId xmlns:a16="http://schemas.microsoft.com/office/drawing/2014/main" id="{00000000-0008-0000-0300-00004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5" name="Picture 1287" descr="shim">
          <a:extLst>
            <a:ext uri="{FF2B5EF4-FFF2-40B4-BE49-F238E27FC236}">
              <a16:creationId xmlns:a16="http://schemas.microsoft.com/office/drawing/2014/main" id="{00000000-0008-0000-0300-00004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6" name="Picture 1288" descr="shim">
          <a:extLst>
            <a:ext uri="{FF2B5EF4-FFF2-40B4-BE49-F238E27FC236}">
              <a16:creationId xmlns:a16="http://schemas.microsoft.com/office/drawing/2014/main" id="{00000000-0008-0000-0300-00004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17" name="Picture 1289" descr="shim">
          <a:extLst>
            <a:ext uri="{FF2B5EF4-FFF2-40B4-BE49-F238E27FC236}">
              <a16:creationId xmlns:a16="http://schemas.microsoft.com/office/drawing/2014/main" id="{00000000-0008-0000-0300-00004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18" name="Picture 1290" descr="shim">
          <a:extLst>
            <a:ext uri="{FF2B5EF4-FFF2-40B4-BE49-F238E27FC236}">
              <a16:creationId xmlns:a16="http://schemas.microsoft.com/office/drawing/2014/main" id="{00000000-0008-0000-0300-00004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19" name="Picture 1291" descr="shim">
          <a:extLst>
            <a:ext uri="{FF2B5EF4-FFF2-40B4-BE49-F238E27FC236}">
              <a16:creationId xmlns:a16="http://schemas.microsoft.com/office/drawing/2014/main" id="{00000000-0008-0000-0300-00004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0" name="Picture 1292" descr="shim">
          <a:extLst>
            <a:ext uri="{FF2B5EF4-FFF2-40B4-BE49-F238E27FC236}">
              <a16:creationId xmlns:a16="http://schemas.microsoft.com/office/drawing/2014/main" id="{00000000-0008-0000-0300-00004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1" name="Picture 1293" descr="shim">
          <a:extLst>
            <a:ext uri="{FF2B5EF4-FFF2-40B4-BE49-F238E27FC236}">
              <a16:creationId xmlns:a16="http://schemas.microsoft.com/office/drawing/2014/main" id="{00000000-0008-0000-0300-00004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2" name="Picture 1294" descr="shim">
          <a:extLst>
            <a:ext uri="{FF2B5EF4-FFF2-40B4-BE49-F238E27FC236}">
              <a16:creationId xmlns:a16="http://schemas.microsoft.com/office/drawing/2014/main" id="{00000000-0008-0000-0300-00004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3" name="Picture 1295" descr="shim">
          <a:extLst>
            <a:ext uri="{FF2B5EF4-FFF2-40B4-BE49-F238E27FC236}">
              <a16:creationId xmlns:a16="http://schemas.microsoft.com/office/drawing/2014/main" id="{00000000-0008-0000-0300-00004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4" name="Picture 1296" descr="shim">
          <a:extLst>
            <a:ext uri="{FF2B5EF4-FFF2-40B4-BE49-F238E27FC236}">
              <a16:creationId xmlns:a16="http://schemas.microsoft.com/office/drawing/2014/main" id="{00000000-0008-0000-0300-00005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5" name="Picture 1297" descr="shim">
          <a:extLst>
            <a:ext uri="{FF2B5EF4-FFF2-40B4-BE49-F238E27FC236}">
              <a16:creationId xmlns:a16="http://schemas.microsoft.com/office/drawing/2014/main" id="{00000000-0008-0000-0300-00005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6" name="Picture 1298" descr="shim">
          <a:extLst>
            <a:ext uri="{FF2B5EF4-FFF2-40B4-BE49-F238E27FC236}">
              <a16:creationId xmlns:a16="http://schemas.microsoft.com/office/drawing/2014/main" id="{00000000-0008-0000-0300-00005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7" name="Picture 1299" descr="shim">
          <a:extLst>
            <a:ext uri="{FF2B5EF4-FFF2-40B4-BE49-F238E27FC236}">
              <a16:creationId xmlns:a16="http://schemas.microsoft.com/office/drawing/2014/main" id="{00000000-0008-0000-0300-00005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8" name="Picture 1300" descr="shim">
          <a:extLst>
            <a:ext uri="{FF2B5EF4-FFF2-40B4-BE49-F238E27FC236}">
              <a16:creationId xmlns:a16="http://schemas.microsoft.com/office/drawing/2014/main" id="{00000000-0008-0000-0300-00005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9" name="Picture 1301" descr="shim">
          <a:extLst>
            <a:ext uri="{FF2B5EF4-FFF2-40B4-BE49-F238E27FC236}">
              <a16:creationId xmlns:a16="http://schemas.microsoft.com/office/drawing/2014/main" id="{00000000-0008-0000-0300-00005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0" name="Picture 1302" descr="shim">
          <a:extLst>
            <a:ext uri="{FF2B5EF4-FFF2-40B4-BE49-F238E27FC236}">
              <a16:creationId xmlns:a16="http://schemas.microsoft.com/office/drawing/2014/main" id="{00000000-0008-0000-0300-00005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1" name="Picture 1303" descr="shim">
          <a:extLst>
            <a:ext uri="{FF2B5EF4-FFF2-40B4-BE49-F238E27FC236}">
              <a16:creationId xmlns:a16="http://schemas.microsoft.com/office/drawing/2014/main" id="{00000000-0008-0000-0300-00005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2" name="Picture 1304" descr="shim">
          <a:extLst>
            <a:ext uri="{FF2B5EF4-FFF2-40B4-BE49-F238E27FC236}">
              <a16:creationId xmlns:a16="http://schemas.microsoft.com/office/drawing/2014/main" id="{00000000-0008-0000-0300-00005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3" name="Picture 1305" descr="shim">
          <a:extLst>
            <a:ext uri="{FF2B5EF4-FFF2-40B4-BE49-F238E27FC236}">
              <a16:creationId xmlns:a16="http://schemas.microsoft.com/office/drawing/2014/main" id="{00000000-0008-0000-0300-00005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4" name="Picture 1306" descr="shim">
          <a:extLst>
            <a:ext uri="{FF2B5EF4-FFF2-40B4-BE49-F238E27FC236}">
              <a16:creationId xmlns:a16="http://schemas.microsoft.com/office/drawing/2014/main" id="{00000000-0008-0000-0300-00005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5" name="Picture 1307" descr="shim">
          <a:extLst>
            <a:ext uri="{FF2B5EF4-FFF2-40B4-BE49-F238E27FC236}">
              <a16:creationId xmlns:a16="http://schemas.microsoft.com/office/drawing/2014/main" id="{00000000-0008-0000-0300-00005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6" name="Picture 1308" descr="shim">
          <a:extLst>
            <a:ext uri="{FF2B5EF4-FFF2-40B4-BE49-F238E27FC236}">
              <a16:creationId xmlns:a16="http://schemas.microsoft.com/office/drawing/2014/main" id="{00000000-0008-0000-0300-00005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7" name="Picture 1309" descr="shim">
          <a:extLst>
            <a:ext uri="{FF2B5EF4-FFF2-40B4-BE49-F238E27FC236}">
              <a16:creationId xmlns:a16="http://schemas.microsoft.com/office/drawing/2014/main" id="{00000000-0008-0000-0300-00005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8" name="Picture 1310" descr="shim">
          <a:extLst>
            <a:ext uri="{FF2B5EF4-FFF2-40B4-BE49-F238E27FC236}">
              <a16:creationId xmlns:a16="http://schemas.microsoft.com/office/drawing/2014/main" id="{00000000-0008-0000-0300-00005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9" name="Picture 1311" descr="shim">
          <a:extLst>
            <a:ext uri="{FF2B5EF4-FFF2-40B4-BE49-F238E27FC236}">
              <a16:creationId xmlns:a16="http://schemas.microsoft.com/office/drawing/2014/main" id="{00000000-0008-0000-0300-00005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0" name="Picture 1312" descr="shim">
          <a:extLst>
            <a:ext uri="{FF2B5EF4-FFF2-40B4-BE49-F238E27FC236}">
              <a16:creationId xmlns:a16="http://schemas.microsoft.com/office/drawing/2014/main" id="{00000000-0008-0000-0300-00006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1" name="Picture 1313" descr="shim">
          <a:extLst>
            <a:ext uri="{FF2B5EF4-FFF2-40B4-BE49-F238E27FC236}">
              <a16:creationId xmlns:a16="http://schemas.microsoft.com/office/drawing/2014/main" id="{00000000-0008-0000-0300-00006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2" name="Picture 1314" descr="shim">
          <a:extLst>
            <a:ext uri="{FF2B5EF4-FFF2-40B4-BE49-F238E27FC236}">
              <a16:creationId xmlns:a16="http://schemas.microsoft.com/office/drawing/2014/main" id="{00000000-0008-0000-0300-00006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3" name="Picture 1315" descr="shim">
          <a:extLst>
            <a:ext uri="{FF2B5EF4-FFF2-40B4-BE49-F238E27FC236}">
              <a16:creationId xmlns:a16="http://schemas.microsoft.com/office/drawing/2014/main" id="{00000000-0008-0000-0300-00006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4" name="Picture 1316" descr="shim">
          <a:extLst>
            <a:ext uri="{FF2B5EF4-FFF2-40B4-BE49-F238E27FC236}">
              <a16:creationId xmlns:a16="http://schemas.microsoft.com/office/drawing/2014/main" id="{00000000-0008-0000-0300-00006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5" name="Picture 1317" descr="shim">
          <a:extLst>
            <a:ext uri="{FF2B5EF4-FFF2-40B4-BE49-F238E27FC236}">
              <a16:creationId xmlns:a16="http://schemas.microsoft.com/office/drawing/2014/main" id="{00000000-0008-0000-0300-00006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6" name="Picture 1318" descr="shim">
          <a:extLst>
            <a:ext uri="{FF2B5EF4-FFF2-40B4-BE49-F238E27FC236}">
              <a16:creationId xmlns:a16="http://schemas.microsoft.com/office/drawing/2014/main" id="{00000000-0008-0000-0300-00006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7" name="Picture 1319" descr="shim">
          <a:extLst>
            <a:ext uri="{FF2B5EF4-FFF2-40B4-BE49-F238E27FC236}">
              <a16:creationId xmlns:a16="http://schemas.microsoft.com/office/drawing/2014/main" id="{00000000-0008-0000-0300-00006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8" name="Picture 1320" descr="shim">
          <a:extLst>
            <a:ext uri="{FF2B5EF4-FFF2-40B4-BE49-F238E27FC236}">
              <a16:creationId xmlns:a16="http://schemas.microsoft.com/office/drawing/2014/main" id="{00000000-0008-0000-0300-00006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9" name="Picture 1321" descr="shim">
          <a:extLst>
            <a:ext uri="{FF2B5EF4-FFF2-40B4-BE49-F238E27FC236}">
              <a16:creationId xmlns:a16="http://schemas.microsoft.com/office/drawing/2014/main" id="{00000000-0008-0000-0300-00006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0" name="Picture 1322" descr="shim">
          <a:extLst>
            <a:ext uri="{FF2B5EF4-FFF2-40B4-BE49-F238E27FC236}">
              <a16:creationId xmlns:a16="http://schemas.microsoft.com/office/drawing/2014/main" id="{00000000-0008-0000-0300-00006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1" name="Picture 1323" descr="shim">
          <a:extLst>
            <a:ext uri="{FF2B5EF4-FFF2-40B4-BE49-F238E27FC236}">
              <a16:creationId xmlns:a16="http://schemas.microsoft.com/office/drawing/2014/main" id="{00000000-0008-0000-0300-00006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2" name="Picture 1324" descr="shim">
          <a:extLst>
            <a:ext uri="{FF2B5EF4-FFF2-40B4-BE49-F238E27FC236}">
              <a16:creationId xmlns:a16="http://schemas.microsoft.com/office/drawing/2014/main" id="{00000000-0008-0000-0300-00006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3" name="Picture 1325" descr="shim">
          <a:extLst>
            <a:ext uri="{FF2B5EF4-FFF2-40B4-BE49-F238E27FC236}">
              <a16:creationId xmlns:a16="http://schemas.microsoft.com/office/drawing/2014/main" id="{00000000-0008-0000-0300-00006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4" name="Picture 1326" descr="shim">
          <a:extLst>
            <a:ext uri="{FF2B5EF4-FFF2-40B4-BE49-F238E27FC236}">
              <a16:creationId xmlns:a16="http://schemas.microsoft.com/office/drawing/2014/main" id="{00000000-0008-0000-0300-00006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5" name="Picture 1327" descr="shim">
          <a:extLst>
            <a:ext uri="{FF2B5EF4-FFF2-40B4-BE49-F238E27FC236}">
              <a16:creationId xmlns:a16="http://schemas.microsoft.com/office/drawing/2014/main" id="{00000000-0008-0000-0300-00006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6" name="Picture 1328" descr="shim">
          <a:extLst>
            <a:ext uri="{FF2B5EF4-FFF2-40B4-BE49-F238E27FC236}">
              <a16:creationId xmlns:a16="http://schemas.microsoft.com/office/drawing/2014/main" id="{00000000-0008-0000-0300-00007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7" name="Picture 1329" descr="shim">
          <a:extLst>
            <a:ext uri="{FF2B5EF4-FFF2-40B4-BE49-F238E27FC236}">
              <a16:creationId xmlns:a16="http://schemas.microsoft.com/office/drawing/2014/main" id="{00000000-0008-0000-0300-00007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8" name="Picture 1330" descr="shim">
          <a:extLst>
            <a:ext uri="{FF2B5EF4-FFF2-40B4-BE49-F238E27FC236}">
              <a16:creationId xmlns:a16="http://schemas.microsoft.com/office/drawing/2014/main" id="{00000000-0008-0000-0300-00007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9" name="Picture 1331" descr="shim">
          <a:extLst>
            <a:ext uri="{FF2B5EF4-FFF2-40B4-BE49-F238E27FC236}">
              <a16:creationId xmlns:a16="http://schemas.microsoft.com/office/drawing/2014/main" id="{00000000-0008-0000-0300-00007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0" name="Picture 1332" descr="shim">
          <a:extLst>
            <a:ext uri="{FF2B5EF4-FFF2-40B4-BE49-F238E27FC236}">
              <a16:creationId xmlns:a16="http://schemas.microsoft.com/office/drawing/2014/main" id="{00000000-0008-0000-0300-00007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1" name="Picture 1333" descr="shim">
          <a:extLst>
            <a:ext uri="{FF2B5EF4-FFF2-40B4-BE49-F238E27FC236}">
              <a16:creationId xmlns:a16="http://schemas.microsoft.com/office/drawing/2014/main" id="{00000000-0008-0000-0300-00007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2" name="Picture 1334" descr="shim">
          <a:extLst>
            <a:ext uri="{FF2B5EF4-FFF2-40B4-BE49-F238E27FC236}">
              <a16:creationId xmlns:a16="http://schemas.microsoft.com/office/drawing/2014/main" id="{00000000-0008-0000-0300-00007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3" name="Picture 1335" descr="shim">
          <a:extLst>
            <a:ext uri="{FF2B5EF4-FFF2-40B4-BE49-F238E27FC236}">
              <a16:creationId xmlns:a16="http://schemas.microsoft.com/office/drawing/2014/main" id="{00000000-0008-0000-0300-00007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4" name="Picture 1336" descr="shim">
          <a:extLst>
            <a:ext uri="{FF2B5EF4-FFF2-40B4-BE49-F238E27FC236}">
              <a16:creationId xmlns:a16="http://schemas.microsoft.com/office/drawing/2014/main" id="{00000000-0008-0000-0300-00007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5" name="Picture 1337" descr="shim">
          <a:extLst>
            <a:ext uri="{FF2B5EF4-FFF2-40B4-BE49-F238E27FC236}">
              <a16:creationId xmlns:a16="http://schemas.microsoft.com/office/drawing/2014/main" id="{00000000-0008-0000-0300-00007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6" name="Picture 1338" descr="shim">
          <a:extLst>
            <a:ext uri="{FF2B5EF4-FFF2-40B4-BE49-F238E27FC236}">
              <a16:creationId xmlns:a16="http://schemas.microsoft.com/office/drawing/2014/main" id="{00000000-0008-0000-0300-00007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7" name="Picture 1339" descr="shim">
          <a:extLst>
            <a:ext uri="{FF2B5EF4-FFF2-40B4-BE49-F238E27FC236}">
              <a16:creationId xmlns:a16="http://schemas.microsoft.com/office/drawing/2014/main" id="{00000000-0008-0000-0300-00007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8" name="Picture 1340" descr="shim">
          <a:extLst>
            <a:ext uri="{FF2B5EF4-FFF2-40B4-BE49-F238E27FC236}">
              <a16:creationId xmlns:a16="http://schemas.microsoft.com/office/drawing/2014/main" id="{00000000-0008-0000-0300-00007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9" name="Picture 1341" descr="shim">
          <a:extLst>
            <a:ext uri="{FF2B5EF4-FFF2-40B4-BE49-F238E27FC236}">
              <a16:creationId xmlns:a16="http://schemas.microsoft.com/office/drawing/2014/main" id="{00000000-0008-0000-0300-00007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0" name="Picture 1342" descr="shim">
          <a:extLst>
            <a:ext uri="{FF2B5EF4-FFF2-40B4-BE49-F238E27FC236}">
              <a16:creationId xmlns:a16="http://schemas.microsoft.com/office/drawing/2014/main" id="{00000000-0008-0000-0300-00007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1" name="Picture 1343" descr="shim">
          <a:extLst>
            <a:ext uri="{FF2B5EF4-FFF2-40B4-BE49-F238E27FC236}">
              <a16:creationId xmlns:a16="http://schemas.microsoft.com/office/drawing/2014/main" id="{00000000-0008-0000-0300-00007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2" name="Picture 1344" descr="shim">
          <a:extLst>
            <a:ext uri="{FF2B5EF4-FFF2-40B4-BE49-F238E27FC236}">
              <a16:creationId xmlns:a16="http://schemas.microsoft.com/office/drawing/2014/main" id="{00000000-0008-0000-0300-00008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3" name="Picture 1345" descr="shim">
          <a:extLst>
            <a:ext uri="{FF2B5EF4-FFF2-40B4-BE49-F238E27FC236}">
              <a16:creationId xmlns:a16="http://schemas.microsoft.com/office/drawing/2014/main" id="{00000000-0008-0000-0300-00008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4" name="Picture 1346" descr="shim">
          <a:extLst>
            <a:ext uri="{FF2B5EF4-FFF2-40B4-BE49-F238E27FC236}">
              <a16:creationId xmlns:a16="http://schemas.microsoft.com/office/drawing/2014/main" id="{00000000-0008-0000-0300-00008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5" name="Picture 1347" descr="shim">
          <a:extLst>
            <a:ext uri="{FF2B5EF4-FFF2-40B4-BE49-F238E27FC236}">
              <a16:creationId xmlns:a16="http://schemas.microsoft.com/office/drawing/2014/main" id="{00000000-0008-0000-0300-00008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6" name="Picture 1348" descr="shim">
          <a:extLst>
            <a:ext uri="{FF2B5EF4-FFF2-40B4-BE49-F238E27FC236}">
              <a16:creationId xmlns:a16="http://schemas.microsoft.com/office/drawing/2014/main" id="{00000000-0008-0000-0300-00008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7" name="Picture 1349" descr="shim">
          <a:extLst>
            <a:ext uri="{FF2B5EF4-FFF2-40B4-BE49-F238E27FC236}">
              <a16:creationId xmlns:a16="http://schemas.microsoft.com/office/drawing/2014/main" id="{00000000-0008-0000-0300-00008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8" name="Picture 1350" descr="shim">
          <a:extLst>
            <a:ext uri="{FF2B5EF4-FFF2-40B4-BE49-F238E27FC236}">
              <a16:creationId xmlns:a16="http://schemas.microsoft.com/office/drawing/2014/main" id="{00000000-0008-0000-0300-00008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9" name="Picture 1351" descr="shim">
          <a:extLst>
            <a:ext uri="{FF2B5EF4-FFF2-40B4-BE49-F238E27FC236}">
              <a16:creationId xmlns:a16="http://schemas.microsoft.com/office/drawing/2014/main" id="{00000000-0008-0000-0300-00008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0" name="Picture 1352" descr="shim">
          <a:extLst>
            <a:ext uri="{FF2B5EF4-FFF2-40B4-BE49-F238E27FC236}">
              <a16:creationId xmlns:a16="http://schemas.microsoft.com/office/drawing/2014/main" id="{00000000-0008-0000-0300-00008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1" name="Picture 1353" descr="shim">
          <a:extLst>
            <a:ext uri="{FF2B5EF4-FFF2-40B4-BE49-F238E27FC236}">
              <a16:creationId xmlns:a16="http://schemas.microsoft.com/office/drawing/2014/main" id="{00000000-0008-0000-0300-00008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2" name="Picture 1354" descr="shim">
          <a:extLst>
            <a:ext uri="{FF2B5EF4-FFF2-40B4-BE49-F238E27FC236}">
              <a16:creationId xmlns:a16="http://schemas.microsoft.com/office/drawing/2014/main" id="{00000000-0008-0000-0300-00008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3" name="Picture 1355" descr="shim">
          <a:extLst>
            <a:ext uri="{FF2B5EF4-FFF2-40B4-BE49-F238E27FC236}">
              <a16:creationId xmlns:a16="http://schemas.microsoft.com/office/drawing/2014/main" id="{00000000-0008-0000-0300-00008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4" name="Picture 1356" descr="shim">
          <a:extLst>
            <a:ext uri="{FF2B5EF4-FFF2-40B4-BE49-F238E27FC236}">
              <a16:creationId xmlns:a16="http://schemas.microsoft.com/office/drawing/2014/main" id="{00000000-0008-0000-0300-00008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5" name="Picture 1357" descr="shim">
          <a:extLst>
            <a:ext uri="{FF2B5EF4-FFF2-40B4-BE49-F238E27FC236}">
              <a16:creationId xmlns:a16="http://schemas.microsoft.com/office/drawing/2014/main" id="{00000000-0008-0000-0300-00008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6" name="Picture 1358" descr="shim">
          <a:extLst>
            <a:ext uri="{FF2B5EF4-FFF2-40B4-BE49-F238E27FC236}">
              <a16:creationId xmlns:a16="http://schemas.microsoft.com/office/drawing/2014/main" id="{00000000-0008-0000-0300-00008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7" name="Picture 1359" descr="shim">
          <a:extLst>
            <a:ext uri="{FF2B5EF4-FFF2-40B4-BE49-F238E27FC236}">
              <a16:creationId xmlns:a16="http://schemas.microsoft.com/office/drawing/2014/main" id="{00000000-0008-0000-0300-00008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8" name="Picture 1360" descr="shim">
          <a:extLst>
            <a:ext uri="{FF2B5EF4-FFF2-40B4-BE49-F238E27FC236}">
              <a16:creationId xmlns:a16="http://schemas.microsoft.com/office/drawing/2014/main" id="{00000000-0008-0000-0300-00009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9" name="Picture 1361" descr="shim">
          <a:extLst>
            <a:ext uri="{FF2B5EF4-FFF2-40B4-BE49-F238E27FC236}">
              <a16:creationId xmlns:a16="http://schemas.microsoft.com/office/drawing/2014/main" id="{00000000-0008-0000-0300-00009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0" name="Picture 1362" descr="shim">
          <a:extLst>
            <a:ext uri="{FF2B5EF4-FFF2-40B4-BE49-F238E27FC236}">
              <a16:creationId xmlns:a16="http://schemas.microsoft.com/office/drawing/2014/main" id="{00000000-0008-0000-0300-00009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1" name="Picture 1363" descr="shim">
          <a:extLst>
            <a:ext uri="{FF2B5EF4-FFF2-40B4-BE49-F238E27FC236}">
              <a16:creationId xmlns:a16="http://schemas.microsoft.com/office/drawing/2014/main" id="{00000000-0008-0000-0300-00009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2" name="Picture 1364" descr="shim">
          <a:extLst>
            <a:ext uri="{FF2B5EF4-FFF2-40B4-BE49-F238E27FC236}">
              <a16:creationId xmlns:a16="http://schemas.microsoft.com/office/drawing/2014/main" id="{00000000-0008-0000-0300-00009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3" name="Picture 1365" descr="shim">
          <a:extLst>
            <a:ext uri="{FF2B5EF4-FFF2-40B4-BE49-F238E27FC236}">
              <a16:creationId xmlns:a16="http://schemas.microsoft.com/office/drawing/2014/main" id="{00000000-0008-0000-0300-00009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4" name="Picture 1366" descr="shim">
          <a:extLst>
            <a:ext uri="{FF2B5EF4-FFF2-40B4-BE49-F238E27FC236}">
              <a16:creationId xmlns:a16="http://schemas.microsoft.com/office/drawing/2014/main" id="{00000000-0008-0000-0300-00009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5" name="Picture 1367" descr="shim">
          <a:extLst>
            <a:ext uri="{FF2B5EF4-FFF2-40B4-BE49-F238E27FC236}">
              <a16:creationId xmlns:a16="http://schemas.microsoft.com/office/drawing/2014/main" id="{00000000-0008-0000-0300-00009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6" name="Picture 1368" descr="shim">
          <a:extLst>
            <a:ext uri="{FF2B5EF4-FFF2-40B4-BE49-F238E27FC236}">
              <a16:creationId xmlns:a16="http://schemas.microsoft.com/office/drawing/2014/main" id="{00000000-0008-0000-0300-00009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7" name="Picture 1369" descr="shim">
          <a:extLst>
            <a:ext uri="{FF2B5EF4-FFF2-40B4-BE49-F238E27FC236}">
              <a16:creationId xmlns:a16="http://schemas.microsoft.com/office/drawing/2014/main" id="{00000000-0008-0000-0300-00009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8" name="Picture 1370" descr="shim">
          <a:extLst>
            <a:ext uri="{FF2B5EF4-FFF2-40B4-BE49-F238E27FC236}">
              <a16:creationId xmlns:a16="http://schemas.microsoft.com/office/drawing/2014/main" id="{00000000-0008-0000-0300-00009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9" name="Picture 1371" descr="shim">
          <a:extLst>
            <a:ext uri="{FF2B5EF4-FFF2-40B4-BE49-F238E27FC236}">
              <a16:creationId xmlns:a16="http://schemas.microsoft.com/office/drawing/2014/main" id="{00000000-0008-0000-0300-00009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0" name="Picture 1372" descr="shim">
          <a:extLst>
            <a:ext uri="{FF2B5EF4-FFF2-40B4-BE49-F238E27FC236}">
              <a16:creationId xmlns:a16="http://schemas.microsoft.com/office/drawing/2014/main" id="{00000000-0008-0000-0300-00009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1" name="Picture 1373" descr="shim">
          <a:extLst>
            <a:ext uri="{FF2B5EF4-FFF2-40B4-BE49-F238E27FC236}">
              <a16:creationId xmlns:a16="http://schemas.microsoft.com/office/drawing/2014/main" id="{00000000-0008-0000-0300-00009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2" name="Picture 1374" descr="shim">
          <a:extLst>
            <a:ext uri="{FF2B5EF4-FFF2-40B4-BE49-F238E27FC236}">
              <a16:creationId xmlns:a16="http://schemas.microsoft.com/office/drawing/2014/main" id="{00000000-0008-0000-0300-00009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3" name="Picture 1375" descr="shim">
          <a:extLst>
            <a:ext uri="{FF2B5EF4-FFF2-40B4-BE49-F238E27FC236}">
              <a16:creationId xmlns:a16="http://schemas.microsoft.com/office/drawing/2014/main" id="{00000000-0008-0000-0300-00009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4" name="Picture 1376" descr="shim">
          <a:extLst>
            <a:ext uri="{FF2B5EF4-FFF2-40B4-BE49-F238E27FC236}">
              <a16:creationId xmlns:a16="http://schemas.microsoft.com/office/drawing/2014/main" id="{00000000-0008-0000-0300-0000A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5" name="Picture 1377" descr="shim">
          <a:extLst>
            <a:ext uri="{FF2B5EF4-FFF2-40B4-BE49-F238E27FC236}">
              <a16:creationId xmlns:a16="http://schemas.microsoft.com/office/drawing/2014/main" id="{00000000-0008-0000-0300-0000A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6" name="Picture 1378" descr="shim">
          <a:extLst>
            <a:ext uri="{FF2B5EF4-FFF2-40B4-BE49-F238E27FC236}">
              <a16:creationId xmlns:a16="http://schemas.microsoft.com/office/drawing/2014/main" id="{00000000-0008-0000-0300-0000A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7" name="Picture 1379" descr="shim">
          <a:extLst>
            <a:ext uri="{FF2B5EF4-FFF2-40B4-BE49-F238E27FC236}">
              <a16:creationId xmlns:a16="http://schemas.microsoft.com/office/drawing/2014/main" id="{00000000-0008-0000-0300-0000A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8" name="Picture 1380" descr="shim">
          <a:extLst>
            <a:ext uri="{FF2B5EF4-FFF2-40B4-BE49-F238E27FC236}">
              <a16:creationId xmlns:a16="http://schemas.microsoft.com/office/drawing/2014/main" id="{00000000-0008-0000-0300-0000A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9" name="Picture 1381" descr="shim">
          <a:extLst>
            <a:ext uri="{FF2B5EF4-FFF2-40B4-BE49-F238E27FC236}">
              <a16:creationId xmlns:a16="http://schemas.microsoft.com/office/drawing/2014/main" id="{00000000-0008-0000-0300-0000A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0" name="Picture 1382" descr="shim">
          <a:extLst>
            <a:ext uri="{FF2B5EF4-FFF2-40B4-BE49-F238E27FC236}">
              <a16:creationId xmlns:a16="http://schemas.microsoft.com/office/drawing/2014/main" id="{00000000-0008-0000-0300-0000A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1" name="Picture 1383" descr="shim">
          <a:extLst>
            <a:ext uri="{FF2B5EF4-FFF2-40B4-BE49-F238E27FC236}">
              <a16:creationId xmlns:a16="http://schemas.microsoft.com/office/drawing/2014/main" id="{00000000-0008-0000-0300-0000A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2" name="Picture 1384" descr="shim">
          <a:extLst>
            <a:ext uri="{FF2B5EF4-FFF2-40B4-BE49-F238E27FC236}">
              <a16:creationId xmlns:a16="http://schemas.microsoft.com/office/drawing/2014/main" id="{00000000-0008-0000-0300-0000A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3" name="Picture 1385" descr="shim">
          <a:extLst>
            <a:ext uri="{FF2B5EF4-FFF2-40B4-BE49-F238E27FC236}">
              <a16:creationId xmlns:a16="http://schemas.microsoft.com/office/drawing/2014/main" id="{00000000-0008-0000-0300-0000A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4" name="Picture 1386" descr="shim">
          <a:extLst>
            <a:ext uri="{FF2B5EF4-FFF2-40B4-BE49-F238E27FC236}">
              <a16:creationId xmlns:a16="http://schemas.microsoft.com/office/drawing/2014/main" id="{00000000-0008-0000-0300-0000A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5" name="Picture 1387" descr="shim">
          <a:extLst>
            <a:ext uri="{FF2B5EF4-FFF2-40B4-BE49-F238E27FC236}">
              <a16:creationId xmlns:a16="http://schemas.microsoft.com/office/drawing/2014/main" id="{00000000-0008-0000-0300-0000A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6" name="Picture 1388" descr="shim">
          <a:extLst>
            <a:ext uri="{FF2B5EF4-FFF2-40B4-BE49-F238E27FC236}">
              <a16:creationId xmlns:a16="http://schemas.microsoft.com/office/drawing/2014/main" id="{00000000-0008-0000-0300-0000A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7" name="Picture 1389" descr="shim">
          <a:extLst>
            <a:ext uri="{FF2B5EF4-FFF2-40B4-BE49-F238E27FC236}">
              <a16:creationId xmlns:a16="http://schemas.microsoft.com/office/drawing/2014/main" id="{00000000-0008-0000-0300-0000A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8" name="Picture 1390" descr="shim">
          <a:extLst>
            <a:ext uri="{FF2B5EF4-FFF2-40B4-BE49-F238E27FC236}">
              <a16:creationId xmlns:a16="http://schemas.microsoft.com/office/drawing/2014/main" id="{00000000-0008-0000-0300-0000A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9" name="Picture 1391" descr="shim">
          <a:extLst>
            <a:ext uri="{FF2B5EF4-FFF2-40B4-BE49-F238E27FC236}">
              <a16:creationId xmlns:a16="http://schemas.microsoft.com/office/drawing/2014/main" id="{00000000-0008-0000-0300-0000A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0" name="Picture 1392" descr="shim">
          <a:extLst>
            <a:ext uri="{FF2B5EF4-FFF2-40B4-BE49-F238E27FC236}">
              <a16:creationId xmlns:a16="http://schemas.microsoft.com/office/drawing/2014/main" id="{00000000-0008-0000-0300-0000B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1" name="Picture 1393" descr="shim">
          <a:extLst>
            <a:ext uri="{FF2B5EF4-FFF2-40B4-BE49-F238E27FC236}">
              <a16:creationId xmlns:a16="http://schemas.microsoft.com/office/drawing/2014/main" id="{00000000-0008-0000-0300-0000B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2" name="Picture 1394" descr="shim">
          <a:extLst>
            <a:ext uri="{FF2B5EF4-FFF2-40B4-BE49-F238E27FC236}">
              <a16:creationId xmlns:a16="http://schemas.microsoft.com/office/drawing/2014/main" id="{00000000-0008-0000-0300-0000B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3" name="Picture 1395" descr="shim">
          <a:extLst>
            <a:ext uri="{FF2B5EF4-FFF2-40B4-BE49-F238E27FC236}">
              <a16:creationId xmlns:a16="http://schemas.microsoft.com/office/drawing/2014/main" id="{00000000-0008-0000-0300-0000B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4" name="Picture 1396" descr="shim">
          <a:extLst>
            <a:ext uri="{FF2B5EF4-FFF2-40B4-BE49-F238E27FC236}">
              <a16:creationId xmlns:a16="http://schemas.microsoft.com/office/drawing/2014/main" id="{00000000-0008-0000-0300-0000B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5" name="Picture 1397" descr="shim">
          <a:extLst>
            <a:ext uri="{FF2B5EF4-FFF2-40B4-BE49-F238E27FC236}">
              <a16:creationId xmlns:a16="http://schemas.microsoft.com/office/drawing/2014/main" id="{00000000-0008-0000-0300-0000B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6" name="Picture 1398" descr="shim">
          <a:extLst>
            <a:ext uri="{FF2B5EF4-FFF2-40B4-BE49-F238E27FC236}">
              <a16:creationId xmlns:a16="http://schemas.microsoft.com/office/drawing/2014/main" id="{00000000-0008-0000-0300-0000B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7" name="Picture 1399" descr="shim">
          <a:extLst>
            <a:ext uri="{FF2B5EF4-FFF2-40B4-BE49-F238E27FC236}">
              <a16:creationId xmlns:a16="http://schemas.microsoft.com/office/drawing/2014/main" id="{00000000-0008-0000-0300-0000B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8" name="Picture 1400" descr="shim">
          <a:extLst>
            <a:ext uri="{FF2B5EF4-FFF2-40B4-BE49-F238E27FC236}">
              <a16:creationId xmlns:a16="http://schemas.microsoft.com/office/drawing/2014/main" id="{00000000-0008-0000-0300-0000B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9" name="Picture 1401" descr="shim">
          <a:extLst>
            <a:ext uri="{FF2B5EF4-FFF2-40B4-BE49-F238E27FC236}">
              <a16:creationId xmlns:a16="http://schemas.microsoft.com/office/drawing/2014/main" id="{00000000-0008-0000-0300-0000B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30" name="Picture 1402" descr="shim">
          <a:extLst>
            <a:ext uri="{FF2B5EF4-FFF2-40B4-BE49-F238E27FC236}">
              <a16:creationId xmlns:a16="http://schemas.microsoft.com/office/drawing/2014/main" id="{00000000-0008-0000-0300-0000B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31" name="Picture 1403" descr="shim">
          <a:extLst>
            <a:ext uri="{FF2B5EF4-FFF2-40B4-BE49-F238E27FC236}">
              <a16:creationId xmlns:a16="http://schemas.microsoft.com/office/drawing/2014/main" id="{00000000-0008-0000-0300-0000B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32" name="Picture 1404" descr="shim">
          <a:extLst>
            <a:ext uri="{FF2B5EF4-FFF2-40B4-BE49-F238E27FC236}">
              <a16:creationId xmlns:a16="http://schemas.microsoft.com/office/drawing/2014/main" id="{00000000-0008-0000-0300-0000B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3" name="Picture 1405" descr="shim">
          <a:extLst>
            <a:ext uri="{FF2B5EF4-FFF2-40B4-BE49-F238E27FC236}">
              <a16:creationId xmlns:a16="http://schemas.microsoft.com/office/drawing/2014/main" id="{00000000-0008-0000-0300-0000B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4" name="Picture 1406" descr="shim">
          <a:extLst>
            <a:ext uri="{FF2B5EF4-FFF2-40B4-BE49-F238E27FC236}">
              <a16:creationId xmlns:a16="http://schemas.microsoft.com/office/drawing/2014/main" id="{00000000-0008-0000-0300-0000B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5" name="Picture 1407" descr="shim">
          <a:extLst>
            <a:ext uri="{FF2B5EF4-FFF2-40B4-BE49-F238E27FC236}">
              <a16:creationId xmlns:a16="http://schemas.microsoft.com/office/drawing/2014/main" id="{00000000-0008-0000-0300-0000B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6" name="Picture 1408" descr="shim">
          <a:extLst>
            <a:ext uri="{FF2B5EF4-FFF2-40B4-BE49-F238E27FC236}">
              <a16:creationId xmlns:a16="http://schemas.microsoft.com/office/drawing/2014/main" id="{00000000-0008-0000-0300-0000C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7" name="Picture 1409" descr="shim">
          <a:extLst>
            <a:ext uri="{FF2B5EF4-FFF2-40B4-BE49-F238E27FC236}">
              <a16:creationId xmlns:a16="http://schemas.microsoft.com/office/drawing/2014/main" id="{00000000-0008-0000-0300-0000C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8" name="Picture 1410" descr="shim">
          <a:extLst>
            <a:ext uri="{FF2B5EF4-FFF2-40B4-BE49-F238E27FC236}">
              <a16:creationId xmlns:a16="http://schemas.microsoft.com/office/drawing/2014/main" id="{00000000-0008-0000-0300-0000C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9" name="Picture 1411" descr="shim">
          <a:extLst>
            <a:ext uri="{FF2B5EF4-FFF2-40B4-BE49-F238E27FC236}">
              <a16:creationId xmlns:a16="http://schemas.microsoft.com/office/drawing/2014/main" id="{00000000-0008-0000-0300-0000C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0" name="Picture 1412" descr="shim">
          <a:extLst>
            <a:ext uri="{FF2B5EF4-FFF2-40B4-BE49-F238E27FC236}">
              <a16:creationId xmlns:a16="http://schemas.microsoft.com/office/drawing/2014/main" id="{00000000-0008-0000-0300-0000C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1" name="Picture 1413" descr="shim">
          <a:extLst>
            <a:ext uri="{FF2B5EF4-FFF2-40B4-BE49-F238E27FC236}">
              <a16:creationId xmlns:a16="http://schemas.microsoft.com/office/drawing/2014/main" id="{00000000-0008-0000-0300-0000C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2" name="Picture 1414" descr="shim">
          <a:extLst>
            <a:ext uri="{FF2B5EF4-FFF2-40B4-BE49-F238E27FC236}">
              <a16:creationId xmlns:a16="http://schemas.microsoft.com/office/drawing/2014/main" id="{00000000-0008-0000-0300-0000C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3" name="Picture 1415" descr="shim">
          <a:extLst>
            <a:ext uri="{FF2B5EF4-FFF2-40B4-BE49-F238E27FC236}">
              <a16:creationId xmlns:a16="http://schemas.microsoft.com/office/drawing/2014/main" id="{00000000-0008-0000-0300-0000C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4" name="Picture 1416" descr="shim">
          <a:extLst>
            <a:ext uri="{FF2B5EF4-FFF2-40B4-BE49-F238E27FC236}">
              <a16:creationId xmlns:a16="http://schemas.microsoft.com/office/drawing/2014/main" id="{00000000-0008-0000-0300-0000C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5" name="Picture 1417" descr="shim">
          <a:extLst>
            <a:ext uri="{FF2B5EF4-FFF2-40B4-BE49-F238E27FC236}">
              <a16:creationId xmlns:a16="http://schemas.microsoft.com/office/drawing/2014/main" id="{00000000-0008-0000-0300-0000C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6" name="Picture 1418" descr="shim">
          <a:extLst>
            <a:ext uri="{FF2B5EF4-FFF2-40B4-BE49-F238E27FC236}">
              <a16:creationId xmlns:a16="http://schemas.microsoft.com/office/drawing/2014/main" id="{00000000-0008-0000-0300-0000C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7" name="Picture 1419" descr="shim">
          <a:extLst>
            <a:ext uri="{FF2B5EF4-FFF2-40B4-BE49-F238E27FC236}">
              <a16:creationId xmlns:a16="http://schemas.microsoft.com/office/drawing/2014/main" id="{00000000-0008-0000-0300-0000C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8" name="Picture 1420" descr="shim">
          <a:extLst>
            <a:ext uri="{FF2B5EF4-FFF2-40B4-BE49-F238E27FC236}">
              <a16:creationId xmlns:a16="http://schemas.microsoft.com/office/drawing/2014/main" id="{00000000-0008-0000-0300-0000C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9" name="Picture 1421" descr="shim">
          <a:extLst>
            <a:ext uri="{FF2B5EF4-FFF2-40B4-BE49-F238E27FC236}">
              <a16:creationId xmlns:a16="http://schemas.microsoft.com/office/drawing/2014/main" id="{00000000-0008-0000-0300-0000C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0" name="Picture 1422" descr="shim">
          <a:extLst>
            <a:ext uri="{FF2B5EF4-FFF2-40B4-BE49-F238E27FC236}">
              <a16:creationId xmlns:a16="http://schemas.microsoft.com/office/drawing/2014/main" id="{00000000-0008-0000-0300-0000C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1" name="Picture 1423" descr="shim">
          <a:extLst>
            <a:ext uri="{FF2B5EF4-FFF2-40B4-BE49-F238E27FC236}">
              <a16:creationId xmlns:a16="http://schemas.microsoft.com/office/drawing/2014/main" id="{00000000-0008-0000-0300-0000C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2" name="Picture 1424" descr="shim">
          <a:extLst>
            <a:ext uri="{FF2B5EF4-FFF2-40B4-BE49-F238E27FC236}">
              <a16:creationId xmlns:a16="http://schemas.microsoft.com/office/drawing/2014/main" id="{00000000-0008-0000-0300-0000D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3" name="Picture 1425" descr="shim">
          <a:extLst>
            <a:ext uri="{FF2B5EF4-FFF2-40B4-BE49-F238E27FC236}">
              <a16:creationId xmlns:a16="http://schemas.microsoft.com/office/drawing/2014/main" id="{00000000-0008-0000-0300-0000D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4" name="Picture 1426" descr="shim">
          <a:extLst>
            <a:ext uri="{FF2B5EF4-FFF2-40B4-BE49-F238E27FC236}">
              <a16:creationId xmlns:a16="http://schemas.microsoft.com/office/drawing/2014/main" id="{00000000-0008-0000-0300-0000D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5" name="Picture 1427" descr="shim">
          <a:extLst>
            <a:ext uri="{FF2B5EF4-FFF2-40B4-BE49-F238E27FC236}">
              <a16:creationId xmlns:a16="http://schemas.microsoft.com/office/drawing/2014/main" id="{00000000-0008-0000-0300-0000D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6" name="Picture 1428" descr="shim">
          <a:extLst>
            <a:ext uri="{FF2B5EF4-FFF2-40B4-BE49-F238E27FC236}">
              <a16:creationId xmlns:a16="http://schemas.microsoft.com/office/drawing/2014/main" id="{00000000-0008-0000-0300-0000D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7" name="Picture 1429" descr="shim">
          <a:extLst>
            <a:ext uri="{FF2B5EF4-FFF2-40B4-BE49-F238E27FC236}">
              <a16:creationId xmlns:a16="http://schemas.microsoft.com/office/drawing/2014/main" id="{00000000-0008-0000-0300-0000D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8" name="Picture 1430" descr="shim">
          <a:extLst>
            <a:ext uri="{FF2B5EF4-FFF2-40B4-BE49-F238E27FC236}">
              <a16:creationId xmlns:a16="http://schemas.microsoft.com/office/drawing/2014/main" id="{00000000-0008-0000-0300-0000D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9" name="Picture 1431" descr="shim">
          <a:extLst>
            <a:ext uri="{FF2B5EF4-FFF2-40B4-BE49-F238E27FC236}">
              <a16:creationId xmlns:a16="http://schemas.microsoft.com/office/drawing/2014/main" id="{00000000-0008-0000-0300-0000D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0" name="Picture 1432" descr="shim">
          <a:extLst>
            <a:ext uri="{FF2B5EF4-FFF2-40B4-BE49-F238E27FC236}">
              <a16:creationId xmlns:a16="http://schemas.microsoft.com/office/drawing/2014/main" id="{00000000-0008-0000-0300-0000D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1" name="Picture 1433" descr="shim">
          <a:extLst>
            <a:ext uri="{FF2B5EF4-FFF2-40B4-BE49-F238E27FC236}">
              <a16:creationId xmlns:a16="http://schemas.microsoft.com/office/drawing/2014/main" id="{00000000-0008-0000-0300-0000D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2" name="Picture 1434" descr="shim">
          <a:extLst>
            <a:ext uri="{FF2B5EF4-FFF2-40B4-BE49-F238E27FC236}">
              <a16:creationId xmlns:a16="http://schemas.microsoft.com/office/drawing/2014/main" id="{00000000-0008-0000-0300-0000D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3" name="Picture 1435" descr="shim">
          <a:extLst>
            <a:ext uri="{FF2B5EF4-FFF2-40B4-BE49-F238E27FC236}">
              <a16:creationId xmlns:a16="http://schemas.microsoft.com/office/drawing/2014/main" id="{00000000-0008-0000-0300-0000D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4" name="Picture 1436" descr="shim">
          <a:extLst>
            <a:ext uri="{FF2B5EF4-FFF2-40B4-BE49-F238E27FC236}">
              <a16:creationId xmlns:a16="http://schemas.microsoft.com/office/drawing/2014/main" id="{00000000-0008-0000-0300-0000D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5" name="Picture 1437" descr="shim">
          <a:extLst>
            <a:ext uri="{FF2B5EF4-FFF2-40B4-BE49-F238E27FC236}">
              <a16:creationId xmlns:a16="http://schemas.microsoft.com/office/drawing/2014/main" id="{00000000-0008-0000-0300-0000D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6" name="Picture 1438" descr="shim">
          <a:extLst>
            <a:ext uri="{FF2B5EF4-FFF2-40B4-BE49-F238E27FC236}">
              <a16:creationId xmlns:a16="http://schemas.microsoft.com/office/drawing/2014/main" id="{00000000-0008-0000-0300-0000D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7" name="Picture 1439" descr="shim">
          <a:extLst>
            <a:ext uri="{FF2B5EF4-FFF2-40B4-BE49-F238E27FC236}">
              <a16:creationId xmlns:a16="http://schemas.microsoft.com/office/drawing/2014/main" id="{00000000-0008-0000-0300-0000D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8" name="Picture 1440" descr="shim">
          <a:extLst>
            <a:ext uri="{FF2B5EF4-FFF2-40B4-BE49-F238E27FC236}">
              <a16:creationId xmlns:a16="http://schemas.microsoft.com/office/drawing/2014/main" id="{00000000-0008-0000-0300-0000E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9" name="Picture 1441" descr="shim">
          <a:extLst>
            <a:ext uri="{FF2B5EF4-FFF2-40B4-BE49-F238E27FC236}">
              <a16:creationId xmlns:a16="http://schemas.microsoft.com/office/drawing/2014/main" id="{00000000-0008-0000-0300-0000E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0" name="Picture 1442" descr="shim">
          <a:extLst>
            <a:ext uri="{FF2B5EF4-FFF2-40B4-BE49-F238E27FC236}">
              <a16:creationId xmlns:a16="http://schemas.microsoft.com/office/drawing/2014/main" id="{00000000-0008-0000-0300-0000E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1" name="Picture 1443" descr="shim">
          <a:extLst>
            <a:ext uri="{FF2B5EF4-FFF2-40B4-BE49-F238E27FC236}">
              <a16:creationId xmlns:a16="http://schemas.microsoft.com/office/drawing/2014/main" id="{00000000-0008-0000-0300-0000E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2" name="Picture 1444" descr="shim">
          <a:extLst>
            <a:ext uri="{FF2B5EF4-FFF2-40B4-BE49-F238E27FC236}">
              <a16:creationId xmlns:a16="http://schemas.microsoft.com/office/drawing/2014/main" id="{00000000-0008-0000-0300-0000E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3" name="Picture 1445" descr="shim">
          <a:extLst>
            <a:ext uri="{FF2B5EF4-FFF2-40B4-BE49-F238E27FC236}">
              <a16:creationId xmlns:a16="http://schemas.microsoft.com/office/drawing/2014/main" id="{00000000-0008-0000-0300-0000E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4" name="Picture 1446" descr="shim">
          <a:extLst>
            <a:ext uri="{FF2B5EF4-FFF2-40B4-BE49-F238E27FC236}">
              <a16:creationId xmlns:a16="http://schemas.microsoft.com/office/drawing/2014/main" id="{00000000-0008-0000-0300-0000E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5" name="Picture 1447" descr="shim">
          <a:extLst>
            <a:ext uri="{FF2B5EF4-FFF2-40B4-BE49-F238E27FC236}">
              <a16:creationId xmlns:a16="http://schemas.microsoft.com/office/drawing/2014/main" id="{00000000-0008-0000-0300-0000E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6" name="Picture 1448" descr="shim">
          <a:extLst>
            <a:ext uri="{FF2B5EF4-FFF2-40B4-BE49-F238E27FC236}">
              <a16:creationId xmlns:a16="http://schemas.microsoft.com/office/drawing/2014/main" id="{00000000-0008-0000-0300-0000E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7" name="Picture 1449" descr="shim">
          <a:extLst>
            <a:ext uri="{FF2B5EF4-FFF2-40B4-BE49-F238E27FC236}">
              <a16:creationId xmlns:a16="http://schemas.microsoft.com/office/drawing/2014/main" id="{00000000-0008-0000-0300-0000E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8" name="Picture 1450" descr="shim">
          <a:extLst>
            <a:ext uri="{FF2B5EF4-FFF2-40B4-BE49-F238E27FC236}">
              <a16:creationId xmlns:a16="http://schemas.microsoft.com/office/drawing/2014/main" id="{00000000-0008-0000-0300-0000E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9" name="Picture 1451" descr="shim">
          <a:extLst>
            <a:ext uri="{FF2B5EF4-FFF2-40B4-BE49-F238E27FC236}">
              <a16:creationId xmlns:a16="http://schemas.microsoft.com/office/drawing/2014/main" id="{00000000-0008-0000-0300-0000E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0" name="Picture 1452" descr="shim">
          <a:extLst>
            <a:ext uri="{FF2B5EF4-FFF2-40B4-BE49-F238E27FC236}">
              <a16:creationId xmlns:a16="http://schemas.microsoft.com/office/drawing/2014/main" id="{00000000-0008-0000-0300-0000E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1" name="Picture 1453" descr="shim">
          <a:extLst>
            <a:ext uri="{FF2B5EF4-FFF2-40B4-BE49-F238E27FC236}">
              <a16:creationId xmlns:a16="http://schemas.microsoft.com/office/drawing/2014/main" id="{00000000-0008-0000-0300-0000E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2" name="Picture 1454" descr="shim">
          <a:extLst>
            <a:ext uri="{FF2B5EF4-FFF2-40B4-BE49-F238E27FC236}">
              <a16:creationId xmlns:a16="http://schemas.microsoft.com/office/drawing/2014/main" id="{00000000-0008-0000-0300-0000E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3" name="Picture 1455" descr="shim">
          <a:extLst>
            <a:ext uri="{FF2B5EF4-FFF2-40B4-BE49-F238E27FC236}">
              <a16:creationId xmlns:a16="http://schemas.microsoft.com/office/drawing/2014/main" id="{00000000-0008-0000-0300-0000E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4" name="Picture 1456" descr="shim">
          <a:extLst>
            <a:ext uri="{FF2B5EF4-FFF2-40B4-BE49-F238E27FC236}">
              <a16:creationId xmlns:a16="http://schemas.microsoft.com/office/drawing/2014/main" id="{00000000-0008-0000-0300-0000F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5" name="Picture 1457" descr="shim">
          <a:extLst>
            <a:ext uri="{FF2B5EF4-FFF2-40B4-BE49-F238E27FC236}">
              <a16:creationId xmlns:a16="http://schemas.microsoft.com/office/drawing/2014/main" id="{00000000-0008-0000-0300-0000F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6" name="Picture 1458" descr="shim">
          <a:extLst>
            <a:ext uri="{FF2B5EF4-FFF2-40B4-BE49-F238E27FC236}">
              <a16:creationId xmlns:a16="http://schemas.microsoft.com/office/drawing/2014/main" id="{00000000-0008-0000-0300-0000F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7" name="Picture 1459" descr="shim">
          <a:extLst>
            <a:ext uri="{FF2B5EF4-FFF2-40B4-BE49-F238E27FC236}">
              <a16:creationId xmlns:a16="http://schemas.microsoft.com/office/drawing/2014/main" id="{00000000-0008-0000-0300-0000F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8" name="Picture 1460" descr="shim">
          <a:extLst>
            <a:ext uri="{FF2B5EF4-FFF2-40B4-BE49-F238E27FC236}">
              <a16:creationId xmlns:a16="http://schemas.microsoft.com/office/drawing/2014/main" id="{00000000-0008-0000-0300-0000F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9" name="Picture 1461" descr="shim">
          <a:extLst>
            <a:ext uri="{FF2B5EF4-FFF2-40B4-BE49-F238E27FC236}">
              <a16:creationId xmlns:a16="http://schemas.microsoft.com/office/drawing/2014/main" id="{00000000-0008-0000-0300-0000F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0" name="Picture 1462" descr="shim">
          <a:extLst>
            <a:ext uri="{FF2B5EF4-FFF2-40B4-BE49-F238E27FC236}">
              <a16:creationId xmlns:a16="http://schemas.microsoft.com/office/drawing/2014/main" id="{00000000-0008-0000-0300-0000F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1" name="Picture 1463" descr="shim">
          <a:extLst>
            <a:ext uri="{FF2B5EF4-FFF2-40B4-BE49-F238E27FC236}">
              <a16:creationId xmlns:a16="http://schemas.microsoft.com/office/drawing/2014/main" id="{00000000-0008-0000-0300-0000F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2" name="Picture 1464" descr="shim">
          <a:extLst>
            <a:ext uri="{FF2B5EF4-FFF2-40B4-BE49-F238E27FC236}">
              <a16:creationId xmlns:a16="http://schemas.microsoft.com/office/drawing/2014/main" id="{00000000-0008-0000-0300-0000F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3" name="Picture 1465" descr="shim">
          <a:extLst>
            <a:ext uri="{FF2B5EF4-FFF2-40B4-BE49-F238E27FC236}">
              <a16:creationId xmlns:a16="http://schemas.microsoft.com/office/drawing/2014/main" id="{00000000-0008-0000-0300-0000F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4" name="Picture 1466" descr="shim">
          <a:extLst>
            <a:ext uri="{FF2B5EF4-FFF2-40B4-BE49-F238E27FC236}">
              <a16:creationId xmlns:a16="http://schemas.microsoft.com/office/drawing/2014/main" id="{00000000-0008-0000-0300-0000F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5" name="Picture 1467" descr="shim">
          <a:extLst>
            <a:ext uri="{FF2B5EF4-FFF2-40B4-BE49-F238E27FC236}">
              <a16:creationId xmlns:a16="http://schemas.microsoft.com/office/drawing/2014/main" id="{00000000-0008-0000-0300-0000F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6" name="Picture 1468" descr="shim">
          <a:extLst>
            <a:ext uri="{FF2B5EF4-FFF2-40B4-BE49-F238E27FC236}">
              <a16:creationId xmlns:a16="http://schemas.microsoft.com/office/drawing/2014/main" id="{00000000-0008-0000-0300-0000F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7" name="Picture 1469" descr="shim">
          <a:extLst>
            <a:ext uri="{FF2B5EF4-FFF2-40B4-BE49-F238E27FC236}">
              <a16:creationId xmlns:a16="http://schemas.microsoft.com/office/drawing/2014/main" id="{00000000-0008-0000-0300-0000F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8" name="Picture 1470" descr="shim">
          <a:extLst>
            <a:ext uri="{FF2B5EF4-FFF2-40B4-BE49-F238E27FC236}">
              <a16:creationId xmlns:a16="http://schemas.microsoft.com/office/drawing/2014/main" id="{00000000-0008-0000-0300-0000F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9" name="Picture 1471" descr="shim">
          <a:extLst>
            <a:ext uri="{FF2B5EF4-FFF2-40B4-BE49-F238E27FC236}">
              <a16:creationId xmlns:a16="http://schemas.microsoft.com/office/drawing/2014/main" id="{00000000-0008-0000-0300-0000F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0" name="Picture 1472" descr="shim">
          <a:extLst>
            <a:ext uri="{FF2B5EF4-FFF2-40B4-BE49-F238E27FC236}">
              <a16:creationId xmlns:a16="http://schemas.microsoft.com/office/drawing/2014/main" id="{00000000-0008-0000-0300-00000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1" name="Picture 1473" descr="shim">
          <a:extLst>
            <a:ext uri="{FF2B5EF4-FFF2-40B4-BE49-F238E27FC236}">
              <a16:creationId xmlns:a16="http://schemas.microsoft.com/office/drawing/2014/main" id="{00000000-0008-0000-0300-00000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2" name="Picture 1474" descr="shim">
          <a:extLst>
            <a:ext uri="{FF2B5EF4-FFF2-40B4-BE49-F238E27FC236}">
              <a16:creationId xmlns:a16="http://schemas.microsoft.com/office/drawing/2014/main" id="{00000000-0008-0000-0300-00000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3" name="Picture 1475" descr="shim">
          <a:extLst>
            <a:ext uri="{FF2B5EF4-FFF2-40B4-BE49-F238E27FC236}">
              <a16:creationId xmlns:a16="http://schemas.microsoft.com/office/drawing/2014/main" id="{00000000-0008-0000-0300-00000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4" name="Picture 1476" descr="shim">
          <a:extLst>
            <a:ext uri="{FF2B5EF4-FFF2-40B4-BE49-F238E27FC236}">
              <a16:creationId xmlns:a16="http://schemas.microsoft.com/office/drawing/2014/main" id="{00000000-0008-0000-0300-00000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5" name="Picture 1477" descr="shim">
          <a:extLst>
            <a:ext uri="{FF2B5EF4-FFF2-40B4-BE49-F238E27FC236}">
              <a16:creationId xmlns:a16="http://schemas.microsoft.com/office/drawing/2014/main" id="{00000000-0008-0000-0300-00000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6" name="Picture 1478" descr="shim">
          <a:extLst>
            <a:ext uri="{FF2B5EF4-FFF2-40B4-BE49-F238E27FC236}">
              <a16:creationId xmlns:a16="http://schemas.microsoft.com/office/drawing/2014/main" id="{00000000-0008-0000-0300-00000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7" name="Picture 1479" descr="shim">
          <a:extLst>
            <a:ext uri="{FF2B5EF4-FFF2-40B4-BE49-F238E27FC236}">
              <a16:creationId xmlns:a16="http://schemas.microsoft.com/office/drawing/2014/main" id="{00000000-0008-0000-0300-00000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8" name="Picture 1480" descr="shim">
          <a:extLst>
            <a:ext uri="{FF2B5EF4-FFF2-40B4-BE49-F238E27FC236}">
              <a16:creationId xmlns:a16="http://schemas.microsoft.com/office/drawing/2014/main" id="{00000000-0008-0000-0300-00000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9" name="Picture 1481" descr="shim">
          <a:extLst>
            <a:ext uri="{FF2B5EF4-FFF2-40B4-BE49-F238E27FC236}">
              <a16:creationId xmlns:a16="http://schemas.microsoft.com/office/drawing/2014/main" id="{00000000-0008-0000-0300-00000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0" name="Picture 1482" descr="shim">
          <a:extLst>
            <a:ext uri="{FF2B5EF4-FFF2-40B4-BE49-F238E27FC236}">
              <a16:creationId xmlns:a16="http://schemas.microsoft.com/office/drawing/2014/main" id="{00000000-0008-0000-0300-00000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1" name="Picture 1483" descr="shim">
          <a:extLst>
            <a:ext uri="{FF2B5EF4-FFF2-40B4-BE49-F238E27FC236}">
              <a16:creationId xmlns:a16="http://schemas.microsoft.com/office/drawing/2014/main" id="{00000000-0008-0000-0300-00000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2" name="Picture 1484" descr="shim">
          <a:extLst>
            <a:ext uri="{FF2B5EF4-FFF2-40B4-BE49-F238E27FC236}">
              <a16:creationId xmlns:a16="http://schemas.microsoft.com/office/drawing/2014/main" id="{00000000-0008-0000-0300-00000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3" name="Picture 1485" descr="shim">
          <a:extLst>
            <a:ext uri="{FF2B5EF4-FFF2-40B4-BE49-F238E27FC236}">
              <a16:creationId xmlns:a16="http://schemas.microsoft.com/office/drawing/2014/main" id="{00000000-0008-0000-0300-00000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4" name="Picture 1486" descr="shim">
          <a:extLst>
            <a:ext uri="{FF2B5EF4-FFF2-40B4-BE49-F238E27FC236}">
              <a16:creationId xmlns:a16="http://schemas.microsoft.com/office/drawing/2014/main" id="{00000000-0008-0000-0300-00000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5" name="Picture 1487" descr="shim">
          <a:extLst>
            <a:ext uri="{FF2B5EF4-FFF2-40B4-BE49-F238E27FC236}">
              <a16:creationId xmlns:a16="http://schemas.microsoft.com/office/drawing/2014/main" id="{00000000-0008-0000-0300-00000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6" name="Picture 1488" descr="shim">
          <a:extLst>
            <a:ext uri="{FF2B5EF4-FFF2-40B4-BE49-F238E27FC236}">
              <a16:creationId xmlns:a16="http://schemas.microsoft.com/office/drawing/2014/main" id="{00000000-0008-0000-0300-00001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7" name="Picture 1489" descr="shim">
          <a:extLst>
            <a:ext uri="{FF2B5EF4-FFF2-40B4-BE49-F238E27FC236}">
              <a16:creationId xmlns:a16="http://schemas.microsoft.com/office/drawing/2014/main" id="{00000000-0008-0000-0300-00001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8" name="Picture 1490" descr="shim">
          <a:extLst>
            <a:ext uri="{FF2B5EF4-FFF2-40B4-BE49-F238E27FC236}">
              <a16:creationId xmlns:a16="http://schemas.microsoft.com/office/drawing/2014/main" id="{00000000-0008-0000-0300-00001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9" name="Picture 1491" descr="shim">
          <a:extLst>
            <a:ext uri="{FF2B5EF4-FFF2-40B4-BE49-F238E27FC236}">
              <a16:creationId xmlns:a16="http://schemas.microsoft.com/office/drawing/2014/main" id="{00000000-0008-0000-0300-00001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0" name="Picture 1492" descr="shim">
          <a:extLst>
            <a:ext uri="{FF2B5EF4-FFF2-40B4-BE49-F238E27FC236}">
              <a16:creationId xmlns:a16="http://schemas.microsoft.com/office/drawing/2014/main" id="{00000000-0008-0000-0300-00001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1" name="Picture 1493" descr="shim">
          <a:extLst>
            <a:ext uri="{FF2B5EF4-FFF2-40B4-BE49-F238E27FC236}">
              <a16:creationId xmlns:a16="http://schemas.microsoft.com/office/drawing/2014/main" id="{00000000-0008-0000-0300-00001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2" name="Picture 1494" descr="shim">
          <a:extLst>
            <a:ext uri="{FF2B5EF4-FFF2-40B4-BE49-F238E27FC236}">
              <a16:creationId xmlns:a16="http://schemas.microsoft.com/office/drawing/2014/main" id="{00000000-0008-0000-0300-00001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3" name="Picture 1495" descr="shim">
          <a:extLst>
            <a:ext uri="{FF2B5EF4-FFF2-40B4-BE49-F238E27FC236}">
              <a16:creationId xmlns:a16="http://schemas.microsoft.com/office/drawing/2014/main" id="{00000000-0008-0000-0300-00001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4" name="Picture 1496" descr="shim">
          <a:extLst>
            <a:ext uri="{FF2B5EF4-FFF2-40B4-BE49-F238E27FC236}">
              <a16:creationId xmlns:a16="http://schemas.microsoft.com/office/drawing/2014/main" id="{00000000-0008-0000-0300-00001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5" name="Picture 1497" descr="shim">
          <a:extLst>
            <a:ext uri="{FF2B5EF4-FFF2-40B4-BE49-F238E27FC236}">
              <a16:creationId xmlns:a16="http://schemas.microsoft.com/office/drawing/2014/main" id="{00000000-0008-0000-0300-00001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6" name="Picture 1498" descr="shim">
          <a:extLst>
            <a:ext uri="{FF2B5EF4-FFF2-40B4-BE49-F238E27FC236}">
              <a16:creationId xmlns:a16="http://schemas.microsoft.com/office/drawing/2014/main" id="{00000000-0008-0000-0300-00001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7" name="Picture 1499" descr="shim">
          <a:extLst>
            <a:ext uri="{FF2B5EF4-FFF2-40B4-BE49-F238E27FC236}">
              <a16:creationId xmlns:a16="http://schemas.microsoft.com/office/drawing/2014/main" id="{00000000-0008-0000-0300-00001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8" name="Picture 1500" descr="shim">
          <a:extLst>
            <a:ext uri="{FF2B5EF4-FFF2-40B4-BE49-F238E27FC236}">
              <a16:creationId xmlns:a16="http://schemas.microsoft.com/office/drawing/2014/main" id="{00000000-0008-0000-0300-00001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9" name="Picture 1501" descr="shim">
          <a:extLst>
            <a:ext uri="{FF2B5EF4-FFF2-40B4-BE49-F238E27FC236}">
              <a16:creationId xmlns:a16="http://schemas.microsoft.com/office/drawing/2014/main" id="{00000000-0008-0000-0300-00001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0" name="Picture 1502" descr="shim">
          <a:extLst>
            <a:ext uri="{FF2B5EF4-FFF2-40B4-BE49-F238E27FC236}">
              <a16:creationId xmlns:a16="http://schemas.microsoft.com/office/drawing/2014/main" id="{00000000-0008-0000-0300-00001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1" name="Picture 1503" descr="shim">
          <a:extLst>
            <a:ext uri="{FF2B5EF4-FFF2-40B4-BE49-F238E27FC236}">
              <a16:creationId xmlns:a16="http://schemas.microsoft.com/office/drawing/2014/main" id="{00000000-0008-0000-0300-00001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2" name="Picture 1504" descr="shim">
          <a:extLst>
            <a:ext uri="{FF2B5EF4-FFF2-40B4-BE49-F238E27FC236}">
              <a16:creationId xmlns:a16="http://schemas.microsoft.com/office/drawing/2014/main" id="{00000000-0008-0000-0300-00002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3" name="Picture 1505" descr="shim">
          <a:extLst>
            <a:ext uri="{FF2B5EF4-FFF2-40B4-BE49-F238E27FC236}">
              <a16:creationId xmlns:a16="http://schemas.microsoft.com/office/drawing/2014/main" id="{00000000-0008-0000-0300-00002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4" name="Picture 1506" descr="shim">
          <a:extLst>
            <a:ext uri="{FF2B5EF4-FFF2-40B4-BE49-F238E27FC236}">
              <a16:creationId xmlns:a16="http://schemas.microsoft.com/office/drawing/2014/main" id="{00000000-0008-0000-0300-00002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5" name="Picture 1507" descr="shim">
          <a:extLst>
            <a:ext uri="{FF2B5EF4-FFF2-40B4-BE49-F238E27FC236}">
              <a16:creationId xmlns:a16="http://schemas.microsoft.com/office/drawing/2014/main" id="{00000000-0008-0000-0300-00002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6" name="Picture 1508" descr="shim">
          <a:extLst>
            <a:ext uri="{FF2B5EF4-FFF2-40B4-BE49-F238E27FC236}">
              <a16:creationId xmlns:a16="http://schemas.microsoft.com/office/drawing/2014/main" id="{00000000-0008-0000-0300-00002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7" name="Picture 1509" descr="shim">
          <a:extLst>
            <a:ext uri="{FF2B5EF4-FFF2-40B4-BE49-F238E27FC236}">
              <a16:creationId xmlns:a16="http://schemas.microsoft.com/office/drawing/2014/main" id="{00000000-0008-0000-0300-00002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8" name="Picture 1510" descr="shim">
          <a:extLst>
            <a:ext uri="{FF2B5EF4-FFF2-40B4-BE49-F238E27FC236}">
              <a16:creationId xmlns:a16="http://schemas.microsoft.com/office/drawing/2014/main" id="{00000000-0008-0000-0300-00002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9" name="Picture 1511" descr="shim">
          <a:extLst>
            <a:ext uri="{FF2B5EF4-FFF2-40B4-BE49-F238E27FC236}">
              <a16:creationId xmlns:a16="http://schemas.microsoft.com/office/drawing/2014/main" id="{00000000-0008-0000-0300-00002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0" name="Picture 1512" descr="shim">
          <a:extLst>
            <a:ext uri="{FF2B5EF4-FFF2-40B4-BE49-F238E27FC236}">
              <a16:creationId xmlns:a16="http://schemas.microsoft.com/office/drawing/2014/main" id="{00000000-0008-0000-0300-00002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1" name="Picture 1513" descr="shim">
          <a:extLst>
            <a:ext uri="{FF2B5EF4-FFF2-40B4-BE49-F238E27FC236}">
              <a16:creationId xmlns:a16="http://schemas.microsoft.com/office/drawing/2014/main" id="{00000000-0008-0000-0300-00002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2" name="Picture 1514" descr="shim">
          <a:extLst>
            <a:ext uri="{FF2B5EF4-FFF2-40B4-BE49-F238E27FC236}">
              <a16:creationId xmlns:a16="http://schemas.microsoft.com/office/drawing/2014/main" id="{00000000-0008-0000-0300-00002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3" name="Picture 1515" descr="shim">
          <a:extLst>
            <a:ext uri="{FF2B5EF4-FFF2-40B4-BE49-F238E27FC236}">
              <a16:creationId xmlns:a16="http://schemas.microsoft.com/office/drawing/2014/main" id="{00000000-0008-0000-0300-00002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4" name="Picture 1516" descr="shim">
          <a:extLst>
            <a:ext uri="{FF2B5EF4-FFF2-40B4-BE49-F238E27FC236}">
              <a16:creationId xmlns:a16="http://schemas.microsoft.com/office/drawing/2014/main" id="{00000000-0008-0000-0300-00002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5" name="Picture 1517" descr="shim">
          <a:extLst>
            <a:ext uri="{FF2B5EF4-FFF2-40B4-BE49-F238E27FC236}">
              <a16:creationId xmlns:a16="http://schemas.microsoft.com/office/drawing/2014/main" id="{00000000-0008-0000-0300-00002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6" name="Picture 1518" descr="shim">
          <a:extLst>
            <a:ext uri="{FF2B5EF4-FFF2-40B4-BE49-F238E27FC236}">
              <a16:creationId xmlns:a16="http://schemas.microsoft.com/office/drawing/2014/main" id="{00000000-0008-0000-0300-00002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7" name="Picture 1519" descr="shim">
          <a:extLst>
            <a:ext uri="{FF2B5EF4-FFF2-40B4-BE49-F238E27FC236}">
              <a16:creationId xmlns:a16="http://schemas.microsoft.com/office/drawing/2014/main" id="{00000000-0008-0000-0300-00002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8" name="Picture 1520" descr="shim">
          <a:extLst>
            <a:ext uri="{FF2B5EF4-FFF2-40B4-BE49-F238E27FC236}">
              <a16:creationId xmlns:a16="http://schemas.microsoft.com/office/drawing/2014/main" id="{00000000-0008-0000-0300-00003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49" name="Picture 1521" descr="shim">
          <a:extLst>
            <a:ext uri="{FF2B5EF4-FFF2-40B4-BE49-F238E27FC236}">
              <a16:creationId xmlns:a16="http://schemas.microsoft.com/office/drawing/2014/main" id="{00000000-0008-0000-0300-00003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0" name="Picture 1522" descr="shim">
          <a:extLst>
            <a:ext uri="{FF2B5EF4-FFF2-40B4-BE49-F238E27FC236}">
              <a16:creationId xmlns:a16="http://schemas.microsoft.com/office/drawing/2014/main" id="{00000000-0008-0000-0300-00003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1" name="Picture 1523" descr="shim">
          <a:extLst>
            <a:ext uri="{FF2B5EF4-FFF2-40B4-BE49-F238E27FC236}">
              <a16:creationId xmlns:a16="http://schemas.microsoft.com/office/drawing/2014/main" id="{00000000-0008-0000-0300-00003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2" name="Picture 1524" descr="shim">
          <a:extLst>
            <a:ext uri="{FF2B5EF4-FFF2-40B4-BE49-F238E27FC236}">
              <a16:creationId xmlns:a16="http://schemas.microsoft.com/office/drawing/2014/main" id="{00000000-0008-0000-0300-00003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3" name="Picture 1525" descr="shim">
          <a:extLst>
            <a:ext uri="{FF2B5EF4-FFF2-40B4-BE49-F238E27FC236}">
              <a16:creationId xmlns:a16="http://schemas.microsoft.com/office/drawing/2014/main" id="{00000000-0008-0000-0300-00003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4" name="Picture 1526" descr="shim">
          <a:extLst>
            <a:ext uri="{FF2B5EF4-FFF2-40B4-BE49-F238E27FC236}">
              <a16:creationId xmlns:a16="http://schemas.microsoft.com/office/drawing/2014/main" id="{00000000-0008-0000-0300-00003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5" name="Picture 1527" descr="shim">
          <a:extLst>
            <a:ext uri="{FF2B5EF4-FFF2-40B4-BE49-F238E27FC236}">
              <a16:creationId xmlns:a16="http://schemas.microsoft.com/office/drawing/2014/main" id="{00000000-0008-0000-0300-00003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6" name="Picture 1528" descr="shim">
          <a:extLst>
            <a:ext uri="{FF2B5EF4-FFF2-40B4-BE49-F238E27FC236}">
              <a16:creationId xmlns:a16="http://schemas.microsoft.com/office/drawing/2014/main" id="{00000000-0008-0000-0300-00003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7" name="Picture 1529" descr="shim">
          <a:extLst>
            <a:ext uri="{FF2B5EF4-FFF2-40B4-BE49-F238E27FC236}">
              <a16:creationId xmlns:a16="http://schemas.microsoft.com/office/drawing/2014/main" id="{00000000-0008-0000-0300-00003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8" name="Picture 1530" descr="shim">
          <a:extLst>
            <a:ext uri="{FF2B5EF4-FFF2-40B4-BE49-F238E27FC236}">
              <a16:creationId xmlns:a16="http://schemas.microsoft.com/office/drawing/2014/main" id="{00000000-0008-0000-0300-00003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9" name="Picture 1531" descr="shim">
          <a:extLst>
            <a:ext uri="{FF2B5EF4-FFF2-40B4-BE49-F238E27FC236}">
              <a16:creationId xmlns:a16="http://schemas.microsoft.com/office/drawing/2014/main" id="{00000000-0008-0000-0300-00003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0" name="Picture 1532" descr="shim">
          <a:extLst>
            <a:ext uri="{FF2B5EF4-FFF2-40B4-BE49-F238E27FC236}">
              <a16:creationId xmlns:a16="http://schemas.microsoft.com/office/drawing/2014/main" id="{00000000-0008-0000-0300-00003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1" name="Picture 1533" descr="shim">
          <a:extLst>
            <a:ext uri="{FF2B5EF4-FFF2-40B4-BE49-F238E27FC236}">
              <a16:creationId xmlns:a16="http://schemas.microsoft.com/office/drawing/2014/main" id="{00000000-0008-0000-0300-00003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2" name="Picture 1534" descr="shim">
          <a:extLst>
            <a:ext uri="{FF2B5EF4-FFF2-40B4-BE49-F238E27FC236}">
              <a16:creationId xmlns:a16="http://schemas.microsoft.com/office/drawing/2014/main" id="{00000000-0008-0000-0300-00003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3" name="Picture 1535" descr="shim">
          <a:extLst>
            <a:ext uri="{FF2B5EF4-FFF2-40B4-BE49-F238E27FC236}">
              <a16:creationId xmlns:a16="http://schemas.microsoft.com/office/drawing/2014/main" id="{00000000-0008-0000-0300-00003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4" name="Picture 1536" descr="shim">
          <a:extLst>
            <a:ext uri="{FF2B5EF4-FFF2-40B4-BE49-F238E27FC236}">
              <a16:creationId xmlns:a16="http://schemas.microsoft.com/office/drawing/2014/main" id="{00000000-0008-0000-0300-00004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5" name="Picture 1537" descr="shim">
          <a:extLst>
            <a:ext uri="{FF2B5EF4-FFF2-40B4-BE49-F238E27FC236}">
              <a16:creationId xmlns:a16="http://schemas.microsoft.com/office/drawing/2014/main" id="{00000000-0008-0000-0300-00004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6" name="Picture 1538" descr="shim">
          <a:extLst>
            <a:ext uri="{FF2B5EF4-FFF2-40B4-BE49-F238E27FC236}">
              <a16:creationId xmlns:a16="http://schemas.microsoft.com/office/drawing/2014/main" id="{00000000-0008-0000-0300-00004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7" name="Picture 1539" descr="shim">
          <a:extLst>
            <a:ext uri="{FF2B5EF4-FFF2-40B4-BE49-F238E27FC236}">
              <a16:creationId xmlns:a16="http://schemas.microsoft.com/office/drawing/2014/main" id="{00000000-0008-0000-0300-00004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8" name="Picture 1540" descr="shim">
          <a:extLst>
            <a:ext uri="{FF2B5EF4-FFF2-40B4-BE49-F238E27FC236}">
              <a16:creationId xmlns:a16="http://schemas.microsoft.com/office/drawing/2014/main" id="{00000000-0008-0000-0300-00004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9" name="Picture 1541" descr="shim">
          <a:extLst>
            <a:ext uri="{FF2B5EF4-FFF2-40B4-BE49-F238E27FC236}">
              <a16:creationId xmlns:a16="http://schemas.microsoft.com/office/drawing/2014/main" id="{00000000-0008-0000-0300-00004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0" name="Picture 1542" descr="shim">
          <a:extLst>
            <a:ext uri="{FF2B5EF4-FFF2-40B4-BE49-F238E27FC236}">
              <a16:creationId xmlns:a16="http://schemas.microsoft.com/office/drawing/2014/main" id="{00000000-0008-0000-0300-00004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1" name="Picture 1543" descr="shim">
          <a:extLst>
            <a:ext uri="{FF2B5EF4-FFF2-40B4-BE49-F238E27FC236}">
              <a16:creationId xmlns:a16="http://schemas.microsoft.com/office/drawing/2014/main" id="{00000000-0008-0000-0300-00004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2" name="Picture 1544" descr="shim">
          <a:extLst>
            <a:ext uri="{FF2B5EF4-FFF2-40B4-BE49-F238E27FC236}">
              <a16:creationId xmlns:a16="http://schemas.microsoft.com/office/drawing/2014/main" id="{00000000-0008-0000-0300-00004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3" name="Picture 1545" descr="shim">
          <a:extLst>
            <a:ext uri="{FF2B5EF4-FFF2-40B4-BE49-F238E27FC236}">
              <a16:creationId xmlns:a16="http://schemas.microsoft.com/office/drawing/2014/main" id="{00000000-0008-0000-0300-00004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4" name="Picture 1546" descr="shim">
          <a:extLst>
            <a:ext uri="{FF2B5EF4-FFF2-40B4-BE49-F238E27FC236}">
              <a16:creationId xmlns:a16="http://schemas.microsoft.com/office/drawing/2014/main" id="{00000000-0008-0000-0300-00004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5" name="Picture 1547" descr="shim">
          <a:extLst>
            <a:ext uri="{FF2B5EF4-FFF2-40B4-BE49-F238E27FC236}">
              <a16:creationId xmlns:a16="http://schemas.microsoft.com/office/drawing/2014/main" id="{00000000-0008-0000-0300-00004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6" name="Picture 1548" descr="shim">
          <a:extLst>
            <a:ext uri="{FF2B5EF4-FFF2-40B4-BE49-F238E27FC236}">
              <a16:creationId xmlns:a16="http://schemas.microsoft.com/office/drawing/2014/main" id="{00000000-0008-0000-0300-00004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7" name="Picture 1549" descr="shim">
          <a:extLst>
            <a:ext uri="{FF2B5EF4-FFF2-40B4-BE49-F238E27FC236}">
              <a16:creationId xmlns:a16="http://schemas.microsoft.com/office/drawing/2014/main" id="{00000000-0008-0000-0300-00004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8" name="Picture 1550" descr="shim">
          <a:extLst>
            <a:ext uri="{FF2B5EF4-FFF2-40B4-BE49-F238E27FC236}">
              <a16:creationId xmlns:a16="http://schemas.microsoft.com/office/drawing/2014/main" id="{00000000-0008-0000-0300-00004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9" name="Picture 1551" descr="shim">
          <a:extLst>
            <a:ext uri="{FF2B5EF4-FFF2-40B4-BE49-F238E27FC236}">
              <a16:creationId xmlns:a16="http://schemas.microsoft.com/office/drawing/2014/main" id="{00000000-0008-0000-0300-00004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0" name="Picture 1552" descr="shim">
          <a:extLst>
            <a:ext uri="{FF2B5EF4-FFF2-40B4-BE49-F238E27FC236}">
              <a16:creationId xmlns:a16="http://schemas.microsoft.com/office/drawing/2014/main" id="{00000000-0008-0000-0300-00005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1" name="Picture 1553" descr="shim">
          <a:extLst>
            <a:ext uri="{FF2B5EF4-FFF2-40B4-BE49-F238E27FC236}">
              <a16:creationId xmlns:a16="http://schemas.microsoft.com/office/drawing/2014/main" id="{00000000-0008-0000-0300-00005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2" name="Picture 1554" descr="shim">
          <a:extLst>
            <a:ext uri="{FF2B5EF4-FFF2-40B4-BE49-F238E27FC236}">
              <a16:creationId xmlns:a16="http://schemas.microsoft.com/office/drawing/2014/main" id="{00000000-0008-0000-0300-00005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3" name="Picture 1555" descr="shim">
          <a:extLst>
            <a:ext uri="{FF2B5EF4-FFF2-40B4-BE49-F238E27FC236}">
              <a16:creationId xmlns:a16="http://schemas.microsoft.com/office/drawing/2014/main" id="{00000000-0008-0000-0300-00005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4" name="Picture 1556" descr="shim">
          <a:extLst>
            <a:ext uri="{FF2B5EF4-FFF2-40B4-BE49-F238E27FC236}">
              <a16:creationId xmlns:a16="http://schemas.microsoft.com/office/drawing/2014/main" id="{00000000-0008-0000-0300-00005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5" name="Picture 1557" descr="shim">
          <a:extLst>
            <a:ext uri="{FF2B5EF4-FFF2-40B4-BE49-F238E27FC236}">
              <a16:creationId xmlns:a16="http://schemas.microsoft.com/office/drawing/2014/main" id="{00000000-0008-0000-0300-00005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6" name="Picture 1558" descr="shim">
          <a:extLst>
            <a:ext uri="{FF2B5EF4-FFF2-40B4-BE49-F238E27FC236}">
              <a16:creationId xmlns:a16="http://schemas.microsoft.com/office/drawing/2014/main" id="{00000000-0008-0000-0300-00005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7" name="Picture 1559" descr="shim">
          <a:extLst>
            <a:ext uri="{FF2B5EF4-FFF2-40B4-BE49-F238E27FC236}">
              <a16:creationId xmlns:a16="http://schemas.microsoft.com/office/drawing/2014/main" id="{00000000-0008-0000-0300-00005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8" name="Picture 1560" descr="shim">
          <a:extLst>
            <a:ext uri="{FF2B5EF4-FFF2-40B4-BE49-F238E27FC236}">
              <a16:creationId xmlns:a16="http://schemas.microsoft.com/office/drawing/2014/main" id="{00000000-0008-0000-0300-00005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9" name="Picture 1561" descr="shim">
          <a:extLst>
            <a:ext uri="{FF2B5EF4-FFF2-40B4-BE49-F238E27FC236}">
              <a16:creationId xmlns:a16="http://schemas.microsoft.com/office/drawing/2014/main" id="{00000000-0008-0000-0300-00005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0" name="Picture 1562" descr="shim">
          <a:extLst>
            <a:ext uri="{FF2B5EF4-FFF2-40B4-BE49-F238E27FC236}">
              <a16:creationId xmlns:a16="http://schemas.microsoft.com/office/drawing/2014/main" id="{00000000-0008-0000-0300-00005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1" name="Picture 1563" descr="shim">
          <a:extLst>
            <a:ext uri="{FF2B5EF4-FFF2-40B4-BE49-F238E27FC236}">
              <a16:creationId xmlns:a16="http://schemas.microsoft.com/office/drawing/2014/main" id="{00000000-0008-0000-0300-00005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2" name="Picture 1564" descr="shim">
          <a:extLst>
            <a:ext uri="{FF2B5EF4-FFF2-40B4-BE49-F238E27FC236}">
              <a16:creationId xmlns:a16="http://schemas.microsoft.com/office/drawing/2014/main" id="{00000000-0008-0000-0300-00005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3" name="Picture 1565" descr="shim">
          <a:extLst>
            <a:ext uri="{FF2B5EF4-FFF2-40B4-BE49-F238E27FC236}">
              <a16:creationId xmlns:a16="http://schemas.microsoft.com/office/drawing/2014/main" id="{00000000-0008-0000-0300-00005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4" name="Picture 1566" descr="shim">
          <a:extLst>
            <a:ext uri="{FF2B5EF4-FFF2-40B4-BE49-F238E27FC236}">
              <a16:creationId xmlns:a16="http://schemas.microsoft.com/office/drawing/2014/main" id="{00000000-0008-0000-0300-00005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5" name="Picture 1567" descr="shim">
          <a:extLst>
            <a:ext uri="{FF2B5EF4-FFF2-40B4-BE49-F238E27FC236}">
              <a16:creationId xmlns:a16="http://schemas.microsoft.com/office/drawing/2014/main" id="{00000000-0008-0000-0300-00005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6" name="Picture 1568" descr="shim">
          <a:extLst>
            <a:ext uri="{FF2B5EF4-FFF2-40B4-BE49-F238E27FC236}">
              <a16:creationId xmlns:a16="http://schemas.microsoft.com/office/drawing/2014/main" id="{00000000-0008-0000-0300-00006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7" name="Picture 1569" descr="shim">
          <a:extLst>
            <a:ext uri="{FF2B5EF4-FFF2-40B4-BE49-F238E27FC236}">
              <a16:creationId xmlns:a16="http://schemas.microsoft.com/office/drawing/2014/main" id="{00000000-0008-0000-0300-00006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8" name="Picture 1570" descr="shim">
          <a:extLst>
            <a:ext uri="{FF2B5EF4-FFF2-40B4-BE49-F238E27FC236}">
              <a16:creationId xmlns:a16="http://schemas.microsoft.com/office/drawing/2014/main" id="{00000000-0008-0000-0300-00006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9" name="Picture 1571" descr="shim">
          <a:extLst>
            <a:ext uri="{FF2B5EF4-FFF2-40B4-BE49-F238E27FC236}">
              <a16:creationId xmlns:a16="http://schemas.microsoft.com/office/drawing/2014/main" id="{00000000-0008-0000-0300-00006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0" name="Picture 1572" descr="shim">
          <a:extLst>
            <a:ext uri="{FF2B5EF4-FFF2-40B4-BE49-F238E27FC236}">
              <a16:creationId xmlns:a16="http://schemas.microsoft.com/office/drawing/2014/main" id="{00000000-0008-0000-0300-00006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1" name="Picture 1573" descr="shim">
          <a:extLst>
            <a:ext uri="{FF2B5EF4-FFF2-40B4-BE49-F238E27FC236}">
              <a16:creationId xmlns:a16="http://schemas.microsoft.com/office/drawing/2014/main" id="{00000000-0008-0000-0300-00006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2" name="Picture 1574" descr="shim">
          <a:extLst>
            <a:ext uri="{FF2B5EF4-FFF2-40B4-BE49-F238E27FC236}">
              <a16:creationId xmlns:a16="http://schemas.microsoft.com/office/drawing/2014/main" id="{00000000-0008-0000-0300-00006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3" name="Picture 1575" descr="shim">
          <a:extLst>
            <a:ext uri="{FF2B5EF4-FFF2-40B4-BE49-F238E27FC236}">
              <a16:creationId xmlns:a16="http://schemas.microsoft.com/office/drawing/2014/main" id="{00000000-0008-0000-0300-00006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4" name="Picture 1576" descr="shim">
          <a:extLst>
            <a:ext uri="{FF2B5EF4-FFF2-40B4-BE49-F238E27FC236}">
              <a16:creationId xmlns:a16="http://schemas.microsoft.com/office/drawing/2014/main" id="{00000000-0008-0000-0300-00006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5" name="Picture 1577" descr="shim">
          <a:extLst>
            <a:ext uri="{FF2B5EF4-FFF2-40B4-BE49-F238E27FC236}">
              <a16:creationId xmlns:a16="http://schemas.microsoft.com/office/drawing/2014/main" id="{00000000-0008-0000-0300-00006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6" name="Picture 1578" descr="shim">
          <a:extLst>
            <a:ext uri="{FF2B5EF4-FFF2-40B4-BE49-F238E27FC236}">
              <a16:creationId xmlns:a16="http://schemas.microsoft.com/office/drawing/2014/main" id="{00000000-0008-0000-0300-00006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7" name="Picture 1579" descr="shim">
          <a:extLst>
            <a:ext uri="{FF2B5EF4-FFF2-40B4-BE49-F238E27FC236}">
              <a16:creationId xmlns:a16="http://schemas.microsoft.com/office/drawing/2014/main" id="{00000000-0008-0000-0300-00006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8" name="Picture 1580" descr="shim">
          <a:extLst>
            <a:ext uri="{FF2B5EF4-FFF2-40B4-BE49-F238E27FC236}">
              <a16:creationId xmlns:a16="http://schemas.microsoft.com/office/drawing/2014/main" id="{00000000-0008-0000-0300-00006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9" name="Picture 1581" descr="shim">
          <a:extLst>
            <a:ext uri="{FF2B5EF4-FFF2-40B4-BE49-F238E27FC236}">
              <a16:creationId xmlns:a16="http://schemas.microsoft.com/office/drawing/2014/main" id="{00000000-0008-0000-0300-00006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0" name="Picture 1582" descr="shim">
          <a:extLst>
            <a:ext uri="{FF2B5EF4-FFF2-40B4-BE49-F238E27FC236}">
              <a16:creationId xmlns:a16="http://schemas.microsoft.com/office/drawing/2014/main" id="{00000000-0008-0000-0300-00006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1" name="Picture 1583" descr="shim">
          <a:extLst>
            <a:ext uri="{FF2B5EF4-FFF2-40B4-BE49-F238E27FC236}">
              <a16:creationId xmlns:a16="http://schemas.microsoft.com/office/drawing/2014/main" id="{00000000-0008-0000-0300-00006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2" name="Picture 1584" descr="shim">
          <a:extLst>
            <a:ext uri="{FF2B5EF4-FFF2-40B4-BE49-F238E27FC236}">
              <a16:creationId xmlns:a16="http://schemas.microsoft.com/office/drawing/2014/main" id="{00000000-0008-0000-0300-00007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3" name="Picture 1585" descr="shim">
          <a:extLst>
            <a:ext uri="{FF2B5EF4-FFF2-40B4-BE49-F238E27FC236}">
              <a16:creationId xmlns:a16="http://schemas.microsoft.com/office/drawing/2014/main" id="{00000000-0008-0000-0300-00007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4" name="Picture 1586" descr="shim">
          <a:extLst>
            <a:ext uri="{FF2B5EF4-FFF2-40B4-BE49-F238E27FC236}">
              <a16:creationId xmlns:a16="http://schemas.microsoft.com/office/drawing/2014/main" id="{00000000-0008-0000-0300-00007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5" name="Picture 1587" descr="shim">
          <a:extLst>
            <a:ext uri="{FF2B5EF4-FFF2-40B4-BE49-F238E27FC236}">
              <a16:creationId xmlns:a16="http://schemas.microsoft.com/office/drawing/2014/main" id="{00000000-0008-0000-0300-00007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6" name="Picture 1588" descr="shim">
          <a:extLst>
            <a:ext uri="{FF2B5EF4-FFF2-40B4-BE49-F238E27FC236}">
              <a16:creationId xmlns:a16="http://schemas.microsoft.com/office/drawing/2014/main" id="{00000000-0008-0000-0300-00007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7" name="Picture 1589" descr="shim">
          <a:extLst>
            <a:ext uri="{FF2B5EF4-FFF2-40B4-BE49-F238E27FC236}">
              <a16:creationId xmlns:a16="http://schemas.microsoft.com/office/drawing/2014/main" id="{00000000-0008-0000-0300-00007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8" name="Picture 1590" descr="shim">
          <a:extLst>
            <a:ext uri="{FF2B5EF4-FFF2-40B4-BE49-F238E27FC236}">
              <a16:creationId xmlns:a16="http://schemas.microsoft.com/office/drawing/2014/main" id="{00000000-0008-0000-0300-00007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9" name="Picture 1591" descr="shim">
          <a:extLst>
            <a:ext uri="{FF2B5EF4-FFF2-40B4-BE49-F238E27FC236}">
              <a16:creationId xmlns:a16="http://schemas.microsoft.com/office/drawing/2014/main" id="{00000000-0008-0000-0300-00007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0" name="Picture 1592" descr="shim">
          <a:extLst>
            <a:ext uri="{FF2B5EF4-FFF2-40B4-BE49-F238E27FC236}">
              <a16:creationId xmlns:a16="http://schemas.microsoft.com/office/drawing/2014/main" id="{00000000-0008-0000-0300-00007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1" name="Picture 1593" descr="shim">
          <a:extLst>
            <a:ext uri="{FF2B5EF4-FFF2-40B4-BE49-F238E27FC236}">
              <a16:creationId xmlns:a16="http://schemas.microsoft.com/office/drawing/2014/main" id="{00000000-0008-0000-0300-00007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2" name="Picture 1594" descr="shim">
          <a:extLst>
            <a:ext uri="{FF2B5EF4-FFF2-40B4-BE49-F238E27FC236}">
              <a16:creationId xmlns:a16="http://schemas.microsoft.com/office/drawing/2014/main" id="{00000000-0008-0000-0300-00007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3" name="Picture 1595" descr="shim">
          <a:extLst>
            <a:ext uri="{FF2B5EF4-FFF2-40B4-BE49-F238E27FC236}">
              <a16:creationId xmlns:a16="http://schemas.microsoft.com/office/drawing/2014/main" id="{00000000-0008-0000-0300-00007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4" name="Picture 1596" descr="shim">
          <a:extLst>
            <a:ext uri="{FF2B5EF4-FFF2-40B4-BE49-F238E27FC236}">
              <a16:creationId xmlns:a16="http://schemas.microsoft.com/office/drawing/2014/main" id="{00000000-0008-0000-0300-00007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5" name="Picture 1597" descr="shim">
          <a:extLst>
            <a:ext uri="{FF2B5EF4-FFF2-40B4-BE49-F238E27FC236}">
              <a16:creationId xmlns:a16="http://schemas.microsoft.com/office/drawing/2014/main" id="{00000000-0008-0000-0300-00007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6" name="Picture 1598" descr="shim">
          <a:extLst>
            <a:ext uri="{FF2B5EF4-FFF2-40B4-BE49-F238E27FC236}">
              <a16:creationId xmlns:a16="http://schemas.microsoft.com/office/drawing/2014/main" id="{00000000-0008-0000-0300-00007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7" name="Picture 1599" descr="shim">
          <a:extLst>
            <a:ext uri="{FF2B5EF4-FFF2-40B4-BE49-F238E27FC236}">
              <a16:creationId xmlns:a16="http://schemas.microsoft.com/office/drawing/2014/main" id="{00000000-0008-0000-0300-00007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8" name="Picture 1600" descr="shim">
          <a:extLst>
            <a:ext uri="{FF2B5EF4-FFF2-40B4-BE49-F238E27FC236}">
              <a16:creationId xmlns:a16="http://schemas.microsoft.com/office/drawing/2014/main" id="{00000000-0008-0000-0300-00008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9" name="Picture 1601" descr="shim">
          <a:extLst>
            <a:ext uri="{FF2B5EF4-FFF2-40B4-BE49-F238E27FC236}">
              <a16:creationId xmlns:a16="http://schemas.microsoft.com/office/drawing/2014/main" id="{00000000-0008-0000-0300-00008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0" name="Picture 1602" descr="shim">
          <a:extLst>
            <a:ext uri="{FF2B5EF4-FFF2-40B4-BE49-F238E27FC236}">
              <a16:creationId xmlns:a16="http://schemas.microsoft.com/office/drawing/2014/main" id="{00000000-0008-0000-0300-00008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1" name="Picture 1603" descr="shim">
          <a:extLst>
            <a:ext uri="{FF2B5EF4-FFF2-40B4-BE49-F238E27FC236}">
              <a16:creationId xmlns:a16="http://schemas.microsoft.com/office/drawing/2014/main" id="{00000000-0008-0000-0300-00008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2" name="Picture 1604" descr="shim">
          <a:extLst>
            <a:ext uri="{FF2B5EF4-FFF2-40B4-BE49-F238E27FC236}">
              <a16:creationId xmlns:a16="http://schemas.microsoft.com/office/drawing/2014/main" id="{00000000-0008-0000-0300-00008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3" name="Picture 1605" descr="shim">
          <a:extLst>
            <a:ext uri="{FF2B5EF4-FFF2-40B4-BE49-F238E27FC236}">
              <a16:creationId xmlns:a16="http://schemas.microsoft.com/office/drawing/2014/main" id="{00000000-0008-0000-0300-00008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4" name="Picture 1606" descr="shim">
          <a:extLst>
            <a:ext uri="{FF2B5EF4-FFF2-40B4-BE49-F238E27FC236}">
              <a16:creationId xmlns:a16="http://schemas.microsoft.com/office/drawing/2014/main" id="{00000000-0008-0000-0300-00008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5" name="Picture 1607" descr="shim">
          <a:extLst>
            <a:ext uri="{FF2B5EF4-FFF2-40B4-BE49-F238E27FC236}">
              <a16:creationId xmlns:a16="http://schemas.microsoft.com/office/drawing/2014/main" id="{00000000-0008-0000-0300-00008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6" name="Picture 1608" descr="shim">
          <a:extLst>
            <a:ext uri="{FF2B5EF4-FFF2-40B4-BE49-F238E27FC236}">
              <a16:creationId xmlns:a16="http://schemas.microsoft.com/office/drawing/2014/main" id="{00000000-0008-0000-0300-00008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7" name="Picture 1609" descr="shim">
          <a:extLst>
            <a:ext uri="{FF2B5EF4-FFF2-40B4-BE49-F238E27FC236}">
              <a16:creationId xmlns:a16="http://schemas.microsoft.com/office/drawing/2014/main" id="{00000000-0008-0000-0300-00008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8" name="Picture 1610" descr="shim">
          <a:extLst>
            <a:ext uri="{FF2B5EF4-FFF2-40B4-BE49-F238E27FC236}">
              <a16:creationId xmlns:a16="http://schemas.microsoft.com/office/drawing/2014/main" id="{00000000-0008-0000-0300-00008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9" name="Picture 1611" descr="shim">
          <a:extLst>
            <a:ext uri="{FF2B5EF4-FFF2-40B4-BE49-F238E27FC236}">
              <a16:creationId xmlns:a16="http://schemas.microsoft.com/office/drawing/2014/main" id="{00000000-0008-0000-0300-00008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0" name="Picture 1612" descr="shim">
          <a:extLst>
            <a:ext uri="{FF2B5EF4-FFF2-40B4-BE49-F238E27FC236}">
              <a16:creationId xmlns:a16="http://schemas.microsoft.com/office/drawing/2014/main" id="{00000000-0008-0000-0300-00008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1" name="Picture 1613" descr="shim">
          <a:extLst>
            <a:ext uri="{FF2B5EF4-FFF2-40B4-BE49-F238E27FC236}">
              <a16:creationId xmlns:a16="http://schemas.microsoft.com/office/drawing/2014/main" id="{00000000-0008-0000-0300-00008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2" name="Picture 1614" descr="shim">
          <a:extLst>
            <a:ext uri="{FF2B5EF4-FFF2-40B4-BE49-F238E27FC236}">
              <a16:creationId xmlns:a16="http://schemas.microsoft.com/office/drawing/2014/main" id="{00000000-0008-0000-0300-00008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3" name="Picture 1615" descr="shim">
          <a:extLst>
            <a:ext uri="{FF2B5EF4-FFF2-40B4-BE49-F238E27FC236}">
              <a16:creationId xmlns:a16="http://schemas.microsoft.com/office/drawing/2014/main" id="{00000000-0008-0000-0300-00008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4" name="Picture 1616" descr="shim">
          <a:extLst>
            <a:ext uri="{FF2B5EF4-FFF2-40B4-BE49-F238E27FC236}">
              <a16:creationId xmlns:a16="http://schemas.microsoft.com/office/drawing/2014/main" id="{00000000-0008-0000-0300-00009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5" name="Picture 1617" descr="shim">
          <a:extLst>
            <a:ext uri="{FF2B5EF4-FFF2-40B4-BE49-F238E27FC236}">
              <a16:creationId xmlns:a16="http://schemas.microsoft.com/office/drawing/2014/main" id="{00000000-0008-0000-0300-00009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6" name="Picture 1618" descr="shim">
          <a:extLst>
            <a:ext uri="{FF2B5EF4-FFF2-40B4-BE49-F238E27FC236}">
              <a16:creationId xmlns:a16="http://schemas.microsoft.com/office/drawing/2014/main" id="{00000000-0008-0000-0300-00009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7" name="Picture 1619" descr="shim">
          <a:extLst>
            <a:ext uri="{FF2B5EF4-FFF2-40B4-BE49-F238E27FC236}">
              <a16:creationId xmlns:a16="http://schemas.microsoft.com/office/drawing/2014/main" id="{00000000-0008-0000-0300-00009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8" name="Picture 1620" descr="shim">
          <a:extLst>
            <a:ext uri="{FF2B5EF4-FFF2-40B4-BE49-F238E27FC236}">
              <a16:creationId xmlns:a16="http://schemas.microsoft.com/office/drawing/2014/main" id="{00000000-0008-0000-0300-00009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9" name="Picture 1621" descr="shim">
          <a:extLst>
            <a:ext uri="{FF2B5EF4-FFF2-40B4-BE49-F238E27FC236}">
              <a16:creationId xmlns:a16="http://schemas.microsoft.com/office/drawing/2014/main" id="{00000000-0008-0000-0300-00009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0" name="Picture 1622" descr="shim">
          <a:extLst>
            <a:ext uri="{FF2B5EF4-FFF2-40B4-BE49-F238E27FC236}">
              <a16:creationId xmlns:a16="http://schemas.microsoft.com/office/drawing/2014/main" id="{00000000-0008-0000-0300-00009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1" name="Picture 1623" descr="shim">
          <a:extLst>
            <a:ext uri="{FF2B5EF4-FFF2-40B4-BE49-F238E27FC236}">
              <a16:creationId xmlns:a16="http://schemas.microsoft.com/office/drawing/2014/main" id="{00000000-0008-0000-0300-00009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2" name="Picture 1624" descr="shim">
          <a:extLst>
            <a:ext uri="{FF2B5EF4-FFF2-40B4-BE49-F238E27FC236}">
              <a16:creationId xmlns:a16="http://schemas.microsoft.com/office/drawing/2014/main" id="{00000000-0008-0000-0300-00009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3" name="Picture 1625" descr="shim">
          <a:extLst>
            <a:ext uri="{FF2B5EF4-FFF2-40B4-BE49-F238E27FC236}">
              <a16:creationId xmlns:a16="http://schemas.microsoft.com/office/drawing/2014/main" id="{00000000-0008-0000-0300-00009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4" name="Picture 1626" descr="shim">
          <a:extLst>
            <a:ext uri="{FF2B5EF4-FFF2-40B4-BE49-F238E27FC236}">
              <a16:creationId xmlns:a16="http://schemas.microsoft.com/office/drawing/2014/main" id="{00000000-0008-0000-0300-00009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5" name="Picture 1627" descr="shim">
          <a:extLst>
            <a:ext uri="{FF2B5EF4-FFF2-40B4-BE49-F238E27FC236}">
              <a16:creationId xmlns:a16="http://schemas.microsoft.com/office/drawing/2014/main" id="{00000000-0008-0000-0300-00009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6" name="Picture 1628" descr="shim">
          <a:extLst>
            <a:ext uri="{FF2B5EF4-FFF2-40B4-BE49-F238E27FC236}">
              <a16:creationId xmlns:a16="http://schemas.microsoft.com/office/drawing/2014/main" id="{00000000-0008-0000-0300-00009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7" name="Picture 1629" descr="shim">
          <a:extLst>
            <a:ext uri="{FF2B5EF4-FFF2-40B4-BE49-F238E27FC236}">
              <a16:creationId xmlns:a16="http://schemas.microsoft.com/office/drawing/2014/main" id="{00000000-0008-0000-0300-00009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8" name="Picture 1630" descr="shim">
          <a:extLst>
            <a:ext uri="{FF2B5EF4-FFF2-40B4-BE49-F238E27FC236}">
              <a16:creationId xmlns:a16="http://schemas.microsoft.com/office/drawing/2014/main" id="{00000000-0008-0000-0300-00009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9" name="Picture 1631" descr="shim">
          <a:extLst>
            <a:ext uri="{FF2B5EF4-FFF2-40B4-BE49-F238E27FC236}">
              <a16:creationId xmlns:a16="http://schemas.microsoft.com/office/drawing/2014/main" id="{00000000-0008-0000-0300-00009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0" name="Picture 1632" descr="shim">
          <a:extLst>
            <a:ext uri="{FF2B5EF4-FFF2-40B4-BE49-F238E27FC236}">
              <a16:creationId xmlns:a16="http://schemas.microsoft.com/office/drawing/2014/main" id="{00000000-0008-0000-0300-0000A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1" name="Picture 1633" descr="shim">
          <a:extLst>
            <a:ext uri="{FF2B5EF4-FFF2-40B4-BE49-F238E27FC236}">
              <a16:creationId xmlns:a16="http://schemas.microsoft.com/office/drawing/2014/main" id="{00000000-0008-0000-0300-0000A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2" name="Picture 1634" descr="shim">
          <a:extLst>
            <a:ext uri="{FF2B5EF4-FFF2-40B4-BE49-F238E27FC236}">
              <a16:creationId xmlns:a16="http://schemas.microsoft.com/office/drawing/2014/main" id="{00000000-0008-0000-0300-0000A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3" name="Picture 1635" descr="shim">
          <a:extLst>
            <a:ext uri="{FF2B5EF4-FFF2-40B4-BE49-F238E27FC236}">
              <a16:creationId xmlns:a16="http://schemas.microsoft.com/office/drawing/2014/main" id="{00000000-0008-0000-0300-0000A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4" name="Picture 1636" descr="shim">
          <a:extLst>
            <a:ext uri="{FF2B5EF4-FFF2-40B4-BE49-F238E27FC236}">
              <a16:creationId xmlns:a16="http://schemas.microsoft.com/office/drawing/2014/main" id="{00000000-0008-0000-0300-0000A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5" name="Picture 1637" descr="shim">
          <a:extLst>
            <a:ext uri="{FF2B5EF4-FFF2-40B4-BE49-F238E27FC236}">
              <a16:creationId xmlns:a16="http://schemas.microsoft.com/office/drawing/2014/main" id="{00000000-0008-0000-0300-0000A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6" name="Picture 1638" descr="shim">
          <a:extLst>
            <a:ext uri="{FF2B5EF4-FFF2-40B4-BE49-F238E27FC236}">
              <a16:creationId xmlns:a16="http://schemas.microsoft.com/office/drawing/2014/main" id="{00000000-0008-0000-0300-0000A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7" name="Picture 1639" descr="shim">
          <a:extLst>
            <a:ext uri="{FF2B5EF4-FFF2-40B4-BE49-F238E27FC236}">
              <a16:creationId xmlns:a16="http://schemas.microsoft.com/office/drawing/2014/main" id="{00000000-0008-0000-0300-0000A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8" name="Picture 1640" descr="shim">
          <a:extLst>
            <a:ext uri="{FF2B5EF4-FFF2-40B4-BE49-F238E27FC236}">
              <a16:creationId xmlns:a16="http://schemas.microsoft.com/office/drawing/2014/main" id="{00000000-0008-0000-0300-0000A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9" name="Picture 1641" descr="shim">
          <a:extLst>
            <a:ext uri="{FF2B5EF4-FFF2-40B4-BE49-F238E27FC236}">
              <a16:creationId xmlns:a16="http://schemas.microsoft.com/office/drawing/2014/main" id="{00000000-0008-0000-0300-0000A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0" name="Picture 1642" descr="shim">
          <a:extLst>
            <a:ext uri="{FF2B5EF4-FFF2-40B4-BE49-F238E27FC236}">
              <a16:creationId xmlns:a16="http://schemas.microsoft.com/office/drawing/2014/main" id="{00000000-0008-0000-0300-0000A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1" name="Picture 1643" descr="shim">
          <a:extLst>
            <a:ext uri="{FF2B5EF4-FFF2-40B4-BE49-F238E27FC236}">
              <a16:creationId xmlns:a16="http://schemas.microsoft.com/office/drawing/2014/main" id="{00000000-0008-0000-0300-0000A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2" name="Picture 1644" descr="shim">
          <a:extLst>
            <a:ext uri="{FF2B5EF4-FFF2-40B4-BE49-F238E27FC236}">
              <a16:creationId xmlns:a16="http://schemas.microsoft.com/office/drawing/2014/main" id="{00000000-0008-0000-0300-0000A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3" name="Picture 1645" descr="shim">
          <a:extLst>
            <a:ext uri="{FF2B5EF4-FFF2-40B4-BE49-F238E27FC236}">
              <a16:creationId xmlns:a16="http://schemas.microsoft.com/office/drawing/2014/main" id="{00000000-0008-0000-0300-0000A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4" name="Picture 1646" descr="shim">
          <a:extLst>
            <a:ext uri="{FF2B5EF4-FFF2-40B4-BE49-F238E27FC236}">
              <a16:creationId xmlns:a16="http://schemas.microsoft.com/office/drawing/2014/main" id="{00000000-0008-0000-0300-0000A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5" name="Picture 1647" descr="shim">
          <a:extLst>
            <a:ext uri="{FF2B5EF4-FFF2-40B4-BE49-F238E27FC236}">
              <a16:creationId xmlns:a16="http://schemas.microsoft.com/office/drawing/2014/main" id="{00000000-0008-0000-0300-0000A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6" name="Picture 1648" descr="shim">
          <a:extLst>
            <a:ext uri="{FF2B5EF4-FFF2-40B4-BE49-F238E27FC236}">
              <a16:creationId xmlns:a16="http://schemas.microsoft.com/office/drawing/2014/main" id="{00000000-0008-0000-0300-0000B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7" name="Picture 1649" descr="shim">
          <a:extLst>
            <a:ext uri="{FF2B5EF4-FFF2-40B4-BE49-F238E27FC236}">
              <a16:creationId xmlns:a16="http://schemas.microsoft.com/office/drawing/2014/main" id="{00000000-0008-0000-0300-0000B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8" name="Picture 1650" descr="shim">
          <a:extLst>
            <a:ext uri="{FF2B5EF4-FFF2-40B4-BE49-F238E27FC236}">
              <a16:creationId xmlns:a16="http://schemas.microsoft.com/office/drawing/2014/main" id="{00000000-0008-0000-0300-0000B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9" name="Picture 1651" descr="shim">
          <a:extLst>
            <a:ext uri="{FF2B5EF4-FFF2-40B4-BE49-F238E27FC236}">
              <a16:creationId xmlns:a16="http://schemas.microsoft.com/office/drawing/2014/main" id="{00000000-0008-0000-0300-0000B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0" name="Picture 1652" descr="shim">
          <a:extLst>
            <a:ext uri="{FF2B5EF4-FFF2-40B4-BE49-F238E27FC236}">
              <a16:creationId xmlns:a16="http://schemas.microsoft.com/office/drawing/2014/main" id="{00000000-0008-0000-0300-0000B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1" name="Picture 1653" descr="shim">
          <a:extLst>
            <a:ext uri="{FF2B5EF4-FFF2-40B4-BE49-F238E27FC236}">
              <a16:creationId xmlns:a16="http://schemas.microsoft.com/office/drawing/2014/main" id="{00000000-0008-0000-0300-0000B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2" name="Picture 1654" descr="shim">
          <a:extLst>
            <a:ext uri="{FF2B5EF4-FFF2-40B4-BE49-F238E27FC236}">
              <a16:creationId xmlns:a16="http://schemas.microsoft.com/office/drawing/2014/main" id="{00000000-0008-0000-0300-0000B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3" name="Picture 1655" descr="shim">
          <a:extLst>
            <a:ext uri="{FF2B5EF4-FFF2-40B4-BE49-F238E27FC236}">
              <a16:creationId xmlns:a16="http://schemas.microsoft.com/office/drawing/2014/main" id="{00000000-0008-0000-0300-0000B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4" name="Picture 1656" descr="shim">
          <a:extLst>
            <a:ext uri="{FF2B5EF4-FFF2-40B4-BE49-F238E27FC236}">
              <a16:creationId xmlns:a16="http://schemas.microsoft.com/office/drawing/2014/main" id="{00000000-0008-0000-0300-0000B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5" name="Picture 1657" descr="shim">
          <a:extLst>
            <a:ext uri="{FF2B5EF4-FFF2-40B4-BE49-F238E27FC236}">
              <a16:creationId xmlns:a16="http://schemas.microsoft.com/office/drawing/2014/main" id="{00000000-0008-0000-0300-0000B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6" name="Picture 1658" descr="shim">
          <a:extLst>
            <a:ext uri="{FF2B5EF4-FFF2-40B4-BE49-F238E27FC236}">
              <a16:creationId xmlns:a16="http://schemas.microsoft.com/office/drawing/2014/main" id="{00000000-0008-0000-0300-0000B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7" name="Picture 1659" descr="shim">
          <a:extLst>
            <a:ext uri="{FF2B5EF4-FFF2-40B4-BE49-F238E27FC236}">
              <a16:creationId xmlns:a16="http://schemas.microsoft.com/office/drawing/2014/main" id="{00000000-0008-0000-0300-0000B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8" name="Picture 1660" descr="shim">
          <a:extLst>
            <a:ext uri="{FF2B5EF4-FFF2-40B4-BE49-F238E27FC236}">
              <a16:creationId xmlns:a16="http://schemas.microsoft.com/office/drawing/2014/main" id="{00000000-0008-0000-0300-0000B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9" name="Picture 1661" descr="shim">
          <a:extLst>
            <a:ext uri="{FF2B5EF4-FFF2-40B4-BE49-F238E27FC236}">
              <a16:creationId xmlns:a16="http://schemas.microsoft.com/office/drawing/2014/main" id="{00000000-0008-0000-0300-0000B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0" name="Picture 1662" descr="shim">
          <a:extLst>
            <a:ext uri="{FF2B5EF4-FFF2-40B4-BE49-F238E27FC236}">
              <a16:creationId xmlns:a16="http://schemas.microsoft.com/office/drawing/2014/main" id="{00000000-0008-0000-0300-0000B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1" name="Picture 1663" descr="shim">
          <a:extLst>
            <a:ext uri="{FF2B5EF4-FFF2-40B4-BE49-F238E27FC236}">
              <a16:creationId xmlns:a16="http://schemas.microsoft.com/office/drawing/2014/main" id="{00000000-0008-0000-0300-0000B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2" name="Picture 1664" descr="shim">
          <a:extLst>
            <a:ext uri="{FF2B5EF4-FFF2-40B4-BE49-F238E27FC236}">
              <a16:creationId xmlns:a16="http://schemas.microsoft.com/office/drawing/2014/main" id="{00000000-0008-0000-0300-0000C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3" name="Picture 1665" descr="shim">
          <a:extLst>
            <a:ext uri="{FF2B5EF4-FFF2-40B4-BE49-F238E27FC236}">
              <a16:creationId xmlns:a16="http://schemas.microsoft.com/office/drawing/2014/main" id="{00000000-0008-0000-0300-0000C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4" name="Picture 1666" descr="shim">
          <a:extLst>
            <a:ext uri="{FF2B5EF4-FFF2-40B4-BE49-F238E27FC236}">
              <a16:creationId xmlns:a16="http://schemas.microsoft.com/office/drawing/2014/main" id="{00000000-0008-0000-0300-0000C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5" name="Picture 1667" descr="shim">
          <a:extLst>
            <a:ext uri="{FF2B5EF4-FFF2-40B4-BE49-F238E27FC236}">
              <a16:creationId xmlns:a16="http://schemas.microsoft.com/office/drawing/2014/main" id="{00000000-0008-0000-0300-0000C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6" name="Picture 1668" descr="shim">
          <a:extLst>
            <a:ext uri="{FF2B5EF4-FFF2-40B4-BE49-F238E27FC236}">
              <a16:creationId xmlns:a16="http://schemas.microsoft.com/office/drawing/2014/main" id="{00000000-0008-0000-0300-0000C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7" name="Picture 1669" descr="shim">
          <a:extLst>
            <a:ext uri="{FF2B5EF4-FFF2-40B4-BE49-F238E27FC236}">
              <a16:creationId xmlns:a16="http://schemas.microsoft.com/office/drawing/2014/main" id="{00000000-0008-0000-0300-0000C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8" name="Picture 1670" descr="shim">
          <a:extLst>
            <a:ext uri="{FF2B5EF4-FFF2-40B4-BE49-F238E27FC236}">
              <a16:creationId xmlns:a16="http://schemas.microsoft.com/office/drawing/2014/main" id="{00000000-0008-0000-0300-0000C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9" name="Picture 1671" descr="shim">
          <a:extLst>
            <a:ext uri="{FF2B5EF4-FFF2-40B4-BE49-F238E27FC236}">
              <a16:creationId xmlns:a16="http://schemas.microsoft.com/office/drawing/2014/main" id="{00000000-0008-0000-0300-0000C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0" name="Picture 1672" descr="shim">
          <a:extLst>
            <a:ext uri="{FF2B5EF4-FFF2-40B4-BE49-F238E27FC236}">
              <a16:creationId xmlns:a16="http://schemas.microsoft.com/office/drawing/2014/main" id="{00000000-0008-0000-0300-0000C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1" name="Picture 1673" descr="shim">
          <a:extLst>
            <a:ext uri="{FF2B5EF4-FFF2-40B4-BE49-F238E27FC236}">
              <a16:creationId xmlns:a16="http://schemas.microsoft.com/office/drawing/2014/main" id="{00000000-0008-0000-0300-0000C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2" name="Picture 1674" descr="shim">
          <a:extLst>
            <a:ext uri="{FF2B5EF4-FFF2-40B4-BE49-F238E27FC236}">
              <a16:creationId xmlns:a16="http://schemas.microsoft.com/office/drawing/2014/main" id="{00000000-0008-0000-0300-0000C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3" name="Picture 1675" descr="shim">
          <a:extLst>
            <a:ext uri="{FF2B5EF4-FFF2-40B4-BE49-F238E27FC236}">
              <a16:creationId xmlns:a16="http://schemas.microsoft.com/office/drawing/2014/main" id="{00000000-0008-0000-0300-0000C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4" name="Picture 1676" descr="shim">
          <a:extLst>
            <a:ext uri="{FF2B5EF4-FFF2-40B4-BE49-F238E27FC236}">
              <a16:creationId xmlns:a16="http://schemas.microsoft.com/office/drawing/2014/main" id="{00000000-0008-0000-0300-0000C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5" name="Picture 1677" descr="shim">
          <a:extLst>
            <a:ext uri="{FF2B5EF4-FFF2-40B4-BE49-F238E27FC236}">
              <a16:creationId xmlns:a16="http://schemas.microsoft.com/office/drawing/2014/main" id="{00000000-0008-0000-0300-0000C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6" name="Picture 1678" descr="shim">
          <a:extLst>
            <a:ext uri="{FF2B5EF4-FFF2-40B4-BE49-F238E27FC236}">
              <a16:creationId xmlns:a16="http://schemas.microsoft.com/office/drawing/2014/main" id="{00000000-0008-0000-0300-0000C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7" name="Picture 1679" descr="shim">
          <a:extLst>
            <a:ext uri="{FF2B5EF4-FFF2-40B4-BE49-F238E27FC236}">
              <a16:creationId xmlns:a16="http://schemas.microsoft.com/office/drawing/2014/main" id="{00000000-0008-0000-0300-0000C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8" name="Picture 1680" descr="shim">
          <a:extLst>
            <a:ext uri="{FF2B5EF4-FFF2-40B4-BE49-F238E27FC236}">
              <a16:creationId xmlns:a16="http://schemas.microsoft.com/office/drawing/2014/main" id="{00000000-0008-0000-0300-0000D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9" name="Picture 1681" descr="shim">
          <a:extLst>
            <a:ext uri="{FF2B5EF4-FFF2-40B4-BE49-F238E27FC236}">
              <a16:creationId xmlns:a16="http://schemas.microsoft.com/office/drawing/2014/main" id="{00000000-0008-0000-0300-0000D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0" name="Picture 1682" descr="shim">
          <a:extLst>
            <a:ext uri="{FF2B5EF4-FFF2-40B4-BE49-F238E27FC236}">
              <a16:creationId xmlns:a16="http://schemas.microsoft.com/office/drawing/2014/main" id="{00000000-0008-0000-0300-0000D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1" name="Picture 1683" descr="shim">
          <a:extLst>
            <a:ext uri="{FF2B5EF4-FFF2-40B4-BE49-F238E27FC236}">
              <a16:creationId xmlns:a16="http://schemas.microsoft.com/office/drawing/2014/main" id="{00000000-0008-0000-0300-0000D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2" name="Picture 1684" descr="shim">
          <a:extLst>
            <a:ext uri="{FF2B5EF4-FFF2-40B4-BE49-F238E27FC236}">
              <a16:creationId xmlns:a16="http://schemas.microsoft.com/office/drawing/2014/main" id="{00000000-0008-0000-0300-0000D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3" name="Picture 1685" descr="shim">
          <a:extLst>
            <a:ext uri="{FF2B5EF4-FFF2-40B4-BE49-F238E27FC236}">
              <a16:creationId xmlns:a16="http://schemas.microsoft.com/office/drawing/2014/main" id="{00000000-0008-0000-0300-0000D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4" name="Picture 1686" descr="shim">
          <a:extLst>
            <a:ext uri="{FF2B5EF4-FFF2-40B4-BE49-F238E27FC236}">
              <a16:creationId xmlns:a16="http://schemas.microsoft.com/office/drawing/2014/main" id="{00000000-0008-0000-0300-0000D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5" name="Picture 1687" descr="shim">
          <a:extLst>
            <a:ext uri="{FF2B5EF4-FFF2-40B4-BE49-F238E27FC236}">
              <a16:creationId xmlns:a16="http://schemas.microsoft.com/office/drawing/2014/main" id="{00000000-0008-0000-0300-0000D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6" name="Picture 1688" descr="shim">
          <a:extLst>
            <a:ext uri="{FF2B5EF4-FFF2-40B4-BE49-F238E27FC236}">
              <a16:creationId xmlns:a16="http://schemas.microsoft.com/office/drawing/2014/main" id="{00000000-0008-0000-0300-0000D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7" name="Picture 1689" descr="shim">
          <a:extLst>
            <a:ext uri="{FF2B5EF4-FFF2-40B4-BE49-F238E27FC236}">
              <a16:creationId xmlns:a16="http://schemas.microsoft.com/office/drawing/2014/main" id="{00000000-0008-0000-0300-0000D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8" name="Picture 1690" descr="shim">
          <a:extLst>
            <a:ext uri="{FF2B5EF4-FFF2-40B4-BE49-F238E27FC236}">
              <a16:creationId xmlns:a16="http://schemas.microsoft.com/office/drawing/2014/main" id="{00000000-0008-0000-0300-0000D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9" name="Picture 1691" descr="shim">
          <a:extLst>
            <a:ext uri="{FF2B5EF4-FFF2-40B4-BE49-F238E27FC236}">
              <a16:creationId xmlns:a16="http://schemas.microsoft.com/office/drawing/2014/main" id="{00000000-0008-0000-0300-0000D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0" name="Picture 1692" descr="shim">
          <a:extLst>
            <a:ext uri="{FF2B5EF4-FFF2-40B4-BE49-F238E27FC236}">
              <a16:creationId xmlns:a16="http://schemas.microsoft.com/office/drawing/2014/main" id="{00000000-0008-0000-0300-0000D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1" name="Picture 1693" descr="shim">
          <a:extLst>
            <a:ext uri="{FF2B5EF4-FFF2-40B4-BE49-F238E27FC236}">
              <a16:creationId xmlns:a16="http://schemas.microsoft.com/office/drawing/2014/main" id="{00000000-0008-0000-0300-0000D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2" name="Picture 1694" descr="shim">
          <a:extLst>
            <a:ext uri="{FF2B5EF4-FFF2-40B4-BE49-F238E27FC236}">
              <a16:creationId xmlns:a16="http://schemas.microsoft.com/office/drawing/2014/main" id="{00000000-0008-0000-0300-0000D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3" name="Picture 1695" descr="shim">
          <a:extLst>
            <a:ext uri="{FF2B5EF4-FFF2-40B4-BE49-F238E27FC236}">
              <a16:creationId xmlns:a16="http://schemas.microsoft.com/office/drawing/2014/main" id="{00000000-0008-0000-0300-0000D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4" name="Picture 1696" descr="shim">
          <a:extLst>
            <a:ext uri="{FF2B5EF4-FFF2-40B4-BE49-F238E27FC236}">
              <a16:creationId xmlns:a16="http://schemas.microsoft.com/office/drawing/2014/main" id="{00000000-0008-0000-0300-0000E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5" name="Picture 1697" descr="shim">
          <a:extLst>
            <a:ext uri="{FF2B5EF4-FFF2-40B4-BE49-F238E27FC236}">
              <a16:creationId xmlns:a16="http://schemas.microsoft.com/office/drawing/2014/main" id="{00000000-0008-0000-0300-0000E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6" name="Picture 1698" descr="shim">
          <a:extLst>
            <a:ext uri="{FF2B5EF4-FFF2-40B4-BE49-F238E27FC236}">
              <a16:creationId xmlns:a16="http://schemas.microsoft.com/office/drawing/2014/main" id="{00000000-0008-0000-0300-0000E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7" name="Picture 1699" descr="shim">
          <a:extLst>
            <a:ext uri="{FF2B5EF4-FFF2-40B4-BE49-F238E27FC236}">
              <a16:creationId xmlns:a16="http://schemas.microsoft.com/office/drawing/2014/main" id="{00000000-0008-0000-0300-0000E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8" name="Picture 1700" descr="shim">
          <a:extLst>
            <a:ext uri="{FF2B5EF4-FFF2-40B4-BE49-F238E27FC236}">
              <a16:creationId xmlns:a16="http://schemas.microsoft.com/office/drawing/2014/main" id="{00000000-0008-0000-0300-0000E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9" name="Picture 1701" descr="shim">
          <a:extLst>
            <a:ext uri="{FF2B5EF4-FFF2-40B4-BE49-F238E27FC236}">
              <a16:creationId xmlns:a16="http://schemas.microsoft.com/office/drawing/2014/main" id="{00000000-0008-0000-0300-0000E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0" name="Picture 1702" descr="shim">
          <a:extLst>
            <a:ext uri="{FF2B5EF4-FFF2-40B4-BE49-F238E27FC236}">
              <a16:creationId xmlns:a16="http://schemas.microsoft.com/office/drawing/2014/main" id="{00000000-0008-0000-0300-0000E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1" name="Picture 1703" descr="shim">
          <a:extLst>
            <a:ext uri="{FF2B5EF4-FFF2-40B4-BE49-F238E27FC236}">
              <a16:creationId xmlns:a16="http://schemas.microsoft.com/office/drawing/2014/main" id="{00000000-0008-0000-0300-0000E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2" name="Picture 1704" descr="shim">
          <a:extLst>
            <a:ext uri="{FF2B5EF4-FFF2-40B4-BE49-F238E27FC236}">
              <a16:creationId xmlns:a16="http://schemas.microsoft.com/office/drawing/2014/main" id="{00000000-0008-0000-0300-0000E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3" name="Picture 1705" descr="shim">
          <a:extLst>
            <a:ext uri="{FF2B5EF4-FFF2-40B4-BE49-F238E27FC236}">
              <a16:creationId xmlns:a16="http://schemas.microsoft.com/office/drawing/2014/main" id="{00000000-0008-0000-0300-0000E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4" name="Picture 1706" descr="shim">
          <a:extLst>
            <a:ext uri="{FF2B5EF4-FFF2-40B4-BE49-F238E27FC236}">
              <a16:creationId xmlns:a16="http://schemas.microsoft.com/office/drawing/2014/main" id="{00000000-0008-0000-0300-0000E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5" name="Picture 1707" descr="shim">
          <a:extLst>
            <a:ext uri="{FF2B5EF4-FFF2-40B4-BE49-F238E27FC236}">
              <a16:creationId xmlns:a16="http://schemas.microsoft.com/office/drawing/2014/main" id="{00000000-0008-0000-0300-0000E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6" name="Picture 1708" descr="shim">
          <a:extLst>
            <a:ext uri="{FF2B5EF4-FFF2-40B4-BE49-F238E27FC236}">
              <a16:creationId xmlns:a16="http://schemas.microsoft.com/office/drawing/2014/main" id="{00000000-0008-0000-0300-0000E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7" name="Picture 1709" descr="shim">
          <a:extLst>
            <a:ext uri="{FF2B5EF4-FFF2-40B4-BE49-F238E27FC236}">
              <a16:creationId xmlns:a16="http://schemas.microsoft.com/office/drawing/2014/main" id="{00000000-0008-0000-0300-0000E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8" name="Picture 1710" descr="shim">
          <a:extLst>
            <a:ext uri="{FF2B5EF4-FFF2-40B4-BE49-F238E27FC236}">
              <a16:creationId xmlns:a16="http://schemas.microsoft.com/office/drawing/2014/main" id="{00000000-0008-0000-0300-0000E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9" name="Picture 1711" descr="shim">
          <a:extLst>
            <a:ext uri="{FF2B5EF4-FFF2-40B4-BE49-F238E27FC236}">
              <a16:creationId xmlns:a16="http://schemas.microsoft.com/office/drawing/2014/main" id="{00000000-0008-0000-0300-0000E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0" name="Picture 1712" descr="shim">
          <a:extLst>
            <a:ext uri="{FF2B5EF4-FFF2-40B4-BE49-F238E27FC236}">
              <a16:creationId xmlns:a16="http://schemas.microsoft.com/office/drawing/2014/main" id="{00000000-0008-0000-0300-0000F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1" name="Picture 1713" descr="shim">
          <a:extLst>
            <a:ext uri="{FF2B5EF4-FFF2-40B4-BE49-F238E27FC236}">
              <a16:creationId xmlns:a16="http://schemas.microsoft.com/office/drawing/2014/main" id="{00000000-0008-0000-0300-0000F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2" name="Picture 1714" descr="shim">
          <a:extLst>
            <a:ext uri="{FF2B5EF4-FFF2-40B4-BE49-F238E27FC236}">
              <a16:creationId xmlns:a16="http://schemas.microsoft.com/office/drawing/2014/main" id="{00000000-0008-0000-0300-0000F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3" name="Picture 1715" descr="shim">
          <a:extLst>
            <a:ext uri="{FF2B5EF4-FFF2-40B4-BE49-F238E27FC236}">
              <a16:creationId xmlns:a16="http://schemas.microsoft.com/office/drawing/2014/main" id="{00000000-0008-0000-0300-0000F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4" name="Picture 1716" descr="shim">
          <a:extLst>
            <a:ext uri="{FF2B5EF4-FFF2-40B4-BE49-F238E27FC236}">
              <a16:creationId xmlns:a16="http://schemas.microsoft.com/office/drawing/2014/main" id="{00000000-0008-0000-0300-0000F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5" name="Picture 1717" descr="shim">
          <a:extLst>
            <a:ext uri="{FF2B5EF4-FFF2-40B4-BE49-F238E27FC236}">
              <a16:creationId xmlns:a16="http://schemas.microsoft.com/office/drawing/2014/main" id="{00000000-0008-0000-0300-0000F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6" name="Picture 1718" descr="shim">
          <a:extLst>
            <a:ext uri="{FF2B5EF4-FFF2-40B4-BE49-F238E27FC236}">
              <a16:creationId xmlns:a16="http://schemas.microsoft.com/office/drawing/2014/main" id="{00000000-0008-0000-0300-0000F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7" name="Picture 1719" descr="shim">
          <a:extLst>
            <a:ext uri="{FF2B5EF4-FFF2-40B4-BE49-F238E27FC236}">
              <a16:creationId xmlns:a16="http://schemas.microsoft.com/office/drawing/2014/main" id="{00000000-0008-0000-0300-0000F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8" name="Picture 1720" descr="shim">
          <a:extLst>
            <a:ext uri="{FF2B5EF4-FFF2-40B4-BE49-F238E27FC236}">
              <a16:creationId xmlns:a16="http://schemas.microsoft.com/office/drawing/2014/main" id="{00000000-0008-0000-0300-0000F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9" name="Picture 1721" descr="shim">
          <a:extLst>
            <a:ext uri="{FF2B5EF4-FFF2-40B4-BE49-F238E27FC236}">
              <a16:creationId xmlns:a16="http://schemas.microsoft.com/office/drawing/2014/main" id="{00000000-0008-0000-0300-0000F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0" name="Picture 1722" descr="shim">
          <a:extLst>
            <a:ext uri="{FF2B5EF4-FFF2-40B4-BE49-F238E27FC236}">
              <a16:creationId xmlns:a16="http://schemas.microsoft.com/office/drawing/2014/main" id="{00000000-0008-0000-0300-0000F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1" name="Picture 1723" descr="shim">
          <a:extLst>
            <a:ext uri="{FF2B5EF4-FFF2-40B4-BE49-F238E27FC236}">
              <a16:creationId xmlns:a16="http://schemas.microsoft.com/office/drawing/2014/main" id="{00000000-0008-0000-0300-0000F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2" name="Picture 1724" descr="shim">
          <a:extLst>
            <a:ext uri="{FF2B5EF4-FFF2-40B4-BE49-F238E27FC236}">
              <a16:creationId xmlns:a16="http://schemas.microsoft.com/office/drawing/2014/main" id="{00000000-0008-0000-0300-0000F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3" name="Picture 1725" descr="shim">
          <a:extLst>
            <a:ext uri="{FF2B5EF4-FFF2-40B4-BE49-F238E27FC236}">
              <a16:creationId xmlns:a16="http://schemas.microsoft.com/office/drawing/2014/main" id="{00000000-0008-0000-0300-0000F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4" name="Picture 1726" descr="shim">
          <a:extLst>
            <a:ext uri="{FF2B5EF4-FFF2-40B4-BE49-F238E27FC236}">
              <a16:creationId xmlns:a16="http://schemas.microsoft.com/office/drawing/2014/main" id="{00000000-0008-0000-0300-0000F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5" name="Picture 1727" descr="shim">
          <a:extLst>
            <a:ext uri="{FF2B5EF4-FFF2-40B4-BE49-F238E27FC236}">
              <a16:creationId xmlns:a16="http://schemas.microsoft.com/office/drawing/2014/main" id="{00000000-0008-0000-0300-0000F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6" name="Picture 1728" descr="shim">
          <a:extLst>
            <a:ext uri="{FF2B5EF4-FFF2-40B4-BE49-F238E27FC236}">
              <a16:creationId xmlns:a16="http://schemas.microsoft.com/office/drawing/2014/main" id="{00000000-0008-0000-0300-00000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7" name="Picture 1729" descr="shim">
          <a:extLst>
            <a:ext uri="{FF2B5EF4-FFF2-40B4-BE49-F238E27FC236}">
              <a16:creationId xmlns:a16="http://schemas.microsoft.com/office/drawing/2014/main" id="{00000000-0008-0000-0300-00000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8" name="Picture 1730" descr="shim">
          <a:extLst>
            <a:ext uri="{FF2B5EF4-FFF2-40B4-BE49-F238E27FC236}">
              <a16:creationId xmlns:a16="http://schemas.microsoft.com/office/drawing/2014/main" id="{00000000-0008-0000-0300-00000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9" name="Picture 1731" descr="shim">
          <a:extLst>
            <a:ext uri="{FF2B5EF4-FFF2-40B4-BE49-F238E27FC236}">
              <a16:creationId xmlns:a16="http://schemas.microsoft.com/office/drawing/2014/main" id="{00000000-0008-0000-0300-00000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0" name="Picture 1732" descr="shim">
          <a:extLst>
            <a:ext uri="{FF2B5EF4-FFF2-40B4-BE49-F238E27FC236}">
              <a16:creationId xmlns:a16="http://schemas.microsoft.com/office/drawing/2014/main" id="{00000000-0008-0000-0300-00000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1" name="Picture 1733" descr="shim">
          <a:extLst>
            <a:ext uri="{FF2B5EF4-FFF2-40B4-BE49-F238E27FC236}">
              <a16:creationId xmlns:a16="http://schemas.microsoft.com/office/drawing/2014/main" id="{00000000-0008-0000-0300-00000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2" name="Picture 1734" descr="shim">
          <a:extLst>
            <a:ext uri="{FF2B5EF4-FFF2-40B4-BE49-F238E27FC236}">
              <a16:creationId xmlns:a16="http://schemas.microsoft.com/office/drawing/2014/main" id="{00000000-0008-0000-0300-00000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3" name="Picture 1735" descr="shim">
          <a:extLst>
            <a:ext uri="{FF2B5EF4-FFF2-40B4-BE49-F238E27FC236}">
              <a16:creationId xmlns:a16="http://schemas.microsoft.com/office/drawing/2014/main" id="{00000000-0008-0000-0300-00000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4" name="Picture 1736" descr="shim">
          <a:extLst>
            <a:ext uri="{FF2B5EF4-FFF2-40B4-BE49-F238E27FC236}">
              <a16:creationId xmlns:a16="http://schemas.microsoft.com/office/drawing/2014/main" id="{00000000-0008-0000-0300-00000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5" name="Picture 1737" descr="shim">
          <a:extLst>
            <a:ext uri="{FF2B5EF4-FFF2-40B4-BE49-F238E27FC236}">
              <a16:creationId xmlns:a16="http://schemas.microsoft.com/office/drawing/2014/main" id="{00000000-0008-0000-0300-00000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6" name="Picture 1738" descr="shim">
          <a:extLst>
            <a:ext uri="{FF2B5EF4-FFF2-40B4-BE49-F238E27FC236}">
              <a16:creationId xmlns:a16="http://schemas.microsoft.com/office/drawing/2014/main" id="{00000000-0008-0000-0300-00000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7" name="Picture 1739" descr="shim">
          <a:extLst>
            <a:ext uri="{FF2B5EF4-FFF2-40B4-BE49-F238E27FC236}">
              <a16:creationId xmlns:a16="http://schemas.microsoft.com/office/drawing/2014/main" id="{00000000-0008-0000-0300-00000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8" name="Picture 1740" descr="shim">
          <a:extLst>
            <a:ext uri="{FF2B5EF4-FFF2-40B4-BE49-F238E27FC236}">
              <a16:creationId xmlns:a16="http://schemas.microsoft.com/office/drawing/2014/main" id="{00000000-0008-0000-0300-00000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9" name="Picture 1741" descr="shim">
          <a:extLst>
            <a:ext uri="{FF2B5EF4-FFF2-40B4-BE49-F238E27FC236}">
              <a16:creationId xmlns:a16="http://schemas.microsoft.com/office/drawing/2014/main" id="{00000000-0008-0000-0300-00000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0" name="Picture 1742" descr="shim">
          <a:extLst>
            <a:ext uri="{FF2B5EF4-FFF2-40B4-BE49-F238E27FC236}">
              <a16:creationId xmlns:a16="http://schemas.microsoft.com/office/drawing/2014/main" id="{00000000-0008-0000-0300-00000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1" name="Picture 1743" descr="shim">
          <a:extLst>
            <a:ext uri="{FF2B5EF4-FFF2-40B4-BE49-F238E27FC236}">
              <a16:creationId xmlns:a16="http://schemas.microsoft.com/office/drawing/2014/main" id="{00000000-0008-0000-0300-00000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2" name="Picture 1744" descr="shim">
          <a:extLst>
            <a:ext uri="{FF2B5EF4-FFF2-40B4-BE49-F238E27FC236}">
              <a16:creationId xmlns:a16="http://schemas.microsoft.com/office/drawing/2014/main" id="{00000000-0008-0000-0300-00001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3" name="Picture 1745" descr="shim">
          <a:extLst>
            <a:ext uri="{FF2B5EF4-FFF2-40B4-BE49-F238E27FC236}">
              <a16:creationId xmlns:a16="http://schemas.microsoft.com/office/drawing/2014/main" id="{00000000-0008-0000-0300-00001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4" name="Picture 1746" descr="shim">
          <a:extLst>
            <a:ext uri="{FF2B5EF4-FFF2-40B4-BE49-F238E27FC236}">
              <a16:creationId xmlns:a16="http://schemas.microsoft.com/office/drawing/2014/main" id="{00000000-0008-0000-0300-00001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5" name="Picture 1747" descr="shim">
          <a:extLst>
            <a:ext uri="{FF2B5EF4-FFF2-40B4-BE49-F238E27FC236}">
              <a16:creationId xmlns:a16="http://schemas.microsoft.com/office/drawing/2014/main" id="{00000000-0008-0000-0300-00001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6" name="Picture 1748" descr="shim">
          <a:extLst>
            <a:ext uri="{FF2B5EF4-FFF2-40B4-BE49-F238E27FC236}">
              <a16:creationId xmlns:a16="http://schemas.microsoft.com/office/drawing/2014/main" id="{00000000-0008-0000-0300-00001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7" name="Picture 1749" descr="shim">
          <a:extLst>
            <a:ext uri="{FF2B5EF4-FFF2-40B4-BE49-F238E27FC236}">
              <a16:creationId xmlns:a16="http://schemas.microsoft.com/office/drawing/2014/main" id="{00000000-0008-0000-0300-00001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8" name="Picture 1750" descr="shim">
          <a:extLst>
            <a:ext uri="{FF2B5EF4-FFF2-40B4-BE49-F238E27FC236}">
              <a16:creationId xmlns:a16="http://schemas.microsoft.com/office/drawing/2014/main" id="{00000000-0008-0000-0300-00001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9" name="Picture 1751" descr="shim">
          <a:extLst>
            <a:ext uri="{FF2B5EF4-FFF2-40B4-BE49-F238E27FC236}">
              <a16:creationId xmlns:a16="http://schemas.microsoft.com/office/drawing/2014/main" id="{00000000-0008-0000-0300-00001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80" name="Picture 1752" descr="shim">
          <a:extLst>
            <a:ext uri="{FF2B5EF4-FFF2-40B4-BE49-F238E27FC236}">
              <a16:creationId xmlns:a16="http://schemas.microsoft.com/office/drawing/2014/main" id="{00000000-0008-0000-0300-00001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1" name="Picture 1753" descr="shim">
          <a:extLst>
            <a:ext uri="{FF2B5EF4-FFF2-40B4-BE49-F238E27FC236}">
              <a16:creationId xmlns:a16="http://schemas.microsoft.com/office/drawing/2014/main" id="{00000000-0008-0000-0300-00001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2" name="Picture 1754" descr="shim">
          <a:extLst>
            <a:ext uri="{FF2B5EF4-FFF2-40B4-BE49-F238E27FC236}">
              <a16:creationId xmlns:a16="http://schemas.microsoft.com/office/drawing/2014/main" id="{00000000-0008-0000-0300-00001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3" name="Picture 1755" descr="shim">
          <a:extLst>
            <a:ext uri="{FF2B5EF4-FFF2-40B4-BE49-F238E27FC236}">
              <a16:creationId xmlns:a16="http://schemas.microsoft.com/office/drawing/2014/main" id="{00000000-0008-0000-0300-00001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4" name="Picture 1756" descr="shim">
          <a:extLst>
            <a:ext uri="{FF2B5EF4-FFF2-40B4-BE49-F238E27FC236}">
              <a16:creationId xmlns:a16="http://schemas.microsoft.com/office/drawing/2014/main" id="{00000000-0008-0000-0300-00001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5" name="Picture 1757" descr="shim">
          <a:extLst>
            <a:ext uri="{FF2B5EF4-FFF2-40B4-BE49-F238E27FC236}">
              <a16:creationId xmlns:a16="http://schemas.microsoft.com/office/drawing/2014/main" id="{00000000-0008-0000-0300-00001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6" name="Picture 1758" descr="shim">
          <a:extLst>
            <a:ext uri="{FF2B5EF4-FFF2-40B4-BE49-F238E27FC236}">
              <a16:creationId xmlns:a16="http://schemas.microsoft.com/office/drawing/2014/main" id="{00000000-0008-0000-0300-00001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7" name="Picture 1759" descr="shim">
          <a:extLst>
            <a:ext uri="{FF2B5EF4-FFF2-40B4-BE49-F238E27FC236}">
              <a16:creationId xmlns:a16="http://schemas.microsoft.com/office/drawing/2014/main" id="{00000000-0008-0000-0300-00001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8" name="Picture 1760" descr="shim">
          <a:extLst>
            <a:ext uri="{FF2B5EF4-FFF2-40B4-BE49-F238E27FC236}">
              <a16:creationId xmlns:a16="http://schemas.microsoft.com/office/drawing/2014/main" id="{00000000-0008-0000-0300-00002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9" name="Picture 1761" descr="shim">
          <a:extLst>
            <a:ext uri="{FF2B5EF4-FFF2-40B4-BE49-F238E27FC236}">
              <a16:creationId xmlns:a16="http://schemas.microsoft.com/office/drawing/2014/main" id="{00000000-0008-0000-0300-00002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0" name="Picture 1762" descr="shim">
          <a:extLst>
            <a:ext uri="{FF2B5EF4-FFF2-40B4-BE49-F238E27FC236}">
              <a16:creationId xmlns:a16="http://schemas.microsoft.com/office/drawing/2014/main" id="{00000000-0008-0000-0300-00002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1" name="Picture 1763" descr="shim">
          <a:extLst>
            <a:ext uri="{FF2B5EF4-FFF2-40B4-BE49-F238E27FC236}">
              <a16:creationId xmlns:a16="http://schemas.microsoft.com/office/drawing/2014/main" id="{00000000-0008-0000-0300-00002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2" name="Picture 1764" descr="shim">
          <a:extLst>
            <a:ext uri="{FF2B5EF4-FFF2-40B4-BE49-F238E27FC236}">
              <a16:creationId xmlns:a16="http://schemas.microsoft.com/office/drawing/2014/main" id="{00000000-0008-0000-0300-00002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3" name="Picture 1765" descr="shim">
          <a:extLst>
            <a:ext uri="{FF2B5EF4-FFF2-40B4-BE49-F238E27FC236}">
              <a16:creationId xmlns:a16="http://schemas.microsoft.com/office/drawing/2014/main" id="{00000000-0008-0000-0300-00002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4" name="Picture 1766" descr="shim">
          <a:extLst>
            <a:ext uri="{FF2B5EF4-FFF2-40B4-BE49-F238E27FC236}">
              <a16:creationId xmlns:a16="http://schemas.microsoft.com/office/drawing/2014/main" id="{00000000-0008-0000-0300-00002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5" name="Picture 1767" descr="shim">
          <a:extLst>
            <a:ext uri="{FF2B5EF4-FFF2-40B4-BE49-F238E27FC236}">
              <a16:creationId xmlns:a16="http://schemas.microsoft.com/office/drawing/2014/main" id="{00000000-0008-0000-0300-00002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6" name="Picture 1768" descr="shim">
          <a:extLst>
            <a:ext uri="{FF2B5EF4-FFF2-40B4-BE49-F238E27FC236}">
              <a16:creationId xmlns:a16="http://schemas.microsoft.com/office/drawing/2014/main" id="{00000000-0008-0000-0300-00002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7" name="Picture 1769" descr="shim">
          <a:extLst>
            <a:ext uri="{FF2B5EF4-FFF2-40B4-BE49-F238E27FC236}">
              <a16:creationId xmlns:a16="http://schemas.microsoft.com/office/drawing/2014/main" id="{00000000-0008-0000-0300-00002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8" name="Picture 1770" descr="shim">
          <a:extLst>
            <a:ext uri="{FF2B5EF4-FFF2-40B4-BE49-F238E27FC236}">
              <a16:creationId xmlns:a16="http://schemas.microsoft.com/office/drawing/2014/main" id="{00000000-0008-0000-0300-00002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9" name="Picture 1771" descr="shim">
          <a:extLst>
            <a:ext uri="{FF2B5EF4-FFF2-40B4-BE49-F238E27FC236}">
              <a16:creationId xmlns:a16="http://schemas.microsoft.com/office/drawing/2014/main" id="{00000000-0008-0000-0300-00002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0" name="Picture 1772" descr="shim">
          <a:extLst>
            <a:ext uri="{FF2B5EF4-FFF2-40B4-BE49-F238E27FC236}">
              <a16:creationId xmlns:a16="http://schemas.microsoft.com/office/drawing/2014/main" id="{00000000-0008-0000-0300-00002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1" name="Picture 1773" descr="shim">
          <a:extLst>
            <a:ext uri="{FF2B5EF4-FFF2-40B4-BE49-F238E27FC236}">
              <a16:creationId xmlns:a16="http://schemas.microsoft.com/office/drawing/2014/main" id="{00000000-0008-0000-0300-00002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2" name="Picture 1774" descr="shim">
          <a:extLst>
            <a:ext uri="{FF2B5EF4-FFF2-40B4-BE49-F238E27FC236}">
              <a16:creationId xmlns:a16="http://schemas.microsoft.com/office/drawing/2014/main" id="{00000000-0008-0000-0300-00002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3" name="Picture 1775" descr="shim">
          <a:extLst>
            <a:ext uri="{FF2B5EF4-FFF2-40B4-BE49-F238E27FC236}">
              <a16:creationId xmlns:a16="http://schemas.microsoft.com/office/drawing/2014/main" id="{00000000-0008-0000-0300-00002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4" name="Picture 1776" descr="shim">
          <a:extLst>
            <a:ext uri="{FF2B5EF4-FFF2-40B4-BE49-F238E27FC236}">
              <a16:creationId xmlns:a16="http://schemas.microsoft.com/office/drawing/2014/main" id="{00000000-0008-0000-0300-00003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5" name="Picture 1777" descr="shim">
          <a:extLst>
            <a:ext uri="{FF2B5EF4-FFF2-40B4-BE49-F238E27FC236}">
              <a16:creationId xmlns:a16="http://schemas.microsoft.com/office/drawing/2014/main" id="{00000000-0008-0000-0300-00003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6" name="Picture 1778" descr="shim">
          <a:extLst>
            <a:ext uri="{FF2B5EF4-FFF2-40B4-BE49-F238E27FC236}">
              <a16:creationId xmlns:a16="http://schemas.microsoft.com/office/drawing/2014/main" id="{00000000-0008-0000-0300-00003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7" name="Picture 1779" descr="shim">
          <a:extLst>
            <a:ext uri="{FF2B5EF4-FFF2-40B4-BE49-F238E27FC236}">
              <a16:creationId xmlns:a16="http://schemas.microsoft.com/office/drawing/2014/main" id="{00000000-0008-0000-0300-00003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8" name="Picture 1780" descr="shim">
          <a:extLst>
            <a:ext uri="{FF2B5EF4-FFF2-40B4-BE49-F238E27FC236}">
              <a16:creationId xmlns:a16="http://schemas.microsoft.com/office/drawing/2014/main" id="{00000000-0008-0000-0300-00003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9" name="Picture 1781" descr="shim">
          <a:extLst>
            <a:ext uri="{FF2B5EF4-FFF2-40B4-BE49-F238E27FC236}">
              <a16:creationId xmlns:a16="http://schemas.microsoft.com/office/drawing/2014/main" id="{00000000-0008-0000-0300-00003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0" name="Picture 1782" descr="shim">
          <a:extLst>
            <a:ext uri="{FF2B5EF4-FFF2-40B4-BE49-F238E27FC236}">
              <a16:creationId xmlns:a16="http://schemas.microsoft.com/office/drawing/2014/main" id="{00000000-0008-0000-0300-00003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1" name="Picture 1783" descr="shim">
          <a:extLst>
            <a:ext uri="{FF2B5EF4-FFF2-40B4-BE49-F238E27FC236}">
              <a16:creationId xmlns:a16="http://schemas.microsoft.com/office/drawing/2014/main" id="{00000000-0008-0000-0300-00003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2" name="Picture 1784" descr="shim">
          <a:extLst>
            <a:ext uri="{FF2B5EF4-FFF2-40B4-BE49-F238E27FC236}">
              <a16:creationId xmlns:a16="http://schemas.microsoft.com/office/drawing/2014/main" id="{00000000-0008-0000-0300-00003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3" name="Picture 1785" descr="shim">
          <a:extLst>
            <a:ext uri="{FF2B5EF4-FFF2-40B4-BE49-F238E27FC236}">
              <a16:creationId xmlns:a16="http://schemas.microsoft.com/office/drawing/2014/main" id="{00000000-0008-0000-0300-00003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4" name="Picture 1786" descr="shim">
          <a:extLst>
            <a:ext uri="{FF2B5EF4-FFF2-40B4-BE49-F238E27FC236}">
              <a16:creationId xmlns:a16="http://schemas.microsoft.com/office/drawing/2014/main" id="{00000000-0008-0000-0300-00003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5" name="Picture 1787" descr="shim">
          <a:extLst>
            <a:ext uri="{FF2B5EF4-FFF2-40B4-BE49-F238E27FC236}">
              <a16:creationId xmlns:a16="http://schemas.microsoft.com/office/drawing/2014/main" id="{00000000-0008-0000-0300-00003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6" name="Picture 1788" descr="shim">
          <a:extLst>
            <a:ext uri="{FF2B5EF4-FFF2-40B4-BE49-F238E27FC236}">
              <a16:creationId xmlns:a16="http://schemas.microsoft.com/office/drawing/2014/main" id="{00000000-0008-0000-0300-00003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7" name="Picture 1789" descr="shim">
          <a:extLst>
            <a:ext uri="{FF2B5EF4-FFF2-40B4-BE49-F238E27FC236}">
              <a16:creationId xmlns:a16="http://schemas.microsoft.com/office/drawing/2014/main" id="{00000000-0008-0000-0300-00003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8" name="Picture 1790" descr="shim">
          <a:extLst>
            <a:ext uri="{FF2B5EF4-FFF2-40B4-BE49-F238E27FC236}">
              <a16:creationId xmlns:a16="http://schemas.microsoft.com/office/drawing/2014/main" id="{00000000-0008-0000-0300-00003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9" name="Picture 1791" descr="shim">
          <a:extLst>
            <a:ext uri="{FF2B5EF4-FFF2-40B4-BE49-F238E27FC236}">
              <a16:creationId xmlns:a16="http://schemas.microsoft.com/office/drawing/2014/main" id="{00000000-0008-0000-0300-00003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0" name="Picture 1792" descr="shim">
          <a:extLst>
            <a:ext uri="{FF2B5EF4-FFF2-40B4-BE49-F238E27FC236}">
              <a16:creationId xmlns:a16="http://schemas.microsoft.com/office/drawing/2014/main" id="{00000000-0008-0000-0300-00004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1" name="Picture 1793" descr="shim">
          <a:extLst>
            <a:ext uri="{FF2B5EF4-FFF2-40B4-BE49-F238E27FC236}">
              <a16:creationId xmlns:a16="http://schemas.microsoft.com/office/drawing/2014/main" id="{00000000-0008-0000-0300-00004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2" name="Picture 1794" descr="shim">
          <a:extLst>
            <a:ext uri="{FF2B5EF4-FFF2-40B4-BE49-F238E27FC236}">
              <a16:creationId xmlns:a16="http://schemas.microsoft.com/office/drawing/2014/main" id="{00000000-0008-0000-0300-00004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3" name="Picture 1795" descr="shim">
          <a:extLst>
            <a:ext uri="{FF2B5EF4-FFF2-40B4-BE49-F238E27FC236}">
              <a16:creationId xmlns:a16="http://schemas.microsoft.com/office/drawing/2014/main" id="{00000000-0008-0000-0300-00004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4" name="Picture 1796" descr="shim">
          <a:extLst>
            <a:ext uri="{FF2B5EF4-FFF2-40B4-BE49-F238E27FC236}">
              <a16:creationId xmlns:a16="http://schemas.microsoft.com/office/drawing/2014/main" id="{00000000-0008-0000-0300-00004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5" name="Picture 1797" descr="shim">
          <a:extLst>
            <a:ext uri="{FF2B5EF4-FFF2-40B4-BE49-F238E27FC236}">
              <a16:creationId xmlns:a16="http://schemas.microsoft.com/office/drawing/2014/main" id="{00000000-0008-0000-0300-00004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6" name="Picture 1798" descr="shim">
          <a:extLst>
            <a:ext uri="{FF2B5EF4-FFF2-40B4-BE49-F238E27FC236}">
              <a16:creationId xmlns:a16="http://schemas.microsoft.com/office/drawing/2014/main" id="{00000000-0008-0000-0300-00004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7" name="Picture 1799" descr="shim">
          <a:extLst>
            <a:ext uri="{FF2B5EF4-FFF2-40B4-BE49-F238E27FC236}">
              <a16:creationId xmlns:a16="http://schemas.microsoft.com/office/drawing/2014/main" id="{00000000-0008-0000-0300-00004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8" name="Picture 1800" descr="shim">
          <a:extLst>
            <a:ext uri="{FF2B5EF4-FFF2-40B4-BE49-F238E27FC236}">
              <a16:creationId xmlns:a16="http://schemas.microsoft.com/office/drawing/2014/main" id="{00000000-0008-0000-0300-00004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9" name="Picture 1801" descr="shim">
          <a:extLst>
            <a:ext uri="{FF2B5EF4-FFF2-40B4-BE49-F238E27FC236}">
              <a16:creationId xmlns:a16="http://schemas.microsoft.com/office/drawing/2014/main" id="{00000000-0008-0000-0300-00004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0" name="Picture 1802" descr="shim">
          <a:extLst>
            <a:ext uri="{FF2B5EF4-FFF2-40B4-BE49-F238E27FC236}">
              <a16:creationId xmlns:a16="http://schemas.microsoft.com/office/drawing/2014/main" id="{00000000-0008-0000-0300-00004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1" name="Picture 1803" descr="shim">
          <a:extLst>
            <a:ext uri="{FF2B5EF4-FFF2-40B4-BE49-F238E27FC236}">
              <a16:creationId xmlns:a16="http://schemas.microsoft.com/office/drawing/2014/main" id="{00000000-0008-0000-0300-00004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2" name="Picture 1804" descr="shim">
          <a:extLst>
            <a:ext uri="{FF2B5EF4-FFF2-40B4-BE49-F238E27FC236}">
              <a16:creationId xmlns:a16="http://schemas.microsoft.com/office/drawing/2014/main" id="{00000000-0008-0000-0300-00004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3" name="Picture 1805" descr="shim">
          <a:extLst>
            <a:ext uri="{FF2B5EF4-FFF2-40B4-BE49-F238E27FC236}">
              <a16:creationId xmlns:a16="http://schemas.microsoft.com/office/drawing/2014/main" id="{00000000-0008-0000-0300-00004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4" name="Picture 1806" descr="shim">
          <a:extLst>
            <a:ext uri="{FF2B5EF4-FFF2-40B4-BE49-F238E27FC236}">
              <a16:creationId xmlns:a16="http://schemas.microsoft.com/office/drawing/2014/main" id="{00000000-0008-0000-0300-00004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5" name="Picture 1807" descr="shim">
          <a:extLst>
            <a:ext uri="{FF2B5EF4-FFF2-40B4-BE49-F238E27FC236}">
              <a16:creationId xmlns:a16="http://schemas.microsoft.com/office/drawing/2014/main" id="{00000000-0008-0000-0300-00004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6" name="Picture 1808" descr="shim">
          <a:extLst>
            <a:ext uri="{FF2B5EF4-FFF2-40B4-BE49-F238E27FC236}">
              <a16:creationId xmlns:a16="http://schemas.microsoft.com/office/drawing/2014/main" id="{00000000-0008-0000-0300-00005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7" name="Picture 1809" descr="shim">
          <a:extLst>
            <a:ext uri="{FF2B5EF4-FFF2-40B4-BE49-F238E27FC236}">
              <a16:creationId xmlns:a16="http://schemas.microsoft.com/office/drawing/2014/main" id="{00000000-0008-0000-0300-00005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8" name="Picture 1810" descr="shim">
          <a:extLst>
            <a:ext uri="{FF2B5EF4-FFF2-40B4-BE49-F238E27FC236}">
              <a16:creationId xmlns:a16="http://schemas.microsoft.com/office/drawing/2014/main" id="{00000000-0008-0000-0300-00005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9" name="Picture 1811" descr="shim">
          <a:extLst>
            <a:ext uri="{FF2B5EF4-FFF2-40B4-BE49-F238E27FC236}">
              <a16:creationId xmlns:a16="http://schemas.microsoft.com/office/drawing/2014/main" id="{00000000-0008-0000-0300-00005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0" name="Picture 1812" descr="shim">
          <a:extLst>
            <a:ext uri="{FF2B5EF4-FFF2-40B4-BE49-F238E27FC236}">
              <a16:creationId xmlns:a16="http://schemas.microsoft.com/office/drawing/2014/main" id="{00000000-0008-0000-0300-00005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1" name="Picture 1813" descr="shim">
          <a:extLst>
            <a:ext uri="{FF2B5EF4-FFF2-40B4-BE49-F238E27FC236}">
              <a16:creationId xmlns:a16="http://schemas.microsoft.com/office/drawing/2014/main" id="{00000000-0008-0000-0300-00005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2" name="Picture 1814" descr="shim">
          <a:extLst>
            <a:ext uri="{FF2B5EF4-FFF2-40B4-BE49-F238E27FC236}">
              <a16:creationId xmlns:a16="http://schemas.microsoft.com/office/drawing/2014/main" id="{00000000-0008-0000-0300-00005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3" name="Picture 1815" descr="shim">
          <a:extLst>
            <a:ext uri="{FF2B5EF4-FFF2-40B4-BE49-F238E27FC236}">
              <a16:creationId xmlns:a16="http://schemas.microsoft.com/office/drawing/2014/main" id="{00000000-0008-0000-0300-00005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4" name="Picture 1816" descr="shim">
          <a:extLst>
            <a:ext uri="{FF2B5EF4-FFF2-40B4-BE49-F238E27FC236}">
              <a16:creationId xmlns:a16="http://schemas.microsoft.com/office/drawing/2014/main" id="{00000000-0008-0000-0300-00005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5" name="Picture 1817" descr="shim">
          <a:extLst>
            <a:ext uri="{FF2B5EF4-FFF2-40B4-BE49-F238E27FC236}">
              <a16:creationId xmlns:a16="http://schemas.microsoft.com/office/drawing/2014/main" id="{00000000-0008-0000-0300-00005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6" name="Picture 1818" descr="shim">
          <a:extLst>
            <a:ext uri="{FF2B5EF4-FFF2-40B4-BE49-F238E27FC236}">
              <a16:creationId xmlns:a16="http://schemas.microsoft.com/office/drawing/2014/main" id="{00000000-0008-0000-0300-00005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7" name="Picture 1819" descr="shim">
          <a:extLst>
            <a:ext uri="{FF2B5EF4-FFF2-40B4-BE49-F238E27FC236}">
              <a16:creationId xmlns:a16="http://schemas.microsoft.com/office/drawing/2014/main" id="{00000000-0008-0000-0300-00005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8" name="Picture 1820" descr="shim">
          <a:extLst>
            <a:ext uri="{FF2B5EF4-FFF2-40B4-BE49-F238E27FC236}">
              <a16:creationId xmlns:a16="http://schemas.microsoft.com/office/drawing/2014/main" id="{00000000-0008-0000-0300-00005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9" name="Picture 1821" descr="shim">
          <a:extLst>
            <a:ext uri="{FF2B5EF4-FFF2-40B4-BE49-F238E27FC236}">
              <a16:creationId xmlns:a16="http://schemas.microsoft.com/office/drawing/2014/main" id="{00000000-0008-0000-0300-00005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0" name="Picture 1822" descr="shim">
          <a:extLst>
            <a:ext uri="{FF2B5EF4-FFF2-40B4-BE49-F238E27FC236}">
              <a16:creationId xmlns:a16="http://schemas.microsoft.com/office/drawing/2014/main" id="{00000000-0008-0000-0300-00005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1" name="Picture 1823" descr="shim">
          <a:extLst>
            <a:ext uri="{FF2B5EF4-FFF2-40B4-BE49-F238E27FC236}">
              <a16:creationId xmlns:a16="http://schemas.microsoft.com/office/drawing/2014/main" id="{00000000-0008-0000-0300-00005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2" name="Picture 1824" descr="shim">
          <a:extLst>
            <a:ext uri="{FF2B5EF4-FFF2-40B4-BE49-F238E27FC236}">
              <a16:creationId xmlns:a16="http://schemas.microsoft.com/office/drawing/2014/main" id="{00000000-0008-0000-0300-00006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3" name="Picture 1825" descr="shim">
          <a:extLst>
            <a:ext uri="{FF2B5EF4-FFF2-40B4-BE49-F238E27FC236}">
              <a16:creationId xmlns:a16="http://schemas.microsoft.com/office/drawing/2014/main" id="{00000000-0008-0000-0300-00006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4" name="Picture 1826" descr="shim">
          <a:extLst>
            <a:ext uri="{FF2B5EF4-FFF2-40B4-BE49-F238E27FC236}">
              <a16:creationId xmlns:a16="http://schemas.microsoft.com/office/drawing/2014/main" id="{00000000-0008-0000-0300-00006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5" name="Picture 1827" descr="shim">
          <a:extLst>
            <a:ext uri="{FF2B5EF4-FFF2-40B4-BE49-F238E27FC236}">
              <a16:creationId xmlns:a16="http://schemas.microsoft.com/office/drawing/2014/main" id="{00000000-0008-0000-0300-00006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6" name="Picture 1828" descr="shim">
          <a:extLst>
            <a:ext uri="{FF2B5EF4-FFF2-40B4-BE49-F238E27FC236}">
              <a16:creationId xmlns:a16="http://schemas.microsoft.com/office/drawing/2014/main" id="{00000000-0008-0000-0300-00006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7" name="Picture 1829" descr="shim">
          <a:extLst>
            <a:ext uri="{FF2B5EF4-FFF2-40B4-BE49-F238E27FC236}">
              <a16:creationId xmlns:a16="http://schemas.microsoft.com/office/drawing/2014/main" id="{00000000-0008-0000-0300-00006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8" name="Picture 1830" descr="shim">
          <a:extLst>
            <a:ext uri="{FF2B5EF4-FFF2-40B4-BE49-F238E27FC236}">
              <a16:creationId xmlns:a16="http://schemas.microsoft.com/office/drawing/2014/main" id="{00000000-0008-0000-0300-00006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9" name="Picture 1831" descr="shim">
          <a:extLst>
            <a:ext uri="{FF2B5EF4-FFF2-40B4-BE49-F238E27FC236}">
              <a16:creationId xmlns:a16="http://schemas.microsoft.com/office/drawing/2014/main" id="{00000000-0008-0000-0300-00006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0" name="Picture 1832" descr="shim">
          <a:extLst>
            <a:ext uri="{FF2B5EF4-FFF2-40B4-BE49-F238E27FC236}">
              <a16:creationId xmlns:a16="http://schemas.microsoft.com/office/drawing/2014/main" id="{00000000-0008-0000-0300-00006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1" name="Picture 1833" descr="shim">
          <a:extLst>
            <a:ext uri="{FF2B5EF4-FFF2-40B4-BE49-F238E27FC236}">
              <a16:creationId xmlns:a16="http://schemas.microsoft.com/office/drawing/2014/main" id="{00000000-0008-0000-0300-00006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2" name="Picture 1834" descr="shim">
          <a:extLst>
            <a:ext uri="{FF2B5EF4-FFF2-40B4-BE49-F238E27FC236}">
              <a16:creationId xmlns:a16="http://schemas.microsoft.com/office/drawing/2014/main" id="{00000000-0008-0000-0300-00006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3" name="Picture 1835" descr="shim">
          <a:extLst>
            <a:ext uri="{FF2B5EF4-FFF2-40B4-BE49-F238E27FC236}">
              <a16:creationId xmlns:a16="http://schemas.microsoft.com/office/drawing/2014/main" id="{00000000-0008-0000-0300-00006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4" name="Picture 1836" descr="shim">
          <a:extLst>
            <a:ext uri="{FF2B5EF4-FFF2-40B4-BE49-F238E27FC236}">
              <a16:creationId xmlns:a16="http://schemas.microsoft.com/office/drawing/2014/main" id="{00000000-0008-0000-0300-00006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5" name="Picture 1837" descr="shim">
          <a:extLst>
            <a:ext uri="{FF2B5EF4-FFF2-40B4-BE49-F238E27FC236}">
              <a16:creationId xmlns:a16="http://schemas.microsoft.com/office/drawing/2014/main" id="{00000000-0008-0000-0300-00006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6" name="Picture 1838" descr="shim">
          <a:extLst>
            <a:ext uri="{FF2B5EF4-FFF2-40B4-BE49-F238E27FC236}">
              <a16:creationId xmlns:a16="http://schemas.microsoft.com/office/drawing/2014/main" id="{00000000-0008-0000-0300-00006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7" name="Picture 1839" descr="shim">
          <a:extLst>
            <a:ext uri="{FF2B5EF4-FFF2-40B4-BE49-F238E27FC236}">
              <a16:creationId xmlns:a16="http://schemas.microsoft.com/office/drawing/2014/main" id="{00000000-0008-0000-0300-00006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8" name="Picture 1840" descr="shim">
          <a:extLst>
            <a:ext uri="{FF2B5EF4-FFF2-40B4-BE49-F238E27FC236}">
              <a16:creationId xmlns:a16="http://schemas.microsoft.com/office/drawing/2014/main" id="{00000000-0008-0000-0300-00007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9" name="Picture 1841" descr="shim">
          <a:extLst>
            <a:ext uri="{FF2B5EF4-FFF2-40B4-BE49-F238E27FC236}">
              <a16:creationId xmlns:a16="http://schemas.microsoft.com/office/drawing/2014/main" id="{00000000-0008-0000-0300-00007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0" name="Picture 1842" descr="shim">
          <a:extLst>
            <a:ext uri="{FF2B5EF4-FFF2-40B4-BE49-F238E27FC236}">
              <a16:creationId xmlns:a16="http://schemas.microsoft.com/office/drawing/2014/main" id="{00000000-0008-0000-0300-00007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1" name="Picture 1843" descr="shim">
          <a:extLst>
            <a:ext uri="{FF2B5EF4-FFF2-40B4-BE49-F238E27FC236}">
              <a16:creationId xmlns:a16="http://schemas.microsoft.com/office/drawing/2014/main" id="{00000000-0008-0000-0300-00007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2" name="Picture 1844" descr="shim">
          <a:extLst>
            <a:ext uri="{FF2B5EF4-FFF2-40B4-BE49-F238E27FC236}">
              <a16:creationId xmlns:a16="http://schemas.microsoft.com/office/drawing/2014/main" id="{00000000-0008-0000-0300-00007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3" name="Picture 1845" descr="shim">
          <a:extLst>
            <a:ext uri="{FF2B5EF4-FFF2-40B4-BE49-F238E27FC236}">
              <a16:creationId xmlns:a16="http://schemas.microsoft.com/office/drawing/2014/main" id="{00000000-0008-0000-0300-00007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4" name="Picture 1846" descr="shim">
          <a:extLst>
            <a:ext uri="{FF2B5EF4-FFF2-40B4-BE49-F238E27FC236}">
              <a16:creationId xmlns:a16="http://schemas.microsoft.com/office/drawing/2014/main" id="{00000000-0008-0000-0300-00007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5" name="Picture 1847" descr="shim">
          <a:extLst>
            <a:ext uri="{FF2B5EF4-FFF2-40B4-BE49-F238E27FC236}">
              <a16:creationId xmlns:a16="http://schemas.microsoft.com/office/drawing/2014/main" id="{00000000-0008-0000-0300-00007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6" name="Picture 1848" descr="shim">
          <a:extLst>
            <a:ext uri="{FF2B5EF4-FFF2-40B4-BE49-F238E27FC236}">
              <a16:creationId xmlns:a16="http://schemas.microsoft.com/office/drawing/2014/main" id="{00000000-0008-0000-0300-00007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7" name="Picture 1849" descr="shim">
          <a:extLst>
            <a:ext uri="{FF2B5EF4-FFF2-40B4-BE49-F238E27FC236}">
              <a16:creationId xmlns:a16="http://schemas.microsoft.com/office/drawing/2014/main" id="{00000000-0008-0000-0300-00007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8" name="Picture 1850" descr="shim">
          <a:extLst>
            <a:ext uri="{FF2B5EF4-FFF2-40B4-BE49-F238E27FC236}">
              <a16:creationId xmlns:a16="http://schemas.microsoft.com/office/drawing/2014/main" id="{00000000-0008-0000-0300-00007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9" name="Picture 1851" descr="shim">
          <a:extLst>
            <a:ext uri="{FF2B5EF4-FFF2-40B4-BE49-F238E27FC236}">
              <a16:creationId xmlns:a16="http://schemas.microsoft.com/office/drawing/2014/main" id="{00000000-0008-0000-0300-00007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0" name="Picture 1852" descr="shim">
          <a:extLst>
            <a:ext uri="{FF2B5EF4-FFF2-40B4-BE49-F238E27FC236}">
              <a16:creationId xmlns:a16="http://schemas.microsoft.com/office/drawing/2014/main" id="{00000000-0008-0000-0300-00007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1" name="Picture 1853" descr="shim">
          <a:extLst>
            <a:ext uri="{FF2B5EF4-FFF2-40B4-BE49-F238E27FC236}">
              <a16:creationId xmlns:a16="http://schemas.microsoft.com/office/drawing/2014/main" id="{00000000-0008-0000-0300-00007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2" name="Picture 1854" descr="shim">
          <a:extLst>
            <a:ext uri="{FF2B5EF4-FFF2-40B4-BE49-F238E27FC236}">
              <a16:creationId xmlns:a16="http://schemas.microsoft.com/office/drawing/2014/main" id="{00000000-0008-0000-0300-00007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3" name="Picture 1855" descr="shim">
          <a:extLst>
            <a:ext uri="{FF2B5EF4-FFF2-40B4-BE49-F238E27FC236}">
              <a16:creationId xmlns:a16="http://schemas.microsoft.com/office/drawing/2014/main" id="{00000000-0008-0000-0300-00007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4" name="Picture 1856" descr="shim">
          <a:extLst>
            <a:ext uri="{FF2B5EF4-FFF2-40B4-BE49-F238E27FC236}">
              <a16:creationId xmlns:a16="http://schemas.microsoft.com/office/drawing/2014/main" id="{00000000-0008-0000-0300-00008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5" name="Picture 1857" descr="shim">
          <a:extLst>
            <a:ext uri="{FF2B5EF4-FFF2-40B4-BE49-F238E27FC236}">
              <a16:creationId xmlns:a16="http://schemas.microsoft.com/office/drawing/2014/main" id="{00000000-0008-0000-0300-00008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6" name="Picture 1858" descr="shim">
          <a:extLst>
            <a:ext uri="{FF2B5EF4-FFF2-40B4-BE49-F238E27FC236}">
              <a16:creationId xmlns:a16="http://schemas.microsoft.com/office/drawing/2014/main" id="{00000000-0008-0000-0300-00008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7" name="Picture 1859" descr="shim">
          <a:extLst>
            <a:ext uri="{FF2B5EF4-FFF2-40B4-BE49-F238E27FC236}">
              <a16:creationId xmlns:a16="http://schemas.microsoft.com/office/drawing/2014/main" id="{00000000-0008-0000-0300-00008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8" name="Picture 1860" descr="shim">
          <a:extLst>
            <a:ext uri="{FF2B5EF4-FFF2-40B4-BE49-F238E27FC236}">
              <a16:creationId xmlns:a16="http://schemas.microsoft.com/office/drawing/2014/main" id="{00000000-0008-0000-0300-00008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9" name="Picture 1861" descr="shim">
          <a:extLst>
            <a:ext uri="{FF2B5EF4-FFF2-40B4-BE49-F238E27FC236}">
              <a16:creationId xmlns:a16="http://schemas.microsoft.com/office/drawing/2014/main" id="{00000000-0008-0000-0300-00008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0" name="Picture 1862" descr="shim">
          <a:extLst>
            <a:ext uri="{FF2B5EF4-FFF2-40B4-BE49-F238E27FC236}">
              <a16:creationId xmlns:a16="http://schemas.microsoft.com/office/drawing/2014/main" id="{00000000-0008-0000-0300-00008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1" name="Picture 1863" descr="shim">
          <a:extLst>
            <a:ext uri="{FF2B5EF4-FFF2-40B4-BE49-F238E27FC236}">
              <a16:creationId xmlns:a16="http://schemas.microsoft.com/office/drawing/2014/main" id="{00000000-0008-0000-0300-00008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2" name="Picture 1864" descr="shim">
          <a:extLst>
            <a:ext uri="{FF2B5EF4-FFF2-40B4-BE49-F238E27FC236}">
              <a16:creationId xmlns:a16="http://schemas.microsoft.com/office/drawing/2014/main" id="{00000000-0008-0000-0300-00008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3" name="Picture 1865" descr="shim">
          <a:extLst>
            <a:ext uri="{FF2B5EF4-FFF2-40B4-BE49-F238E27FC236}">
              <a16:creationId xmlns:a16="http://schemas.microsoft.com/office/drawing/2014/main" id="{00000000-0008-0000-0300-00008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4" name="Picture 1866" descr="shim">
          <a:extLst>
            <a:ext uri="{FF2B5EF4-FFF2-40B4-BE49-F238E27FC236}">
              <a16:creationId xmlns:a16="http://schemas.microsoft.com/office/drawing/2014/main" id="{00000000-0008-0000-0300-00008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5" name="Picture 1867" descr="shim">
          <a:extLst>
            <a:ext uri="{FF2B5EF4-FFF2-40B4-BE49-F238E27FC236}">
              <a16:creationId xmlns:a16="http://schemas.microsoft.com/office/drawing/2014/main" id="{00000000-0008-0000-0300-00008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6" name="Picture 1868" descr="shim">
          <a:extLst>
            <a:ext uri="{FF2B5EF4-FFF2-40B4-BE49-F238E27FC236}">
              <a16:creationId xmlns:a16="http://schemas.microsoft.com/office/drawing/2014/main" id="{00000000-0008-0000-0300-00008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397" name="Picture 1869" descr="shim">
          <a:extLst>
            <a:ext uri="{FF2B5EF4-FFF2-40B4-BE49-F238E27FC236}">
              <a16:creationId xmlns:a16="http://schemas.microsoft.com/office/drawing/2014/main" id="{00000000-0008-0000-0300-00008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398" name="Picture 1870" descr="shim">
          <a:extLst>
            <a:ext uri="{FF2B5EF4-FFF2-40B4-BE49-F238E27FC236}">
              <a16:creationId xmlns:a16="http://schemas.microsoft.com/office/drawing/2014/main" id="{00000000-0008-0000-0300-00008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399" name="Picture 1871" descr="shim">
          <a:extLst>
            <a:ext uri="{FF2B5EF4-FFF2-40B4-BE49-F238E27FC236}">
              <a16:creationId xmlns:a16="http://schemas.microsoft.com/office/drawing/2014/main" id="{00000000-0008-0000-0300-00008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0" name="Picture 1872" descr="shim">
          <a:extLst>
            <a:ext uri="{FF2B5EF4-FFF2-40B4-BE49-F238E27FC236}">
              <a16:creationId xmlns:a16="http://schemas.microsoft.com/office/drawing/2014/main" id="{00000000-0008-0000-0300-00009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1" name="Picture 1873" descr="shim">
          <a:extLst>
            <a:ext uri="{FF2B5EF4-FFF2-40B4-BE49-F238E27FC236}">
              <a16:creationId xmlns:a16="http://schemas.microsoft.com/office/drawing/2014/main" id="{00000000-0008-0000-0300-00009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2" name="Picture 1874" descr="shim">
          <a:extLst>
            <a:ext uri="{FF2B5EF4-FFF2-40B4-BE49-F238E27FC236}">
              <a16:creationId xmlns:a16="http://schemas.microsoft.com/office/drawing/2014/main" id="{00000000-0008-0000-0300-00009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3" name="Picture 1875" descr="shim">
          <a:extLst>
            <a:ext uri="{FF2B5EF4-FFF2-40B4-BE49-F238E27FC236}">
              <a16:creationId xmlns:a16="http://schemas.microsoft.com/office/drawing/2014/main" id="{00000000-0008-0000-0300-00009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4" name="Picture 1876" descr="shim">
          <a:extLst>
            <a:ext uri="{FF2B5EF4-FFF2-40B4-BE49-F238E27FC236}">
              <a16:creationId xmlns:a16="http://schemas.microsoft.com/office/drawing/2014/main" id="{00000000-0008-0000-0300-00009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5" name="Picture 1877" descr="shim">
          <a:extLst>
            <a:ext uri="{FF2B5EF4-FFF2-40B4-BE49-F238E27FC236}">
              <a16:creationId xmlns:a16="http://schemas.microsoft.com/office/drawing/2014/main" id="{00000000-0008-0000-0300-00009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6" name="Picture 1878" descr="shim">
          <a:extLst>
            <a:ext uri="{FF2B5EF4-FFF2-40B4-BE49-F238E27FC236}">
              <a16:creationId xmlns:a16="http://schemas.microsoft.com/office/drawing/2014/main" id="{00000000-0008-0000-0300-00009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7" name="Picture 1879" descr="shim">
          <a:extLst>
            <a:ext uri="{FF2B5EF4-FFF2-40B4-BE49-F238E27FC236}">
              <a16:creationId xmlns:a16="http://schemas.microsoft.com/office/drawing/2014/main" id="{00000000-0008-0000-0300-00009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8" name="Picture 1880" descr="shim">
          <a:extLst>
            <a:ext uri="{FF2B5EF4-FFF2-40B4-BE49-F238E27FC236}">
              <a16:creationId xmlns:a16="http://schemas.microsoft.com/office/drawing/2014/main" id="{00000000-0008-0000-0300-00009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9" name="Picture 1881" descr="shim">
          <a:extLst>
            <a:ext uri="{FF2B5EF4-FFF2-40B4-BE49-F238E27FC236}">
              <a16:creationId xmlns:a16="http://schemas.microsoft.com/office/drawing/2014/main" id="{00000000-0008-0000-0300-00009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0" name="Picture 1882" descr="shim">
          <a:extLst>
            <a:ext uri="{FF2B5EF4-FFF2-40B4-BE49-F238E27FC236}">
              <a16:creationId xmlns:a16="http://schemas.microsoft.com/office/drawing/2014/main" id="{00000000-0008-0000-0300-00009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1" name="Picture 1883" descr="shim">
          <a:extLst>
            <a:ext uri="{FF2B5EF4-FFF2-40B4-BE49-F238E27FC236}">
              <a16:creationId xmlns:a16="http://schemas.microsoft.com/office/drawing/2014/main" id="{00000000-0008-0000-0300-00009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2" name="Picture 1884" descr="shim">
          <a:extLst>
            <a:ext uri="{FF2B5EF4-FFF2-40B4-BE49-F238E27FC236}">
              <a16:creationId xmlns:a16="http://schemas.microsoft.com/office/drawing/2014/main" id="{00000000-0008-0000-0300-00009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3" name="Picture 1885" descr="shim">
          <a:extLst>
            <a:ext uri="{FF2B5EF4-FFF2-40B4-BE49-F238E27FC236}">
              <a16:creationId xmlns:a16="http://schemas.microsoft.com/office/drawing/2014/main" id="{00000000-0008-0000-0300-00009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4" name="Picture 1886" descr="shim">
          <a:extLst>
            <a:ext uri="{FF2B5EF4-FFF2-40B4-BE49-F238E27FC236}">
              <a16:creationId xmlns:a16="http://schemas.microsoft.com/office/drawing/2014/main" id="{00000000-0008-0000-0300-00009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5" name="Picture 1887" descr="shim">
          <a:extLst>
            <a:ext uri="{FF2B5EF4-FFF2-40B4-BE49-F238E27FC236}">
              <a16:creationId xmlns:a16="http://schemas.microsoft.com/office/drawing/2014/main" id="{00000000-0008-0000-0300-00009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6" name="Picture 1888" descr="shim">
          <a:extLst>
            <a:ext uri="{FF2B5EF4-FFF2-40B4-BE49-F238E27FC236}">
              <a16:creationId xmlns:a16="http://schemas.microsoft.com/office/drawing/2014/main" id="{00000000-0008-0000-0300-0000A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7" name="Picture 1889" descr="shim">
          <a:extLst>
            <a:ext uri="{FF2B5EF4-FFF2-40B4-BE49-F238E27FC236}">
              <a16:creationId xmlns:a16="http://schemas.microsoft.com/office/drawing/2014/main" id="{00000000-0008-0000-0300-0000A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8" name="Picture 1890" descr="shim">
          <a:extLst>
            <a:ext uri="{FF2B5EF4-FFF2-40B4-BE49-F238E27FC236}">
              <a16:creationId xmlns:a16="http://schemas.microsoft.com/office/drawing/2014/main" id="{00000000-0008-0000-0300-0000A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9" name="Picture 1891" descr="shim">
          <a:extLst>
            <a:ext uri="{FF2B5EF4-FFF2-40B4-BE49-F238E27FC236}">
              <a16:creationId xmlns:a16="http://schemas.microsoft.com/office/drawing/2014/main" id="{00000000-0008-0000-0300-0000A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0" name="Picture 1892" descr="shim">
          <a:extLst>
            <a:ext uri="{FF2B5EF4-FFF2-40B4-BE49-F238E27FC236}">
              <a16:creationId xmlns:a16="http://schemas.microsoft.com/office/drawing/2014/main" id="{00000000-0008-0000-0300-0000A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1" name="Picture 1893" descr="shim">
          <a:extLst>
            <a:ext uri="{FF2B5EF4-FFF2-40B4-BE49-F238E27FC236}">
              <a16:creationId xmlns:a16="http://schemas.microsoft.com/office/drawing/2014/main" id="{00000000-0008-0000-0300-0000A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2" name="Picture 1894" descr="shim">
          <a:extLst>
            <a:ext uri="{FF2B5EF4-FFF2-40B4-BE49-F238E27FC236}">
              <a16:creationId xmlns:a16="http://schemas.microsoft.com/office/drawing/2014/main" id="{00000000-0008-0000-0300-0000A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3" name="Picture 1895" descr="shim">
          <a:extLst>
            <a:ext uri="{FF2B5EF4-FFF2-40B4-BE49-F238E27FC236}">
              <a16:creationId xmlns:a16="http://schemas.microsoft.com/office/drawing/2014/main" id="{00000000-0008-0000-0300-0000A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4" name="Picture 1896" descr="shim">
          <a:extLst>
            <a:ext uri="{FF2B5EF4-FFF2-40B4-BE49-F238E27FC236}">
              <a16:creationId xmlns:a16="http://schemas.microsoft.com/office/drawing/2014/main" id="{00000000-0008-0000-0300-0000A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5" name="Picture 1897" descr="shim">
          <a:extLst>
            <a:ext uri="{FF2B5EF4-FFF2-40B4-BE49-F238E27FC236}">
              <a16:creationId xmlns:a16="http://schemas.microsoft.com/office/drawing/2014/main" id="{00000000-0008-0000-0300-0000A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6" name="Picture 1898" descr="shim">
          <a:extLst>
            <a:ext uri="{FF2B5EF4-FFF2-40B4-BE49-F238E27FC236}">
              <a16:creationId xmlns:a16="http://schemas.microsoft.com/office/drawing/2014/main" id="{00000000-0008-0000-0300-0000A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7" name="Picture 1899" descr="shim">
          <a:extLst>
            <a:ext uri="{FF2B5EF4-FFF2-40B4-BE49-F238E27FC236}">
              <a16:creationId xmlns:a16="http://schemas.microsoft.com/office/drawing/2014/main" id="{00000000-0008-0000-0300-0000A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8" name="Picture 1900" descr="shim">
          <a:extLst>
            <a:ext uri="{FF2B5EF4-FFF2-40B4-BE49-F238E27FC236}">
              <a16:creationId xmlns:a16="http://schemas.microsoft.com/office/drawing/2014/main" id="{00000000-0008-0000-0300-0000A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9" name="Picture 1901" descr="shim">
          <a:extLst>
            <a:ext uri="{FF2B5EF4-FFF2-40B4-BE49-F238E27FC236}">
              <a16:creationId xmlns:a16="http://schemas.microsoft.com/office/drawing/2014/main" id="{00000000-0008-0000-0300-0000A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0" name="Picture 1902" descr="shim">
          <a:extLst>
            <a:ext uri="{FF2B5EF4-FFF2-40B4-BE49-F238E27FC236}">
              <a16:creationId xmlns:a16="http://schemas.microsoft.com/office/drawing/2014/main" id="{00000000-0008-0000-0300-0000A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1" name="Picture 1903" descr="shim">
          <a:extLst>
            <a:ext uri="{FF2B5EF4-FFF2-40B4-BE49-F238E27FC236}">
              <a16:creationId xmlns:a16="http://schemas.microsoft.com/office/drawing/2014/main" id="{00000000-0008-0000-0300-0000A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2" name="Picture 1904" descr="shim">
          <a:extLst>
            <a:ext uri="{FF2B5EF4-FFF2-40B4-BE49-F238E27FC236}">
              <a16:creationId xmlns:a16="http://schemas.microsoft.com/office/drawing/2014/main" id="{00000000-0008-0000-0300-0000B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3" name="Picture 1905" descr="shim">
          <a:extLst>
            <a:ext uri="{FF2B5EF4-FFF2-40B4-BE49-F238E27FC236}">
              <a16:creationId xmlns:a16="http://schemas.microsoft.com/office/drawing/2014/main" id="{00000000-0008-0000-0300-0000B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4" name="Picture 1906" descr="shim">
          <a:extLst>
            <a:ext uri="{FF2B5EF4-FFF2-40B4-BE49-F238E27FC236}">
              <a16:creationId xmlns:a16="http://schemas.microsoft.com/office/drawing/2014/main" id="{00000000-0008-0000-0300-0000B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5" name="Picture 1907" descr="shim">
          <a:extLst>
            <a:ext uri="{FF2B5EF4-FFF2-40B4-BE49-F238E27FC236}">
              <a16:creationId xmlns:a16="http://schemas.microsoft.com/office/drawing/2014/main" id="{00000000-0008-0000-0300-0000B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6" name="Picture 1908" descr="shim">
          <a:extLst>
            <a:ext uri="{FF2B5EF4-FFF2-40B4-BE49-F238E27FC236}">
              <a16:creationId xmlns:a16="http://schemas.microsoft.com/office/drawing/2014/main" id="{00000000-0008-0000-0300-0000B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7" name="Picture 1909" descr="shim">
          <a:extLst>
            <a:ext uri="{FF2B5EF4-FFF2-40B4-BE49-F238E27FC236}">
              <a16:creationId xmlns:a16="http://schemas.microsoft.com/office/drawing/2014/main" id="{00000000-0008-0000-0300-0000B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8" name="Picture 1910" descr="shim">
          <a:extLst>
            <a:ext uri="{FF2B5EF4-FFF2-40B4-BE49-F238E27FC236}">
              <a16:creationId xmlns:a16="http://schemas.microsoft.com/office/drawing/2014/main" id="{00000000-0008-0000-0300-0000B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9" name="Picture 1911" descr="shim">
          <a:extLst>
            <a:ext uri="{FF2B5EF4-FFF2-40B4-BE49-F238E27FC236}">
              <a16:creationId xmlns:a16="http://schemas.microsoft.com/office/drawing/2014/main" id="{00000000-0008-0000-0300-0000B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0" name="Picture 1912" descr="shim">
          <a:extLst>
            <a:ext uri="{FF2B5EF4-FFF2-40B4-BE49-F238E27FC236}">
              <a16:creationId xmlns:a16="http://schemas.microsoft.com/office/drawing/2014/main" id="{00000000-0008-0000-0300-0000B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1" name="Picture 1913" descr="shim">
          <a:extLst>
            <a:ext uri="{FF2B5EF4-FFF2-40B4-BE49-F238E27FC236}">
              <a16:creationId xmlns:a16="http://schemas.microsoft.com/office/drawing/2014/main" id="{00000000-0008-0000-0300-0000B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2" name="Picture 1914" descr="shim">
          <a:extLst>
            <a:ext uri="{FF2B5EF4-FFF2-40B4-BE49-F238E27FC236}">
              <a16:creationId xmlns:a16="http://schemas.microsoft.com/office/drawing/2014/main" id="{00000000-0008-0000-0300-0000B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3" name="Picture 1915" descr="shim">
          <a:extLst>
            <a:ext uri="{FF2B5EF4-FFF2-40B4-BE49-F238E27FC236}">
              <a16:creationId xmlns:a16="http://schemas.microsoft.com/office/drawing/2014/main" id="{00000000-0008-0000-0300-0000B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4" name="Picture 1916" descr="shim">
          <a:extLst>
            <a:ext uri="{FF2B5EF4-FFF2-40B4-BE49-F238E27FC236}">
              <a16:creationId xmlns:a16="http://schemas.microsoft.com/office/drawing/2014/main" id="{00000000-0008-0000-0300-0000B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5" name="Picture 1917" descr="shim">
          <a:extLst>
            <a:ext uri="{FF2B5EF4-FFF2-40B4-BE49-F238E27FC236}">
              <a16:creationId xmlns:a16="http://schemas.microsoft.com/office/drawing/2014/main" id="{00000000-0008-0000-0300-0000B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6" name="Picture 1918" descr="shim">
          <a:extLst>
            <a:ext uri="{FF2B5EF4-FFF2-40B4-BE49-F238E27FC236}">
              <a16:creationId xmlns:a16="http://schemas.microsoft.com/office/drawing/2014/main" id="{00000000-0008-0000-0300-0000B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7" name="Picture 1919" descr="shim">
          <a:extLst>
            <a:ext uri="{FF2B5EF4-FFF2-40B4-BE49-F238E27FC236}">
              <a16:creationId xmlns:a16="http://schemas.microsoft.com/office/drawing/2014/main" id="{00000000-0008-0000-0300-0000B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8" name="Picture 1920" descr="shim">
          <a:extLst>
            <a:ext uri="{FF2B5EF4-FFF2-40B4-BE49-F238E27FC236}">
              <a16:creationId xmlns:a16="http://schemas.microsoft.com/office/drawing/2014/main" id="{00000000-0008-0000-0300-0000C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9" name="Picture 1921" descr="shim">
          <a:extLst>
            <a:ext uri="{FF2B5EF4-FFF2-40B4-BE49-F238E27FC236}">
              <a16:creationId xmlns:a16="http://schemas.microsoft.com/office/drawing/2014/main" id="{00000000-0008-0000-0300-0000C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0" name="Picture 1922" descr="shim">
          <a:extLst>
            <a:ext uri="{FF2B5EF4-FFF2-40B4-BE49-F238E27FC236}">
              <a16:creationId xmlns:a16="http://schemas.microsoft.com/office/drawing/2014/main" id="{00000000-0008-0000-0300-0000C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1" name="Picture 1923" descr="shim">
          <a:extLst>
            <a:ext uri="{FF2B5EF4-FFF2-40B4-BE49-F238E27FC236}">
              <a16:creationId xmlns:a16="http://schemas.microsoft.com/office/drawing/2014/main" id="{00000000-0008-0000-0300-0000C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2" name="Picture 1924" descr="shim">
          <a:extLst>
            <a:ext uri="{FF2B5EF4-FFF2-40B4-BE49-F238E27FC236}">
              <a16:creationId xmlns:a16="http://schemas.microsoft.com/office/drawing/2014/main" id="{00000000-0008-0000-0300-0000C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3" name="Picture 1925" descr="shim">
          <a:extLst>
            <a:ext uri="{FF2B5EF4-FFF2-40B4-BE49-F238E27FC236}">
              <a16:creationId xmlns:a16="http://schemas.microsoft.com/office/drawing/2014/main" id="{00000000-0008-0000-0300-0000C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4" name="Picture 1926" descr="shim">
          <a:extLst>
            <a:ext uri="{FF2B5EF4-FFF2-40B4-BE49-F238E27FC236}">
              <a16:creationId xmlns:a16="http://schemas.microsoft.com/office/drawing/2014/main" id="{00000000-0008-0000-0300-0000C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5" name="Picture 1927" descr="shim">
          <a:extLst>
            <a:ext uri="{FF2B5EF4-FFF2-40B4-BE49-F238E27FC236}">
              <a16:creationId xmlns:a16="http://schemas.microsoft.com/office/drawing/2014/main" id="{00000000-0008-0000-0300-0000C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6" name="Picture 1928" descr="shim">
          <a:extLst>
            <a:ext uri="{FF2B5EF4-FFF2-40B4-BE49-F238E27FC236}">
              <a16:creationId xmlns:a16="http://schemas.microsoft.com/office/drawing/2014/main" id="{00000000-0008-0000-0300-0000C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7" name="Picture 1929" descr="shim">
          <a:extLst>
            <a:ext uri="{FF2B5EF4-FFF2-40B4-BE49-F238E27FC236}">
              <a16:creationId xmlns:a16="http://schemas.microsoft.com/office/drawing/2014/main" id="{00000000-0008-0000-0300-0000C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8" name="Picture 1930" descr="shim">
          <a:extLst>
            <a:ext uri="{FF2B5EF4-FFF2-40B4-BE49-F238E27FC236}">
              <a16:creationId xmlns:a16="http://schemas.microsoft.com/office/drawing/2014/main" id="{00000000-0008-0000-0300-0000C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9" name="Picture 1931" descr="shim">
          <a:extLst>
            <a:ext uri="{FF2B5EF4-FFF2-40B4-BE49-F238E27FC236}">
              <a16:creationId xmlns:a16="http://schemas.microsoft.com/office/drawing/2014/main" id="{00000000-0008-0000-0300-0000C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0" name="Picture 1932" descr="shim">
          <a:extLst>
            <a:ext uri="{FF2B5EF4-FFF2-40B4-BE49-F238E27FC236}">
              <a16:creationId xmlns:a16="http://schemas.microsoft.com/office/drawing/2014/main" id="{00000000-0008-0000-0300-0000C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1" name="Picture 1933" descr="shim">
          <a:extLst>
            <a:ext uri="{FF2B5EF4-FFF2-40B4-BE49-F238E27FC236}">
              <a16:creationId xmlns:a16="http://schemas.microsoft.com/office/drawing/2014/main" id="{00000000-0008-0000-0300-0000C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2" name="Picture 1934" descr="shim">
          <a:extLst>
            <a:ext uri="{FF2B5EF4-FFF2-40B4-BE49-F238E27FC236}">
              <a16:creationId xmlns:a16="http://schemas.microsoft.com/office/drawing/2014/main" id="{00000000-0008-0000-0300-0000C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3" name="Picture 1935" descr="shim">
          <a:extLst>
            <a:ext uri="{FF2B5EF4-FFF2-40B4-BE49-F238E27FC236}">
              <a16:creationId xmlns:a16="http://schemas.microsoft.com/office/drawing/2014/main" id="{00000000-0008-0000-0300-0000C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4" name="Picture 1936" descr="shim">
          <a:extLst>
            <a:ext uri="{FF2B5EF4-FFF2-40B4-BE49-F238E27FC236}">
              <a16:creationId xmlns:a16="http://schemas.microsoft.com/office/drawing/2014/main" id="{00000000-0008-0000-0300-0000D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5" name="Picture 1937" descr="shim">
          <a:extLst>
            <a:ext uri="{FF2B5EF4-FFF2-40B4-BE49-F238E27FC236}">
              <a16:creationId xmlns:a16="http://schemas.microsoft.com/office/drawing/2014/main" id="{00000000-0008-0000-0300-0000D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6" name="Picture 1938" descr="shim">
          <a:extLst>
            <a:ext uri="{FF2B5EF4-FFF2-40B4-BE49-F238E27FC236}">
              <a16:creationId xmlns:a16="http://schemas.microsoft.com/office/drawing/2014/main" id="{00000000-0008-0000-0300-0000D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7" name="Picture 1939" descr="shim">
          <a:extLst>
            <a:ext uri="{FF2B5EF4-FFF2-40B4-BE49-F238E27FC236}">
              <a16:creationId xmlns:a16="http://schemas.microsoft.com/office/drawing/2014/main" id="{00000000-0008-0000-0300-0000D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8" name="Picture 1940" descr="shim">
          <a:extLst>
            <a:ext uri="{FF2B5EF4-FFF2-40B4-BE49-F238E27FC236}">
              <a16:creationId xmlns:a16="http://schemas.microsoft.com/office/drawing/2014/main" id="{00000000-0008-0000-0300-0000D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9" name="Picture 1941" descr="shim">
          <a:extLst>
            <a:ext uri="{FF2B5EF4-FFF2-40B4-BE49-F238E27FC236}">
              <a16:creationId xmlns:a16="http://schemas.microsoft.com/office/drawing/2014/main" id="{00000000-0008-0000-0300-0000D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0" name="Picture 1942" descr="shim">
          <a:extLst>
            <a:ext uri="{FF2B5EF4-FFF2-40B4-BE49-F238E27FC236}">
              <a16:creationId xmlns:a16="http://schemas.microsoft.com/office/drawing/2014/main" id="{00000000-0008-0000-0300-0000D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1" name="Picture 1943" descr="shim">
          <a:extLst>
            <a:ext uri="{FF2B5EF4-FFF2-40B4-BE49-F238E27FC236}">
              <a16:creationId xmlns:a16="http://schemas.microsoft.com/office/drawing/2014/main" id="{00000000-0008-0000-0300-0000D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2" name="Picture 1944" descr="shim">
          <a:extLst>
            <a:ext uri="{FF2B5EF4-FFF2-40B4-BE49-F238E27FC236}">
              <a16:creationId xmlns:a16="http://schemas.microsoft.com/office/drawing/2014/main" id="{00000000-0008-0000-0300-0000D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3" name="Picture 1945" descr="shim">
          <a:extLst>
            <a:ext uri="{FF2B5EF4-FFF2-40B4-BE49-F238E27FC236}">
              <a16:creationId xmlns:a16="http://schemas.microsoft.com/office/drawing/2014/main" id="{00000000-0008-0000-0300-0000D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4" name="Picture 1946" descr="shim">
          <a:extLst>
            <a:ext uri="{FF2B5EF4-FFF2-40B4-BE49-F238E27FC236}">
              <a16:creationId xmlns:a16="http://schemas.microsoft.com/office/drawing/2014/main" id="{00000000-0008-0000-0300-0000D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5" name="Picture 1947" descr="shim">
          <a:extLst>
            <a:ext uri="{FF2B5EF4-FFF2-40B4-BE49-F238E27FC236}">
              <a16:creationId xmlns:a16="http://schemas.microsoft.com/office/drawing/2014/main" id="{00000000-0008-0000-0300-0000D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6" name="Picture 1948" descr="shim">
          <a:extLst>
            <a:ext uri="{FF2B5EF4-FFF2-40B4-BE49-F238E27FC236}">
              <a16:creationId xmlns:a16="http://schemas.microsoft.com/office/drawing/2014/main" id="{00000000-0008-0000-0300-0000D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7" name="Picture 1949" descr="shim">
          <a:extLst>
            <a:ext uri="{FF2B5EF4-FFF2-40B4-BE49-F238E27FC236}">
              <a16:creationId xmlns:a16="http://schemas.microsoft.com/office/drawing/2014/main" id="{00000000-0008-0000-0300-0000D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8" name="Picture 1950" descr="shim">
          <a:extLst>
            <a:ext uri="{FF2B5EF4-FFF2-40B4-BE49-F238E27FC236}">
              <a16:creationId xmlns:a16="http://schemas.microsoft.com/office/drawing/2014/main" id="{00000000-0008-0000-0300-0000D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9" name="Picture 1951" descr="shim">
          <a:extLst>
            <a:ext uri="{FF2B5EF4-FFF2-40B4-BE49-F238E27FC236}">
              <a16:creationId xmlns:a16="http://schemas.microsoft.com/office/drawing/2014/main" id="{00000000-0008-0000-0300-0000D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0" name="Picture 1952" descr="shim">
          <a:extLst>
            <a:ext uri="{FF2B5EF4-FFF2-40B4-BE49-F238E27FC236}">
              <a16:creationId xmlns:a16="http://schemas.microsoft.com/office/drawing/2014/main" id="{00000000-0008-0000-0300-0000E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1" name="Picture 1953" descr="shim">
          <a:extLst>
            <a:ext uri="{FF2B5EF4-FFF2-40B4-BE49-F238E27FC236}">
              <a16:creationId xmlns:a16="http://schemas.microsoft.com/office/drawing/2014/main" id="{00000000-0008-0000-0300-0000E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2" name="Picture 1954" descr="shim">
          <a:extLst>
            <a:ext uri="{FF2B5EF4-FFF2-40B4-BE49-F238E27FC236}">
              <a16:creationId xmlns:a16="http://schemas.microsoft.com/office/drawing/2014/main" id="{00000000-0008-0000-0300-0000E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3" name="Picture 1955" descr="shim">
          <a:extLst>
            <a:ext uri="{FF2B5EF4-FFF2-40B4-BE49-F238E27FC236}">
              <a16:creationId xmlns:a16="http://schemas.microsoft.com/office/drawing/2014/main" id="{00000000-0008-0000-0300-0000E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4" name="Picture 1956" descr="shim">
          <a:extLst>
            <a:ext uri="{FF2B5EF4-FFF2-40B4-BE49-F238E27FC236}">
              <a16:creationId xmlns:a16="http://schemas.microsoft.com/office/drawing/2014/main" id="{00000000-0008-0000-0300-0000E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5" name="Picture 1957" descr="shim">
          <a:extLst>
            <a:ext uri="{FF2B5EF4-FFF2-40B4-BE49-F238E27FC236}">
              <a16:creationId xmlns:a16="http://schemas.microsoft.com/office/drawing/2014/main" id="{00000000-0008-0000-0300-0000E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6" name="Picture 1958" descr="shim">
          <a:extLst>
            <a:ext uri="{FF2B5EF4-FFF2-40B4-BE49-F238E27FC236}">
              <a16:creationId xmlns:a16="http://schemas.microsoft.com/office/drawing/2014/main" id="{00000000-0008-0000-0300-0000E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7" name="Picture 1959" descr="shim">
          <a:extLst>
            <a:ext uri="{FF2B5EF4-FFF2-40B4-BE49-F238E27FC236}">
              <a16:creationId xmlns:a16="http://schemas.microsoft.com/office/drawing/2014/main" id="{00000000-0008-0000-0300-0000E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8" name="Picture 1960" descr="shim">
          <a:extLst>
            <a:ext uri="{FF2B5EF4-FFF2-40B4-BE49-F238E27FC236}">
              <a16:creationId xmlns:a16="http://schemas.microsoft.com/office/drawing/2014/main" id="{00000000-0008-0000-0300-0000E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9" name="Picture 1961" descr="shim">
          <a:extLst>
            <a:ext uri="{FF2B5EF4-FFF2-40B4-BE49-F238E27FC236}">
              <a16:creationId xmlns:a16="http://schemas.microsoft.com/office/drawing/2014/main" id="{00000000-0008-0000-0300-0000E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0" name="Picture 1962" descr="shim">
          <a:extLst>
            <a:ext uri="{FF2B5EF4-FFF2-40B4-BE49-F238E27FC236}">
              <a16:creationId xmlns:a16="http://schemas.microsoft.com/office/drawing/2014/main" id="{00000000-0008-0000-0300-0000E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1" name="Picture 1963" descr="shim">
          <a:extLst>
            <a:ext uri="{FF2B5EF4-FFF2-40B4-BE49-F238E27FC236}">
              <a16:creationId xmlns:a16="http://schemas.microsoft.com/office/drawing/2014/main" id="{00000000-0008-0000-0300-0000E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2" name="Picture 1964" descr="shim">
          <a:extLst>
            <a:ext uri="{FF2B5EF4-FFF2-40B4-BE49-F238E27FC236}">
              <a16:creationId xmlns:a16="http://schemas.microsoft.com/office/drawing/2014/main" id="{00000000-0008-0000-0300-0000E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3" name="Picture 1965" descr="shim">
          <a:extLst>
            <a:ext uri="{FF2B5EF4-FFF2-40B4-BE49-F238E27FC236}">
              <a16:creationId xmlns:a16="http://schemas.microsoft.com/office/drawing/2014/main" id="{00000000-0008-0000-0300-0000E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4" name="Picture 1966" descr="shim">
          <a:extLst>
            <a:ext uri="{FF2B5EF4-FFF2-40B4-BE49-F238E27FC236}">
              <a16:creationId xmlns:a16="http://schemas.microsoft.com/office/drawing/2014/main" id="{00000000-0008-0000-0300-0000E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5" name="Picture 1967" descr="shim">
          <a:extLst>
            <a:ext uri="{FF2B5EF4-FFF2-40B4-BE49-F238E27FC236}">
              <a16:creationId xmlns:a16="http://schemas.microsoft.com/office/drawing/2014/main" id="{00000000-0008-0000-0300-0000E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6" name="Picture 1968" descr="shim">
          <a:extLst>
            <a:ext uri="{FF2B5EF4-FFF2-40B4-BE49-F238E27FC236}">
              <a16:creationId xmlns:a16="http://schemas.microsoft.com/office/drawing/2014/main" id="{00000000-0008-0000-0300-0000F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7" name="Picture 1969" descr="shim">
          <a:extLst>
            <a:ext uri="{FF2B5EF4-FFF2-40B4-BE49-F238E27FC236}">
              <a16:creationId xmlns:a16="http://schemas.microsoft.com/office/drawing/2014/main" id="{00000000-0008-0000-0300-0000F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8" name="Picture 1970" descr="shim">
          <a:extLst>
            <a:ext uri="{FF2B5EF4-FFF2-40B4-BE49-F238E27FC236}">
              <a16:creationId xmlns:a16="http://schemas.microsoft.com/office/drawing/2014/main" id="{00000000-0008-0000-0300-0000F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9" name="Picture 1971" descr="shim">
          <a:extLst>
            <a:ext uri="{FF2B5EF4-FFF2-40B4-BE49-F238E27FC236}">
              <a16:creationId xmlns:a16="http://schemas.microsoft.com/office/drawing/2014/main" id="{00000000-0008-0000-0300-0000F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0" name="Picture 1972" descr="shim">
          <a:extLst>
            <a:ext uri="{FF2B5EF4-FFF2-40B4-BE49-F238E27FC236}">
              <a16:creationId xmlns:a16="http://schemas.microsoft.com/office/drawing/2014/main" id="{00000000-0008-0000-0300-0000F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1" name="Picture 1973" descr="shim">
          <a:extLst>
            <a:ext uri="{FF2B5EF4-FFF2-40B4-BE49-F238E27FC236}">
              <a16:creationId xmlns:a16="http://schemas.microsoft.com/office/drawing/2014/main" id="{00000000-0008-0000-0300-0000F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2" name="Picture 1974" descr="shim">
          <a:extLst>
            <a:ext uri="{FF2B5EF4-FFF2-40B4-BE49-F238E27FC236}">
              <a16:creationId xmlns:a16="http://schemas.microsoft.com/office/drawing/2014/main" id="{00000000-0008-0000-0300-0000F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3" name="Picture 1975" descr="shim">
          <a:extLst>
            <a:ext uri="{FF2B5EF4-FFF2-40B4-BE49-F238E27FC236}">
              <a16:creationId xmlns:a16="http://schemas.microsoft.com/office/drawing/2014/main" id="{00000000-0008-0000-0300-0000F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4" name="Picture 1976" descr="shim">
          <a:extLst>
            <a:ext uri="{FF2B5EF4-FFF2-40B4-BE49-F238E27FC236}">
              <a16:creationId xmlns:a16="http://schemas.microsoft.com/office/drawing/2014/main" id="{00000000-0008-0000-0300-0000F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5" name="Picture 1977" descr="shim">
          <a:extLst>
            <a:ext uri="{FF2B5EF4-FFF2-40B4-BE49-F238E27FC236}">
              <a16:creationId xmlns:a16="http://schemas.microsoft.com/office/drawing/2014/main" id="{00000000-0008-0000-0300-0000F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6" name="Picture 1978" descr="shim">
          <a:extLst>
            <a:ext uri="{FF2B5EF4-FFF2-40B4-BE49-F238E27FC236}">
              <a16:creationId xmlns:a16="http://schemas.microsoft.com/office/drawing/2014/main" id="{00000000-0008-0000-0300-0000F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7" name="Picture 1979" descr="shim">
          <a:extLst>
            <a:ext uri="{FF2B5EF4-FFF2-40B4-BE49-F238E27FC236}">
              <a16:creationId xmlns:a16="http://schemas.microsoft.com/office/drawing/2014/main" id="{00000000-0008-0000-0300-0000F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8" name="Picture 1980" descr="shim">
          <a:extLst>
            <a:ext uri="{FF2B5EF4-FFF2-40B4-BE49-F238E27FC236}">
              <a16:creationId xmlns:a16="http://schemas.microsoft.com/office/drawing/2014/main" id="{00000000-0008-0000-0300-0000F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9" name="Picture 1981" descr="shim">
          <a:extLst>
            <a:ext uri="{FF2B5EF4-FFF2-40B4-BE49-F238E27FC236}">
              <a16:creationId xmlns:a16="http://schemas.microsoft.com/office/drawing/2014/main" id="{00000000-0008-0000-0300-0000F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10" name="Picture 1982" descr="shim">
          <a:extLst>
            <a:ext uri="{FF2B5EF4-FFF2-40B4-BE49-F238E27FC236}">
              <a16:creationId xmlns:a16="http://schemas.microsoft.com/office/drawing/2014/main" id="{00000000-0008-0000-0300-0000F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11" name="Picture 1983" descr="shim">
          <a:extLst>
            <a:ext uri="{FF2B5EF4-FFF2-40B4-BE49-F238E27FC236}">
              <a16:creationId xmlns:a16="http://schemas.microsoft.com/office/drawing/2014/main" id="{00000000-0008-0000-0300-0000F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12" name="Picture 1984" descr="shim">
          <a:extLst>
            <a:ext uri="{FF2B5EF4-FFF2-40B4-BE49-F238E27FC236}">
              <a16:creationId xmlns:a16="http://schemas.microsoft.com/office/drawing/2014/main" id="{00000000-0008-0000-0300-00000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3" name="Picture 1985" descr="shim">
          <a:extLst>
            <a:ext uri="{FF2B5EF4-FFF2-40B4-BE49-F238E27FC236}">
              <a16:creationId xmlns:a16="http://schemas.microsoft.com/office/drawing/2014/main" id="{00000000-0008-0000-0300-00000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4" name="Picture 1986" descr="shim">
          <a:extLst>
            <a:ext uri="{FF2B5EF4-FFF2-40B4-BE49-F238E27FC236}">
              <a16:creationId xmlns:a16="http://schemas.microsoft.com/office/drawing/2014/main" id="{00000000-0008-0000-0300-00000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5" name="Picture 1987" descr="shim">
          <a:extLst>
            <a:ext uri="{FF2B5EF4-FFF2-40B4-BE49-F238E27FC236}">
              <a16:creationId xmlns:a16="http://schemas.microsoft.com/office/drawing/2014/main" id="{00000000-0008-0000-0300-00000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6" name="Picture 1988" descr="shim">
          <a:extLst>
            <a:ext uri="{FF2B5EF4-FFF2-40B4-BE49-F238E27FC236}">
              <a16:creationId xmlns:a16="http://schemas.microsoft.com/office/drawing/2014/main" id="{00000000-0008-0000-0300-00000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7" name="Picture 1989" descr="shim">
          <a:extLst>
            <a:ext uri="{FF2B5EF4-FFF2-40B4-BE49-F238E27FC236}">
              <a16:creationId xmlns:a16="http://schemas.microsoft.com/office/drawing/2014/main" id="{00000000-0008-0000-0300-00000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8" name="Picture 1990" descr="shim">
          <a:extLst>
            <a:ext uri="{FF2B5EF4-FFF2-40B4-BE49-F238E27FC236}">
              <a16:creationId xmlns:a16="http://schemas.microsoft.com/office/drawing/2014/main" id="{00000000-0008-0000-0300-00000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9" name="Picture 1991" descr="shim">
          <a:extLst>
            <a:ext uri="{FF2B5EF4-FFF2-40B4-BE49-F238E27FC236}">
              <a16:creationId xmlns:a16="http://schemas.microsoft.com/office/drawing/2014/main" id="{00000000-0008-0000-0300-00000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0" name="Picture 1992" descr="shim">
          <a:extLst>
            <a:ext uri="{FF2B5EF4-FFF2-40B4-BE49-F238E27FC236}">
              <a16:creationId xmlns:a16="http://schemas.microsoft.com/office/drawing/2014/main" id="{00000000-0008-0000-0300-00000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1" name="Picture 1993" descr="shim">
          <a:extLst>
            <a:ext uri="{FF2B5EF4-FFF2-40B4-BE49-F238E27FC236}">
              <a16:creationId xmlns:a16="http://schemas.microsoft.com/office/drawing/2014/main" id="{00000000-0008-0000-0300-00000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2" name="Picture 1994" descr="shim">
          <a:extLst>
            <a:ext uri="{FF2B5EF4-FFF2-40B4-BE49-F238E27FC236}">
              <a16:creationId xmlns:a16="http://schemas.microsoft.com/office/drawing/2014/main" id="{00000000-0008-0000-0300-00000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3" name="Picture 1995" descr="shim">
          <a:extLst>
            <a:ext uri="{FF2B5EF4-FFF2-40B4-BE49-F238E27FC236}">
              <a16:creationId xmlns:a16="http://schemas.microsoft.com/office/drawing/2014/main" id="{00000000-0008-0000-0300-00000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4" name="Picture 1996" descr="shim">
          <a:extLst>
            <a:ext uri="{FF2B5EF4-FFF2-40B4-BE49-F238E27FC236}">
              <a16:creationId xmlns:a16="http://schemas.microsoft.com/office/drawing/2014/main" id="{00000000-0008-0000-0300-00000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5" name="Picture 1997" descr="shim">
          <a:extLst>
            <a:ext uri="{FF2B5EF4-FFF2-40B4-BE49-F238E27FC236}">
              <a16:creationId xmlns:a16="http://schemas.microsoft.com/office/drawing/2014/main" id="{00000000-0008-0000-0300-00000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6" name="Picture 1998" descr="shim">
          <a:extLst>
            <a:ext uri="{FF2B5EF4-FFF2-40B4-BE49-F238E27FC236}">
              <a16:creationId xmlns:a16="http://schemas.microsoft.com/office/drawing/2014/main" id="{00000000-0008-0000-0300-00000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7" name="Picture 1999" descr="shim">
          <a:extLst>
            <a:ext uri="{FF2B5EF4-FFF2-40B4-BE49-F238E27FC236}">
              <a16:creationId xmlns:a16="http://schemas.microsoft.com/office/drawing/2014/main" id="{00000000-0008-0000-0300-00000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8" name="Picture 2000" descr="shim">
          <a:extLst>
            <a:ext uri="{FF2B5EF4-FFF2-40B4-BE49-F238E27FC236}">
              <a16:creationId xmlns:a16="http://schemas.microsoft.com/office/drawing/2014/main" id="{00000000-0008-0000-0300-00001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9" name="Picture 2001" descr="shim">
          <a:extLst>
            <a:ext uri="{FF2B5EF4-FFF2-40B4-BE49-F238E27FC236}">
              <a16:creationId xmlns:a16="http://schemas.microsoft.com/office/drawing/2014/main" id="{00000000-0008-0000-0300-00001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0" name="Picture 2002" descr="shim">
          <a:extLst>
            <a:ext uri="{FF2B5EF4-FFF2-40B4-BE49-F238E27FC236}">
              <a16:creationId xmlns:a16="http://schemas.microsoft.com/office/drawing/2014/main" id="{00000000-0008-0000-0300-00001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1" name="Picture 2003" descr="shim">
          <a:extLst>
            <a:ext uri="{FF2B5EF4-FFF2-40B4-BE49-F238E27FC236}">
              <a16:creationId xmlns:a16="http://schemas.microsoft.com/office/drawing/2014/main" id="{00000000-0008-0000-0300-00001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2" name="Picture 2004" descr="shim">
          <a:extLst>
            <a:ext uri="{FF2B5EF4-FFF2-40B4-BE49-F238E27FC236}">
              <a16:creationId xmlns:a16="http://schemas.microsoft.com/office/drawing/2014/main" id="{00000000-0008-0000-0300-00001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3" name="Picture 2005" descr="shim">
          <a:extLst>
            <a:ext uri="{FF2B5EF4-FFF2-40B4-BE49-F238E27FC236}">
              <a16:creationId xmlns:a16="http://schemas.microsoft.com/office/drawing/2014/main" id="{00000000-0008-0000-0300-00001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4" name="Picture 2006" descr="shim">
          <a:extLst>
            <a:ext uri="{FF2B5EF4-FFF2-40B4-BE49-F238E27FC236}">
              <a16:creationId xmlns:a16="http://schemas.microsoft.com/office/drawing/2014/main" id="{00000000-0008-0000-0300-00001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5" name="Picture 2007" descr="shim">
          <a:extLst>
            <a:ext uri="{FF2B5EF4-FFF2-40B4-BE49-F238E27FC236}">
              <a16:creationId xmlns:a16="http://schemas.microsoft.com/office/drawing/2014/main" id="{00000000-0008-0000-0300-00001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6" name="Picture 2008" descr="shim">
          <a:extLst>
            <a:ext uri="{FF2B5EF4-FFF2-40B4-BE49-F238E27FC236}">
              <a16:creationId xmlns:a16="http://schemas.microsoft.com/office/drawing/2014/main" id="{00000000-0008-0000-0300-00001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7" name="Picture 2009" descr="shim">
          <a:extLst>
            <a:ext uri="{FF2B5EF4-FFF2-40B4-BE49-F238E27FC236}">
              <a16:creationId xmlns:a16="http://schemas.microsoft.com/office/drawing/2014/main" id="{00000000-0008-0000-0300-00001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8" name="Picture 2010" descr="shim">
          <a:extLst>
            <a:ext uri="{FF2B5EF4-FFF2-40B4-BE49-F238E27FC236}">
              <a16:creationId xmlns:a16="http://schemas.microsoft.com/office/drawing/2014/main" id="{00000000-0008-0000-0300-00001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9" name="Picture 2011" descr="shim">
          <a:extLst>
            <a:ext uri="{FF2B5EF4-FFF2-40B4-BE49-F238E27FC236}">
              <a16:creationId xmlns:a16="http://schemas.microsoft.com/office/drawing/2014/main" id="{00000000-0008-0000-0300-00001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0" name="Picture 2012" descr="shim">
          <a:extLst>
            <a:ext uri="{FF2B5EF4-FFF2-40B4-BE49-F238E27FC236}">
              <a16:creationId xmlns:a16="http://schemas.microsoft.com/office/drawing/2014/main" id="{00000000-0008-0000-0300-00001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1" name="Picture 2013" descr="shim">
          <a:extLst>
            <a:ext uri="{FF2B5EF4-FFF2-40B4-BE49-F238E27FC236}">
              <a16:creationId xmlns:a16="http://schemas.microsoft.com/office/drawing/2014/main" id="{00000000-0008-0000-0300-00001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2" name="Picture 2014" descr="shim">
          <a:extLst>
            <a:ext uri="{FF2B5EF4-FFF2-40B4-BE49-F238E27FC236}">
              <a16:creationId xmlns:a16="http://schemas.microsoft.com/office/drawing/2014/main" id="{00000000-0008-0000-0300-00001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3" name="Picture 2015" descr="shim">
          <a:extLst>
            <a:ext uri="{FF2B5EF4-FFF2-40B4-BE49-F238E27FC236}">
              <a16:creationId xmlns:a16="http://schemas.microsoft.com/office/drawing/2014/main" id="{00000000-0008-0000-0300-00001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4" name="Picture 2016" descr="shim">
          <a:extLst>
            <a:ext uri="{FF2B5EF4-FFF2-40B4-BE49-F238E27FC236}">
              <a16:creationId xmlns:a16="http://schemas.microsoft.com/office/drawing/2014/main" id="{00000000-0008-0000-0300-00002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5" name="Picture 2017" descr="shim">
          <a:extLst>
            <a:ext uri="{FF2B5EF4-FFF2-40B4-BE49-F238E27FC236}">
              <a16:creationId xmlns:a16="http://schemas.microsoft.com/office/drawing/2014/main" id="{00000000-0008-0000-0300-00002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6" name="Picture 2018" descr="shim">
          <a:extLst>
            <a:ext uri="{FF2B5EF4-FFF2-40B4-BE49-F238E27FC236}">
              <a16:creationId xmlns:a16="http://schemas.microsoft.com/office/drawing/2014/main" id="{00000000-0008-0000-0300-00002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7" name="Picture 2019" descr="shim">
          <a:extLst>
            <a:ext uri="{FF2B5EF4-FFF2-40B4-BE49-F238E27FC236}">
              <a16:creationId xmlns:a16="http://schemas.microsoft.com/office/drawing/2014/main" id="{00000000-0008-0000-0300-00002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8" name="Picture 2020" descr="shim">
          <a:extLst>
            <a:ext uri="{FF2B5EF4-FFF2-40B4-BE49-F238E27FC236}">
              <a16:creationId xmlns:a16="http://schemas.microsoft.com/office/drawing/2014/main" id="{00000000-0008-0000-0300-00002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9" name="Picture 2021" descr="shim">
          <a:extLst>
            <a:ext uri="{FF2B5EF4-FFF2-40B4-BE49-F238E27FC236}">
              <a16:creationId xmlns:a16="http://schemas.microsoft.com/office/drawing/2014/main" id="{00000000-0008-0000-0300-00002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0" name="Picture 2022" descr="shim">
          <a:extLst>
            <a:ext uri="{FF2B5EF4-FFF2-40B4-BE49-F238E27FC236}">
              <a16:creationId xmlns:a16="http://schemas.microsoft.com/office/drawing/2014/main" id="{00000000-0008-0000-0300-00002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1" name="Picture 2023" descr="shim">
          <a:extLst>
            <a:ext uri="{FF2B5EF4-FFF2-40B4-BE49-F238E27FC236}">
              <a16:creationId xmlns:a16="http://schemas.microsoft.com/office/drawing/2014/main" id="{00000000-0008-0000-0300-00002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2" name="Picture 2024" descr="shim">
          <a:extLst>
            <a:ext uri="{FF2B5EF4-FFF2-40B4-BE49-F238E27FC236}">
              <a16:creationId xmlns:a16="http://schemas.microsoft.com/office/drawing/2014/main" id="{00000000-0008-0000-0300-00002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3" name="Picture 2025" descr="shim">
          <a:extLst>
            <a:ext uri="{FF2B5EF4-FFF2-40B4-BE49-F238E27FC236}">
              <a16:creationId xmlns:a16="http://schemas.microsoft.com/office/drawing/2014/main" id="{00000000-0008-0000-0300-00002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4" name="Picture 2026" descr="shim">
          <a:extLst>
            <a:ext uri="{FF2B5EF4-FFF2-40B4-BE49-F238E27FC236}">
              <a16:creationId xmlns:a16="http://schemas.microsoft.com/office/drawing/2014/main" id="{00000000-0008-0000-0300-00002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5" name="Picture 2027" descr="shim">
          <a:extLst>
            <a:ext uri="{FF2B5EF4-FFF2-40B4-BE49-F238E27FC236}">
              <a16:creationId xmlns:a16="http://schemas.microsoft.com/office/drawing/2014/main" id="{00000000-0008-0000-0300-00002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6" name="Picture 2028" descr="shim">
          <a:extLst>
            <a:ext uri="{FF2B5EF4-FFF2-40B4-BE49-F238E27FC236}">
              <a16:creationId xmlns:a16="http://schemas.microsoft.com/office/drawing/2014/main" id="{00000000-0008-0000-0300-00002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7" name="Picture 2029" descr="shim">
          <a:extLst>
            <a:ext uri="{FF2B5EF4-FFF2-40B4-BE49-F238E27FC236}">
              <a16:creationId xmlns:a16="http://schemas.microsoft.com/office/drawing/2014/main" id="{00000000-0008-0000-0300-00002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8" name="Picture 2030" descr="shim">
          <a:extLst>
            <a:ext uri="{FF2B5EF4-FFF2-40B4-BE49-F238E27FC236}">
              <a16:creationId xmlns:a16="http://schemas.microsoft.com/office/drawing/2014/main" id="{00000000-0008-0000-0300-00002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9" name="Picture 2031" descr="shim">
          <a:extLst>
            <a:ext uri="{FF2B5EF4-FFF2-40B4-BE49-F238E27FC236}">
              <a16:creationId xmlns:a16="http://schemas.microsoft.com/office/drawing/2014/main" id="{00000000-0008-0000-0300-00002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0" name="Picture 2032" descr="shim">
          <a:extLst>
            <a:ext uri="{FF2B5EF4-FFF2-40B4-BE49-F238E27FC236}">
              <a16:creationId xmlns:a16="http://schemas.microsoft.com/office/drawing/2014/main" id="{00000000-0008-0000-0300-00003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1" name="Picture 2033" descr="shim">
          <a:extLst>
            <a:ext uri="{FF2B5EF4-FFF2-40B4-BE49-F238E27FC236}">
              <a16:creationId xmlns:a16="http://schemas.microsoft.com/office/drawing/2014/main" id="{00000000-0008-0000-0300-00003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2" name="Picture 2034" descr="shim">
          <a:extLst>
            <a:ext uri="{FF2B5EF4-FFF2-40B4-BE49-F238E27FC236}">
              <a16:creationId xmlns:a16="http://schemas.microsoft.com/office/drawing/2014/main" id="{00000000-0008-0000-0300-00003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3" name="Picture 2035" descr="shim">
          <a:extLst>
            <a:ext uri="{FF2B5EF4-FFF2-40B4-BE49-F238E27FC236}">
              <a16:creationId xmlns:a16="http://schemas.microsoft.com/office/drawing/2014/main" id="{00000000-0008-0000-0300-00003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4" name="Picture 2036" descr="shim">
          <a:extLst>
            <a:ext uri="{FF2B5EF4-FFF2-40B4-BE49-F238E27FC236}">
              <a16:creationId xmlns:a16="http://schemas.microsoft.com/office/drawing/2014/main" id="{00000000-0008-0000-0300-00003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5" name="Picture 2037" descr="shim">
          <a:extLst>
            <a:ext uri="{FF2B5EF4-FFF2-40B4-BE49-F238E27FC236}">
              <a16:creationId xmlns:a16="http://schemas.microsoft.com/office/drawing/2014/main" id="{00000000-0008-0000-0300-00003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6" name="Picture 2038" descr="shim">
          <a:extLst>
            <a:ext uri="{FF2B5EF4-FFF2-40B4-BE49-F238E27FC236}">
              <a16:creationId xmlns:a16="http://schemas.microsoft.com/office/drawing/2014/main" id="{00000000-0008-0000-0300-00003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7" name="Picture 2039" descr="shim">
          <a:extLst>
            <a:ext uri="{FF2B5EF4-FFF2-40B4-BE49-F238E27FC236}">
              <a16:creationId xmlns:a16="http://schemas.microsoft.com/office/drawing/2014/main" id="{00000000-0008-0000-0300-00003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8" name="Picture 2040" descr="shim">
          <a:extLst>
            <a:ext uri="{FF2B5EF4-FFF2-40B4-BE49-F238E27FC236}">
              <a16:creationId xmlns:a16="http://schemas.microsoft.com/office/drawing/2014/main" id="{00000000-0008-0000-0300-00003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9" name="Picture 2041" descr="shim">
          <a:extLst>
            <a:ext uri="{FF2B5EF4-FFF2-40B4-BE49-F238E27FC236}">
              <a16:creationId xmlns:a16="http://schemas.microsoft.com/office/drawing/2014/main" id="{00000000-0008-0000-0300-00003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0" name="Picture 2042" descr="shim">
          <a:extLst>
            <a:ext uri="{FF2B5EF4-FFF2-40B4-BE49-F238E27FC236}">
              <a16:creationId xmlns:a16="http://schemas.microsoft.com/office/drawing/2014/main" id="{00000000-0008-0000-0300-00003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1" name="Picture 2043" descr="shim">
          <a:extLst>
            <a:ext uri="{FF2B5EF4-FFF2-40B4-BE49-F238E27FC236}">
              <a16:creationId xmlns:a16="http://schemas.microsoft.com/office/drawing/2014/main" id="{00000000-0008-0000-0300-00003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2" name="Picture 2044" descr="shim">
          <a:extLst>
            <a:ext uri="{FF2B5EF4-FFF2-40B4-BE49-F238E27FC236}">
              <a16:creationId xmlns:a16="http://schemas.microsoft.com/office/drawing/2014/main" id="{00000000-0008-0000-0300-00003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3" name="Picture 2045" descr="shim">
          <a:extLst>
            <a:ext uri="{FF2B5EF4-FFF2-40B4-BE49-F238E27FC236}">
              <a16:creationId xmlns:a16="http://schemas.microsoft.com/office/drawing/2014/main" id="{00000000-0008-0000-0300-00003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4" name="Picture 2046" descr="shim">
          <a:extLst>
            <a:ext uri="{FF2B5EF4-FFF2-40B4-BE49-F238E27FC236}">
              <a16:creationId xmlns:a16="http://schemas.microsoft.com/office/drawing/2014/main" id="{00000000-0008-0000-0300-00003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5" name="Picture 2047" descr="shim">
          <a:extLst>
            <a:ext uri="{FF2B5EF4-FFF2-40B4-BE49-F238E27FC236}">
              <a16:creationId xmlns:a16="http://schemas.microsoft.com/office/drawing/2014/main" id="{00000000-0008-0000-0300-00003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6" name="Picture 2048" descr="shim">
          <a:extLst>
            <a:ext uri="{FF2B5EF4-FFF2-40B4-BE49-F238E27FC236}">
              <a16:creationId xmlns:a16="http://schemas.microsoft.com/office/drawing/2014/main" id="{00000000-0008-0000-0300-00004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7" name="Picture 2049" descr="shim">
          <a:extLst>
            <a:ext uri="{FF2B5EF4-FFF2-40B4-BE49-F238E27FC236}">
              <a16:creationId xmlns:a16="http://schemas.microsoft.com/office/drawing/2014/main" id="{00000000-0008-0000-0300-00004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8" name="Picture 2050" descr="shim">
          <a:extLst>
            <a:ext uri="{FF2B5EF4-FFF2-40B4-BE49-F238E27FC236}">
              <a16:creationId xmlns:a16="http://schemas.microsoft.com/office/drawing/2014/main" id="{00000000-0008-0000-0300-00004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9" name="Picture 2051" descr="shim">
          <a:extLst>
            <a:ext uri="{FF2B5EF4-FFF2-40B4-BE49-F238E27FC236}">
              <a16:creationId xmlns:a16="http://schemas.microsoft.com/office/drawing/2014/main" id="{00000000-0008-0000-0300-00004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0" name="Picture 2052" descr="shim">
          <a:extLst>
            <a:ext uri="{FF2B5EF4-FFF2-40B4-BE49-F238E27FC236}">
              <a16:creationId xmlns:a16="http://schemas.microsoft.com/office/drawing/2014/main" id="{00000000-0008-0000-0300-00004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1" name="Picture 2053" descr="shim">
          <a:extLst>
            <a:ext uri="{FF2B5EF4-FFF2-40B4-BE49-F238E27FC236}">
              <a16:creationId xmlns:a16="http://schemas.microsoft.com/office/drawing/2014/main" id="{00000000-0008-0000-0300-00004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2" name="Picture 2054" descr="shim">
          <a:extLst>
            <a:ext uri="{FF2B5EF4-FFF2-40B4-BE49-F238E27FC236}">
              <a16:creationId xmlns:a16="http://schemas.microsoft.com/office/drawing/2014/main" id="{00000000-0008-0000-0300-00004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3" name="Picture 2055" descr="shim">
          <a:extLst>
            <a:ext uri="{FF2B5EF4-FFF2-40B4-BE49-F238E27FC236}">
              <a16:creationId xmlns:a16="http://schemas.microsoft.com/office/drawing/2014/main" id="{00000000-0008-0000-0300-00004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4" name="Picture 2056" descr="shim">
          <a:extLst>
            <a:ext uri="{FF2B5EF4-FFF2-40B4-BE49-F238E27FC236}">
              <a16:creationId xmlns:a16="http://schemas.microsoft.com/office/drawing/2014/main" id="{00000000-0008-0000-0300-00004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5" name="Picture 2057" descr="shim">
          <a:extLst>
            <a:ext uri="{FF2B5EF4-FFF2-40B4-BE49-F238E27FC236}">
              <a16:creationId xmlns:a16="http://schemas.microsoft.com/office/drawing/2014/main" id="{00000000-0008-0000-0300-00004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6" name="Picture 2058" descr="shim">
          <a:extLst>
            <a:ext uri="{FF2B5EF4-FFF2-40B4-BE49-F238E27FC236}">
              <a16:creationId xmlns:a16="http://schemas.microsoft.com/office/drawing/2014/main" id="{00000000-0008-0000-0300-00004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7" name="Picture 2059" descr="shim">
          <a:extLst>
            <a:ext uri="{FF2B5EF4-FFF2-40B4-BE49-F238E27FC236}">
              <a16:creationId xmlns:a16="http://schemas.microsoft.com/office/drawing/2014/main" id="{00000000-0008-0000-0300-00004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8" name="Picture 2060" descr="shim">
          <a:extLst>
            <a:ext uri="{FF2B5EF4-FFF2-40B4-BE49-F238E27FC236}">
              <a16:creationId xmlns:a16="http://schemas.microsoft.com/office/drawing/2014/main" id="{00000000-0008-0000-0300-00004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9" name="Picture 2061" descr="shim">
          <a:extLst>
            <a:ext uri="{FF2B5EF4-FFF2-40B4-BE49-F238E27FC236}">
              <a16:creationId xmlns:a16="http://schemas.microsoft.com/office/drawing/2014/main" id="{00000000-0008-0000-0300-00004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0" name="Picture 2062" descr="shim">
          <a:extLst>
            <a:ext uri="{FF2B5EF4-FFF2-40B4-BE49-F238E27FC236}">
              <a16:creationId xmlns:a16="http://schemas.microsoft.com/office/drawing/2014/main" id="{00000000-0008-0000-0300-00004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1" name="Picture 2063" descr="shim">
          <a:extLst>
            <a:ext uri="{FF2B5EF4-FFF2-40B4-BE49-F238E27FC236}">
              <a16:creationId xmlns:a16="http://schemas.microsoft.com/office/drawing/2014/main" id="{00000000-0008-0000-0300-00004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2" name="Picture 2064" descr="shim">
          <a:extLst>
            <a:ext uri="{FF2B5EF4-FFF2-40B4-BE49-F238E27FC236}">
              <a16:creationId xmlns:a16="http://schemas.microsoft.com/office/drawing/2014/main" id="{00000000-0008-0000-0300-00005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3" name="Picture 2065" descr="shim">
          <a:extLst>
            <a:ext uri="{FF2B5EF4-FFF2-40B4-BE49-F238E27FC236}">
              <a16:creationId xmlns:a16="http://schemas.microsoft.com/office/drawing/2014/main" id="{00000000-0008-0000-0300-00005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4" name="Picture 2066" descr="shim">
          <a:extLst>
            <a:ext uri="{FF2B5EF4-FFF2-40B4-BE49-F238E27FC236}">
              <a16:creationId xmlns:a16="http://schemas.microsoft.com/office/drawing/2014/main" id="{00000000-0008-0000-0300-00005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5" name="Picture 2067" descr="shim">
          <a:extLst>
            <a:ext uri="{FF2B5EF4-FFF2-40B4-BE49-F238E27FC236}">
              <a16:creationId xmlns:a16="http://schemas.microsoft.com/office/drawing/2014/main" id="{00000000-0008-0000-0300-00005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6" name="Picture 2068" descr="shim">
          <a:extLst>
            <a:ext uri="{FF2B5EF4-FFF2-40B4-BE49-F238E27FC236}">
              <a16:creationId xmlns:a16="http://schemas.microsoft.com/office/drawing/2014/main" id="{00000000-0008-0000-0300-00005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7" name="Picture 2069" descr="shim">
          <a:extLst>
            <a:ext uri="{FF2B5EF4-FFF2-40B4-BE49-F238E27FC236}">
              <a16:creationId xmlns:a16="http://schemas.microsoft.com/office/drawing/2014/main" id="{00000000-0008-0000-0300-00005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8" name="Picture 2070" descr="shim">
          <a:extLst>
            <a:ext uri="{FF2B5EF4-FFF2-40B4-BE49-F238E27FC236}">
              <a16:creationId xmlns:a16="http://schemas.microsoft.com/office/drawing/2014/main" id="{00000000-0008-0000-0300-00005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9" name="Picture 2071" descr="shim">
          <a:extLst>
            <a:ext uri="{FF2B5EF4-FFF2-40B4-BE49-F238E27FC236}">
              <a16:creationId xmlns:a16="http://schemas.microsoft.com/office/drawing/2014/main" id="{00000000-0008-0000-0300-00005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0" name="Picture 2072" descr="shim">
          <a:extLst>
            <a:ext uri="{FF2B5EF4-FFF2-40B4-BE49-F238E27FC236}">
              <a16:creationId xmlns:a16="http://schemas.microsoft.com/office/drawing/2014/main" id="{00000000-0008-0000-0300-00005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1" name="Picture 2073" descr="shim">
          <a:extLst>
            <a:ext uri="{FF2B5EF4-FFF2-40B4-BE49-F238E27FC236}">
              <a16:creationId xmlns:a16="http://schemas.microsoft.com/office/drawing/2014/main" id="{00000000-0008-0000-0300-00005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2" name="Picture 2074" descr="shim">
          <a:extLst>
            <a:ext uri="{FF2B5EF4-FFF2-40B4-BE49-F238E27FC236}">
              <a16:creationId xmlns:a16="http://schemas.microsoft.com/office/drawing/2014/main" id="{00000000-0008-0000-0300-00005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3" name="Picture 2075" descr="shim">
          <a:extLst>
            <a:ext uri="{FF2B5EF4-FFF2-40B4-BE49-F238E27FC236}">
              <a16:creationId xmlns:a16="http://schemas.microsoft.com/office/drawing/2014/main" id="{00000000-0008-0000-0300-00005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4" name="Picture 2076" descr="shim">
          <a:extLst>
            <a:ext uri="{FF2B5EF4-FFF2-40B4-BE49-F238E27FC236}">
              <a16:creationId xmlns:a16="http://schemas.microsoft.com/office/drawing/2014/main" id="{00000000-0008-0000-0300-00005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5" name="Picture 2077" descr="shim">
          <a:extLst>
            <a:ext uri="{FF2B5EF4-FFF2-40B4-BE49-F238E27FC236}">
              <a16:creationId xmlns:a16="http://schemas.microsoft.com/office/drawing/2014/main" id="{00000000-0008-0000-0300-00005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6" name="Picture 2078" descr="shim">
          <a:extLst>
            <a:ext uri="{FF2B5EF4-FFF2-40B4-BE49-F238E27FC236}">
              <a16:creationId xmlns:a16="http://schemas.microsoft.com/office/drawing/2014/main" id="{00000000-0008-0000-0300-00005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7" name="Picture 2079" descr="shim">
          <a:extLst>
            <a:ext uri="{FF2B5EF4-FFF2-40B4-BE49-F238E27FC236}">
              <a16:creationId xmlns:a16="http://schemas.microsoft.com/office/drawing/2014/main" id="{00000000-0008-0000-0300-00005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8" name="Picture 2080" descr="shim">
          <a:extLst>
            <a:ext uri="{FF2B5EF4-FFF2-40B4-BE49-F238E27FC236}">
              <a16:creationId xmlns:a16="http://schemas.microsoft.com/office/drawing/2014/main" id="{00000000-0008-0000-0300-00006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9" name="Picture 2081" descr="shim">
          <a:extLst>
            <a:ext uri="{FF2B5EF4-FFF2-40B4-BE49-F238E27FC236}">
              <a16:creationId xmlns:a16="http://schemas.microsoft.com/office/drawing/2014/main" id="{00000000-0008-0000-0300-00006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0" name="Picture 2082" descr="shim">
          <a:extLst>
            <a:ext uri="{FF2B5EF4-FFF2-40B4-BE49-F238E27FC236}">
              <a16:creationId xmlns:a16="http://schemas.microsoft.com/office/drawing/2014/main" id="{00000000-0008-0000-0300-00006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1" name="Picture 2083" descr="shim">
          <a:extLst>
            <a:ext uri="{FF2B5EF4-FFF2-40B4-BE49-F238E27FC236}">
              <a16:creationId xmlns:a16="http://schemas.microsoft.com/office/drawing/2014/main" id="{00000000-0008-0000-0300-00006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2" name="Picture 2084" descr="shim">
          <a:extLst>
            <a:ext uri="{FF2B5EF4-FFF2-40B4-BE49-F238E27FC236}">
              <a16:creationId xmlns:a16="http://schemas.microsoft.com/office/drawing/2014/main" id="{00000000-0008-0000-0300-00006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3" name="Picture 2085" descr="shim">
          <a:extLst>
            <a:ext uri="{FF2B5EF4-FFF2-40B4-BE49-F238E27FC236}">
              <a16:creationId xmlns:a16="http://schemas.microsoft.com/office/drawing/2014/main" id="{00000000-0008-0000-0300-00006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4" name="Picture 2086" descr="shim">
          <a:extLst>
            <a:ext uri="{FF2B5EF4-FFF2-40B4-BE49-F238E27FC236}">
              <a16:creationId xmlns:a16="http://schemas.microsoft.com/office/drawing/2014/main" id="{00000000-0008-0000-0300-00006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5" name="Picture 2087" descr="shim">
          <a:extLst>
            <a:ext uri="{FF2B5EF4-FFF2-40B4-BE49-F238E27FC236}">
              <a16:creationId xmlns:a16="http://schemas.microsoft.com/office/drawing/2014/main" id="{00000000-0008-0000-0300-00006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6" name="Picture 2088" descr="shim">
          <a:extLst>
            <a:ext uri="{FF2B5EF4-FFF2-40B4-BE49-F238E27FC236}">
              <a16:creationId xmlns:a16="http://schemas.microsoft.com/office/drawing/2014/main" id="{00000000-0008-0000-0300-00006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7" name="Picture 2089" descr="shim">
          <a:extLst>
            <a:ext uri="{FF2B5EF4-FFF2-40B4-BE49-F238E27FC236}">
              <a16:creationId xmlns:a16="http://schemas.microsoft.com/office/drawing/2014/main" id="{00000000-0008-0000-0300-00006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8" name="Picture 2090" descr="shim">
          <a:extLst>
            <a:ext uri="{FF2B5EF4-FFF2-40B4-BE49-F238E27FC236}">
              <a16:creationId xmlns:a16="http://schemas.microsoft.com/office/drawing/2014/main" id="{00000000-0008-0000-0300-00006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9" name="Picture 2091" descr="shim">
          <a:extLst>
            <a:ext uri="{FF2B5EF4-FFF2-40B4-BE49-F238E27FC236}">
              <a16:creationId xmlns:a16="http://schemas.microsoft.com/office/drawing/2014/main" id="{00000000-0008-0000-0300-00006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0" name="Picture 2092" descr="shim">
          <a:extLst>
            <a:ext uri="{FF2B5EF4-FFF2-40B4-BE49-F238E27FC236}">
              <a16:creationId xmlns:a16="http://schemas.microsoft.com/office/drawing/2014/main" id="{00000000-0008-0000-0300-00006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1" name="Picture 2093" descr="shim">
          <a:extLst>
            <a:ext uri="{FF2B5EF4-FFF2-40B4-BE49-F238E27FC236}">
              <a16:creationId xmlns:a16="http://schemas.microsoft.com/office/drawing/2014/main" id="{00000000-0008-0000-0300-00006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2" name="Picture 2094" descr="shim">
          <a:extLst>
            <a:ext uri="{FF2B5EF4-FFF2-40B4-BE49-F238E27FC236}">
              <a16:creationId xmlns:a16="http://schemas.microsoft.com/office/drawing/2014/main" id="{00000000-0008-0000-0300-00006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3" name="Picture 2095" descr="shim">
          <a:extLst>
            <a:ext uri="{FF2B5EF4-FFF2-40B4-BE49-F238E27FC236}">
              <a16:creationId xmlns:a16="http://schemas.microsoft.com/office/drawing/2014/main" id="{00000000-0008-0000-0300-00006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4" name="Picture 2096" descr="shim">
          <a:extLst>
            <a:ext uri="{FF2B5EF4-FFF2-40B4-BE49-F238E27FC236}">
              <a16:creationId xmlns:a16="http://schemas.microsoft.com/office/drawing/2014/main" id="{00000000-0008-0000-0300-00007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5" name="Picture 2097" descr="shim">
          <a:extLst>
            <a:ext uri="{FF2B5EF4-FFF2-40B4-BE49-F238E27FC236}">
              <a16:creationId xmlns:a16="http://schemas.microsoft.com/office/drawing/2014/main" id="{00000000-0008-0000-0300-00007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6" name="Picture 2098" descr="shim">
          <a:extLst>
            <a:ext uri="{FF2B5EF4-FFF2-40B4-BE49-F238E27FC236}">
              <a16:creationId xmlns:a16="http://schemas.microsoft.com/office/drawing/2014/main" id="{00000000-0008-0000-0300-00007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7" name="Picture 2099" descr="shim">
          <a:extLst>
            <a:ext uri="{FF2B5EF4-FFF2-40B4-BE49-F238E27FC236}">
              <a16:creationId xmlns:a16="http://schemas.microsoft.com/office/drawing/2014/main" id="{00000000-0008-0000-0300-00007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8" name="Picture 2100" descr="shim">
          <a:extLst>
            <a:ext uri="{FF2B5EF4-FFF2-40B4-BE49-F238E27FC236}">
              <a16:creationId xmlns:a16="http://schemas.microsoft.com/office/drawing/2014/main" id="{00000000-0008-0000-0300-00007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29" name="Picture 2101" descr="shim">
          <a:extLst>
            <a:ext uri="{FF2B5EF4-FFF2-40B4-BE49-F238E27FC236}">
              <a16:creationId xmlns:a16="http://schemas.microsoft.com/office/drawing/2014/main" id="{00000000-0008-0000-0300-00007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0" name="Picture 2102" descr="shim">
          <a:extLst>
            <a:ext uri="{FF2B5EF4-FFF2-40B4-BE49-F238E27FC236}">
              <a16:creationId xmlns:a16="http://schemas.microsoft.com/office/drawing/2014/main" id="{00000000-0008-0000-0300-00007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1" name="Picture 2103" descr="shim">
          <a:extLst>
            <a:ext uri="{FF2B5EF4-FFF2-40B4-BE49-F238E27FC236}">
              <a16:creationId xmlns:a16="http://schemas.microsoft.com/office/drawing/2014/main" id="{00000000-0008-0000-0300-00007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2" name="Picture 2104" descr="shim">
          <a:extLst>
            <a:ext uri="{FF2B5EF4-FFF2-40B4-BE49-F238E27FC236}">
              <a16:creationId xmlns:a16="http://schemas.microsoft.com/office/drawing/2014/main" id="{00000000-0008-0000-0300-00007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3" name="Picture 2105" descr="shim">
          <a:extLst>
            <a:ext uri="{FF2B5EF4-FFF2-40B4-BE49-F238E27FC236}">
              <a16:creationId xmlns:a16="http://schemas.microsoft.com/office/drawing/2014/main" id="{00000000-0008-0000-0300-00007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4" name="Picture 2106" descr="shim">
          <a:extLst>
            <a:ext uri="{FF2B5EF4-FFF2-40B4-BE49-F238E27FC236}">
              <a16:creationId xmlns:a16="http://schemas.microsoft.com/office/drawing/2014/main" id="{00000000-0008-0000-0300-00007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5" name="Picture 2107" descr="shim">
          <a:extLst>
            <a:ext uri="{FF2B5EF4-FFF2-40B4-BE49-F238E27FC236}">
              <a16:creationId xmlns:a16="http://schemas.microsoft.com/office/drawing/2014/main" id="{00000000-0008-0000-0300-00007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6" name="Picture 2108" descr="shim">
          <a:extLst>
            <a:ext uri="{FF2B5EF4-FFF2-40B4-BE49-F238E27FC236}">
              <a16:creationId xmlns:a16="http://schemas.microsoft.com/office/drawing/2014/main" id="{00000000-0008-0000-0300-00007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7" name="Picture 2109" descr="shim">
          <a:extLst>
            <a:ext uri="{FF2B5EF4-FFF2-40B4-BE49-F238E27FC236}">
              <a16:creationId xmlns:a16="http://schemas.microsoft.com/office/drawing/2014/main" id="{00000000-0008-0000-0300-00007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8" name="Picture 2110" descr="shim">
          <a:extLst>
            <a:ext uri="{FF2B5EF4-FFF2-40B4-BE49-F238E27FC236}">
              <a16:creationId xmlns:a16="http://schemas.microsoft.com/office/drawing/2014/main" id="{00000000-0008-0000-0300-00007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9" name="Picture 2111" descr="shim">
          <a:extLst>
            <a:ext uri="{FF2B5EF4-FFF2-40B4-BE49-F238E27FC236}">
              <a16:creationId xmlns:a16="http://schemas.microsoft.com/office/drawing/2014/main" id="{00000000-0008-0000-0300-00007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0" name="Picture 2112" descr="shim">
          <a:extLst>
            <a:ext uri="{FF2B5EF4-FFF2-40B4-BE49-F238E27FC236}">
              <a16:creationId xmlns:a16="http://schemas.microsoft.com/office/drawing/2014/main" id="{00000000-0008-0000-0300-00008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1" name="Picture 2113" descr="shim">
          <a:extLst>
            <a:ext uri="{FF2B5EF4-FFF2-40B4-BE49-F238E27FC236}">
              <a16:creationId xmlns:a16="http://schemas.microsoft.com/office/drawing/2014/main" id="{00000000-0008-0000-0300-00008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2" name="Picture 2114" descr="shim">
          <a:extLst>
            <a:ext uri="{FF2B5EF4-FFF2-40B4-BE49-F238E27FC236}">
              <a16:creationId xmlns:a16="http://schemas.microsoft.com/office/drawing/2014/main" id="{00000000-0008-0000-0300-00008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3" name="Picture 2115" descr="shim">
          <a:extLst>
            <a:ext uri="{FF2B5EF4-FFF2-40B4-BE49-F238E27FC236}">
              <a16:creationId xmlns:a16="http://schemas.microsoft.com/office/drawing/2014/main" id="{00000000-0008-0000-0300-00008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4" name="Picture 2116" descr="shim">
          <a:extLst>
            <a:ext uri="{FF2B5EF4-FFF2-40B4-BE49-F238E27FC236}">
              <a16:creationId xmlns:a16="http://schemas.microsoft.com/office/drawing/2014/main" id="{00000000-0008-0000-0300-00008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5" name="Picture 2117" descr="shim">
          <a:extLst>
            <a:ext uri="{FF2B5EF4-FFF2-40B4-BE49-F238E27FC236}">
              <a16:creationId xmlns:a16="http://schemas.microsoft.com/office/drawing/2014/main" id="{00000000-0008-0000-0300-00008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6" name="Picture 2118" descr="shim">
          <a:extLst>
            <a:ext uri="{FF2B5EF4-FFF2-40B4-BE49-F238E27FC236}">
              <a16:creationId xmlns:a16="http://schemas.microsoft.com/office/drawing/2014/main" id="{00000000-0008-0000-0300-00008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7" name="Picture 2119" descr="shim">
          <a:extLst>
            <a:ext uri="{FF2B5EF4-FFF2-40B4-BE49-F238E27FC236}">
              <a16:creationId xmlns:a16="http://schemas.microsoft.com/office/drawing/2014/main" id="{00000000-0008-0000-0300-00008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8" name="Picture 2120" descr="shim">
          <a:extLst>
            <a:ext uri="{FF2B5EF4-FFF2-40B4-BE49-F238E27FC236}">
              <a16:creationId xmlns:a16="http://schemas.microsoft.com/office/drawing/2014/main" id="{00000000-0008-0000-0300-00008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9" name="Picture 2121" descr="shim">
          <a:extLst>
            <a:ext uri="{FF2B5EF4-FFF2-40B4-BE49-F238E27FC236}">
              <a16:creationId xmlns:a16="http://schemas.microsoft.com/office/drawing/2014/main" id="{00000000-0008-0000-0300-00008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0" name="Picture 2122" descr="shim">
          <a:extLst>
            <a:ext uri="{FF2B5EF4-FFF2-40B4-BE49-F238E27FC236}">
              <a16:creationId xmlns:a16="http://schemas.microsoft.com/office/drawing/2014/main" id="{00000000-0008-0000-0300-00008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1" name="Picture 2123" descr="shim">
          <a:extLst>
            <a:ext uri="{FF2B5EF4-FFF2-40B4-BE49-F238E27FC236}">
              <a16:creationId xmlns:a16="http://schemas.microsoft.com/office/drawing/2014/main" id="{00000000-0008-0000-0300-00008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2" name="Picture 2124" descr="shim">
          <a:extLst>
            <a:ext uri="{FF2B5EF4-FFF2-40B4-BE49-F238E27FC236}">
              <a16:creationId xmlns:a16="http://schemas.microsoft.com/office/drawing/2014/main" id="{00000000-0008-0000-0300-00008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3" name="Picture 2125" descr="shim">
          <a:extLst>
            <a:ext uri="{FF2B5EF4-FFF2-40B4-BE49-F238E27FC236}">
              <a16:creationId xmlns:a16="http://schemas.microsoft.com/office/drawing/2014/main" id="{00000000-0008-0000-0300-00008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4" name="Picture 2126" descr="shim">
          <a:extLst>
            <a:ext uri="{FF2B5EF4-FFF2-40B4-BE49-F238E27FC236}">
              <a16:creationId xmlns:a16="http://schemas.microsoft.com/office/drawing/2014/main" id="{00000000-0008-0000-0300-00008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5" name="Picture 2127" descr="shim">
          <a:extLst>
            <a:ext uri="{FF2B5EF4-FFF2-40B4-BE49-F238E27FC236}">
              <a16:creationId xmlns:a16="http://schemas.microsoft.com/office/drawing/2014/main" id="{00000000-0008-0000-0300-00008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6" name="Picture 2128" descr="shim">
          <a:extLst>
            <a:ext uri="{FF2B5EF4-FFF2-40B4-BE49-F238E27FC236}">
              <a16:creationId xmlns:a16="http://schemas.microsoft.com/office/drawing/2014/main" id="{00000000-0008-0000-0300-00009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7" name="Picture 2129" descr="shim">
          <a:extLst>
            <a:ext uri="{FF2B5EF4-FFF2-40B4-BE49-F238E27FC236}">
              <a16:creationId xmlns:a16="http://schemas.microsoft.com/office/drawing/2014/main" id="{00000000-0008-0000-0300-00009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8" name="Picture 2130" descr="shim">
          <a:extLst>
            <a:ext uri="{FF2B5EF4-FFF2-40B4-BE49-F238E27FC236}">
              <a16:creationId xmlns:a16="http://schemas.microsoft.com/office/drawing/2014/main" id="{00000000-0008-0000-0300-00009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9" name="Picture 2131" descr="shim">
          <a:extLst>
            <a:ext uri="{FF2B5EF4-FFF2-40B4-BE49-F238E27FC236}">
              <a16:creationId xmlns:a16="http://schemas.microsoft.com/office/drawing/2014/main" id="{00000000-0008-0000-0300-00009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0" name="Picture 2132" descr="shim">
          <a:extLst>
            <a:ext uri="{FF2B5EF4-FFF2-40B4-BE49-F238E27FC236}">
              <a16:creationId xmlns:a16="http://schemas.microsoft.com/office/drawing/2014/main" id="{00000000-0008-0000-0300-00009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1" name="Picture 2133" descr="shim">
          <a:extLst>
            <a:ext uri="{FF2B5EF4-FFF2-40B4-BE49-F238E27FC236}">
              <a16:creationId xmlns:a16="http://schemas.microsoft.com/office/drawing/2014/main" id="{00000000-0008-0000-0300-00009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2" name="Picture 2134" descr="shim">
          <a:extLst>
            <a:ext uri="{FF2B5EF4-FFF2-40B4-BE49-F238E27FC236}">
              <a16:creationId xmlns:a16="http://schemas.microsoft.com/office/drawing/2014/main" id="{00000000-0008-0000-0300-00009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3" name="Picture 2135" descr="shim">
          <a:extLst>
            <a:ext uri="{FF2B5EF4-FFF2-40B4-BE49-F238E27FC236}">
              <a16:creationId xmlns:a16="http://schemas.microsoft.com/office/drawing/2014/main" id="{00000000-0008-0000-0300-00009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4" name="Picture 2136" descr="shim">
          <a:extLst>
            <a:ext uri="{FF2B5EF4-FFF2-40B4-BE49-F238E27FC236}">
              <a16:creationId xmlns:a16="http://schemas.microsoft.com/office/drawing/2014/main" id="{00000000-0008-0000-0300-00009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5" name="Picture 2137" descr="shim">
          <a:extLst>
            <a:ext uri="{FF2B5EF4-FFF2-40B4-BE49-F238E27FC236}">
              <a16:creationId xmlns:a16="http://schemas.microsoft.com/office/drawing/2014/main" id="{00000000-0008-0000-0300-00009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6" name="Picture 2138" descr="shim">
          <a:extLst>
            <a:ext uri="{FF2B5EF4-FFF2-40B4-BE49-F238E27FC236}">
              <a16:creationId xmlns:a16="http://schemas.microsoft.com/office/drawing/2014/main" id="{00000000-0008-0000-0300-00009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7" name="Picture 2139" descr="shim">
          <a:extLst>
            <a:ext uri="{FF2B5EF4-FFF2-40B4-BE49-F238E27FC236}">
              <a16:creationId xmlns:a16="http://schemas.microsoft.com/office/drawing/2014/main" id="{00000000-0008-0000-0300-00009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8" name="Picture 2140" descr="shim">
          <a:extLst>
            <a:ext uri="{FF2B5EF4-FFF2-40B4-BE49-F238E27FC236}">
              <a16:creationId xmlns:a16="http://schemas.microsoft.com/office/drawing/2014/main" id="{00000000-0008-0000-0300-00009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9" name="Picture 2141" descr="shim">
          <a:extLst>
            <a:ext uri="{FF2B5EF4-FFF2-40B4-BE49-F238E27FC236}">
              <a16:creationId xmlns:a16="http://schemas.microsoft.com/office/drawing/2014/main" id="{00000000-0008-0000-0300-00009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0" name="Picture 2142" descr="shim">
          <a:extLst>
            <a:ext uri="{FF2B5EF4-FFF2-40B4-BE49-F238E27FC236}">
              <a16:creationId xmlns:a16="http://schemas.microsoft.com/office/drawing/2014/main" id="{00000000-0008-0000-0300-00009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1" name="Picture 2143" descr="shim">
          <a:extLst>
            <a:ext uri="{FF2B5EF4-FFF2-40B4-BE49-F238E27FC236}">
              <a16:creationId xmlns:a16="http://schemas.microsoft.com/office/drawing/2014/main" id="{00000000-0008-0000-0300-00009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2" name="Picture 2144" descr="shim">
          <a:extLst>
            <a:ext uri="{FF2B5EF4-FFF2-40B4-BE49-F238E27FC236}">
              <a16:creationId xmlns:a16="http://schemas.microsoft.com/office/drawing/2014/main" id="{00000000-0008-0000-0300-0000A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3" name="Picture 2145" descr="shim">
          <a:extLst>
            <a:ext uri="{FF2B5EF4-FFF2-40B4-BE49-F238E27FC236}">
              <a16:creationId xmlns:a16="http://schemas.microsoft.com/office/drawing/2014/main" id="{00000000-0008-0000-0300-0000A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4" name="Picture 2146" descr="shim">
          <a:extLst>
            <a:ext uri="{FF2B5EF4-FFF2-40B4-BE49-F238E27FC236}">
              <a16:creationId xmlns:a16="http://schemas.microsoft.com/office/drawing/2014/main" id="{00000000-0008-0000-0300-0000A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5" name="Picture 2147" descr="shim">
          <a:extLst>
            <a:ext uri="{FF2B5EF4-FFF2-40B4-BE49-F238E27FC236}">
              <a16:creationId xmlns:a16="http://schemas.microsoft.com/office/drawing/2014/main" id="{00000000-0008-0000-0300-0000A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6" name="Picture 2148" descr="shim">
          <a:extLst>
            <a:ext uri="{FF2B5EF4-FFF2-40B4-BE49-F238E27FC236}">
              <a16:creationId xmlns:a16="http://schemas.microsoft.com/office/drawing/2014/main" id="{00000000-0008-0000-0300-0000A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7" name="Picture 2149" descr="shim">
          <a:extLst>
            <a:ext uri="{FF2B5EF4-FFF2-40B4-BE49-F238E27FC236}">
              <a16:creationId xmlns:a16="http://schemas.microsoft.com/office/drawing/2014/main" id="{00000000-0008-0000-0300-0000A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8" name="Picture 2150" descr="shim">
          <a:extLst>
            <a:ext uri="{FF2B5EF4-FFF2-40B4-BE49-F238E27FC236}">
              <a16:creationId xmlns:a16="http://schemas.microsoft.com/office/drawing/2014/main" id="{00000000-0008-0000-0300-0000A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9" name="Picture 2151" descr="shim">
          <a:extLst>
            <a:ext uri="{FF2B5EF4-FFF2-40B4-BE49-F238E27FC236}">
              <a16:creationId xmlns:a16="http://schemas.microsoft.com/office/drawing/2014/main" id="{00000000-0008-0000-0300-0000A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0" name="Picture 2152" descr="shim">
          <a:extLst>
            <a:ext uri="{FF2B5EF4-FFF2-40B4-BE49-F238E27FC236}">
              <a16:creationId xmlns:a16="http://schemas.microsoft.com/office/drawing/2014/main" id="{00000000-0008-0000-0300-0000A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1" name="Picture 2153" descr="shim">
          <a:extLst>
            <a:ext uri="{FF2B5EF4-FFF2-40B4-BE49-F238E27FC236}">
              <a16:creationId xmlns:a16="http://schemas.microsoft.com/office/drawing/2014/main" id="{00000000-0008-0000-0300-0000A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2" name="Picture 2154" descr="shim">
          <a:extLst>
            <a:ext uri="{FF2B5EF4-FFF2-40B4-BE49-F238E27FC236}">
              <a16:creationId xmlns:a16="http://schemas.microsoft.com/office/drawing/2014/main" id="{00000000-0008-0000-0300-0000A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3" name="Picture 2155" descr="shim">
          <a:extLst>
            <a:ext uri="{FF2B5EF4-FFF2-40B4-BE49-F238E27FC236}">
              <a16:creationId xmlns:a16="http://schemas.microsoft.com/office/drawing/2014/main" id="{00000000-0008-0000-0300-0000A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4" name="Picture 2156" descr="shim">
          <a:extLst>
            <a:ext uri="{FF2B5EF4-FFF2-40B4-BE49-F238E27FC236}">
              <a16:creationId xmlns:a16="http://schemas.microsoft.com/office/drawing/2014/main" id="{00000000-0008-0000-0300-0000A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5" name="Picture 2157" descr="shim">
          <a:extLst>
            <a:ext uri="{FF2B5EF4-FFF2-40B4-BE49-F238E27FC236}">
              <a16:creationId xmlns:a16="http://schemas.microsoft.com/office/drawing/2014/main" id="{00000000-0008-0000-0300-0000A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6" name="Picture 2158" descr="shim">
          <a:extLst>
            <a:ext uri="{FF2B5EF4-FFF2-40B4-BE49-F238E27FC236}">
              <a16:creationId xmlns:a16="http://schemas.microsoft.com/office/drawing/2014/main" id="{00000000-0008-0000-0300-0000A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7" name="Picture 2159" descr="shim">
          <a:extLst>
            <a:ext uri="{FF2B5EF4-FFF2-40B4-BE49-F238E27FC236}">
              <a16:creationId xmlns:a16="http://schemas.microsoft.com/office/drawing/2014/main" id="{00000000-0008-0000-0300-0000A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8" name="Picture 2160" descr="shim">
          <a:extLst>
            <a:ext uri="{FF2B5EF4-FFF2-40B4-BE49-F238E27FC236}">
              <a16:creationId xmlns:a16="http://schemas.microsoft.com/office/drawing/2014/main" id="{00000000-0008-0000-0300-0000B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9" name="Picture 2161" descr="shim">
          <a:extLst>
            <a:ext uri="{FF2B5EF4-FFF2-40B4-BE49-F238E27FC236}">
              <a16:creationId xmlns:a16="http://schemas.microsoft.com/office/drawing/2014/main" id="{00000000-0008-0000-0300-0000B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0" name="Picture 2162" descr="shim">
          <a:extLst>
            <a:ext uri="{FF2B5EF4-FFF2-40B4-BE49-F238E27FC236}">
              <a16:creationId xmlns:a16="http://schemas.microsoft.com/office/drawing/2014/main" id="{00000000-0008-0000-0300-0000B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1" name="Picture 2163" descr="shim">
          <a:extLst>
            <a:ext uri="{FF2B5EF4-FFF2-40B4-BE49-F238E27FC236}">
              <a16:creationId xmlns:a16="http://schemas.microsoft.com/office/drawing/2014/main" id="{00000000-0008-0000-0300-0000B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2" name="Picture 2164" descr="shim">
          <a:extLst>
            <a:ext uri="{FF2B5EF4-FFF2-40B4-BE49-F238E27FC236}">
              <a16:creationId xmlns:a16="http://schemas.microsoft.com/office/drawing/2014/main" id="{00000000-0008-0000-0300-0000B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3" name="Picture 2165" descr="shim">
          <a:extLst>
            <a:ext uri="{FF2B5EF4-FFF2-40B4-BE49-F238E27FC236}">
              <a16:creationId xmlns:a16="http://schemas.microsoft.com/office/drawing/2014/main" id="{00000000-0008-0000-0300-0000B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4" name="Picture 2166" descr="shim">
          <a:extLst>
            <a:ext uri="{FF2B5EF4-FFF2-40B4-BE49-F238E27FC236}">
              <a16:creationId xmlns:a16="http://schemas.microsoft.com/office/drawing/2014/main" id="{00000000-0008-0000-0300-0000B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5" name="Picture 2167" descr="shim">
          <a:extLst>
            <a:ext uri="{FF2B5EF4-FFF2-40B4-BE49-F238E27FC236}">
              <a16:creationId xmlns:a16="http://schemas.microsoft.com/office/drawing/2014/main" id="{00000000-0008-0000-0300-0000B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6" name="Picture 2168" descr="shim">
          <a:extLst>
            <a:ext uri="{FF2B5EF4-FFF2-40B4-BE49-F238E27FC236}">
              <a16:creationId xmlns:a16="http://schemas.microsoft.com/office/drawing/2014/main" id="{00000000-0008-0000-0300-0000B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7" name="Picture 2169" descr="shim">
          <a:extLst>
            <a:ext uri="{FF2B5EF4-FFF2-40B4-BE49-F238E27FC236}">
              <a16:creationId xmlns:a16="http://schemas.microsoft.com/office/drawing/2014/main" id="{00000000-0008-0000-0300-0000B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8" name="Picture 2170" descr="shim">
          <a:extLst>
            <a:ext uri="{FF2B5EF4-FFF2-40B4-BE49-F238E27FC236}">
              <a16:creationId xmlns:a16="http://schemas.microsoft.com/office/drawing/2014/main" id="{00000000-0008-0000-0300-0000B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9" name="Picture 2171" descr="shim">
          <a:extLst>
            <a:ext uri="{FF2B5EF4-FFF2-40B4-BE49-F238E27FC236}">
              <a16:creationId xmlns:a16="http://schemas.microsoft.com/office/drawing/2014/main" id="{00000000-0008-0000-0300-0000B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0" name="Picture 2172" descr="shim">
          <a:extLst>
            <a:ext uri="{FF2B5EF4-FFF2-40B4-BE49-F238E27FC236}">
              <a16:creationId xmlns:a16="http://schemas.microsoft.com/office/drawing/2014/main" id="{00000000-0008-0000-0300-0000B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1" name="Picture 2173" descr="shim">
          <a:extLst>
            <a:ext uri="{FF2B5EF4-FFF2-40B4-BE49-F238E27FC236}">
              <a16:creationId xmlns:a16="http://schemas.microsoft.com/office/drawing/2014/main" id="{00000000-0008-0000-0300-0000B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2" name="Picture 2174" descr="shim">
          <a:extLst>
            <a:ext uri="{FF2B5EF4-FFF2-40B4-BE49-F238E27FC236}">
              <a16:creationId xmlns:a16="http://schemas.microsoft.com/office/drawing/2014/main" id="{00000000-0008-0000-0300-0000B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3" name="Picture 2175" descr="shim">
          <a:extLst>
            <a:ext uri="{FF2B5EF4-FFF2-40B4-BE49-F238E27FC236}">
              <a16:creationId xmlns:a16="http://schemas.microsoft.com/office/drawing/2014/main" id="{00000000-0008-0000-0300-0000B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4" name="Picture 2176" descr="shim">
          <a:extLst>
            <a:ext uri="{FF2B5EF4-FFF2-40B4-BE49-F238E27FC236}">
              <a16:creationId xmlns:a16="http://schemas.microsoft.com/office/drawing/2014/main" id="{00000000-0008-0000-0300-0000C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5" name="Picture 2177" descr="shim">
          <a:extLst>
            <a:ext uri="{FF2B5EF4-FFF2-40B4-BE49-F238E27FC236}">
              <a16:creationId xmlns:a16="http://schemas.microsoft.com/office/drawing/2014/main" id="{00000000-0008-0000-0300-0000C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6" name="Picture 2178" descr="shim">
          <a:extLst>
            <a:ext uri="{FF2B5EF4-FFF2-40B4-BE49-F238E27FC236}">
              <a16:creationId xmlns:a16="http://schemas.microsoft.com/office/drawing/2014/main" id="{00000000-0008-0000-0300-0000C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7" name="Picture 2179" descr="shim">
          <a:extLst>
            <a:ext uri="{FF2B5EF4-FFF2-40B4-BE49-F238E27FC236}">
              <a16:creationId xmlns:a16="http://schemas.microsoft.com/office/drawing/2014/main" id="{00000000-0008-0000-0300-0000C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8" name="Picture 2180" descr="shim">
          <a:extLst>
            <a:ext uri="{FF2B5EF4-FFF2-40B4-BE49-F238E27FC236}">
              <a16:creationId xmlns:a16="http://schemas.microsoft.com/office/drawing/2014/main" id="{00000000-0008-0000-0300-0000C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9" name="Picture 2181" descr="shim">
          <a:extLst>
            <a:ext uri="{FF2B5EF4-FFF2-40B4-BE49-F238E27FC236}">
              <a16:creationId xmlns:a16="http://schemas.microsoft.com/office/drawing/2014/main" id="{00000000-0008-0000-0300-0000C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0" name="Picture 2182" descr="shim">
          <a:extLst>
            <a:ext uri="{FF2B5EF4-FFF2-40B4-BE49-F238E27FC236}">
              <a16:creationId xmlns:a16="http://schemas.microsoft.com/office/drawing/2014/main" id="{00000000-0008-0000-0300-0000C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1" name="Picture 2183" descr="shim">
          <a:extLst>
            <a:ext uri="{FF2B5EF4-FFF2-40B4-BE49-F238E27FC236}">
              <a16:creationId xmlns:a16="http://schemas.microsoft.com/office/drawing/2014/main" id="{00000000-0008-0000-0300-0000C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2" name="Picture 2184" descr="shim">
          <a:extLst>
            <a:ext uri="{FF2B5EF4-FFF2-40B4-BE49-F238E27FC236}">
              <a16:creationId xmlns:a16="http://schemas.microsoft.com/office/drawing/2014/main" id="{00000000-0008-0000-0300-0000C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3" name="Picture 2185" descr="shim">
          <a:extLst>
            <a:ext uri="{FF2B5EF4-FFF2-40B4-BE49-F238E27FC236}">
              <a16:creationId xmlns:a16="http://schemas.microsoft.com/office/drawing/2014/main" id="{00000000-0008-0000-0300-0000C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4" name="Picture 2186" descr="shim">
          <a:extLst>
            <a:ext uri="{FF2B5EF4-FFF2-40B4-BE49-F238E27FC236}">
              <a16:creationId xmlns:a16="http://schemas.microsoft.com/office/drawing/2014/main" id="{00000000-0008-0000-0300-0000C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5" name="Picture 2187" descr="shim">
          <a:extLst>
            <a:ext uri="{FF2B5EF4-FFF2-40B4-BE49-F238E27FC236}">
              <a16:creationId xmlns:a16="http://schemas.microsoft.com/office/drawing/2014/main" id="{00000000-0008-0000-0300-0000C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6" name="Picture 2188" descr="shim">
          <a:extLst>
            <a:ext uri="{FF2B5EF4-FFF2-40B4-BE49-F238E27FC236}">
              <a16:creationId xmlns:a16="http://schemas.microsoft.com/office/drawing/2014/main" id="{00000000-0008-0000-0300-0000C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7" name="Picture 2189" descr="shim">
          <a:extLst>
            <a:ext uri="{FF2B5EF4-FFF2-40B4-BE49-F238E27FC236}">
              <a16:creationId xmlns:a16="http://schemas.microsoft.com/office/drawing/2014/main" id="{00000000-0008-0000-0300-0000C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8" name="Picture 2190" descr="shim">
          <a:extLst>
            <a:ext uri="{FF2B5EF4-FFF2-40B4-BE49-F238E27FC236}">
              <a16:creationId xmlns:a16="http://schemas.microsoft.com/office/drawing/2014/main" id="{00000000-0008-0000-0300-0000C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9" name="Picture 2191" descr="shim">
          <a:extLst>
            <a:ext uri="{FF2B5EF4-FFF2-40B4-BE49-F238E27FC236}">
              <a16:creationId xmlns:a16="http://schemas.microsoft.com/office/drawing/2014/main" id="{00000000-0008-0000-0300-0000C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0" name="Picture 2192" descr="shim">
          <a:extLst>
            <a:ext uri="{FF2B5EF4-FFF2-40B4-BE49-F238E27FC236}">
              <a16:creationId xmlns:a16="http://schemas.microsoft.com/office/drawing/2014/main" id="{00000000-0008-0000-0300-0000D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1" name="Picture 2193" descr="shim">
          <a:extLst>
            <a:ext uri="{FF2B5EF4-FFF2-40B4-BE49-F238E27FC236}">
              <a16:creationId xmlns:a16="http://schemas.microsoft.com/office/drawing/2014/main" id="{00000000-0008-0000-0300-0000D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2" name="Picture 2194" descr="shim">
          <a:extLst>
            <a:ext uri="{FF2B5EF4-FFF2-40B4-BE49-F238E27FC236}">
              <a16:creationId xmlns:a16="http://schemas.microsoft.com/office/drawing/2014/main" id="{00000000-0008-0000-0300-0000D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3" name="Picture 2195" descr="shim">
          <a:extLst>
            <a:ext uri="{FF2B5EF4-FFF2-40B4-BE49-F238E27FC236}">
              <a16:creationId xmlns:a16="http://schemas.microsoft.com/office/drawing/2014/main" id="{00000000-0008-0000-0300-0000D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4" name="Picture 2196" descr="shim">
          <a:extLst>
            <a:ext uri="{FF2B5EF4-FFF2-40B4-BE49-F238E27FC236}">
              <a16:creationId xmlns:a16="http://schemas.microsoft.com/office/drawing/2014/main" id="{00000000-0008-0000-0300-0000D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5" name="Picture 2197" descr="shim">
          <a:extLst>
            <a:ext uri="{FF2B5EF4-FFF2-40B4-BE49-F238E27FC236}">
              <a16:creationId xmlns:a16="http://schemas.microsoft.com/office/drawing/2014/main" id="{00000000-0008-0000-0300-0000D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6" name="Picture 2198" descr="shim">
          <a:extLst>
            <a:ext uri="{FF2B5EF4-FFF2-40B4-BE49-F238E27FC236}">
              <a16:creationId xmlns:a16="http://schemas.microsoft.com/office/drawing/2014/main" id="{00000000-0008-0000-0300-0000D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7" name="Picture 2199" descr="shim">
          <a:extLst>
            <a:ext uri="{FF2B5EF4-FFF2-40B4-BE49-F238E27FC236}">
              <a16:creationId xmlns:a16="http://schemas.microsoft.com/office/drawing/2014/main" id="{00000000-0008-0000-0300-0000D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8" name="Picture 2200" descr="shim">
          <a:extLst>
            <a:ext uri="{FF2B5EF4-FFF2-40B4-BE49-F238E27FC236}">
              <a16:creationId xmlns:a16="http://schemas.microsoft.com/office/drawing/2014/main" id="{00000000-0008-0000-0300-0000D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9" name="Picture 2201" descr="shim">
          <a:extLst>
            <a:ext uri="{FF2B5EF4-FFF2-40B4-BE49-F238E27FC236}">
              <a16:creationId xmlns:a16="http://schemas.microsoft.com/office/drawing/2014/main" id="{00000000-0008-0000-0300-0000D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0" name="Picture 2202" descr="shim">
          <a:extLst>
            <a:ext uri="{FF2B5EF4-FFF2-40B4-BE49-F238E27FC236}">
              <a16:creationId xmlns:a16="http://schemas.microsoft.com/office/drawing/2014/main" id="{00000000-0008-0000-0300-0000D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1" name="Picture 2203" descr="shim">
          <a:extLst>
            <a:ext uri="{FF2B5EF4-FFF2-40B4-BE49-F238E27FC236}">
              <a16:creationId xmlns:a16="http://schemas.microsoft.com/office/drawing/2014/main" id="{00000000-0008-0000-0300-0000D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2" name="Picture 2204" descr="shim">
          <a:extLst>
            <a:ext uri="{FF2B5EF4-FFF2-40B4-BE49-F238E27FC236}">
              <a16:creationId xmlns:a16="http://schemas.microsoft.com/office/drawing/2014/main" id="{00000000-0008-0000-0300-0000D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3" name="Picture 2205" descr="shim">
          <a:extLst>
            <a:ext uri="{FF2B5EF4-FFF2-40B4-BE49-F238E27FC236}">
              <a16:creationId xmlns:a16="http://schemas.microsoft.com/office/drawing/2014/main" id="{00000000-0008-0000-0300-0000D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4" name="Picture 2206" descr="shim">
          <a:extLst>
            <a:ext uri="{FF2B5EF4-FFF2-40B4-BE49-F238E27FC236}">
              <a16:creationId xmlns:a16="http://schemas.microsoft.com/office/drawing/2014/main" id="{00000000-0008-0000-0300-0000D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5" name="Picture 2207" descr="shim">
          <a:extLst>
            <a:ext uri="{FF2B5EF4-FFF2-40B4-BE49-F238E27FC236}">
              <a16:creationId xmlns:a16="http://schemas.microsoft.com/office/drawing/2014/main" id="{00000000-0008-0000-0300-0000D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6" name="Picture 2208" descr="shim">
          <a:extLst>
            <a:ext uri="{FF2B5EF4-FFF2-40B4-BE49-F238E27FC236}">
              <a16:creationId xmlns:a16="http://schemas.microsoft.com/office/drawing/2014/main" id="{00000000-0008-0000-0300-0000E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7" name="Picture 2209" descr="shim">
          <a:extLst>
            <a:ext uri="{FF2B5EF4-FFF2-40B4-BE49-F238E27FC236}">
              <a16:creationId xmlns:a16="http://schemas.microsoft.com/office/drawing/2014/main" id="{00000000-0008-0000-0300-0000E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8" name="Picture 2210" descr="shim">
          <a:extLst>
            <a:ext uri="{FF2B5EF4-FFF2-40B4-BE49-F238E27FC236}">
              <a16:creationId xmlns:a16="http://schemas.microsoft.com/office/drawing/2014/main" id="{00000000-0008-0000-0300-0000E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9" name="Picture 2211" descr="shim">
          <a:extLst>
            <a:ext uri="{FF2B5EF4-FFF2-40B4-BE49-F238E27FC236}">
              <a16:creationId xmlns:a16="http://schemas.microsoft.com/office/drawing/2014/main" id="{00000000-0008-0000-0300-0000E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0" name="Picture 2212" descr="shim">
          <a:extLst>
            <a:ext uri="{FF2B5EF4-FFF2-40B4-BE49-F238E27FC236}">
              <a16:creationId xmlns:a16="http://schemas.microsoft.com/office/drawing/2014/main" id="{00000000-0008-0000-0300-0000E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1" name="Picture 2213" descr="shim">
          <a:extLst>
            <a:ext uri="{FF2B5EF4-FFF2-40B4-BE49-F238E27FC236}">
              <a16:creationId xmlns:a16="http://schemas.microsoft.com/office/drawing/2014/main" id="{00000000-0008-0000-0300-0000E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2" name="Picture 2214" descr="shim">
          <a:extLst>
            <a:ext uri="{FF2B5EF4-FFF2-40B4-BE49-F238E27FC236}">
              <a16:creationId xmlns:a16="http://schemas.microsoft.com/office/drawing/2014/main" id="{00000000-0008-0000-0300-0000E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3" name="Picture 2215" descr="shim">
          <a:extLst>
            <a:ext uri="{FF2B5EF4-FFF2-40B4-BE49-F238E27FC236}">
              <a16:creationId xmlns:a16="http://schemas.microsoft.com/office/drawing/2014/main" id="{00000000-0008-0000-0300-0000E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4" name="Picture 2216" descr="shim">
          <a:extLst>
            <a:ext uri="{FF2B5EF4-FFF2-40B4-BE49-F238E27FC236}">
              <a16:creationId xmlns:a16="http://schemas.microsoft.com/office/drawing/2014/main" id="{00000000-0008-0000-0300-0000E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5" name="Picture 2217" descr="shim">
          <a:extLst>
            <a:ext uri="{FF2B5EF4-FFF2-40B4-BE49-F238E27FC236}">
              <a16:creationId xmlns:a16="http://schemas.microsoft.com/office/drawing/2014/main" id="{00000000-0008-0000-0300-0000E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6" name="Picture 2218" descr="shim">
          <a:extLst>
            <a:ext uri="{FF2B5EF4-FFF2-40B4-BE49-F238E27FC236}">
              <a16:creationId xmlns:a16="http://schemas.microsoft.com/office/drawing/2014/main" id="{00000000-0008-0000-0300-0000E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7" name="Picture 2219" descr="shim">
          <a:extLst>
            <a:ext uri="{FF2B5EF4-FFF2-40B4-BE49-F238E27FC236}">
              <a16:creationId xmlns:a16="http://schemas.microsoft.com/office/drawing/2014/main" id="{00000000-0008-0000-0300-0000E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8" name="Picture 2220" descr="shim">
          <a:extLst>
            <a:ext uri="{FF2B5EF4-FFF2-40B4-BE49-F238E27FC236}">
              <a16:creationId xmlns:a16="http://schemas.microsoft.com/office/drawing/2014/main" id="{00000000-0008-0000-0300-0000E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9" name="Picture 2221" descr="shim">
          <a:extLst>
            <a:ext uri="{FF2B5EF4-FFF2-40B4-BE49-F238E27FC236}">
              <a16:creationId xmlns:a16="http://schemas.microsoft.com/office/drawing/2014/main" id="{00000000-0008-0000-0300-0000E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0" name="Picture 2222" descr="shim">
          <a:extLst>
            <a:ext uri="{FF2B5EF4-FFF2-40B4-BE49-F238E27FC236}">
              <a16:creationId xmlns:a16="http://schemas.microsoft.com/office/drawing/2014/main" id="{00000000-0008-0000-0300-0000E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1" name="Picture 2223" descr="shim">
          <a:extLst>
            <a:ext uri="{FF2B5EF4-FFF2-40B4-BE49-F238E27FC236}">
              <a16:creationId xmlns:a16="http://schemas.microsoft.com/office/drawing/2014/main" id="{00000000-0008-0000-0300-0000E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2" name="Picture 2224" descr="shim">
          <a:extLst>
            <a:ext uri="{FF2B5EF4-FFF2-40B4-BE49-F238E27FC236}">
              <a16:creationId xmlns:a16="http://schemas.microsoft.com/office/drawing/2014/main" id="{00000000-0008-0000-0300-0000F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3" name="Picture 2225" descr="shim">
          <a:extLst>
            <a:ext uri="{FF2B5EF4-FFF2-40B4-BE49-F238E27FC236}">
              <a16:creationId xmlns:a16="http://schemas.microsoft.com/office/drawing/2014/main" id="{00000000-0008-0000-0300-0000F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4" name="Picture 2226" descr="shim">
          <a:extLst>
            <a:ext uri="{FF2B5EF4-FFF2-40B4-BE49-F238E27FC236}">
              <a16:creationId xmlns:a16="http://schemas.microsoft.com/office/drawing/2014/main" id="{00000000-0008-0000-0300-0000F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5" name="Picture 2227" descr="shim">
          <a:extLst>
            <a:ext uri="{FF2B5EF4-FFF2-40B4-BE49-F238E27FC236}">
              <a16:creationId xmlns:a16="http://schemas.microsoft.com/office/drawing/2014/main" id="{00000000-0008-0000-0300-0000F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6" name="Picture 2228" descr="shim">
          <a:extLst>
            <a:ext uri="{FF2B5EF4-FFF2-40B4-BE49-F238E27FC236}">
              <a16:creationId xmlns:a16="http://schemas.microsoft.com/office/drawing/2014/main" id="{00000000-0008-0000-0300-0000F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7" name="Picture 2229" descr="shim">
          <a:extLst>
            <a:ext uri="{FF2B5EF4-FFF2-40B4-BE49-F238E27FC236}">
              <a16:creationId xmlns:a16="http://schemas.microsoft.com/office/drawing/2014/main" id="{00000000-0008-0000-0300-0000F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8" name="Picture 2230" descr="shim">
          <a:extLst>
            <a:ext uri="{FF2B5EF4-FFF2-40B4-BE49-F238E27FC236}">
              <a16:creationId xmlns:a16="http://schemas.microsoft.com/office/drawing/2014/main" id="{00000000-0008-0000-0300-0000F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9" name="Picture 2231" descr="shim">
          <a:extLst>
            <a:ext uri="{FF2B5EF4-FFF2-40B4-BE49-F238E27FC236}">
              <a16:creationId xmlns:a16="http://schemas.microsoft.com/office/drawing/2014/main" id="{00000000-0008-0000-0300-0000F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0" name="Picture 2232" descr="shim">
          <a:extLst>
            <a:ext uri="{FF2B5EF4-FFF2-40B4-BE49-F238E27FC236}">
              <a16:creationId xmlns:a16="http://schemas.microsoft.com/office/drawing/2014/main" id="{00000000-0008-0000-0300-0000F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1" name="Picture 2233" descr="shim">
          <a:extLst>
            <a:ext uri="{FF2B5EF4-FFF2-40B4-BE49-F238E27FC236}">
              <a16:creationId xmlns:a16="http://schemas.microsoft.com/office/drawing/2014/main" id="{00000000-0008-0000-0300-0000F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2" name="Picture 2234" descr="shim">
          <a:extLst>
            <a:ext uri="{FF2B5EF4-FFF2-40B4-BE49-F238E27FC236}">
              <a16:creationId xmlns:a16="http://schemas.microsoft.com/office/drawing/2014/main" id="{00000000-0008-0000-0300-0000F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3" name="Picture 2235" descr="shim">
          <a:extLst>
            <a:ext uri="{FF2B5EF4-FFF2-40B4-BE49-F238E27FC236}">
              <a16:creationId xmlns:a16="http://schemas.microsoft.com/office/drawing/2014/main" id="{00000000-0008-0000-0300-0000F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4" name="Picture 2236" descr="shim">
          <a:extLst>
            <a:ext uri="{FF2B5EF4-FFF2-40B4-BE49-F238E27FC236}">
              <a16:creationId xmlns:a16="http://schemas.microsoft.com/office/drawing/2014/main" id="{00000000-0008-0000-0300-0000F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5" name="Picture 2237" descr="shim">
          <a:extLst>
            <a:ext uri="{FF2B5EF4-FFF2-40B4-BE49-F238E27FC236}">
              <a16:creationId xmlns:a16="http://schemas.microsoft.com/office/drawing/2014/main" id="{00000000-0008-0000-0300-0000F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6" name="Picture 2238" descr="shim">
          <a:extLst>
            <a:ext uri="{FF2B5EF4-FFF2-40B4-BE49-F238E27FC236}">
              <a16:creationId xmlns:a16="http://schemas.microsoft.com/office/drawing/2014/main" id="{00000000-0008-0000-0300-0000F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7" name="Picture 2239" descr="shim">
          <a:extLst>
            <a:ext uri="{FF2B5EF4-FFF2-40B4-BE49-F238E27FC236}">
              <a16:creationId xmlns:a16="http://schemas.microsoft.com/office/drawing/2014/main" id="{00000000-0008-0000-0300-0000F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8" name="Picture 2240" descr="shim">
          <a:extLst>
            <a:ext uri="{FF2B5EF4-FFF2-40B4-BE49-F238E27FC236}">
              <a16:creationId xmlns:a16="http://schemas.microsoft.com/office/drawing/2014/main" id="{00000000-0008-0000-0300-00000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9" name="Picture 2241" descr="shim">
          <a:extLst>
            <a:ext uri="{FF2B5EF4-FFF2-40B4-BE49-F238E27FC236}">
              <a16:creationId xmlns:a16="http://schemas.microsoft.com/office/drawing/2014/main" id="{00000000-0008-0000-0300-00000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0" name="Picture 2242" descr="shim">
          <a:extLst>
            <a:ext uri="{FF2B5EF4-FFF2-40B4-BE49-F238E27FC236}">
              <a16:creationId xmlns:a16="http://schemas.microsoft.com/office/drawing/2014/main" id="{00000000-0008-0000-0300-00000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1" name="Picture 2243" descr="shim">
          <a:extLst>
            <a:ext uri="{FF2B5EF4-FFF2-40B4-BE49-F238E27FC236}">
              <a16:creationId xmlns:a16="http://schemas.microsoft.com/office/drawing/2014/main" id="{00000000-0008-0000-0300-00000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2" name="Picture 2244" descr="shim">
          <a:extLst>
            <a:ext uri="{FF2B5EF4-FFF2-40B4-BE49-F238E27FC236}">
              <a16:creationId xmlns:a16="http://schemas.microsoft.com/office/drawing/2014/main" id="{00000000-0008-0000-0300-00000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3" name="Picture 2245" descr="shim">
          <a:extLst>
            <a:ext uri="{FF2B5EF4-FFF2-40B4-BE49-F238E27FC236}">
              <a16:creationId xmlns:a16="http://schemas.microsoft.com/office/drawing/2014/main" id="{00000000-0008-0000-0300-00000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4" name="Picture 2246" descr="shim">
          <a:extLst>
            <a:ext uri="{FF2B5EF4-FFF2-40B4-BE49-F238E27FC236}">
              <a16:creationId xmlns:a16="http://schemas.microsoft.com/office/drawing/2014/main" id="{00000000-0008-0000-0300-00000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5" name="Picture 2247" descr="shim">
          <a:extLst>
            <a:ext uri="{FF2B5EF4-FFF2-40B4-BE49-F238E27FC236}">
              <a16:creationId xmlns:a16="http://schemas.microsoft.com/office/drawing/2014/main" id="{00000000-0008-0000-0300-00000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6" name="Picture 2248" descr="shim">
          <a:extLst>
            <a:ext uri="{FF2B5EF4-FFF2-40B4-BE49-F238E27FC236}">
              <a16:creationId xmlns:a16="http://schemas.microsoft.com/office/drawing/2014/main" id="{00000000-0008-0000-0300-00000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7" name="Picture 2249" descr="shim">
          <a:extLst>
            <a:ext uri="{FF2B5EF4-FFF2-40B4-BE49-F238E27FC236}">
              <a16:creationId xmlns:a16="http://schemas.microsoft.com/office/drawing/2014/main" id="{00000000-0008-0000-0300-00000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8" name="Picture 2250" descr="shim">
          <a:extLst>
            <a:ext uri="{FF2B5EF4-FFF2-40B4-BE49-F238E27FC236}">
              <a16:creationId xmlns:a16="http://schemas.microsoft.com/office/drawing/2014/main" id="{00000000-0008-0000-0300-00000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9" name="Picture 2251" descr="shim">
          <a:extLst>
            <a:ext uri="{FF2B5EF4-FFF2-40B4-BE49-F238E27FC236}">
              <a16:creationId xmlns:a16="http://schemas.microsoft.com/office/drawing/2014/main" id="{00000000-0008-0000-0300-00000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0" name="Picture 2252" descr="shim">
          <a:extLst>
            <a:ext uri="{FF2B5EF4-FFF2-40B4-BE49-F238E27FC236}">
              <a16:creationId xmlns:a16="http://schemas.microsoft.com/office/drawing/2014/main" id="{00000000-0008-0000-0300-00000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1" name="Picture 2253" descr="shim">
          <a:extLst>
            <a:ext uri="{FF2B5EF4-FFF2-40B4-BE49-F238E27FC236}">
              <a16:creationId xmlns:a16="http://schemas.microsoft.com/office/drawing/2014/main" id="{00000000-0008-0000-0300-00000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2" name="Picture 2254" descr="shim">
          <a:extLst>
            <a:ext uri="{FF2B5EF4-FFF2-40B4-BE49-F238E27FC236}">
              <a16:creationId xmlns:a16="http://schemas.microsoft.com/office/drawing/2014/main" id="{00000000-0008-0000-0300-00000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3" name="Picture 2255" descr="shim">
          <a:extLst>
            <a:ext uri="{FF2B5EF4-FFF2-40B4-BE49-F238E27FC236}">
              <a16:creationId xmlns:a16="http://schemas.microsoft.com/office/drawing/2014/main" id="{00000000-0008-0000-0300-00000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4" name="Picture 2256" descr="shim">
          <a:extLst>
            <a:ext uri="{FF2B5EF4-FFF2-40B4-BE49-F238E27FC236}">
              <a16:creationId xmlns:a16="http://schemas.microsoft.com/office/drawing/2014/main" id="{00000000-0008-0000-0300-00001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5" name="Picture 2257" descr="shim">
          <a:extLst>
            <a:ext uri="{FF2B5EF4-FFF2-40B4-BE49-F238E27FC236}">
              <a16:creationId xmlns:a16="http://schemas.microsoft.com/office/drawing/2014/main" id="{00000000-0008-0000-0300-00001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6" name="Picture 2258" descr="shim">
          <a:extLst>
            <a:ext uri="{FF2B5EF4-FFF2-40B4-BE49-F238E27FC236}">
              <a16:creationId xmlns:a16="http://schemas.microsoft.com/office/drawing/2014/main" id="{00000000-0008-0000-0300-00001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7" name="Picture 2259" descr="shim">
          <a:extLst>
            <a:ext uri="{FF2B5EF4-FFF2-40B4-BE49-F238E27FC236}">
              <a16:creationId xmlns:a16="http://schemas.microsoft.com/office/drawing/2014/main" id="{00000000-0008-0000-0300-00001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8" name="Picture 2260" descr="shim">
          <a:extLst>
            <a:ext uri="{FF2B5EF4-FFF2-40B4-BE49-F238E27FC236}">
              <a16:creationId xmlns:a16="http://schemas.microsoft.com/office/drawing/2014/main" id="{00000000-0008-0000-0300-00001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9" name="Picture 2261" descr="shim">
          <a:extLst>
            <a:ext uri="{FF2B5EF4-FFF2-40B4-BE49-F238E27FC236}">
              <a16:creationId xmlns:a16="http://schemas.microsoft.com/office/drawing/2014/main" id="{00000000-0008-0000-0300-00001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0" name="Picture 2262" descr="shim">
          <a:extLst>
            <a:ext uri="{FF2B5EF4-FFF2-40B4-BE49-F238E27FC236}">
              <a16:creationId xmlns:a16="http://schemas.microsoft.com/office/drawing/2014/main" id="{00000000-0008-0000-0300-00001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1" name="Picture 2263" descr="shim">
          <a:extLst>
            <a:ext uri="{FF2B5EF4-FFF2-40B4-BE49-F238E27FC236}">
              <a16:creationId xmlns:a16="http://schemas.microsoft.com/office/drawing/2014/main" id="{00000000-0008-0000-0300-00001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2" name="Picture 2264" descr="shim">
          <a:extLst>
            <a:ext uri="{FF2B5EF4-FFF2-40B4-BE49-F238E27FC236}">
              <a16:creationId xmlns:a16="http://schemas.microsoft.com/office/drawing/2014/main" id="{00000000-0008-0000-0300-00001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3" name="Picture 2265" descr="shim">
          <a:extLst>
            <a:ext uri="{FF2B5EF4-FFF2-40B4-BE49-F238E27FC236}">
              <a16:creationId xmlns:a16="http://schemas.microsoft.com/office/drawing/2014/main" id="{00000000-0008-0000-0300-00001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4" name="Picture 2266" descr="shim">
          <a:extLst>
            <a:ext uri="{FF2B5EF4-FFF2-40B4-BE49-F238E27FC236}">
              <a16:creationId xmlns:a16="http://schemas.microsoft.com/office/drawing/2014/main" id="{00000000-0008-0000-0300-00001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5" name="Picture 2267" descr="shim">
          <a:extLst>
            <a:ext uri="{FF2B5EF4-FFF2-40B4-BE49-F238E27FC236}">
              <a16:creationId xmlns:a16="http://schemas.microsoft.com/office/drawing/2014/main" id="{00000000-0008-0000-0300-00001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6" name="Picture 2268" descr="shim">
          <a:extLst>
            <a:ext uri="{FF2B5EF4-FFF2-40B4-BE49-F238E27FC236}">
              <a16:creationId xmlns:a16="http://schemas.microsoft.com/office/drawing/2014/main" id="{00000000-0008-0000-0300-00001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7" name="Picture 2269" descr="shim">
          <a:extLst>
            <a:ext uri="{FF2B5EF4-FFF2-40B4-BE49-F238E27FC236}">
              <a16:creationId xmlns:a16="http://schemas.microsoft.com/office/drawing/2014/main" id="{00000000-0008-0000-0300-00001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8" name="Picture 2270" descr="shim">
          <a:extLst>
            <a:ext uri="{FF2B5EF4-FFF2-40B4-BE49-F238E27FC236}">
              <a16:creationId xmlns:a16="http://schemas.microsoft.com/office/drawing/2014/main" id="{00000000-0008-0000-0300-00001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9" name="Picture 2271" descr="shim">
          <a:extLst>
            <a:ext uri="{FF2B5EF4-FFF2-40B4-BE49-F238E27FC236}">
              <a16:creationId xmlns:a16="http://schemas.microsoft.com/office/drawing/2014/main" id="{00000000-0008-0000-0300-00001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0" name="Picture 2272" descr="shim">
          <a:extLst>
            <a:ext uri="{FF2B5EF4-FFF2-40B4-BE49-F238E27FC236}">
              <a16:creationId xmlns:a16="http://schemas.microsoft.com/office/drawing/2014/main" id="{00000000-0008-0000-0300-00002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1" name="Picture 2273" descr="shim">
          <a:extLst>
            <a:ext uri="{FF2B5EF4-FFF2-40B4-BE49-F238E27FC236}">
              <a16:creationId xmlns:a16="http://schemas.microsoft.com/office/drawing/2014/main" id="{00000000-0008-0000-0300-00002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2" name="Picture 2274" descr="shim">
          <a:extLst>
            <a:ext uri="{FF2B5EF4-FFF2-40B4-BE49-F238E27FC236}">
              <a16:creationId xmlns:a16="http://schemas.microsoft.com/office/drawing/2014/main" id="{00000000-0008-0000-0300-00002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3" name="Picture 2275" descr="shim">
          <a:extLst>
            <a:ext uri="{FF2B5EF4-FFF2-40B4-BE49-F238E27FC236}">
              <a16:creationId xmlns:a16="http://schemas.microsoft.com/office/drawing/2014/main" id="{00000000-0008-0000-0300-00002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4" name="Picture 2276" descr="shim">
          <a:extLst>
            <a:ext uri="{FF2B5EF4-FFF2-40B4-BE49-F238E27FC236}">
              <a16:creationId xmlns:a16="http://schemas.microsoft.com/office/drawing/2014/main" id="{00000000-0008-0000-0300-00002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5" name="Picture 2277" descr="shim">
          <a:extLst>
            <a:ext uri="{FF2B5EF4-FFF2-40B4-BE49-F238E27FC236}">
              <a16:creationId xmlns:a16="http://schemas.microsoft.com/office/drawing/2014/main" id="{00000000-0008-0000-0300-00002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6" name="Picture 2278" descr="shim">
          <a:extLst>
            <a:ext uri="{FF2B5EF4-FFF2-40B4-BE49-F238E27FC236}">
              <a16:creationId xmlns:a16="http://schemas.microsoft.com/office/drawing/2014/main" id="{00000000-0008-0000-0300-00002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7" name="Picture 2279" descr="shim">
          <a:extLst>
            <a:ext uri="{FF2B5EF4-FFF2-40B4-BE49-F238E27FC236}">
              <a16:creationId xmlns:a16="http://schemas.microsoft.com/office/drawing/2014/main" id="{00000000-0008-0000-0300-00002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8" name="Picture 2280" descr="shim">
          <a:extLst>
            <a:ext uri="{FF2B5EF4-FFF2-40B4-BE49-F238E27FC236}">
              <a16:creationId xmlns:a16="http://schemas.microsoft.com/office/drawing/2014/main" id="{00000000-0008-0000-0300-00002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9" name="Picture 2281" descr="shim">
          <a:extLst>
            <a:ext uri="{FF2B5EF4-FFF2-40B4-BE49-F238E27FC236}">
              <a16:creationId xmlns:a16="http://schemas.microsoft.com/office/drawing/2014/main" id="{00000000-0008-0000-0300-00002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0" name="Picture 2282" descr="shim">
          <a:extLst>
            <a:ext uri="{FF2B5EF4-FFF2-40B4-BE49-F238E27FC236}">
              <a16:creationId xmlns:a16="http://schemas.microsoft.com/office/drawing/2014/main" id="{00000000-0008-0000-0300-00002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1" name="Picture 2283" descr="shim">
          <a:extLst>
            <a:ext uri="{FF2B5EF4-FFF2-40B4-BE49-F238E27FC236}">
              <a16:creationId xmlns:a16="http://schemas.microsoft.com/office/drawing/2014/main" id="{00000000-0008-0000-0300-00002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2" name="Picture 2284" descr="shim">
          <a:extLst>
            <a:ext uri="{FF2B5EF4-FFF2-40B4-BE49-F238E27FC236}">
              <a16:creationId xmlns:a16="http://schemas.microsoft.com/office/drawing/2014/main" id="{00000000-0008-0000-0300-00002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3" name="Picture 2285" descr="shim">
          <a:extLst>
            <a:ext uri="{FF2B5EF4-FFF2-40B4-BE49-F238E27FC236}">
              <a16:creationId xmlns:a16="http://schemas.microsoft.com/office/drawing/2014/main" id="{00000000-0008-0000-0300-00002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4" name="Picture 2286" descr="shim">
          <a:extLst>
            <a:ext uri="{FF2B5EF4-FFF2-40B4-BE49-F238E27FC236}">
              <a16:creationId xmlns:a16="http://schemas.microsoft.com/office/drawing/2014/main" id="{00000000-0008-0000-0300-00002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5" name="Picture 2287" descr="shim">
          <a:extLst>
            <a:ext uri="{FF2B5EF4-FFF2-40B4-BE49-F238E27FC236}">
              <a16:creationId xmlns:a16="http://schemas.microsoft.com/office/drawing/2014/main" id="{00000000-0008-0000-0300-00002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6" name="Picture 2288" descr="shim">
          <a:extLst>
            <a:ext uri="{FF2B5EF4-FFF2-40B4-BE49-F238E27FC236}">
              <a16:creationId xmlns:a16="http://schemas.microsoft.com/office/drawing/2014/main" id="{00000000-0008-0000-0300-00003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7" name="Picture 2289" descr="shim">
          <a:extLst>
            <a:ext uri="{FF2B5EF4-FFF2-40B4-BE49-F238E27FC236}">
              <a16:creationId xmlns:a16="http://schemas.microsoft.com/office/drawing/2014/main" id="{00000000-0008-0000-0300-00003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8" name="Picture 2290" descr="shim">
          <a:extLst>
            <a:ext uri="{FF2B5EF4-FFF2-40B4-BE49-F238E27FC236}">
              <a16:creationId xmlns:a16="http://schemas.microsoft.com/office/drawing/2014/main" id="{00000000-0008-0000-0300-00003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9" name="Picture 2291" descr="shim">
          <a:extLst>
            <a:ext uri="{FF2B5EF4-FFF2-40B4-BE49-F238E27FC236}">
              <a16:creationId xmlns:a16="http://schemas.microsoft.com/office/drawing/2014/main" id="{00000000-0008-0000-0300-00003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0" name="Picture 2292" descr="shim">
          <a:extLst>
            <a:ext uri="{FF2B5EF4-FFF2-40B4-BE49-F238E27FC236}">
              <a16:creationId xmlns:a16="http://schemas.microsoft.com/office/drawing/2014/main" id="{00000000-0008-0000-0300-00003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1" name="Picture 2293" descr="shim">
          <a:extLst>
            <a:ext uri="{FF2B5EF4-FFF2-40B4-BE49-F238E27FC236}">
              <a16:creationId xmlns:a16="http://schemas.microsoft.com/office/drawing/2014/main" id="{00000000-0008-0000-0300-00003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2" name="Picture 2294" descr="shim">
          <a:extLst>
            <a:ext uri="{FF2B5EF4-FFF2-40B4-BE49-F238E27FC236}">
              <a16:creationId xmlns:a16="http://schemas.microsoft.com/office/drawing/2014/main" id="{00000000-0008-0000-0300-00003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3" name="Picture 2295" descr="shim">
          <a:extLst>
            <a:ext uri="{FF2B5EF4-FFF2-40B4-BE49-F238E27FC236}">
              <a16:creationId xmlns:a16="http://schemas.microsoft.com/office/drawing/2014/main" id="{00000000-0008-0000-0300-00003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4" name="Picture 2296" descr="shim">
          <a:extLst>
            <a:ext uri="{FF2B5EF4-FFF2-40B4-BE49-F238E27FC236}">
              <a16:creationId xmlns:a16="http://schemas.microsoft.com/office/drawing/2014/main" id="{00000000-0008-0000-0300-00003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5" name="Picture 2297" descr="shim">
          <a:extLst>
            <a:ext uri="{FF2B5EF4-FFF2-40B4-BE49-F238E27FC236}">
              <a16:creationId xmlns:a16="http://schemas.microsoft.com/office/drawing/2014/main" id="{00000000-0008-0000-0300-00003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6" name="Picture 2298" descr="shim">
          <a:extLst>
            <a:ext uri="{FF2B5EF4-FFF2-40B4-BE49-F238E27FC236}">
              <a16:creationId xmlns:a16="http://schemas.microsoft.com/office/drawing/2014/main" id="{00000000-0008-0000-0300-00003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7" name="Picture 2299" descr="shim">
          <a:extLst>
            <a:ext uri="{FF2B5EF4-FFF2-40B4-BE49-F238E27FC236}">
              <a16:creationId xmlns:a16="http://schemas.microsoft.com/office/drawing/2014/main" id="{00000000-0008-0000-0300-00003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8" name="Picture 2300" descr="shim">
          <a:extLst>
            <a:ext uri="{FF2B5EF4-FFF2-40B4-BE49-F238E27FC236}">
              <a16:creationId xmlns:a16="http://schemas.microsoft.com/office/drawing/2014/main" id="{00000000-0008-0000-0300-00003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9" name="Picture 2301" descr="shim">
          <a:extLst>
            <a:ext uri="{FF2B5EF4-FFF2-40B4-BE49-F238E27FC236}">
              <a16:creationId xmlns:a16="http://schemas.microsoft.com/office/drawing/2014/main" id="{00000000-0008-0000-0300-00003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0" name="Picture 2302" descr="shim">
          <a:extLst>
            <a:ext uri="{FF2B5EF4-FFF2-40B4-BE49-F238E27FC236}">
              <a16:creationId xmlns:a16="http://schemas.microsoft.com/office/drawing/2014/main" id="{00000000-0008-0000-0300-00003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1" name="Picture 2303" descr="shim">
          <a:extLst>
            <a:ext uri="{FF2B5EF4-FFF2-40B4-BE49-F238E27FC236}">
              <a16:creationId xmlns:a16="http://schemas.microsoft.com/office/drawing/2014/main" id="{00000000-0008-0000-0300-00003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2" name="Picture 2304" descr="shim">
          <a:extLst>
            <a:ext uri="{FF2B5EF4-FFF2-40B4-BE49-F238E27FC236}">
              <a16:creationId xmlns:a16="http://schemas.microsoft.com/office/drawing/2014/main" id="{00000000-0008-0000-0300-00004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3" name="Picture 2305" descr="shim">
          <a:extLst>
            <a:ext uri="{FF2B5EF4-FFF2-40B4-BE49-F238E27FC236}">
              <a16:creationId xmlns:a16="http://schemas.microsoft.com/office/drawing/2014/main" id="{00000000-0008-0000-0300-00004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4" name="Picture 2306" descr="shim">
          <a:extLst>
            <a:ext uri="{FF2B5EF4-FFF2-40B4-BE49-F238E27FC236}">
              <a16:creationId xmlns:a16="http://schemas.microsoft.com/office/drawing/2014/main" id="{00000000-0008-0000-0300-00004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5" name="Picture 2307" descr="shim">
          <a:extLst>
            <a:ext uri="{FF2B5EF4-FFF2-40B4-BE49-F238E27FC236}">
              <a16:creationId xmlns:a16="http://schemas.microsoft.com/office/drawing/2014/main" id="{00000000-0008-0000-0300-00004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6" name="Picture 2308" descr="shim">
          <a:extLst>
            <a:ext uri="{FF2B5EF4-FFF2-40B4-BE49-F238E27FC236}">
              <a16:creationId xmlns:a16="http://schemas.microsoft.com/office/drawing/2014/main" id="{00000000-0008-0000-0300-00004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7" name="Picture 2309" descr="shim">
          <a:extLst>
            <a:ext uri="{FF2B5EF4-FFF2-40B4-BE49-F238E27FC236}">
              <a16:creationId xmlns:a16="http://schemas.microsoft.com/office/drawing/2014/main" id="{00000000-0008-0000-0300-00004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8" name="Picture 2310" descr="shim">
          <a:extLst>
            <a:ext uri="{FF2B5EF4-FFF2-40B4-BE49-F238E27FC236}">
              <a16:creationId xmlns:a16="http://schemas.microsoft.com/office/drawing/2014/main" id="{00000000-0008-0000-0300-00004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9" name="Picture 2311" descr="shim">
          <a:extLst>
            <a:ext uri="{FF2B5EF4-FFF2-40B4-BE49-F238E27FC236}">
              <a16:creationId xmlns:a16="http://schemas.microsoft.com/office/drawing/2014/main" id="{00000000-0008-0000-0300-00004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0" name="Picture 2312" descr="shim">
          <a:extLst>
            <a:ext uri="{FF2B5EF4-FFF2-40B4-BE49-F238E27FC236}">
              <a16:creationId xmlns:a16="http://schemas.microsoft.com/office/drawing/2014/main" id="{00000000-0008-0000-0300-00004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1" name="Picture 2313" descr="shim">
          <a:extLst>
            <a:ext uri="{FF2B5EF4-FFF2-40B4-BE49-F238E27FC236}">
              <a16:creationId xmlns:a16="http://schemas.microsoft.com/office/drawing/2014/main" id="{00000000-0008-0000-0300-00004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2" name="Picture 2314" descr="shim">
          <a:extLst>
            <a:ext uri="{FF2B5EF4-FFF2-40B4-BE49-F238E27FC236}">
              <a16:creationId xmlns:a16="http://schemas.microsoft.com/office/drawing/2014/main" id="{00000000-0008-0000-0300-00004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3" name="Picture 2315" descr="shim">
          <a:extLst>
            <a:ext uri="{FF2B5EF4-FFF2-40B4-BE49-F238E27FC236}">
              <a16:creationId xmlns:a16="http://schemas.microsoft.com/office/drawing/2014/main" id="{00000000-0008-0000-0300-00004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4" name="Picture 2316" descr="shim">
          <a:extLst>
            <a:ext uri="{FF2B5EF4-FFF2-40B4-BE49-F238E27FC236}">
              <a16:creationId xmlns:a16="http://schemas.microsoft.com/office/drawing/2014/main" id="{00000000-0008-0000-0300-00004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5" name="Picture 2317" descr="shim">
          <a:extLst>
            <a:ext uri="{FF2B5EF4-FFF2-40B4-BE49-F238E27FC236}">
              <a16:creationId xmlns:a16="http://schemas.microsoft.com/office/drawing/2014/main" id="{00000000-0008-0000-0300-00004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6" name="Picture 2318" descr="shim">
          <a:extLst>
            <a:ext uri="{FF2B5EF4-FFF2-40B4-BE49-F238E27FC236}">
              <a16:creationId xmlns:a16="http://schemas.microsoft.com/office/drawing/2014/main" id="{00000000-0008-0000-0300-00004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7" name="Picture 2319" descr="shim">
          <a:extLst>
            <a:ext uri="{FF2B5EF4-FFF2-40B4-BE49-F238E27FC236}">
              <a16:creationId xmlns:a16="http://schemas.microsoft.com/office/drawing/2014/main" id="{00000000-0008-0000-0300-00004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8" name="Picture 2320" descr="shim">
          <a:extLst>
            <a:ext uri="{FF2B5EF4-FFF2-40B4-BE49-F238E27FC236}">
              <a16:creationId xmlns:a16="http://schemas.microsoft.com/office/drawing/2014/main" id="{00000000-0008-0000-0300-00005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9" name="Picture 2321" descr="shim">
          <a:extLst>
            <a:ext uri="{FF2B5EF4-FFF2-40B4-BE49-F238E27FC236}">
              <a16:creationId xmlns:a16="http://schemas.microsoft.com/office/drawing/2014/main" id="{00000000-0008-0000-0300-00005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0" name="Picture 2322" descr="shim">
          <a:extLst>
            <a:ext uri="{FF2B5EF4-FFF2-40B4-BE49-F238E27FC236}">
              <a16:creationId xmlns:a16="http://schemas.microsoft.com/office/drawing/2014/main" id="{00000000-0008-0000-0300-00005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1" name="Picture 2323" descr="shim">
          <a:extLst>
            <a:ext uri="{FF2B5EF4-FFF2-40B4-BE49-F238E27FC236}">
              <a16:creationId xmlns:a16="http://schemas.microsoft.com/office/drawing/2014/main" id="{00000000-0008-0000-0300-00005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2" name="Picture 2324" descr="shim">
          <a:extLst>
            <a:ext uri="{FF2B5EF4-FFF2-40B4-BE49-F238E27FC236}">
              <a16:creationId xmlns:a16="http://schemas.microsoft.com/office/drawing/2014/main" id="{00000000-0008-0000-0300-00005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3" name="Picture 2325" descr="shim">
          <a:extLst>
            <a:ext uri="{FF2B5EF4-FFF2-40B4-BE49-F238E27FC236}">
              <a16:creationId xmlns:a16="http://schemas.microsoft.com/office/drawing/2014/main" id="{00000000-0008-0000-0300-00005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4" name="Picture 2326" descr="shim">
          <a:extLst>
            <a:ext uri="{FF2B5EF4-FFF2-40B4-BE49-F238E27FC236}">
              <a16:creationId xmlns:a16="http://schemas.microsoft.com/office/drawing/2014/main" id="{00000000-0008-0000-0300-00005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5" name="Picture 2327" descr="shim">
          <a:extLst>
            <a:ext uri="{FF2B5EF4-FFF2-40B4-BE49-F238E27FC236}">
              <a16:creationId xmlns:a16="http://schemas.microsoft.com/office/drawing/2014/main" id="{00000000-0008-0000-0300-00005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6" name="Picture 2328" descr="shim">
          <a:extLst>
            <a:ext uri="{FF2B5EF4-FFF2-40B4-BE49-F238E27FC236}">
              <a16:creationId xmlns:a16="http://schemas.microsoft.com/office/drawing/2014/main" id="{00000000-0008-0000-0300-00005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7" name="Picture 2329" descr="shim">
          <a:extLst>
            <a:ext uri="{FF2B5EF4-FFF2-40B4-BE49-F238E27FC236}">
              <a16:creationId xmlns:a16="http://schemas.microsoft.com/office/drawing/2014/main" id="{00000000-0008-0000-0300-00005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8" name="Picture 2330" descr="shim">
          <a:extLst>
            <a:ext uri="{FF2B5EF4-FFF2-40B4-BE49-F238E27FC236}">
              <a16:creationId xmlns:a16="http://schemas.microsoft.com/office/drawing/2014/main" id="{00000000-0008-0000-0300-00005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9" name="Picture 2331" descr="shim">
          <a:extLst>
            <a:ext uri="{FF2B5EF4-FFF2-40B4-BE49-F238E27FC236}">
              <a16:creationId xmlns:a16="http://schemas.microsoft.com/office/drawing/2014/main" id="{00000000-0008-0000-0300-00005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60" name="Picture 2332" descr="shim">
          <a:extLst>
            <a:ext uri="{FF2B5EF4-FFF2-40B4-BE49-F238E27FC236}">
              <a16:creationId xmlns:a16="http://schemas.microsoft.com/office/drawing/2014/main" id="{00000000-0008-0000-0300-00005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1" name="Picture 2333" descr="shim">
          <a:extLst>
            <a:ext uri="{FF2B5EF4-FFF2-40B4-BE49-F238E27FC236}">
              <a16:creationId xmlns:a16="http://schemas.microsoft.com/office/drawing/2014/main" id="{00000000-0008-0000-0300-00005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2" name="Picture 2334" descr="shim">
          <a:extLst>
            <a:ext uri="{FF2B5EF4-FFF2-40B4-BE49-F238E27FC236}">
              <a16:creationId xmlns:a16="http://schemas.microsoft.com/office/drawing/2014/main" id="{00000000-0008-0000-0300-00005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3" name="Picture 2335" descr="shim">
          <a:extLst>
            <a:ext uri="{FF2B5EF4-FFF2-40B4-BE49-F238E27FC236}">
              <a16:creationId xmlns:a16="http://schemas.microsoft.com/office/drawing/2014/main" id="{00000000-0008-0000-0300-00005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4" name="Picture 2336" descr="shim">
          <a:extLst>
            <a:ext uri="{FF2B5EF4-FFF2-40B4-BE49-F238E27FC236}">
              <a16:creationId xmlns:a16="http://schemas.microsoft.com/office/drawing/2014/main" id="{00000000-0008-0000-0300-00006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5" name="Picture 2337" descr="shim">
          <a:extLst>
            <a:ext uri="{FF2B5EF4-FFF2-40B4-BE49-F238E27FC236}">
              <a16:creationId xmlns:a16="http://schemas.microsoft.com/office/drawing/2014/main" id="{00000000-0008-0000-0300-00006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6" name="Picture 2338" descr="shim">
          <a:extLst>
            <a:ext uri="{FF2B5EF4-FFF2-40B4-BE49-F238E27FC236}">
              <a16:creationId xmlns:a16="http://schemas.microsoft.com/office/drawing/2014/main" id="{00000000-0008-0000-0300-00006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7" name="Picture 2339" descr="shim">
          <a:extLst>
            <a:ext uri="{FF2B5EF4-FFF2-40B4-BE49-F238E27FC236}">
              <a16:creationId xmlns:a16="http://schemas.microsoft.com/office/drawing/2014/main" id="{00000000-0008-0000-0300-00006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8" name="Picture 2340" descr="shim">
          <a:extLst>
            <a:ext uri="{FF2B5EF4-FFF2-40B4-BE49-F238E27FC236}">
              <a16:creationId xmlns:a16="http://schemas.microsoft.com/office/drawing/2014/main" id="{00000000-0008-0000-0300-00006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9" name="Picture 2341" descr="shim">
          <a:extLst>
            <a:ext uri="{FF2B5EF4-FFF2-40B4-BE49-F238E27FC236}">
              <a16:creationId xmlns:a16="http://schemas.microsoft.com/office/drawing/2014/main" id="{00000000-0008-0000-0300-00006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0" name="Picture 2342" descr="shim">
          <a:extLst>
            <a:ext uri="{FF2B5EF4-FFF2-40B4-BE49-F238E27FC236}">
              <a16:creationId xmlns:a16="http://schemas.microsoft.com/office/drawing/2014/main" id="{00000000-0008-0000-0300-00006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1" name="Picture 2343" descr="shim">
          <a:extLst>
            <a:ext uri="{FF2B5EF4-FFF2-40B4-BE49-F238E27FC236}">
              <a16:creationId xmlns:a16="http://schemas.microsoft.com/office/drawing/2014/main" id="{00000000-0008-0000-0300-00006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2" name="Picture 2344" descr="shim">
          <a:extLst>
            <a:ext uri="{FF2B5EF4-FFF2-40B4-BE49-F238E27FC236}">
              <a16:creationId xmlns:a16="http://schemas.microsoft.com/office/drawing/2014/main" id="{00000000-0008-0000-0300-00006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3" name="Picture 2345" descr="shim">
          <a:extLst>
            <a:ext uri="{FF2B5EF4-FFF2-40B4-BE49-F238E27FC236}">
              <a16:creationId xmlns:a16="http://schemas.microsoft.com/office/drawing/2014/main" id="{00000000-0008-0000-0300-00006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4" name="Picture 2346" descr="shim">
          <a:extLst>
            <a:ext uri="{FF2B5EF4-FFF2-40B4-BE49-F238E27FC236}">
              <a16:creationId xmlns:a16="http://schemas.microsoft.com/office/drawing/2014/main" id="{00000000-0008-0000-0300-00006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5" name="Picture 2347" descr="shim">
          <a:extLst>
            <a:ext uri="{FF2B5EF4-FFF2-40B4-BE49-F238E27FC236}">
              <a16:creationId xmlns:a16="http://schemas.microsoft.com/office/drawing/2014/main" id="{00000000-0008-0000-0300-00006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6" name="Picture 2348" descr="shim">
          <a:extLst>
            <a:ext uri="{FF2B5EF4-FFF2-40B4-BE49-F238E27FC236}">
              <a16:creationId xmlns:a16="http://schemas.microsoft.com/office/drawing/2014/main" id="{00000000-0008-0000-0300-00006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7" name="Picture 2349" descr="shim">
          <a:extLst>
            <a:ext uri="{FF2B5EF4-FFF2-40B4-BE49-F238E27FC236}">
              <a16:creationId xmlns:a16="http://schemas.microsoft.com/office/drawing/2014/main" id="{00000000-0008-0000-0300-00006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8" name="Picture 2350" descr="shim">
          <a:extLst>
            <a:ext uri="{FF2B5EF4-FFF2-40B4-BE49-F238E27FC236}">
              <a16:creationId xmlns:a16="http://schemas.microsoft.com/office/drawing/2014/main" id="{00000000-0008-0000-0300-00006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9" name="Picture 2351" descr="shim">
          <a:extLst>
            <a:ext uri="{FF2B5EF4-FFF2-40B4-BE49-F238E27FC236}">
              <a16:creationId xmlns:a16="http://schemas.microsoft.com/office/drawing/2014/main" id="{00000000-0008-0000-0300-00006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0" name="Picture 2352" descr="shim">
          <a:extLst>
            <a:ext uri="{FF2B5EF4-FFF2-40B4-BE49-F238E27FC236}">
              <a16:creationId xmlns:a16="http://schemas.microsoft.com/office/drawing/2014/main" id="{00000000-0008-0000-0300-00007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1" name="Picture 2353" descr="shim">
          <a:extLst>
            <a:ext uri="{FF2B5EF4-FFF2-40B4-BE49-F238E27FC236}">
              <a16:creationId xmlns:a16="http://schemas.microsoft.com/office/drawing/2014/main" id="{00000000-0008-0000-0300-00007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2" name="Picture 2354" descr="shim">
          <a:extLst>
            <a:ext uri="{FF2B5EF4-FFF2-40B4-BE49-F238E27FC236}">
              <a16:creationId xmlns:a16="http://schemas.microsoft.com/office/drawing/2014/main" id="{00000000-0008-0000-0300-00007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3" name="Picture 2355" descr="shim">
          <a:extLst>
            <a:ext uri="{FF2B5EF4-FFF2-40B4-BE49-F238E27FC236}">
              <a16:creationId xmlns:a16="http://schemas.microsoft.com/office/drawing/2014/main" id="{00000000-0008-0000-0300-00007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4" name="Picture 2356" descr="shim">
          <a:extLst>
            <a:ext uri="{FF2B5EF4-FFF2-40B4-BE49-F238E27FC236}">
              <a16:creationId xmlns:a16="http://schemas.microsoft.com/office/drawing/2014/main" id="{00000000-0008-0000-0300-00007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5" name="Picture 2357" descr="shim">
          <a:extLst>
            <a:ext uri="{FF2B5EF4-FFF2-40B4-BE49-F238E27FC236}">
              <a16:creationId xmlns:a16="http://schemas.microsoft.com/office/drawing/2014/main" id="{00000000-0008-0000-0300-00007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6" name="Picture 2358" descr="shim">
          <a:extLst>
            <a:ext uri="{FF2B5EF4-FFF2-40B4-BE49-F238E27FC236}">
              <a16:creationId xmlns:a16="http://schemas.microsoft.com/office/drawing/2014/main" id="{00000000-0008-0000-0300-00007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7" name="Picture 2359" descr="shim">
          <a:extLst>
            <a:ext uri="{FF2B5EF4-FFF2-40B4-BE49-F238E27FC236}">
              <a16:creationId xmlns:a16="http://schemas.microsoft.com/office/drawing/2014/main" id="{00000000-0008-0000-0300-00007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8" name="Picture 2360" descr="shim">
          <a:extLst>
            <a:ext uri="{FF2B5EF4-FFF2-40B4-BE49-F238E27FC236}">
              <a16:creationId xmlns:a16="http://schemas.microsoft.com/office/drawing/2014/main" id="{00000000-0008-0000-0300-00007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9" name="Picture 2361" descr="shim">
          <a:extLst>
            <a:ext uri="{FF2B5EF4-FFF2-40B4-BE49-F238E27FC236}">
              <a16:creationId xmlns:a16="http://schemas.microsoft.com/office/drawing/2014/main" id="{00000000-0008-0000-0300-00007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0" name="Picture 2362" descr="shim">
          <a:extLst>
            <a:ext uri="{FF2B5EF4-FFF2-40B4-BE49-F238E27FC236}">
              <a16:creationId xmlns:a16="http://schemas.microsoft.com/office/drawing/2014/main" id="{00000000-0008-0000-0300-00007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1" name="Picture 2363" descr="shim">
          <a:extLst>
            <a:ext uri="{FF2B5EF4-FFF2-40B4-BE49-F238E27FC236}">
              <a16:creationId xmlns:a16="http://schemas.microsoft.com/office/drawing/2014/main" id="{00000000-0008-0000-0300-00007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2" name="Picture 2364" descr="shim">
          <a:extLst>
            <a:ext uri="{FF2B5EF4-FFF2-40B4-BE49-F238E27FC236}">
              <a16:creationId xmlns:a16="http://schemas.microsoft.com/office/drawing/2014/main" id="{00000000-0008-0000-0300-00007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3" name="Picture 2365" descr="shim">
          <a:extLst>
            <a:ext uri="{FF2B5EF4-FFF2-40B4-BE49-F238E27FC236}">
              <a16:creationId xmlns:a16="http://schemas.microsoft.com/office/drawing/2014/main" id="{00000000-0008-0000-0300-00007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4" name="Picture 2366" descr="shim">
          <a:extLst>
            <a:ext uri="{FF2B5EF4-FFF2-40B4-BE49-F238E27FC236}">
              <a16:creationId xmlns:a16="http://schemas.microsoft.com/office/drawing/2014/main" id="{00000000-0008-0000-0300-00007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5" name="Picture 2367" descr="shim">
          <a:extLst>
            <a:ext uri="{FF2B5EF4-FFF2-40B4-BE49-F238E27FC236}">
              <a16:creationId xmlns:a16="http://schemas.microsoft.com/office/drawing/2014/main" id="{00000000-0008-0000-0300-00007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6" name="Picture 2368" descr="shim">
          <a:extLst>
            <a:ext uri="{FF2B5EF4-FFF2-40B4-BE49-F238E27FC236}">
              <a16:creationId xmlns:a16="http://schemas.microsoft.com/office/drawing/2014/main" id="{00000000-0008-0000-0300-00008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7" name="Picture 2369" descr="shim">
          <a:extLst>
            <a:ext uri="{FF2B5EF4-FFF2-40B4-BE49-F238E27FC236}">
              <a16:creationId xmlns:a16="http://schemas.microsoft.com/office/drawing/2014/main" id="{00000000-0008-0000-0300-00008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8" name="Picture 2370" descr="shim">
          <a:extLst>
            <a:ext uri="{FF2B5EF4-FFF2-40B4-BE49-F238E27FC236}">
              <a16:creationId xmlns:a16="http://schemas.microsoft.com/office/drawing/2014/main" id="{00000000-0008-0000-0300-00008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9" name="Picture 2371" descr="shim">
          <a:extLst>
            <a:ext uri="{FF2B5EF4-FFF2-40B4-BE49-F238E27FC236}">
              <a16:creationId xmlns:a16="http://schemas.microsoft.com/office/drawing/2014/main" id="{00000000-0008-0000-0300-00008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0" name="Picture 2372" descr="shim">
          <a:extLst>
            <a:ext uri="{FF2B5EF4-FFF2-40B4-BE49-F238E27FC236}">
              <a16:creationId xmlns:a16="http://schemas.microsoft.com/office/drawing/2014/main" id="{00000000-0008-0000-0300-00008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1" name="Picture 2373" descr="shim">
          <a:extLst>
            <a:ext uri="{FF2B5EF4-FFF2-40B4-BE49-F238E27FC236}">
              <a16:creationId xmlns:a16="http://schemas.microsoft.com/office/drawing/2014/main" id="{00000000-0008-0000-0300-00008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2" name="Picture 2374" descr="shim">
          <a:extLst>
            <a:ext uri="{FF2B5EF4-FFF2-40B4-BE49-F238E27FC236}">
              <a16:creationId xmlns:a16="http://schemas.microsoft.com/office/drawing/2014/main" id="{00000000-0008-0000-0300-00008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3" name="Picture 2375" descr="shim">
          <a:extLst>
            <a:ext uri="{FF2B5EF4-FFF2-40B4-BE49-F238E27FC236}">
              <a16:creationId xmlns:a16="http://schemas.microsoft.com/office/drawing/2014/main" id="{00000000-0008-0000-0300-00008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4" name="Picture 2376" descr="shim">
          <a:extLst>
            <a:ext uri="{FF2B5EF4-FFF2-40B4-BE49-F238E27FC236}">
              <a16:creationId xmlns:a16="http://schemas.microsoft.com/office/drawing/2014/main" id="{00000000-0008-0000-0300-00008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5" name="Picture 2377" descr="shim">
          <a:extLst>
            <a:ext uri="{FF2B5EF4-FFF2-40B4-BE49-F238E27FC236}">
              <a16:creationId xmlns:a16="http://schemas.microsoft.com/office/drawing/2014/main" id="{00000000-0008-0000-0300-00008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6" name="Picture 2378" descr="shim">
          <a:extLst>
            <a:ext uri="{FF2B5EF4-FFF2-40B4-BE49-F238E27FC236}">
              <a16:creationId xmlns:a16="http://schemas.microsoft.com/office/drawing/2014/main" id="{00000000-0008-0000-0300-00008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7" name="Picture 2379" descr="shim">
          <a:extLst>
            <a:ext uri="{FF2B5EF4-FFF2-40B4-BE49-F238E27FC236}">
              <a16:creationId xmlns:a16="http://schemas.microsoft.com/office/drawing/2014/main" id="{00000000-0008-0000-0300-00008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8" name="Picture 2380" descr="shim">
          <a:extLst>
            <a:ext uri="{FF2B5EF4-FFF2-40B4-BE49-F238E27FC236}">
              <a16:creationId xmlns:a16="http://schemas.microsoft.com/office/drawing/2014/main" id="{00000000-0008-0000-0300-00008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9" name="Picture 2381" descr="shim">
          <a:extLst>
            <a:ext uri="{FF2B5EF4-FFF2-40B4-BE49-F238E27FC236}">
              <a16:creationId xmlns:a16="http://schemas.microsoft.com/office/drawing/2014/main" id="{00000000-0008-0000-0300-00008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0" name="Picture 2382" descr="shim">
          <a:extLst>
            <a:ext uri="{FF2B5EF4-FFF2-40B4-BE49-F238E27FC236}">
              <a16:creationId xmlns:a16="http://schemas.microsoft.com/office/drawing/2014/main" id="{00000000-0008-0000-0300-00008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1" name="Picture 2383" descr="shim">
          <a:extLst>
            <a:ext uri="{FF2B5EF4-FFF2-40B4-BE49-F238E27FC236}">
              <a16:creationId xmlns:a16="http://schemas.microsoft.com/office/drawing/2014/main" id="{00000000-0008-0000-0300-00008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2" name="Picture 2384" descr="shim">
          <a:extLst>
            <a:ext uri="{FF2B5EF4-FFF2-40B4-BE49-F238E27FC236}">
              <a16:creationId xmlns:a16="http://schemas.microsoft.com/office/drawing/2014/main" id="{00000000-0008-0000-0300-00009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3" name="Picture 2385" descr="shim">
          <a:extLst>
            <a:ext uri="{FF2B5EF4-FFF2-40B4-BE49-F238E27FC236}">
              <a16:creationId xmlns:a16="http://schemas.microsoft.com/office/drawing/2014/main" id="{00000000-0008-0000-0300-00009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4" name="Picture 2386" descr="shim">
          <a:extLst>
            <a:ext uri="{FF2B5EF4-FFF2-40B4-BE49-F238E27FC236}">
              <a16:creationId xmlns:a16="http://schemas.microsoft.com/office/drawing/2014/main" id="{00000000-0008-0000-0300-00009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5" name="Picture 2387" descr="shim">
          <a:extLst>
            <a:ext uri="{FF2B5EF4-FFF2-40B4-BE49-F238E27FC236}">
              <a16:creationId xmlns:a16="http://schemas.microsoft.com/office/drawing/2014/main" id="{00000000-0008-0000-0300-00009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6" name="Picture 2388" descr="shim">
          <a:extLst>
            <a:ext uri="{FF2B5EF4-FFF2-40B4-BE49-F238E27FC236}">
              <a16:creationId xmlns:a16="http://schemas.microsoft.com/office/drawing/2014/main" id="{00000000-0008-0000-0300-00009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7" name="Picture 2389" descr="shim">
          <a:extLst>
            <a:ext uri="{FF2B5EF4-FFF2-40B4-BE49-F238E27FC236}">
              <a16:creationId xmlns:a16="http://schemas.microsoft.com/office/drawing/2014/main" id="{00000000-0008-0000-0300-00009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8" name="Picture 2390" descr="shim">
          <a:extLst>
            <a:ext uri="{FF2B5EF4-FFF2-40B4-BE49-F238E27FC236}">
              <a16:creationId xmlns:a16="http://schemas.microsoft.com/office/drawing/2014/main" id="{00000000-0008-0000-0300-00009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9" name="Picture 2391" descr="shim">
          <a:extLst>
            <a:ext uri="{FF2B5EF4-FFF2-40B4-BE49-F238E27FC236}">
              <a16:creationId xmlns:a16="http://schemas.microsoft.com/office/drawing/2014/main" id="{00000000-0008-0000-0300-00009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0" name="Picture 2392" descr="shim">
          <a:extLst>
            <a:ext uri="{FF2B5EF4-FFF2-40B4-BE49-F238E27FC236}">
              <a16:creationId xmlns:a16="http://schemas.microsoft.com/office/drawing/2014/main" id="{00000000-0008-0000-0300-00009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1" name="Picture 2393" descr="shim">
          <a:extLst>
            <a:ext uri="{FF2B5EF4-FFF2-40B4-BE49-F238E27FC236}">
              <a16:creationId xmlns:a16="http://schemas.microsoft.com/office/drawing/2014/main" id="{00000000-0008-0000-0300-00009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2" name="Picture 2394" descr="shim">
          <a:extLst>
            <a:ext uri="{FF2B5EF4-FFF2-40B4-BE49-F238E27FC236}">
              <a16:creationId xmlns:a16="http://schemas.microsoft.com/office/drawing/2014/main" id="{00000000-0008-0000-0300-00009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3" name="Picture 2395" descr="shim">
          <a:extLst>
            <a:ext uri="{FF2B5EF4-FFF2-40B4-BE49-F238E27FC236}">
              <a16:creationId xmlns:a16="http://schemas.microsoft.com/office/drawing/2014/main" id="{00000000-0008-0000-0300-00009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4" name="Picture 2396" descr="shim">
          <a:extLst>
            <a:ext uri="{FF2B5EF4-FFF2-40B4-BE49-F238E27FC236}">
              <a16:creationId xmlns:a16="http://schemas.microsoft.com/office/drawing/2014/main" id="{00000000-0008-0000-0300-00009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5" name="Picture 2397" descr="shim">
          <a:extLst>
            <a:ext uri="{FF2B5EF4-FFF2-40B4-BE49-F238E27FC236}">
              <a16:creationId xmlns:a16="http://schemas.microsoft.com/office/drawing/2014/main" id="{00000000-0008-0000-0300-00009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6" name="Picture 2398" descr="shim">
          <a:extLst>
            <a:ext uri="{FF2B5EF4-FFF2-40B4-BE49-F238E27FC236}">
              <a16:creationId xmlns:a16="http://schemas.microsoft.com/office/drawing/2014/main" id="{00000000-0008-0000-0300-00009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7" name="Picture 2399" descr="shim">
          <a:extLst>
            <a:ext uri="{FF2B5EF4-FFF2-40B4-BE49-F238E27FC236}">
              <a16:creationId xmlns:a16="http://schemas.microsoft.com/office/drawing/2014/main" id="{00000000-0008-0000-0300-00009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8" name="Picture 2400" descr="shim">
          <a:extLst>
            <a:ext uri="{FF2B5EF4-FFF2-40B4-BE49-F238E27FC236}">
              <a16:creationId xmlns:a16="http://schemas.microsoft.com/office/drawing/2014/main" id="{00000000-0008-0000-0300-0000A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9" name="Picture 2401" descr="shim">
          <a:extLst>
            <a:ext uri="{FF2B5EF4-FFF2-40B4-BE49-F238E27FC236}">
              <a16:creationId xmlns:a16="http://schemas.microsoft.com/office/drawing/2014/main" id="{00000000-0008-0000-0300-0000A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0" name="Picture 2402" descr="shim">
          <a:extLst>
            <a:ext uri="{FF2B5EF4-FFF2-40B4-BE49-F238E27FC236}">
              <a16:creationId xmlns:a16="http://schemas.microsoft.com/office/drawing/2014/main" id="{00000000-0008-0000-0300-0000A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1" name="Picture 2403" descr="shim">
          <a:extLst>
            <a:ext uri="{FF2B5EF4-FFF2-40B4-BE49-F238E27FC236}">
              <a16:creationId xmlns:a16="http://schemas.microsoft.com/office/drawing/2014/main" id="{00000000-0008-0000-0300-0000A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2" name="Picture 2404" descr="shim">
          <a:extLst>
            <a:ext uri="{FF2B5EF4-FFF2-40B4-BE49-F238E27FC236}">
              <a16:creationId xmlns:a16="http://schemas.microsoft.com/office/drawing/2014/main" id="{00000000-0008-0000-0300-0000A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3" name="Picture 2405" descr="shim">
          <a:extLst>
            <a:ext uri="{FF2B5EF4-FFF2-40B4-BE49-F238E27FC236}">
              <a16:creationId xmlns:a16="http://schemas.microsoft.com/office/drawing/2014/main" id="{00000000-0008-0000-0300-0000A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4" name="Picture 2406" descr="shim">
          <a:extLst>
            <a:ext uri="{FF2B5EF4-FFF2-40B4-BE49-F238E27FC236}">
              <a16:creationId xmlns:a16="http://schemas.microsoft.com/office/drawing/2014/main" id="{00000000-0008-0000-0300-0000A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5" name="Picture 2407" descr="shim">
          <a:extLst>
            <a:ext uri="{FF2B5EF4-FFF2-40B4-BE49-F238E27FC236}">
              <a16:creationId xmlns:a16="http://schemas.microsoft.com/office/drawing/2014/main" id="{00000000-0008-0000-0300-0000A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6" name="Picture 2408" descr="shim">
          <a:extLst>
            <a:ext uri="{FF2B5EF4-FFF2-40B4-BE49-F238E27FC236}">
              <a16:creationId xmlns:a16="http://schemas.microsoft.com/office/drawing/2014/main" id="{00000000-0008-0000-0300-0000A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7" name="Picture 2409" descr="shim">
          <a:extLst>
            <a:ext uri="{FF2B5EF4-FFF2-40B4-BE49-F238E27FC236}">
              <a16:creationId xmlns:a16="http://schemas.microsoft.com/office/drawing/2014/main" id="{00000000-0008-0000-0300-0000A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8" name="Picture 2410" descr="shim">
          <a:extLst>
            <a:ext uri="{FF2B5EF4-FFF2-40B4-BE49-F238E27FC236}">
              <a16:creationId xmlns:a16="http://schemas.microsoft.com/office/drawing/2014/main" id="{00000000-0008-0000-0300-0000A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9" name="Picture 2411" descr="shim">
          <a:extLst>
            <a:ext uri="{FF2B5EF4-FFF2-40B4-BE49-F238E27FC236}">
              <a16:creationId xmlns:a16="http://schemas.microsoft.com/office/drawing/2014/main" id="{00000000-0008-0000-0300-0000A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0" name="Picture 2412" descr="shim">
          <a:extLst>
            <a:ext uri="{FF2B5EF4-FFF2-40B4-BE49-F238E27FC236}">
              <a16:creationId xmlns:a16="http://schemas.microsoft.com/office/drawing/2014/main" id="{00000000-0008-0000-0300-0000A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1" name="Picture 2413" descr="shim">
          <a:extLst>
            <a:ext uri="{FF2B5EF4-FFF2-40B4-BE49-F238E27FC236}">
              <a16:creationId xmlns:a16="http://schemas.microsoft.com/office/drawing/2014/main" id="{00000000-0008-0000-0300-0000A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2" name="Picture 2414" descr="shim">
          <a:extLst>
            <a:ext uri="{FF2B5EF4-FFF2-40B4-BE49-F238E27FC236}">
              <a16:creationId xmlns:a16="http://schemas.microsoft.com/office/drawing/2014/main" id="{00000000-0008-0000-0300-0000A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3" name="Picture 2415" descr="shim">
          <a:extLst>
            <a:ext uri="{FF2B5EF4-FFF2-40B4-BE49-F238E27FC236}">
              <a16:creationId xmlns:a16="http://schemas.microsoft.com/office/drawing/2014/main" id="{00000000-0008-0000-0300-0000A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4" name="Picture 2416" descr="shim">
          <a:extLst>
            <a:ext uri="{FF2B5EF4-FFF2-40B4-BE49-F238E27FC236}">
              <a16:creationId xmlns:a16="http://schemas.microsoft.com/office/drawing/2014/main" id="{00000000-0008-0000-0300-0000B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5" name="Picture 2417" descr="shim">
          <a:extLst>
            <a:ext uri="{FF2B5EF4-FFF2-40B4-BE49-F238E27FC236}">
              <a16:creationId xmlns:a16="http://schemas.microsoft.com/office/drawing/2014/main" id="{00000000-0008-0000-0300-0000B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6" name="Picture 2418" descr="shim">
          <a:extLst>
            <a:ext uri="{FF2B5EF4-FFF2-40B4-BE49-F238E27FC236}">
              <a16:creationId xmlns:a16="http://schemas.microsoft.com/office/drawing/2014/main" id="{00000000-0008-0000-0300-0000B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7" name="Picture 2419" descr="shim">
          <a:extLst>
            <a:ext uri="{FF2B5EF4-FFF2-40B4-BE49-F238E27FC236}">
              <a16:creationId xmlns:a16="http://schemas.microsoft.com/office/drawing/2014/main" id="{00000000-0008-0000-0300-0000B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8" name="Picture 2420" descr="shim">
          <a:extLst>
            <a:ext uri="{FF2B5EF4-FFF2-40B4-BE49-F238E27FC236}">
              <a16:creationId xmlns:a16="http://schemas.microsoft.com/office/drawing/2014/main" id="{00000000-0008-0000-0300-0000B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9" name="Picture 2421" descr="shim">
          <a:extLst>
            <a:ext uri="{FF2B5EF4-FFF2-40B4-BE49-F238E27FC236}">
              <a16:creationId xmlns:a16="http://schemas.microsoft.com/office/drawing/2014/main" id="{00000000-0008-0000-0300-0000B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0" name="Picture 2422" descr="shim">
          <a:extLst>
            <a:ext uri="{FF2B5EF4-FFF2-40B4-BE49-F238E27FC236}">
              <a16:creationId xmlns:a16="http://schemas.microsoft.com/office/drawing/2014/main" id="{00000000-0008-0000-0300-0000B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1" name="Picture 2423" descr="shim">
          <a:extLst>
            <a:ext uri="{FF2B5EF4-FFF2-40B4-BE49-F238E27FC236}">
              <a16:creationId xmlns:a16="http://schemas.microsoft.com/office/drawing/2014/main" id="{00000000-0008-0000-0300-0000B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2" name="Picture 2424" descr="shim">
          <a:extLst>
            <a:ext uri="{FF2B5EF4-FFF2-40B4-BE49-F238E27FC236}">
              <a16:creationId xmlns:a16="http://schemas.microsoft.com/office/drawing/2014/main" id="{00000000-0008-0000-0300-0000B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3" name="Picture 2425" descr="shim">
          <a:extLst>
            <a:ext uri="{FF2B5EF4-FFF2-40B4-BE49-F238E27FC236}">
              <a16:creationId xmlns:a16="http://schemas.microsoft.com/office/drawing/2014/main" id="{00000000-0008-0000-0300-0000B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4" name="Picture 2426" descr="shim">
          <a:extLst>
            <a:ext uri="{FF2B5EF4-FFF2-40B4-BE49-F238E27FC236}">
              <a16:creationId xmlns:a16="http://schemas.microsoft.com/office/drawing/2014/main" id="{00000000-0008-0000-0300-0000B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5" name="Picture 2427" descr="shim">
          <a:extLst>
            <a:ext uri="{FF2B5EF4-FFF2-40B4-BE49-F238E27FC236}">
              <a16:creationId xmlns:a16="http://schemas.microsoft.com/office/drawing/2014/main" id="{00000000-0008-0000-0300-0000B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6" name="Picture 2428" descr="shim">
          <a:extLst>
            <a:ext uri="{FF2B5EF4-FFF2-40B4-BE49-F238E27FC236}">
              <a16:creationId xmlns:a16="http://schemas.microsoft.com/office/drawing/2014/main" id="{00000000-0008-0000-0300-0000B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7" name="Picture 2429" descr="shim">
          <a:extLst>
            <a:ext uri="{FF2B5EF4-FFF2-40B4-BE49-F238E27FC236}">
              <a16:creationId xmlns:a16="http://schemas.microsoft.com/office/drawing/2014/main" id="{00000000-0008-0000-0300-0000B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8" name="Picture 2430" descr="shim">
          <a:extLst>
            <a:ext uri="{FF2B5EF4-FFF2-40B4-BE49-F238E27FC236}">
              <a16:creationId xmlns:a16="http://schemas.microsoft.com/office/drawing/2014/main" id="{00000000-0008-0000-0300-0000B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9" name="Picture 2431" descr="shim">
          <a:extLst>
            <a:ext uri="{FF2B5EF4-FFF2-40B4-BE49-F238E27FC236}">
              <a16:creationId xmlns:a16="http://schemas.microsoft.com/office/drawing/2014/main" id="{00000000-0008-0000-0300-0000B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0" name="Picture 2432" descr="shim">
          <a:extLst>
            <a:ext uri="{FF2B5EF4-FFF2-40B4-BE49-F238E27FC236}">
              <a16:creationId xmlns:a16="http://schemas.microsoft.com/office/drawing/2014/main" id="{00000000-0008-0000-0300-0000C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1" name="Picture 2433" descr="shim">
          <a:extLst>
            <a:ext uri="{FF2B5EF4-FFF2-40B4-BE49-F238E27FC236}">
              <a16:creationId xmlns:a16="http://schemas.microsoft.com/office/drawing/2014/main" id="{00000000-0008-0000-0300-0000C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2" name="Picture 2434" descr="shim">
          <a:extLst>
            <a:ext uri="{FF2B5EF4-FFF2-40B4-BE49-F238E27FC236}">
              <a16:creationId xmlns:a16="http://schemas.microsoft.com/office/drawing/2014/main" id="{00000000-0008-0000-0300-0000C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3" name="Picture 2435" descr="shim">
          <a:extLst>
            <a:ext uri="{FF2B5EF4-FFF2-40B4-BE49-F238E27FC236}">
              <a16:creationId xmlns:a16="http://schemas.microsoft.com/office/drawing/2014/main" id="{00000000-0008-0000-0300-0000C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4" name="Picture 2436" descr="shim">
          <a:extLst>
            <a:ext uri="{FF2B5EF4-FFF2-40B4-BE49-F238E27FC236}">
              <a16:creationId xmlns:a16="http://schemas.microsoft.com/office/drawing/2014/main" id="{00000000-0008-0000-0300-0000C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5" name="Picture 2437" descr="shim">
          <a:extLst>
            <a:ext uri="{FF2B5EF4-FFF2-40B4-BE49-F238E27FC236}">
              <a16:creationId xmlns:a16="http://schemas.microsoft.com/office/drawing/2014/main" id="{00000000-0008-0000-0300-0000C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6" name="Picture 2438" descr="shim">
          <a:extLst>
            <a:ext uri="{FF2B5EF4-FFF2-40B4-BE49-F238E27FC236}">
              <a16:creationId xmlns:a16="http://schemas.microsoft.com/office/drawing/2014/main" id="{00000000-0008-0000-0300-0000C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7" name="Picture 2439" descr="shim">
          <a:extLst>
            <a:ext uri="{FF2B5EF4-FFF2-40B4-BE49-F238E27FC236}">
              <a16:creationId xmlns:a16="http://schemas.microsoft.com/office/drawing/2014/main" id="{00000000-0008-0000-0300-0000C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8" name="Picture 2440" descr="shim">
          <a:extLst>
            <a:ext uri="{FF2B5EF4-FFF2-40B4-BE49-F238E27FC236}">
              <a16:creationId xmlns:a16="http://schemas.microsoft.com/office/drawing/2014/main" id="{00000000-0008-0000-0300-0000C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9" name="Picture 2441" descr="shim">
          <a:extLst>
            <a:ext uri="{FF2B5EF4-FFF2-40B4-BE49-F238E27FC236}">
              <a16:creationId xmlns:a16="http://schemas.microsoft.com/office/drawing/2014/main" id="{00000000-0008-0000-0300-0000C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0" name="Picture 2442" descr="shim">
          <a:extLst>
            <a:ext uri="{FF2B5EF4-FFF2-40B4-BE49-F238E27FC236}">
              <a16:creationId xmlns:a16="http://schemas.microsoft.com/office/drawing/2014/main" id="{00000000-0008-0000-0300-0000C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1" name="Picture 2443" descr="shim">
          <a:extLst>
            <a:ext uri="{FF2B5EF4-FFF2-40B4-BE49-F238E27FC236}">
              <a16:creationId xmlns:a16="http://schemas.microsoft.com/office/drawing/2014/main" id="{00000000-0008-0000-0300-0000C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2" name="Picture 2444" descr="shim">
          <a:extLst>
            <a:ext uri="{FF2B5EF4-FFF2-40B4-BE49-F238E27FC236}">
              <a16:creationId xmlns:a16="http://schemas.microsoft.com/office/drawing/2014/main" id="{00000000-0008-0000-0300-0000C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3" name="Picture 2445" descr="shim">
          <a:extLst>
            <a:ext uri="{FF2B5EF4-FFF2-40B4-BE49-F238E27FC236}">
              <a16:creationId xmlns:a16="http://schemas.microsoft.com/office/drawing/2014/main" id="{00000000-0008-0000-0300-0000C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4" name="Picture 2446" descr="shim">
          <a:extLst>
            <a:ext uri="{FF2B5EF4-FFF2-40B4-BE49-F238E27FC236}">
              <a16:creationId xmlns:a16="http://schemas.microsoft.com/office/drawing/2014/main" id="{00000000-0008-0000-0300-0000C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5" name="Picture 2447" descr="shim">
          <a:extLst>
            <a:ext uri="{FF2B5EF4-FFF2-40B4-BE49-F238E27FC236}">
              <a16:creationId xmlns:a16="http://schemas.microsoft.com/office/drawing/2014/main" id="{00000000-0008-0000-0300-0000C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6" name="Picture 2448" descr="shim">
          <a:extLst>
            <a:ext uri="{FF2B5EF4-FFF2-40B4-BE49-F238E27FC236}">
              <a16:creationId xmlns:a16="http://schemas.microsoft.com/office/drawing/2014/main" id="{00000000-0008-0000-0300-0000D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77" name="Picture 2449" descr="shim">
          <a:extLst>
            <a:ext uri="{FF2B5EF4-FFF2-40B4-BE49-F238E27FC236}">
              <a16:creationId xmlns:a16="http://schemas.microsoft.com/office/drawing/2014/main" id="{00000000-0008-0000-0300-0000D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78" name="Picture 2450" descr="shim">
          <a:extLst>
            <a:ext uri="{FF2B5EF4-FFF2-40B4-BE49-F238E27FC236}">
              <a16:creationId xmlns:a16="http://schemas.microsoft.com/office/drawing/2014/main" id="{00000000-0008-0000-0300-0000D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79" name="Picture 2451" descr="shim">
          <a:extLst>
            <a:ext uri="{FF2B5EF4-FFF2-40B4-BE49-F238E27FC236}">
              <a16:creationId xmlns:a16="http://schemas.microsoft.com/office/drawing/2014/main" id="{00000000-0008-0000-0300-0000D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0" name="Picture 2452" descr="shim">
          <a:extLst>
            <a:ext uri="{FF2B5EF4-FFF2-40B4-BE49-F238E27FC236}">
              <a16:creationId xmlns:a16="http://schemas.microsoft.com/office/drawing/2014/main" id="{00000000-0008-0000-0300-0000D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1" name="Picture 2453" descr="shim">
          <a:extLst>
            <a:ext uri="{FF2B5EF4-FFF2-40B4-BE49-F238E27FC236}">
              <a16:creationId xmlns:a16="http://schemas.microsoft.com/office/drawing/2014/main" id="{00000000-0008-0000-0300-0000D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2" name="Picture 2454" descr="shim">
          <a:extLst>
            <a:ext uri="{FF2B5EF4-FFF2-40B4-BE49-F238E27FC236}">
              <a16:creationId xmlns:a16="http://schemas.microsoft.com/office/drawing/2014/main" id="{00000000-0008-0000-0300-0000D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3" name="Picture 2455" descr="shim">
          <a:extLst>
            <a:ext uri="{FF2B5EF4-FFF2-40B4-BE49-F238E27FC236}">
              <a16:creationId xmlns:a16="http://schemas.microsoft.com/office/drawing/2014/main" id="{00000000-0008-0000-0300-0000D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4" name="Picture 2456" descr="shim">
          <a:extLst>
            <a:ext uri="{FF2B5EF4-FFF2-40B4-BE49-F238E27FC236}">
              <a16:creationId xmlns:a16="http://schemas.microsoft.com/office/drawing/2014/main" id="{00000000-0008-0000-0300-0000D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5" name="Picture 2457" descr="shim">
          <a:extLst>
            <a:ext uri="{FF2B5EF4-FFF2-40B4-BE49-F238E27FC236}">
              <a16:creationId xmlns:a16="http://schemas.microsoft.com/office/drawing/2014/main" id="{00000000-0008-0000-0300-0000D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6" name="Picture 2458" descr="shim">
          <a:extLst>
            <a:ext uri="{FF2B5EF4-FFF2-40B4-BE49-F238E27FC236}">
              <a16:creationId xmlns:a16="http://schemas.microsoft.com/office/drawing/2014/main" id="{00000000-0008-0000-0300-0000D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7" name="Picture 2459" descr="shim">
          <a:extLst>
            <a:ext uri="{FF2B5EF4-FFF2-40B4-BE49-F238E27FC236}">
              <a16:creationId xmlns:a16="http://schemas.microsoft.com/office/drawing/2014/main" id="{00000000-0008-0000-0300-0000D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8" name="Picture 2460" descr="shim">
          <a:extLst>
            <a:ext uri="{FF2B5EF4-FFF2-40B4-BE49-F238E27FC236}">
              <a16:creationId xmlns:a16="http://schemas.microsoft.com/office/drawing/2014/main" id="{00000000-0008-0000-0300-0000D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9" name="Picture 2461" descr="shim">
          <a:extLst>
            <a:ext uri="{FF2B5EF4-FFF2-40B4-BE49-F238E27FC236}">
              <a16:creationId xmlns:a16="http://schemas.microsoft.com/office/drawing/2014/main" id="{00000000-0008-0000-0300-0000D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0" name="Picture 2462" descr="shim">
          <a:extLst>
            <a:ext uri="{FF2B5EF4-FFF2-40B4-BE49-F238E27FC236}">
              <a16:creationId xmlns:a16="http://schemas.microsoft.com/office/drawing/2014/main" id="{00000000-0008-0000-0300-0000D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1" name="Picture 2463" descr="shim">
          <a:extLst>
            <a:ext uri="{FF2B5EF4-FFF2-40B4-BE49-F238E27FC236}">
              <a16:creationId xmlns:a16="http://schemas.microsoft.com/office/drawing/2014/main" id="{00000000-0008-0000-0300-0000D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2" name="Picture 2464" descr="shim">
          <a:extLst>
            <a:ext uri="{FF2B5EF4-FFF2-40B4-BE49-F238E27FC236}">
              <a16:creationId xmlns:a16="http://schemas.microsoft.com/office/drawing/2014/main" id="{00000000-0008-0000-0300-0000E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3" name="Picture 2465" descr="shim">
          <a:extLst>
            <a:ext uri="{FF2B5EF4-FFF2-40B4-BE49-F238E27FC236}">
              <a16:creationId xmlns:a16="http://schemas.microsoft.com/office/drawing/2014/main" id="{00000000-0008-0000-0300-0000E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4" name="Picture 2466" descr="shim">
          <a:extLst>
            <a:ext uri="{FF2B5EF4-FFF2-40B4-BE49-F238E27FC236}">
              <a16:creationId xmlns:a16="http://schemas.microsoft.com/office/drawing/2014/main" id="{00000000-0008-0000-0300-0000E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5" name="Picture 2467" descr="shim">
          <a:extLst>
            <a:ext uri="{FF2B5EF4-FFF2-40B4-BE49-F238E27FC236}">
              <a16:creationId xmlns:a16="http://schemas.microsoft.com/office/drawing/2014/main" id="{00000000-0008-0000-0300-0000E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6" name="Picture 2468" descr="shim">
          <a:extLst>
            <a:ext uri="{FF2B5EF4-FFF2-40B4-BE49-F238E27FC236}">
              <a16:creationId xmlns:a16="http://schemas.microsoft.com/office/drawing/2014/main" id="{00000000-0008-0000-0300-0000E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7" name="Picture 2469" descr="shim">
          <a:extLst>
            <a:ext uri="{FF2B5EF4-FFF2-40B4-BE49-F238E27FC236}">
              <a16:creationId xmlns:a16="http://schemas.microsoft.com/office/drawing/2014/main" id="{00000000-0008-0000-0300-0000E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8" name="Picture 2470" descr="shim">
          <a:extLst>
            <a:ext uri="{FF2B5EF4-FFF2-40B4-BE49-F238E27FC236}">
              <a16:creationId xmlns:a16="http://schemas.microsoft.com/office/drawing/2014/main" id="{00000000-0008-0000-0300-0000E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9" name="Picture 2471" descr="shim">
          <a:extLst>
            <a:ext uri="{FF2B5EF4-FFF2-40B4-BE49-F238E27FC236}">
              <a16:creationId xmlns:a16="http://schemas.microsoft.com/office/drawing/2014/main" id="{00000000-0008-0000-0300-0000E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0" name="Picture 2472" descr="shim">
          <a:extLst>
            <a:ext uri="{FF2B5EF4-FFF2-40B4-BE49-F238E27FC236}">
              <a16:creationId xmlns:a16="http://schemas.microsoft.com/office/drawing/2014/main" id="{00000000-0008-0000-0300-0000E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1" name="Picture 2473" descr="shim">
          <a:extLst>
            <a:ext uri="{FF2B5EF4-FFF2-40B4-BE49-F238E27FC236}">
              <a16:creationId xmlns:a16="http://schemas.microsoft.com/office/drawing/2014/main" id="{00000000-0008-0000-0300-0000E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2" name="Picture 2474" descr="shim">
          <a:extLst>
            <a:ext uri="{FF2B5EF4-FFF2-40B4-BE49-F238E27FC236}">
              <a16:creationId xmlns:a16="http://schemas.microsoft.com/office/drawing/2014/main" id="{00000000-0008-0000-0300-0000E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3" name="Picture 2475" descr="shim">
          <a:extLst>
            <a:ext uri="{FF2B5EF4-FFF2-40B4-BE49-F238E27FC236}">
              <a16:creationId xmlns:a16="http://schemas.microsoft.com/office/drawing/2014/main" id="{00000000-0008-0000-0300-0000E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4" name="Picture 2476" descr="shim">
          <a:extLst>
            <a:ext uri="{FF2B5EF4-FFF2-40B4-BE49-F238E27FC236}">
              <a16:creationId xmlns:a16="http://schemas.microsoft.com/office/drawing/2014/main" id="{00000000-0008-0000-0300-0000E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5" name="Picture 2477" descr="shim">
          <a:extLst>
            <a:ext uri="{FF2B5EF4-FFF2-40B4-BE49-F238E27FC236}">
              <a16:creationId xmlns:a16="http://schemas.microsoft.com/office/drawing/2014/main" id="{00000000-0008-0000-0300-0000E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6" name="Picture 2478" descr="shim">
          <a:extLst>
            <a:ext uri="{FF2B5EF4-FFF2-40B4-BE49-F238E27FC236}">
              <a16:creationId xmlns:a16="http://schemas.microsoft.com/office/drawing/2014/main" id="{00000000-0008-0000-0300-0000E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7" name="Picture 2479" descr="shim">
          <a:extLst>
            <a:ext uri="{FF2B5EF4-FFF2-40B4-BE49-F238E27FC236}">
              <a16:creationId xmlns:a16="http://schemas.microsoft.com/office/drawing/2014/main" id="{00000000-0008-0000-0300-0000E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8" name="Picture 2480" descr="shim">
          <a:extLst>
            <a:ext uri="{FF2B5EF4-FFF2-40B4-BE49-F238E27FC236}">
              <a16:creationId xmlns:a16="http://schemas.microsoft.com/office/drawing/2014/main" id="{00000000-0008-0000-0300-0000F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9" name="Picture 2481" descr="shim">
          <a:extLst>
            <a:ext uri="{FF2B5EF4-FFF2-40B4-BE49-F238E27FC236}">
              <a16:creationId xmlns:a16="http://schemas.microsoft.com/office/drawing/2014/main" id="{00000000-0008-0000-0300-0000F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0" name="Picture 2482" descr="shim">
          <a:extLst>
            <a:ext uri="{FF2B5EF4-FFF2-40B4-BE49-F238E27FC236}">
              <a16:creationId xmlns:a16="http://schemas.microsoft.com/office/drawing/2014/main" id="{00000000-0008-0000-0300-0000F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1" name="Picture 2483" descr="shim">
          <a:extLst>
            <a:ext uri="{FF2B5EF4-FFF2-40B4-BE49-F238E27FC236}">
              <a16:creationId xmlns:a16="http://schemas.microsoft.com/office/drawing/2014/main" id="{00000000-0008-0000-0300-0000F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2" name="Picture 2484" descr="shim">
          <a:extLst>
            <a:ext uri="{FF2B5EF4-FFF2-40B4-BE49-F238E27FC236}">
              <a16:creationId xmlns:a16="http://schemas.microsoft.com/office/drawing/2014/main" id="{00000000-0008-0000-0300-0000F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3" name="Picture 2485" descr="shim">
          <a:extLst>
            <a:ext uri="{FF2B5EF4-FFF2-40B4-BE49-F238E27FC236}">
              <a16:creationId xmlns:a16="http://schemas.microsoft.com/office/drawing/2014/main" id="{00000000-0008-0000-0300-0000F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4" name="Picture 2486" descr="shim">
          <a:extLst>
            <a:ext uri="{FF2B5EF4-FFF2-40B4-BE49-F238E27FC236}">
              <a16:creationId xmlns:a16="http://schemas.microsoft.com/office/drawing/2014/main" id="{00000000-0008-0000-0300-0000F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5" name="Picture 2487" descr="shim">
          <a:extLst>
            <a:ext uri="{FF2B5EF4-FFF2-40B4-BE49-F238E27FC236}">
              <a16:creationId xmlns:a16="http://schemas.microsoft.com/office/drawing/2014/main" id="{00000000-0008-0000-0300-0000F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6" name="Picture 2488" descr="shim">
          <a:extLst>
            <a:ext uri="{FF2B5EF4-FFF2-40B4-BE49-F238E27FC236}">
              <a16:creationId xmlns:a16="http://schemas.microsoft.com/office/drawing/2014/main" id="{00000000-0008-0000-0300-0000F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7" name="Picture 2489" descr="shim">
          <a:extLst>
            <a:ext uri="{FF2B5EF4-FFF2-40B4-BE49-F238E27FC236}">
              <a16:creationId xmlns:a16="http://schemas.microsoft.com/office/drawing/2014/main" id="{00000000-0008-0000-0300-0000F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8" name="Picture 2490" descr="shim">
          <a:extLst>
            <a:ext uri="{FF2B5EF4-FFF2-40B4-BE49-F238E27FC236}">
              <a16:creationId xmlns:a16="http://schemas.microsoft.com/office/drawing/2014/main" id="{00000000-0008-0000-0300-0000F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9" name="Picture 2491" descr="shim">
          <a:extLst>
            <a:ext uri="{FF2B5EF4-FFF2-40B4-BE49-F238E27FC236}">
              <a16:creationId xmlns:a16="http://schemas.microsoft.com/office/drawing/2014/main" id="{00000000-0008-0000-0300-0000F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0" name="Picture 2492" descr="shim">
          <a:extLst>
            <a:ext uri="{FF2B5EF4-FFF2-40B4-BE49-F238E27FC236}">
              <a16:creationId xmlns:a16="http://schemas.microsoft.com/office/drawing/2014/main" id="{00000000-0008-0000-0300-0000F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1" name="Picture 2493" descr="shim">
          <a:extLst>
            <a:ext uri="{FF2B5EF4-FFF2-40B4-BE49-F238E27FC236}">
              <a16:creationId xmlns:a16="http://schemas.microsoft.com/office/drawing/2014/main" id="{00000000-0008-0000-0300-0000F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2" name="Picture 2494" descr="shim">
          <a:extLst>
            <a:ext uri="{FF2B5EF4-FFF2-40B4-BE49-F238E27FC236}">
              <a16:creationId xmlns:a16="http://schemas.microsoft.com/office/drawing/2014/main" id="{00000000-0008-0000-0300-0000F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3" name="Picture 2495" descr="shim">
          <a:extLst>
            <a:ext uri="{FF2B5EF4-FFF2-40B4-BE49-F238E27FC236}">
              <a16:creationId xmlns:a16="http://schemas.microsoft.com/office/drawing/2014/main" id="{00000000-0008-0000-0300-0000F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4" name="Picture 2496" descr="shim">
          <a:extLst>
            <a:ext uri="{FF2B5EF4-FFF2-40B4-BE49-F238E27FC236}">
              <a16:creationId xmlns:a16="http://schemas.microsoft.com/office/drawing/2014/main" id="{00000000-0008-0000-0300-00000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5" name="Picture 2497" descr="shim">
          <a:extLst>
            <a:ext uri="{FF2B5EF4-FFF2-40B4-BE49-F238E27FC236}">
              <a16:creationId xmlns:a16="http://schemas.microsoft.com/office/drawing/2014/main" id="{00000000-0008-0000-0300-00000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6" name="Picture 2498" descr="shim">
          <a:extLst>
            <a:ext uri="{FF2B5EF4-FFF2-40B4-BE49-F238E27FC236}">
              <a16:creationId xmlns:a16="http://schemas.microsoft.com/office/drawing/2014/main" id="{00000000-0008-0000-0300-00000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7" name="Picture 2499" descr="shim">
          <a:extLst>
            <a:ext uri="{FF2B5EF4-FFF2-40B4-BE49-F238E27FC236}">
              <a16:creationId xmlns:a16="http://schemas.microsoft.com/office/drawing/2014/main" id="{00000000-0008-0000-0300-00000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8" name="Picture 2500" descr="shim">
          <a:extLst>
            <a:ext uri="{FF2B5EF4-FFF2-40B4-BE49-F238E27FC236}">
              <a16:creationId xmlns:a16="http://schemas.microsoft.com/office/drawing/2014/main" id="{00000000-0008-0000-0300-00000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9" name="Picture 2501" descr="shim">
          <a:extLst>
            <a:ext uri="{FF2B5EF4-FFF2-40B4-BE49-F238E27FC236}">
              <a16:creationId xmlns:a16="http://schemas.microsoft.com/office/drawing/2014/main" id="{00000000-0008-0000-0300-00000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0" name="Picture 2502" descr="shim">
          <a:extLst>
            <a:ext uri="{FF2B5EF4-FFF2-40B4-BE49-F238E27FC236}">
              <a16:creationId xmlns:a16="http://schemas.microsoft.com/office/drawing/2014/main" id="{00000000-0008-0000-0300-00000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1" name="Picture 2503" descr="shim">
          <a:extLst>
            <a:ext uri="{FF2B5EF4-FFF2-40B4-BE49-F238E27FC236}">
              <a16:creationId xmlns:a16="http://schemas.microsoft.com/office/drawing/2014/main" id="{00000000-0008-0000-0300-00000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2" name="Picture 2504" descr="shim">
          <a:extLst>
            <a:ext uri="{FF2B5EF4-FFF2-40B4-BE49-F238E27FC236}">
              <a16:creationId xmlns:a16="http://schemas.microsoft.com/office/drawing/2014/main" id="{00000000-0008-0000-0300-00000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3" name="Picture 2505" descr="shim">
          <a:extLst>
            <a:ext uri="{FF2B5EF4-FFF2-40B4-BE49-F238E27FC236}">
              <a16:creationId xmlns:a16="http://schemas.microsoft.com/office/drawing/2014/main" id="{00000000-0008-0000-0300-00000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4" name="Picture 2506" descr="shim">
          <a:extLst>
            <a:ext uri="{FF2B5EF4-FFF2-40B4-BE49-F238E27FC236}">
              <a16:creationId xmlns:a16="http://schemas.microsoft.com/office/drawing/2014/main" id="{00000000-0008-0000-0300-00000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5" name="Picture 2507" descr="shim">
          <a:extLst>
            <a:ext uri="{FF2B5EF4-FFF2-40B4-BE49-F238E27FC236}">
              <a16:creationId xmlns:a16="http://schemas.microsoft.com/office/drawing/2014/main" id="{00000000-0008-0000-0300-00000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6" name="Picture 2508" descr="shim">
          <a:extLst>
            <a:ext uri="{FF2B5EF4-FFF2-40B4-BE49-F238E27FC236}">
              <a16:creationId xmlns:a16="http://schemas.microsoft.com/office/drawing/2014/main" id="{00000000-0008-0000-0300-00000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7" name="Picture 2509" descr="shim">
          <a:extLst>
            <a:ext uri="{FF2B5EF4-FFF2-40B4-BE49-F238E27FC236}">
              <a16:creationId xmlns:a16="http://schemas.microsoft.com/office/drawing/2014/main" id="{00000000-0008-0000-0300-00000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8" name="Picture 2510" descr="shim">
          <a:extLst>
            <a:ext uri="{FF2B5EF4-FFF2-40B4-BE49-F238E27FC236}">
              <a16:creationId xmlns:a16="http://schemas.microsoft.com/office/drawing/2014/main" id="{00000000-0008-0000-0300-00000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9" name="Picture 2511" descr="shim">
          <a:extLst>
            <a:ext uri="{FF2B5EF4-FFF2-40B4-BE49-F238E27FC236}">
              <a16:creationId xmlns:a16="http://schemas.microsoft.com/office/drawing/2014/main" id="{00000000-0008-0000-0300-00000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0" name="Picture 2512" descr="shim">
          <a:extLst>
            <a:ext uri="{FF2B5EF4-FFF2-40B4-BE49-F238E27FC236}">
              <a16:creationId xmlns:a16="http://schemas.microsoft.com/office/drawing/2014/main" id="{00000000-0008-0000-0300-00001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1" name="Picture 2513" descr="shim">
          <a:extLst>
            <a:ext uri="{FF2B5EF4-FFF2-40B4-BE49-F238E27FC236}">
              <a16:creationId xmlns:a16="http://schemas.microsoft.com/office/drawing/2014/main" id="{00000000-0008-0000-0300-00001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2" name="Picture 2514" descr="shim">
          <a:extLst>
            <a:ext uri="{FF2B5EF4-FFF2-40B4-BE49-F238E27FC236}">
              <a16:creationId xmlns:a16="http://schemas.microsoft.com/office/drawing/2014/main" id="{00000000-0008-0000-0300-00001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3" name="Picture 2515" descr="shim">
          <a:extLst>
            <a:ext uri="{FF2B5EF4-FFF2-40B4-BE49-F238E27FC236}">
              <a16:creationId xmlns:a16="http://schemas.microsoft.com/office/drawing/2014/main" id="{00000000-0008-0000-0300-00001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4" name="Picture 2516" descr="shim">
          <a:extLst>
            <a:ext uri="{FF2B5EF4-FFF2-40B4-BE49-F238E27FC236}">
              <a16:creationId xmlns:a16="http://schemas.microsoft.com/office/drawing/2014/main" id="{00000000-0008-0000-0300-00001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5" name="Picture 2517" descr="shim">
          <a:extLst>
            <a:ext uri="{FF2B5EF4-FFF2-40B4-BE49-F238E27FC236}">
              <a16:creationId xmlns:a16="http://schemas.microsoft.com/office/drawing/2014/main" id="{00000000-0008-0000-0300-00001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6" name="Picture 2518" descr="shim">
          <a:extLst>
            <a:ext uri="{FF2B5EF4-FFF2-40B4-BE49-F238E27FC236}">
              <a16:creationId xmlns:a16="http://schemas.microsoft.com/office/drawing/2014/main" id="{00000000-0008-0000-0300-00001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7" name="Picture 2519" descr="shim">
          <a:extLst>
            <a:ext uri="{FF2B5EF4-FFF2-40B4-BE49-F238E27FC236}">
              <a16:creationId xmlns:a16="http://schemas.microsoft.com/office/drawing/2014/main" id="{00000000-0008-0000-0300-00001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8" name="Picture 2520" descr="shim">
          <a:extLst>
            <a:ext uri="{FF2B5EF4-FFF2-40B4-BE49-F238E27FC236}">
              <a16:creationId xmlns:a16="http://schemas.microsoft.com/office/drawing/2014/main" id="{00000000-0008-0000-0300-00001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9" name="Picture 2521" descr="shim">
          <a:extLst>
            <a:ext uri="{FF2B5EF4-FFF2-40B4-BE49-F238E27FC236}">
              <a16:creationId xmlns:a16="http://schemas.microsoft.com/office/drawing/2014/main" id="{00000000-0008-0000-0300-00001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0" name="Picture 2522" descr="shim">
          <a:extLst>
            <a:ext uri="{FF2B5EF4-FFF2-40B4-BE49-F238E27FC236}">
              <a16:creationId xmlns:a16="http://schemas.microsoft.com/office/drawing/2014/main" id="{00000000-0008-0000-0300-00001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1" name="Picture 2523" descr="shim">
          <a:extLst>
            <a:ext uri="{FF2B5EF4-FFF2-40B4-BE49-F238E27FC236}">
              <a16:creationId xmlns:a16="http://schemas.microsoft.com/office/drawing/2014/main" id="{00000000-0008-0000-0300-00001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2" name="Picture 2524" descr="shim">
          <a:extLst>
            <a:ext uri="{FF2B5EF4-FFF2-40B4-BE49-F238E27FC236}">
              <a16:creationId xmlns:a16="http://schemas.microsoft.com/office/drawing/2014/main" id="{00000000-0008-0000-0300-00001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3" name="Picture 2525" descr="shim">
          <a:extLst>
            <a:ext uri="{FF2B5EF4-FFF2-40B4-BE49-F238E27FC236}">
              <a16:creationId xmlns:a16="http://schemas.microsoft.com/office/drawing/2014/main" id="{00000000-0008-0000-0300-00001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4" name="Picture 2526" descr="shim">
          <a:extLst>
            <a:ext uri="{FF2B5EF4-FFF2-40B4-BE49-F238E27FC236}">
              <a16:creationId xmlns:a16="http://schemas.microsoft.com/office/drawing/2014/main" id="{00000000-0008-0000-0300-00001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5" name="Picture 2527" descr="shim">
          <a:extLst>
            <a:ext uri="{FF2B5EF4-FFF2-40B4-BE49-F238E27FC236}">
              <a16:creationId xmlns:a16="http://schemas.microsoft.com/office/drawing/2014/main" id="{00000000-0008-0000-0300-00001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6" name="Picture 2528" descr="shim">
          <a:extLst>
            <a:ext uri="{FF2B5EF4-FFF2-40B4-BE49-F238E27FC236}">
              <a16:creationId xmlns:a16="http://schemas.microsoft.com/office/drawing/2014/main" id="{00000000-0008-0000-0300-00002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7" name="Picture 2529" descr="shim">
          <a:extLst>
            <a:ext uri="{FF2B5EF4-FFF2-40B4-BE49-F238E27FC236}">
              <a16:creationId xmlns:a16="http://schemas.microsoft.com/office/drawing/2014/main" id="{00000000-0008-0000-0300-00002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8" name="Picture 2530" descr="shim">
          <a:extLst>
            <a:ext uri="{FF2B5EF4-FFF2-40B4-BE49-F238E27FC236}">
              <a16:creationId xmlns:a16="http://schemas.microsoft.com/office/drawing/2014/main" id="{00000000-0008-0000-0300-00002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9" name="Picture 2531" descr="shim">
          <a:extLst>
            <a:ext uri="{FF2B5EF4-FFF2-40B4-BE49-F238E27FC236}">
              <a16:creationId xmlns:a16="http://schemas.microsoft.com/office/drawing/2014/main" id="{00000000-0008-0000-0300-00002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0" name="Picture 2532" descr="shim">
          <a:extLst>
            <a:ext uri="{FF2B5EF4-FFF2-40B4-BE49-F238E27FC236}">
              <a16:creationId xmlns:a16="http://schemas.microsoft.com/office/drawing/2014/main" id="{00000000-0008-0000-0300-00002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1" name="Picture 2533" descr="shim">
          <a:extLst>
            <a:ext uri="{FF2B5EF4-FFF2-40B4-BE49-F238E27FC236}">
              <a16:creationId xmlns:a16="http://schemas.microsoft.com/office/drawing/2014/main" id="{00000000-0008-0000-0300-00002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2" name="Picture 2534" descr="shim">
          <a:extLst>
            <a:ext uri="{FF2B5EF4-FFF2-40B4-BE49-F238E27FC236}">
              <a16:creationId xmlns:a16="http://schemas.microsoft.com/office/drawing/2014/main" id="{00000000-0008-0000-0300-00002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3" name="Picture 2535" descr="shim">
          <a:extLst>
            <a:ext uri="{FF2B5EF4-FFF2-40B4-BE49-F238E27FC236}">
              <a16:creationId xmlns:a16="http://schemas.microsoft.com/office/drawing/2014/main" id="{00000000-0008-0000-0300-00002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4" name="Picture 2536" descr="shim">
          <a:extLst>
            <a:ext uri="{FF2B5EF4-FFF2-40B4-BE49-F238E27FC236}">
              <a16:creationId xmlns:a16="http://schemas.microsoft.com/office/drawing/2014/main" id="{00000000-0008-0000-0300-00002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5" name="Picture 2537" descr="shim">
          <a:extLst>
            <a:ext uri="{FF2B5EF4-FFF2-40B4-BE49-F238E27FC236}">
              <a16:creationId xmlns:a16="http://schemas.microsoft.com/office/drawing/2014/main" id="{00000000-0008-0000-0300-00002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6" name="Picture 2538" descr="shim">
          <a:extLst>
            <a:ext uri="{FF2B5EF4-FFF2-40B4-BE49-F238E27FC236}">
              <a16:creationId xmlns:a16="http://schemas.microsoft.com/office/drawing/2014/main" id="{00000000-0008-0000-0300-00002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7" name="Picture 2539" descr="shim">
          <a:extLst>
            <a:ext uri="{FF2B5EF4-FFF2-40B4-BE49-F238E27FC236}">
              <a16:creationId xmlns:a16="http://schemas.microsoft.com/office/drawing/2014/main" id="{00000000-0008-0000-0300-00002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8" name="Picture 2540" descr="shim">
          <a:extLst>
            <a:ext uri="{FF2B5EF4-FFF2-40B4-BE49-F238E27FC236}">
              <a16:creationId xmlns:a16="http://schemas.microsoft.com/office/drawing/2014/main" id="{00000000-0008-0000-0300-00002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9" name="Picture 2541" descr="shim">
          <a:extLst>
            <a:ext uri="{FF2B5EF4-FFF2-40B4-BE49-F238E27FC236}">
              <a16:creationId xmlns:a16="http://schemas.microsoft.com/office/drawing/2014/main" id="{00000000-0008-0000-0300-00002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0" name="Picture 2542" descr="shim">
          <a:extLst>
            <a:ext uri="{FF2B5EF4-FFF2-40B4-BE49-F238E27FC236}">
              <a16:creationId xmlns:a16="http://schemas.microsoft.com/office/drawing/2014/main" id="{00000000-0008-0000-0300-00002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1" name="Picture 2543" descr="shim">
          <a:extLst>
            <a:ext uri="{FF2B5EF4-FFF2-40B4-BE49-F238E27FC236}">
              <a16:creationId xmlns:a16="http://schemas.microsoft.com/office/drawing/2014/main" id="{00000000-0008-0000-0300-00002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2" name="Picture 2544" descr="shim">
          <a:extLst>
            <a:ext uri="{FF2B5EF4-FFF2-40B4-BE49-F238E27FC236}">
              <a16:creationId xmlns:a16="http://schemas.microsoft.com/office/drawing/2014/main" id="{00000000-0008-0000-0300-00003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3" name="Picture 2545" descr="shim">
          <a:extLst>
            <a:ext uri="{FF2B5EF4-FFF2-40B4-BE49-F238E27FC236}">
              <a16:creationId xmlns:a16="http://schemas.microsoft.com/office/drawing/2014/main" id="{00000000-0008-0000-0300-00003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4" name="Picture 2546" descr="shim">
          <a:extLst>
            <a:ext uri="{FF2B5EF4-FFF2-40B4-BE49-F238E27FC236}">
              <a16:creationId xmlns:a16="http://schemas.microsoft.com/office/drawing/2014/main" id="{00000000-0008-0000-0300-00003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5" name="Picture 2547" descr="shim">
          <a:extLst>
            <a:ext uri="{FF2B5EF4-FFF2-40B4-BE49-F238E27FC236}">
              <a16:creationId xmlns:a16="http://schemas.microsoft.com/office/drawing/2014/main" id="{00000000-0008-0000-0300-00003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6" name="Picture 2548" descr="shim">
          <a:extLst>
            <a:ext uri="{FF2B5EF4-FFF2-40B4-BE49-F238E27FC236}">
              <a16:creationId xmlns:a16="http://schemas.microsoft.com/office/drawing/2014/main" id="{00000000-0008-0000-0300-00003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7" name="Picture 2549" descr="shim">
          <a:extLst>
            <a:ext uri="{FF2B5EF4-FFF2-40B4-BE49-F238E27FC236}">
              <a16:creationId xmlns:a16="http://schemas.microsoft.com/office/drawing/2014/main" id="{00000000-0008-0000-0300-00003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8" name="Picture 2550" descr="shim">
          <a:extLst>
            <a:ext uri="{FF2B5EF4-FFF2-40B4-BE49-F238E27FC236}">
              <a16:creationId xmlns:a16="http://schemas.microsoft.com/office/drawing/2014/main" id="{00000000-0008-0000-0300-00003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9" name="Picture 2551" descr="shim">
          <a:extLst>
            <a:ext uri="{FF2B5EF4-FFF2-40B4-BE49-F238E27FC236}">
              <a16:creationId xmlns:a16="http://schemas.microsoft.com/office/drawing/2014/main" id="{00000000-0008-0000-0300-00003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0" name="Picture 2552" descr="shim">
          <a:extLst>
            <a:ext uri="{FF2B5EF4-FFF2-40B4-BE49-F238E27FC236}">
              <a16:creationId xmlns:a16="http://schemas.microsoft.com/office/drawing/2014/main" id="{00000000-0008-0000-0300-00003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1" name="Picture 2553" descr="shim">
          <a:extLst>
            <a:ext uri="{FF2B5EF4-FFF2-40B4-BE49-F238E27FC236}">
              <a16:creationId xmlns:a16="http://schemas.microsoft.com/office/drawing/2014/main" id="{00000000-0008-0000-0300-00003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2" name="Picture 2554" descr="shim">
          <a:extLst>
            <a:ext uri="{FF2B5EF4-FFF2-40B4-BE49-F238E27FC236}">
              <a16:creationId xmlns:a16="http://schemas.microsoft.com/office/drawing/2014/main" id="{00000000-0008-0000-0300-00003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3" name="Picture 2555" descr="shim">
          <a:extLst>
            <a:ext uri="{FF2B5EF4-FFF2-40B4-BE49-F238E27FC236}">
              <a16:creationId xmlns:a16="http://schemas.microsoft.com/office/drawing/2014/main" id="{00000000-0008-0000-0300-00003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4" name="Picture 2556" descr="shim">
          <a:extLst>
            <a:ext uri="{FF2B5EF4-FFF2-40B4-BE49-F238E27FC236}">
              <a16:creationId xmlns:a16="http://schemas.microsoft.com/office/drawing/2014/main" id="{00000000-0008-0000-0300-00003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5" name="Picture 2557" descr="shim">
          <a:extLst>
            <a:ext uri="{FF2B5EF4-FFF2-40B4-BE49-F238E27FC236}">
              <a16:creationId xmlns:a16="http://schemas.microsoft.com/office/drawing/2014/main" id="{00000000-0008-0000-0300-00003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6" name="Picture 2558" descr="shim">
          <a:extLst>
            <a:ext uri="{FF2B5EF4-FFF2-40B4-BE49-F238E27FC236}">
              <a16:creationId xmlns:a16="http://schemas.microsoft.com/office/drawing/2014/main" id="{00000000-0008-0000-0300-00003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7" name="Picture 2559" descr="shim">
          <a:extLst>
            <a:ext uri="{FF2B5EF4-FFF2-40B4-BE49-F238E27FC236}">
              <a16:creationId xmlns:a16="http://schemas.microsoft.com/office/drawing/2014/main" id="{00000000-0008-0000-0300-00003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8" name="Picture 2560" descr="shim">
          <a:extLst>
            <a:ext uri="{FF2B5EF4-FFF2-40B4-BE49-F238E27FC236}">
              <a16:creationId xmlns:a16="http://schemas.microsoft.com/office/drawing/2014/main" id="{00000000-0008-0000-0300-00004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9" name="Picture 2561" descr="shim">
          <a:extLst>
            <a:ext uri="{FF2B5EF4-FFF2-40B4-BE49-F238E27FC236}">
              <a16:creationId xmlns:a16="http://schemas.microsoft.com/office/drawing/2014/main" id="{00000000-0008-0000-0300-00004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90" name="Picture 2562" descr="shim">
          <a:extLst>
            <a:ext uri="{FF2B5EF4-FFF2-40B4-BE49-F238E27FC236}">
              <a16:creationId xmlns:a16="http://schemas.microsoft.com/office/drawing/2014/main" id="{00000000-0008-0000-0300-00004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91" name="Picture 2563" descr="shim">
          <a:extLst>
            <a:ext uri="{FF2B5EF4-FFF2-40B4-BE49-F238E27FC236}">
              <a16:creationId xmlns:a16="http://schemas.microsoft.com/office/drawing/2014/main" id="{00000000-0008-0000-0300-00004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92" name="Picture 2564" descr="shim">
          <a:extLst>
            <a:ext uri="{FF2B5EF4-FFF2-40B4-BE49-F238E27FC236}">
              <a16:creationId xmlns:a16="http://schemas.microsoft.com/office/drawing/2014/main" id="{00000000-0008-0000-0300-00004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3" name="Picture 2565" descr="shim">
          <a:extLst>
            <a:ext uri="{FF2B5EF4-FFF2-40B4-BE49-F238E27FC236}">
              <a16:creationId xmlns:a16="http://schemas.microsoft.com/office/drawing/2014/main" id="{00000000-0008-0000-0300-00004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4" name="Picture 2566" descr="shim">
          <a:extLst>
            <a:ext uri="{FF2B5EF4-FFF2-40B4-BE49-F238E27FC236}">
              <a16:creationId xmlns:a16="http://schemas.microsoft.com/office/drawing/2014/main" id="{00000000-0008-0000-0300-00004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5" name="Picture 2567" descr="shim">
          <a:extLst>
            <a:ext uri="{FF2B5EF4-FFF2-40B4-BE49-F238E27FC236}">
              <a16:creationId xmlns:a16="http://schemas.microsoft.com/office/drawing/2014/main" id="{00000000-0008-0000-0300-00004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6" name="Picture 2568" descr="shim">
          <a:extLst>
            <a:ext uri="{FF2B5EF4-FFF2-40B4-BE49-F238E27FC236}">
              <a16:creationId xmlns:a16="http://schemas.microsoft.com/office/drawing/2014/main" id="{00000000-0008-0000-0300-00004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7" name="Picture 2569" descr="shim">
          <a:extLst>
            <a:ext uri="{FF2B5EF4-FFF2-40B4-BE49-F238E27FC236}">
              <a16:creationId xmlns:a16="http://schemas.microsoft.com/office/drawing/2014/main" id="{00000000-0008-0000-0300-00004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8" name="Picture 2570" descr="shim">
          <a:extLst>
            <a:ext uri="{FF2B5EF4-FFF2-40B4-BE49-F238E27FC236}">
              <a16:creationId xmlns:a16="http://schemas.microsoft.com/office/drawing/2014/main" id="{00000000-0008-0000-0300-00004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9" name="Picture 2571" descr="shim">
          <a:extLst>
            <a:ext uri="{FF2B5EF4-FFF2-40B4-BE49-F238E27FC236}">
              <a16:creationId xmlns:a16="http://schemas.microsoft.com/office/drawing/2014/main" id="{00000000-0008-0000-0300-00004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0" name="Picture 2572" descr="shim">
          <a:extLst>
            <a:ext uri="{FF2B5EF4-FFF2-40B4-BE49-F238E27FC236}">
              <a16:creationId xmlns:a16="http://schemas.microsoft.com/office/drawing/2014/main" id="{00000000-0008-0000-0300-00004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1" name="Picture 2573" descr="shim">
          <a:extLst>
            <a:ext uri="{FF2B5EF4-FFF2-40B4-BE49-F238E27FC236}">
              <a16:creationId xmlns:a16="http://schemas.microsoft.com/office/drawing/2014/main" id="{00000000-0008-0000-0300-00004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2" name="Picture 2574" descr="shim">
          <a:extLst>
            <a:ext uri="{FF2B5EF4-FFF2-40B4-BE49-F238E27FC236}">
              <a16:creationId xmlns:a16="http://schemas.microsoft.com/office/drawing/2014/main" id="{00000000-0008-0000-0300-00004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3" name="Picture 2575" descr="shim">
          <a:extLst>
            <a:ext uri="{FF2B5EF4-FFF2-40B4-BE49-F238E27FC236}">
              <a16:creationId xmlns:a16="http://schemas.microsoft.com/office/drawing/2014/main" id="{00000000-0008-0000-0300-00004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4" name="Picture 2576" descr="shim">
          <a:extLst>
            <a:ext uri="{FF2B5EF4-FFF2-40B4-BE49-F238E27FC236}">
              <a16:creationId xmlns:a16="http://schemas.microsoft.com/office/drawing/2014/main" id="{00000000-0008-0000-0300-00005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5" name="Picture 2577" descr="shim">
          <a:extLst>
            <a:ext uri="{FF2B5EF4-FFF2-40B4-BE49-F238E27FC236}">
              <a16:creationId xmlns:a16="http://schemas.microsoft.com/office/drawing/2014/main" id="{00000000-0008-0000-0300-00005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6" name="Picture 2578" descr="shim">
          <a:extLst>
            <a:ext uri="{FF2B5EF4-FFF2-40B4-BE49-F238E27FC236}">
              <a16:creationId xmlns:a16="http://schemas.microsoft.com/office/drawing/2014/main" id="{00000000-0008-0000-0300-00005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7" name="Picture 2579" descr="shim">
          <a:extLst>
            <a:ext uri="{FF2B5EF4-FFF2-40B4-BE49-F238E27FC236}">
              <a16:creationId xmlns:a16="http://schemas.microsoft.com/office/drawing/2014/main" id="{00000000-0008-0000-0300-00005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8" name="Picture 2580" descr="shim">
          <a:extLst>
            <a:ext uri="{FF2B5EF4-FFF2-40B4-BE49-F238E27FC236}">
              <a16:creationId xmlns:a16="http://schemas.microsoft.com/office/drawing/2014/main" id="{00000000-0008-0000-0300-00005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9" name="Picture 2581" descr="shim">
          <a:extLst>
            <a:ext uri="{FF2B5EF4-FFF2-40B4-BE49-F238E27FC236}">
              <a16:creationId xmlns:a16="http://schemas.microsoft.com/office/drawing/2014/main" id="{00000000-0008-0000-0300-00005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0" name="Picture 2582" descr="shim">
          <a:extLst>
            <a:ext uri="{FF2B5EF4-FFF2-40B4-BE49-F238E27FC236}">
              <a16:creationId xmlns:a16="http://schemas.microsoft.com/office/drawing/2014/main" id="{00000000-0008-0000-0300-00005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1" name="Picture 2583" descr="shim">
          <a:extLst>
            <a:ext uri="{FF2B5EF4-FFF2-40B4-BE49-F238E27FC236}">
              <a16:creationId xmlns:a16="http://schemas.microsoft.com/office/drawing/2014/main" id="{00000000-0008-0000-0300-00005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2" name="Picture 2584" descr="shim">
          <a:extLst>
            <a:ext uri="{FF2B5EF4-FFF2-40B4-BE49-F238E27FC236}">
              <a16:creationId xmlns:a16="http://schemas.microsoft.com/office/drawing/2014/main" id="{00000000-0008-0000-0300-00005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3" name="Picture 2585" descr="shim">
          <a:extLst>
            <a:ext uri="{FF2B5EF4-FFF2-40B4-BE49-F238E27FC236}">
              <a16:creationId xmlns:a16="http://schemas.microsoft.com/office/drawing/2014/main" id="{00000000-0008-0000-0300-00005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4" name="Picture 2586" descr="shim">
          <a:extLst>
            <a:ext uri="{FF2B5EF4-FFF2-40B4-BE49-F238E27FC236}">
              <a16:creationId xmlns:a16="http://schemas.microsoft.com/office/drawing/2014/main" id="{00000000-0008-0000-0300-00005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5" name="Picture 2587" descr="shim">
          <a:extLst>
            <a:ext uri="{FF2B5EF4-FFF2-40B4-BE49-F238E27FC236}">
              <a16:creationId xmlns:a16="http://schemas.microsoft.com/office/drawing/2014/main" id="{00000000-0008-0000-0300-00005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6" name="Picture 2588" descr="shim">
          <a:extLst>
            <a:ext uri="{FF2B5EF4-FFF2-40B4-BE49-F238E27FC236}">
              <a16:creationId xmlns:a16="http://schemas.microsoft.com/office/drawing/2014/main" id="{00000000-0008-0000-0300-00005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7" name="Picture 2589" descr="shim">
          <a:extLst>
            <a:ext uri="{FF2B5EF4-FFF2-40B4-BE49-F238E27FC236}">
              <a16:creationId xmlns:a16="http://schemas.microsoft.com/office/drawing/2014/main" id="{00000000-0008-0000-0300-00005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8" name="Picture 2590" descr="shim">
          <a:extLst>
            <a:ext uri="{FF2B5EF4-FFF2-40B4-BE49-F238E27FC236}">
              <a16:creationId xmlns:a16="http://schemas.microsoft.com/office/drawing/2014/main" id="{00000000-0008-0000-0300-00005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9" name="Picture 2591" descr="shim">
          <a:extLst>
            <a:ext uri="{FF2B5EF4-FFF2-40B4-BE49-F238E27FC236}">
              <a16:creationId xmlns:a16="http://schemas.microsoft.com/office/drawing/2014/main" id="{00000000-0008-0000-0300-00005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0" name="Picture 2592" descr="shim">
          <a:extLst>
            <a:ext uri="{FF2B5EF4-FFF2-40B4-BE49-F238E27FC236}">
              <a16:creationId xmlns:a16="http://schemas.microsoft.com/office/drawing/2014/main" id="{00000000-0008-0000-0300-00006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1" name="Picture 2593" descr="shim">
          <a:extLst>
            <a:ext uri="{FF2B5EF4-FFF2-40B4-BE49-F238E27FC236}">
              <a16:creationId xmlns:a16="http://schemas.microsoft.com/office/drawing/2014/main" id="{00000000-0008-0000-0300-00006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2" name="Picture 2594" descr="shim">
          <a:extLst>
            <a:ext uri="{FF2B5EF4-FFF2-40B4-BE49-F238E27FC236}">
              <a16:creationId xmlns:a16="http://schemas.microsoft.com/office/drawing/2014/main" id="{00000000-0008-0000-0300-00006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3" name="Picture 2595" descr="shim">
          <a:extLst>
            <a:ext uri="{FF2B5EF4-FFF2-40B4-BE49-F238E27FC236}">
              <a16:creationId xmlns:a16="http://schemas.microsoft.com/office/drawing/2014/main" id="{00000000-0008-0000-0300-00006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4" name="Picture 2596" descr="shim">
          <a:extLst>
            <a:ext uri="{FF2B5EF4-FFF2-40B4-BE49-F238E27FC236}">
              <a16:creationId xmlns:a16="http://schemas.microsoft.com/office/drawing/2014/main" id="{00000000-0008-0000-0300-00006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5" name="Picture 2597" descr="shim">
          <a:extLst>
            <a:ext uri="{FF2B5EF4-FFF2-40B4-BE49-F238E27FC236}">
              <a16:creationId xmlns:a16="http://schemas.microsoft.com/office/drawing/2014/main" id="{00000000-0008-0000-0300-00006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6" name="Picture 2598" descr="shim">
          <a:extLst>
            <a:ext uri="{FF2B5EF4-FFF2-40B4-BE49-F238E27FC236}">
              <a16:creationId xmlns:a16="http://schemas.microsoft.com/office/drawing/2014/main" id="{00000000-0008-0000-0300-00006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7" name="Picture 2599" descr="shim">
          <a:extLst>
            <a:ext uri="{FF2B5EF4-FFF2-40B4-BE49-F238E27FC236}">
              <a16:creationId xmlns:a16="http://schemas.microsoft.com/office/drawing/2014/main" id="{00000000-0008-0000-0300-00006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8" name="Picture 2600" descr="shim">
          <a:extLst>
            <a:ext uri="{FF2B5EF4-FFF2-40B4-BE49-F238E27FC236}">
              <a16:creationId xmlns:a16="http://schemas.microsoft.com/office/drawing/2014/main" id="{00000000-0008-0000-0300-00006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9" name="Picture 2601" descr="shim">
          <a:extLst>
            <a:ext uri="{FF2B5EF4-FFF2-40B4-BE49-F238E27FC236}">
              <a16:creationId xmlns:a16="http://schemas.microsoft.com/office/drawing/2014/main" id="{00000000-0008-0000-0300-00006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0" name="Picture 2602" descr="shim">
          <a:extLst>
            <a:ext uri="{FF2B5EF4-FFF2-40B4-BE49-F238E27FC236}">
              <a16:creationId xmlns:a16="http://schemas.microsoft.com/office/drawing/2014/main" id="{00000000-0008-0000-0300-00006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1" name="Picture 2603" descr="shim">
          <a:extLst>
            <a:ext uri="{FF2B5EF4-FFF2-40B4-BE49-F238E27FC236}">
              <a16:creationId xmlns:a16="http://schemas.microsoft.com/office/drawing/2014/main" id="{00000000-0008-0000-0300-00006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2" name="Picture 2604" descr="shim">
          <a:extLst>
            <a:ext uri="{FF2B5EF4-FFF2-40B4-BE49-F238E27FC236}">
              <a16:creationId xmlns:a16="http://schemas.microsoft.com/office/drawing/2014/main" id="{00000000-0008-0000-0300-00006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3" name="Picture 2605" descr="shim">
          <a:extLst>
            <a:ext uri="{FF2B5EF4-FFF2-40B4-BE49-F238E27FC236}">
              <a16:creationId xmlns:a16="http://schemas.microsoft.com/office/drawing/2014/main" id="{00000000-0008-0000-0300-00006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4" name="Picture 2606" descr="shim">
          <a:extLst>
            <a:ext uri="{FF2B5EF4-FFF2-40B4-BE49-F238E27FC236}">
              <a16:creationId xmlns:a16="http://schemas.microsoft.com/office/drawing/2014/main" id="{00000000-0008-0000-0300-00006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5" name="Picture 2607" descr="shim">
          <a:extLst>
            <a:ext uri="{FF2B5EF4-FFF2-40B4-BE49-F238E27FC236}">
              <a16:creationId xmlns:a16="http://schemas.microsoft.com/office/drawing/2014/main" id="{00000000-0008-0000-0300-00006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6" name="Picture 2608" descr="shim">
          <a:extLst>
            <a:ext uri="{FF2B5EF4-FFF2-40B4-BE49-F238E27FC236}">
              <a16:creationId xmlns:a16="http://schemas.microsoft.com/office/drawing/2014/main" id="{00000000-0008-0000-0300-00007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7" name="Picture 2609" descr="shim">
          <a:extLst>
            <a:ext uri="{FF2B5EF4-FFF2-40B4-BE49-F238E27FC236}">
              <a16:creationId xmlns:a16="http://schemas.microsoft.com/office/drawing/2014/main" id="{00000000-0008-0000-0300-00007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8" name="Picture 2610" descr="shim">
          <a:extLst>
            <a:ext uri="{FF2B5EF4-FFF2-40B4-BE49-F238E27FC236}">
              <a16:creationId xmlns:a16="http://schemas.microsoft.com/office/drawing/2014/main" id="{00000000-0008-0000-0300-00007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9" name="Picture 2611" descr="shim">
          <a:extLst>
            <a:ext uri="{FF2B5EF4-FFF2-40B4-BE49-F238E27FC236}">
              <a16:creationId xmlns:a16="http://schemas.microsoft.com/office/drawing/2014/main" id="{00000000-0008-0000-0300-00007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0" name="Picture 2612" descr="shim">
          <a:extLst>
            <a:ext uri="{FF2B5EF4-FFF2-40B4-BE49-F238E27FC236}">
              <a16:creationId xmlns:a16="http://schemas.microsoft.com/office/drawing/2014/main" id="{00000000-0008-0000-0300-00007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1" name="Picture 2613" descr="shim">
          <a:extLst>
            <a:ext uri="{FF2B5EF4-FFF2-40B4-BE49-F238E27FC236}">
              <a16:creationId xmlns:a16="http://schemas.microsoft.com/office/drawing/2014/main" id="{00000000-0008-0000-0300-00007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2" name="Picture 2614" descr="shim">
          <a:extLst>
            <a:ext uri="{FF2B5EF4-FFF2-40B4-BE49-F238E27FC236}">
              <a16:creationId xmlns:a16="http://schemas.microsoft.com/office/drawing/2014/main" id="{00000000-0008-0000-0300-00007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3" name="Picture 2615" descr="shim">
          <a:extLst>
            <a:ext uri="{FF2B5EF4-FFF2-40B4-BE49-F238E27FC236}">
              <a16:creationId xmlns:a16="http://schemas.microsoft.com/office/drawing/2014/main" id="{00000000-0008-0000-0300-00007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4" name="Picture 2616" descr="shim">
          <a:extLst>
            <a:ext uri="{FF2B5EF4-FFF2-40B4-BE49-F238E27FC236}">
              <a16:creationId xmlns:a16="http://schemas.microsoft.com/office/drawing/2014/main" id="{00000000-0008-0000-0300-00007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5" name="Picture 2617" descr="shim">
          <a:extLst>
            <a:ext uri="{FF2B5EF4-FFF2-40B4-BE49-F238E27FC236}">
              <a16:creationId xmlns:a16="http://schemas.microsoft.com/office/drawing/2014/main" id="{00000000-0008-0000-0300-00007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6" name="Picture 2618" descr="shim">
          <a:extLst>
            <a:ext uri="{FF2B5EF4-FFF2-40B4-BE49-F238E27FC236}">
              <a16:creationId xmlns:a16="http://schemas.microsoft.com/office/drawing/2014/main" id="{00000000-0008-0000-0300-00007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7" name="Picture 2619" descr="shim">
          <a:extLst>
            <a:ext uri="{FF2B5EF4-FFF2-40B4-BE49-F238E27FC236}">
              <a16:creationId xmlns:a16="http://schemas.microsoft.com/office/drawing/2014/main" id="{00000000-0008-0000-0300-00007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8" name="Picture 2620" descr="shim">
          <a:extLst>
            <a:ext uri="{FF2B5EF4-FFF2-40B4-BE49-F238E27FC236}">
              <a16:creationId xmlns:a16="http://schemas.microsoft.com/office/drawing/2014/main" id="{00000000-0008-0000-0300-00007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9" name="Picture 2621" descr="shim">
          <a:extLst>
            <a:ext uri="{FF2B5EF4-FFF2-40B4-BE49-F238E27FC236}">
              <a16:creationId xmlns:a16="http://schemas.microsoft.com/office/drawing/2014/main" id="{00000000-0008-0000-0300-00007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0" name="Picture 2622" descr="shim">
          <a:extLst>
            <a:ext uri="{FF2B5EF4-FFF2-40B4-BE49-F238E27FC236}">
              <a16:creationId xmlns:a16="http://schemas.microsoft.com/office/drawing/2014/main" id="{00000000-0008-0000-0300-00007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1" name="Picture 2623" descr="shim">
          <a:extLst>
            <a:ext uri="{FF2B5EF4-FFF2-40B4-BE49-F238E27FC236}">
              <a16:creationId xmlns:a16="http://schemas.microsoft.com/office/drawing/2014/main" id="{00000000-0008-0000-0300-00007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2" name="Picture 2624" descr="shim">
          <a:extLst>
            <a:ext uri="{FF2B5EF4-FFF2-40B4-BE49-F238E27FC236}">
              <a16:creationId xmlns:a16="http://schemas.microsoft.com/office/drawing/2014/main" id="{00000000-0008-0000-0300-00008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3" name="Picture 2625" descr="shim">
          <a:extLst>
            <a:ext uri="{FF2B5EF4-FFF2-40B4-BE49-F238E27FC236}">
              <a16:creationId xmlns:a16="http://schemas.microsoft.com/office/drawing/2014/main" id="{00000000-0008-0000-0300-00008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4" name="Picture 2626" descr="shim">
          <a:extLst>
            <a:ext uri="{FF2B5EF4-FFF2-40B4-BE49-F238E27FC236}">
              <a16:creationId xmlns:a16="http://schemas.microsoft.com/office/drawing/2014/main" id="{00000000-0008-0000-0300-00008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5" name="Picture 2627" descr="shim">
          <a:extLst>
            <a:ext uri="{FF2B5EF4-FFF2-40B4-BE49-F238E27FC236}">
              <a16:creationId xmlns:a16="http://schemas.microsoft.com/office/drawing/2014/main" id="{00000000-0008-0000-0300-00008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6" name="Picture 2628" descr="shim">
          <a:extLst>
            <a:ext uri="{FF2B5EF4-FFF2-40B4-BE49-F238E27FC236}">
              <a16:creationId xmlns:a16="http://schemas.microsoft.com/office/drawing/2014/main" id="{00000000-0008-0000-0300-00008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7" name="Picture 2629" descr="shim">
          <a:extLst>
            <a:ext uri="{FF2B5EF4-FFF2-40B4-BE49-F238E27FC236}">
              <a16:creationId xmlns:a16="http://schemas.microsoft.com/office/drawing/2014/main" id="{00000000-0008-0000-0300-00008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8" name="Picture 2630" descr="shim">
          <a:extLst>
            <a:ext uri="{FF2B5EF4-FFF2-40B4-BE49-F238E27FC236}">
              <a16:creationId xmlns:a16="http://schemas.microsoft.com/office/drawing/2014/main" id="{00000000-0008-0000-0300-00008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9" name="Picture 2631" descr="shim">
          <a:extLst>
            <a:ext uri="{FF2B5EF4-FFF2-40B4-BE49-F238E27FC236}">
              <a16:creationId xmlns:a16="http://schemas.microsoft.com/office/drawing/2014/main" id="{00000000-0008-0000-0300-00008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0" name="Picture 2632" descr="shim">
          <a:extLst>
            <a:ext uri="{FF2B5EF4-FFF2-40B4-BE49-F238E27FC236}">
              <a16:creationId xmlns:a16="http://schemas.microsoft.com/office/drawing/2014/main" id="{00000000-0008-0000-0300-00008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1" name="Picture 2633" descr="shim">
          <a:extLst>
            <a:ext uri="{FF2B5EF4-FFF2-40B4-BE49-F238E27FC236}">
              <a16:creationId xmlns:a16="http://schemas.microsoft.com/office/drawing/2014/main" id="{00000000-0008-0000-0300-00008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2" name="Picture 2634" descr="shim">
          <a:extLst>
            <a:ext uri="{FF2B5EF4-FFF2-40B4-BE49-F238E27FC236}">
              <a16:creationId xmlns:a16="http://schemas.microsoft.com/office/drawing/2014/main" id="{00000000-0008-0000-0300-00008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3" name="Picture 2635" descr="shim">
          <a:extLst>
            <a:ext uri="{FF2B5EF4-FFF2-40B4-BE49-F238E27FC236}">
              <a16:creationId xmlns:a16="http://schemas.microsoft.com/office/drawing/2014/main" id="{00000000-0008-0000-0300-00008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4" name="Picture 2636" descr="shim">
          <a:extLst>
            <a:ext uri="{FF2B5EF4-FFF2-40B4-BE49-F238E27FC236}">
              <a16:creationId xmlns:a16="http://schemas.microsoft.com/office/drawing/2014/main" id="{00000000-0008-0000-0300-00008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5" name="Picture 2637" descr="shim">
          <a:extLst>
            <a:ext uri="{FF2B5EF4-FFF2-40B4-BE49-F238E27FC236}">
              <a16:creationId xmlns:a16="http://schemas.microsoft.com/office/drawing/2014/main" id="{00000000-0008-0000-0300-00008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6" name="Picture 2638" descr="shim">
          <a:extLst>
            <a:ext uri="{FF2B5EF4-FFF2-40B4-BE49-F238E27FC236}">
              <a16:creationId xmlns:a16="http://schemas.microsoft.com/office/drawing/2014/main" id="{00000000-0008-0000-0300-00008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7" name="Picture 2639" descr="shim">
          <a:extLst>
            <a:ext uri="{FF2B5EF4-FFF2-40B4-BE49-F238E27FC236}">
              <a16:creationId xmlns:a16="http://schemas.microsoft.com/office/drawing/2014/main" id="{00000000-0008-0000-0300-00008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8" name="Picture 2640" descr="shim">
          <a:extLst>
            <a:ext uri="{FF2B5EF4-FFF2-40B4-BE49-F238E27FC236}">
              <a16:creationId xmlns:a16="http://schemas.microsoft.com/office/drawing/2014/main" id="{00000000-0008-0000-0300-00009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9" name="Picture 2641" descr="shim">
          <a:extLst>
            <a:ext uri="{FF2B5EF4-FFF2-40B4-BE49-F238E27FC236}">
              <a16:creationId xmlns:a16="http://schemas.microsoft.com/office/drawing/2014/main" id="{00000000-0008-0000-0300-00009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0" name="Picture 2642" descr="shim">
          <a:extLst>
            <a:ext uri="{FF2B5EF4-FFF2-40B4-BE49-F238E27FC236}">
              <a16:creationId xmlns:a16="http://schemas.microsoft.com/office/drawing/2014/main" id="{00000000-0008-0000-0300-00009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1" name="Picture 2643" descr="shim">
          <a:extLst>
            <a:ext uri="{FF2B5EF4-FFF2-40B4-BE49-F238E27FC236}">
              <a16:creationId xmlns:a16="http://schemas.microsoft.com/office/drawing/2014/main" id="{00000000-0008-0000-0300-00009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2" name="Picture 2644" descr="shim">
          <a:extLst>
            <a:ext uri="{FF2B5EF4-FFF2-40B4-BE49-F238E27FC236}">
              <a16:creationId xmlns:a16="http://schemas.microsoft.com/office/drawing/2014/main" id="{00000000-0008-0000-0300-00009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3" name="Picture 2645" descr="shim">
          <a:extLst>
            <a:ext uri="{FF2B5EF4-FFF2-40B4-BE49-F238E27FC236}">
              <a16:creationId xmlns:a16="http://schemas.microsoft.com/office/drawing/2014/main" id="{00000000-0008-0000-0300-00009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4" name="Picture 2646" descr="shim">
          <a:extLst>
            <a:ext uri="{FF2B5EF4-FFF2-40B4-BE49-F238E27FC236}">
              <a16:creationId xmlns:a16="http://schemas.microsoft.com/office/drawing/2014/main" id="{00000000-0008-0000-0300-00009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5" name="Picture 2647" descr="shim">
          <a:extLst>
            <a:ext uri="{FF2B5EF4-FFF2-40B4-BE49-F238E27FC236}">
              <a16:creationId xmlns:a16="http://schemas.microsoft.com/office/drawing/2014/main" id="{00000000-0008-0000-0300-00009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6" name="Picture 2648" descr="shim">
          <a:extLst>
            <a:ext uri="{FF2B5EF4-FFF2-40B4-BE49-F238E27FC236}">
              <a16:creationId xmlns:a16="http://schemas.microsoft.com/office/drawing/2014/main" id="{00000000-0008-0000-0300-00009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7" name="Picture 2649" descr="shim">
          <a:extLst>
            <a:ext uri="{FF2B5EF4-FFF2-40B4-BE49-F238E27FC236}">
              <a16:creationId xmlns:a16="http://schemas.microsoft.com/office/drawing/2014/main" id="{00000000-0008-0000-0300-00009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8" name="Picture 2650" descr="shim">
          <a:extLst>
            <a:ext uri="{FF2B5EF4-FFF2-40B4-BE49-F238E27FC236}">
              <a16:creationId xmlns:a16="http://schemas.microsoft.com/office/drawing/2014/main" id="{00000000-0008-0000-0300-00009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9" name="Picture 2651" descr="shim">
          <a:extLst>
            <a:ext uri="{FF2B5EF4-FFF2-40B4-BE49-F238E27FC236}">
              <a16:creationId xmlns:a16="http://schemas.microsoft.com/office/drawing/2014/main" id="{00000000-0008-0000-0300-00009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0" name="Picture 2652" descr="shim">
          <a:extLst>
            <a:ext uri="{FF2B5EF4-FFF2-40B4-BE49-F238E27FC236}">
              <a16:creationId xmlns:a16="http://schemas.microsoft.com/office/drawing/2014/main" id="{00000000-0008-0000-0300-00009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1" name="Picture 2653" descr="shim">
          <a:extLst>
            <a:ext uri="{FF2B5EF4-FFF2-40B4-BE49-F238E27FC236}">
              <a16:creationId xmlns:a16="http://schemas.microsoft.com/office/drawing/2014/main" id="{00000000-0008-0000-0300-00009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2" name="Picture 2654" descr="shim">
          <a:extLst>
            <a:ext uri="{FF2B5EF4-FFF2-40B4-BE49-F238E27FC236}">
              <a16:creationId xmlns:a16="http://schemas.microsoft.com/office/drawing/2014/main" id="{00000000-0008-0000-0300-00009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3" name="Picture 2655" descr="shim">
          <a:extLst>
            <a:ext uri="{FF2B5EF4-FFF2-40B4-BE49-F238E27FC236}">
              <a16:creationId xmlns:a16="http://schemas.microsoft.com/office/drawing/2014/main" id="{00000000-0008-0000-0300-00009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4" name="Picture 2656" descr="shim">
          <a:extLst>
            <a:ext uri="{FF2B5EF4-FFF2-40B4-BE49-F238E27FC236}">
              <a16:creationId xmlns:a16="http://schemas.microsoft.com/office/drawing/2014/main" id="{00000000-0008-0000-0300-0000A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5" name="Picture 2657" descr="shim">
          <a:extLst>
            <a:ext uri="{FF2B5EF4-FFF2-40B4-BE49-F238E27FC236}">
              <a16:creationId xmlns:a16="http://schemas.microsoft.com/office/drawing/2014/main" id="{00000000-0008-0000-0300-0000A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6" name="Picture 2658" descr="shim">
          <a:extLst>
            <a:ext uri="{FF2B5EF4-FFF2-40B4-BE49-F238E27FC236}">
              <a16:creationId xmlns:a16="http://schemas.microsoft.com/office/drawing/2014/main" id="{00000000-0008-0000-0300-0000A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7" name="Picture 2659" descr="shim">
          <a:extLst>
            <a:ext uri="{FF2B5EF4-FFF2-40B4-BE49-F238E27FC236}">
              <a16:creationId xmlns:a16="http://schemas.microsoft.com/office/drawing/2014/main" id="{00000000-0008-0000-0300-0000A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8" name="Picture 2660" descr="shim">
          <a:extLst>
            <a:ext uri="{FF2B5EF4-FFF2-40B4-BE49-F238E27FC236}">
              <a16:creationId xmlns:a16="http://schemas.microsoft.com/office/drawing/2014/main" id="{00000000-0008-0000-0300-0000A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9" name="Picture 2661" descr="shim">
          <a:extLst>
            <a:ext uri="{FF2B5EF4-FFF2-40B4-BE49-F238E27FC236}">
              <a16:creationId xmlns:a16="http://schemas.microsoft.com/office/drawing/2014/main" id="{00000000-0008-0000-0300-0000A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0" name="Picture 2662" descr="shim">
          <a:extLst>
            <a:ext uri="{FF2B5EF4-FFF2-40B4-BE49-F238E27FC236}">
              <a16:creationId xmlns:a16="http://schemas.microsoft.com/office/drawing/2014/main" id="{00000000-0008-0000-0300-0000A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1" name="Picture 2663" descr="shim">
          <a:extLst>
            <a:ext uri="{FF2B5EF4-FFF2-40B4-BE49-F238E27FC236}">
              <a16:creationId xmlns:a16="http://schemas.microsoft.com/office/drawing/2014/main" id="{00000000-0008-0000-0300-0000A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2" name="Picture 2664" descr="shim">
          <a:extLst>
            <a:ext uri="{FF2B5EF4-FFF2-40B4-BE49-F238E27FC236}">
              <a16:creationId xmlns:a16="http://schemas.microsoft.com/office/drawing/2014/main" id="{00000000-0008-0000-0300-0000A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3" name="Picture 2665" descr="shim">
          <a:extLst>
            <a:ext uri="{FF2B5EF4-FFF2-40B4-BE49-F238E27FC236}">
              <a16:creationId xmlns:a16="http://schemas.microsoft.com/office/drawing/2014/main" id="{00000000-0008-0000-0300-0000A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4" name="Picture 2666" descr="shim">
          <a:extLst>
            <a:ext uri="{FF2B5EF4-FFF2-40B4-BE49-F238E27FC236}">
              <a16:creationId xmlns:a16="http://schemas.microsoft.com/office/drawing/2014/main" id="{00000000-0008-0000-0300-0000A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5" name="Picture 2667" descr="shim">
          <a:extLst>
            <a:ext uri="{FF2B5EF4-FFF2-40B4-BE49-F238E27FC236}">
              <a16:creationId xmlns:a16="http://schemas.microsoft.com/office/drawing/2014/main" id="{00000000-0008-0000-0300-0000A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6" name="Picture 2668" descr="shim">
          <a:extLst>
            <a:ext uri="{FF2B5EF4-FFF2-40B4-BE49-F238E27FC236}">
              <a16:creationId xmlns:a16="http://schemas.microsoft.com/office/drawing/2014/main" id="{00000000-0008-0000-0300-0000A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7" name="Picture 2669" descr="shim">
          <a:extLst>
            <a:ext uri="{FF2B5EF4-FFF2-40B4-BE49-F238E27FC236}">
              <a16:creationId xmlns:a16="http://schemas.microsoft.com/office/drawing/2014/main" id="{00000000-0008-0000-0300-0000A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8" name="Picture 2670" descr="shim">
          <a:extLst>
            <a:ext uri="{FF2B5EF4-FFF2-40B4-BE49-F238E27FC236}">
              <a16:creationId xmlns:a16="http://schemas.microsoft.com/office/drawing/2014/main" id="{00000000-0008-0000-0300-0000A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9" name="Picture 2671" descr="shim">
          <a:extLst>
            <a:ext uri="{FF2B5EF4-FFF2-40B4-BE49-F238E27FC236}">
              <a16:creationId xmlns:a16="http://schemas.microsoft.com/office/drawing/2014/main" id="{00000000-0008-0000-0300-0000A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0" name="Picture 2672" descr="shim">
          <a:extLst>
            <a:ext uri="{FF2B5EF4-FFF2-40B4-BE49-F238E27FC236}">
              <a16:creationId xmlns:a16="http://schemas.microsoft.com/office/drawing/2014/main" id="{00000000-0008-0000-0300-0000B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1" name="Picture 2673" descr="shim">
          <a:extLst>
            <a:ext uri="{FF2B5EF4-FFF2-40B4-BE49-F238E27FC236}">
              <a16:creationId xmlns:a16="http://schemas.microsoft.com/office/drawing/2014/main" id="{00000000-0008-0000-0300-0000B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2" name="Picture 2674" descr="shim">
          <a:extLst>
            <a:ext uri="{FF2B5EF4-FFF2-40B4-BE49-F238E27FC236}">
              <a16:creationId xmlns:a16="http://schemas.microsoft.com/office/drawing/2014/main" id="{00000000-0008-0000-0300-0000B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3" name="Picture 2675" descr="shim">
          <a:extLst>
            <a:ext uri="{FF2B5EF4-FFF2-40B4-BE49-F238E27FC236}">
              <a16:creationId xmlns:a16="http://schemas.microsoft.com/office/drawing/2014/main" id="{00000000-0008-0000-0300-0000B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4" name="Picture 2676" descr="shim">
          <a:extLst>
            <a:ext uri="{FF2B5EF4-FFF2-40B4-BE49-F238E27FC236}">
              <a16:creationId xmlns:a16="http://schemas.microsoft.com/office/drawing/2014/main" id="{00000000-0008-0000-0300-0000B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5" name="Picture 2677" descr="shim">
          <a:extLst>
            <a:ext uri="{FF2B5EF4-FFF2-40B4-BE49-F238E27FC236}">
              <a16:creationId xmlns:a16="http://schemas.microsoft.com/office/drawing/2014/main" id="{00000000-0008-0000-0300-0000B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6" name="Picture 2678" descr="shim">
          <a:extLst>
            <a:ext uri="{FF2B5EF4-FFF2-40B4-BE49-F238E27FC236}">
              <a16:creationId xmlns:a16="http://schemas.microsoft.com/office/drawing/2014/main" id="{00000000-0008-0000-0300-0000B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7" name="Picture 2679" descr="shim">
          <a:extLst>
            <a:ext uri="{FF2B5EF4-FFF2-40B4-BE49-F238E27FC236}">
              <a16:creationId xmlns:a16="http://schemas.microsoft.com/office/drawing/2014/main" id="{00000000-0008-0000-0300-0000B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8" name="Picture 2680" descr="shim">
          <a:extLst>
            <a:ext uri="{FF2B5EF4-FFF2-40B4-BE49-F238E27FC236}">
              <a16:creationId xmlns:a16="http://schemas.microsoft.com/office/drawing/2014/main" id="{00000000-0008-0000-0300-0000B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09" name="Picture 2681" descr="shim">
          <a:extLst>
            <a:ext uri="{FF2B5EF4-FFF2-40B4-BE49-F238E27FC236}">
              <a16:creationId xmlns:a16="http://schemas.microsoft.com/office/drawing/2014/main" id="{00000000-0008-0000-0300-0000B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0" name="Picture 2682" descr="shim">
          <a:extLst>
            <a:ext uri="{FF2B5EF4-FFF2-40B4-BE49-F238E27FC236}">
              <a16:creationId xmlns:a16="http://schemas.microsoft.com/office/drawing/2014/main" id="{00000000-0008-0000-0300-0000B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1" name="Picture 2683" descr="shim">
          <a:extLst>
            <a:ext uri="{FF2B5EF4-FFF2-40B4-BE49-F238E27FC236}">
              <a16:creationId xmlns:a16="http://schemas.microsoft.com/office/drawing/2014/main" id="{00000000-0008-0000-0300-0000B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2" name="Picture 2684" descr="shim">
          <a:extLst>
            <a:ext uri="{FF2B5EF4-FFF2-40B4-BE49-F238E27FC236}">
              <a16:creationId xmlns:a16="http://schemas.microsoft.com/office/drawing/2014/main" id="{00000000-0008-0000-0300-0000B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3" name="Picture 2685" descr="shim">
          <a:extLst>
            <a:ext uri="{FF2B5EF4-FFF2-40B4-BE49-F238E27FC236}">
              <a16:creationId xmlns:a16="http://schemas.microsoft.com/office/drawing/2014/main" id="{00000000-0008-0000-0300-0000B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4" name="Picture 2686" descr="shim">
          <a:extLst>
            <a:ext uri="{FF2B5EF4-FFF2-40B4-BE49-F238E27FC236}">
              <a16:creationId xmlns:a16="http://schemas.microsoft.com/office/drawing/2014/main" id="{00000000-0008-0000-0300-0000B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5" name="Picture 2687" descr="shim">
          <a:extLst>
            <a:ext uri="{FF2B5EF4-FFF2-40B4-BE49-F238E27FC236}">
              <a16:creationId xmlns:a16="http://schemas.microsoft.com/office/drawing/2014/main" id="{00000000-0008-0000-0300-0000B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6" name="Picture 2688" descr="shim">
          <a:extLst>
            <a:ext uri="{FF2B5EF4-FFF2-40B4-BE49-F238E27FC236}">
              <a16:creationId xmlns:a16="http://schemas.microsoft.com/office/drawing/2014/main" id="{00000000-0008-0000-0300-0000C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7" name="Picture 2689" descr="shim">
          <a:extLst>
            <a:ext uri="{FF2B5EF4-FFF2-40B4-BE49-F238E27FC236}">
              <a16:creationId xmlns:a16="http://schemas.microsoft.com/office/drawing/2014/main" id="{00000000-0008-0000-0300-0000C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8" name="Picture 2690" descr="shim">
          <a:extLst>
            <a:ext uri="{FF2B5EF4-FFF2-40B4-BE49-F238E27FC236}">
              <a16:creationId xmlns:a16="http://schemas.microsoft.com/office/drawing/2014/main" id="{00000000-0008-0000-0300-0000C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9" name="Picture 2691" descr="shim">
          <a:extLst>
            <a:ext uri="{FF2B5EF4-FFF2-40B4-BE49-F238E27FC236}">
              <a16:creationId xmlns:a16="http://schemas.microsoft.com/office/drawing/2014/main" id="{00000000-0008-0000-0300-0000C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0" name="Picture 2692" descr="shim">
          <a:extLst>
            <a:ext uri="{FF2B5EF4-FFF2-40B4-BE49-F238E27FC236}">
              <a16:creationId xmlns:a16="http://schemas.microsoft.com/office/drawing/2014/main" id="{00000000-0008-0000-0300-0000C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1" name="Picture 2693" descr="shim">
          <a:extLst>
            <a:ext uri="{FF2B5EF4-FFF2-40B4-BE49-F238E27FC236}">
              <a16:creationId xmlns:a16="http://schemas.microsoft.com/office/drawing/2014/main" id="{00000000-0008-0000-0300-0000C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2" name="Picture 2694" descr="shim">
          <a:extLst>
            <a:ext uri="{FF2B5EF4-FFF2-40B4-BE49-F238E27FC236}">
              <a16:creationId xmlns:a16="http://schemas.microsoft.com/office/drawing/2014/main" id="{00000000-0008-0000-0300-0000C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3" name="Picture 2695" descr="shim">
          <a:extLst>
            <a:ext uri="{FF2B5EF4-FFF2-40B4-BE49-F238E27FC236}">
              <a16:creationId xmlns:a16="http://schemas.microsoft.com/office/drawing/2014/main" id="{00000000-0008-0000-0300-0000C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4" name="Picture 2696" descr="shim">
          <a:extLst>
            <a:ext uri="{FF2B5EF4-FFF2-40B4-BE49-F238E27FC236}">
              <a16:creationId xmlns:a16="http://schemas.microsoft.com/office/drawing/2014/main" id="{00000000-0008-0000-0300-0000C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5" name="Picture 2697" descr="shim">
          <a:extLst>
            <a:ext uri="{FF2B5EF4-FFF2-40B4-BE49-F238E27FC236}">
              <a16:creationId xmlns:a16="http://schemas.microsoft.com/office/drawing/2014/main" id="{00000000-0008-0000-0300-0000C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6" name="Picture 2698" descr="shim">
          <a:extLst>
            <a:ext uri="{FF2B5EF4-FFF2-40B4-BE49-F238E27FC236}">
              <a16:creationId xmlns:a16="http://schemas.microsoft.com/office/drawing/2014/main" id="{00000000-0008-0000-0300-0000C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7" name="Picture 2699" descr="shim">
          <a:extLst>
            <a:ext uri="{FF2B5EF4-FFF2-40B4-BE49-F238E27FC236}">
              <a16:creationId xmlns:a16="http://schemas.microsoft.com/office/drawing/2014/main" id="{00000000-0008-0000-0300-0000C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8" name="Picture 2700" descr="shim">
          <a:extLst>
            <a:ext uri="{FF2B5EF4-FFF2-40B4-BE49-F238E27FC236}">
              <a16:creationId xmlns:a16="http://schemas.microsoft.com/office/drawing/2014/main" id="{00000000-0008-0000-0300-0000C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9" name="Picture 2701" descr="shim">
          <a:extLst>
            <a:ext uri="{FF2B5EF4-FFF2-40B4-BE49-F238E27FC236}">
              <a16:creationId xmlns:a16="http://schemas.microsoft.com/office/drawing/2014/main" id="{00000000-0008-0000-0300-0000C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0" name="Picture 2702" descr="shim">
          <a:extLst>
            <a:ext uri="{FF2B5EF4-FFF2-40B4-BE49-F238E27FC236}">
              <a16:creationId xmlns:a16="http://schemas.microsoft.com/office/drawing/2014/main" id="{00000000-0008-0000-0300-0000C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1" name="Picture 2703" descr="shim">
          <a:extLst>
            <a:ext uri="{FF2B5EF4-FFF2-40B4-BE49-F238E27FC236}">
              <a16:creationId xmlns:a16="http://schemas.microsoft.com/office/drawing/2014/main" id="{00000000-0008-0000-0300-0000C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2" name="Picture 2704" descr="shim">
          <a:extLst>
            <a:ext uri="{FF2B5EF4-FFF2-40B4-BE49-F238E27FC236}">
              <a16:creationId xmlns:a16="http://schemas.microsoft.com/office/drawing/2014/main" id="{00000000-0008-0000-0300-0000D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3" name="Picture 2705" descr="shim">
          <a:extLst>
            <a:ext uri="{FF2B5EF4-FFF2-40B4-BE49-F238E27FC236}">
              <a16:creationId xmlns:a16="http://schemas.microsoft.com/office/drawing/2014/main" id="{00000000-0008-0000-0300-0000D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4" name="Picture 2706" descr="shim">
          <a:extLst>
            <a:ext uri="{FF2B5EF4-FFF2-40B4-BE49-F238E27FC236}">
              <a16:creationId xmlns:a16="http://schemas.microsoft.com/office/drawing/2014/main" id="{00000000-0008-0000-0300-0000D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5" name="Picture 2707" descr="shim">
          <a:extLst>
            <a:ext uri="{FF2B5EF4-FFF2-40B4-BE49-F238E27FC236}">
              <a16:creationId xmlns:a16="http://schemas.microsoft.com/office/drawing/2014/main" id="{00000000-0008-0000-0300-0000D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6" name="Picture 2708" descr="shim">
          <a:extLst>
            <a:ext uri="{FF2B5EF4-FFF2-40B4-BE49-F238E27FC236}">
              <a16:creationId xmlns:a16="http://schemas.microsoft.com/office/drawing/2014/main" id="{00000000-0008-0000-0300-0000D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7" name="Picture 2709" descr="shim">
          <a:extLst>
            <a:ext uri="{FF2B5EF4-FFF2-40B4-BE49-F238E27FC236}">
              <a16:creationId xmlns:a16="http://schemas.microsoft.com/office/drawing/2014/main" id="{00000000-0008-0000-0300-0000D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8" name="Picture 2710" descr="shim">
          <a:extLst>
            <a:ext uri="{FF2B5EF4-FFF2-40B4-BE49-F238E27FC236}">
              <a16:creationId xmlns:a16="http://schemas.microsoft.com/office/drawing/2014/main" id="{00000000-0008-0000-0300-0000D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9" name="Picture 2711" descr="shim">
          <a:extLst>
            <a:ext uri="{FF2B5EF4-FFF2-40B4-BE49-F238E27FC236}">
              <a16:creationId xmlns:a16="http://schemas.microsoft.com/office/drawing/2014/main" id="{00000000-0008-0000-0300-0000D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0" name="Picture 2712" descr="shim">
          <a:extLst>
            <a:ext uri="{FF2B5EF4-FFF2-40B4-BE49-F238E27FC236}">
              <a16:creationId xmlns:a16="http://schemas.microsoft.com/office/drawing/2014/main" id="{00000000-0008-0000-0300-0000D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1" name="Picture 2713" descr="shim">
          <a:extLst>
            <a:ext uri="{FF2B5EF4-FFF2-40B4-BE49-F238E27FC236}">
              <a16:creationId xmlns:a16="http://schemas.microsoft.com/office/drawing/2014/main" id="{00000000-0008-0000-0300-0000D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2" name="Picture 2714" descr="shim">
          <a:extLst>
            <a:ext uri="{FF2B5EF4-FFF2-40B4-BE49-F238E27FC236}">
              <a16:creationId xmlns:a16="http://schemas.microsoft.com/office/drawing/2014/main" id="{00000000-0008-0000-0300-0000D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3" name="Picture 2715" descr="shim">
          <a:extLst>
            <a:ext uri="{FF2B5EF4-FFF2-40B4-BE49-F238E27FC236}">
              <a16:creationId xmlns:a16="http://schemas.microsoft.com/office/drawing/2014/main" id="{00000000-0008-0000-0300-0000D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4" name="Picture 2716" descr="shim">
          <a:extLst>
            <a:ext uri="{FF2B5EF4-FFF2-40B4-BE49-F238E27FC236}">
              <a16:creationId xmlns:a16="http://schemas.microsoft.com/office/drawing/2014/main" id="{00000000-0008-0000-0300-0000D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5" name="Picture 2717" descr="shim">
          <a:extLst>
            <a:ext uri="{FF2B5EF4-FFF2-40B4-BE49-F238E27FC236}">
              <a16:creationId xmlns:a16="http://schemas.microsoft.com/office/drawing/2014/main" id="{00000000-0008-0000-0300-0000D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6" name="Picture 2718" descr="shim">
          <a:extLst>
            <a:ext uri="{FF2B5EF4-FFF2-40B4-BE49-F238E27FC236}">
              <a16:creationId xmlns:a16="http://schemas.microsoft.com/office/drawing/2014/main" id="{00000000-0008-0000-0300-0000D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7" name="Picture 2719" descr="shim">
          <a:extLst>
            <a:ext uri="{FF2B5EF4-FFF2-40B4-BE49-F238E27FC236}">
              <a16:creationId xmlns:a16="http://schemas.microsoft.com/office/drawing/2014/main" id="{00000000-0008-0000-0300-0000D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8" name="Picture 2720" descr="shim">
          <a:extLst>
            <a:ext uri="{FF2B5EF4-FFF2-40B4-BE49-F238E27FC236}">
              <a16:creationId xmlns:a16="http://schemas.microsoft.com/office/drawing/2014/main" id="{00000000-0008-0000-0300-0000E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9" name="Picture 2721" descr="shim">
          <a:extLst>
            <a:ext uri="{FF2B5EF4-FFF2-40B4-BE49-F238E27FC236}">
              <a16:creationId xmlns:a16="http://schemas.microsoft.com/office/drawing/2014/main" id="{00000000-0008-0000-0300-0000E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0" name="Picture 2722" descr="shim">
          <a:extLst>
            <a:ext uri="{FF2B5EF4-FFF2-40B4-BE49-F238E27FC236}">
              <a16:creationId xmlns:a16="http://schemas.microsoft.com/office/drawing/2014/main" id="{00000000-0008-0000-0300-0000E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1" name="Picture 2723" descr="shim">
          <a:extLst>
            <a:ext uri="{FF2B5EF4-FFF2-40B4-BE49-F238E27FC236}">
              <a16:creationId xmlns:a16="http://schemas.microsoft.com/office/drawing/2014/main" id="{00000000-0008-0000-0300-0000E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2" name="Picture 2724" descr="shim">
          <a:extLst>
            <a:ext uri="{FF2B5EF4-FFF2-40B4-BE49-F238E27FC236}">
              <a16:creationId xmlns:a16="http://schemas.microsoft.com/office/drawing/2014/main" id="{00000000-0008-0000-0300-0000E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3" name="Picture 2725" descr="shim">
          <a:extLst>
            <a:ext uri="{FF2B5EF4-FFF2-40B4-BE49-F238E27FC236}">
              <a16:creationId xmlns:a16="http://schemas.microsoft.com/office/drawing/2014/main" id="{00000000-0008-0000-0300-0000E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4" name="Picture 2726" descr="shim">
          <a:extLst>
            <a:ext uri="{FF2B5EF4-FFF2-40B4-BE49-F238E27FC236}">
              <a16:creationId xmlns:a16="http://schemas.microsoft.com/office/drawing/2014/main" id="{00000000-0008-0000-0300-0000E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5" name="Picture 2727" descr="shim">
          <a:extLst>
            <a:ext uri="{FF2B5EF4-FFF2-40B4-BE49-F238E27FC236}">
              <a16:creationId xmlns:a16="http://schemas.microsoft.com/office/drawing/2014/main" id="{00000000-0008-0000-0300-0000E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6" name="Picture 2728" descr="shim">
          <a:extLst>
            <a:ext uri="{FF2B5EF4-FFF2-40B4-BE49-F238E27FC236}">
              <a16:creationId xmlns:a16="http://schemas.microsoft.com/office/drawing/2014/main" id="{00000000-0008-0000-0300-0000E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7" name="Picture 2729" descr="shim">
          <a:extLst>
            <a:ext uri="{FF2B5EF4-FFF2-40B4-BE49-F238E27FC236}">
              <a16:creationId xmlns:a16="http://schemas.microsoft.com/office/drawing/2014/main" id="{00000000-0008-0000-0300-0000E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8" name="Picture 2730" descr="shim">
          <a:extLst>
            <a:ext uri="{FF2B5EF4-FFF2-40B4-BE49-F238E27FC236}">
              <a16:creationId xmlns:a16="http://schemas.microsoft.com/office/drawing/2014/main" id="{00000000-0008-0000-0300-0000E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9" name="Picture 2731" descr="shim">
          <a:extLst>
            <a:ext uri="{FF2B5EF4-FFF2-40B4-BE49-F238E27FC236}">
              <a16:creationId xmlns:a16="http://schemas.microsoft.com/office/drawing/2014/main" id="{00000000-0008-0000-0300-0000E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0" name="Picture 2732" descr="shim">
          <a:extLst>
            <a:ext uri="{FF2B5EF4-FFF2-40B4-BE49-F238E27FC236}">
              <a16:creationId xmlns:a16="http://schemas.microsoft.com/office/drawing/2014/main" id="{00000000-0008-0000-0300-0000E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1" name="Picture 2733" descr="shim">
          <a:extLst>
            <a:ext uri="{FF2B5EF4-FFF2-40B4-BE49-F238E27FC236}">
              <a16:creationId xmlns:a16="http://schemas.microsoft.com/office/drawing/2014/main" id="{00000000-0008-0000-0300-0000E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2" name="Picture 2734" descr="shim">
          <a:extLst>
            <a:ext uri="{FF2B5EF4-FFF2-40B4-BE49-F238E27FC236}">
              <a16:creationId xmlns:a16="http://schemas.microsoft.com/office/drawing/2014/main" id="{00000000-0008-0000-0300-0000E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3" name="Picture 2735" descr="shim">
          <a:extLst>
            <a:ext uri="{FF2B5EF4-FFF2-40B4-BE49-F238E27FC236}">
              <a16:creationId xmlns:a16="http://schemas.microsoft.com/office/drawing/2014/main" id="{00000000-0008-0000-0300-0000E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4" name="Picture 2736" descr="shim">
          <a:extLst>
            <a:ext uri="{FF2B5EF4-FFF2-40B4-BE49-F238E27FC236}">
              <a16:creationId xmlns:a16="http://schemas.microsoft.com/office/drawing/2014/main" id="{00000000-0008-0000-0300-0000F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5" name="Picture 2737" descr="shim">
          <a:extLst>
            <a:ext uri="{FF2B5EF4-FFF2-40B4-BE49-F238E27FC236}">
              <a16:creationId xmlns:a16="http://schemas.microsoft.com/office/drawing/2014/main" id="{00000000-0008-0000-0300-0000F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6" name="Picture 2738" descr="shim">
          <a:extLst>
            <a:ext uri="{FF2B5EF4-FFF2-40B4-BE49-F238E27FC236}">
              <a16:creationId xmlns:a16="http://schemas.microsoft.com/office/drawing/2014/main" id="{00000000-0008-0000-0300-0000F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7" name="Picture 2739" descr="shim">
          <a:extLst>
            <a:ext uri="{FF2B5EF4-FFF2-40B4-BE49-F238E27FC236}">
              <a16:creationId xmlns:a16="http://schemas.microsoft.com/office/drawing/2014/main" id="{00000000-0008-0000-0300-0000F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8" name="Picture 2740" descr="shim">
          <a:extLst>
            <a:ext uri="{FF2B5EF4-FFF2-40B4-BE49-F238E27FC236}">
              <a16:creationId xmlns:a16="http://schemas.microsoft.com/office/drawing/2014/main" id="{00000000-0008-0000-0300-0000F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9" name="Picture 2741" descr="shim">
          <a:extLst>
            <a:ext uri="{FF2B5EF4-FFF2-40B4-BE49-F238E27FC236}">
              <a16:creationId xmlns:a16="http://schemas.microsoft.com/office/drawing/2014/main" id="{00000000-0008-0000-0300-0000F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0" name="Picture 2742" descr="shim">
          <a:extLst>
            <a:ext uri="{FF2B5EF4-FFF2-40B4-BE49-F238E27FC236}">
              <a16:creationId xmlns:a16="http://schemas.microsoft.com/office/drawing/2014/main" id="{00000000-0008-0000-0300-0000F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1" name="Picture 2743" descr="shim">
          <a:extLst>
            <a:ext uri="{FF2B5EF4-FFF2-40B4-BE49-F238E27FC236}">
              <a16:creationId xmlns:a16="http://schemas.microsoft.com/office/drawing/2014/main" id="{00000000-0008-0000-0300-0000F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2" name="Picture 2744" descr="shim">
          <a:extLst>
            <a:ext uri="{FF2B5EF4-FFF2-40B4-BE49-F238E27FC236}">
              <a16:creationId xmlns:a16="http://schemas.microsoft.com/office/drawing/2014/main" id="{00000000-0008-0000-0300-0000F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3" name="Picture 2745" descr="shim">
          <a:extLst>
            <a:ext uri="{FF2B5EF4-FFF2-40B4-BE49-F238E27FC236}">
              <a16:creationId xmlns:a16="http://schemas.microsoft.com/office/drawing/2014/main" id="{00000000-0008-0000-0300-0000F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4" name="Picture 2746" descr="shim">
          <a:extLst>
            <a:ext uri="{FF2B5EF4-FFF2-40B4-BE49-F238E27FC236}">
              <a16:creationId xmlns:a16="http://schemas.microsoft.com/office/drawing/2014/main" id="{00000000-0008-0000-0300-0000F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5" name="Picture 2747" descr="shim">
          <a:extLst>
            <a:ext uri="{FF2B5EF4-FFF2-40B4-BE49-F238E27FC236}">
              <a16:creationId xmlns:a16="http://schemas.microsoft.com/office/drawing/2014/main" id="{00000000-0008-0000-0300-0000F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6" name="Picture 2748" descr="shim">
          <a:extLst>
            <a:ext uri="{FF2B5EF4-FFF2-40B4-BE49-F238E27FC236}">
              <a16:creationId xmlns:a16="http://schemas.microsoft.com/office/drawing/2014/main" id="{00000000-0008-0000-0300-0000F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7" name="Picture 2749" descr="shim">
          <a:extLst>
            <a:ext uri="{FF2B5EF4-FFF2-40B4-BE49-F238E27FC236}">
              <a16:creationId xmlns:a16="http://schemas.microsoft.com/office/drawing/2014/main" id="{00000000-0008-0000-0300-0000F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8" name="Picture 2750" descr="shim">
          <a:extLst>
            <a:ext uri="{FF2B5EF4-FFF2-40B4-BE49-F238E27FC236}">
              <a16:creationId xmlns:a16="http://schemas.microsoft.com/office/drawing/2014/main" id="{00000000-0008-0000-0300-0000F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9" name="Picture 2751" descr="shim">
          <a:extLst>
            <a:ext uri="{FF2B5EF4-FFF2-40B4-BE49-F238E27FC236}">
              <a16:creationId xmlns:a16="http://schemas.microsoft.com/office/drawing/2014/main" id="{00000000-0008-0000-0300-0000F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0" name="Picture 2752" descr="shim">
          <a:extLst>
            <a:ext uri="{FF2B5EF4-FFF2-40B4-BE49-F238E27FC236}">
              <a16:creationId xmlns:a16="http://schemas.microsoft.com/office/drawing/2014/main" id="{00000000-0008-0000-0300-00000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1" name="Picture 2753" descr="shim">
          <a:extLst>
            <a:ext uri="{FF2B5EF4-FFF2-40B4-BE49-F238E27FC236}">
              <a16:creationId xmlns:a16="http://schemas.microsoft.com/office/drawing/2014/main" id="{00000000-0008-0000-0300-00000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2" name="Picture 2754" descr="shim">
          <a:extLst>
            <a:ext uri="{FF2B5EF4-FFF2-40B4-BE49-F238E27FC236}">
              <a16:creationId xmlns:a16="http://schemas.microsoft.com/office/drawing/2014/main" id="{00000000-0008-0000-0300-00000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3" name="Picture 2755" descr="shim">
          <a:extLst>
            <a:ext uri="{FF2B5EF4-FFF2-40B4-BE49-F238E27FC236}">
              <a16:creationId xmlns:a16="http://schemas.microsoft.com/office/drawing/2014/main" id="{00000000-0008-0000-0300-00000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4" name="Picture 2756" descr="shim">
          <a:extLst>
            <a:ext uri="{FF2B5EF4-FFF2-40B4-BE49-F238E27FC236}">
              <a16:creationId xmlns:a16="http://schemas.microsoft.com/office/drawing/2014/main" id="{00000000-0008-0000-0300-00000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5" name="Picture 2757" descr="shim">
          <a:extLst>
            <a:ext uri="{FF2B5EF4-FFF2-40B4-BE49-F238E27FC236}">
              <a16:creationId xmlns:a16="http://schemas.microsoft.com/office/drawing/2014/main" id="{00000000-0008-0000-0300-00000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6" name="Picture 2758" descr="shim">
          <a:extLst>
            <a:ext uri="{FF2B5EF4-FFF2-40B4-BE49-F238E27FC236}">
              <a16:creationId xmlns:a16="http://schemas.microsoft.com/office/drawing/2014/main" id="{00000000-0008-0000-0300-00000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7" name="Picture 2759" descr="shim">
          <a:extLst>
            <a:ext uri="{FF2B5EF4-FFF2-40B4-BE49-F238E27FC236}">
              <a16:creationId xmlns:a16="http://schemas.microsoft.com/office/drawing/2014/main" id="{00000000-0008-0000-0300-00000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8" name="Picture 2760" descr="shim">
          <a:extLst>
            <a:ext uri="{FF2B5EF4-FFF2-40B4-BE49-F238E27FC236}">
              <a16:creationId xmlns:a16="http://schemas.microsoft.com/office/drawing/2014/main" id="{00000000-0008-0000-0300-00000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9" name="Picture 2761" descr="shim">
          <a:extLst>
            <a:ext uri="{FF2B5EF4-FFF2-40B4-BE49-F238E27FC236}">
              <a16:creationId xmlns:a16="http://schemas.microsoft.com/office/drawing/2014/main" id="{00000000-0008-0000-0300-00000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0" name="Picture 2762" descr="shim">
          <a:extLst>
            <a:ext uri="{FF2B5EF4-FFF2-40B4-BE49-F238E27FC236}">
              <a16:creationId xmlns:a16="http://schemas.microsoft.com/office/drawing/2014/main" id="{00000000-0008-0000-0300-00000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1" name="Picture 2763" descr="shim">
          <a:extLst>
            <a:ext uri="{FF2B5EF4-FFF2-40B4-BE49-F238E27FC236}">
              <a16:creationId xmlns:a16="http://schemas.microsoft.com/office/drawing/2014/main" id="{00000000-0008-0000-0300-00000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2" name="Picture 2764" descr="shim">
          <a:extLst>
            <a:ext uri="{FF2B5EF4-FFF2-40B4-BE49-F238E27FC236}">
              <a16:creationId xmlns:a16="http://schemas.microsoft.com/office/drawing/2014/main" id="{00000000-0008-0000-0300-00000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3" name="Picture 2765" descr="shim">
          <a:extLst>
            <a:ext uri="{FF2B5EF4-FFF2-40B4-BE49-F238E27FC236}">
              <a16:creationId xmlns:a16="http://schemas.microsoft.com/office/drawing/2014/main" id="{00000000-0008-0000-0300-00000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4" name="Picture 2766" descr="shim">
          <a:extLst>
            <a:ext uri="{FF2B5EF4-FFF2-40B4-BE49-F238E27FC236}">
              <a16:creationId xmlns:a16="http://schemas.microsoft.com/office/drawing/2014/main" id="{00000000-0008-0000-0300-00000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5" name="Picture 2767" descr="shim">
          <a:extLst>
            <a:ext uri="{FF2B5EF4-FFF2-40B4-BE49-F238E27FC236}">
              <a16:creationId xmlns:a16="http://schemas.microsoft.com/office/drawing/2014/main" id="{00000000-0008-0000-0300-00000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6" name="Picture 2768" descr="shim">
          <a:extLst>
            <a:ext uri="{FF2B5EF4-FFF2-40B4-BE49-F238E27FC236}">
              <a16:creationId xmlns:a16="http://schemas.microsoft.com/office/drawing/2014/main" id="{00000000-0008-0000-0300-00001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7" name="Picture 2769" descr="shim">
          <a:extLst>
            <a:ext uri="{FF2B5EF4-FFF2-40B4-BE49-F238E27FC236}">
              <a16:creationId xmlns:a16="http://schemas.microsoft.com/office/drawing/2014/main" id="{00000000-0008-0000-0300-00001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8" name="Picture 2770" descr="shim">
          <a:extLst>
            <a:ext uri="{FF2B5EF4-FFF2-40B4-BE49-F238E27FC236}">
              <a16:creationId xmlns:a16="http://schemas.microsoft.com/office/drawing/2014/main" id="{00000000-0008-0000-0300-00001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9" name="Picture 2771" descr="shim">
          <a:extLst>
            <a:ext uri="{FF2B5EF4-FFF2-40B4-BE49-F238E27FC236}">
              <a16:creationId xmlns:a16="http://schemas.microsoft.com/office/drawing/2014/main" id="{00000000-0008-0000-0300-00001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0" name="Picture 2772" descr="shim">
          <a:extLst>
            <a:ext uri="{FF2B5EF4-FFF2-40B4-BE49-F238E27FC236}">
              <a16:creationId xmlns:a16="http://schemas.microsoft.com/office/drawing/2014/main" id="{00000000-0008-0000-0300-00001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1" name="Picture 2773" descr="shim">
          <a:extLst>
            <a:ext uri="{FF2B5EF4-FFF2-40B4-BE49-F238E27FC236}">
              <a16:creationId xmlns:a16="http://schemas.microsoft.com/office/drawing/2014/main" id="{00000000-0008-0000-0300-00001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2" name="Picture 2774" descr="shim">
          <a:extLst>
            <a:ext uri="{FF2B5EF4-FFF2-40B4-BE49-F238E27FC236}">
              <a16:creationId xmlns:a16="http://schemas.microsoft.com/office/drawing/2014/main" id="{00000000-0008-0000-0300-00001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3" name="Picture 2775" descr="shim">
          <a:extLst>
            <a:ext uri="{FF2B5EF4-FFF2-40B4-BE49-F238E27FC236}">
              <a16:creationId xmlns:a16="http://schemas.microsoft.com/office/drawing/2014/main" id="{00000000-0008-0000-0300-00001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4" name="Picture 2776" descr="shim">
          <a:extLst>
            <a:ext uri="{FF2B5EF4-FFF2-40B4-BE49-F238E27FC236}">
              <a16:creationId xmlns:a16="http://schemas.microsoft.com/office/drawing/2014/main" id="{00000000-0008-0000-0300-00001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5" name="Picture 2777" descr="shim">
          <a:extLst>
            <a:ext uri="{FF2B5EF4-FFF2-40B4-BE49-F238E27FC236}">
              <a16:creationId xmlns:a16="http://schemas.microsoft.com/office/drawing/2014/main" id="{00000000-0008-0000-0300-00001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6" name="Picture 2778" descr="shim">
          <a:extLst>
            <a:ext uri="{FF2B5EF4-FFF2-40B4-BE49-F238E27FC236}">
              <a16:creationId xmlns:a16="http://schemas.microsoft.com/office/drawing/2014/main" id="{00000000-0008-0000-0300-00001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7" name="Picture 2779" descr="shim">
          <a:extLst>
            <a:ext uri="{FF2B5EF4-FFF2-40B4-BE49-F238E27FC236}">
              <a16:creationId xmlns:a16="http://schemas.microsoft.com/office/drawing/2014/main" id="{00000000-0008-0000-0300-00001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8" name="Picture 2780" descr="shim">
          <a:extLst>
            <a:ext uri="{FF2B5EF4-FFF2-40B4-BE49-F238E27FC236}">
              <a16:creationId xmlns:a16="http://schemas.microsoft.com/office/drawing/2014/main" id="{00000000-0008-0000-0300-00001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9" name="Picture 2781" descr="shim">
          <a:extLst>
            <a:ext uri="{FF2B5EF4-FFF2-40B4-BE49-F238E27FC236}">
              <a16:creationId xmlns:a16="http://schemas.microsoft.com/office/drawing/2014/main" id="{00000000-0008-0000-0300-00001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0" name="Picture 2782" descr="shim">
          <a:extLst>
            <a:ext uri="{FF2B5EF4-FFF2-40B4-BE49-F238E27FC236}">
              <a16:creationId xmlns:a16="http://schemas.microsoft.com/office/drawing/2014/main" id="{00000000-0008-0000-0300-00001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1" name="Picture 2783" descr="shim">
          <a:extLst>
            <a:ext uri="{FF2B5EF4-FFF2-40B4-BE49-F238E27FC236}">
              <a16:creationId xmlns:a16="http://schemas.microsoft.com/office/drawing/2014/main" id="{00000000-0008-0000-0300-00001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2" name="Picture 2784" descr="shim">
          <a:extLst>
            <a:ext uri="{FF2B5EF4-FFF2-40B4-BE49-F238E27FC236}">
              <a16:creationId xmlns:a16="http://schemas.microsoft.com/office/drawing/2014/main" id="{00000000-0008-0000-0300-00002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3" name="Picture 2785" descr="shim">
          <a:extLst>
            <a:ext uri="{FF2B5EF4-FFF2-40B4-BE49-F238E27FC236}">
              <a16:creationId xmlns:a16="http://schemas.microsoft.com/office/drawing/2014/main" id="{00000000-0008-0000-0300-00002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4" name="Picture 2786" descr="shim">
          <a:extLst>
            <a:ext uri="{FF2B5EF4-FFF2-40B4-BE49-F238E27FC236}">
              <a16:creationId xmlns:a16="http://schemas.microsoft.com/office/drawing/2014/main" id="{00000000-0008-0000-0300-00002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5" name="Picture 2787" descr="shim">
          <a:extLst>
            <a:ext uri="{FF2B5EF4-FFF2-40B4-BE49-F238E27FC236}">
              <a16:creationId xmlns:a16="http://schemas.microsoft.com/office/drawing/2014/main" id="{00000000-0008-0000-0300-00002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6" name="Picture 2788" descr="shim">
          <a:extLst>
            <a:ext uri="{FF2B5EF4-FFF2-40B4-BE49-F238E27FC236}">
              <a16:creationId xmlns:a16="http://schemas.microsoft.com/office/drawing/2014/main" id="{00000000-0008-0000-0300-00002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7" name="Picture 2789" descr="shim">
          <a:extLst>
            <a:ext uri="{FF2B5EF4-FFF2-40B4-BE49-F238E27FC236}">
              <a16:creationId xmlns:a16="http://schemas.microsoft.com/office/drawing/2014/main" id="{00000000-0008-0000-0300-00002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8" name="Picture 2790" descr="shim">
          <a:extLst>
            <a:ext uri="{FF2B5EF4-FFF2-40B4-BE49-F238E27FC236}">
              <a16:creationId xmlns:a16="http://schemas.microsoft.com/office/drawing/2014/main" id="{00000000-0008-0000-0300-00002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9" name="Picture 2791" descr="shim">
          <a:extLst>
            <a:ext uri="{FF2B5EF4-FFF2-40B4-BE49-F238E27FC236}">
              <a16:creationId xmlns:a16="http://schemas.microsoft.com/office/drawing/2014/main" id="{00000000-0008-0000-0300-00002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0" name="Picture 2792" descr="shim">
          <a:extLst>
            <a:ext uri="{FF2B5EF4-FFF2-40B4-BE49-F238E27FC236}">
              <a16:creationId xmlns:a16="http://schemas.microsoft.com/office/drawing/2014/main" id="{00000000-0008-0000-0300-00002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1" name="Picture 2793" descr="shim">
          <a:extLst>
            <a:ext uri="{FF2B5EF4-FFF2-40B4-BE49-F238E27FC236}">
              <a16:creationId xmlns:a16="http://schemas.microsoft.com/office/drawing/2014/main" id="{00000000-0008-0000-0300-00002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2" name="Picture 2794" descr="shim">
          <a:extLst>
            <a:ext uri="{FF2B5EF4-FFF2-40B4-BE49-F238E27FC236}">
              <a16:creationId xmlns:a16="http://schemas.microsoft.com/office/drawing/2014/main" id="{00000000-0008-0000-0300-00002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3" name="Picture 2795" descr="shim">
          <a:extLst>
            <a:ext uri="{FF2B5EF4-FFF2-40B4-BE49-F238E27FC236}">
              <a16:creationId xmlns:a16="http://schemas.microsoft.com/office/drawing/2014/main" id="{00000000-0008-0000-0300-00002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4" name="Picture 2796" descr="shim">
          <a:extLst>
            <a:ext uri="{FF2B5EF4-FFF2-40B4-BE49-F238E27FC236}">
              <a16:creationId xmlns:a16="http://schemas.microsoft.com/office/drawing/2014/main" id="{00000000-0008-0000-0300-00002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5" name="Picture 2797" descr="shim">
          <a:extLst>
            <a:ext uri="{FF2B5EF4-FFF2-40B4-BE49-F238E27FC236}">
              <a16:creationId xmlns:a16="http://schemas.microsoft.com/office/drawing/2014/main" id="{00000000-0008-0000-0300-00002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6" name="Picture 2798" descr="shim">
          <a:extLst>
            <a:ext uri="{FF2B5EF4-FFF2-40B4-BE49-F238E27FC236}">
              <a16:creationId xmlns:a16="http://schemas.microsoft.com/office/drawing/2014/main" id="{00000000-0008-0000-0300-00002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7" name="Picture 2799" descr="shim">
          <a:extLst>
            <a:ext uri="{FF2B5EF4-FFF2-40B4-BE49-F238E27FC236}">
              <a16:creationId xmlns:a16="http://schemas.microsoft.com/office/drawing/2014/main" id="{00000000-0008-0000-0300-00002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8" name="Picture 2800" descr="shim">
          <a:extLst>
            <a:ext uri="{FF2B5EF4-FFF2-40B4-BE49-F238E27FC236}">
              <a16:creationId xmlns:a16="http://schemas.microsoft.com/office/drawing/2014/main" id="{00000000-0008-0000-0300-00003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9" name="Picture 2801" descr="shim">
          <a:extLst>
            <a:ext uri="{FF2B5EF4-FFF2-40B4-BE49-F238E27FC236}">
              <a16:creationId xmlns:a16="http://schemas.microsoft.com/office/drawing/2014/main" id="{00000000-0008-0000-0300-00003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0" name="Picture 2802" descr="shim">
          <a:extLst>
            <a:ext uri="{FF2B5EF4-FFF2-40B4-BE49-F238E27FC236}">
              <a16:creationId xmlns:a16="http://schemas.microsoft.com/office/drawing/2014/main" id="{00000000-0008-0000-0300-00003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1" name="Picture 2803" descr="shim">
          <a:extLst>
            <a:ext uri="{FF2B5EF4-FFF2-40B4-BE49-F238E27FC236}">
              <a16:creationId xmlns:a16="http://schemas.microsoft.com/office/drawing/2014/main" id="{00000000-0008-0000-0300-00003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2" name="Picture 2804" descr="shim">
          <a:extLst>
            <a:ext uri="{FF2B5EF4-FFF2-40B4-BE49-F238E27FC236}">
              <a16:creationId xmlns:a16="http://schemas.microsoft.com/office/drawing/2014/main" id="{00000000-0008-0000-0300-00003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3" name="Picture 2805" descr="shim">
          <a:extLst>
            <a:ext uri="{FF2B5EF4-FFF2-40B4-BE49-F238E27FC236}">
              <a16:creationId xmlns:a16="http://schemas.microsoft.com/office/drawing/2014/main" id="{00000000-0008-0000-0300-00003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4" name="Picture 2806" descr="shim">
          <a:extLst>
            <a:ext uri="{FF2B5EF4-FFF2-40B4-BE49-F238E27FC236}">
              <a16:creationId xmlns:a16="http://schemas.microsoft.com/office/drawing/2014/main" id="{00000000-0008-0000-0300-00003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5" name="Picture 2807" descr="shim">
          <a:extLst>
            <a:ext uri="{FF2B5EF4-FFF2-40B4-BE49-F238E27FC236}">
              <a16:creationId xmlns:a16="http://schemas.microsoft.com/office/drawing/2014/main" id="{00000000-0008-0000-0300-00003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6" name="Picture 2808" descr="shim">
          <a:extLst>
            <a:ext uri="{FF2B5EF4-FFF2-40B4-BE49-F238E27FC236}">
              <a16:creationId xmlns:a16="http://schemas.microsoft.com/office/drawing/2014/main" id="{00000000-0008-0000-0300-00003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7" name="Picture 2809" descr="shim">
          <a:extLst>
            <a:ext uri="{FF2B5EF4-FFF2-40B4-BE49-F238E27FC236}">
              <a16:creationId xmlns:a16="http://schemas.microsoft.com/office/drawing/2014/main" id="{00000000-0008-0000-0300-00003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8" name="Picture 2810" descr="shim">
          <a:extLst>
            <a:ext uri="{FF2B5EF4-FFF2-40B4-BE49-F238E27FC236}">
              <a16:creationId xmlns:a16="http://schemas.microsoft.com/office/drawing/2014/main" id="{00000000-0008-0000-0300-00003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9" name="Picture 2811" descr="shim">
          <a:extLst>
            <a:ext uri="{FF2B5EF4-FFF2-40B4-BE49-F238E27FC236}">
              <a16:creationId xmlns:a16="http://schemas.microsoft.com/office/drawing/2014/main" id="{00000000-0008-0000-0300-00003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0" name="Picture 2812" descr="shim">
          <a:extLst>
            <a:ext uri="{FF2B5EF4-FFF2-40B4-BE49-F238E27FC236}">
              <a16:creationId xmlns:a16="http://schemas.microsoft.com/office/drawing/2014/main" id="{00000000-0008-0000-0300-00003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1" name="Picture 2813" descr="shim">
          <a:extLst>
            <a:ext uri="{FF2B5EF4-FFF2-40B4-BE49-F238E27FC236}">
              <a16:creationId xmlns:a16="http://schemas.microsoft.com/office/drawing/2014/main" id="{00000000-0008-0000-0300-00003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2" name="Picture 2814" descr="shim">
          <a:extLst>
            <a:ext uri="{FF2B5EF4-FFF2-40B4-BE49-F238E27FC236}">
              <a16:creationId xmlns:a16="http://schemas.microsoft.com/office/drawing/2014/main" id="{00000000-0008-0000-0300-00003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3" name="Picture 2815" descr="shim">
          <a:extLst>
            <a:ext uri="{FF2B5EF4-FFF2-40B4-BE49-F238E27FC236}">
              <a16:creationId xmlns:a16="http://schemas.microsoft.com/office/drawing/2014/main" id="{00000000-0008-0000-0300-00003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4" name="Picture 2816" descr="shim">
          <a:extLst>
            <a:ext uri="{FF2B5EF4-FFF2-40B4-BE49-F238E27FC236}">
              <a16:creationId xmlns:a16="http://schemas.microsoft.com/office/drawing/2014/main" id="{00000000-0008-0000-0300-00004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5" name="Picture 2817" descr="shim">
          <a:extLst>
            <a:ext uri="{FF2B5EF4-FFF2-40B4-BE49-F238E27FC236}">
              <a16:creationId xmlns:a16="http://schemas.microsoft.com/office/drawing/2014/main" id="{00000000-0008-0000-0300-00004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6" name="Picture 2818" descr="shim">
          <a:extLst>
            <a:ext uri="{FF2B5EF4-FFF2-40B4-BE49-F238E27FC236}">
              <a16:creationId xmlns:a16="http://schemas.microsoft.com/office/drawing/2014/main" id="{00000000-0008-0000-0300-00004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7" name="Picture 2819" descr="shim">
          <a:extLst>
            <a:ext uri="{FF2B5EF4-FFF2-40B4-BE49-F238E27FC236}">
              <a16:creationId xmlns:a16="http://schemas.microsoft.com/office/drawing/2014/main" id="{00000000-0008-0000-0300-00004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8" name="Picture 2820" descr="shim">
          <a:extLst>
            <a:ext uri="{FF2B5EF4-FFF2-40B4-BE49-F238E27FC236}">
              <a16:creationId xmlns:a16="http://schemas.microsoft.com/office/drawing/2014/main" id="{00000000-0008-0000-0300-00004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9" name="Picture 2821" descr="shim">
          <a:extLst>
            <a:ext uri="{FF2B5EF4-FFF2-40B4-BE49-F238E27FC236}">
              <a16:creationId xmlns:a16="http://schemas.microsoft.com/office/drawing/2014/main" id="{00000000-0008-0000-0300-00004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0" name="Picture 2822" descr="shim">
          <a:extLst>
            <a:ext uri="{FF2B5EF4-FFF2-40B4-BE49-F238E27FC236}">
              <a16:creationId xmlns:a16="http://schemas.microsoft.com/office/drawing/2014/main" id="{00000000-0008-0000-0300-00004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1" name="Picture 2823" descr="shim">
          <a:extLst>
            <a:ext uri="{FF2B5EF4-FFF2-40B4-BE49-F238E27FC236}">
              <a16:creationId xmlns:a16="http://schemas.microsoft.com/office/drawing/2014/main" id="{00000000-0008-0000-0300-00004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2" name="Picture 2824" descr="shim">
          <a:extLst>
            <a:ext uri="{FF2B5EF4-FFF2-40B4-BE49-F238E27FC236}">
              <a16:creationId xmlns:a16="http://schemas.microsoft.com/office/drawing/2014/main" id="{00000000-0008-0000-0300-00004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3" name="Picture 2825" descr="shim">
          <a:extLst>
            <a:ext uri="{FF2B5EF4-FFF2-40B4-BE49-F238E27FC236}">
              <a16:creationId xmlns:a16="http://schemas.microsoft.com/office/drawing/2014/main" id="{00000000-0008-0000-0300-00004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4" name="Picture 2826" descr="shim">
          <a:extLst>
            <a:ext uri="{FF2B5EF4-FFF2-40B4-BE49-F238E27FC236}">
              <a16:creationId xmlns:a16="http://schemas.microsoft.com/office/drawing/2014/main" id="{00000000-0008-0000-0300-00004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5" name="Picture 2827" descr="shim">
          <a:extLst>
            <a:ext uri="{FF2B5EF4-FFF2-40B4-BE49-F238E27FC236}">
              <a16:creationId xmlns:a16="http://schemas.microsoft.com/office/drawing/2014/main" id="{00000000-0008-0000-0300-00004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6" name="Picture 2828" descr="shim">
          <a:extLst>
            <a:ext uri="{FF2B5EF4-FFF2-40B4-BE49-F238E27FC236}">
              <a16:creationId xmlns:a16="http://schemas.microsoft.com/office/drawing/2014/main" id="{00000000-0008-0000-0300-00004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7" name="Picture 2829" descr="shim">
          <a:extLst>
            <a:ext uri="{FF2B5EF4-FFF2-40B4-BE49-F238E27FC236}">
              <a16:creationId xmlns:a16="http://schemas.microsoft.com/office/drawing/2014/main" id="{00000000-0008-0000-0300-00004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8" name="Picture 2830" descr="shim">
          <a:extLst>
            <a:ext uri="{FF2B5EF4-FFF2-40B4-BE49-F238E27FC236}">
              <a16:creationId xmlns:a16="http://schemas.microsoft.com/office/drawing/2014/main" id="{00000000-0008-0000-0300-00004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9" name="Picture 2831" descr="shim">
          <a:extLst>
            <a:ext uri="{FF2B5EF4-FFF2-40B4-BE49-F238E27FC236}">
              <a16:creationId xmlns:a16="http://schemas.microsoft.com/office/drawing/2014/main" id="{00000000-0008-0000-0300-00004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0" name="Picture 2832" descr="shim">
          <a:extLst>
            <a:ext uri="{FF2B5EF4-FFF2-40B4-BE49-F238E27FC236}">
              <a16:creationId xmlns:a16="http://schemas.microsoft.com/office/drawing/2014/main" id="{00000000-0008-0000-0300-00005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1" name="Picture 2833" descr="shim">
          <a:extLst>
            <a:ext uri="{FF2B5EF4-FFF2-40B4-BE49-F238E27FC236}">
              <a16:creationId xmlns:a16="http://schemas.microsoft.com/office/drawing/2014/main" id="{00000000-0008-0000-0300-00005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2" name="Picture 2834" descr="shim">
          <a:extLst>
            <a:ext uri="{FF2B5EF4-FFF2-40B4-BE49-F238E27FC236}">
              <a16:creationId xmlns:a16="http://schemas.microsoft.com/office/drawing/2014/main" id="{00000000-0008-0000-0300-00005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3" name="Picture 2835" descr="shim">
          <a:extLst>
            <a:ext uri="{FF2B5EF4-FFF2-40B4-BE49-F238E27FC236}">
              <a16:creationId xmlns:a16="http://schemas.microsoft.com/office/drawing/2014/main" id="{00000000-0008-0000-0300-00005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4" name="Picture 2836" descr="shim">
          <a:extLst>
            <a:ext uri="{FF2B5EF4-FFF2-40B4-BE49-F238E27FC236}">
              <a16:creationId xmlns:a16="http://schemas.microsoft.com/office/drawing/2014/main" id="{00000000-0008-0000-0300-00005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5" name="Picture 2837" descr="shim">
          <a:extLst>
            <a:ext uri="{FF2B5EF4-FFF2-40B4-BE49-F238E27FC236}">
              <a16:creationId xmlns:a16="http://schemas.microsoft.com/office/drawing/2014/main" id="{00000000-0008-0000-0300-00005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6" name="Picture 2838" descr="shim">
          <a:extLst>
            <a:ext uri="{FF2B5EF4-FFF2-40B4-BE49-F238E27FC236}">
              <a16:creationId xmlns:a16="http://schemas.microsoft.com/office/drawing/2014/main" id="{00000000-0008-0000-0300-00005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7" name="Picture 2839" descr="shim">
          <a:extLst>
            <a:ext uri="{FF2B5EF4-FFF2-40B4-BE49-F238E27FC236}">
              <a16:creationId xmlns:a16="http://schemas.microsoft.com/office/drawing/2014/main" id="{00000000-0008-0000-0300-00005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8" name="Picture 2840" descr="shim">
          <a:extLst>
            <a:ext uri="{FF2B5EF4-FFF2-40B4-BE49-F238E27FC236}">
              <a16:creationId xmlns:a16="http://schemas.microsoft.com/office/drawing/2014/main" id="{00000000-0008-0000-0300-00005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9" name="Picture 2841" descr="shim">
          <a:extLst>
            <a:ext uri="{FF2B5EF4-FFF2-40B4-BE49-F238E27FC236}">
              <a16:creationId xmlns:a16="http://schemas.microsoft.com/office/drawing/2014/main" id="{00000000-0008-0000-0300-00005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0" name="Picture 2842" descr="shim">
          <a:extLst>
            <a:ext uri="{FF2B5EF4-FFF2-40B4-BE49-F238E27FC236}">
              <a16:creationId xmlns:a16="http://schemas.microsoft.com/office/drawing/2014/main" id="{00000000-0008-0000-0300-00005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1" name="Picture 2843" descr="shim">
          <a:extLst>
            <a:ext uri="{FF2B5EF4-FFF2-40B4-BE49-F238E27FC236}">
              <a16:creationId xmlns:a16="http://schemas.microsoft.com/office/drawing/2014/main" id="{00000000-0008-0000-0300-00005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2" name="Picture 2844" descr="shim">
          <a:extLst>
            <a:ext uri="{FF2B5EF4-FFF2-40B4-BE49-F238E27FC236}">
              <a16:creationId xmlns:a16="http://schemas.microsoft.com/office/drawing/2014/main" id="{00000000-0008-0000-0300-00005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3" name="Picture 2845" descr="shim">
          <a:extLst>
            <a:ext uri="{FF2B5EF4-FFF2-40B4-BE49-F238E27FC236}">
              <a16:creationId xmlns:a16="http://schemas.microsoft.com/office/drawing/2014/main" id="{00000000-0008-0000-0300-00005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4" name="Picture 2846" descr="shim">
          <a:extLst>
            <a:ext uri="{FF2B5EF4-FFF2-40B4-BE49-F238E27FC236}">
              <a16:creationId xmlns:a16="http://schemas.microsoft.com/office/drawing/2014/main" id="{00000000-0008-0000-0300-00005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5" name="Picture 2847" descr="shim">
          <a:extLst>
            <a:ext uri="{FF2B5EF4-FFF2-40B4-BE49-F238E27FC236}">
              <a16:creationId xmlns:a16="http://schemas.microsoft.com/office/drawing/2014/main" id="{00000000-0008-0000-0300-00005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6" name="Picture 2848" descr="shim">
          <a:extLst>
            <a:ext uri="{FF2B5EF4-FFF2-40B4-BE49-F238E27FC236}">
              <a16:creationId xmlns:a16="http://schemas.microsoft.com/office/drawing/2014/main" id="{00000000-0008-0000-0300-00006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7" name="Picture 2849" descr="shim">
          <a:extLst>
            <a:ext uri="{FF2B5EF4-FFF2-40B4-BE49-F238E27FC236}">
              <a16:creationId xmlns:a16="http://schemas.microsoft.com/office/drawing/2014/main" id="{00000000-0008-0000-0300-00006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8" name="Picture 2850" descr="shim">
          <a:extLst>
            <a:ext uri="{FF2B5EF4-FFF2-40B4-BE49-F238E27FC236}">
              <a16:creationId xmlns:a16="http://schemas.microsoft.com/office/drawing/2014/main" id="{00000000-0008-0000-0300-00006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9" name="Picture 2851" descr="shim">
          <a:extLst>
            <a:ext uri="{FF2B5EF4-FFF2-40B4-BE49-F238E27FC236}">
              <a16:creationId xmlns:a16="http://schemas.microsoft.com/office/drawing/2014/main" id="{00000000-0008-0000-0300-00006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0" name="Picture 2852" descr="shim">
          <a:extLst>
            <a:ext uri="{FF2B5EF4-FFF2-40B4-BE49-F238E27FC236}">
              <a16:creationId xmlns:a16="http://schemas.microsoft.com/office/drawing/2014/main" id="{00000000-0008-0000-0300-00006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1" name="Picture 2853" descr="shim">
          <a:extLst>
            <a:ext uri="{FF2B5EF4-FFF2-40B4-BE49-F238E27FC236}">
              <a16:creationId xmlns:a16="http://schemas.microsoft.com/office/drawing/2014/main" id="{00000000-0008-0000-0300-00006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2" name="Picture 2854" descr="shim">
          <a:extLst>
            <a:ext uri="{FF2B5EF4-FFF2-40B4-BE49-F238E27FC236}">
              <a16:creationId xmlns:a16="http://schemas.microsoft.com/office/drawing/2014/main" id="{00000000-0008-0000-0300-00006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3" name="Picture 2855" descr="shim">
          <a:extLst>
            <a:ext uri="{FF2B5EF4-FFF2-40B4-BE49-F238E27FC236}">
              <a16:creationId xmlns:a16="http://schemas.microsoft.com/office/drawing/2014/main" id="{00000000-0008-0000-0300-00006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4" name="Picture 2856" descr="shim">
          <a:extLst>
            <a:ext uri="{FF2B5EF4-FFF2-40B4-BE49-F238E27FC236}">
              <a16:creationId xmlns:a16="http://schemas.microsoft.com/office/drawing/2014/main" id="{00000000-0008-0000-0300-00006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5" name="Picture 2857" descr="shim">
          <a:extLst>
            <a:ext uri="{FF2B5EF4-FFF2-40B4-BE49-F238E27FC236}">
              <a16:creationId xmlns:a16="http://schemas.microsoft.com/office/drawing/2014/main" id="{00000000-0008-0000-0300-00006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6" name="Picture 2858" descr="shim">
          <a:extLst>
            <a:ext uri="{FF2B5EF4-FFF2-40B4-BE49-F238E27FC236}">
              <a16:creationId xmlns:a16="http://schemas.microsoft.com/office/drawing/2014/main" id="{00000000-0008-0000-0300-00006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7" name="Picture 2859" descr="shim">
          <a:extLst>
            <a:ext uri="{FF2B5EF4-FFF2-40B4-BE49-F238E27FC236}">
              <a16:creationId xmlns:a16="http://schemas.microsoft.com/office/drawing/2014/main" id="{00000000-0008-0000-0300-00006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8" name="Picture 2860" descr="shim">
          <a:extLst>
            <a:ext uri="{FF2B5EF4-FFF2-40B4-BE49-F238E27FC236}">
              <a16:creationId xmlns:a16="http://schemas.microsoft.com/office/drawing/2014/main" id="{00000000-0008-0000-0300-00006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9" name="Picture 2861" descr="shim">
          <a:extLst>
            <a:ext uri="{FF2B5EF4-FFF2-40B4-BE49-F238E27FC236}">
              <a16:creationId xmlns:a16="http://schemas.microsoft.com/office/drawing/2014/main" id="{00000000-0008-0000-0300-00006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0" name="Picture 2862" descr="shim">
          <a:extLst>
            <a:ext uri="{FF2B5EF4-FFF2-40B4-BE49-F238E27FC236}">
              <a16:creationId xmlns:a16="http://schemas.microsoft.com/office/drawing/2014/main" id="{00000000-0008-0000-0300-00006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1" name="Picture 2863" descr="shim">
          <a:extLst>
            <a:ext uri="{FF2B5EF4-FFF2-40B4-BE49-F238E27FC236}">
              <a16:creationId xmlns:a16="http://schemas.microsoft.com/office/drawing/2014/main" id="{00000000-0008-0000-0300-00006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2" name="Picture 2864" descr="shim">
          <a:extLst>
            <a:ext uri="{FF2B5EF4-FFF2-40B4-BE49-F238E27FC236}">
              <a16:creationId xmlns:a16="http://schemas.microsoft.com/office/drawing/2014/main" id="{00000000-0008-0000-0300-00007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3" name="Picture 2865" descr="shim">
          <a:extLst>
            <a:ext uri="{FF2B5EF4-FFF2-40B4-BE49-F238E27FC236}">
              <a16:creationId xmlns:a16="http://schemas.microsoft.com/office/drawing/2014/main" id="{00000000-0008-0000-0300-00007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4" name="Picture 2866" descr="shim">
          <a:extLst>
            <a:ext uri="{FF2B5EF4-FFF2-40B4-BE49-F238E27FC236}">
              <a16:creationId xmlns:a16="http://schemas.microsoft.com/office/drawing/2014/main" id="{00000000-0008-0000-0300-00007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5" name="Picture 2867" descr="shim">
          <a:extLst>
            <a:ext uri="{FF2B5EF4-FFF2-40B4-BE49-F238E27FC236}">
              <a16:creationId xmlns:a16="http://schemas.microsoft.com/office/drawing/2014/main" id="{00000000-0008-0000-0300-00007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6" name="Picture 2868" descr="shim">
          <a:extLst>
            <a:ext uri="{FF2B5EF4-FFF2-40B4-BE49-F238E27FC236}">
              <a16:creationId xmlns:a16="http://schemas.microsoft.com/office/drawing/2014/main" id="{00000000-0008-0000-0300-00007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7" name="Picture 2869" descr="shim">
          <a:extLst>
            <a:ext uri="{FF2B5EF4-FFF2-40B4-BE49-F238E27FC236}">
              <a16:creationId xmlns:a16="http://schemas.microsoft.com/office/drawing/2014/main" id="{00000000-0008-0000-0300-00007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8" name="Picture 2870" descr="shim">
          <a:extLst>
            <a:ext uri="{FF2B5EF4-FFF2-40B4-BE49-F238E27FC236}">
              <a16:creationId xmlns:a16="http://schemas.microsoft.com/office/drawing/2014/main" id="{00000000-0008-0000-0300-00007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9" name="Picture 2871" descr="shim">
          <a:extLst>
            <a:ext uri="{FF2B5EF4-FFF2-40B4-BE49-F238E27FC236}">
              <a16:creationId xmlns:a16="http://schemas.microsoft.com/office/drawing/2014/main" id="{00000000-0008-0000-0300-00007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0" name="Picture 2872" descr="shim">
          <a:extLst>
            <a:ext uri="{FF2B5EF4-FFF2-40B4-BE49-F238E27FC236}">
              <a16:creationId xmlns:a16="http://schemas.microsoft.com/office/drawing/2014/main" id="{00000000-0008-0000-0300-00007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1" name="Picture 2873" descr="shim">
          <a:extLst>
            <a:ext uri="{FF2B5EF4-FFF2-40B4-BE49-F238E27FC236}">
              <a16:creationId xmlns:a16="http://schemas.microsoft.com/office/drawing/2014/main" id="{00000000-0008-0000-0300-00007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2" name="Picture 2874" descr="shim">
          <a:extLst>
            <a:ext uri="{FF2B5EF4-FFF2-40B4-BE49-F238E27FC236}">
              <a16:creationId xmlns:a16="http://schemas.microsoft.com/office/drawing/2014/main" id="{00000000-0008-0000-0300-00007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3" name="Picture 2875" descr="shim">
          <a:extLst>
            <a:ext uri="{FF2B5EF4-FFF2-40B4-BE49-F238E27FC236}">
              <a16:creationId xmlns:a16="http://schemas.microsoft.com/office/drawing/2014/main" id="{00000000-0008-0000-0300-00007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4" name="Picture 2876" descr="shim">
          <a:extLst>
            <a:ext uri="{FF2B5EF4-FFF2-40B4-BE49-F238E27FC236}">
              <a16:creationId xmlns:a16="http://schemas.microsoft.com/office/drawing/2014/main" id="{00000000-0008-0000-0300-00007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5" name="Picture 2877" descr="shim">
          <a:extLst>
            <a:ext uri="{FF2B5EF4-FFF2-40B4-BE49-F238E27FC236}">
              <a16:creationId xmlns:a16="http://schemas.microsoft.com/office/drawing/2014/main" id="{00000000-0008-0000-0300-00007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6" name="Picture 2878" descr="shim">
          <a:extLst>
            <a:ext uri="{FF2B5EF4-FFF2-40B4-BE49-F238E27FC236}">
              <a16:creationId xmlns:a16="http://schemas.microsoft.com/office/drawing/2014/main" id="{00000000-0008-0000-0300-00007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7" name="Picture 2879" descr="shim">
          <a:extLst>
            <a:ext uri="{FF2B5EF4-FFF2-40B4-BE49-F238E27FC236}">
              <a16:creationId xmlns:a16="http://schemas.microsoft.com/office/drawing/2014/main" id="{00000000-0008-0000-0300-00007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8" name="Picture 2880" descr="shim">
          <a:extLst>
            <a:ext uri="{FF2B5EF4-FFF2-40B4-BE49-F238E27FC236}">
              <a16:creationId xmlns:a16="http://schemas.microsoft.com/office/drawing/2014/main" id="{00000000-0008-0000-0300-00008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9" name="Picture 2881" descr="shim">
          <a:extLst>
            <a:ext uri="{FF2B5EF4-FFF2-40B4-BE49-F238E27FC236}">
              <a16:creationId xmlns:a16="http://schemas.microsoft.com/office/drawing/2014/main" id="{00000000-0008-0000-0300-00008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0" name="Picture 2882" descr="shim">
          <a:extLst>
            <a:ext uri="{FF2B5EF4-FFF2-40B4-BE49-F238E27FC236}">
              <a16:creationId xmlns:a16="http://schemas.microsoft.com/office/drawing/2014/main" id="{00000000-0008-0000-0300-00008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1" name="Picture 2883" descr="shim">
          <a:extLst>
            <a:ext uri="{FF2B5EF4-FFF2-40B4-BE49-F238E27FC236}">
              <a16:creationId xmlns:a16="http://schemas.microsoft.com/office/drawing/2014/main" id="{00000000-0008-0000-0300-00008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2" name="Picture 2884" descr="shim">
          <a:extLst>
            <a:ext uri="{FF2B5EF4-FFF2-40B4-BE49-F238E27FC236}">
              <a16:creationId xmlns:a16="http://schemas.microsoft.com/office/drawing/2014/main" id="{00000000-0008-0000-0300-00008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3" name="Picture 2885" descr="shim">
          <a:extLst>
            <a:ext uri="{FF2B5EF4-FFF2-40B4-BE49-F238E27FC236}">
              <a16:creationId xmlns:a16="http://schemas.microsoft.com/office/drawing/2014/main" id="{00000000-0008-0000-0300-00008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4" name="Picture 2886" descr="shim">
          <a:extLst>
            <a:ext uri="{FF2B5EF4-FFF2-40B4-BE49-F238E27FC236}">
              <a16:creationId xmlns:a16="http://schemas.microsoft.com/office/drawing/2014/main" id="{00000000-0008-0000-0300-00008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5" name="Picture 2887" descr="shim">
          <a:extLst>
            <a:ext uri="{FF2B5EF4-FFF2-40B4-BE49-F238E27FC236}">
              <a16:creationId xmlns:a16="http://schemas.microsoft.com/office/drawing/2014/main" id="{00000000-0008-0000-0300-00008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6" name="Picture 2888" descr="shim">
          <a:extLst>
            <a:ext uri="{FF2B5EF4-FFF2-40B4-BE49-F238E27FC236}">
              <a16:creationId xmlns:a16="http://schemas.microsoft.com/office/drawing/2014/main" id="{00000000-0008-0000-0300-00008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7" name="Picture 2889" descr="shim">
          <a:extLst>
            <a:ext uri="{FF2B5EF4-FFF2-40B4-BE49-F238E27FC236}">
              <a16:creationId xmlns:a16="http://schemas.microsoft.com/office/drawing/2014/main" id="{00000000-0008-0000-0300-00008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8" name="Picture 2890" descr="shim">
          <a:extLst>
            <a:ext uri="{FF2B5EF4-FFF2-40B4-BE49-F238E27FC236}">
              <a16:creationId xmlns:a16="http://schemas.microsoft.com/office/drawing/2014/main" id="{00000000-0008-0000-0300-00008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9" name="Picture 2891" descr="shim">
          <a:extLst>
            <a:ext uri="{FF2B5EF4-FFF2-40B4-BE49-F238E27FC236}">
              <a16:creationId xmlns:a16="http://schemas.microsoft.com/office/drawing/2014/main" id="{00000000-0008-0000-0300-00008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0" name="Picture 2892" descr="shim">
          <a:extLst>
            <a:ext uri="{FF2B5EF4-FFF2-40B4-BE49-F238E27FC236}">
              <a16:creationId xmlns:a16="http://schemas.microsoft.com/office/drawing/2014/main" id="{00000000-0008-0000-0300-00008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1" name="Picture 2893" descr="shim">
          <a:extLst>
            <a:ext uri="{FF2B5EF4-FFF2-40B4-BE49-F238E27FC236}">
              <a16:creationId xmlns:a16="http://schemas.microsoft.com/office/drawing/2014/main" id="{00000000-0008-0000-0300-00008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2" name="Picture 2894" descr="shim">
          <a:extLst>
            <a:ext uri="{FF2B5EF4-FFF2-40B4-BE49-F238E27FC236}">
              <a16:creationId xmlns:a16="http://schemas.microsoft.com/office/drawing/2014/main" id="{00000000-0008-0000-0300-00008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3" name="Picture 2895" descr="shim">
          <a:extLst>
            <a:ext uri="{FF2B5EF4-FFF2-40B4-BE49-F238E27FC236}">
              <a16:creationId xmlns:a16="http://schemas.microsoft.com/office/drawing/2014/main" id="{00000000-0008-0000-0300-00008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4" name="Picture 2896" descr="shim">
          <a:extLst>
            <a:ext uri="{FF2B5EF4-FFF2-40B4-BE49-F238E27FC236}">
              <a16:creationId xmlns:a16="http://schemas.microsoft.com/office/drawing/2014/main" id="{00000000-0008-0000-0300-00009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5" name="Picture 2897" descr="shim">
          <a:extLst>
            <a:ext uri="{FF2B5EF4-FFF2-40B4-BE49-F238E27FC236}">
              <a16:creationId xmlns:a16="http://schemas.microsoft.com/office/drawing/2014/main" id="{00000000-0008-0000-0300-00009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6" name="Picture 2898" descr="shim">
          <a:extLst>
            <a:ext uri="{FF2B5EF4-FFF2-40B4-BE49-F238E27FC236}">
              <a16:creationId xmlns:a16="http://schemas.microsoft.com/office/drawing/2014/main" id="{00000000-0008-0000-0300-00009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7" name="Picture 2899" descr="shim">
          <a:extLst>
            <a:ext uri="{FF2B5EF4-FFF2-40B4-BE49-F238E27FC236}">
              <a16:creationId xmlns:a16="http://schemas.microsoft.com/office/drawing/2014/main" id="{00000000-0008-0000-0300-00009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8" name="Picture 2900" descr="shim">
          <a:extLst>
            <a:ext uri="{FF2B5EF4-FFF2-40B4-BE49-F238E27FC236}">
              <a16:creationId xmlns:a16="http://schemas.microsoft.com/office/drawing/2014/main" id="{00000000-0008-0000-0300-00009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9" name="Picture 2901" descr="shim">
          <a:extLst>
            <a:ext uri="{FF2B5EF4-FFF2-40B4-BE49-F238E27FC236}">
              <a16:creationId xmlns:a16="http://schemas.microsoft.com/office/drawing/2014/main" id="{00000000-0008-0000-0300-00009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0" name="Picture 2902" descr="shim">
          <a:extLst>
            <a:ext uri="{FF2B5EF4-FFF2-40B4-BE49-F238E27FC236}">
              <a16:creationId xmlns:a16="http://schemas.microsoft.com/office/drawing/2014/main" id="{00000000-0008-0000-0300-00009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1" name="Picture 2903" descr="shim">
          <a:extLst>
            <a:ext uri="{FF2B5EF4-FFF2-40B4-BE49-F238E27FC236}">
              <a16:creationId xmlns:a16="http://schemas.microsoft.com/office/drawing/2014/main" id="{00000000-0008-0000-0300-00009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2" name="Picture 2904" descr="shim">
          <a:extLst>
            <a:ext uri="{FF2B5EF4-FFF2-40B4-BE49-F238E27FC236}">
              <a16:creationId xmlns:a16="http://schemas.microsoft.com/office/drawing/2014/main" id="{00000000-0008-0000-0300-00009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3" name="Picture 2905" descr="shim">
          <a:extLst>
            <a:ext uri="{FF2B5EF4-FFF2-40B4-BE49-F238E27FC236}">
              <a16:creationId xmlns:a16="http://schemas.microsoft.com/office/drawing/2014/main" id="{00000000-0008-0000-0300-00009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4" name="Picture 2906" descr="shim">
          <a:extLst>
            <a:ext uri="{FF2B5EF4-FFF2-40B4-BE49-F238E27FC236}">
              <a16:creationId xmlns:a16="http://schemas.microsoft.com/office/drawing/2014/main" id="{00000000-0008-0000-0300-00009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5" name="Picture 2907" descr="shim">
          <a:extLst>
            <a:ext uri="{FF2B5EF4-FFF2-40B4-BE49-F238E27FC236}">
              <a16:creationId xmlns:a16="http://schemas.microsoft.com/office/drawing/2014/main" id="{00000000-0008-0000-0300-00009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6" name="Picture 2908" descr="shim">
          <a:extLst>
            <a:ext uri="{FF2B5EF4-FFF2-40B4-BE49-F238E27FC236}">
              <a16:creationId xmlns:a16="http://schemas.microsoft.com/office/drawing/2014/main" id="{00000000-0008-0000-0300-00009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7" name="Picture 2909" descr="shim">
          <a:extLst>
            <a:ext uri="{FF2B5EF4-FFF2-40B4-BE49-F238E27FC236}">
              <a16:creationId xmlns:a16="http://schemas.microsoft.com/office/drawing/2014/main" id="{00000000-0008-0000-0300-00009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8" name="Picture 2910" descr="shim">
          <a:extLst>
            <a:ext uri="{FF2B5EF4-FFF2-40B4-BE49-F238E27FC236}">
              <a16:creationId xmlns:a16="http://schemas.microsoft.com/office/drawing/2014/main" id="{00000000-0008-0000-0300-00009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9" name="Picture 2911" descr="shim">
          <a:extLst>
            <a:ext uri="{FF2B5EF4-FFF2-40B4-BE49-F238E27FC236}">
              <a16:creationId xmlns:a16="http://schemas.microsoft.com/office/drawing/2014/main" id="{00000000-0008-0000-0300-00009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40" name="Picture 2912" descr="shim">
          <a:extLst>
            <a:ext uri="{FF2B5EF4-FFF2-40B4-BE49-F238E27FC236}">
              <a16:creationId xmlns:a16="http://schemas.microsoft.com/office/drawing/2014/main" id="{00000000-0008-0000-0300-0000A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</xdr:row>
      <xdr:rowOff>0</xdr:rowOff>
    </xdr:from>
    <xdr:ext cx="19050" cy="19050"/>
    <xdr:pic>
      <xdr:nvPicPr>
        <xdr:cNvPr id="2" name="Picture 4" descr="shim">
          <a:extLst>
            <a:ext uri="{FF2B5EF4-FFF2-40B4-BE49-F238E27FC236}">
              <a16:creationId xmlns:a16="http://schemas.microsoft.com/office/drawing/2014/main" id="{A69EADC6-8801-412A-86A1-8302484A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" name="Picture 5" descr="shim">
          <a:extLst>
            <a:ext uri="{FF2B5EF4-FFF2-40B4-BE49-F238E27FC236}">
              <a16:creationId xmlns:a16="http://schemas.microsoft.com/office/drawing/2014/main" id="{539F03DC-BA5E-4C35-9359-CB1CE281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" name="Picture 6" descr="shim">
          <a:extLst>
            <a:ext uri="{FF2B5EF4-FFF2-40B4-BE49-F238E27FC236}">
              <a16:creationId xmlns:a16="http://schemas.microsoft.com/office/drawing/2014/main" id="{B2119681-D911-4B4A-BC4C-883F18B5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" name="Picture 7" descr="shim">
          <a:extLst>
            <a:ext uri="{FF2B5EF4-FFF2-40B4-BE49-F238E27FC236}">
              <a16:creationId xmlns:a16="http://schemas.microsoft.com/office/drawing/2014/main" id="{E7D3AA91-490C-41F6-8861-8BD79130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" name="Picture 8" descr="shim">
          <a:extLst>
            <a:ext uri="{FF2B5EF4-FFF2-40B4-BE49-F238E27FC236}">
              <a16:creationId xmlns:a16="http://schemas.microsoft.com/office/drawing/2014/main" id="{3B61D4F2-A903-4872-9639-3B20CAE0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" name="Picture 9" descr="shim">
          <a:extLst>
            <a:ext uri="{FF2B5EF4-FFF2-40B4-BE49-F238E27FC236}">
              <a16:creationId xmlns:a16="http://schemas.microsoft.com/office/drawing/2014/main" id="{9A85BFC8-17DE-43AD-B0F8-94E4962B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" name="Picture 10" descr="shim">
          <a:extLst>
            <a:ext uri="{FF2B5EF4-FFF2-40B4-BE49-F238E27FC236}">
              <a16:creationId xmlns:a16="http://schemas.microsoft.com/office/drawing/2014/main" id="{4875F1D1-5C2A-4E7A-A143-5E04CCFD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" name="Picture 11" descr="shim">
          <a:extLst>
            <a:ext uri="{FF2B5EF4-FFF2-40B4-BE49-F238E27FC236}">
              <a16:creationId xmlns:a16="http://schemas.microsoft.com/office/drawing/2014/main" id="{92773F84-C447-4447-8AA2-2EF91680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" name="Picture 12" descr="shim">
          <a:extLst>
            <a:ext uri="{FF2B5EF4-FFF2-40B4-BE49-F238E27FC236}">
              <a16:creationId xmlns:a16="http://schemas.microsoft.com/office/drawing/2014/main" id="{6E53F5E3-DA2F-4D8E-A334-55CE8705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" name="Picture 13" descr="shim">
          <a:extLst>
            <a:ext uri="{FF2B5EF4-FFF2-40B4-BE49-F238E27FC236}">
              <a16:creationId xmlns:a16="http://schemas.microsoft.com/office/drawing/2014/main" id="{88EFB50C-82A4-4B25-B30F-7A227498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" name="Picture 14" descr="shim">
          <a:extLst>
            <a:ext uri="{FF2B5EF4-FFF2-40B4-BE49-F238E27FC236}">
              <a16:creationId xmlns:a16="http://schemas.microsoft.com/office/drawing/2014/main" id="{485D1E38-339B-495A-838F-578E85CA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" name="Picture 15" descr="shim">
          <a:extLst>
            <a:ext uri="{FF2B5EF4-FFF2-40B4-BE49-F238E27FC236}">
              <a16:creationId xmlns:a16="http://schemas.microsoft.com/office/drawing/2014/main" id="{C6850BFF-B493-44B9-9263-738F9155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" name="Picture 16" descr="shim">
          <a:extLst>
            <a:ext uri="{FF2B5EF4-FFF2-40B4-BE49-F238E27FC236}">
              <a16:creationId xmlns:a16="http://schemas.microsoft.com/office/drawing/2014/main" id="{A0C4BF09-1B2F-4DEB-9A31-A4821A53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" name="Picture 17" descr="shim">
          <a:extLst>
            <a:ext uri="{FF2B5EF4-FFF2-40B4-BE49-F238E27FC236}">
              <a16:creationId xmlns:a16="http://schemas.microsoft.com/office/drawing/2014/main" id="{05BFBDA7-A903-4DE4-A33E-7E7B99FD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" name="Picture 18" descr="shim">
          <a:extLst>
            <a:ext uri="{FF2B5EF4-FFF2-40B4-BE49-F238E27FC236}">
              <a16:creationId xmlns:a16="http://schemas.microsoft.com/office/drawing/2014/main" id="{DDFF952D-7337-477B-9F89-179AC0C2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" name="Picture 19" descr="shim">
          <a:extLst>
            <a:ext uri="{FF2B5EF4-FFF2-40B4-BE49-F238E27FC236}">
              <a16:creationId xmlns:a16="http://schemas.microsoft.com/office/drawing/2014/main" id="{486B3942-43AB-4302-AE95-784F2F4A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" name="Picture 20" descr="shim">
          <a:extLst>
            <a:ext uri="{FF2B5EF4-FFF2-40B4-BE49-F238E27FC236}">
              <a16:creationId xmlns:a16="http://schemas.microsoft.com/office/drawing/2014/main" id="{890F11D7-76D9-4E51-9483-138CFF73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" name="Picture 21" descr="shim">
          <a:extLst>
            <a:ext uri="{FF2B5EF4-FFF2-40B4-BE49-F238E27FC236}">
              <a16:creationId xmlns:a16="http://schemas.microsoft.com/office/drawing/2014/main" id="{7CFD2511-E24B-4058-9BF5-99638007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" name="Picture 22" descr="shim">
          <a:extLst>
            <a:ext uri="{FF2B5EF4-FFF2-40B4-BE49-F238E27FC236}">
              <a16:creationId xmlns:a16="http://schemas.microsoft.com/office/drawing/2014/main" id="{024C2A56-E27B-40AD-A0D4-9E1A6A81F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" name="Picture 23" descr="shim">
          <a:extLst>
            <a:ext uri="{FF2B5EF4-FFF2-40B4-BE49-F238E27FC236}">
              <a16:creationId xmlns:a16="http://schemas.microsoft.com/office/drawing/2014/main" id="{6BD84A10-D1F5-42A6-96E9-21EE527D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" name="Picture 24" descr="shim">
          <a:extLst>
            <a:ext uri="{FF2B5EF4-FFF2-40B4-BE49-F238E27FC236}">
              <a16:creationId xmlns:a16="http://schemas.microsoft.com/office/drawing/2014/main" id="{D0BFC681-9B38-4C48-A54A-52EFF46A2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" name="Picture 25" descr="shim">
          <a:extLst>
            <a:ext uri="{FF2B5EF4-FFF2-40B4-BE49-F238E27FC236}">
              <a16:creationId xmlns:a16="http://schemas.microsoft.com/office/drawing/2014/main" id="{161D47D7-33DA-4461-88A2-D669A156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4" name="Picture 27" descr="shim">
          <a:extLst>
            <a:ext uri="{FF2B5EF4-FFF2-40B4-BE49-F238E27FC236}">
              <a16:creationId xmlns:a16="http://schemas.microsoft.com/office/drawing/2014/main" id="{1AD68A23-7887-4360-B14E-89515A63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5" name="Picture 28" descr="shim">
          <a:extLst>
            <a:ext uri="{FF2B5EF4-FFF2-40B4-BE49-F238E27FC236}">
              <a16:creationId xmlns:a16="http://schemas.microsoft.com/office/drawing/2014/main" id="{BFD991D1-7CED-471E-BA51-2393D817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6" name="Picture 29" descr="shim">
          <a:extLst>
            <a:ext uri="{FF2B5EF4-FFF2-40B4-BE49-F238E27FC236}">
              <a16:creationId xmlns:a16="http://schemas.microsoft.com/office/drawing/2014/main" id="{6AADA402-5D89-41DA-AD18-9C5AAFF5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7" name="Picture 30" descr="shim">
          <a:extLst>
            <a:ext uri="{FF2B5EF4-FFF2-40B4-BE49-F238E27FC236}">
              <a16:creationId xmlns:a16="http://schemas.microsoft.com/office/drawing/2014/main" id="{AFAFFD89-8579-49B7-84D4-E15CE661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8" name="Picture 31" descr="shim">
          <a:extLst>
            <a:ext uri="{FF2B5EF4-FFF2-40B4-BE49-F238E27FC236}">
              <a16:creationId xmlns:a16="http://schemas.microsoft.com/office/drawing/2014/main" id="{E9755673-3D30-45CA-B7AE-21152435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9" name="Picture 32" descr="shim">
          <a:extLst>
            <a:ext uri="{FF2B5EF4-FFF2-40B4-BE49-F238E27FC236}">
              <a16:creationId xmlns:a16="http://schemas.microsoft.com/office/drawing/2014/main" id="{72FA51ED-3371-4D49-A18C-470C84F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0" name="Picture 33" descr="shim">
          <a:extLst>
            <a:ext uri="{FF2B5EF4-FFF2-40B4-BE49-F238E27FC236}">
              <a16:creationId xmlns:a16="http://schemas.microsoft.com/office/drawing/2014/main" id="{1EDC13E3-16CB-490D-BFF6-3F9A683E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1" name="Picture 34" descr="shim">
          <a:extLst>
            <a:ext uri="{FF2B5EF4-FFF2-40B4-BE49-F238E27FC236}">
              <a16:creationId xmlns:a16="http://schemas.microsoft.com/office/drawing/2014/main" id="{E19EF5CB-9F2F-4094-B0CF-AB17EE43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2" name="Picture 35" descr="shim">
          <a:extLst>
            <a:ext uri="{FF2B5EF4-FFF2-40B4-BE49-F238E27FC236}">
              <a16:creationId xmlns:a16="http://schemas.microsoft.com/office/drawing/2014/main" id="{0BA476A2-1F27-4388-9BF4-0EB35817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3" name="Picture 36" descr="shim">
          <a:extLst>
            <a:ext uri="{FF2B5EF4-FFF2-40B4-BE49-F238E27FC236}">
              <a16:creationId xmlns:a16="http://schemas.microsoft.com/office/drawing/2014/main" id="{EDA89D64-87E2-48DF-A979-E447691F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4" name="Picture 37" descr="shim">
          <a:extLst>
            <a:ext uri="{FF2B5EF4-FFF2-40B4-BE49-F238E27FC236}">
              <a16:creationId xmlns:a16="http://schemas.microsoft.com/office/drawing/2014/main" id="{8F51FDE4-843A-4F60-8DC4-95A1C9AE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5" name="Picture 38" descr="shim">
          <a:extLst>
            <a:ext uri="{FF2B5EF4-FFF2-40B4-BE49-F238E27FC236}">
              <a16:creationId xmlns:a16="http://schemas.microsoft.com/office/drawing/2014/main" id="{312600B3-BF7B-433B-90F4-3286B8AD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6" name="Picture 39" descr="shim">
          <a:extLst>
            <a:ext uri="{FF2B5EF4-FFF2-40B4-BE49-F238E27FC236}">
              <a16:creationId xmlns:a16="http://schemas.microsoft.com/office/drawing/2014/main" id="{8532C335-DC1A-4421-8708-84A397417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7" name="Picture 40" descr="shim">
          <a:extLst>
            <a:ext uri="{FF2B5EF4-FFF2-40B4-BE49-F238E27FC236}">
              <a16:creationId xmlns:a16="http://schemas.microsoft.com/office/drawing/2014/main" id="{4F49EDE5-E9B1-4FDD-9F3D-0AAF2FB9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8" name="Picture 41" descr="shim">
          <a:extLst>
            <a:ext uri="{FF2B5EF4-FFF2-40B4-BE49-F238E27FC236}">
              <a16:creationId xmlns:a16="http://schemas.microsoft.com/office/drawing/2014/main" id="{69993BAB-883A-4757-ABD2-A8C2B8CE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9" name="Picture 42" descr="shim">
          <a:extLst>
            <a:ext uri="{FF2B5EF4-FFF2-40B4-BE49-F238E27FC236}">
              <a16:creationId xmlns:a16="http://schemas.microsoft.com/office/drawing/2014/main" id="{DDD6924D-38DE-4629-91DC-BEBFF2EA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0" name="Picture 43" descr="shim">
          <a:extLst>
            <a:ext uri="{FF2B5EF4-FFF2-40B4-BE49-F238E27FC236}">
              <a16:creationId xmlns:a16="http://schemas.microsoft.com/office/drawing/2014/main" id="{CC3164A0-5254-44E8-9740-5C0747AC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1" name="Picture 44" descr="shim">
          <a:extLst>
            <a:ext uri="{FF2B5EF4-FFF2-40B4-BE49-F238E27FC236}">
              <a16:creationId xmlns:a16="http://schemas.microsoft.com/office/drawing/2014/main" id="{B9F8B1E3-3A80-4C0A-A3E7-5835DEF5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2" name="Picture 45" descr="shim">
          <a:extLst>
            <a:ext uri="{FF2B5EF4-FFF2-40B4-BE49-F238E27FC236}">
              <a16:creationId xmlns:a16="http://schemas.microsoft.com/office/drawing/2014/main" id="{5CDB7A95-146A-4031-8740-F4BBB9C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3" name="Picture 46" descr="shim">
          <a:extLst>
            <a:ext uri="{FF2B5EF4-FFF2-40B4-BE49-F238E27FC236}">
              <a16:creationId xmlns:a16="http://schemas.microsoft.com/office/drawing/2014/main" id="{5837F608-5669-4A13-83B0-88D59CD3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4" name="Picture 47" descr="shim">
          <a:extLst>
            <a:ext uri="{FF2B5EF4-FFF2-40B4-BE49-F238E27FC236}">
              <a16:creationId xmlns:a16="http://schemas.microsoft.com/office/drawing/2014/main" id="{24927F47-002E-4CC7-B192-31A3BA2F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5" name="Picture 48" descr="shim">
          <a:extLst>
            <a:ext uri="{FF2B5EF4-FFF2-40B4-BE49-F238E27FC236}">
              <a16:creationId xmlns:a16="http://schemas.microsoft.com/office/drawing/2014/main" id="{323F8D10-989E-4C59-8AC6-1F44772B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6" name="Picture 49" descr="shim">
          <a:extLst>
            <a:ext uri="{FF2B5EF4-FFF2-40B4-BE49-F238E27FC236}">
              <a16:creationId xmlns:a16="http://schemas.microsoft.com/office/drawing/2014/main" id="{8E512F94-88BB-4C9F-AB20-5777AE25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7" name="Picture 50" descr="shim">
          <a:extLst>
            <a:ext uri="{FF2B5EF4-FFF2-40B4-BE49-F238E27FC236}">
              <a16:creationId xmlns:a16="http://schemas.microsoft.com/office/drawing/2014/main" id="{16BB9491-F9B8-4C9F-825B-7B110D2A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8" name="Picture 51" descr="shim">
          <a:extLst>
            <a:ext uri="{FF2B5EF4-FFF2-40B4-BE49-F238E27FC236}">
              <a16:creationId xmlns:a16="http://schemas.microsoft.com/office/drawing/2014/main" id="{E46BDE1F-2784-4C4A-92C6-33231430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9" name="Picture 52" descr="shim">
          <a:extLst>
            <a:ext uri="{FF2B5EF4-FFF2-40B4-BE49-F238E27FC236}">
              <a16:creationId xmlns:a16="http://schemas.microsoft.com/office/drawing/2014/main" id="{E9022DEE-568B-4AB4-BCC6-947A56E2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0" name="Picture 53" descr="shim">
          <a:extLst>
            <a:ext uri="{FF2B5EF4-FFF2-40B4-BE49-F238E27FC236}">
              <a16:creationId xmlns:a16="http://schemas.microsoft.com/office/drawing/2014/main" id="{8AF587CB-9B55-4FC9-818E-551938AC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1" name="Picture 54" descr="shim">
          <a:extLst>
            <a:ext uri="{FF2B5EF4-FFF2-40B4-BE49-F238E27FC236}">
              <a16:creationId xmlns:a16="http://schemas.microsoft.com/office/drawing/2014/main" id="{FB5E74E2-0286-4A9A-B8B3-467ABB97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2" name="Picture 55" descr="shim">
          <a:extLst>
            <a:ext uri="{FF2B5EF4-FFF2-40B4-BE49-F238E27FC236}">
              <a16:creationId xmlns:a16="http://schemas.microsoft.com/office/drawing/2014/main" id="{644CA9B1-5C05-4FC2-B6C1-F2EBD2C2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3" name="Picture 56" descr="shim">
          <a:extLst>
            <a:ext uri="{FF2B5EF4-FFF2-40B4-BE49-F238E27FC236}">
              <a16:creationId xmlns:a16="http://schemas.microsoft.com/office/drawing/2014/main" id="{3C6BDD8F-BD36-47B4-8E8B-4D07807B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4" name="Picture 57" descr="shim">
          <a:extLst>
            <a:ext uri="{FF2B5EF4-FFF2-40B4-BE49-F238E27FC236}">
              <a16:creationId xmlns:a16="http://schemas.microsoft.com/office/drawing/2014/main" id="{2A915632-7782-4832-87FE-05F41A7D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5" name="Picture 58" descr="shim">
          <a:extLst>
            <a:ext uri="{FF2B5EF4-FFF2-40B4-BE49-F238E27FC236}">
              <a16:creationId xmlns:a16="http://schemas.microsoft.com/office/drawing/2014/main" id="{649895E5-5989-4CFF-A0AB-E179C7CC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6" name="Picture 59" descr="shim">
          <a:extLst>
            <a:ext uri="{FF2B5EF4-FFF2-40B4-BE49-F238E27FC236}">
              <a16:creationId xmlns:a16="http://schemas.microsoft.com/office/drawing/2014/main" id="{B65BF930-6545-4070-AAC6-26C217AC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7" name="Picture 60" descr="shim">
          <a:extLst>
            <a:ext uri="{FF2B5EF4-FFF2-40B4-BE49-F238E27FC236}">
              <a16:creationId xmlns:a16="http://schemas.microsoft.com/office/drawing/2014/main" id="{48E49751-B530-476F-8991-9FC88F1F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8" name="Picture 61" descr="shim">
          <a:extLst>
            <a:ext uri="{FF2B5EF4-FFF2-40B4-BE49-F238E27FC236}">
              <a16:creationId xmlns:a16="http://schemas.microsoft.com/office/drawing/2014/main" id="{C57492EA-1726-4C58-BB9D-33847A76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9" name="Picture 62" descr="shim">
          <a:extLst>
            <a:ext uri="{FF2B5EF4-FFF2-40B4-BE49-F238E27FC236}">
              <a16:creationId xmlns:a16="http://schemas.microsoft.com/office/drawing/2014/main" id="{9EC6A816-DA76-443B-8CDF-4774F802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0" name="Picture 64" descr="shim">
          <a:extLst>
            <a:ext uri="{FF2B5EF4-FFF2-40B4-BE49-F238E27FC236}">
              <a16:creationId xmlns:a16="http://schemas.microsoft.com/office/drawing/2014/main" id="{05338961-734F-4CAF-8908-E5D6A5E0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1" name="Picture 65" descr="shim">
          <a:extLst>
            <a:ext uri="{FF2B5EF4-FFF2-40B4-BE49-F238E27FC236}">
              <a16:creationId xmlns:a16="http://schemas.microsoft.com/office/drawing/2014/main" id="{C2521AD8-67F2-4BC2-A01C-847F3C26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2" name="Picture 66" descr="shim">
          <a:extLst>
            <a:ext uri="{FF2B5EF4-FFF2-40B4-BE49-F238E27FC236}">
              <a16:creationId xmlns:a16="http://schemas.microsoft.com/office/drawing/2014/main" id="{9683F0E6-6C3C-4871-B8B5-9C992342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3" name="Picture 67" descr="shim">
          <a:extLst>
            <a:ext uri="{FF2B5EF4-FFF2-40B4-BE49-F238E27FC236}">
              <a16:creationId xmlns:a16="http://schemas.microsoft.com/office/drawing/2014/main" id="{34170161-1B75-481D-BCBC-5F1993D2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4" name="Picture 68" descr="shim">
          <a:extLst>
            <a:ext uri="{FF2B5EF4-FFF2-40B4-BE49-F238E27FC236}">
              <a16:creationId xmlns:a16="http://schemas.microsoft.com/office/drawing/2014/main" id="{76B10950-73CC-42F7-82FF-02470940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5" name="Picture 69" descr="shim">
          <a:extLst>
            <a:ext uri="{FF2B5EF4-FFF2-40B4-BE49-F238E27FC236}">
              <a16:creationId xmlns:a16="http://schemas.microsoft.com/office/drawing/2014/main" id="{7185EC91-7C86-4C70-9DEA-2B707D5C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6" name="Picture 70" descr="shim">
          <a:extLst>
            <a:ext uri="{FF2B5EF4-FFF2-40B4-BE49-F238E27FC236}">
              <a16:creationId xmlns:a16="http://schemas.microsoft.com/office/drawing/2014/main" id="{6125A9D7-920A-4882-8588-92520D15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7" name="Picture 71" descr="shim">
          <a:extLst>
            <a:ext uri="{FF2B5EF4-FFF2-40B4-BE49-F238E27FC236}">
              <a16:creationId xmlns:a16="http://schemas.microsoft.com/office/drawing/2014/main" id="{128B906C-C9CE-4500-925E-CBEAF555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8" name="Picture 72" descr="shim">
          <a:extLst>
            <a:ext uri="{FF2B5EF4-FFF2-40B4-BE49-F238E27FC236}">
              <a16:creationId xmlns:a16="http://schemas.microsoft.com/office/drawing/2014/main" id="{3D4D8B96-5A70-460E-B394-79F10877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9" name="Picture 73" descr="shim">
          <a:extLst>
            <a:ext uri="{FF2B5EF4-FFF2-40B4-BE49-F238E27FC236}">
              <a16:creationId xmlns:a16="http://schemas.microsoft.com/office/drawing/2014/main" id="{3E1EA2A6-10EA-42EA-A660-B36B064B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0" name="Picture 74" descr="shim">
          <a:extLst>
            <a:ext uri="{FF2B5EF4-FFF2-40B4-BE49-F238E27FC236}">
              <a16:creationId xmlns:a16="http://schemas.microsoft.com/office/drawing/2014/main" id="{ECEDFCC9-329B-4F45-8E5D-EFCEEC13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1" name="Picture 75" descr="shim">
          <a:extLst>
            <a:ext uri="{FF2B5EF4-FFF2-40B4-BE49-F238E27FC236}">
              <a16:creationId xmlns:a16="http://schemas.microsoft.com/office/drawing/2014/main" id="{F105D972-290C-40CF-A5AE-6BE3EDE4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2" name="Picture 76" descr="shim">
          <a:extLst>
            <a:ext uri="{FF2B5EF4-FFF2-40B4-BE49-F238E27FC236}">
              <a16:creationId xmlns:a16="http://schemas.microsoft.com/office/drawing/2014/main" id="{C63D69C0-0DCE-4B84-9BD1-8B9EA6EC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3" name="Picture 77" descr="shim">
          <a:extLst>
            <a:ext uri="{FF2B5EF4-FFF2-40B4-BE49-F238E27FC236}">
              <a16:creationId xmlns:a16="http://schemas.microsoft.com/office/drawing/2014/main" id="{2EEA8F05-CDE0-4BE5-B0C5-AD03BA1E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4" name="Picture 78" descr="shim">
          <a:extLst>
            <a:ext uri="{FF2B5EF4-FFF2-40B4-BE49-F238E27FC236}">
              <a16:creationId xmlns:a16="http://schemas.microsoft.com/office/drawing/2014/main" id="{D5A04428-E245-4C36-A02B-9E537313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5" name="Picture 79" descr="shim">
          <a:extLst>
            <a:ext uri="{FF2B5EF4-FFF2-40B4-BE49-F238E27FC236}">
              <a16:creationId xmlns:a16="http://schemas.microsoft.com/office/drawing/2014/main" id="{CDFDF4BB-1B52-4AC6-AEA7-CD607629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6" name="Picture 80" descr="shim">
          <a:extLst>
            <a:ext uri="{FF2B5EF4-FFF2-40B4-BE49-F238E27FC236}">
              <a16:creationId xmlns:a16="http://schemas.microsoft.com/office/drawing/2014/main" id="{29D85A7D-BC1B-48B9-8DE2-F4408AA5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7" name="Picture 81" descr="shim">
          <a:extLst>
            <a:ext uri="{FF2B5EF4-FFF2-40B4-BE49-F238E27FC236}">
              <a16:creationId xmlns:a16="http://schemas.microsoft.com/office/drawing/2014/main" id="{A5C7817B-C33F-4D3C-BE67-86129D8A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8" name="Picture 82" descr="shim">
          <a:extLst>
            <a:ext uri="{FF2B5EF4-FFF2-40B4-BE49-F238E27FC236}">
              <a16:creationId xmlns:a16="http://schemas.microsoft.com/office/drawing/2014/main" id="{7C6F3138-2347-40FD-8F55-A368AF30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9" name="Picture 83" descr="shim">
          <a:extLst>
            <a:ext uri="{FF2B5EF4-FFF2-40B4-BE49-F238E27FC236}">
              <a16:creationId xmlns:a16="http://schemas.microsoft.com/office/drawing/2014/main" id="{36429702-49E3-4937-9951-E7C92339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0" name="Picture 84" descr="shim">
          <a:extLst>
            <a:ext uri="{FF2B5EF4-FFF2-40B4-BE49-F238E27FC236}">
              <a16:creationId xmlns:a16="http://schemas.microsoft.com/office/drawing/2014/main" id="{AF8E6813-F209-45F3-B4BA-3D83F844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1" name="Picture 85" descr="shim">
          <a:extLst>
            <a:ext uri="{FF2B5EF4-FFF2-40B4-BE49-F238E27FC236}">
              <a16:creationId xmlns:a16="http://schemas.microsoft.com/office/drawing/2014/main" id="{3C9AC516-98E9-4EEE-8054-FAD5B94F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2" name="Picture 87" descr="shim">
          <a:extLst>
            <a:ext uri="{FF2B5EF4-FFF2-40B4-BE49-F238E27FC236}">
              <a16:creationId xmlns:a16="http://schemas.microsoft.com/office/drawing/2014/main" id="{4A7433AF-30D0-44B1-AE01-409AA363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3" name="Picture 88" descr="shim">
          <a:extLst>
            <a:ext uri="{FF2B5EF4-FFF2-40B4-BE49-F238E27FC236}">
              <a16:creationId xmlns:a16="http://schemas.microsoft.com/office/drawing/2014/main" id="{C1F3404B-DBE5-4BB2-9710-92A345EC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4" name="Picture 89" descr="shim">
          <a:extLst>
            <a:ext uri="{FF2B5EF4-FFF2-40B4-BE49-F238E27FC236}">
              <a16:creationId xmlns:a16="http://schemas.microsoft.com/office/drawing/2014/main" id="{FA2ED15E-7056-42DA-8A38-5B5A2519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5" name="Picture 90" descr="shim">
          <a:extLst>
            <a:ext uri="{FF2B5EF4-FFF2-40B4-BE49-F238E27FC236}">
              <a16:creationId xmlns:a16="http://schemas.microsoft.com/office/drawing/2014/main" id="{E985E89B-1023-4BA8-A72E-AB946E38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6" name="Picture 91" descr="shim">
          <a:extLst>
            <a:ext uri="{FF2B5EF4-FFF2-40B4-BE49-F238E27FC236}">
              <a16:creationId xmlns:a16="http://schemas.microsoft.com/office/drawing/2014/main" id="{E67E10ED-4111-4C12-952C-33044C2E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7" name="Picture 92" descr="shim">
          <a:extLst>
            <a:ext uri="{FF2B5EF4-FFF2-40B4-BE49-F238E27FC236}">
              <a16:creationId xmlns:a16="http://schemas.microsoft.com/office/drawing/2014/main" id="{2DC64651-3A21-4808-9188-1C1044FA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8" name="Picture 93" descr="shim">
          <a:extLst>
            <a:ext uri="{FF2B5EF4-FFF2-40B4-BE49-F238E27FC236}">
              <a16:creationId xmlns:a16="http://schemas.microsoft.com/office/drawing/2014/main" id="{04ACB19C-D01B-47B3-AFCC-D84838C3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9" name="Picture 94" descr="shim">
          <a:extLst>
            <a:ext uri="{FF2B5EF4-FFF2-40B4-BE49-F238E27FC236}">
              <a16:creationId xmlns:a16="http://schemas.microsoft.com/office/drawing/2014/main" id="{F290B10C-2FCC-47D9-B722-50BA77B5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0" name="Picture 95" descr="shim">
          <a:extLst>
            <a:ext uri="{FF2B5EF4-FFF2-40B4-BE49-F238E27FC236}">
              <a16:creationId xmlns:a16="http://schemas.microsoft.com/office/drawing/2014/main" id="{213C2186-4A48-4788-A6AD-93C78BF6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1" name="Picture 96" descr="shim">
          <a:extLst>
            <a:ext uri="{FF2B5EF4-FFF2-40B4-BE49-F238E27FC236}">
              <a16:creationId xmlns:a16="http://schemas.microsoft.com/office/drawing/2014/main" id="{646C0EAE-1467-46D9-9B7D-40176E14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2" name="Picture 97" descr="shim">
          <a:extLst>
            <a:ext uri="{FF2B5EF4-FFF2-40B4-BE49-F238E27FC236}">
              <a16:creationId xmlns:a16="http://schemas.microsoft.com/office/drawing/2014/main" id="{4B3A8576-0F89-492B-9702-0DEDD02D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3" name="Picture 98" descr="shim">
          <a:extLst>
            <a:ext uri="{FF2B5EF4-FFF2-40B4-BE49-F238E27FC236}">
              <a16:creationId xmlns:a16="http://schemas.microsoft.com/office/drawing/2014/main" id="{505EA249-FCCE-4B08-B8A6-B2E8F887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4" name="Picture 99" descr="shim">
          <a:extLst>
            <a:ext uri="{FF2B5EF4-FFF2-40B4-BE49-F238E27FC236}">
              <a16:creationId xmlns:a16="http://schemas.microsoft.com/office/drawing/2014/main" id="{77F6BD97-2AC7-4CCD-A4D5-95AF76A3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5" name="Picture 100" descr="shim">
          <a:extLst>
            <a:ext uri="{FF2B5EF4-FFF2-40B4-BE49-F238E27FC236}">
              <a16:creationId xmlns:a16="http://schemas.microsoft.com/office/drawing/2014/main" id="{F9D9725D-D492-4FFD-BE52-040A258E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6" name="Picture 101" descr="shim">
          <a:extLst>
            <a:ext uri="{FF2B5EF4-FFF2-40B4-BE49-F238E27FC236}">
              <a16:creationId xmlns:a16="http://schemas.microsoft.com/office/drawing/2014/main" id="{A825D6A0-A8AC-4FB0-AB36-6CC26A87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7" name="Picture 102" descr="shim">
          <a:extLst>
            <a:ext uri="{FF2B5EF4-FFF2-40B4-BE49-F238E27FC236}">
              <a16:creationId xmlns:a16="http://schemas.microsoft.com/office/drawing/2014/main" id="{9FB46EA3-00A4-4CE0-9E88-73BB2D7E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8" name="Picture 103" descr="shim">
          <a:extLst>
            <a:ext uri="{FF2B5EF4-FFF2-40B4-BE49-F238E27FC236}">
              <a16:creationId xmlns:a16="http://schemas.microsoft.com/office/drawing/2014/main" id="{5180BAE0-1AB2-44D3-931E-76FDAD3F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9" name="Picture 104" descr="shim">
          <a:extLst>
            <a:ext uri="{FF2B5EF4-FFF2-40B4-BE49-F238E27FC236}">
              <a16:creationId xmlns:a16="http://schemas.microsoft.com/office/drawing/2014/main" id="{99936F2A-E1AB-4F43-A56C-93E433E7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0" name="Picture 105" descr="shim">
          <a:extLst>
            <a:ext uri="{FF2B5EF4-FFF2-40B4-BE49-F238E27FC236}">
              <a16:creationId xmlns:a16="http://schemas.microsoft.com/office/drawing/2014/main" id="{F0D130A8-21B9-413A-94CC-647ADC2D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1" name="Picture 106" descr="shim">
          <a:extLst>
            <a:ext uri="{FF2B5EF4-FFF2-40B4-BE49-F238E27FC236}">
              <a16:creationId xmlns:a16="http://schemas.microsoft.com/office/drawing/2014/main" id="{6010A5ED-8D5C-4DA6-9348-DA34E8DA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2" name="Picture 107" descr="shim">
          <a:extLst>
            <a:ext uri="{FF2B5EF4-FFF2-40B4-BE49-F238E27FC236}">
              <a16:creationId xmlns:a16="http://schemas.microsoft.com/office/drawing/2014/main" id="{663104E9-16FC-4738-8C81-EA50D2DB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3" name="Picture 108" descr="shim">
          <a:extLst>
            <a:ext uri="{FF2B5EF4-FFF2-40B4-BE49-F238E27FC236}">
              <a16:creationId xmlns:a16="http://schemas.microsoft.com/office/drawing/2014/main" id="{1E4141CE-CAC8-43DF-B62C-28EF5F7B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4" name="Picture 109" descr="shim">
          <a:extLst>
            <a:ext uri="{FF2B5EF4-FFF2-40B4-BE49-F238E27FC236}">
              <a16:creationId xmlns:a16="http://schemas.microsoft.com/office/drawing/2014/main" id="{5CDB1964-36F2-4BFE-AA88-5C07E03A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5" name="Picture 110" descr="shim">
          <a:extLst>
            <a:ext uri="{FF2B5EF4-FFF2-40B4-BE49-F238E27FC236}">
              <a16:creationId xmlns:a16="http://schemas.microsoft.com/office/drawing/2014/main" id="{63793A5B-111F-410A-BA16-9065A46D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6" name="Picture 111" descr="shim">
          <a:extLst>
            <a:ext uri="{FF2B5EF4-FFF2-40B4-BE49-F238E27FC236}">
              <a16:creationId xmlns:a16="http://schemas.microsoft.com/office/drawing/2014/main" id="{91273485-4CE3-42B9-A46E-F11801C3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7" name="Picture 112" descr="shim">
          <a:extLst>
            <a:ext uri="{FF2B5EF4-FFF2-40B4-BE49-F238E27FC236}">
              <a16:creationId xmlns:a16="http://schemas.microsoft.com/office/drawing/2014/main" id="{292E3FF5-92F1-4F9C-8ADE-7FF56DA7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8" name="Picture 113" descr="shim">
          <a:extLst>
            <a:ext uri="{FF2B5EF4-FFF2-40B4-BE49-F238E27FC236}">
              <a16:creationId xmlns:a16="http://schemas.microsoft.com/office/drawing/2014/main" id="{90005735-D74C-4C5B-8989-F4380D7E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9" name="Picture 114" descr="shim">
          <a:extLst>
            <a:ext uri="{FF2B5EF4-FFF2-40B4-BE49-F238E27FC236}">
              <a16:creationId xmlns:a16="http://schemas.microsoft.com/office/drawing/2014/main" id="{DACF1A56-A3D9-470D-9F5F-8448AD25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0" name="Picture 115" descr="shim">
          <a:extLst>
            <a:ext uri="{FF2B5EF4-FFF2-40B4-BE49-F238E27FC236}">
              <a16:creationId xmlns:a16="http://schemas.microsoft.com/office/drawing/2014/main" id="{1F9C35A5-BC62-4FD6-A9FE-A8912B76B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1" name="Picture 116" descr="shim">
          <a:extLst>
            <a:ext uri="{FF2B5EF4-FFF2-40B4-BE49-F238E27FC236}">
              <a16:creationId xmlns:a16="http://schemas.microsoft.com/office/drawing/2014/main" id="{247C341D-19AA-453C-9FEC-F8CC72C7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2" name="Picture 117" descr="shim">
          <a:extLst>
            <a:ext uri="{FF2B5EF4-FFF2-40B4-BE49-F238E27FC236}">
              <a16:creationId xmlns:a16="http://schemas.microsoft.com/office/drawing/2014/main" id="{10EF3FD4-7DBC-4353-9286-7F9AC9A2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3" name="Picture 118" descr="shim">
          <a:extLst>
            <a:ext uri="{FF2B5EF4-FFF2-40B4-BE49-F238E27FC236}">
              <a16:creationId xmlns:a16="http://schemas.microsoft.com/office/drawing/2014/main" id="{A0717CA6-1B1F-41AD-90F0-D3A8C377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4" name="Picture 119" descr="shim">
          <a:extLst>
            <a:ext uri="{FF2B5EF4-FFF2-40B4-BE49-F238E27FC236}">
              <a16:creationId xmlns:a16="http://schemas.microsoft.com/office/drawing/2014/main" id="{28FBFBE5-8BC4-4B69-8E22-939C7DAB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5" name="Picture 120" descr="shim">
          <a:extLst>
            <a:ext uri="{FF2B5EF4-FFF2-40B4-BE49-F238E27FC236}">
              <a16:creationId xmlns:a16="http://schemas.microsoft.com/office/drawing/2014/main" id="{A9749074-95E3-4BF1-BE8B-7BB6A4E0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6" name="Picture 121" descr="shim">
          <a:extLst>
            <a:ext uri="{FF2B5EF4-FFF2-40B4-BE49-F238E27FC236}">
              <a16:creationId xmlns:a16="http://schemas.microsoft.com/office/drawing/2014/main" id="{C5C51C5E-570F-4DA8-B308-D3D128F4E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7" name="Picture 122" descr="shim">
          <a:extLst>
            <a:ext uri="{FF2B5EF4-FFF2-40B4-BE49-F238E27FC236}">
              <a16:creationId xmlns:a16="http://schemas.microsoft.com/office/drawing/2014/main" id="{EC704170-ED95-498E-8C41-CEDC3AAC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8" name="Picture 4" descr="shim">
          <a:extLst>
            <a:ext uri="{FF2B5EF4-FFF2-40B4-BE49-F238E27FC236}">
              <a16:creationId xmlns:a16="http://schemas.microsoft.com/office/drawing/2014/main" id="{E1A0B75A-144E-4EDE-ACA7-2B24F5B2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9" name="Picture 5" descr="shim">
          <a:extLst>
            <a:ext uri="{FF2B5EF4-FFF2-40B4-BE49-F238E27FC236}">
              <a16:creationId xmlns:a16="http://schemas.microsoft.com/office/drawing/2014/main" id="{0060C06D-4908-4DDA-B19B-AF8E68B6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0" name="Picture 6" descr="shim">
          <a:extLst>
            <a:ext uri="{FF2B5EF4-FFF2-40B4-BE49-F238E27FC236}">
              <a16:creationId xmlns:a16="http://schemas.microsoft.com/office/drawing/2014/main" id="{51D09901-E3D6-457E-8649-82A9D408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1" name="Picture 7" descr="shim">
          <a:extLst>
            <a:ext uri="{FF2B5EF4-FFF2-40B4-BE49-F238E27FC236}">
              <a16:creationId xmlns:a16="http://schemas.microsoft.com/office/drawing/2014/main" id="{47985313-3F1C-48D3-97EB-9E2D73B9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2" name="Picture 8" descr="shim">
          <a:extLst>
            <a:ext uri="{FF2B5EF4-FFF2-40B4-BE49-F238E27FC236}">
              <a16:creationId xmlns:a16="http://schemas.microsoft.com/office/drawing/2014/main" id="{B8D1E166-87BB-45EA-B81F-2AAC1F14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3" name="Picture 9" descr="shim">
          <a:extLst>
            <a:ext uri="{FF2B5EF4-FFF2-40B4-BE49-F238E27FC236}">
              <a16:creationId xmlns:a16="http://schemas.microsoft.com/office/drawing/2014/main" id="{A4B81B69-A650-4566-B073-BE19A904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4" name="Picture 10" descr="shim">
          <a:extLst>
            <a:ext uri="{FF2B5EF4-FFF2-40B4-BE49-F238E27FC236}">
              <a16:creationId xmlns:a16="http://schemas.microsoft.com/office/drawing/2014/main" id="{6CBABE9F-9854-4369-97B5-E31C5C6A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5" name="Picture 11" descr="shim">
          <a:extLst>
            <a:ext uri="{FF2B5EF4-FFF2-40B4-BE49-F238E27FC236}">
              <a16:creationId xmlns:a16="http://schemas.microsoft.com/office/drawing/2014/main" id="{1FC4FAD5-157E-48AF-B701-8ECCB10C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6" name="Picture 12" descr="shim">
          <a:extLst>
            <a:ext uri="{FF2B5EF4-FFF2-40B4-BE49-F238E27FC236}">
              <a16:creationId xmlns:a16="http://schemas.microsoft.com/office/drawing/2014/main" id="{4626D0ED-8F93-4AE0-8889-8463A9EF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7" name="Picture 13" descr="shim">
          <a:extLst>
            <a:ext uri="{FF2B5EF4-FFF2-40B4-BE49-F238E27FC236}">
              <a16:creationId xmlns:a16="http://schemas.microsoft.com/office/drawing/2014/main" id="{13C27D6B-9A4D-4368-A015-D4189808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8" name="Picture 14" descr="shim">
          <a:extLst>
            <a:ext uri="{FF2B5EF4-FFF2-40B4-BE49-F238E27FC236}">
              <a16:creationId xmlns:a16="http://schemas.microsoft.com/office/drawing/2014/main" id="{A2B67786-D1B4-461B-AB1A-0443E02D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9" name="Picture 15" descr="shim">
          <a:extLst>
            <a:ext uri="{FF2B5EF4-FFF2-40B4-BE49-F238E27FC236}">
              <a16:creationId xmlns:a16="http://schemas.microsoft.com/office/drawing/2014/main" id="{ABD5DB99-7B2C-4478-A823-A53E8B97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0" name="Picture 16" descr="shim">
          <a:extLst>
            <a:ext uri="{FF2B5EF4-FFF2-40B4-BE49-F238E27FC236}">
              <a16:creationId xmlns:a16="http://schemas.microsoft.com/office/drawing/2014/main" id="{E342981A-E6DF-4D9D-AD15-A8DBED0E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1" name="Picture 17" descr="shim">
          <a:extLst>
            <a:ext uri="{FF2B5EF4-FFF2-40B4-BE49-F238E27FC236}">
              <a16:creationId xmlns:a16="http://schemas.microsoft.com/office/drawing/2014/main" id="{45EF9F75-A922-4D49-80E3-C0CED65B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2" name="Picture 18" descr="shim">
          <a:extLst>
            <a:ext uri="{FF2B5EF4-FFF2-40B4-BE49-F238E27FC236}">
              <a16:creationId xmlns:a16="http://schemas.microsoft.com/office/drawing/2014/main" id="{16FF01BF-741C-41B5-8C09-17E548C4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3" name="Picture 19" descr="shim">
          <a:extLst>
            <a:ext uri="{FF2B5EF4-FFF2-40B4-BE49-F238E27FC236}">
              <a16:creationId xmlns:a16="http://schemas.microsoft.com/office/drawing/2014/main" id="{9BB442F7-4CEC-4CC8-8FB7-ED8BD7E0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4" name="Picture 20" descr="shim">
          <a:extLst>
            <a:ext uri="{FF2B5EF4-FFF2-40B4-BE49-F238E27FC236}">
              <a16:creationId xmlns:a16="http://schemas.microsoft.com/office/drawing/2014/main" id="{98EC12EE-2ACC-4CC5-8ED5-5042A0EC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5" name="Picture 21" descr="shim">
          <a:extLst>
            <a:ext uri="{FF2B5EF4-FFF2-40B4-BE49-F238E27FC236}">
              <a16:creationId xmlns:a16="http://schemas.microsoft.com/office/drawing/2014/main" id="{B0BA7C95-D4F3-46FF-B894-84D47A06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6" name="Picture 22" descr="shim">
          <a:extLst>
            <a:ext uri="{FF2B5EF4-FFF2-40B4-BE49-F238E27FC236}">
              <a16:creationId xmlns:a16="http://schemas.microsoft.com/office/drawing/2014/main" id="{32EC6003-A6EB-4AAC-9782-614DD642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7" name="Picture 23" descr="shim">
          <a:extLst>
            <a:ext uri="{FF2B5EF4-FFF2-40B4-BE49-F238E27FC236}">
              <a16:creationId xmlns:a16="http://schemas.microsoft.com/office/drawing/2014/main" id="{2858E438-061D-49D0-97C2-8D928CEA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8" name="Picture 24" descr="shim">
          <a:extLst>
            <a:ext uri="{FF2B5EF4-FFF2-40B4-BE49-F238E27FC236}">
              <a16:creationId xmlns:a16="http://schemas.microsoft.com/office/drawing/2014/main" id="{B0B6DB90-C955-4F2F-A575-E5D2583B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9" name="Picture 25" descr="shim">
          <a:extLst>
            <a:ext uri="{FF2B5EF4-FFF2-40B4-BE49-F238E27FC236}">
              <a16:creationId xmlns:a16="http://schemas.microsoft.com/office/drawing/2014/main" id="{AB4DFEB4-558B-4D34-8910-1514B66E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0" name="Picture 27" descr="shim">
          <a:extLst>
            <a:ext uri="{FF2B5EF4-FFF2-40B4-BE49-F238E27FC236}">
              <a16:creationId xmlns:a16="http://schemas.microsoft.com/office/drawing/2014/main" id="{F5F95389-FF92-4C45-9432-36CFEC77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1" name="Picture 28" descr="shim">
          <a:extLst>
            <a:ext uri="{FF2B5EF4-FFF2-40B4-BE49-F238E27FC236}">
              <a16:creationId xmlns:a16="http://schemas.microsoft.com/office/drawing/2014/main" id="{28E8048D-32BC-4134-B46C-76408A13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2" name="Picture 29" descr="shim">
          <a:extLst>
            <a:ext uri="{FF2B5EF4-FFF2-40B4-BE49-F238E27FC236}">
              <a16:creationId xmlns:a16="http://schemas.microsoft.com/office/drawing/2014/main" id="{F9C280E7-67C4-4B77-8D08-849D0C35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3" name="Picture 30" descr="shim">
          <a:extLst>
            <a:ext uri="{FF2B5EF4-FFF2-40B4-BE49-F238E27FC236}">
              <a16:creationId xmlns:a16="http://schemas.microsoft.com/office/drawing/2014/main" id="{DC155646-3A22-4B1C-99C6-25852986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4" name="Picture 31" descr="shim">
          <a:extLst>
            <a:ext uri="{FF2B5EF4-FFF2-40B4-BE49-F238E27FC236}">
              <a16:creationId xmlns:a16="http://schemas.microsoft.com/office/drawing/2014/main" id="{BA1F977C-C510-41E5-BD05-15838B0C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5" name="Picture 32" descr="shim">
          <a:extLst>
            <a:ext uri="{FF2B5EF4-FFF2-40B4-BE49-F238E27FC236}">
              <a16:creationId xmlns:a16="http://schemas.microsoft.com/office/drawing/2014/main" id="{C79C56A1-9163-47B8-B569-CA25D8FA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6" name="Picture 33" descr="shim">
          <a:extLst>
            <a:ext uri="{FF2B5EF4-FFF2-40B4-BE49-F238E27FC236}">
              <a16:creationId xmlns:a16="http://schemas.microsoft.com/office/drawing/2014/main" id="{EDC9803B-A9D4-49DD-B9E4-C03E578E6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7" name="Picture 34" descr="shim">
          <a:extLst>
            <a:ext uri="{FF2B5EF4-FFF2-40B4-BE49-F238E27FC236}">
              <a16:creationId xmlns:a16="http://schemas.microsoft.com/office/drawing/2014/main" id="{59BDDDC4-A25A-4BD6-9EBE-F6A00090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8" name="Picture 35" descr="shim">
          <a:extLst>
            <a:ext uri="{FF2B5EF4-FFF2-40B4-BE49-F238E27FC236}">
              <a16:creationId xmlns:a16="http://schemas.microsoft.com/office/drawing/2014/main" id="{217BA7A7-C472-495E-B89D-7153052D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9" name="Picture 36" descr="shim">
          <a:extLst>
            <a:ext uri="{FF2B5EF4-FFF2-40B4-BE49-F238E27FC236}">
              <a16:creationId xmlns:a16="http://schemas.microsoft.com/office/drawing/2014/main" id="{3A61E19D-3AF8-4EFF-8C62-6CDB1A4B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0" name="Picture 37" descr="shim">
          <a:extLst>
            <a:ext uri="{FF2B5EF4-FFF2-40B4-BE49-F238E27FC236}">
              <a16:creationId xmlns:a16="http://schemas.microsoft.com/office/drawing/2014/main" id="{1CB7091B-A351-4D2B-BEF3-02402EEF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1" name="Picture 38" descr="shim">
          <a:extLst>
            <a:ext uri="{FF2B5EF4-FFF2-40B4-BE49-F238E27FC236}">
              <a16:creationId xmlns:a16="http://schemas.microsoft.com/office/drawing/2014/main" id="{E0302FBE-DA80-4ACB-B202-452C1E8D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2" name="Picture 39" descr="shim">
          <a:extLst>
            <a:ext uri="{FF2B5EF4-FFF2-40B4-BE49-F238E27FC236}">
              <a16:creationId xmlns:a16="http://schemas.microsoft.com/office/drawing/2014/main" id="{589C9881-70E8-4623-AFFB-A0DA339F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3" name="Picture 40" descr="shim">
          <a:extLst>
            <a:ext uri="{FF2B5EF4-FFF2-40B4-BE49-F238E27FC236}">
              <a16:creationId xmlns:a16="http://schemas.microsoft.com/office/drawing/2014/main" id="{53393E45-CF98-47BE-9C6B-6C456604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4" name="Picture 41" descr="shim">
          <a:extLst>
            <a:ext uri="{FF2B5EF4-FFF2-40B4-BE49-F238E27FC236}">
              <a16:creationId xmlns:a16="http://schemas.microsoft.com/office/drawing/2014/main" id="{235648D4-546F-41E5-8723-043217B1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5" name="Picture 42" descr="shim">
          <a:extLst>
            <a:ext uri="{FF2B5EF4-FFF2-40B4-BE49-F238E27FC236}">
              <a16:creationId xmlns:a16="http://schemas.microsoft.com/office/drawing/2014/main" id="{5A431A02-20DC-441A-B111-8FE463EE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6" name="Picture 43" descr="shim">
          <a:extLst>
            <a:ext uri="{FF2B5EF4-FFF2-40B4-BE49-F238E27FC236}">
              <a16:creationId xmlns:a16="http://schemas.microsoft.com/office/drawing/2014/main" id="{643B199D-BA8F-4EA2-B6D4-A495BA53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7" name="Picture 44" descr="shim">
          <a:extLst>
            <a:ext uri="{FF2B5EF4-FFF2-40B4-BE49-F238E27FC236}">
              <a16:creationId xmlns:a16="http://schemas.microsoft.com/office/drawing/2014/main" id="{FAED845B-345A-432A-B85E-4B333D6B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8" name="Picture 45" descr="shim">
          <a:extLst>
            <a:ext uri="{FF2B5EF4-FFF2-40B4-BE49-F238E27FC236}">
              <a16:creationId xmlns:a16="http://schemas.microsoft.com/office/drawing/2014/main" id="{9BA9DCB4-163B-42CF-B37F-011B6B1D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9" name="Picture 46" descr="shim">
          <a:extLst>
            <a:ext uri="{FF2B5EF4-FFF2-40B4-BE49-F238E27FC236}">
              <a16:creationId xmlns:a16="http://schemas.microsoft.com/office/drawing/2014/main" id="{E8CFE09E-F6B4-41AA-AE0B-23B25839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0" name="Picture 47" descr="shim">
          <a:extLst>
            <a:ext uri="{FF2B5EF4-FFF2-40B4-BE49-F238E27FC236}">
              <a16:creationId xmlns:a16="http://schemas.microsoft.com/office/drawing/2014/main" id="{0E07DA09-BC64-403A-BBAC-C1446E79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1" name="Picture 48" descr="shim">
          <a:extLst>
            <a:ext uri="{FF2B5EF4-FFF2-40B4-BE49-F238E27FC236}">
              <a16:creationId xmlns:a16="http://schemas.microsoft.com/office/drawing/2014/main" id="{5620655C-EDA2-42B9-900E-9313C34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2" name="Picture 49" descr="shim">
          <a:extLst>
            <a:ext uri="{FF2B5EF4-FFF2-40B4-BE49-F238E27FC236}">
              <a16:creationId xmlns:a16="http://schemas.microsoft.com/office/drawing/2014/main" id="{11FCAC6D-E4E0-489B-9354-D4265260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3" name="Picture 50" descr="shim">
          <a:extLst>
            <a:ext uri="{FF2B5EF4-FFF2-40B4-BE49-F238E27FC236}">
              <a16:creationId xmlns:a16="http://schemas.microsoft.com/office/drawing/2014/main" id="{28223B44-C506-4158-B7E2-D0981E99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4" name="Picture 51" descr="shim">
          <a:extLst>
            <a:ext uri="{FF2B5EF4-FFF2-40B4-BE49-F238E27FC236}">
              <a16:creationId xmlns:a16="http://schemas.microsoft.com/office/drawing/2014/main" id="{DE56785F-5584-4E7B-B0AE-1939D617B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5" name="Picture 52" descr="shim">
          <a:extLst>
            <a:ext uri="{FF2B5EF4-FFF2-40B4-BE49-F238E27FC236}">
              <a16:creationId xmlns:a16="http://schemas.microsoft.com/office/drawing/2014/main" id="{4EDCE1A4-9445-461B-ABC1-3DD7DC36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6" name="Picture 53" descr="shim">
          <a:extLst>
            <a:ext uri="{FF2B5EF4-FFF2-40B4-BE49-F238E27FC236}">
              <a16:creationId xmlns:a16="http://schemas.microsoft.com/office/drawing/2014/main" id="{449E8F0B-AE72-4A8D-A161-CDBAD88F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7" name="Picture 54" descr="shim">
          <a:extLst>
            <a:ext uri="{FF2B5EF4-FFF2-40B4-BE49-F238E27FC236}">
              <a16:creationId xmlns:a16="http://schemas.microsoft.com/office/drawing/2014/main" id="{666A7B9B-F3D8-4C08-BA37-A98A8AA8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8" name="Picture 55" descr="shim">
          <a:extLst>
            <a:ext uri="{FF2B5EF4-FFF2-40B4-BE49-F238E27FC236}">
              <a16:creationId xmlns:a16="http://schemas.microsoft.com/office/drawing/2014/main" id="{EE891E2A-F720-4FF2-9F4D-EC678549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9" name="Picture 56" descr="shim">
          <a:extLst>
            <a:ext uri="{FF2B5EF4-FFF2-40B4-BE49-F238E27FC236}">
              <a16:creationId xmlns:a16="http://schemas.microsoft.com/office/drawing/2014/main" id="{1ECA6FCD-1065-4E86-A5FE-F016E94D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0" name="Picture 57" descr="shim">
          <a:extLst>
            <a:ext uri="{FF2B5EF4-FFF2-40B4-BE49-F238E27FC236}">
              <a16:creationId xmlns:a16="http://schemas.microsoft.com/office/drawing/2014/main" id="{3E0E133E-07AE-4675-B794-84EE555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1" name="Picture 58" descr="shim">
          <a:extLst>
            <a:ext uri="{FF2B5EF4-FFF2-40B4-BE49-F238E27FC236}">
              <a16:creationId xmlns:a16="http://schemas.microsoft.com/office/drawing/2014/main" id="{9811FA94-5086-4100-9C4F-569D65BC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2" name="Picture 59" descr="shim">
          <a:extLst>
            <a:ext uri="{FF2B5EF4-FFF2-40B4-BE49-F238E27FC236}">
              <a16:creationId xmlns:a16="http://schemas.microsoft.com/office/drawing/2014/main" id="{6B14A78F-60C3-4B3F-A2B2-DC54DE27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3" name="Picture 60" descr="shim">
          <a:extLst>
            <a:ext uri="{FF2B5EF4-FFF2-40B4-BE49-F238E27FC236}">
              <a16:creationId xmlns:a16="http://schemas.microsoft.com/office/drawing/2014/main" id="{D7933A1B-45EC-4402-9D3A-8145AB12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4" name="Picture 61" descr="shim">
          <a:extLst>
            <a:ext uri="{FF2B5EF4-FFF2-40B4-BE49-F238E27FC236}">
              <a16:creationId xmlns:a16="http://schemas.microsoft.com/office/drawing/2014/main" id="{D55954B0-5DC8-4BEB-A79B-0DC616E0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5" name="Picture 62" descr="shim">
          <a:extLst>
            <a:ext uri="{FF2B5EF4-FFF2-40B4-BE49-F238E27FC236}">
              <a16:creationId xmlns:a16="http://schemas.microsoft.com/office/drawing/2014/main" id="{A3078467-B7C3-4BE6-911F-02968B81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6" name="Picture 64" descr="shim">
          <a:extLst>
            <a:ext uri="{FF2B5EF4-FFF2-40B4-BE49-F238E27FC236}">
              <a16:creationId xmlns:a16="http://schemas.microsoft.com/office/drawing/2014/main" id="{3EEC9FE1-9C79-4D3F-85DB-9D489A0E3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7" name="Picture 65" descr="shim">
          <a:extLst>
            <a:ext uri="{FF2B5EF4-FFF2-40B4-BE49-F238E27FC236}">
              <a16:creationId xmlns:a16="http://schemas.microsoft.com/office/drawing/2014/main" id="{CEA3AA93-83A8-4176-B59F-5A4742CB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8" name="Picture 66" descr="shim">
          <a:extLst>
            <a:ext uri="{FF2B5EF4-FFF2-40B4-BE49-F238E27FC236}">
              <a16:creationId xmlns:a16="http://schemas.microsoft.com/office/drawing/2014/main" id="{78B8C045-42B2-4C0B-AF94-62302D7D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9" name="Picture 67" descr="shim">
          <a:extLst>
            <a:ext uri="{FF2B5EF4-FFF2-40B4-BE49-F238E27FC236}">
              <a16:creationId xmlns:a16="http://schemas.microsoft.com/office/drawing/2014/main" id="{B7725BEA-BF3E-4116-A5D9-0F39BE88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0" name="Picture 68" descr="shim">
          <a:extLst>
            <a:ext uri="{FF2B5EF4-FFF2-40B4-BE49-F238E27FC236}">
              <a16:creationId xmlns:a16="http://schemas.microsoft.com/office/drawing/2014/main" id="{A454B083-DCFF-4729-B5F3-2A44C5FC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1" name="Picture 69" descr="shim">
          <a:extLst>
            <a:ext uri="{FF2B5EF4-FFF2-40B4-BE49-F238E27FC236}">
              <a16:creationId xmlns:a16="http://schemas.microsoft.com/office/drawing/2014/main" id="{272E358A-900E-4FA8-AAFC-B9029682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2" name="Picture 70" descr="shim">
          <a:extLst>
            <a:ext uri="{FF2B5EF4-FFF2-40B4-BE49-F238E27FC236}">
              <a16:creationId xmlns:a16="http://schemas.microsoft.com/office/drawing/2014/main" id="{9CE265C7-005D-4AF1-AA3C-AC9D750E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3" name="Picture 71" descr="shim">
          <a:extLst>
            <a:ext uri="{FF2B5EF4-FFF2-40B4-BE49-F238E27FC236}">
              <a16:creationId xmlns:a16="http://schemas.microsoft.com/office/drawing/2014/main" id="{1891AAFC-1709-4D45-923D-442A3515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4" name="Picture 72" descr="shim">
          <a:extLst>
            <a:ext uri="{FF2B5EF4-FFF2-40B4-BE49-F238E27FC236}">
              <a16:creationId xmlns:a16="http://schemas.microsoft.com/office/drawing/2014/main" id="{FC61761D-90A8-4FF0-A3B0-83F7CD49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5" name="Picture 73" descr="shim">
          <a:extLst>
            <a:ext uri="{FF2B5EF4-FFF2-40B4-BE49-F238E27FC236}">
              <a16:creationId xmlns:a16="http://schemas.microsoft.com/office/drawing/2014/main" id="{5E99F5EE-3B60-4DF2-A4CF-474485AE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6" name="Picture 74" descr="shim">
          <a:extLst>
            <a:ext uri="{FF2B5EF4-FFF2-40B4-BE49-F238E27FC236}">
              <a16:creationId xmlns:a16="http://schemas.microsoft.com/office/drawing/2014/main" id="{0A3E9474-2054-438F-B32E-C3802FBC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7" name="Picture 75" descr="shim">
          <a:extLst>
            <a:ext uri="{FF2B5EF4-FFF2-40B4-BE49-F238E27FC236}">
              <a16:creationId xmlns:a16="http://schemas.microsoft.com/office/drawing/2014/main" id="{2CA5D7CD-BEEF-4B73-8D56-8469EA34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8" name="Picture 76" descr="shim">
          <a:extLst>
            <a:ext uri="{FF2B5EF4-FFF2-40B4-BE49-F238E27FC236}">
              <a16:creationId xmlns:a16="http://schemas.microsoft.com/office/drawing/2014/main" id="{B2903208-7FB7-4CD2-A3E7-4816F924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9" name="Picture 77" descr="shim">
          <a:extLst>
            <a:ext uri="{FF2B5EF4-FFF2-40B4-BE49-F238E27FC236}">
              <a16:creationId xmlns:a16="http://schemas.microsoft.com/office/drawing/2014/main" id="{47B96ACC-2E6E-47B3-81E8-B3E619A8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0" name="Picture 78" descr="shim">
          <a:extLst>
            <a:ext uri="{FF2B5EF4-FFF2-40B4-BE49-F238E27FC236}">
              <a16:creationId xmlns:a16="http://schemas.microsoft.com/office/drawing/2014/main" id="{9568B0E3-E97B-4568-BE19-DFFC1FC5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1" name="Picture 79" descr="shim">
          <a:extLst>
            <a:ext uri="{FF2B5EF4-FFF2-40B4-BE49-F238E27FC236}">
              <a16:creationId xmlns:a16="http://schemas.microsoft.com/office/drawing/2014/main" id="{C267FF77-5D05-47AB-A95C-CC21DBCD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2" name="Picture 80" descr="shim">
          <a:extLst>
            <a:ext uri="{FF2B5EF4-FFF2-40B4-BE49-F238E27FC236}">
              <a16:creationId xmlns:a16="http://schemas.microsoft.com/office/drawing/2014/main" id="{CD3FAD8F-CC75-45B7-8DE0-3B29B4D0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3" name="Picture 81" descr="shim">
          <a:extLst>
            <a:ext uri="{FF2B5EF4-FFF2-40B4-BE49-F238E27FC236}">
              <a16:creationId xmlns:a16="http://schemas.microsoft.com/office/drawing/2014/main" id="{87DAFEB7-5D09-488E-9215-DF67DA86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4" name="Picture 82" descr="shim">
          <a:extLst>
            <a:ext uri="{FF2B5EF4-FFF2-40B4-BE49-F238E27FC236}">
              <a16:creationId xmlns:a16="http://schemas.microsoft.com/office/drawing/2014/main" id="{76F561C2-8390-4802-97DB-0FED8C78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5" name="Picture 83" descr="shim">
          <a:extLst>
            <a:ext uri="{FF2B5EF4-FFF2-40B4-BE49-F238E27FC236}">
              <a16:creationId xmlns:a16="http://schemas.microsoft.com/office/drawing/2014/main" id="{F0340514-3A23-4526-A8E3-B3DE0FE1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6" name="Picture 84" descr="shim">
          <a:extLst>
            <a:ext uri="{FF2B5EF4-FFF2-40B4-BE49-F238E27FC236}">
              <a16:creationId xmlns:a16="http://schemas.microsoft.com/office/drawing/2014/main" id="{700588FC-CA74-4B9F-AF6D-8EF812DA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7" name="Picture 85" descr="shim">
          <a:extLst>
            <a:ext uri="{FF2B5EF4-FFF2-40B4-BE49-F238E27FC236}">
              <a16:creationId xmlns:a16="http://schemas.microsoft.com/office/drawing/2014/main" id="{281789A2-3D48-4985-9807-FF7CBEAD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8" name="Picture 87" descr="shim">
          <a:extLst>
            <a:ext uri="{FF2B5EF4-FFF2-40B4-BE49-F238E27FC236}">
              <a16:creationId xmlns:a16="http://schemas.microsoft.com/office/drawing/2014/main" id="{DE8D56A8-0491-4EC9-BB40-90C27D62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9" name="Picture 88" descr="shim">
          <a:extLst>
            <a:ext uri="{FF2B5EF4-FFF2-40B4-BE49-F238E27FC236}">
              <a16:creationId xmlns:a16="http://schemas.microsoft.com/office/drawing/2014/main" id="{05A1150F-C4DD-4798-AF2A-AC7560AF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0" name="Picture 89" descr="shim">
          <a:extLst>
            <a:ext uri="{FF2B5EF4-FFF2-40B4-BE49-F238E27FC236}">
              <a16:creationId xmlns:a16="http://schemas.microsoft.com/office/drawing/2014/main" id="{D7842FE9-1C3D-4C12-85CD-FB60D928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1" name="Picture 90" descr="shim">
          <a:extLst>
            <a:ext uri="{FF2B5EF4-FFF2-40B4-BE49-F238E27FC236}">
              <a16:creationId xmlns:a16="http://schemas.microsoft.com/office/drawing/2014/main" id="{BF29A3C7-3C38-4ED6-B399-6991827E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2" name="Picture 91" descr="shim">
          <a:extLst>
            <a:ext uri="{FF2B5EF4-FFF2-40B4-BE49-F238E27FC236}">
              <a16:creationId xmlns:a16="http://schemas.microsoft.com/office/drawing/2014/main" id="{4DC7379D-A76B-4550-995E-ADA637F2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3" name="Picture 92" descr="shim">
          <a:extLst>
            <a:ext uri="{FF2B5EF4-FFF2-40B4-BE49-F238E27FC236}">
              <a16:creationId xmlns:a16="http://schemas.microsoft.com/office/drawing/2014/main" id="{D2A46D58-1EAD-4F03-8515-020709780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4" name="Picture 93" descr="shim">
          <a:extLst>
            <a:ext uri="{FF2B5EF4-FFF2-40B4-BE49-F238E27FC236}">
              <a16:creationId xmlns:a16="http://schemas.microsoft.com/office/drawing/2014/main" id="{F10DB0B6-57FB-4DBC-9E97-B3A0FA13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5" name="Picture 94" descr="shim">
          <a:extLst>
            <a:ext uri="{FF2B5EF4-FFF2-40B4-BE49-F238E27FC236}">
              <a16:creationId xmlns:a16="http://schemas.microsoft.com/office/drawing/2014/main" id="{35C414BF-03D5-4EA2-A1FC-ABC08DEE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6" name="Picture 95" descr="shim">
          <a:extLst>
            <a:ext uri="{FF2B5EF4-FFF2-40B4-BE49-F238E27FC236}">
              <a16:creationId xmlns:a16="http://schemas.microsoft.com/office/drawing/2014/main" id="{A5956CA9-A281-4D7A-8A9C-B96CE31C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7" name="Picture 96" descr="shim">
          <a:extLst>
            <a:ext uri="{FF2B5EF4-FFF2-40B4-BE49-F238E27FC236}">
              <a16:creationId xmlns:a16="http://schemas.microsoft.com/office/drawing/2014/main" id="{3E02021F-83B9-4FDE-958E-65DA0437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8" name="Picture 97" descr="shim">
          <a:extLst>
            <a:ext uri="{FF2B5EF4-FFF2-40B4-BE49-F238E27FC236}">
              <a16:creationId xmlns:a16="http://schemas.microsoft.com/office/drawing/2014/main" id="{9DE02271-4C41-456D-9C34-093FCC6C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9" name="Picture 98" descr="shim">
          <a:extLst>
            <a:ext uri="{FF2B5EF4-FFF2-40B4-BE49-F238E27FC236}">
              <a16:creationId xmlns:a16="http://schemas.microsoft.com/office/drawing/2014/main" id="{3DF93DF4-A049-4475-8574-1489D484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0" name="Picture 99" descr="shim">
          <a:extLst>
            <a:ext uri="{FF2B5EF4-FFF2-40B4-BE49-F238E27FC236}">
              <a16:creationId xmlns:a16="http://schemas.microsoft.com/office/drawing/2014/main" id="{A0BD3D81-3A88-4B83-A96F-2276DFD1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1" name="Picture 100" descr="shim">
          <a:extLst>
            <a:ext uri="{FF2B5EF4-FFF2-40B4-BE49-F238E27FC236}">
              <a16:creationId xmlns:a16="http://schemas.microsoft.com/office/drawing/2014/main" id="{C4C53C16-A058-4AEF-8902-175D2719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2" name="Picture 101" descr="shim">
          <a:extLst>
            <a:ext uri="{FF2B5EF4-FFF2-40B4-BE49-F238E27FC236}">
              <a16:creationId xmlns:a16="http://schemas.microsoft.com/office/drawing/2014/main" id="{932E25AB-273D-421D-809C-F6FCB2F4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3" name="Picture 102" descr="shim">
          <a:extLst>
            <a:ext uri="{FF2B5EF4-FFF2-40B4-BE49-F238E27FC236}">
              <a16:creationId xmlns:a16="http://schemas.microsoft.com/office/drawing/2014/main" id="{FF888AF9-B977-4B79-A0F2-4B89A190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4" name="Picture 103" descr="shim">
          <a:extLst>
            <a:ext uri="{FF2B5EF4-FFF2-40B4-BE49-F238E27FC236}">
              <a16:creationId xmlns:a16="http://schemas.microsoft.com/office/drawing/2014/main" id="{D18E13F2-B0AD-48AA-945A-A6115089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5" name="Picture 104" descr="shim">
          <a:extLst>
            <a:ext uri="{FF2B5EF4-FFF2-40B4-BE49-F238E27FC236}">
              <a16:creationId xmlns:a16="http://schemas.microsoft.com/office/drawing/2014/main" id="{C3FCA54E-D0CF-4DF4-82AD-378E640B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6" name="Picture 105" descr="shim">
          <a:extLst>
            <a:ext uri="{FF2B5EF4-FFF2-40B4-BE49-F238E27FC236}">
              <a16:creationId xmlns:a16="http://schemas.microsoft.com/office/drawing/2014/main" id="{DF320E8F-DABB-4762-AF94-ED4EA7745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7" name="Picture 106" descr="shim">
          <a:extLst>
            <a:ext uri="{FF2B5EF4-FFF2-40B4-BE49-F238E27FC236}">
              <a16:creationId xmlns:a16="http://schemas.microsoft.com/office/drawing/2014/main" id="{9A3EC906-A07D-4AA7-B358-C967984D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8" name="Picture 107" descr="shim">
          <a:extLst>
            <a:ext uri="{FF2B5EF4-FFF2-40B4-BE49-F238E27FC236}">
              <a16:creationId xmlns:a16="http://schemas.microsoft.com/office/drawing/2014/main" id="{EF763703-B074-4999-A848-CB0234FB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9" name="Picture 108" descr="shim">
          <a:extLst>
            <a:ext uri="{FF2B5EF4-FFF2-40B4-BE49-F238E27FC236}">
              <a16:creationId xmlns:a16="http://schemas.microsoft.com/office/drawing/2014/main" id="{3C84F96C-299B-463F-9287-30EA8CDD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0" name="Picture 109" descr="shim">
          <a:extLst>
            <a:ext uri="{FF2B5EF4-FFF2-40B4-BE49-F238E27FC236}">
              <a16:creationId xmlns:a16="http://schemas.microsoft.com/office/drawing/2014/main" id="{AA93B54B-21A1-4712-A6E3-147C3C97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1" name="Picture 110" descr="shim">
          <a:extLst>
            <a:ext uri="{FF2B5EF4-FFF2-40B4-BE49-F238E27FC236}">
              <a16:creationId xmlns:a16="http://schemas.microsoft.com/office/drawing/2014/main" id="{D562D91F-B0B4-427F-98A5-E51162CF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2" name="Picture 111" descr="shim">
          <a:extLst>
            <a:ext uri="{FF2B5EF4-FFF2-40B4-BE49-F238E27FC236}">
              <a16:creationId xmlns:a16="http://schemas.microsoft.com/office/drawing/2014/main" id="{87FE23D3-876B-4AD5-AD25-14D6798E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3" name="Picture 112" descr="shim">
          <a:extLst>
            <a:ext uri="{FF2B5EF4-FFF2-40B4-BE49-F238E27FC236}">
              <a16:creationId xmlns:a16="http://schemas.microsoft.com/office/drawing/2014/main" id="{5CAE16C9-B1F5-40F1-AFEB-89955B32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4" name="Picture 113" descr="shim">
          <a:extLst>
            <a:ext uri="{FF2B5EF4-FFF2-40B4-BE49-F238E27FC236}">
              <a16:creationId xmlns:a16="http://schemas.microsoft.com/office/drawing/2014/main" id="{DCBA8FC2-DA9F-4F9E-950A-CBB3C6CB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5" name="Picture 114" descr="shim">
          <a:extLst>
            <a:ext uri="{FF2B5EF4-FFF2-40B4-BE49-F238E27FC236}">
              <a16:creationId xmlns:a16="http://schemas.microsoft.com/office/drawing/2014/main" id="{876AEB56-0700-4F8B-9206-C4EB24C7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6" name="Picture 115" descr="shim">
          <a:extLst>
            <a:ext uri="{FF2B5EF4-FFF2-40B4-BE49-F238E27FC236}">
              <a16:creationId xmlns:a16="http://schemas.microsoft.com/office/drawing/2014/main" id="{DB8DB9BB-D7D1-4B2D-A39A-D594BE16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7" name="Picture 116" descr="shim">
          <a:extLst>
            <a:ext uri="{FF2B5EF4-FFF2-40B4-BE49-F238E27FC236}">
              <a16:creationId xmlns:a16="http://schemas.microsoft.com/office/drawing/2014/main" id="{D2B5511B-006C-4841-957C-F0BD7BC3E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8" name="Picture 117" descr="shim">
          <a:extLst>
            <a:ext uri="{FF2B5EF4-FFF2-40B4-BE49-F238E27FC236}">
              <a16:creationId xmlns:a16="http://schemas.microsoft.com/office/drawing/2014/main" id="{0D886D34-CED6-4D3F-A0F0-2121CECD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9" name="Picture 118" descr="shim">
          <a:extLst>
            <a:ext uri="{FF2B5EF4-FFF2-40B4-BE49-F238E27FC236}">
              <a16:creationId xmlns:a16="http://schemas.microsoft.com/office/drawing/2014/main" id="{A6031FCB-FA9B-46AD-99E0-3E981C2D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0" name="Picture 119" descr="shim">
          <a:extLst>
            <a:ext uri="{FF2B5EF4-FFF2-40B4-BE49-F238E27FC236}">
              <a16:creationId xmlns:a16="http://schemas.microsoft.com/office/drawing/2014/main" id="{ABC7C004-7161-4E02-B9D6-4452920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1" name="Picture 120" descr="shim">
          <a:extLst>
            <a:ext uri="{FF2B5EF4-FFF2-40B4-BE49-F238E27FC236}">
              <a16:creationId xmlns:a16="http://schemas.microsoft.com/office/drawing/2014/main" id="{7E4E8438-2C8C-44B0-BC62-0CDC383F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2" name="Picture 121" descr="shim">
          <a:extLst>
            <a:ext uri="{FF2B5EF4-FFF2-40B4-BE49-F238E27FC236}">
              <a16:creationId xmlns:a16="http://schemas.microsoft.com/office/drawing/2014/main" id="{61ED01FC-6F22-4449-94F4-4C999F40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3" name="Picture 122" descr="shim">
          <a:extLst>
            <a:ext uri="{FF2B5EF4-FFF2-40B4-BE49-F238E27FC236}">
              <a16:creationId xmlns:a16="http://schemas.microsoft.com/office/drawing/2014/main" id="{8C16A2F3-DEE6-4D26-815B-3C453BA9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4" name="Picture 26" descr="shim">
          <a:extLst>
            <a:ext uri="{FF2B5EF4-FFF2-40B4-BE49-F238E27FC236}">
              <a16:creationId xmlns:a16="http://schemas.microsoft.com/office/drawing/2014/main" id="{B3329E86-760F-4BDA-82B4-95A5B05A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5" name="Picture 63" descr="shim">
          <a:extLst>
            <a:ext uri="{FF2B5EF4-FFF2-40B4-BE49-F238E27FC236}">
              <a16:creationId xmlns:a16="http://schemas.microsoft.com/office/drawing/2014/main" id="{E730A9BF-0F24-4A1E-AC1F-AA9B6585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6" name="Picture 86" descr="shim">
          <a:extLst>
            <a:ext uri="{FF2B5EF4-FFF2-40B4-BE49-F238E27FC236}">
              <a16:creationId xmlns:a16="http://schemas.microsoft.com/office/drawing/2014/main" id="{7D238828-A294-4DD3-9C48-1568A9CD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7" name="Picture 123" descr="shim">
          <a:extLst>
            <a:ext uri="{FF2B5EF4-FFF2-40B4-BE49-F238E27FC236}">
              <a16:creationId xmlns:a16="http://schemas.microsoft.com/office/drawing/2014/main" id="{2DA2FD0A-6AFC-4647-BEEF-E5C1DF0C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8" name="Picture 26" descr="shim">
          <a:extLst>
            <a:ext uri="{FF2B5EF4-FFF2-40B4-BE49-F238E27FC236}">
              <a16:creationId xmlns:a16="http://schemas.microsoft.com/office/drawing/2014/main" id="{31DD8046-CFA3-4319-A26E-41AA514D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9" name="Picture 63" descr="shim">
          <a:extLst>
            <a:ext uri="{FF2B5EF4-FFF2-40B4-BE49-F238E27FC236}">
              <a16:creationId xmlns:a16="http://schemas.microsoft.com/office/drawing/2014/main" id="{A35BDB57-1D4B-4C75-BDB9-E553D266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40" name="Picture 86" descr="shim">
          <a:extLst>
            <a:ext uri="{FF2B5EF4-FFF2-40B4-BE49-F238E27FC236}">
              <a16:creationId xmlns:a16="http://schemas.microsoft.com/office/drawing/2014/main" id="{150B995D-1197-477A-925A-BA9D6FFB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41" name="Picture 123" descr="shim">
          <a:extLst>
            <a:ext uri="{FF2B5EF4-FFF2-40B4-BE49-F238E27FC236}">
              <a16:creationId xmlns:a16="http://schemas.microsoft.com/office/drawing/2014/main" id="{3BBBEFFA-A854-47EF-9BE1-F87D2B6A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11</xdr:col>
      <xdr:colOff>0</xdr:colOff>
      <xdr:row>22</xdr:row>
      <xdr:rowOff>200025</xdr:rowOff>
    </xdr:to>
    <xdr:graphicFrame macro="">
      <xdr:nvGraphicFramePr>
        <xdr:cNvPr id="35686378" name="Chart 1026">
          <a:extLst>
            <a:ext uri="{FF2B5EF4-FFF2-40B4-BE49-F238E27FC236}">
              <a16:creationId xmlns:a16="http://schemas.microsoft.com/office/drawing/2014/main" id="{00000000-0008-0000-0900-0000EA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5</xdr:row>
      <xdr:rowOff>0</xdr:rowOff>
    </xdr:from>
    <xdr:to>
      <xdr:col>16</xdr:col>
      <xdr:colOff>581025</xdr:colOff>
      <xdr:row>22</xdr:row>
      <xdr:rowOff>200025</xdr:rowOff>
    </xdr:to>
    <xdr:graphicFrame macro="">
      <xdr:nvGraphicFramePr>
        <xdr:cNvPr id="35686379" name="Chart 1027">
          <a:extLst>
            <a:ext uri="{FF2B5EF4-FFF2-40B4-BE49-F238E27FC236}">
              <a16:creationId xmlns:a16="http://schemas.microsoft.com/office/drawing/2014/main" id="{00000000-0008-0000-0900-0000EB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4</xdr:col>
      <xdr:colOff>600075</xdr:colOff>
      <xdr:row>43</xdr:row>
      <xdr:rowOff>9525</xdr:rowOff>
    </xdr:to>
    <xdr:graphicFrame macro="">
      <xdr:nvGraphicFramePr>
        <xdr:cNvPr id="35686380" name="Chart 1028">
          <a:extLst>
            <a:ext uri="{FF2B5EF4-FFF2-40B4-BE49-F238E27FC236}">
              <a16:creationId xmlns:a16="http://schemas.microsoft.com/office/drawing/2014/main" id="{00000000-0008-0000-0900-0000EC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25</xdr:row>
      <xdr:rowOff>0</xdr:rowOff>
    </xdr:from>
    <xdr:to>
      <xdr:col>11</xdr:col>
      <xdr:colOff>0</xdr:colOff>
      <xdr:row>42</xdr:row>
      <xdr:rowOff>200025</xdr:rowOff>
    </xdr:to>
    <xdr:graphicFrame macro="">
      <xdr:nvGraphicFramePr>
        <xdr:cNvPr id="35686381" name="Chart 1029">
          <a:extLst>
            <a:ext uri="{FF2B5EF4-FFF2-40B4-BE49-F238E27FC236}">
              <a16:creationId xmlns:a16="http://schemas.microsoft.com/office/drawing/2014/main" id="{00000000-0008-0000-0900-0000ED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25</xdr:row>
      <xdr:rowOff>0</xdr:rowOff>
    </xdr:from>
    <xdr:to>
      <xdr:col>16</xdr:col>
      <xdr:colOff>600075</xdr:colOff>
      <xdr:row>42</xdr:row>
      <xdr:rowOff>200025</xdr:rowOff>
    </xdr:to>
    <xdr:graphicFrame macro="">
      <xdr:nvGraphicFramePr>
        <xdr:cNvPr id="35686382" name="Chart 1030">
          <a:extLst>
            <a:ext uri="{FF2B5EF4-FFF2-40B4-BE49-F238E27FC236}">
              <a16:creationId xmlns:a16="http://schemas.microsoft.com/office/drawing/2014/main" id="{00000000-0008-0000-0900-0000EE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45</xdr:row>
      <xdr:rowOff>0</xdr:rowOff>
    </xdr:from>
    <xdr:to>
      <xdr:col>5</xdr:col>
      <xdr:colOff>0</xdr:colOff>
      <xdr:row>63</xdr:row>
      <xdr:rowOff>9525</xdr:rowOff>
    </xdr:to>
    <xdr:graphicFrame macro="">
      <xdr:nvGraphicFramePr>
        <xdr:cNvPr id="35686383" name="Chart 1031">
          <a:extLst>
            <a:ext uri="{FF2B5EF4-FFF2-40B4-BE49-F238E27FC236}">
              <a16:creationId xmlns:a16="http://schemas.microsoft.com/office/drawing/2014/main" id="{00000000-0008-0000-0900-0000EF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10</xdr:col>
      <xdr:colOff>600075</xdr:colOff>
      <xdr:row>62</xdr:row>
      <xdr:rowOff>200025</xdr:rowOff>
    </xdr:to>
    <xdr:graphicFrame macro="">
      <xdr:nvGraphicFramePr>
        <xdr:cNvPr id="35686384" name="Chart 1032">
          <a:extLst>
            <a:ext uri="{FF2B5EF4-FFF2-40B4-BE49-F238E27FC236}">
              <a16:creationId xmlns:a16="http://schemas.microsoft.com/office/drawing/2014/main" id="{00000000-0008-0000-0900-0000F0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45</xdr:row>
      <xdr:rowOff>0</xdr:rowOff>
    </xdr:from>
    <xdr:to>
      <xdr:col>16</xdr:col>
      <xdr:colOff>600075</xdr:colOff>
      <xdr:row>63</xdr:row>
      <xdr:rowOff>28575</xdr:rowOff>
    </xdr:to>
    <xdr:graphicFrame macro="">
      <xdr:nvGraphicFramePr>
        <xdr:cNvPr id="35686385" name="Chart 1033">
          <a:extLst>
            <a:ext uri="{FF2B5EF4-FFF2-40B4-BE49-F238E27FC236}">
              <a16:creationId xmlns:a16="http://schemas.microsoft.com/office/drawing/2014/main" id="{00000000-0008-0000-0900-0000F1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4</xdr:col>
      <xdr:colOff>581025</xdr:colOff>
      <xdr:row>83</xdr:row>
      <xdr:rowOff>9525</xdr:rowOff>
    </xdr:to>
    <xdr:graphicFrame macro="">
      <xdr:nvGraphicFramePr>
        <xdr:cNvPr id="35686386" name="Chart 1034">
          <a:extLst>
            <a:ext uri="{FF2B5EF4-FFF2-40B4-BE49-F238E27FC236}">
              <a16:creationId xmlns:a16="http://schemas.microsoft.com/office/drawing/2014/main" id="{00000000-0008-0000-0900-0000F2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65</xdr:row>
      <xdr:rowOff>0</xdr:rowOff>
    </xdr:from>
    <xdr:to>
      <xdr:col>10</xdr:col>
      <xdr:colOff>600075</xdr:colOff>
      <xdr:row>83</xdr:row>
      <xdr:rowOff>9525</xdr:rowOff>
    </xdr:to>
    <xdr:graphicFrame macro="">
      <xdr:nvGraphicFramePr>
        <xdr:cNvPr id="35686387" name="Chart 1035">
          <a:extLst>
            <a:ext uri="{FF2B5EF4-FFF2-40B4-BE49-F238E27FC236}">
              <a16:creationId xmlns:a16="http://schemas.microsoft.com/office/drawing/2014/main" id="{00000000-0008-0000-0900-0000F3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0</xdr:colOff>
      <xdr:row>65</xdr:row>
      <xdr:rowOff>0</xdr:rowOff>
    </xdr:from>
    <xdr:to>
      <xdr:col>17</xdr:col>
      <xdr:colOff>0</xdr:colOff>
      <xdr:row>82</xdr:row>
      <xdr:rowOff>200025</xdr:rowOff>
    </xdr:to>
    <xdr:graphicFrame macro="">
      <xdr:nvGraphicFramePr>
        <xdr:cNvPr id="35686388" name="Chart 1036">
          <a:extLst>
            <a:ext uri="{FF2B5EF4-FFF2-40B4-BE49-F238E27FC236}">
              <a16:creationId xmlns:a16="http://schemas.microsoft.com/office/drawing/2014/main" id="{00000000-0008-0000-0900-0000F4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85</xdr:row>
      <xdr:rowOff>0</xdr:rowOff>
    </xdr:from>
    <xdr:to>
      <xdr:col>4</xdr:col>
      <xdr:colOff>600075</xdr:colOff>
      <xdr:row>103</xdr:row>
      <xdr:rowOff>9525</xdr:rowOff>
    </xdr:to>
    <xdr:graphicFrame macro="">
      <xdr:nvGraphicFramePr>
        <xdr:cNvPr id="35686389" name="Chart 1037">
          <a:extLst>
            <a:ext uri="{FF2B5EF4-FFF2-40B4-BE49-F238E27FC236}">
              <a16:creationId xmlns:a16="http://schemas.microsoft.com/office/drawing/2014/main" id="{00000000-0008-0000-0900-0000F5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0</xdr:colOff>
      <xdr:row>85</xdr:row>
      <xdr:rowOff>0</xdr:rowOff>
    </xdr:from>
    <xdr:to>
      <xdr:col>10</xdr:col>
      <xdr:colOff>600075</xdr:colOff>
      <xdr:row>103</xdr:row>
      <xdr:rowOff>0</xdr:rowOff>
    </xdr:to>
    <xdr:graphicFrame macro="">
      <xdr:nvGraphicFramePr>
        <xdr:cNvPr id="35686390" name="Chart 1038">
          <a:extLst>
            <a:ext uri="{FF2B5EF4-FFF2-40B4-BE49-F238E27FC236}">
              <a16:creationId xmlns:a16="http://schemas.microsoft.com/office/drawing/2014/main" id="{00000000-0008-0000-0900-0000F6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0</xdr:colOff>
      <xdr:row>85</xdr:row>
      <xdr:rowOff>0</xdr:rowOff>
    </xdr:from>
    <xdr:to>
      <xdr:col>16</xdr:col>
      <xdr:colOff>581025</xdr:colOff>
      <xdr:row>102</xdr:row>
      <xdr:rowOff>200025</xdr:rowOff>
    </xdr:to>
    <xdr:graphicFrame macro="">
      <xdr:nvGraphicFramePr>
        <xdr:cNvPr id="35686391" name="Chart 1039">
          <a:extLst>
            <a:ext uri="{FF2B5EF4-FFF2-40B4-BE49-F238E27FC236}">
              <a16:creationId xmlns:a16="http://schemas.microsoft.com/office/drawing/2014/main" id="{00000000-0008-0000-0900-0000F7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105</xdr:row>
      <xdr:rowOff>0</xdr:rowOff>
    </xdr:from>
    <xdr:to>
      <xdr:col>4</xdr:col>
      <xdr:colOff>581025</xdr:colOff>
      <xdr:row>123</xdr:row>
      <xdr:rowOff>0</xdr:rowOff>
    </xdr:to>
    <xdr:graphicFrame macro="">
      <xdr:nvGraphicFramePr>
        <xdr:cNvPr id="35686392" name="Chart 1040">
          <a:extLst>
            <a:ext uri="{FF2B5EF4-FFF2-40B4-BE49-F238E27FC236}">
              <a16:creationId xmlns:a16="http://schemas.microsoft.com/office/drawing/2014/main" id="{00000000-0008-0000-0900-0000F8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105</xdr:row>
      <xdr:rowOff>0</xdr:rowOff>
    </xdr:from>
    <xdr:to>
      <xdr:col>10</xdr:col>
      <xdr:colOff>571500</xdr:colOff>
      <xdr:row>122</xdr:row>
      <xdr:rowOff>200025</xdr:rowOff>
    </xdr:to>
    <xdr:graphicFrame macro="">
      <xdr:nvGraphicFramePr>
        <xdr:cNvPr id="35686393" name="Chart 1041">
          <a:extLst>
            <a:ext uri="{FF2B5EF4-FFF2-40B4-BE49-F238E27FC236}">
              <a16:creationId xmlns:a16="http://schemas.microsoft.com/office/drawing/2014/main" id="{00000000-0008-0000-0900-0000F9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12</xdr:col>
      <xdr:colOff>0</xdr:colOff>
      <xdr:row>105</xdr:row>
      <xdr:rowOff>0</xdr:rowOff>
    </xdr:from>
    <xdr:to>
      <xdr:col>16</xdr:col>
      <xdr:colOff>600075</xdr:colOff>
      <xdr:row>122</xdr:row>
      <xdr:rowOff>200025</xdr:rowOff>
    </xdr:to>
    <xdr:graphicFrame macro="">
      <xdr:nvGraphicFramePr>
        <xdr:cNvPr id="35686394" name="Chart 1042">
          <a:extLst>
            <a:ext uri="{FF2B5EF4-FFF2-40B4-BE49-F238E27FC236}">
              <a16:creationId xmlns:a16="http://schemas.microsoft.com/office/drawing/2014/main" id="{00000000-0008-0000-0900-0000FA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125</xdr:row>
      <xdr:rowOff>0</xdr:rowOff>
    </xdr:from>
    <xdr:to>
      <xdr:col>4</xdr:col>
      <xdr:colOff>600075</xdr:colOff>
      <xdr:row>143</xdr:row>
      <xdr:rowOff>0</xdr:rowOff>
    </xdr:to>
    <xdr:graphicFrame macro="">
      <xdr:nvGraphicFramePr>
        <xdr:cNvPr id="35686395" name="Chart 1043">
          <a:extLst>
            <a:ext uri="{FF2B5EF4-FFF2-40B4-BE49-F238E27FC236}">
              <a16:creationId xmlns:a16="http://schemas.microsoft.com/office/drawing/2014/main" id="{00000000-0008-0000-0900-0000FB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0</xdr:colOff>
      <xdr:row>125</xdr:row>
      <xdr:rowOff>0</xdr:rowOff>
    </xdr:from>
    <xdr:to>
      <xdr:col>10</xdr:col>
      <xdr:colOff>600075</xdr:colOff>
      <xdr:row>143</xdr:row>
      <xdr:rowOff>0</xdr:rowOff>
    </xdr:to>
    <xdr:graphicFrame macro="">
      <xdr:nvGraphicFramePr>
        <xdr:cNvPr id="35686396" name="Chart 1044">
          <a:extLst>
            <a:ext uri="{FF2B5EF4-FFF2-40B4-BE49-F238E27FC236}">
              <a16:creationId xmlns:a16="http://schemas.microsoft.com/office/drawing/2014/main" id="{00000000-0008-0000-0900-0000FC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12</xdr:col>
      <xdr:colOff>0</xdr:colOff>
      <xdr:row>125</xdr:row>
      <xdr:rowOff>0</xdr:rowOff>
    </xdr:from>
    <xdr:to>
      <xdr:col>17</xdr:col>
      <xdr:colOff>0</xdr:colOff>
      <xdr:row>142</xdr:row>
      <xdr:rowOff>200025</xdr:rowOff>
    </xdr:to>
    <xdr:graphicFrame macro="">
      <xdr:nvGraphicFramePr>
        <xdr:cNvPr id="35686397" name="Chart 1045">
          <a:extLst>
            <a:ext uri="{FF2B5EF4-FFF2-40B4-BE49-F238E27FC236}">
              <a16:creationId xmlns:a16="http://schemas.microsoft.com/office/drawing/2014/main" id="{00000000-0008-0000-0900-0000FD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145</xdr:row>
      <xdr:rowOff>0</xdr:rowOff>
    </xdr:from>
    <xdr:to>
      <xdr:col>4</xdr:col>
      <xdr:colOff>600075</xdr:colOff>
      <xdr:row>162</xdr:row>
      <xdr:rowOff>200025</xdr:rowOff>
    </xdr:to>
    <xdr:graphicFrame macro="">
      <xdr:nvGraphicFramePr>
        <xdr:cNvPr id="35686398" name="Chart 1046">
          <a:extLst>
            <a:ext uri="{FF2B5EF4-FFF2-40B4-BE49-F238E27FC236}">
              <a16:creationId xmlns:a16="http://schemas.microsoft.com/office/drawing/2014/main" id="{00000000-0008-0000-0900-0000FE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0</xdr:colOff>
      <xdr:row>145</xdr:row>
      <xdr:rowOff>0</xdr:rowOff>
    </xdr:from>
    <xdr:to>
      <xdr:col>10</xdr:col>
      <xdr:colOff>600075</xdr:colOff>
      <xdr:row>163</xdr:row>
      <xdr:rowOff>0</xdr:rowOff>
    </xdr:to>
    <xdr:graphicFrame macro="">
      <xdr:nvGraphicFramePr>
        <xdr:cNvPr id="35686399" name="Chart 1047">
          <a:extLst>
            <a:ext uri="{FF2B5EF4-FFF2-40B4-BE49-F238E27FC236}">
              <a16:creationId xmlns:a16="http://schemas.microsoft.com/office/drawing/2014/main" id="{00000000-0008-0000-0900-0000FF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12</xdr:col>
      <xdr:colOff>0</xdr:colOff>
      <xdr:row>145</xdr:row>
      <xdr:rowOff>0</xdr:rowOff>
    </xdr:from>
    <xdr:to>
      <xdr:col>17</xdr:col>
      <xdr:colOff>0</xdr:colOff>
      <xdr:row>163</xdr:row>
      <xdr:rowOff>0</xdr:rowOff>
    </xdr:to>
    <xdr:graphicFrame macro="">
      <xdr:nvGraphicFramePr>
        <xdr:cNvPr id="37784576" name="Chart 1048">
          <a:extLst>
            <a:ext uri="{FF2B5EF4-FFF2-40B4-BE49-F238E27FC236}">
              <a16:creationId xmlns:a16="http://schemas.microsoft.com/office/drawing/2014/main" id="{00000000-0008-0000-0900-00000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165</xdr:row>
      <xdr:rowOff>0</xdr:rowOff>
    </xdr:from>
    <xdr:to>
      <xdr:col>4</xdr:col>
      <xdr:colOff>600075</xdr:colOff>
      <xdr:row>183</xdr:row>
      <xdr:rowOff>9525</xdr:rowOff>
    </xdr:to>
    <xdr:graphicFrame macro="">
      <xdr:nvGraphicFramePr>
        <xdr:cNvPr id="37784577" name="Chart 1049">
          <a:extLst>
            <a:ext uri="{FF2B5EF4-FFF2-40B4-BE49-F238E27FC236}">
              <a16:creationId xmlns:a16="http://schemas.microsoft.com/office/drawing/2014/main" id="{00000000-0008-0000-0900-00000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0</xdr:colOff>
      <xdr:row>165</xdr:row>
      <xdr:rowOff>0</xdr:rowOff>
    </xdr:from>
    <xdr:to>
      <xdr:col>10</xdr:col>
      <xdr:colOff>600075</xdr:colOff>
      <xdr:row>183</xdr:row>
      <xdr:rowOff>0</xdr:rowOff>
    </xdr:to>
    <xdr:graphicFrame macro="">
      <xdr:nvGraphicFramePr>
        <xdr:cNvPr id="37784578" name="Chart 1050">
          <a:extLst>
            <a:ext uri="{FF2B5EF4-FFF2-40B4-BE49-F238E27FC236}">
              <a16:creationId xmlns:a16="http://schemas.microsoft.com/office/drawing/2014/main" id="{00000000-0008-0000-0900-00000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</xdr:col>
      <xdr:colOff>0</xdr:colOff>
      <xdr:row>165</xdr:row>
      <xdr:rowOff>0</xdr:rowOff>
    </xdr:from>
    <xdr:to>
      <xdr:col>16</xdr:col>
      <xdr:colOff>600075</xdr:colOff>
      <xdr:row>183</xdr:row>
      <xdr:rowOff>0</xdr:rowOff>
    </xdr:to>
    <xdr:graphicFrame macro="">
      <xdr:nvGraphicFramePr>
        <xdr:cNvPr id="37784579" name="Chart 1051">
          <a:extLst>
            <a:ext uri="{FF2B5EF4-FFF2-40B4-BE49-F238E27FC236}">
              <a16:creationId xmlns:a16="http://schemas.microsoft.com/office/drawing/2014/main" id="{00000000-0008-0000-0900-00000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185</xdr:row>
      <xdr:rowOff>0</xdr:rowOff>
    </xdr:from>
    <xdr:to>
      <xdr:col>4</xdr:col>
      <xdr:colOff>600075</xdr:colOff>
      <xdr:row>203</xdr:row>
      <xdr:rowOff>9525</xdr:rowOff>
    </xdr:to>
    <xdr:graphicFrame macro="">
      <xdr:nvGraphicFramePr>
        <xdr:cNvPr id="37784580" name="Chart 1052">
          <a:extLst>
            <a:ext uri="{FF2B5EF4-FFF2-40B4-BE49-F238E27FC236}">
              <a16:creationId xmlns:a16="http://schemas.microsoft.com/office/drawing/2014/main" id="{00000000-0008-0000-0900-00000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6</xdr:col>
      <xdr:colOff>0</xdr:colOff>
      <xdr:row>185</xdr:row>
      <xdr:rowOff>0</xdr:rowOff>
    </xdr:from>
    <xdr:to>
      <xdr:col>10</xdr:col>
      <xdr:colOff>600075</xdr:colOff>
      <xdr:row>202</xdr:row>
      <xdr:rowOff>200025</xdr:rowOff>
    </xdr:to>
    <xdr:graphicFrame macro="">
      <xdr:nvGraphicFramePr>
        <xdr:cNvPr id="37784581" name="Chart 1053">
          <a:extLst>
            <a:ext uri="{FF2B5EF4-FFF2-40B4-BE49-F238E27FC236}">
              <a16:creationId xmlns:a16="http://schemas.microsoft.com/office/drawing/2014/main" id="{00000000-0008-0000-0900-00000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0</xdr:colOff>
      <xdr:row>185</xdr:row>
      <xdr:rowOff>0</xdr:rowOff>
    </xdr:from>
    <xdr:to>
      <xdr:col>17</xdr:col>
      <xdr:colOff>0</xdr:colOff>
      <xdr:row>202</xdr:row>
      <xdr:rowOff>190500</xdr:rowOff>
    </xdr:to>
    <xdr:graphicFrame macro="">
      <xdr:nvGraphicFramePr>
        <xdr:cNvPr id="37784582" name="Chart 1054">
          <a:extLst>
            <a:ext uri="{FF2B5EF4-FFF2-40B4-BE49-F238E27FC236}">
              <a16:creationId xmlns:a16="http://schemas.microsoft.com/office/drawing/2014/main" id="{00000000-0008-0000-0900-00000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205</xdr:row>
      <xdr:rowOff>0</xdr:rowOff>
    </xdr:from>
    <xdr:to>
      <xdr:col>4</xdr:col>
      <xdr:colOff>581025</xdr:colOff>
      <xdr:row>222</xdr:row>
      <xdr:rowOff>200025</xdr:rowOff>
    </xdr:to>
    <xdr:graphicFrame macro="">
      <xdr:nvGraphicFramePr>
        <xdr:cNvPr id="37784583" name="Chart 1055">
          <a:extLst>
            <a:ext uri="{FF2B5EF4-FFF2-40B4-BE49-F238E27FC236}">
              <a16:creationId xmlns:a16="http://schemas.microsoft.com/office/drawing/2014/main" id="{00000000-0008-0000-0900-00000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6</xdr:col>
      <xdr:colOff>0</xdr:colOff>
      <xdr:row>205</xdr:row>
      <xdr:rowOff>0</xdr:rowOff>
    </xdr:from>
    <xdr:to>
      <xdr:col>10</xdr:col>
      <xdr:colOff>600075</xdr:colOff>
      <xdr:row>222</xdr:row>
      <xdr:rowOff>200025</xdr:rowOff>
    </xdr:to>
    <xdr:graphicFrame macro="">
      <xdr:nvGraphicFramePr>
        <xdr:cNvPr id="37784584" name="Chart 1056">
          <a:extLst>
            <a:ext uri="{FF2B5EF4-FFF2-40B4-BE49-F238E27FC236}">
              <a16:creationId xmlns:a16="http://schemas.microsoft.com/office/drawing/2014/main" id="{00000000-0008-0000-0900-00000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12</xdr:col>
      <xdr:colOff>0</xdr:colOff>
      <xdr:row>205</xdr:row>
      <xdr:rowOff>0</xdr:rowOff>
    </xdr:from>
    <xdr:to>
      <xdr:col>16</xdr:col>
      <xdr:colOff>581025</xdr:colOff>
      <xdr:row>222</xdr:row>
      <xdr:rowOff>190500</xdr:rowOff>
    </xdr:to>
    <xdr:graphicFrame macro="">
      <xdr:nvGraphicFramePr>
        <xdr:cNvPr id="37784585" name="Chart 1057">
          <a:extLst>
            <a:ext uri="{FF2B5EF4-FFF2-40B4-BE49-F238E27FC236}">
              <a16:creationId xmlns:a16="http://schemas.microsoft.com/office/drawing/2014/main" id="{00000000-0008-0000-0900-00000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225</xdr:row>
      <xdr:rowOff>0</xdr:rowOff>
    </xdr:from>
    <xdr:to>
      <xdr:col>4</xdr:col>
      <xdr:colOff>600075</xdr:colOff>
      <xdr:row>243</xdr:row>
      <xdr:rowOff>28575</xdr:rowOff>
    </xdr:to>
    <xdr:graphicFrame macro="">
      <xdr:nvGraphicFramePr>
        <xdr:cNvPr id="37784586" name="Chart 1058">
          <a:extLst>
            <a:ext uri="{FF2B5EF4-FFF2-40B4-BE49-F238E27FC236}">
              <a16:creationId xmlns:a16="http://schemas.microsoft.com/office/drawing/2014/main" id="{00000000-0008-0000-0900-00000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6</xdr:col>
      <xdr:colOff>0</xdr:colOff>
      <xdr:row>225</xdr:row>
      <xdr:rowOff>0</xdr:rowOff>
    </xdr:from>
    <xdr:to>
      <xdr:col>10</xdr:col>
      <xdr:colOff>581025</xdr:colOff>
      <xdr:row>243</xdr:row>
      <xdr:rowOff>9525</xdr:rowOff>
    </xdr:to>
    <xdr:graphicFrame macro="">
      <xdr:nvGraphicFramePr>
        <xdr:cNvPr id="37784587" name="Chart 1059">
          <a:extLst>
            <a:ext uri="{FF2B5EF4-FFF2-40B4-BE49-F238E27FC236}">
              <a16:creationId xmlns:a16="http://schemas.microsoft.com/office/drawing/2014/main" id="{00000000-0008-0000-0900-00000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12</xdr:col>
      <xdr:colOff>0</xdr:colOff>
      <xdr:row>225</xdr:row>
      <xdr:rowOff>0</xdr:rowOff>
    </xdr:from>
    <xdr:to>
      <xdr:col>16</xdr:col>
      <xdr:colOff>571500</xdr:colOff>
      <xdr:row>242</xdr:row>
      <xdr:rowOff>200025</xdr:rowOff>
    </xdr:to>
    <xdr:graphicFrame macro="">
      <xdr:nvGraphicFramePr>
        <xdr:cNvPr id="37784588" name="Chart 1060">
          <a:extLst>
            <a:ext uri="{FF2B5EF4-FFF2-40B4-BE49-F238E27FC236}">
              <a16:creationId xmlns:a16="http://schemas.microsoft.com/office/drawing/2014/main" id="{00000000-0008-0000-0900-00000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4</xdr:col>
      <xdr:colOff>600075</xdr:colOff>
      <xdr:row>262</xdr:row>
      <xdr:rowOff>200025</xdr:rowOff>
    </xdr:to>
    <xdr:graphicFrame macro="">
      <xdr:nvGraphicFramePr>
        <xdr:cNvPr id="37784589" name="Chart 1061">
          <a:extLst>
            <a:ext uri="{FF2B5EF4-FFF2-40B4-BE49-F238E27FC236}">
              <a16:creationId xmlns:a16="http://schemas.microsoft.com/office/drawing/2014/main" id="{00000000-0008-0000-0900-00000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6</xdr:col>
      <xdr:colOff>0</xdr:colOff>
      <xdr:row>245</xdr:row>
      <xdr:rowOff>0</xdr:rowOff>
    </xdr:from>
    <xdr:to>
      <xdr:col>11</xdr:col>
      <xdr:colOff>9525</xdr:colOff>
      <xdr:row>263</xdr:row>
      <xdr:rowOff>0</xdr:rowOff>
    </xdr:to>
    <xdr:graphicFrame macro="">
      <xdr:nvGraphicFramePr>
        <xdr:cNvPr id="37784590" name="Chart 1062">
          <a:extLst>
            <a:ext uri="{FF2B5EF4-FFF2-40B4-BE49-F238E27FC236}">
              <a16:creationId xmlns:a16="http://schemas.microsoft.com/office/drawing/2014/main" id="{00000000-0008-0000-0900-00000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12</xdr:col>
      <xdr:colOff>0</xdr:colOff>
      <xdr:row>245</xdr:row>
      <xdr:rowOff>0</xdr:rowOff>
    </xdr:from>
    <xdr:to>
      <xdr:col>16</xdr:col>
      <xdr:colOff>600075</xdr:colOff>
      <xdr:row>262</xdr:row>
      <xdr:rowOff>190500</xdr:rowOff>
    </xdr:to>
    <xdr:graphicFrame macro="">
      <xdr:nvGraphicFramePr>
        <xdr:cNvPr id="37784591" name="Chart 1063">
          <a:extLst>
            <a:ext uri="{FF2B5EF4-FFF2-40B4-BE49-F238E27FC236}">
              <a16:creationId xmlns:a16="http://schemas.microsoft.com/office/drawing/2014/main" id="{00000000-0008-0000-0900-00000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265</xdr:row>
      <xdr:rowOff>0</xdr:rowOff>
    </xdr:from>
    <xdr:to>
      <xdr:col>5</xdr:col>
      <xdr:colOff>0</xdr:colOff>
      <xdr:row>283</xdr:row>
      <xdr:rowOff>0</xdr:rowOff>
    </xdr:to>
    <xdr:graphicFrame macro="">
      <xdr:nvGraphicFramePr>
        <xdr:cNvPr id="37784592" name="Chart 1064">
          <a:extLst>
            <a:ext uri="{FF2B5EF4-FFF2-40B4-BE49-F238E27FC236}">
              <a16:creationId xmlns:a16="http://schemas.microsoft.com/office/drawing/2014/main" id="{00000000-0008-0000-0900-00001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6</xdr:col>
      <xdr:colOff>0</xdr:colOff>
      <xdr:row>265</xdr:row>
      <xdr:rowOff>0</xdr:rowOff>
    </xdr:from>
    <xdr:to>
      <xdr:col>10</xdr:col>
      <xdr:colOff>581025</xdr:colOff>
      <xdr:row>283</xdr:row>
      <xdr:rowOff>9525</xdr:rowOff>
    </xdr:to>
    <xdr:graphicFrame macro="">
      <xdr:nvGraphicFramePr>
        <xdr:cNvPr id="37784593" name="Chart 1065">
          <a:extLst>
            <a:ext uri="{FF2B5EF4-FFF2-40B4-BE49-F238E27FC236}">
              <a16:creationId xmlns:a16="http://schemas.microsoft.com/office/drawing/2014/main" id="{00000000-0008-0000-0900-00001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12</xdr:col>
      <xdr:colOff>0</xdr:colOff>
      <xdr:row>265</xdr:row>
      <xdr:rowOff>0</xdr:rowOff>
    </xdr:from>
    <xdr:to>
      <xdr:col>16</xdr:col>
      <xdr:colOff>600075</xdr:colOff>
      <xdr:row>283</xdr:row>
      <xdr:rowOff>9525</xdr:rowOff>
    </xdr:to>
    <xdr:graphicFrame macro="">
      <xdr:nvGraphicFramePr>
        <xdr:cNvPr id="37784594" name="Chart 1066">
          <a:extLst>
            <a:ext uri="{FF2B5EF4-FFF2-40B4-BE49-F238E27FC236}">
              <a16:creationId xmlns:a16="http://schemas.microsoft.com/office/drawing/2014/main" id="{00000000-0008-0000-0900-00001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285</xdr:row>
      <xdr:rowOff>0</xdr:rowOff>
    </xdr:from>
    <xdr:to>
      <xdr:col>4</xdr:col>
      <xdr:colOff>571500</xdr:colOff>
      <xdr:row>302</xdr:row>
      <xdr:rowOff>190500</xdr:rowOff>
    </xdr:to>
    <xdr:graphicFrame macro="">
      <xdr:nvGraphicFramePr>
        <xdr:cNvPr id="37784595" name="Chart 1067">
          <a:extLst>
            <a:ext uri="{FF2B5EF4-FFF2-40B4-BE49-F238E27FC236}">
              <a16:creationId xmlns:a16="http://schemas.microsoft.com/office/drawing/2014/main" id="{00000000-0008-0000-0900-00001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6</xdr:col>
      <xdr:colOff>0</xdr:colOff>
      <xdr:row>285</xdr:row>
      <xdr:rowOff>0</xdr:rowOff>
    </xdr:from>
    <xdr:to>
      <xdr:col>10</xdr:col>
      <xdr:colOff>600075</xdr:colOff>
      <xdr:row>303</xdr:row>
      <xdr:rowOff>28575</xdr:rowOff>
    </xdr:to>
    <xdr:graphicFrame macro="">
      <xdr:nvGraphicFramePr>
        <xdr:cNvPr id="37784596" name="Chart 1068">
          <a:extLst>
            <a:ext uri="{FF2B5EF4-FFF2-40B4-BE49-F238E27FC236}">
              <a16:creationId xmlns:a16="http://schemas.microsoft.com/office/drawing/2014/main" id="{00000000-0008-0000-0900-00001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12</xdr:col>
      <xdr:colOff>0</xdr:colOff>
      <xdr:row>285</xdr:row>
      <xdr:rowOff>0</xdr:rowOff>
    </xdr:from>
    <xdr:to>
      <xdr:col>16</xdr:col>
      <xdr:colOff>600075</xdr:colOff>
      <xdr:row>303</xdr:row>
      <xdr:rowOff>0</xdr:rowOff>
    </xdr:to>
    <xdr:graphicFrame macro="">
      <xdr:nvGraphicFramePr>
        <xdr:cNvPr id="37784597" name="Chart 1069">
          <a:extLst>
            <a:ext uri="{FF2B5EF4-FFF2-40B4-BE49-F238E27FC236}">
              <a16:creationId xmlns:a16="http://schemas.microsoft.com/office/drawing/2014/main" id="{00000000-0008-0000-0900-00001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305</xdr:row>
      <xdr:rowOff>0</xdr:rowOff>
    </xdr:from>
    <xdr:to>
      <xdr:col>4</xdr:col>
      <xdr:colOff>600075</xdr:colOff>
      <xdr:row>323</xdr:row>
      <xdr:rowOff>28575</xdr:rowOff>
    </xdr:to>
    <xdr:graphicFrame macro="">
      <xdr:nvGraphicFramePr>
        <xdr:cNvPr id="37784598" name="Chart 1070">
          <a:extLst>
            <a:ext uri="{FF2B5EF4-FFF2-40B4-BE49-F238E27FC236}">
              <a16:creationId xmlns:a16="http://schemas.microsoft.com/office/drawing/2014/main" id="{00000000-0008-0000-0900-00001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6</xdr:col>
      <xdr:colOff>0</xdr:colOff>
      <xdr:row>305</xdr:row>
      <xdr:rowOff>0</xdr:rowOff>
    </xdr:from>
    <xdr:to>
      <xdr:col>11</xdr:col>
      <xdr:colOff>0</xdr:colOff>
      <xdr:row>323</xdr:row>
      <xdr:rowOff>28575</xdr:rowOff>
    </xdr:to>
    <xdr:graphicFrame macro="">
      <xdr:nvGraphicFramePr>
        <xdr:cNvPr id="37784599" name="Chart 1071">
          <a:extLst>
            <a:ext uri="{FF2B5EF4-FFF2-40B4-BE49-F238E27FC236}">
              <a16:creationId xmlns:a16="http://schemas.microsoft.com/office/drawing/2014/main" id="{00000000-0008-0000-0900-00001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12</xdr:col>
      <xdr:colOff>0</xdr:colOff>
      <xdr:row>305</xdr:row>
      <xdr:rowOff>0</xdr:rowOff>
    </xdr:from>
    <xdr:to>
      <xdr:col>16</xdr:col>
      <xdr:colOff>561975</xdr:colOff>
      <xdr:row>323</xdr:row>
      <xdr:rowOff>0</xdr:rowOff>
    </xdr:to>
    <xdr:graphicFrame macro="">
      <xdr:nvGraphicFramePr>
        <xdr:cNvPr id="37784600" name="Chart 1072">
          <a:extLst>
            <a:ext uri="{FF2B5EF4-FFF2-40B4-BE49-F238E27FC236}">
              <a16:creationId xmlns:a16="http://schemas.microsoft.com/office/drawing/2014/main" id="{00000000-0008-0000-0900-00001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325</xdr:row>
      <xdr:rowOff>0</xdr:rowOff>
    </xdr:from>
    <xdr:to>
      <xdr:col>5</xdr:col>
      <xdr:colOff>0</xdr:colOff>
      <xdr:row>343</xdr:row>
      <xdr:rowOff>9525</xdr:rowOff>
    </xdr:to>
    <xdr:graphicFrame macro="">
      <xdr:nvGraphicFramePr>
        <xdr:cNvPr id="37784601" name="Chart 1073">
          <a:extLst>
            <a:ext uri="{FF2B5EF4-FFF2-40B4-BE49-F238E27FC236}">
              <a16:creationId xmlns:a16="http://schemas.microsoft.com/office/drawing/2014/main" id="{00000000-0008-0000-0900-00001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6</xdr:col>
      <xdr:colOff>0</xdr:colOff>
      <xdr:row>325</xdr:row>
      <xdr:rowOff>0</xdr:rowOff>
    </xdr:from>
    <xdr:to>
      <xdr:col>10</xdr:col>
      <xdr:colOff>600075</xdr:colOff>
      <xdr:row>343</xdr:row>
      <xdr:rowOff>9525</xdr:rowOff>
    </xdr:to>
    <xdr:graphicFrame macro="">
      <xdr:nvGraphicFramePr>
        <xdr:cNvPr id="37784602" name="Chart 1074">
          <a:extLst>
            <a:ext uri="{FF2B5EF4-FFF2-40B4-BE49-F238E27FC236}">
              <a16:creationId xmlns:a16="http://schemas.microsoft.com/office/drawing/2014/main" id="{00000000-0008-0000-0900-00001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12</xdr:col>
      <xdr:colOff>0</xdr:colOff>
      <xdr:row>325</xdr:row>
      <xdr:rowOff>0</xdr:rowOff>
    </xdr:from>
    <xdr:to>
      <xdr:col>16</xdr:col>
      <xdr:colOff>571500</xdr:colOff>
      <xdr:row>343</xdr:row>
      <xdr:rowOff>0</xdr:rowOff>
    </xdr:to>
    <xdr:graphicFrame macro="">
      <xdr:nvGraphicFramePr>
        <xdr:cNvPr id="37784603" name="Chart 1075">
          <a:extLst>
            <a:ext uri="{FF2B5EF4-FFF2-40B4-BE49-F238E27FC236}">
              <a16:creationId xmlns:a16="http://schemas.microsoft.com/office/drawing/2014/main" id="{00000000-0008-0000-0900-00001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345</xdr:row>
      <xdr:rowOff>0</xdr:rowOff>
    </xdr:from>
    <xdr:to>
      <xdr:col>4</xdr:col>
      <xdr:colOff>600075</xdr:colOff>
      <xdr:row>362</xdr:row>
      <xdr:rowOff>200025</xdr:rowOff>
    </xdr:to>
    <xdr:graphicFrame macro="">
      <xdr:nvGraphicFramePr>
        <xdr:cNvPr id="37784604" name="Chart 1076">
          <a:extLst>
            <a:ext uri="{FF2B5EF4-FFF2-40B4-BE49-F238E27FC236}">
              <a16:creationId xmlns:a16="http://schemas.microsoft.com/office/drawing/2014/main" id="{00000000-0008-0000-0900-00001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6</xdr:col>
      <xdr:colOff>0</xdr:colOff>
      <xdr:row>345</xdr:row>
      <xdr:rowOff>0</xdr:rowOff>
    </xdr:from>
    <xdr:to>
      <xdr:col>11</xdr:col>
      <xdr:colOff>0</xdr:colOff>
      <xdr:row>362</xdr:row>
      <xdr:rowOff>180975</xdr:rowOff>
    </xdr:to>
    <xdr:graphicFrame macro="">
      <xdr:nvGraphicFramePr>
        <xdr:cNvPr id="37784605" name="Chart 1077">
          <a:extLst>
            <a:ext uri="{FF2B5EF4-FFF2-40B4-BE49-F238E27FC236}">
              <a16:creationId xmlns:a16="http://schemas.microsoft.com/office/drawing/2014/main" id="{00000000-0008-0000-0900-00001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12</xdr:col>
      <xdr:colOff>38100</xdr:colOff>
      <xdr:row>345</xdr:row>
      <xdr:rowOff>28575</xdr:rowOff>
    </xdr:from>
    <xdr:to>
      <xdr:col>16</xdr:col>
      <xdr:colOff>600075</xdr:colOff>
      <xdr:row>362</xdr:row>
      <xdr:rowOff>200025</xdr:rowOff>
    </xdr:to>
    <xdr:graphicFrame macro="">
      <xdr:nvGraphicFramePr>
        <xdr:cNvPr id="37784606" name="Chart 1089">
          <a:extLst>
            <a:ext uri="{FF2B5EF4-FFF2-40B4-BE49-F238E27FC236}">
              <a16:creationId xmlns:a16="http://schemas.microsoft.com/office/drawing/2014/main" id="{00000000-0008-0000-0900-00001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0</xdr:colOff>
      <xdr:row>365</xdr:row>
      <xdr:rowOff>0</xdr:rowOff>
    </xdr:from>
    <xdr:to>
      <xdr:col>5</xdr:col>
      <xdr:colOff>0</xdr:colOff>
      <xdr:row>384</xdr:row>
      <xdr:rowOff>200025</xdr:rowOff>
    </xdr:to>
    <xdr:graphicFrame macro="">
      <xdr:nvGraphicFramePr>
        <xdr:cNvPr id="37784607" name="Chart 1091">
          <a:extLst>
            <a:ext uri="{FF2B5EF4-FFF2-40B4-BE49-F238E27FC236}">
              <a16:creationId xmlns:a16="http://schemas.microsoft.com/office/drawing/2014/main" id="{00000000-0008-0000-0900-00001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6</xdr:col>
      <xdr:colOff>0</xdr:colOff>
      <xdr:row>365</xdr:row>
      <xdr:rowOff>0</xdr:rowOff>
    </xdr:from>
    <xdr:to>
      <xdr:col>10</xdr:col>
      <xdr:colOff>600075</xdr:colOff>
      <xdr:row>385</xdr:row>
      <xdr:rowOff>0</xdr:rowOff>
    </xdr:to>
    <xdr:graphicFrame macro="">
      <xdr:nvGraphicFramePr>
        <xdr:cNvPr id="37784608" name="Chart 1092">
          <a:extLst>
            <a:ext uri="{FF2B5EF4-FFF2-40B4-BE49-F238E27FC236}">
              <a16:creationId xmlns:a16="http://schemas.microsoft.com/office/drawing/2014/main" id="{00000000-0008-0000-0900-00002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12</xdr:col>
      <xdr:colOff>0</xdr:colOff>
      <xdr:row>365</xdr:row>
      <xdr:rowOff>0</xdr:rowOff>
    </xdr:from>
    <xdr:to>
      <xdr:col>17</xdr:col>
      <xdr:colOff>28575</xdr:colOff>
      <xdr:row>385</xdr:row>
      <xdr:rowOff>0</xdr:rowOff>
    </xdr:to>
    <xdr:graphicFrame macro="">
      <xdr:nvGraphicFramePr>
        <xdr:cNvPr id="37784609" name="Chart 1093">
          <a:extLst>
            <a:ext uri="{FF2B5EF4-FFF2-40B4-BE49-F238E27FC236}">
              <a16:creationId xmlns:a16="http://schemas.microsoft.com/office/drawing/2014/main" id="{00000000-0008-0000-0900-00002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387</xdr:row>
      <xdr:rowOff>0</xdr:rowOff>
    </xdr:from>
    <xdr:to>
      <xdr:col>4</xdr:col>
      <xdr:colOff>600075</xdr:colOff>
      <xdr:row>405</xdr:row>
      <xdr:rowOff>190500</xdr:rowOff>
    </xdr:to>
    <xdr:graphicFrame macro="">
      <xdr:nvGraphicFramePr>
        <xdr:cNvPr id="37784610" name="Chart 1094">
          <a:extLst>
            <a:ext uri="{FF2B5EF4-FFF2-40B4-BE49-F238E27FC236}">
              <a16:creationId xmlns:a16="http://schemas.microsoft.com/office/drawing/2014/main" id="{00000000-0008-0000-0900-00002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6</xdr:col>
      <xdr:colOff>0</xdr:colOff>
      <xdr:row>387</xdr:row>
      <xdr:rowOff>0</xdr:rowOff>
    </xdr:from>
    <xdr:to>
      <xdr:col>11</xdr:col>
      <xdr:colOff>9525</xdr:colOff>
      <xdr:row>406</xdr:row>
      <xdr:rowOff>28575</xdr:rowOff>
    </xdr:to>
    <xdr:graphicFrame macro="">
      <xdr:nvGraphicFramePr>
        <xdr:cNvPr id="37784611" name="Chart 1095">
          <a:extLst>
            <a:ext uri="{FF2B5EF4-FFF2-40B4-BE49-F238E27FC236}">
              <a16:creationId xmlns:a16="http://schemas.microsoft.com/office/drawing/2014/main" id="{00000000-0008-0000-0900-00002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12</xdr:col>
      <xdr:colOff>0</xdr:colOff>
      <xdr:row>387</xdr:row>
      <xdr:rowOff>0</xdr:rowOff>
    </xdr:from>
    <xdr:to>
      <xdr:col>16</xdr:col>
      <xdr:colOff>600075</xdr:colOff>
      <xdr:row>406</xdr:row>
      <xdr:rowOff>9525</xdr:rowOff>
    </xdr:to>
    <xdr:graphicFrame macro="">
      <xdr:nvGraphicFramePr>
        <xdr:cNvPr id="37784612" name="Chart 1096">
          <a:extLst>
            <a:ext uri="{FF2B5EF4-FFF2-40B4-BE49-F238E27FC236}">
              <a16:creationId xmlns:a16="http://schemas.microsoft.com/office/drawing/2014/main" id="{00000000-0008-0000-0900-00002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0</xdr:colOff>
      <xdr:row>408</xdr:row>
      <xdr:rowOff>0</xdr:rowOff>
    </xdr:from>
    <xdr:to>
      <xdr:col>4</xdr:col>
      <xdr:colOff>581025</xdr:colOff>
      <xdr:row>428</xdr:row>
      <xdr:rowOff>9525</xdr:rowOff>
    </xdr:to>
    <xdr:graphicFrame macro="">
      <xdr:nvGraphicFramePr>
        <xdr:cNvPr id="37784613" name="Chart 1097">
          <a:extLst>
            <a:ext uri="{FF2B5EF4-FFF2-40B4-BE49-F238E27FC236}">
              <a16:creationId xmlns:a16="http://schemas.microsoft.com/office/drawing/2014/main" id="{00000000-0008-0000-0900-00002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6</xdr:col>
      <xdr:colOff>0</xdr:colOff>
      <xdr:row>408</xdr:row>
      <xdr:rowOff>0</xdr:rowOff>
    </xdr:from>
    <xdr:to>
      <xdr:col>11</xdr:col>
      <xdr:colOff>9525</xdr:colOff>
      <xdr:row>427</xdr:row>
      <xdr:rowOff>190500</xdr:rowOff>
    </xdr:to>
    <xdr:graphicFrame macro="">
      <xdr:nvGraphicFramePr>
        <xdr:cNvPr id="37784614" name="Chart 1098">
          <a:extLst>
            <a:ext uri="{FF2B5EF4-FFF2-40B4-BE49-F238E27FC236}">
              <a16:creationId xmlns:a16="http://schemas.microsoft.com/office/drawing/2014/main" id="{00000000-0008-0000-0900-00002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12</xdr:col>
      <xdr:colOff>0</xdr:colOff>
      <xdr:row>408</xdr:row>
      <xdr:rowOff>0</xdr:rowOff>
    </xdr:from>
    <xdr:to>
      <xdr:col>16</xdr:col>
      <xdr:colOff>600075</xdr:colOff>
      <xdr:row>427</xdr:row>
      <xdr:rowOff>190500</xdr:rowOff>
    </xdr:to>
    <xdr:graphicFrame macro="">
      <xdr:nvGraphicFramePr>
        <xdr:cNvPr id="37784615" name="Chart 1099">
          <a:extLst>
            <a:ext uri="{FF2B5EF4-FFF2-40B4-BE49-F238E27FC236}">
              <a16:creationId xmlns:a16="http://schemas.microsoft.com/office/drawing/2014/main" id="{00000000-0008-0000-0900-00002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430</xdr:row>
      <xdr:rowOff>0</xdr:rowOff>
    </xdr:from>
    <xdr:to>
      <xdr:col>4</xdr:col>
      <xdr:colOff>600075</xdr:colOff>
      <xdr:row>449</xdr:row>
      <xdr:rowOff>190500</xdr:rowOff>
    </xdr:to>
    <xdr:graphicFrame macro="">
      <xdr:nvGraphicFramePr>
        <xdr:cNvPr id="37784616" name="Chart 1100">
          <a:extLst>
            <a:ext uri="{FF2B5EF4-FFF2-40B4-BE49-F238E27FC236}">
              <a16:creationId xmlns:a16="http://schemas.microsoft.com/office/drawing/2014/main" id="{00000000-0008-0000-0900-00002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</xdr:col>
      <xdr:colOff>0</xdr:colOff>
      <xdr:row>430</xdr:row>
      <xdr:rowOff>0</xdr:rowOff>
    </xdr:from>
    <xdr:to>
      <xdr:col>11</xdr:col>
      <xdr:colOff>0</xdr:colOff>
      <xdr:row>449</xdr:row>
      <xdr:rowOff>200025</xdr:rowOff>
    </xdr:to>
    <xdr:graphicFrame macro="">
      <xdr:nvGraphicFramePr>
        <xdr:cNvPr id="37784617" name="Chart 1101">
          <a:extLst>
            <a:ext uri="{FF2B5EF4-FFF2-40B4-BE49-F238E27FC236}">
              <a16:creationId xmlns:a16="http://schemas.microsoft.com/office/drawing/2014/main" id="{00000000-0008-0000-0900-00002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12</xdr:col>
      <xdr:colOff>0</xdr:colOff>
      <xdr:row>430</xdr:row>
      <xdr:rowOff>0</xdr:rowOff>
    </xdr:from>
    <xdr:to>
      <xdr:col>16</xdr:col>
      <xdr:colOff>600075</xdr:colOff>
      <xdr:row>449</xdr:row>
      <xdr:rowOff>180975</xdr:rowOff>
    </xdr:to>
    <xdr:graphicFrame macro="">
      <xdr:nvGraphicFramePr>
        <xdr:cNvPr id="37784618" name="Chart 1102">
          <a:extLst>
            <a:ext uri="{FF2B5EF4-FFF2-40B4-BE49-F238E27FC236}">
              <a16:creationId xmlns:a16="http://schemas.microsoft.com/office/drawing/2014/main" id="{00000000-0008-0000-0900-00002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0</xdr:colOff>
      <xdr:row>452</xdr:row>
      <xdr:rowOff>0</xdr:rowOff>
    </xdr:from>
    <xdr:to>
      <xdr:col>5</xdr:col>
      <xdr:colOff>28575</xdr:colOff>
      <xdr:row>468</xdr:row>
      <xdr:rowOff>47625</xdr:rowOff>
    </xdr:to>
    <xdr:graphicFrame macro="">
      <xdr:nvGraphicFramePr>
        <xdr:cNvPr id="37784619" name="Chart 1103">
          <a:extLst>
            <a:ext uri="{FF2B5EF4-FFF2-40B4-BE49-F238E27FC236}">
              <a16:creationId xmlns:a16="http://schemas.microsoft.com/office/drawing/2014/main" id="{00000000-0008-0000-0900-00002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6</xdr:col>
      <xdr:colOff>0</xdr:colOff>
      <xdr:row>452</xdr:row>
      <xdr:rowOff>0</xdr:rowOff>
    </xdr:from>
    <xdr:to>
      <xdr:col>10</xdr:col>
      <xdr:colOff>533400</xdr:colOff>
      <xdr:row>468</xdr:row>
      <xdr:rowOff>38100</xdr:rowOff>
    </xdr:to>
    <xdr:graphicFrame macro="">
      <xdr:nvGraphicFramePr>
        <xdr:cNvPr id="37784620" name="Chart 1104">
          <a:extLst>
            <a:ext uri="{FF2B5EF4-FFF2-40B4-BE49-F238E27FC236}">
              <a16:creationId xmlns:a16="http://schemas.microsoft.com/office/drawing/2014/main" id="{00000000-0008-0000-0900-00002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12</xdr:col>
      <xdr:colOff>0</xdr:colOff>
      <xdr:row>452</xdr:row>
      <xdr:rowOff>0</xdr:rowOff>
    </xdr:from>
    <xdr:to>
      <xdr:col>17</xdr:col>
      <xdr:colOff>9525</xdr:colOff>
      <xdr:row>468</xdr:row>
      <xdr:rowOff>28575</xdr:rowOff>
    </xdr:to>
    <xdr:graphicFrame macro="">
      <xdr:nvGraphicFramePr>
        <xdr:cNvPr id="37784621" name="Chart 1105">
          <a:extLst>
            <a:ext uri="{FF2B5EF4-FFF2-40B4-BE49-F238E27FC236}">
              <a16:creationId xmlns:a16="http://schemas.microsoft.com/office/drawing/2014/main" id="{00000000-0008-0000-0900-00002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470</xdr:row>
      <xdr:rowOff>0</xdr:rowOff>
    </xdr:from>
    <xdr:to>
      <xdr:col>5</xdr:col>
      <xdr:colOff>0</xdr:colOff>
      <xdr:row>485</xdr:row>
      <xdr:rowOff>0</xdr:rowOff>
    </xdr:to>
    <xdr:graphicFrame macro="">
      <xdr:nvGraphicFramePr>
        <xdr:cNvPr id="37784622" name="Chart 1106">
          <a:extLst>
            <a:ext uri="{FF2B5EF4-FFF2-40B4-BE49-F238E27FC236}">
              <a16:creationId xmlns:a16="http://schemas.microsoft.com/office/drawing/2014/main" id="{00000000-0008-0000-0900-00002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6</xdr:col>
      <xdr:colOff>0</xdr:colOff>
      <xdr:row>470</xdr:row>
      <xdr:rowOff>0</xdr:rowOff>
    </xdr:from>
    <xdr:to>
      <xdr:col>10</xdr:col>
      <xdr:colOff>600075</xdr:colOff>
      <xdr:row>485</xdr:row>
      <xdr:rowOff>0</xdr:rowOff>
    </xdr:to>
    <xdr:graphicFrame macro="">
      <xdr:nvGraphicFramePr>
        <xdr:cNvPr id="37784623" name="Chart 1107">
          <a:extLst>
            <a:ext uri="{FF2B5EF4-FFF2-40B4-BE49-F238E27FC236}">
              <a16:creationId xmlns:a16="http://schemas.microsoft.com/office/drawing/2014/main" id="{00000000-0008-0000-0900-00002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12</xdr:col>
      <xdr:colOff>0</xdr:colOff>
      <xdr:row>470</xdr:row>
      <xdr:rowOff>0</xdr:rowOff>
    </xdr:from>
    <xdr:to>
      <xdr:col>16</xdr:col>
      <xdr:colOff>581025</xdr:colOff>
      <xdr:row>484</xdr:row>
      <xdr:rowOff>180975</xdr:rowOff>
    </xdr:to>
    <xdr:graphicFrame macro="">
      <xdr:nvGraphicFramePr>
        <xdr:cNvPr id="37784624" name="Chart 1108">
          <a:extLst>
            <a:ext uri="{FF2B5EF4-FFF2-40B4-BE49-F238E27FC236}">
              <a16:creationId xmlns:a16="http://schemas.microsoft.com/office/drawing/2014/main" id="{00000000-0008-0000-0900-00003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5</xdr:col>
      <xdr:colOff>28575</xdr:colOff>
      <xdr:row>501</xdr:row>
      <xdr:rowOff>9525</xdr:rowOff>
    </xdr:to>
    <xdr:graphicFrame macro="">
      <xdr:nvGraphicFramePr>
        <xdr:cNvPr id="37784625" name="Chart 1109">
          <a:extLst>
            <a:ext uri="{FF2B5EF4-FFF2-40B4-BE49-F238E27FC236}">
              <a16:creationId xmlns:a16="http://schemas.microsoft.com/office/drawing/2014/main" id="{00000000-0008-0000-0900-00003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6</xdr:col>
      <xdr:colOff>0</xdr:colOff>
      <xdr:row>487</xdr:row>
      <xdr:rowOff>0</xdr:rowOff>
    </xdr:from>
    <xdr:to>
      <xdr:col>10</xdr:col>
      <xdr:colOff>600075</xdr:colOff>
      <xdr:row>501</xdr:row>
      <xdr:rowOff>28575</xdr:rowOff>
    </xdr:to>
    <xdr:graphicFrame macro="">
      <xdr:nvGraphicFramePr>
        <xdr:cNvPr id="37784626" name="Chart 1110">
          <a:extLst>
            <a:ext uri="{FF2B5EF4-FFF2-40B4-BE49-F238E27FC236}">
              <a16:creationId xmlns:a16="http://schemas.microsoft.com/office/drawing/2014/main" id="{00000000-0008-0000-0900-00003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12</xdr:col>
      <xdr:colOff>0</xdr:colOff>
      <xdr:row>487</xdr:row>
      <xdr:rowOff>0</xdr:rowOff>
    </xdr:from>
    <xdr:to>
      <xdr:col>17</xdr:col>
      <xdr:colOff>9525</xdr:colOff>
      <xdr:row>501</xdr:row>
      <xdr:rowOff>28575</xdr:rowOff>
    </xdr:to>
    <xdr:graphicFrame macro="">
      <xdr:nvGraphicFramePr>
        <xdr:cNvPr id="37784627" name="Chart 1111">
          <a:extLst>
            <a:ext uri="{FF2B5EF4-FFF2-40B4-BE49-F238E27FC236}">
              <a16:creationId xmlns:a16="http://schemas.microsoft.com/office/drawing/2014/main" id="{00000000-0008-0000-0900-00003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0</xdr:colOff>
      <xdr:row>503</xdr:row>
      <xdr:rowOff>0</xdr:rowOff>
    </xdr:from>
    <xdr:to>
      <xdr:col>4</xdr:col>
      <xdr:colOff>600075</xdr:colOff>
      <xdr:row>517</xdr:row>
      <xdr:rowOff>38100</xdr:rowOff>
    </xdr:to>
    <xdr:graphicFrame macro="">
      <xdr:nvGraphicFramePr>
        <xdr:cNvPr id="37784628" name="Chart 1112">
          <a:extLst>
            <a:ext uri="{FF2B5EF4-FFF2-40B4-BE49-F238E27FC236}">
              <a16:creationId xmlns:a16="http://schemas.microsoft.com/office/drawing/2014/main" id="{00000000-0008-0000-0900-00003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6</xdr:col>
      <xdr:colOff>0</xdr:colOff>
      <xdr:row>503</xdr:row>
      <xdr:rowOff>0</xdr:rowOff>
    </xdr:from>
    <xdr:to>
      <xdr:col>11</xdr:col>
      <xdr:colOff>0</xdr:colOff>
      <xdr:row>517</xdr:row>
      <xdr:rowOff>9525</xdr:rowOff>
    </xdr:to>
    <xdr:graphicFrame macro="">
      <xdr:nvGraphicFramePr>
        <xdr:cNvPr id="37784629" name="Chart 1113">
          <a:extLst>
            <a:ext uri="{FF2B5EF4-FFF2-40B4-BE49-F238E27FC236}">
              <a16:creationId xmlns:a16="http://schemas.microsoft.com/office/drawing/2014/main" id="{00000000-0008-0000-0900-00003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12</xdr:col>
      <xdr:colOff>0</xdr:colOff>
      <xdr:row>503</xdr:row>
      <xdr:rowOff>0</xdr:rowOff>
    </xdr:from>
    <xdr:to>
      <xdr:col>16</xdr:col>
      <xdr:colOff>600075</xdr:colOff>
      <xdr:row>517</xdr:row>
      <xdr:rowOff>28575</xdr:rowOff>
    </xdr:to>
    <xdr:graphicFrame macro="">
      <xdr:nvGraphicFramePr>
        <xdr:cNvPr id="37784630" name="Chart 1114">
          <a:extLst>
            <a:ext uri="{FF2B5EF4-FFF2-40B4-BE49-F238E27FC236}">
              <a16:creationId xmlns:a16="http://schemas.microsoft.com/office/drawing/2014/main" id="{00000000-0008-0000-0900-00003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0</xdr:colOff>
      <xdr:row>519</xdr:row>
      <xdr:rowOff>0</xdr:rowOff>
    </xdr:from>
    <xdr:to>
      <xdr:col>4</xdr:col>
      <xdr:colOff>581025</xdr:colOff>
      <xdr:row>533</xdr:row>
      <xdr:rowOff>200025</xdr:rowOff>
    </xdr:to>
    <xdr:graphicFrame macro="">
      <xdr:nvGraphicFramePr>
        <xdr:cNvPr id="37784631" name="Chart 1115">
          <a:extLst>
            <a:ext uri="{FF2B5EF4-FFF2-40B4-BE49-F238E27FC236}">
              <a16:creationId xmlns:a16="http://schemas.microsoft.com/office/drawing/2014/main" id="{00000000-0008-0000-0900-00003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6</xdr:col>
      <xdr:colOff>0</xdr:colOff>
      <xdr:row>519</xdr:row>
      <xdr:rowOff>0</xdr:rowOff>
    </xdr:from>
    <xdr:to>
      <xdr:col>10</xdr:col>
      <xdr:colOff>561975</xdr:colOff>
      <xdr:row>533</xdr:row>
      <xdr:rowOff>180975</xdr:rowOff>
    </xdr:to>
    <xdr:graphicFrame macro="">
      <xdr:nvGraphicFramePr>
        <xdr:cNvPr id="37784632" name="Chart 1116">
          <a:extLst>
            <a:ext uri="{FF2B5EF4-FFF2-40B4-BE49-F238E27FC236}">
              <a16:creationId xmlns:a16="http://schemas.microsoft.com/office/drawing/2014/main" id="{00000000-0008-0000-0900-00003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12</xdr:col>
      <xdr:colOff>0</xdr:colOff>
      <xdr:row>519</xdr:row>
      <xdr:rowOff>0</xdr:rowOff>
    </xdr:from>
    <xdr:to>
      <xdr:col>16</xdr:col>
      <xdr:colOff>581025</xdr:colOff>
      <xdr:row>534</xdr:row>
      <xdr:rowOff>9525</xdr:rowOff>
    </xdr:to>
    <xdr:graphicFrame macro="">
      <xdr:nvGraphicFramePr>
        <xdr:cNvPr id="37784633" name="Chart 1117">
          <a:extLst>
            <a:ext uri="{FF2B5EF4-FFF2-40B4-BE49-F238E27FC236}">
              <a16:creationId xmlns:a16="http://schemas.microsoft.com/office/drawing/2014/main" id="{00000000-0008-0000-0900-00003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536</xdr:row>
      <xdr:rowOff>0</xdr:rowOff>
    </xdr:from>
    <xdr:to>
      <xdr:col>4</xdr:col>
      <xdr:colOff>561975</xdr:colOff>
      <xdr:row>549</xdr:row>
      <xdr:rowOff>190500</xdr:rowOff>
    </xdr:to>
    <xdr:graphicFrame macro="">
      <xdr:nvGraphicFramePr>
        <xdr:cNvPr id="37784634" name="Chart 1118">
          <a:extLst>
            <a:ext uri="{FF2B5EF4-FFF2-40B4-BE49-F238E27FC236}">
              <a16:creationId xmlns:a16="http://schemas.microsoft.com/office/drawing/2014/main" id="{00000000-0008-0000-0900-00003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6</xdr:col>
      <xdr:colOff>0</xdr:colOff>
      <xdr:row>536</xdr:row>
      <xdr:rowOff>0</xdr:rowOff>
    </xdr:from>
    <xdr:to>
      <xdr:col>10</xdr:col>
      <xdr:colOff>600075</xdr:colOff>
      <xdr:row>550</xdr:row>
      <xdr:rowOff>0</xdr:rowOff>
    </xdr:to>
    <xdr:graphicFrame macro="">
      <xdr:nvGraphicFramePr>
        <xdr:cNvPr id="37784635" name="Chart 1119">
          <a:extLst>
            <a:ext uri="{FF2B5EF4-FFF2-40B4-BE49-F238E27FC236}">
              <a16:creationId xmlns:a16="http://schemas.microsoft.com/office/drawing/2014/main" id="{00000000-0008-0000-0900-00003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12</xdr:col>
      <xdr:colOff>0</xdr:colOff>
      <xdr:row>536</xdr:row>
      <xdr:rowOff>0</xdr:rowOff>
    </xdr:from>
    <xdr:to>
      <xdr:col>16</xdr:col>
      <xdr:colOff>581025</xdr:colOff>
      <xdr:row>549</xdr:row>
      <xdr:rowOff>180975</xdr:rowOff>
    </xdr:to>
    <xdr:graphicFrame macro="">
      <xdr:nvGraphicFramePr>
        <xdr:cNvPr id="37784636" name="Chart 1120">
          <a:extLst>
            <a:ext uri="{FF2B5EF4-FFF2-40B4-BE49-F238E27FC236}">
              <a16:creationId xmlns:a16="http://schemas.microsoft.com/office/drawing/2014/main" id="{00000000-0008-0000-0900-00003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0</xdr:colOff>
      <xdr:row>552</xdr:row>
      <xdr:rowOff>0</xdr:rowOff>
    </xdr:from>
    <xdr:to>
      <xdr:col>4</xdr:col>
      <xdr:colOff>571500</xdr:colOff>
      <xdr:row>567</xdr:row>
      <xdr:rowOff>0</xdr:rowOff>
    </xdr:to>
    <xdr:graphicFrame macro="">
      <xdr:nvGraphicFramePr>
        <xdr:cNvPr id="37784637" name="Chart 1121">
          <a:extLst>
            <a:ext uri="{FF2B5EF4-FFF2-40B4-BE49-F238E27FC236}">
              <a16:creationId xmlns:a16="http://schemas.microsoft.com/office/drawing/2014/main" id="{00000000-0008-0000-0900-00003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6</xdr:col>
      <xdr:colOff>0</xdr:colOff>
      <xdr:row>552</xdr:row>
      <xdr:rowOff>0</xdr:rowOff>
    </xdr:from>
    <xdr:to>
      <xdr:col>10</xdr:col>
      <xdr:colOff>600075</xdr:colOff>
      <xdr:row>567</xdr:row>
      <xdr:rowOff>0</xdr:rowOff>
    </xdr:to>
    <xdr:graphicFrame macro="">
      <xdr:nvGraphicFramePr>
        <xdr:cNvPr id="37784638" name="Chart 1122">
          <a:extLst>
            <a:ext uri="{FF2B5EF4-FFF2-40B4-BE49-F238E27FC236}">
              <a16:creationId xmlns:a16="http://schemas.microsoft.com/office/drawing/2014/main" id="{00000000-0008-0000-0900-00003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12</xdr:col>
      <xdr:colOff>0</xdr:colOff>
      <xdr:row>552</xdr:row>
      <xdr:rowOff>0</xdr:rowOff>
    </xdr:from>
    <xdr:to>
      <xdr:col>16</xdr:col>
      <xdr:colOff>600075</xdr:colOff>
      <xdr:row>566</xdr:row>
      <xdr:rowOff>180975</xdr:rowOff>
    </xdr:to>
    <xdr:graphicFrame macro="">
      <xdr:nvGraphicFramePr>
        <xdr:cNvPr id="37784639" name="Chart 1123">
          <a:extLst>
            <a:ext uri="{FF2B5EF4-FFF2-40B4-BE49-F238E27FC236}">
              <a16:creationId xmlns:a16="http://schemas.microsoft.com/office/drawing/2014/main" id="{00000000-0008-0000-0900-00003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0</xdr:colOff>
      <xdr:row>569</xdr:row>
      <xdr:rowOff>0</xdr:rowOff>
    </xdr:from>
    <xdr:to>
      <xdr:col>4</xdr:col>
      <xdr:colOff>571500</xdr:colOff>
      <xdr:row>583</xdr:row>
      <xdr:rowOff>200025</xdr:rowOff>
    </xdr:to>
    <xdr:graphicFrame macro="">
      <xdr:nvGraphicFramePr>
        <xdr:cNvPr id="37784640" name="Chart 1124">
          <a:extLst>
            <a:ext uri="{FF2B5EF4-FFF2-40B4-BE49-F238E27FC236}">
              <a16:creationId xmlns:a16="http://schemas.microsoft.com/office/drawing/2014/main" id="{00000000-0008-0000-0900-00004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6</xdr:col>
      <xdr:colOff>0</xdr:colOff>
      <xdr:row>569</xdr:row>
      <xdr:rowOff>0</xdr:rowOff>
    </xdr:from>
    <xdr:to>
      <xdr:col>10</xdr:col>
      <xdr:colOff>581025</xdr:colOff>
      <xdr:row>583</xdr:row>
      <xdr:rowOff>180975</xdr:rowOff>
    </xdr:to>
    <xdr:graphicFrame macro="">
      <xdr:nvGraphicFramePr>
        <xdr:cNvPr id="37784641" name="Chart 1125">
          <a:extLst>
            <a:ext uri="{FF2B5EF4-FFF2-40B4-BE49-F238E27FC236}">
              <a16:creationId xmlns:a16="http://schemas.microsoft.com/office/drawing/2014/main" id="{00000000-0008-0000-0900-00004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12</xdr:col>
      <xdr:colOff>0</xdr:colOff>
      <xdr:row>569</xdr:row>
      <xdr:rowOff>0</xdr:rowOff>
    </xdr:from>
    <xdr:to>
      <xdr:col>16</xdr:col>
      <xdr:colOff>571500</xdr:colOff>
      <xdr:row>583</xdr:row>
      <xdr:rowOff>190500</xdr:rowOff>
    </xdr:to>
    <xdr:graphicFrame macro="">
      <xdr:nvGraphicFramePr>
        <xdr:cNvPr id="37784642" name="Chart 1126">
          <a:extLst>
            <a:ext uri="{FF2B5EF4-FFF2-40B4-BE49-F238E27FC236}">
              <a16:creationId xmlns:a16="http://schemas.microsoft.com/office/drawing/2014/main" id="{00000000-0008-0000-0900-00004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0</xdr:col>
      <xdr:colOff>0</xdr:colOff>
      <xdr:row>586</xdr:row>
      <xdr:rowOff>0</xdr:rowOff>
    </xdr:from>
    <xdr:to>
      <xdr:col>5</xdr:col>
      <xdr:colOff>28575</xdr:colOff>
      <xdr:row>601</xdr:row>
      <xdr:rowOff>9525</xdr:rowOff>
    </xdr:to>
    <xdr:graphicFrame macro="">
      <xdr:nvGraphicFramePr>
        <xdr:cNvPr id="37784643" name="Chart 1127">
          <a:extLst>
            <a:ext uri="{FF2B5EF4-FFF2-40B4-BE49-F238E27FC236}">
              <a16:creationId xmlns:a16="http://schemas.microsoft.com/office/drawing/2014/main" id="{00000000-0008-0000-0900-00004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6</xdr:col>
      <xdr:colOff>0</xdr:colOff>
      <xdr:row>586</xdr:row>
      <xdr:rowOff>0</xdr:rowOff>
    </xdr:from>
    <xdr:to>
      <xdr:col>11</xdr:col>
      <xdr:colOff>9525</xdr:colOff>
      <xdr:row>600</xdr:row>
      <xdr:rowOff>190500</xdr:rowOff>
    </xdr:to>
    <xdr:graphicFrame macro="">
      <xdr:nvGraphicFramePr>
        <xdr:cNvPr id="37784644" name="Chart 1128">
          <a:extLst>
            <a:ext uri="{FF2B5EF4-FFF2-40B4-BE49-F238E27FC236}">
              <a16:creationId xmlns:a16="http://schemas.microsoft.com/office/drawing/2014/main" id="{00000000-0008-0000-0900-00004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12</xdr:col>
      <xdr:colOff>0</xdr:colOff>
      <xdr:row>586</xdr:row>
      <xdr:rowOff>0</xdr:rowOff>
    </xdr:from>
    <xdr:to>
      <xdr:col>16</xdr:col>
      <xdr:colOff>600075</xdr:colOff>
      <xdr:row>600</xdr:row>
      <xdr:rowOff>190500</xdr:rowOff>
    </xdr:to>
    <xdr:graphicFrame macro="">
      <xdr:nvGraphicFramePr>
        <xdr:cNvPr id="37784645" name="Chart 1129">
          <a:extLst>
            <a:ext uri="{FF2B5EF4-FFF2-40B4-BE49-F238E27FC236}">
              <a16:creationId xmlns:a16="http://schemas.microsoft.com/office/drawing/2014/main" id="{00000000-0008-0000-0900-00004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603</xdr:row>
      <xdr:rowOff>0</xdr:rowOff>
    </xdr:from>
    <xdr:to>
      <xdr:col>4</xdr:col>
      <xdr:colOff>571500</xdr:colOff>
      <xdr:row>618</xdr:row>
      <xdr:rowOff>9525</xdr:rowOff>
    </xdr:to>
    <xdr:graphicFrame macro="">
      <xdr:nvGraphicFramePr>
        <xdr:cNvPr id="37784646" name="Chart 1130">
          <a:extLst>
            <a:ext uri="{FF2B5EF4-FFF2-40B4-BE49-F238E27FC236}">
              <a16:creationId xmlns:a16="http://schemas.microsoft.com/office/drawing/2014/main" id="{00000000-0008-0000-0900-00004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6</xdr:col>
      <xdr:colOff>0</xdr:colOff>
      <xdr:row>603</xdr:row>
      <xdr:rowOff>0</xdr:rowOff>
    </xdr:from>
    <xdr:to>
      <xdr:col>11</xdr:col>
      <xdr:colOff>0</xdr:colOff>
      <xdr:row>618</xdr:row>
      <xdr:rowOff>9525</xdr:rowOff>
    </xdr:to>
    <xdr:graphicFrame macro="">
      <xdr:nvGraphicFramePr>
        <xdr:cNvPr id="37784647" name="Chart 1131">
          <a:extLst>
            <a:ext uri="{FF2B5EF4-FFF2-40B4-BE49-F238E27FC236}">
              <a16:creationId xmlns:a16="http://schemas.microsoft.com/office/drawing/2014/main" id="{00000000-0008-0000-0900-00004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12</xdr:col>
      <xdr:colOff>0</xdr:colOff>
      <xdr:row>603</xdr:row>
      <xdr:rowOff>0</xdr:rowOff>
    </xdr:from>
    <xdr:to>
      <xdr:col>17</xdr:col>
      <xdr:colOff>0</xdr:colOff>
      <xdr:row>618</xdr:row>
      <xdr:rowOff>9525</xdr:rowOff>
    </xdr:to>
    <xdr:graphicFrame macro="">
      <xdr:nvGraphicFramePr>
        <xdr:cNvPr id="37784648" name="Chart 1132">
          <a:extLst>
            <a:ext uri="{FF2B5EF4-FFF2-40B4-BE49-F238E27FC236}">
              <a16:creationId xmlns:a16="http://schemas.microsoft.com/office/drawing/2014/main" id="{00000000-0008-0000-0900-00004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0</xdr:col>
      <xdr:colOff>0</xdr:colOff>
      <xdr:row>620</xdr:row>
      <xdr:rowOff>0</xdr:rowOff>
    </xdr:from>
    <xdr:to>
      <xdr:col>4</xdr:col>
      <xdr:colOff>581025</xdr:colOff>
      <xdr:row>635</xdr:row>
      <xdr:rowOff>47625</xdr:rowOff>
    </xdr:to>
    <xdr:graphicFrame macro="">
      <xdr:nvGraphicFramePr>
        <xdr:cNvPr id="37784649" name="Chart 1133">
          <a:extLst>
            <a:ext uri="{FF2B5EF4-FFF2-40B4-BE49-F238E27FC236}">
              <a16:creationId xmlns:a16="http://schemas.microsoft.com/office/drawing/2014/main" id="{00000000-0008-0000-0900-00004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6</xdr:col>
      <xdr:colOff>0</xdr:colOff>
      <xdr:row>620</xdr:row>
      <xdr:rowOff>0</xdr:rowOff>
    </xdr:from>
    <xdr:to>
      <xdr:col>11</xdr:col>
      <xdr:colOff>0</xdr:colOff>
      <xdr:row>635</xdr:row>
      <xdr:rowOff>0</xdr:rowOff>
    </xdr:to>
    <xdr:graphicFrame macro="">
      <xdr:nvGraphicFramePr>
        <xdr:cNvPr id="37784650" name="Chart 1134">
          <a:extLst>
            <a:ext uri="{FF2B5EF4-FFF2-40B4-BE49-F238E27FC236}">
              <a16:creationId xmlns:a16="http://schemas.microsoft.com/office/drawing/2014/main" id="{00000000-0008-0000-0900-00004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12</xdr:col>
      <xdr:colOff>0</xdr:colOff>
      <xdr:row>620</xdr:row>
      <xdr:rowOff>0</xdr:rowOff>
    </xdr:from>
    <xdr:to>
      <xdr:col>16</xdr:col>
      <xdr:colOff>581025</xdr:colOff>
      <xdr:row>635</xdr:row>
      <xdr:rowOff>28575</xdr:rowOff>
    </xdr:to>
    <xdr:graphicFrame macro="">
      <xdr:nvGraphicFramePr>
        <xdr:cNvPr id="37784651" name="Chart 1135">
          <a:extLst>
            <a:ext uri="{FF2B5EF4-FFF2-40B4-BE49-F238E27FC236}">
              <a16:creationId xmlns:a16="http://schemas.microsoft.com/office/drawing/2014/main" id="{00000000-0008-0000-0900-00004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0</xdr:col>
      <xdr:colOff>0</xdr:colOff>
      <xdr:row>637</xdr:row>
      <xdr:rowOff>0</xdr:rowOff>
    </xdr:from>
    <xdr:to>
      <xdr:col>4</xdr:col>
      <xdr:colOff>561975</xdr:colOff>
      <xdr:row>652</xdr:row>
      <xdr:rowOff>0</xdr:rowOff>
    </xdr:to>
    <xdr:graphicFrame macro="">
      <xdr:nvGraphicFramePr>
        <xdr:cNvPr id="37784652" name="Chart 1136">
          <a:extLst>
            <a:ext uri="{FF2B5EF4-FFF2-40B4-BE49-F238E27FC236}">
              <a16:creationId xmlns:a16="http://schemas.microsoft.com/office/drawing/2014/main" id="{00000000-0008-0000-0900-00004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6</xdr:col>
      <xdr:colOff>0</xdr:colOff>
      <xdr:row>637</xdr:row>
      <xdr:rowOff>0</xdr:rowOff>
    </xdr:from>
    <xdr:to>
      <xdr:col>10</xdr:col>
      <xdr:colOff>581025</xdr:colOff>
      <xdr:row>652</xdr:row>
      <xdr:rowOff>28575</xdr:rowOff>
    </xdr:to>
    <xdr:graphicFrame macro="">
      <xdr:nvGraphicFramePr>
        <xdr:cNvPr id="37784653" name="Chart 1137">
          <a:extLst>
            <a:ext uri="{FF2B5EF4-FFF2-40B4-BE49-F238E27FC236}">
              <a16:creationId xmlns:a16="http://schemas.microsoft.com/office/drawing/2014/main" id="{00000000-0008-0000-0900-00004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12</xdr:col>
      <xdr:colOff>0</xdr:colOff>
      <xdr:row>637</xdr:row>
      <xdr:rowOff>0</xdr:rowOff>
    </xdr:from>
    <xdr:to>
      <xdr:col>16</xdr:col>
      <xdr:colOff>600075</xdr:colOff>
      <xdr:row>651</xdr:row>
      <xdr:rowOff>161925</xdr:rowOff>
    </xdr:to>
    <xdr:graphicFrame macro="">
      <xdr:nvGraphicFramePr>
        <xdr:cNvPr id="37784654" name="Chart 1138">
          <a:extLst>
            <a:ext uri="{FF2B5EF4-FFF2-40B4-BE49-F238E27FC236}">
              <a16:creationId xmlns:a16="http://schemas.microsoft.com/office/drawing/2014/main" id="{00000000-0008-0000-0900-00004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0</xdr:col>
      <xdr:colOff>0</xdr:colOff>
      <xdr:row>654</xdr:row>
      <xdr:rowOff>0</xdr:rowOff>
    </xdr:from>
    <xdr:to>
      <xdr:col>4</xdr:col>
      <xdr:colOff>581025</xdr:colOff>
      <xdr:row>668</xdr:row>
      <xdr:rowOff>180975</xdr:rowOff>
    </xdr:to>
    <xdr:graphicFrame macro="">
      <xdr:nvGraphicFramePr>
        <xdr:cNvPr id="37784655" name="Chart 1139">
          <a:extLst>
            <a:ext uri="{FF2B5EF4-FFF2-40B4-BE49-F238E27FC236}">
              <a16:creationId xmlns:a16="http://schemas.microsoft.com/office/drawing/2014/main" id="{00000000-0008-0000-0900-00004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6</xdr:col>
      <xdr:colOff>0</xdr:colOff>
      <xdr:row>654</xdr:row>
      <xdr:rowOff>0</xdr:rowOff>
    </xdr:from>
    <xdr:to>
      <xdr:col>10</xdr:col>
      <xdr:colOff>600075</xdr:colOff>
      <xdr:row>669</xdr:row>
      <xdr:rowOff>0</xdr:rowOff>
    </xdr:to>
    <xdr:graphicFrame macro="">
      <xdr:nvGraphicFramePr>
        <xdr:cNvPr id="37784656" name="Chart 1140">
          <a:extLst>
            <a:ext uri="{FF2B5EF4-FFF2-40B4-BE49-F238E27FC236}">
              <a16:creationId xmlns:a16="http://schemas.microsoft.com/office/drawing/2014/main" id="{00000000-0008-0000-0900-00005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12</xdr:col>
      <xdr:colOff>0</xdr:colOff>
      <xdr:row>654</xdr:row>
      <xdr:rowOff>0</xdr:rowOff>
    </xdr:from>
    <xdr:to>
      <xdr:col>17</xdr:col>
      <xdr:colOff>0</xdr:colOff>
      <xdr:row>669</xdr:row>
      <xdr:rowOff>0</xdr:rowOff>
    </xdr:to>
    <xdr:graphicFrame macro="">
      <xdr:nvGraphicFramePr>
        <xdr:cNvPr id="37784657" name="Chart 1141">
          <a:extLst>
            <a:ext uri="{FF2B5EF4-FFF2-40B4-BE49-F238E27FC236}">
              <a16:creationId xmlns:a16="http://schemas.microsoft.com/office/drawing/2014/main" id="{00000000-0008-0000-0900-00005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0</xdr:col>
      <xdr:colOff>0</xdr:colOff>
      <xdr:row>671</xdr:row>
      <xdr:rowOff>0</xdr:rowOff>
    </xdr:from>
    <xdr:to>
      <xdr:col>4</xdr:col>
      <xdr:colOff>600075</xdr:colOff>
      <xdr:row>685</xdr:row>
      <xdr:rowOff>200025</xdr:rowOff>
    </xdr:to>
    <xdr:graphicFrame macro="">
      <xdr:nvGraphicFramePr>
        <xdr:cNvPr id="37784658" name="Chart 1142">
          <a:extLst>
            <a:ext uri="{FF2B5EF4-FFF2-40B4-BE49-F238E27FC236}">
              <a16:creationId xmlns:a16="http://schemas.microsoft.com/office/drawing/2014/main" id="{00000000-0008-0000-0900-00005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6</xdr:col>
      <xdr:colOff>0</xdr:colOff>
      <xdr:row>671</xdr:row>
      <xdr:rowOff>0</xdr:rowOff>
    </xdr:from>
    <xdr:to>
      <xdr:col>10</xdr:col>
      <xdr:colOff>581025</xdr:colOff>
      <xdr:row>686</xdr:row>
      <xdr:rowOff>9525</xdr:rowOff>
    </xdr:to>
    <xdr:graphicFrame macro="">
      <xdr:nvGraphicFramePr>
        <xdr:cNvPr id="37784659" name="Chart 1143">
          <a:extLst>
            <a:ext uri="{FF2B5EF4-FFF2-40B4-BE49-F238E27FC236}">
              <a16:creationId xmlns:a16="http://schemas.microsoft.com/office/drawing/2014/main" id="{00000000-0008-0000-0900-00005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12</xdr:col>
      <xdr:colOff>0</xdr:colOff>
      <xdr:row>671</xdr:row>
      <xdr:rowOff>0</xdr:rowOff>
    </xdr:from>
    <xdr:to>
      <xdr:col>17</xdr:col>
      <xdr:colOff>0</xdr:colOff>
      <xdr:row>686</xdr:row>
      <xdr:rowOff>28575</xdr:rowOff>
    </xdr:to>
    <xdr:graphicFrame macro="">
      <xdr:nvGraphicFramePr>
        <xdr:cNvPr id="37784660" name="Chart 1144">
          <a:extLst>
            <a:ext uri="{FF2B5EF4-FFF2-40B4-BE49-F238E27FC236}">
              <a16:creationId xmlns:a16="http://schemas.microsoft.com/office/drawing/2014/main" id="{00000000-0008-0000-0900-00005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0</xdr:col>
      <xdr:colOff>0</xdr:colOff>
      <xdr:row>688</xdr:row>
      <xdr:rowOff>0</xdr:rowOff>
    </xdr:from>
    <xdr:to>
      <xdr:col>4</xdr:col>
      <xdr:colOff>581025</xdr:colOff>
      <xdr:row>702</xdr:row>
      <xdr:rowOff>47625</xdr:rowOff>
    </xdr:to>
    <xdr:graphicFrame macro="">
      <xdr:nvGraphicFramePr>
        <xdr:cNvPr id="37784661" name="Chart 1145">
          <a:extLst>
            <a:ext uri="{FF2B5EF4-FFF2-40B4-BE49-F238E27FC236}">
              <a16:creationId xmlns:a16="http://schemas.microsoft.com/office/drawing/2014/main" id="{00000000-0008-0000-0900-00005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6</xdr:col>
      <xdr:colOff>0</xdr:colOff>
      <xdr:row>688</xdr:row>
      <xdr:rowOff>0</xdr:rowOff>
    </xdr:from>
    <xdr:to>
      <xdr:col>11</xdr:col>
      <xdr:colOff>0</xdr:colOff>
      <xdr:row>702</xdr:row>
      <xdr:rowOff>28575</xdr:rowOff>
    </xdr:to>
    <xdr:graphicFrame macro="">
      <xdr:nvGraphicFramePr>
        <xdr:cNvPr id="37784662" name="Chart 1146">
          <a:extLst>
            <a:ext uri="{FF2B5EF4-FFF2-40B4-BE49-F238E27FC236}">
              <a16:creationId xmlns:a16="http://schemas.microsoft.com/office/drawing/2014/main" id="{00000000-0008-0000-0900-00005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12</xdr:col>
      <xdr:colOff>0</xdr:colOff>
      <xdr:row>688</xdr:row>
      <xdr:rowOff>0</xdr:rowOff>
    </xdr:from>
    <xdr:to>
      <xdr:col>17</xdr:col>
      <xdr:colOff>0</xdr:colOff>
      <xdr:row>702</xdr:row>
      <xdr:rowOff>28575</xdr:rowOff>
    </xdr:to>
    <xdr:graphicFrame macro="">
      <xdr:nvGraphicFramePr>
        <xdr:cNvPr id="37784663" name="Chart 1147">
          <a:extLst>
            <a:ext uri="{FF2B5EF4-FFF2-40B4-BE49-F238E27FC236}">
              <a16:creationId xmlns:a16="http://schemas.microsoft.com/office/drawing/2014/main" id="{00000000-0008-0000-0900-00005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0</xdr:col>
      <xdr:colOff>0</xdr:colOff>
      <xdr:row>704</xdr:row>
      <xdr:rowOff>0</xdr:rowOff>
    </xdr:from>
    <xdr:to>
      <xdr:col>5</xdr:col>
      <xdr:colOff>9525</xdr:colOff>
      <xdr:row>718</xdr:row>
      <xdr:rowOff>200025</xdr:rowOff>
    </xdr:to>
    <xdr:graphicFrame macro="">
      <xdr:nvGraphicFramePr>
        <xdr:cNvPr id="37784664" name="Chart 1148">
          <a:extLst>
            <a:ext uri="{FF2B5EF4-FFF2-40B4-BE49-F238E27FC236}">
              <a16:creationId xmlns:a16="http://schemas.microsoft.com/office/drawing/2014/main" id="{00000000-0008-0000-0900-00005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6</xdr:col>
      <xdr:colOff>0</xdr:colOff>
      <xdr:row>704</xdr:row>
      <xdr:rowOff>0</xdr:rowOff>
    </xdr:from>
    <xdr:to>
      <xdr:col>11</xdr:col>
      <xdr:colOff>9525</xdr:colOff>
      <xdr:row>718</xdr:row>
      <xdr:rowOff>200025</xdr:rowOff>
    </xdr:to>
    <xdr:graphicFrame macro="">
      <xdr:nvGraphicFramePr>
        <xdr:cNvPr id="37784665" name="Chart 1149">
          <a:extLst>
            <a:ext uri="{FF2B5EF4-FFF2-40B4-BE49-F238E27FC236}">
              <a16:creationId xmlns:a16="http://schemas.microsoft.com/office/drawing/2014/main" id="{00000000-0008-0000-0900-00005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12</xdr:col>
      <xdr:colOff>0</xdr:colOff>
      <xdr:row>704</xdr:row>
      <xdr:rowOff>0</xdr:rowOff>
    </xdr:from>
    <xdr:to>
      <xdr:col>16</xdr:col>
      <xdr:colOff>600075</xdr:colOff>
      <xdr:row>718</xdr:row>
      <xdr:rowOff>200025</xdr:rowOff>
    </xdr:to>
    <xdr:graphicFrame macro="">
      <xdr:nvGraphicFramePr>
        <xdr:cNvPr id="37784666" name="Chart 1150">
          <a:extLst>
            <a:ext uri="{FF2B5EF4-FFF2-40B4-BE49-F238E27FC236}">
              <a16:creationId xmlns:a16="http://schemas.microsoft.com/office/drawing/2014/main" id="{00000000-0008-0000-0900-00005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0</xdr:col>
      <xdr:colOff>0</xdr:colOff>
      <xdr:row>721</xdr:row>
      <xdr:rowOff>0</xdr:rowOff>
    </xdr:from>
    <xdr:to>
      <xdr:col>4</xdr:col>
      <xdr:colOff>571500</xdr:colOff>
      <xdr:row>735</xdr:row>
      <xdr:rowOff>200025</xdr:rowOff>
    </xdr:to>
    <xdr:graphicFrame macro="">
      <xdr:nvGraphicFramePr>
        <xdr:cNvPr id="37784667" name="Chart 1151">
          <a:extLst>
            <a:ext uri="{FF2B5EF4-FFF2-40B4-BE49-F238E27FC236}">
              <a16:creationId xmlns:a16="http://schemas.microsoft.com/office/drawing/2014/main" id="{00000000-0008-0000-0900-00005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6</xdr:col>
      <xdr:colOff>0</xdr:colOff>
      <xdr:row>721</xdr:row>
      <xdr:rowOff>0</xdr:rowOff>
    </xdr:from>
    <xdr:to>
      <xdr:col>10</xdr:col>
      <xdr:colOff>581025</xdr:colOff>
      <xdr:row>736</xdr:row>
      <xdr:rowOff>28575</xdr:rowOff>
    </xdr:to>
    <xdr:graphicFrame macro="">
      <xdr:nvGraphicFramePr>
        <xdr:cNvPr id="37784668" name="Chart 1152">
          <a:extLst>
            <a:ext uri="{FF2B5EF4-FFF2-40B4-BE49-F238E27FC236}">
              <a16:creationId xmlns:a16="http://schemas.microsoft.com/office/drawing/2014/main" id="{00000000-0008-0000-0900-00005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12</xdr:col>
      <xdr:colOff>0</xdr:colOff>
      <xdr:row>721</xdr:row>
      <xdr:rowOff>0</xdr:rowOff>
    </xdr:from>
    <xdr:to>
      <xdr:col>17</xdr:col>
      <xdr:colOff>9525</xdr:colOff>
      <xdr:row>736</xdr:row>
      <xdr:rowOff>28575</xdr:rowOff>
    </xdr:to>
    <xdr:graphicFrame macro="">
      <xdr:nvGraphicFramePr>
        <xdr:cNvPr id="37784669" name="Chart 1153">
          <a:extLst>
            <a:ext uri="{FF2B5EF4-FFF2-40B4-BE49-F238E27FC236}">
              <a16:creationId xmlns:a16="http://schemas.microsoft.com/office/drawing/2014/main" id="{00000000-0008-0000-0900-00005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0</xdr:col>
      <xdr:colOff>0</xdr:colOff>
      <xdr:row>738</xdr:row>
      <xdr:rowOff>0</xdr:rowOff>
    </xdr:from>
    <xdr:to>
      <xdr:col>4</xdr:col>
      <xdr:colOff>600075</xdr:colOff>
      <xdr:row>753</xdr:row>
      <xdr:rowOff>0</xdr:rowOff>
    </xdr:to>
    <xdr:graphicFrame macro="">
      <xdr:nvGraphicFramePr>
        <xdr:cNvPr id="37784670" name="Chart 1154">
          <a:extLst>
            <a:ext uri="{FF2B5EF4-FFF2-40B4-BE49-F238E27FC236}">
              <a16:creationId xmlns:a16="http://schemas.microsoft.com/office/drawing/2014/main" id="{00000000-0008-0000-0900-00005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6</xdr:col>
      <xdr:colOff>0</xdr:colOff>
      <xdr:row>738</xdr:row>
      <xdr:rowOff>0</xdr:rowOff>
    </xdr:from>
    <xdr:to>
      <xdr:col>10</xdr:col>
      <xdr:colOff>600075</xdr:colOff>
      <xdr:row>752</xdr:row>
      <xdr:rowOff>200025</xdr:rowOff>
    </xdr:to>
    <xdr:graphicFrame macro="">
      <xdr:nvGraphicFramePr>
        <xdr:cNvPr id="37784671" name="Chart 1155">
          <a:extLst>
            <a:ext uri="{FF2B5EF4-FFF2-40B4-BE49-F238E27FC236}">
              <a16:creationId xmlns:a16="http://schemas.microsoft.com/office/drawing/2014/main" id="{00000000-0008-0000-0900-00005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12</xdr:col>
      <xdr:colOff>0</xdr:colOff>
      <xdr:row>738</xdr:row>
      <xdr:rowOff>0</xdr:rowOff>
    </xdr:from>
    <xdr:to>
      <xdr:col>16</xdr:col>
      <xdr:colOff>600075</xdr:colOff>
      <xdr:row>752</xdr:row>
      <xdr:rowOff>190500</xdr:rowOff>
    </xdr:to>
    <xdr:graphicFrame macro="">
      <xdr:nvGraphicFramePr>
        <xdr:cNvPr id="37784672" name="Chart 1156">
          <a:extLst>
            <a:ext uri="{FF2B5EF4-FFF2-40B4-BE49-F238E27FC236}">
              <a16:creationId xmlns:a16="http://schemas.microsoft.com/office/drawing/2014/main" id="{00000000-0008-0000-0900-00006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12</xdr:col>
      <xdr:colOff>0</xdr:colOff>
      <xdr:row>755</xdr:row>
      <xdr:rowOff>0</xdr:rowOff>
    </xdr:from>
    <xdr:to>
      <xdr:col>17</xdr:col>
      <xdr:colOff>38100</xdr:colOff>
      <xdr:row>770</xdr:row>
      <xdr:rowOff>28575</xdr:rowOff>
    </xdr:to>
    <xdr:graphicFrame macro="">
      <xdr:nvGraphicFramePr>
        <xdr:cNvPr id="37784673" name="Chart 1157">
          <a:extLst>
            <a:ext uri="{FF2B5EF4-FFF2-40B4-BE49-F238E27FC236}">
              <a16:creationId xmlns:a16="http://schemas.microsoft.com/office/drawing/2014/main" id="{00000000-0008-0000-0900-00006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6</xdr:col>
      <xdr:colOff>0</xdr:colOff>
      <xdr:row>755</xdr:row>
      <xdr:rowOff>0</xdr:rowOff>
    </xdr:from>
    <xdr:to>
      <xdr:col>10</xdr:col>
      <xdr:colOff>600075</xdr:colOff>
      <xdr:row>770</xdr:row>
      <xdr:rowOff>38100</xdr:rowOff>
    </xdr:to>
    <xdr:graphicFrame macro="">
      <xdr:nvGraphicFramePr>
        <xdr:cNvPr id="37784674" name="Chart 1158">
          <a:extLst>
            <a:ext uri="{FF2B5EF4-FFF2-40B4-BE49-F238E27FC236}">
              <a16:creationId xmlns:a16="http://schemas.microsoft.com/office/drawing/2014/main" id="{00000000-0008-0000-0900-00006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0</xdr:col>
      <xdr:colOff>0</xdr:colOff>
      <xdr:row>755</xdr:row>
      <xdr:rowOff>0</xdr:rowOff>
    </xdr:from>
    <xdr:to>
      <xdr:col>4</xdr:col>
      <xdr:colOff>571500</xdr:colOff>
      <xdr:row>770</xdr:row>
      <xdr:rowOff>66675</xdr:rowOff>
    </xdr:to>
    <xdr:graphicFrame macro="">
      <xdr:nvGraphicFramePr>
        <xdr:cNvPr id="37784675" name="Chart 1159">
          <a:extLst>
            <a:ext uri="{FF2B5EF4-FFF2-40B4-BE49-F238E27FC236}">
              <a16:creationId xmlns:a16="http://schemas.microsoft.com/office/drawing/2014/main" id="{00000000-0008-0000-0900-00006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0</xdr:col>
      <xdr:colOff>0</xdr:colOff>
      <xdr:row>772</xdr:row>
      <xdr:rowOff>0</xdr:rowOff>
    </xdr:from>
    <xdr:to>
      <xdr:col>4</xdr:col>
      <xdr:colOff>600075</xdr:colOff>
      <xdr:row>787</xdr:row>
      <xdr:rowOff>0</xdr:rowOff>
    </xdr:to>
    <xdr:graphicFrame macro="">
      <xdr:nvGraphicFramePr>
        <xdr:cNvPr id="37784676" name="Chart 1160">
          <a:extLst>
            <a:ext uri="{FF2B5EF4-FFF2-40B4-BE49-F238E27FC236}">
              <a16:creationId xmlns:a16="http://schemas.microsoft.com/office/drawing/2014/main" id="{00000000-0008-0000-0900-00006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6</xdr:col>
      <xdr:colOff>0</xdr:colOff>
      <xdr:row>772</xdr:row>
      <xdr:rowOff>0</xdr:rowOff>
    </xdr:from>
    <xdr:to>
      <xdr:col>11</xdr:col>
      <xdr:colOff>0</xdr:colOff>
      <xdr:row>787</xdr:row>
      <xdr:rowOff>0</xdr:rowOff>
    </xdr:to>
    <xdr:graphicFrame macro="">
      <xdr:nvGraphicFramePr>
        <xdr:cNvPr id="37784677" name="Chart 1161">
          <a:extLst>
            <a:ext uri="{FF2B5EF4-FFF2-40B4-BE49-F238E27FC236}">
              <a16:creationId xmlns:a16="http://schemas.microsoft.com/office/drawing/2014/main" id="{00000000-0008-0000-0900-00006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12</xdr:col>
      <xdr:colOff>0</xdr:colOff>
      <xdr:row>772</xdr:row>
      <xdr:rowOff>0</xdr:rowOff>
    </xdr:from>
    <xdr:to>
      <xdr:col>16</xdr:col>
      <xdr:colOff>600075</xdr:colOff>
      <xdr:row>787</xdr:row>
      <xdr:rowOff>9525</xdr:rowOff>
    </xdr:to>
    <xdr:graphicFrame macro="">
      <xdr:nvGraphicFramePr>
        <xdr:cNvPr id="37784678" name="Chart 1162">
          <a:extLst>
            <a:ext uri="{FF2B5EF4-FFF2-40B4-BE49-F238E27FC236}">
              <a16:creationId xmlns:a16="http://schemas.microsoft.com/office/drawing/2014/main" id="{00000000-0008-0000-0900-00006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0</xdr:col>
      <xdr:colOff>0</xdr:colOff>
      <xdr:row>789</xdr:row>
      <xdr:rowOff>0</xdr:rowOff>
    </xdr:from>
    <xdr:to>
      <xdr:col>4</xdr:col>
      <xdr:colOff>571500</xdr:colOff>
      <xdr:row>804</xdr:row>
      <xdr:rowOff>0</xdr:rowOff>
    </xdr:to>
    <xdr:graphicFrame macro="">
      <xdr:nvGraphicFramePr>
        <xdr:cNvPr id="37784679" name="Chart 1163">
          <a:extLst>
            <a:ext uri="{FF2B5EF4-FFF2-40B4-BE49-F238E27FC236}">
              <a16:creationId xmlns:a16="http://schemas.microsoft.com/office/drawing/2014/main" id="{00000000-0008-0000-0900-00006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6</xdr:col>
      <xdr:colOff>0</xdr:colOff>
      <xdr:row>789</xdr:row>
      <xdr:rowOff>0</xdr:rowOff>
    </xdr:from>
    <xdr:to>
      <xdr:col>10</xdr:col>
      <xdr:colOff>581025</xdr:colOff>
      <xdr:row>804</xdr:row>
      <xdr:rowOff>9525</xdr:rowOff>
    </xdr:to>
    <xdr:graphicFrame macro="">
      <xdr:nvGraphicFramePr>
        <xdr:cNvPr id="37784680" name="Chart 1164">
          <a:extLst>
            <a:ext uri="{FF2B5EF4-FFF2-40B4-BE49-F238E27FC236}">
              <a16:creationId xmlns:a16="http://schemas.microsoft.com/office/drawing/2014/main" id="{00000000-0008-0000-0900-00006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12</xdr:col>
      <xdr:colOff>0</xdr:colOff>
      <xdr:row>789</xdr:row>
      <xdr:rowOff>0</xdr:rowOff>
    </xdr:from>
    <xdr:to>
      <xdr:col>17</xdr:col>
      <xdr:colOff>0</xdr:colOff>
      <xdr:row>804</xdr:row>
      <xdr:rowOff>28575</xdr:rowOff>
    </xdr:to>
    <xdr:graphicFrame macro="">
      <xdr:nvGraphicFramePr>
        <xdr:cNvPr id="37784681" name="Chart 1165">
          <a:extLst>
            <a:ext uri="{FF2B5EF4-FFF2-40B4-BE49-F238E27FC236}">
              <a16:creationId xmlns:a16="http://schemas.microsoft.com/office/drawing/2014/main" id="{00000000-0008-0000-0900-00006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0</xdr:col>
      <xdr:colOff>0</xdr:colOff>
      <xdr:row>806</xdr:row>
      <xdr:rowOff>0</xdr:rowOff>
    </xdr:from>
    <xdr:to>
      <xdr:col>5</xdr:col>
      <xdr:colOff>9525</xdr:colOff>
      <xdr:row>820</xdr:row>
      <xdr:rowOff>0</xdr:rowOff>
    </xdr:to>
    <xdr:graphicFrame macro="">
      <xdr:nvGraphicFramePr>
        <xdr:cNvPr id="37784682" name="Chart 1166">
          <a:extLst>
            <a:ext uri="{FF2B5EF4-FFF2-40B4-BE49-F238E27FC236}">
              <a16:creationId xmlns:a16="http://schemas.microsoft.com/office/drawing/2014/main" id="{00000000-0008-0000-0900-00006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6</xdr:col>
      <xdr:colOff>0</xdr:colOff>
      <xdr:row>806</xdr:row>
      <xdr:rowOff>0</xdr:rowOff>
    </xdr:from>
    <xdr:to>
      <xdr:col>11</xdr:col>
      <xdr:colOff>0</xdr:colOff>
      <xdr:row>820</xdr:row>
      <xdr:rowOff>9525</xdr:rowOff>
    </xdr:to>
    <xdr:graphicFrame macro="">
      <xdr:nvGraphicFramePr>
        <xdr:cNvPr id="37784683" name="Chart 1167">
          <a:extLst>
            <a:ext uri="{FF2B5EF4-FFF2-40B4-BE49-F238E27FC236}">
              <a16:creationId xmlns:a16="http://schemas.microsoft.com/office/drawing/2014/main" id="{00000000-0008-0000-0900-00006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12</xdr:col>
      <xdr:colOff>0</xdr:colOff>
      <xdr:row>806</xdr:row>
      <xdr:rowOff>0</xdr:rowOff>
    </xdr:from>
    <xdr:to>
      <xdr:col>16</xdr:col>
      <xdr:colOff>571500</xdr:colOff>
      <xdr:row>820</xdr:row>
      <xdr:rowOff>0</xdr:rowOff>
    </xdr:to>
    <xdr:graphicFrame macro="">
      <xdr:nvGraphicFramePr>
        <xdr:cNvPr id="37784684" name="Chart 1168">
          <a:extLst>
            <a:ext uri="{FF2B5EF4-FFF2-40B4-BE49-F238E27FC236}">
              <a16:creationId xmlns:a16="http://schemas.microsoft.com/office/drawing/2014/main" id="{00000000-0008-0000-0900-00006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0</xdr:col>
      <xdr:colOff>0</xdr:colOff>
      <xdr:row>822</xdr:row>
      <xdr:rowOff>0</xdr:rowOff>
    </xdr:from>
    <xdr:to>
      <xdr:col>4</xdr:col>
      <xdr:colOff>600075</xdr:colOff>
      <xdr:row>836</xdr:row>
      <xdr:rowOff>190500</xdr:rowOff>
    </xdr:to>
    <xdr:graphicFrame macro="">
      <xdr:nvGraphicFramePr>
        <xdr:cNvPr id="37784685" name="Chart 1169">
          <a:extLst>
            <a:ext uri="{FF2B5EF4-FFF2-40B4-BE49-F238E27FC236}">
              <a16:creationId xmlns:a16="http://schemas.microsoft.com/office/drawing/2014/main" id="{00000000-0008-0000-0900-00006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6</xdr:col>
      <xdr:colOff>0</xdr:colOff>
      <xdr:row>822</xdr:row>
      <xdr:rowOff>0</xdr:rowOff>
    </xdr:from>
    <xdr:to>
      <xdr:col>10</xdr:col>
      <xdr:colOff>600075</xdr:colOff>
      <xdr:row>837</xdr:row>
      <xdr:rowOff>28575</xdr:rowOff>
    </xdr:to>
    <xdr:graphicFrame macro="">
      <xdr:nvGraphicFramePr>
        <xdr:cNvPr id="37784686" name="Chart 1170">
          <a:extLst>
            <a:ext uri="{FF2B5EF4-FFF2-40B4-BE49-F238E27FC236}">
              <a16:creationId xmlns:a16="http://schemas.microsoft.com/office/drawing/2014/main" id="{00000000-0008-0000-0900-00006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12</xdr:col>
      <xdr:colOff>0</xdr:colOff>
      <xdr:row>822</xdr:row>
      <xdr:rowOff>0</xdr:rowOff>
    </xdr:from>
    <xdr:to>
      <xdr:col>17</xdr:col>
      <xdr:colOff>9525</xdr:colOff>
      <xdr:row>837</xdr:row>
      <xdr:rowOff>28575</xdr:rowOff>
    </xdr:to>
    <xdr:graphicFrame macro="">
      <xdr:nvGraphicFramePr>
        <xdr:cNvPr id="37784687" name="Chart 1171">
          <a:extLst>
            <a:ext uri="{FF2B5EF4-FFF2-40B4-BE49-F238E27FC236}">
              <a16:creationId xmlns:a16="http://schemas.microsoft.com/office/drawing/2014/main" id="{00000000-0008-0000-0900-00006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0</xdr:col>
      <xdr:colOff>0</xdr:colOff>
      <xdr:row>839</xdr:row>
      <xdr:rowOff>0</xdr:rowOff>
    </xdr:from>
    <xdr:to>
      <xdr:col>4</xdr:col>
      <xdr:colOff>571500</xdr:colOff>
      <xdr:row>853</xdr:row>
      <xdr:rowOff>200025</xdr:rowOff>
    </xdr:to>
    <xdr:graphicFrame macro="">
      <xdr:nvGraphicFramePr>
        <xdr:cNvPr id="37784688" name="Chart 1172">
          <a:extLst>
            <a:ext uri="{FF2B5EF4-FFF2-40B4-BE49-F238E27FC236}">
              <a16:creationId xmlns:a16="http://schemas.microsoft.com/office/drawing/2014/main" id="{00000000-0008-0000-0900-00007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6</xdr:col>
      <xdr:colOff>0</xdr:colOff>
      <xdr:row>839</xdr:row>
      <xdr:rowOff>0</xdr:rowOff>
    </xdr:from>
    <xdr:to>
      <xdr:col>10</xdr:col>
      <xdr:colOff>600075</xdr:colOff>
      <xdr:row>854</xdr:row>
      <xdr:rowOff>0</xdr:rowOff>
    </xdr:to>
    <xdr:graphicFrame macro="">
      <xdr:nvGraphicFramePr>
        <xdr:cNvPr id="37784689" name="Chart 1173">
          <a:extLst>
            <a:ext uri="{FF2B5EF4-FFF2-40B4-BE49-F238E27FC236}">
              <a16:creationId xmlns:a16="http://schemas.microsoft.com/office/drawing/2014/main" id="{00000000-0008-0000-0900-00007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12</xdr:col>
      <xdr:colOff>0</xdr:colOff>
      <xdr:row>839</xdr:row>
      <xdr:rowOff>0</xdr:rowOff>
    </xdr:from>
    <xdr:to>
      <xdr:col>16</xdr:col>
      <xdr:colOff>600075</xdr:colOff>
      <xdr:row>854</xdr:row>
      <xdr:rowOff>9525</xdr:rowOff>
    </xdr:to>
    <xdr:graphicFrame macro="">
      <xdr:nvGraphicFramePr>
        <xdr:cNvPr id="37784690" name="Chart 1174">
          <a:extLst>
            <a:ext uri="{FF2B5EF4-FFF2-40B4-BE49-F238E27FC236}">
              <a16:creationId xmlns:a16="http://schemas.microsoft.com/office/drawing/2014/main" id="{00000000-0008-0000-0900-00007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0</xdr:col>
      <xdr:colOff>0</xdr:colOff>
      <xdr:row>856</xdr:row>
      <xdr:rowOff>0</xdr:rowOff>
    </xdr:from>
    <xdr:to>
      <xdr:col>4</xdr:col>
      <xdr:colOff>561975</xdr:colOff>
      <xdr:row>871</xdr:row>
      <xdr:rowOff>9525</xdr:rowOff>
    </xdr:to>
    <xdr:graphicFrame macro="">
      <xdr:nvGraphicFramePr>
        <xdr:cNvPr id="37784691" name="Chart 1175">
          <a:extLst>
            <a:ext uri="{FF2B5EF4-FFF2-40B4-BE49-F238E27FC236}">
              <a16:creationId xmlns:a16="http://schemas.microsoft.com/office/drawing/2014/main" id="{00000000-0008-0000-0900-00007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6</xdr:col>
      <xdr:colOff>0</xdr:colOff>
      <xdr:row>856</xdr:row>
      <xdr:rowOff>0</xdr:rowOff>
    </xdr:from>
    <xdr:to>
      <xdr:col>10</xdr:col>
      <xdr:colOff>561975</xdr:colOff>
      <xdr:row>870</xdr:row>
      <xdr:rowOff>190500</xdr:rowOff>
    </xdr:to>
    <xdr:graphicFrame macro="">
      <xdr:nvGraphicFramePr>
        <xdr:cNvPr id="37784692" name="Chart 1176">
          <a:extLst>
            <a:ext uri="{FF2B5EF4-FFF2-40B4-BE49-F238E27FC236}">
              <a16:creationId xmlns:a16="http://schemas.microsoft.com/office/drawing/2014/main" id="{00000000-0008-0000-0900-00007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12</xdr:col>
      <xdr:colOff>0</xdr:colOff>
      <xdr:row>856</xdr:row>
      <xdr:rowOff>0</xdr:rowOff>
    </xdr:from>
    <xdr:to>
      <xdr:col>16</xdr:col>
      <xdr:colOff>600075</xdr:colOff>
      <xdr:row>870</xdr:row>
      <xdr:rowOff>200025</xdr:rowOff>
    </xdr:to>
    <xdr:graphicFrame macro="">
      <xdr:nvGraphicFramePr>
        <xdr:cNvPr id="37784693" name="Chart 1177">
          <a:extLst>
            <a:ext uri="{FF2B5EF4-FFF2-40B4-BE49-F238E27FC236}">
              <a16:creationId xmlns:a16="http://schemas.microsoft.com/office/drawing/2014/main" id="{00000000-0008-0000-0900-00007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0</xdr:col>
      <xdr:colOff>0</xdr:colOff>
      <xdr:row>873</xdr:row>
      <xdr:rowOff>0</xdr:rowOff>
    </xdr:from>
    <xdr:to>
      <xdr:col>4</xdr:col>
      <xdr:colOff>581025</xdr:colOff>
      <xdr:row>887</xdr:row>
      <xdr:rowOff>180975</xdr:rowOff>
    </xdr:to>
    <xdr:graphicFrame macro="">
      <xdr:nvGraphicFramePr>
        <xdr:cNvPr id="37784694" name="Chart 1178">
          <a:extLst>
            <a:ext uri="{FF2B5EF4-FFF2-40B4-BE49-F238E27FC236}">
              <a16:creationId xmlns:a16="http://schemas.microsoft.com/office/drawing/2014/main" id="{00000000-0008-0000-0900-00007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6</xdr:col>
      <xdr:colOff>0</xdr:colOff>
      <xdr:row>873</xdr:row>
      <xdr:rowOff>0</xdr:rowOff>
    </xdr:from>
    <xdr:to>
      <xdr:col>10</xdr:col>
      <xdr:colOff>571500</xdr:colOff>
      <xdr:row>887</xdr:row>
      <xdr:rowOff>200025</xdr:rowOff>
    </xdr:to>
    <xdr:graphicFrame macro="">
      <xdr:nvGraphicFramePr>
        <xdr:cNvPr id="37784695" name="Chart 1179">
          <a:extLst>
            <a:ext uri="{FF2B5EF4-FFF2-40B4-BE49-F238E27FC236}">
              <a16:creationId xmlns:a16="http://schemas.microsoft.com/office/drawing/2014/main" id="{00000000-0008-0000-0900-00007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12</xdr:col>
      <xdr:colOff>0</xdr:colOff>
      <xdr:row>873</xdr:row>
      <xdr:rowOff>0</xdr:rowOff>
    </xdr:from>
    <xdr:to>
      <xdr:col>16</xdr:col>
      <xdr:colOff>571500</xdr:colOff>
      <xdr:row>888</xdr:row>
      <xdr:rowOff>9525</xdr:rowOff>
    </xdr:to>
    <xdr:graphicFrame macro="">
      <xdr:nvGraphicFramePr>
        <xdr:cNvPr id="37784696" name="Chart 1180">
          <a:extLst>
            <a:ext uri="{FF2B5EF4-FFF2-40B4-BE49-F238E27FC236}">
              <a16:creationId xmlns:a16="http://schemas.microsoft.com/office/drawing/2014/main" id="{00000000-0008-0000-0900-00007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0</xdr:col>
      <xdr:colOff>0</xdr:colOff>
      <xdr:row>890</xdr:row>
      <xdr:rowOff>0</xdr:rowOff>
    </xdr:from>
    <xdr:to>
      <xdr:col>4</xdr:col>
      <xdr:colOff>561975</xdr:colOff>
      <xdr:row>905</xdr:row>
      <xdr:rowOff>180975</xdr:rowOff>
    </xdr:to>
    <xdr:graphicFrame macro="">
      <xdr:nvGraphicFramePr>
        <xdr:cNvPr id="37784697" name="Chart 1181">
          <a:extLst>
            <a:ext uri="{FF2B5EF4-FFF2-40B4-BE49-F238E27FC236}">
              <a16:creationId xmlns:a16="http://schemas.microsoft.com/office/drawing/2014/main" id="{00000000-0008-0000-0900-00007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6</xdr:col>
      <xdr:colOff>0</xdr:colOff>
      <xdr:row>890</xdr:row>
      <xdr:rowOff>0</xdr:rowOff>
    </xdr:from>
    <xdr:to>
      <xdr:col>11</xdr:col>
      <xdr:colOff>9525</xdr:colOff>
      <xdr:row>906</xdr:row>
      <xdr:rowOff>9525</xdr:rowOff>
    </xdr:to>
    <xdr:graphicFrame macro="">
      <xdr:nvGraphicFramePr>
        <xdr:cNvPr id="37784698" name="Chart 1182">
          <a:extLst>
            <a:ext uri="{FF2B5EF4-FFF2-40B4-BE49-F238E27FC236}">
              <a16:creationId xmlns:a16="http://schemas.microsoft.com/office/drawing/2014/main" id="{00000000-0008-0000-0900-00007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12</xdr:col>
      <xdr:colOff>0</xdr:colOff>
      <xdr:row>890</xdr:row>
      <xdr:rowOff>0</xdr:rowOff>
    </xdr:from>
    <xdr:to>
      <xdr:col>16</xdr:col>
      <xdr:colOff>600075</xdr:colOff>
      <xdr:row>905</xdr:row>
      <xdr:rowOff>200025</xdr:rowOff>
    </xdr:to>
    <xdr:graphicFrame macro="">
      <xdr:nvGraphicFramePr>
        <xdr:cNvPr id="37784699" name="Chart 1183">
          <a:extLst>
            <a:ext uri="{FF2B5EF4-FFF2-40B4-BE49-F238E27FC236}">
              <a16:creationId xmlns:a16="http://schemas.microsoft.com/office/drawing/2014/main" id="{00000000-0008-0000-0900-00007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>
    <xdr:from>
      <xdr:col>0</xdr:col>
      <xdr:colOff>0</xdr:colOff>
      <xdr:row>908</xdr:row>
      <xdr:rowOff>0</xdr:rowOff>
    </xdr:from>
    <xdr:to>
      <xdr:col>4</xdr:col>
      <xdr:colOff>571500</xdr:colOff>
      <xdr:row>924</xdr:row>
      <xdr:rowOff>9525</xdr:rowOff>
    </xdr:to>
    <xdr:graphicFrame macro="">
      <xdr:nvGraphicFramePr>
        <xdr:cNvPr id="37784700" name="Chart 1184">
          <a:extLst>
            <a:ext uri="{FF2B5EF4-FFF2-40B4-BE49-F238E27FC236}">
              <a16:creationId xmlns:a16="http://schemas.microsoft.com/office/drawing/2014/main" id="{00000000-0008-0000-0900-00007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6</xdr:col>
      <xdr:colOff>0</xdr:colOff>
      <xdr:row>908</xdr:row>
      <xdr:rowOff>0</xdr:rowOff>
    </xdr:from>
    <xdr:to>
      <xdr:col>10</xdr:col>
      <xdr:colOff>581025</xdr:colOff>
      <xdr:row>924</xdr:row>
      <xdr:rowOff>38100</xdr:rowOff>
    </xdr:to>
    <xdr:graphicFrame macro="">
      <xdr:nvGraphicFramePr>
        <xdr:cNvPr id="37784701" name="Chart 1185">
          <a:extLst>
            <a:ext uri="{FF2B5EF4-FFF2-40B4-BE49-F238E27FC236}">
              <a16:creationId xmlns:a16="http://schemas.microsoft.com/office/drawing/2014/main" id="{00000000-0008-0000-0900-00007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12</xdr:col>
      <xdr:colOff>0</xdr:colOff>
      <xdr:row>908</xdr:row>
      <xdr:rowOff>0</xdr:rowOff>
    </xdr:from>
    <xdr:to>
      <xdr:col>17</xdr:col>
      <xdr:colOff>0</xdr:colOff>
      <xdr:row>924</xdr:row>
      <xdr:rowOff>28575</xdr:rowOff>
    </xdr:to>
    <xdr:graphicFrame macro="">
      <xdr:nvGraphicFramePr>
        <xdr:cNvPr id="37784702" name="Chart 1186">
          <a:extLst>
            <a:ext uri="{FF2B5EF4-FFF2-40B4-BE49-F238E27FC236}">
              <a16:creationId xmlns:a16="http://schemas.microsoft.com/office/drawing/2014/main" id="{00000000-0008-0000-0900-00007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0</xdr:col>
      <xdr:colOff>0</xdr:colOff>
      <xdr:row>926</xdr:row>
      <xdr:rowOff>0</xdr:rowOff>
    </xdr:from>
    <xdr:to>
      <xdr:col>4</xdr:col>
      <xdr:colOff>600075</xdr:colOff>
      <xdr:row>942</xdr:row>
      <xdr:rowOff>9525</xdr:rowOff>
    </xdr:to>
    <xdr:graphicFrame macro="">
      <xdr:nvGraphicFramePr>
        <xdr:cNvPr id="37784703" name="Chart 1187">
          <a:extLst>
            <a:ext uri="{FF2B5EF4-FFF2-40B4-BE49-F238E27FC236}">
              <a16:creationId xmlns:a16="http://schemas.microsoft.com/office/drawing/2014/main" id="{00000000-0008-0000-0900-00007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6</xdr:col>
      <xdr:colOff>0</xdr:colOff>
      <xdr:row>926</xdr:row>
      <xdr:rowOff>0</xdr:rowOff>
    </xdr:from>
    <xdr:to>
      <xdr:col>10</xdr:col>
      <xdr:colOff>600075</xdr:colOff>
      <xdr:row>942</xdr:row>
      <xdr:rowOff>0</xdr:rowOff>
    </xdr:to>
    <xdr:graphicFrame macro="">
      <xdr:nvGraphicFramePr>
        <xdr:cNvPr id="37784704" name="Chart 1188">
          <a:extLst>
            <a:ext uri="{FF2B5EF4-FFF2-40B4-BE49-F238E27FC236}">
              <a16:creationId xmlns:a16="http://schemas.microsoft.com/office/drawing/2014/main" id="{00000000-0008-0000-0900-00008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12</xdr:col>
      <xdr:colOff>0</xdr:colOff>
      <xdr:row>926</xdr:row>
      <xdr:rowOff>0</xdr:rowOff>
    </xdr:from>
    <xdr:to>
      <xdr:col>16</xdr:col>
      <xdr:colOff>600075</xdr:colOff>
      <xdr:row>941</xdr:row>
      <xdr:rowOff>190500</xdr:rowOff>
    </xdr:to>
    <xdr:graphicFrame macro="">
      <xdr:nvGraphicFramePr>
        <xdr:cNvPr id="37784705" name="Chart 1189">
          <a:extLst>
            <a:ext uri="{FF2B5EF4-FFF2-40B4-BE49-F238E27FC236}">
              <a16:creationId xmlns:a16="http://schemas.microsoft.com/office/drawing/2014/main" id="{00000000-0008-0000-0900-00008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0</xdr:col>
      <xdr:colOff>0</xdr:colOff>
      <xdr:row>944</xdr:row>
      <xdr:rowOff>0</xdr:rowOff>
    </xdr:from>
    <xdr:to>
      <xdr:col>5</xdr:col>
      <xdr:colOff>0</xdr:colOff>
      <xdr:row>960</xdr:row>
      <xdr:rowOff>0</xdr:rowOff>
    </xdr:to>
    <xdr:graphicFrame macro="">
      <xdr:nvGraphicFramePr>
        <xdr:cNvPr id="37784706" name="Chart 1190">
          <a:extLst>
            <a:ext uri="{FF2B5EF4-FFF2-40B4-BE49-F238E27FC236}">
              <a16:creationId xmlns:a16="http://schemas.microsoft.com/office/drawing/2014/main" id="{00000000-0008-0000-0900-00008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6</xdr:col>
      <xdr:colOff>0</xdr:colOff>
      <xdr:row>944</xdr:row>
      <xdr:rowOff>0</xdr:rowOff>
    </xdr:from>
    <xdr:to>
      <xdr:col>10</xdr:col>
      <xdr:colOff>600075</xdr:colOff>
      <xdr:row>959</xdr:row>
      <xdr:rowOff>180975</xdr:rowOff>
    </xdr:to>
    <xdr:graphicFrame macro="">
      <xdr:nvGraphicFramePr>
        <xdr:cNvPr id="37784707" name="Chart 1191">
          <a:extLst>
            <a:ext uri="{FF2B5EF4-FFF2-40B4-BE49-F238E27FC236}">
              <a16:creationId xmlns:a16="http://schemas.microsoft.com/office/drawing/2014/main" id="{00000000-0008-0000-0900-00008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12</xdr:col>
      <xdr:colOff>0</xdr:colOff>
      <xdr:row>944</xdr:row>
      <xdr:rowOff>0</xdr:rowOff>
    </xdr:from>
    <xdr:to>
      <xdr:col>16</xdr:col>
      <xdr:colOff>600075</xdr:colOff>
      <xdr:row>959</xdr:row>
      <xdr:rowOff>190500</xdr:rowOff>
    </xdr:to>
    <xdr:graphicFrame macro="">
      <xdr:nvGraphicFramePr>
        <xdr:cNvPr id="37784708" name="Chart 1192">
          <a:extLst>
            <a:ext uri="{FF2B5EF4-FFF2-40B4-BE49-F238E27FC236}">
              <a16:creationId xmlns:a16="http://schemas.microsoft.com/office/drawing/2014/main" id="{00000000-0008-0000-0900-00008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0</xdr:col>
      <xdr:colOff>0</xdr:colOff>
      <xdr:row>962</xdr:row>
      <xdr:rowOff>0</xdr:rowOff>
    </xdr:from>
    <xdr:to>
      <xdr:col>5</xdr:col>
      <xdr:colOff>9525</xdr:colOff>
      <xdr:row>979</xdr:row>
      <xdr:rowOff>9525</xdr:rowOff>
    </xdr:to>
    <xdr:graphicFrame macro="">
      <xdr:nvGraphicFramePr>
        <xdr:cNvPr id="37784709" name="Chart 1193">
          <a:extLst>
            <a:ext uri="{FF2B5EF4-FFF2-40B4-BE49-F238E27FC236}">
              <a16:creationId xmlns:a16="http://schemas.microsoft.com/office/drawing/2014/main" id="{00000000-0008-0000-0900-00008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6</xdr:col>
      <xdr:colOff>0</xdr:colOff>
      <xdr:row>962</xdr:row>
      <xdr:rowOff>0</xdr:rowOff>
    </xdr:from>
    <xdr:to>
      <xdr:col>10</xdr:col>
      <xdr:colOff>600075</xdr:colOff>
      <xdr:row>978</xdr:row>
      <xdr:rowOff>200025</xdr:rowOff>
    </xdr:to>
    <xdr:graphicFrame macro="">
      <xdr:nvGraphicFramePr>
        <xdr:cNvPr id="37784710" name="Chart 1194">
          <a:extLst>
            <a:ext uri="{FF2B5EF4-FFF2-40B4-BE49-F238E27FC236}">
              <a16:creationId xmlns:a16="http://schemas.microsoft.com/office/drawing/2014/main" id="{00000000-0008-0000-0900-00008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12</xdr:col>
      <xdr:colOff>0</xdr:colOff>
      <xdr:row>962</xdr:row>
      <xdr:rowOff>0</xdr:rowOff>
    </xdr:from>
    <xdr:to>
      <xdr:col>17</xdr:col>
      <xdr:colOff>0</xdr:colOff>
      <xdr:row>978</xdr:row>
      <xdr:rowOff>200025</xdr:rowOff>
    </xdr:to>
    <xdr:graphicFrame macro="">
      <xdr:nvGraphicFramePr>
        <xdr:cNvPr id="37784711" name="Chart 1195">
          <a:extLst>
            <a:ext uri="{FF2B5EF4-FFF2-40B4-BE49-F238E27FC236}">
              <a16:creationId xmlns:a16="http://schemas.microsoft.com/office/drawing/2014/main" id="{00000000-0008-0000-0900-00008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0</xdr:col>
      <xdr:colOff>0</xdr:colOff>
      <xdr:row>981</xdr:row>
      <xdr:rowOff>0</xdr:rowOff>
    </xdr:from>
    <xdr:to>
      <xdr:col>4</xdr:col>
      <xdr:colOff>581025</xdr:colOff>
      <xdr:row>996</xdr:row>
      <xdr:rowOff>200025</xdr:rowOff>
    </xdr:to>
    <xdr:graphicFrame macro="">
      <xdr:nvGraphicFramePr>
        <xdr:cNvPr id="37784712" name="Chart 1196">
          <a:extLst>
            <a:ext uri="{FF2B5EF4-FFF2-40B4-BE49-F238E27FC236}">
              <a16:creationId xmlns:a16="http://schemas.microsoft.com/office/drawing/2014/main" id="{00000000-0008-0000-0900-00008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>
    <xdr:from>
      <xdr:col>6</xdr:col>
      <xdr:colOff>0</xdr:colOff>
      <xdr:row>981</xdr:row>
      <xdr:rowOff>0</xdr:rowOff>
    </xdr:from>
    <xdr:to>
      <xdr:col>10</xdr:col>
      <xdr:colOff>600075</xdr:colOff>
      <xdr:row>996</xdr:row>
      <xdr:rowOff>200025</xdr:rowOff>
    </xdr:to>
    <xdr:graphicFrame macro="">
      <xdr:nvGraphicFramePr>
        <xdr:cNvPr id="37784713" name="Chart 1197">
          <a:extLst>
            <a:ext uri="{FF2B5EF4-FFF2-40B4-BE49-F238E27FC236}">
              <a16:creationId xmlns:a16="http://schemas.microsoft.com/office/drawing/2014/main" id="{00000000-0008-0000-0900-00008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  <xdr:twoCellAnchor>
    <xdr:from>
      <xdr:col>12</xdr:col>
      <xdr:colOff>0</xdr:colOff>
      <xdr:row>981</xdr:row>
      <xdr:rowOff>0</xdr:rowOff>
    </xdr:from>
    <xdr:to>
      <xdr:col>16</xdr:col>
      <xdr:colOff>561975</xdr:colOff>
      <xdr:row>997</xdr:row>
      <xdr:rowOff>28575</xdr:rowOff>
    </xdr:to>
    <xdr:graphicFrame macro="">
      <xdr:nvGraphicFramePr>
        <xdr:cNvPr id="37784714" name="Chart 1198">
          <a:extLst>
            <a:ext uri="{FF2B5EF4-FFF2-40B4-BE49-F238E27FC236}">
              <a16:creationId xmlns:a16="http://schemas.microsoft.com/office/drawing/2014/main" id="{00000000-0008-0000-0900-00008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1"/>
        </a:graphicData>
      </a:graphic>
    </xdr:graphicFrame>
    <xdr:clientData/>
  </xdr:twoCellAnchor>
  <xdr:twoCellAnchor>
    <xdr:from>
      <xdr:col>0</xdr:col>
      <xdr:colOff>0</xdr:colOff>
      <xdr:row>999</xdr:row>
      <xdr:rowOff>0</xdr:rowOff>
    </xdr:from>
    <xdr:to>
      <xdr:col>4</xdr:col>
      <xdr:colOff>600075</xdr:colOff>
      <xdr:row>1015</xdr:row>
      <xdr:rowOff>28575</xdr:rowOff>
    </xdr:to>
    <xdr:graphicFrame macro="">
      <xdr:nvGraphicFramePr>
        <xdr:cNvPr id="37784715" name="Chart 1199">
          <a:extLst>
            <a:ext uri="{FF2B5EF4-FFF2-40B4-BE49-F238E27FC236}">
              <a16:creationId xmlns:a16="http://schemas.microsoft.com/office/drawing/2014/main" id="{00000000-0008-0000-0900-00008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2"/>
        </a:graphicData>
      </a:graphic>
    </xdr:graphicFrame>
    <xdr:clientData/>
  </xdr:twoCellAnchor>
  <xdr:twoCellAnchor>
    <xdr:from>
      <xdr:col>6</xdr:col>
      <xdr:colOff>0</xdr:colOff>
      <xdr:row>999</xdr:row>
      <xdr:rowOff>0</xdr:rowOff>
    </xdr:from>
    <xdr:to>
      <xdr:col>10</xdr:col>
      <xdr:colOff>581025</xdr:colOff>
      <xdr:row>1015</xdr:row>
      <xdr:rowOff>9525</xdr:rowOff>
    </xdr:to>
    <xdr:graphicFrame macro="">
      <xdr:nvGraphicFramePr>
        <xdr:cNvPr id="37784716" name="Chart 1200">
          <a:extLst>
            <a:ext uri="{FF2B5EF4-FFF2-40B4-BE49-F238E27FC236}">
              <a16:creationId xmlns:a16="http://schemas.microsoft.com/office/drawing/2014/main" id="{00000000-0008-0000-0900-00008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3"/>
        </a:graphicData>
      </a:graphic>
    </xdr:graphicFrame>
    <xdr:clientData/>
  </xdr:twoCellAnchor>
  <xdr:twoCellAnchor>
    <xdr:from>
      <xdr:col>12</xdr:col>
      <xdr:colOff>0</xdr:colOff>
      <xdr:row>999</xdr:row>
      <xdr:rowOff>0</xdr:rowOff>
    </xdr:from>
    <xdr:to>
      <xdr:col>16</xdr:col>
      <xdr:colOff>600075</xdr:colOff>
      <xdr:row>1014</xdr:row>
      <xdr:rowOff>180975</xdr:rowOff>
    </xdr:to>
    <xdr:graphicFrame macro="">
      <xdr:nvGraphicFramePr>
        <xdr:cNvPr id="37784717" name="Chart 1201">
          <a:extLst>
            <a:ext uri="{FF2B5EF4-FFF2-40B4-BE49-F238E27FC236}">
              <a16:creationId xmlns:a16="http://schemas.microsoft.com/office/drawing/2014/main" id="{00000000-0008-0000-0900-00008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4"/>
        </a:graphicData>
      </a:graphic>
    </xdr:graphicFrame>
    <xdr:clientData/>
  </xdr:twoCellAnchor>
  <xdr:twoCellAnchor>
    <xdr:from>
      <xdr:col>0</xdr:col>
      <xdr:colOff>0</xdr:colOff>
      <xdr:row>1017</xdr:row>
      <xdr:rowOff>0</xdr:rowOff>
    </xdr:from>
    <xdr:to>
      <xdr:col>4</xdr:col>
      <xdr:colOff>561975</xdr:colOff>
      <xdr:row>1032</xdr:row>
      <xdr:rowOff>142875</xdr:rowOff>
    </xdr:to>
    <xdr:graphicFrame macro="">
      <xdr:nvGraphicFramePr>
        <xdr:cNvPr id="37784718" name="Chart 1202">
          <a:extLst>
            <a:ext uri="{FF2B5EF4-FFF2-40B4-BE49-F238E27FC236}">
              <a16:creationId xmlns:a16="http://schemas.microsoft.com/office/drawing/2014/main" id="{00000000-0008-0000-0900-00008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5"/>
        </a:graphicData>
      </a:graphic>
    </xdr:graphicFrame>
    <xdr:clientData/>
  </xdr:twoCellAnchor>
  <xdr:twoCellAnchor>
    <xdr:from>
      <xdr:col>6</xdr:col>
      <xdr:colOff>0</xdr:colOff>
      <xdr:row>1017</xdr:row>
      <xdr:rowOff>0</xdr:rowOff>
    </xdr:from>
    <xdr:to>
      <xdr:col>10</xdr:col>
      <xdr:colOff>571500</xdr:colOff>
      <xdr:row>1032</xdr:row>
      <xdr:rowOff>85725</xdr:rowOff>
    </xdr:to>
    <xdr:graphicFrame macro="">
      <xdr:nvGraphicFramePr>
        <xdr:cNvPr id="37784719" name="Chart 1203">
          <a:extLst>
            <a:ext uri="{FF2B5EF4-FFF2-40B4-BE49-F238E27FC236}">
              <a16:creationId xmlns:a16="http://schemas.microsoft.com/office/drawing/2014/main" id="{00000000-0008-0000-0900-00008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6"/>
        </a:graphicData>
      </a:graphic>
    </xdr:graphicFrame>
    <xdr:clientData/>
  </xdr:twoCellAnchor>
  <xdr:twoCellAnchor>
    <xdr:from>
      <xdr:col>12</xdr:col>
      <xdr:colOff>0</xdr:colOff>
      <xdr:row>1017</xdr:row>
      <xdr:rowOff>0</xdr:rowOff>
    </xdr:from>
    <xdr:to>
      <xdr:col>16</xdr:col>
      <xdr:colOff>561975</xdr:colOff>
      <xdr:row>1032</xdr:row>
      <xdr:rowOff>76200</xdr:rowOff>
    </xdr:to>
    <xdr:graphicFrame macro="">
      <xdr:nvGraphicFramePr>
        <xdr:cNvPr id="37784720" name="Chart 1204">
          <a:extLst>
            <a:ext uri="{FF2B5EF4-FFF2-40B4-BE49-F238E27FC236}">
              <a16:creationId xmlns:a16="http://schemas.microsoft.com/office/drawing/2014/main" id="{00000000-0008-0000-0900-00009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7"/>
        </a:graphicData>
      </a:graphic>
    </xdr:graphicFrame>
    <xdr:clientData/>
  </xdr:twoCellAnchor>
  <xdr:twoCellAnchor>
    <xdr:from>
      <xdr:col>0</xdr:col>
      <xdr:colOff>0</xdr:colOff>
      <xdr:row>1034</xdr:row>
      <xdr:rowOff>0</xdr:rowOff>
    </xdr:from>
    <xdr:to>
      <xdr:col>4</xdr:col>
      <xdr:colOff>561975</xdr:colOff>
      <xdr:row>1048</xdr:row>
      <xdr:rowOff>200025</xdr:rowOff>
    </xdr:to>
    <xdr:graphicFrame macro="">
      <xdr:nvGraphicFramePr>
        <xdr:cNvPr id="37784721" name="Chart 1205">
          <a:extLst>
            <a:ext uri="{FF2B5EF4-FFF2-40B4-BE49-F238E27FC236}">
              <a16:creationId xmlns:a16="http://schemas.microsoft.com/office/drawing/2014/main" id="{00000000-0008-0000-0900-00009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8"/>
        </a:graphicData>
      </a:graphic>
    </xdr:graphicFrame>
    <xdr:clientData/>
  </xdr:twoCellAnchor>
  <xdr:twoCellAnchor>
    <xdr:from>
      <xdr:col>6</xdr:col>
      <xdr:colOff>0</xdr:colOff>
      <xdr:row>1034</xdr:row>
      <xdr:rowOff>0</xdr:rowOff>
    </xdr:from>
    <xdr:to>
      <xdr:col>10</xdr:col>
      <xdr:colOff>581025</xdr:colOff>
      <xdr:row>1048</xdr:row>
      <xdr:rowOff>200025</xdr:rowOff>
    </xdr:to>
    <xdr:graphicFrame macro="">
      <xdr:nvGraphicFramePr>
        <xdr:cNvPr id="37784722" name="Chart 1206">
          <a:extLst>
            <a:ext uri="{FF2B5EF4-FFF2-40B4-BE49-F238E27FC236}">
              <a16:creationId xmlns:a16="http://schemas.microsoft.com/office/drawing/2014/main" id="{00000000-0008-0000-0900-00009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9"/>
        </a:graphicData>
      </a:graphic>
    </xdr:graphicFrame>
    <xdr:clientData/>
  </xdr:twoCellAnchor>
  <xdr:twoCellAnchor>
    <xdr:from>
      <xdr:col>12</xdr:col>
      <xdr:colOff>0</xdr:colOff>
      <xdr:row>1034</xdr:row>
      <xdr:rowOff>0</xdr:rowOff>
    </xdr:from>
    <xdr:to>
      <xdr:col>16</xdr:col>
      <xdr:colOff>581025</xdr:colOff>
      <xdr:row>1048</xdr:row>
      <xdr:rowOff>200025</xdr:rowOff>
    </xdr:to>
    <xdr:graphicFrame macro="">
      <xdr:nvGraphicFramePr>
        <xdr:cNvPr id="37784723" name="Chart 1207">
          <a:extLst>
            <a:ext uri="{FF2B5EF4-FFF2-40B4-BE49-F238E27FC236}">
              <a16:creationId xmlns:a16="http://schemas.microsoft.com/office/drawing/2014/main" id="{00000000-0008-0000-0900-00009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0"/>
        </a:graphicData>
      </a:graphic>
    </xdr:graphicFrame>
    <xdr:clientData/>
  </xdr:twoCellAnchor>
  <xdr:twoCellAnchor>
    <xdr:from>
      <xdr:col>0</xdr:col>
      <xdr:colOff>0</xdr:colOff>
      <xdr:row>1051</xdr:row>
      <xdr:rowOff>0</xdr:rowOff>
    </xdr:from>
    <xdr:to>
      <xdr:col>4</xdr:col>
      <xdr:colOff>571500</xdr:colOff>
      <xdr:row>1066</xdr:row>
      <xdr:rowOff>0</xdr:rowOff>
    </xdr:to>
    <xdr:graphicFrame macro="">
      <xdr:nvGraphicFramePr>
        <xdr:cNvPr id="37784724" name="Chart 1208">
          <a:extLst>
            <a:ext uri="{FF2B5EF4-FFF2-40B4-BE49-F238E27FC236}">
              <a16:creationId xmlns:a16="http://schemas.microsoft.com/office/drawing/2014/main" id="{00000000-0008-0000-0900-00009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1"/>
        </a:graphicData>
      </a:graphic>
    </xdr:graphicFrame>
    <xdr:clientData/>
  </xdr:twoCellAnchor>
  <xdr:twoCellAnchor>
    <xdr:from>
      <xdr:col>6</xdr:col>
      <xdr:colOff>0</xdr:colOff>
      <xdr:row>1051</xdr:row>
      <xdr:rowOff>0</xdr:rowOff>
    </xdr:from>
    <xdr:to>
      <xdr:col>11</xdr:col>
      <xdr:colOff>0</xdr:colOff>
      <xdr:row>1066</xdr:row>
      <xdr:rowOff>0</xdr:rowOff>
    </xdr:to>
    <xdr:graphicFrame macro="">
      <xdr:nvGraphicFramePr>
        <xdr:cNvPr id="37784725" name="Chart 1209">
          <a:extLst>
            <a:ext uri="{FF2B5EF4-FFF2-40B4-BE49-F238E27FC236}">
              <a16:creationId xmlns:a16="http://schemas.microsoft.com/office/drawing/2014/main" id="{00000000-0008-0000-0900-00009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2"/>
        </a:graphicData>
      </a:graphic>
    </xdr:graphicFrame>
    <xdr:clientData/>
  </xdr:twoCellAnchor>
  <xdr:twoCellAnchor>
    <xdr:from>
      <xdr:col>12</xdr:col>
      <xdr:colOff>0</xdr:colOff>
      <xdr:row>1051</xdr:row>
      <xdr:rowOff>0</xdr:rowOff>
    </xdr:from>
    <xdr:to>
      <xdr:col>17</xdr:col>
      <xdr:colOff>0</xdr:colOff>
      <xdr:row>1066</xdr:row>
      <xdr:rowOff>0</xdr:rowOff>
    </xdr:to>
    <xdr:graphicFrame macro="">
      <xdr:nvGraphicFramePr>
        <xdr:cNvPr id="37784726" name="Chart 1210">
          <a:extLst>
            <a:ext uri="{FF2B5EF4-FFF2-40B4-BE49-F238E27FC236}">
              <a16:creationId xmlns:a16="http://schemas.microsoft.com/office/drawing/2014/main" id="{00000000-0008-0000-0900-00009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3"/>
        </a:graphicData>
      </a:graphic>
    </xdr:graphicFrame>
    <xdr:clientData/>
  </xdr:twoCellAnchor>
  <xdr:twoCellAnchor>
    <xdr:from>
      <xdr:col>0</xdr:col>
      <xdr:colOff>0</xdr:colOff>
      <xdr:row>1068</xdr:row>
      <xdr:rowOff>0</xdr:rowOff>
    </xdr:from>
    <xdr:to>
      <xdr:col>4</xdr:col>
      <xdr:colOff>571500</xdr:colOff>
      <xdr:row>1084</xdr:row>
      <xdr:rowOff>9525</xdr:rowOff>
    </xdr:to>
    <xdr:graphicFrame macro="">
      <xdr:nvGraphicFramePr>
        <xdr:cNvPr id="37784727" name="Chart 1211">
          <a:extLst>
            <a:ext uri="{FF2B5EF4-FFF2-40B4-BE49-F238E27FC236}">
              <a16:creationId xmlns:a16="http://schemas.microsoft.com/office/drawing/2014/main" id="{00000000-0008-0000-0900-00009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4"/>
        </a:graphicData>
      </a:graphic>
    </xdr:graphicFrame>
    <xdr:clientData/>
  </xdr:twoCellAnchor>
  <xdr:twoCellAnchor>
    <xdr:from>
      <xdr:col>6</xdr:col>
      <xdr:colOff>0</xdr:colOff>
      <xdr:row>1068</xdr:row>
      <xdr:rowOff>0</xdr:rowOff>
    </xdr:from>
    <xdr:to>
      <xdr:col>10</xdr:col>
      <xdr:colOff>542925</xdr:colOff>
      <xdr:row>1083</xdr:row>
      <xdr:rowOff>180975</xdr:rowOff>
    </xdr:to>
    <xdr:graphicFrame macro="">
      <xdr:nvGraphicFramePr>
        <xdr:cNvPr id="37784728" name="Chart 1212">
          <a:extLst>
            <a:ext uri="{FF2B5EF4-FFF2-40B4-BE49-F238E27FC236}">
              <a16:creationId xmlns:a16="http://schemas.microsoft.com/office/drawing/2014/main" id="{00000000-0008-0000-0900-00009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5"/>
        </a:graphicData>
      </a:graphic>
    </xdr:graphicFrame>
    <xdr:clientData/>
  </xdr:twoCellAnchor>
  <xdr:twoCellAnchor>
    <xdr:from>
      <xdr:col>12</xdr:col>
      <xdr:colOff>0</xdr:colOff>
      <xdr:row>1068</xdr:row>
      <xdr:rowOff>0</xdr:rowOff>
    </xdr:from>
    <xdr:to>
      <xdr:col>16</xdr:col>
      <xdr:colOff>600075</xdr:colOff>
      <xdr:row>1083</xdr:row>
      <xdr:rowOff>180975</xdr:rowOff>
    </xdr:to>
    <xdr:graphicFrame macro="">
      <xdr:nvGraphicFramePr>
        <xdr:cNvPr id="37784729" name="Chart 1213">
          <a:extLst>
            <a:ext uri="{FF2B5EF4-FFF2-40B4-BE49-F238E27FC236}">
              <a16:creationId xmlns:a16="http://schemas.microsoft.com/office/drawing/2014/main" id="{00000000-0008-0000-0900-00009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6"/>
        </a:graphicData>
      </a:graphic>
    </xdr:graphicFrame>
    <xdr:clientData/>
  </xdr:twoCellAnchor>
  <xdr:twoCellAnchor>
    <xdr:from>
      <xdr:col>0</xdr:col>
      <xdr:colOff>0</xdr:colOff>
      <xdr:row>1086</xdr:row>
      <xdr:rowOff>0</xdr:rowOff>
    </xdr:from>
    <xdr:to>
      <xdr:col>5</xdr:col>
      <xdr:colOff>0</xdr:colOff>
      <xdr:row>1102</xdr:row>
      <xdr:rowOff>9525</xdr:rowOff>
    </xdr:to>
    <xdr:graphicFrame macro="">
      <xdr:nvGraphicFramePr>
        <xdr:cNvPr id="37784730" name="Chart 1214">
          <a:extLst>
            <a:ext uri="{FF2B5EF4-FFF2-40B4-BE49-F238E27FC236}">
              <a16:creationId xmlns:a16="http://schemas.microsoft.com/office/drawing/2014/main" id="{00000000-0008-0000-0900-00009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7"/>
        </a:graphicData>
      </a:graphic>
    </xdr:graphicFrame>
    <xdr:clientData/>
  </xdr:twoCellAnchor>
  <xdr:twoCellAnchor>
    <xdr:from>
      <xdr:col>6</xdr:col>
      <xdr:colOff>0</xdr:colOff>
      <xdr:row>1086</xdr:row>
      <xdr:rowOff>0</xdr:rowOff>
    </xdr:from>
    <xdr:to>
      <xdr:col>11</xdr:col>
      <xdr:colOff>0</xdr:colOff>
      <xdr:row>1101</xdr:row>
      <xdr:rowOff>200025</xdr:rowOff>
    </xdr:to>
    <xdr:graphicFrame macro="">
      <xdr:nvGraphicFramePr>
        <xdr:cNvPr id="37784731" name="Chart 1215">
          <a:extLst>
            <a:ext uri="{FF2B5EF4-FFF2-40B4-BE49-F238E27FC236}">
              <a16:creationId xmlns:a16="http://schemas.microsoft.com/office/drawing/2014/main" id="{00000000-0008-0000-0900-00009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8"/>
        </a:graphicData>
      </a:graphic>
    </xdr:graphicFrame>
    <xdr:clientData/>
  </xdr:twoCellAnchor>
  <xdr:twoCellAnchor>
    <xdr:from>
      <xdr:col>12</xdr:col>
      <xdr:colOff>0</xdr:colOff>
      <xdr:row>1086</xdr:row>
      <xdr:rowOff>0</xdr:rowOff>
    </xdr:from>
    <xdr:to>
      <xdr:col>16</xdr:col>
      <xdr:colOff>600075</xdr:colOff>
      <xdr:row>1101</xdr:row>
      <xdr:rowOff>200025</xdr:rowOff>
    </xdr:to>
    <xdr:graphicFrame macro="">
      <xdr:nvGraphicFramePr>
        <xdr:cNvPr id="37784732" name="Chart 1216">
          <a:extLst>
            <a:ext uri="{FF2B5EF4-FFF2-40B4-BE49-F238E27FC236}">
              <a16:creationId xmlns:a16="http://schemas.microsoft.com/office/drawing/2014/main" id="{00000000-0008-0000-0900-00009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9"/>
        </a:graphicData>
      </a:graphic>
    </xdr:graphicFrame>
    <xdr:clientData/>
  </xdr:twoCellAnchor>
  <xdr:twoCellAnchor>
    <xdr:from>
      <xdr:col>0</xdr:col>
      <xdr:colOff>0</xdr:colOff>
      <xdr:row>1104</xdr:row>
      <xdr:rowOff>0</xdr:rowOff>
    </xdr:from>
    <xdr:to>
      <xdr:col>4</xdr:col>
      <xdr:colOff>561975</xdr:colOff>
      <xdr:row>1119</xdr:row>
      <xdr:rowOff>200025</xdr:rowOff>
    </xdr:to>
    <xdr:graphicFrame macro="">
      <xdr:nvGraphicFramePr>
        <xdr:cNvPr id="37784733" name="Chart 1217">
          <a:extLst>
            <a:ext uri="{FF2B5EF4-FFF2-40B4-BE49-F238E27FC236}">
              <a16:creationId xmlns:a16="http://schemas.microsoft.com/office/drawing/2014/main" id="{00000000-0008-0000-0900-00009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0"/>
        </a:graphicData>
      </a:graphic>
    </xdr:graphicFrame>
    <xdr:clientData/>
  </xdr:twoCellAnchor>
  <xdr:twoCellAnchor>
    <xdr:from>
      <xdr:col>6</xdr:col>
      <xdr:colOff>0</xdr:colOff>
      <xdr:row>1104</xdr:row>
      <xdr:rowOff>0</xdr:rowOff>
    </xdr:from>
    <xdr:to>
      <xdr:col>10</xdr:col>
      <xdr:colOff>561975</xdr:colOff>
      <xdr:row>1120</xdr:row>
      <xdr:rowOff>9525</xdr:rowOff>
    </xdr:to>
    <xdr:graphicFrame macro="">
      <xdr:nvGraphicFramePr>
        <xdr:cNvPr id="37784734" name="Chart 1218">
          <a:extLst>
            <a:ext uri="{FF2B5EF4-FFF2-40B4-BE49-F238E27FC236}">
              <a16:creationId xmlns:a16="http://schemas.microsoft.com/office/drawing/2014/main" id="{00000000-0008-0000-0900-00009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1"/>
        </a:graphicData>
      </a:graphic>
    </xdr:graphicFrame>
    <xdr:clientData/>
  </xdr:twoCellAnchor>
  <xdr:twoCellAnchor>
    <xdr:from>
      <xdr:col>12</xdr:col>
      <xdr:colOff>0</xdr:colOff>
      <xdr:row>1104</xdr:row>
      <xdr:rowOff>0</xdr:rowOff>
    </xdr:from>
    <xdr:to>
      <xdr:col>16</xdr:col>
      <xdr:colOff>571500</xdr:colOff>
      <xdr:row>1120</xdr:row>
      <xdr:rowOff>0</xdr:rowOff>
    </xdr:to>
    <xdr:graphicFrame macro="">
      <xdr:nvGraphicFramePr>
        <xdr:cNvPr id="37784735" name="Chart 1219">
          <a:extLst>
            <a:ext uri="{FF2B5EF4-FFF2-40B4-BE49-F238E27FC236}">
              <a16:creationId xmlns:a16="http://schemas.microsoft.com/office/drawing/2014/main" id="{00000000-0008-0000-0900-00009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2"/>
        </a:graphicData>
      </a:graphic>
    </xdr:graphicFrame>
    <xdr:clientData/>
  </xdr:twoCellAnchor>
  <xdr:twoCellAnchor>
    <xdr:from>
      <xdr:col>0</xdr:col>
      <xdr:colOff>0</xdr:colOff>
      <xdr:row>1122</xdr:row>
      <xdr:rowOff>0</xdr:rowOff>
    </xdr:from>
    <xdr:to>
      <xdr:col>4</xdr:col>
      <xdr:colOff>581025</xdr:colOff>
      <xdr:row>1138</xdr:row>
      <xdr:rowOff>0</xdr:rowOff>
    </xdr:to>
    <xdr:graphicFrame macro="">
      <xdr:nvGraphicFramePr>
        <xdr:cNvPr id="37784736" name="Chart 1220">
          <a:extLst>
            <a:ext uri="{FF2B5EF4-FFF2-40B4-BE49-F238E27FC236}">
              <a16:creationId xmlns:a16="http://schemas.microsoft.com/office/drawing/2014/main" id="{00000000-0008-0000-0900-0000A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3"/>
        </a:graphicData>
      </a:graphic>
    </xdr:graphicFrame>
    <xdr:clientData/>
  </xdr:twoCellAnchor>
  <xdr:twoCellAnchor>
    <xdr:from>
      <xdr:col>6</xdr:col>
      <xdr:colOff>0</xdr:colOff>
      <xdr:row>1122</xdr:row>
      <xdr:rowOff>0</xdr:rowOff>
    </xdr:from>
    <xdr:to>
      <xdr:col>10</xdr:col>
      <xdr:colOff>600075</xdr:colOff>
      <xdr:row>1137</xdr:row>
      <xdr:rowOff>161925</xdr:rowOff>
    </xdr:to>
    <xdr:graphicFrame macro="">
      <xdr:nvGraphicFramePr>
        <xdr:cNvPr id="37784737" name="Chart 1221">
          <a:extLst>
            <a:ext uri="{FF2B5EF4-FFF2-40B4-BE49-F238E27FC236}">
              <a16:creationId xmlns:a16="http://schemas.microsoft.com/office/drawing/2014/main" id="{00000000-0008-0000-0900-0000A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4"/>
        </a:graphicData>
      </a:graphic>
    </xdr:graphicFrame>
    <xdr:clientData/>
  </xdr:twoCellAnchor>
  <xdr:twoCellAnchor>
    <xdr:from>
      <xdr:col>12</xdr:col>
      <xdr:colOff>0</xdr:colOff>
      <xdr:row>1122</xdr:row>
      <xdr:rowOff>0</xdr:rowOff>
    </xdr:from>
    <xdr:to>
      <xdr:col>16</xdr:col>
      <xdr:colOff>581025</xdr:colOff>
      <xdr:row>1137</xdr:row>
      <xdr:rowOff>200025</xdr:rowOff>
    </xdr:to>
    <xdr:graphicFrame macro="">
      <xdr:nvGraphicFramePr>
        <xdr:cNvPr id="37784738" name="Chart 1222">
          <a:extLst>
            <a:ext uri="{FF2B5EF4-FFF2-40B4-BE49-F238E27FC236}">
              <a16:creationId xmlns:a16="http://schemas.microsoft.com/office/drawing/2014/main" id="{00000000-0008-0000-0900-0000A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5"/>
        </a:graphicData>
      </a:graphic>
    </xdr:graphicFrame>
    <xdr:clientData/>
  </xdr:twoCellAnchor>
  <xdr:twoCellAnchor>
    <xdr:from>
      <xdr:col>0</xdr:col>
      <xdr:colOff>0</xdr:colOff>
      <xdr:row>1140</xdr:row>
      <xdr:rowOff>0</xdr:rowOff>
    </xdr:from>
    <xdr:to>
      <xdr:col>5</xdr:col>
      <xdr:colOff>0</xdr:colOff>
      <xdr:row>1155</xdr:row>
      <xdr:rowOff>28575</xdr:rowOff>
    </xdr:to>
    <xdr:graphicFrame macro="">
      <xdr:nvGraphicFramePr>
        <xdr:cNvPr id="37784739" name="Chart 1223">
          <a:extLst>
            <a:ext uri="{FF2B5EF4-FFF2-40B4-BE49-F238E27FC236}">
              <a16:creationId xmlns:a16="http://schemas.microsoft.com/office/drawing/2014/main" id="{00000000-0008-0000-0900-0000A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6"/>
        </a:graphicData>
      </a:graphic>
    </xdr:graphicFrame>
    <xdr:clientData/>
  </xdr:twoCellAnchor>
  <xdr:twoCellAnchor>
    <xdr:from>
      <xdr:col>6</xdr:col>
      <xdr:colOff>0</xdr:colOff>
      <xdr:row>1140</xdr:row>
      <xdr:rowOff>0</xdr:rowOff>
    </xdr:from>
    <xdr:to>
      <xdr:col>10</xdr:col>
      <xdr:colOff>581025</xdr:colOff>
      <xdr:row>1155</xdr:row>
      <xdr:rowOff>28575</xdr:rowOff>
    </xdr:to>
    <xdr:graphicFrame macro="">
      <xdr:nvGraphicFramePr>
        <xdr:cNvPr id="37784740" name="Chart 1224">
          <a:extLst>
            <a:ext uri="{FF2B5EF4-FFF2-40B4-BE49-F238E27FC236}">
              <a16:creationId xmlns:a16="http://schemas.microsoft.com/office/drawing/2014/main" id="{00000000-0008-0000-0900-0000A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7"/>
        </a:graphicData>
      </a:graphic>
    </xdr:graphicFrame>
    <xdr:clientData/>
  </xdr:twoCellAnchor>
  <xdr:twoCellAnchor>
    <xdr:from>
      <xdr:col>12</xdr:col>
      <xdr:colOff>0</xdr:colOff>
      <xdr:row>1140</xdr:row>
      <xdr:rowOff>0</xdr:rowOff>
    </xdr:from>
    <xdr:to>
      <xdr:col>16</xdr:col>
      <xdr:colOff>571500</xdr:colOff>
      <xdr:row>1154</xdr:row>
      <xdr:rowOff>190500</xdr:rowOff>
    </xdr:to>
    <xdr:graphicFrame macro="">
      <xdr:nvGraphicFramePr>
        <xdr:cNvPr id="37784741" name="Chart 1225">
          <a:extLst>
            <a:ext uri="{FF2B5EF4-FFF2-40B4-BE49-F238E27FC236}">
              <a16:creationId xmlns:a16="http://schemas.microsoft.com/office/drawing/2014/main" id="{00000000-0008-0000-0900-0000A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8"/>
        </a:graphicData>
      </a:graphic>
    </xdr:graphicFrame>
    <xdr:clientData/>
  </xdr:twoCellAnchor>
  <xdr:twoCellAnchor>
    <xdr:from>
      <xdr:col>0</xdr:col>
      <xdr:colOff>0</xdr:colOff>
      <xdr:row>1157</xdr:row>
      <xdr:rowOff>0</xdr:rowOff>
    </xdr:from>
    <xdr:to>
      <xdr:col>4</xdr:col>
      <xdr:colOff>561975</xdr:colOff>
      <xdr:row>1173</xdr:row>
      <xdr:rowOff>28575</xdr:rowOff>
    </xdr:to>
    <xdr:graphicFrame macro="">
      <xdr:nvGraphicFramePr>
        <xdr:cNvPr id="37784742" name="Chart 1226">
          <a:extLst>
            <a:ext uri="{FF2B5EF4-FFF2-40B4-BE49-F238E27FC236}">
              <a16:creationId xmlns:a16="http://schemas.microsoft.com/office/drawing/2014/main" id="{00000000-0008-0000-0900-0000A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9"/>
        </a:graphicData>
      </a:graphic>
    </xdr:graphicFrame>
    <xdr:clientData/>
  </xdr:twoCellAnchor>
  <xdr:twoCellAnchor>
    <xdr:from>
      <xdr:col>6</xdr:col>
      <xdr:colOff>0</xdr:colOff>
      <xdr:row>1157</xdr:row>
      <xdr:rowOff>0</xdr:rowOff>
    </xdr:from>
    <xdr:to>
      <xdr:col>10</xdr:col>
      <xdr:colOff>600075</xdr:colOff>
      <xdr:row>1173</xdr:row>
      <xdr:rowOff>28575</xdr:rowOff>
    </xdr:to>
    <xdr:graphicFrame macro="">
      <xdr:nvGraphicFramePr>
        <xdr:cNvPr id="37784743" name="Chart 1227">
          <a:extLst>
            <a:ext uri="{FF2B5EF4-FFF2-40B4-BE49-F238E27FC236}">
              <a16:creationId xmlns:a16="http://schemas.microsoft.com/office/drawing/2014/main" id="{00000000-0008-0000-0900-0000A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0"/>
        </a:graphicData>
      </a:graphic>
    </xdr:graphicFrame>
    <xdr:clientData/>
  </xdr:twoCellAnchor>
  <xdr:twoCellAnchor>
    <xdr:from>
      <xdr:col>12</xdr:col>
      <xdr:colOff>0</xdr:colOff>
      <xdr:row>1157</xdr:row>
      <xdr:rowOff>0</xdr:rowOff>
    </xdr:from>
    <xdr:to>
      <xdr:col>16</xdr:col>
      <xdr:colOff>600075</xdr:colOff>
      <xdr:row>1173</xdr:row>
      <xdr:rowOff>28575</xdr:rowOff>
    </xdr:to>
    <xdr:graphicFrame macro="">
      <xdr:nvGraphicFramePr>
        <xdr:cNvPr id="37784744" name="Chart 1228">
          <a:extLst>
            <a:ext uri="{FF2B5EF4-FFF2-40B4-BE49-F238E27FC236}">
              <a16:creationId xmlns:a16="http://schemas.microsoft.com/office/drawing/2014/main" id="{00000000-0008-0000-0900-0000A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1"/>
        </a:graphicData>
      </a:graphic>
    </xdr:graphicFrame>
    <xdr:clientData/>
  </xdr:twoCellAnchor>
  <xdr:twoCellAnchor>
    <xdr:from>
      <xdr:col>0</xdr:col>
      <xdr:colOff>0</xdr:colOff>
      <xdr:row>1175</xdr:row>
      <xdr:rowOff>0</xdr:rowOff>
    </xdr:from>
    <xdr:to>
      <xdr:col>4</xdr:col>
      <xdr:colOff>571500</xdr:colOff>
      <xdr:row>1191</xdr:row>
      <xdr:rowOff>9525</xdr:rowOff>
    </xdr:to>
    <xdr:graphicFrame macro="">
      <xdr:nvGraphicFramePr>
        <xdr:cNvPr id="37784745" name="Chart 1229">
          <a:extLst>
            <a:ext uri="{FF2B5EF4-FFF2-40B4-BE49-F238E27FC236}">
              <a16:creationId xmlns:a16="http://schemas.microsoft.com/office/drawing/2014/main" id="{00000000-0008-0000-0900-0000A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2"/>
        </a:graphicData>
      </a:graphic>
    </xdr:graphicFrame>
    <xdr:clientData/>
  </xdr:twoCellAnchor>
  <xdr:twoCellAnchor>
    <xdr:from>
      <xdr:col>6</xdr:col>
      <xdr:colOff>0</xdr:colOff>
      <xdr:row>1175</xdr:row>
      <xdr:rowOff>0</xdr:rowOff>
    </xdr:from>
    <xdr:to>
      <xdr:col>10</xdr:col>
      <xdr:colOff>561975</xdr:colOff>
      <xdr:row>1190</xdr:row>
      <xdr:rowOff>180975</xdr:rowOff>
    </xdr:to>
    <xdr:graphicFrame macro="">
      <xdr:nvGraphicFramePr>
        <xdr:cNvPr id="37784746" name="Chart 1230">
          <a:extLst>
            <a:ext uri="{FF2B5EF4-FFF2-40B4-BE49-F238E27FC236}">
              <a16:creationId xmlns:a16="http://schemas.microsoft.com/office/drawing/2014/main" id="{00000000-0008-0000-0900-0000A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3"/>
        </a:graphicData>
      </a:graphic>
    </xdr:graphicFrame>
    <xdr:clientData/>
  </xdr:twoCellAnchor>
  <xdr:twoCellAnchor>
    <xdr:from>
      <xdr:col>12</xdr:col>
      <xdr:colOff>0</xdr:colOff>
      <xdr:row>1175</xdr:row>
      <xdr:rowOff>0</xdr:rowOff>
    </xdr:from>
    <xdr:to>
      <xdr:col>16</xdr:col>
      <xdr:colOff>600075</xdr:colOff>
      <xdr:row>1190</xdr:row>
      <xdr:rowOff>190500</xdr:rowOff>
    </xdr:to>
    <xdr:graphicFrame macro="">
      <xdr:nvGraphicFramePr>
        <xdr:cNvPr id="37784747" name="Chart 1231">
          <a:extLst>
            <a:ext uri="{FF2B5EF4-FFF2-40B4-BE49-F238E27FC236}">
              <a16:creationId xmlns:a16="http://schemas.microsoft.com/office/drawing/2014/main" id="{00000000-0008-0000-0900-0000A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4"/>
        </a:graphicData>
      </a:graphic>
    </xdr:graphicFrame>
    <xdr:clientData/>
  </xdr:twoCellAnchor>
  <xdr:twoCellAnchor>
    <xdr:from>
      <xdr:col>0</xdr:col>
      <xdr:colOff>0</xdr:colOff>
      <xdr:row>1193</xdr:row>
      <xdr:rowOff>0</xdr:rowOff>
    </xdr:from>
    <xdr:to>
      <xdr:col>4</xdr:col>
      <xdr:colOff>571500</xdr:colOff>
      <xdr:row>1208</xdr:row>
      <xdr:rowOff>38100</xdr:rowOff>
    </xdr:to>
    <xdr:graphicFrame macro="">
      <xdr:nvGraphicFramePr>
        <xdr:cNvPr id="37784748" name="Chart 1232">
          <a:extLst>
            <a:ext uri="{FF2B5EF4-FFF2-40B4-BE49-F238E27FC236}">
              <a16:creationId xmlns:a16="http://schemas.microsoft.com/office/drawing/2014/main" id="{00000000-0008-0000-0900-0000A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5"/>
        </a:graphicData>
      </a:graphic>
    </xdr:graphicFrame>
    <xdr:clientData/>
  </xdr:twoCellAnchor>
  <xdr:twoCellAnchor>
    <xdr:from>
      <xdr:col>6</xdr:col>
      <xdr:colOff>0</xdr:colOff>
      <xdr:row>1193</xdr:row>
      <xdr:rowOff>0</xdr:rowOff>
    </xdr:from>
    <xdr:to>
      <xdr:col>11</xdr:col>
      <xdr:colOff>0</xdr:colOff>
      <xdr:row>1208</xdr:row>
      <xdr:rowOff>28575</xdr:rowOff>
    </xdr:to>
    <xdr:graphicFrame macro="">
      <xdr:nvGraphicFramePr>
        <xdr:cNvPr id="37784749" name="Chart 1233">
          <a:extLst>
            <a:ext uri="{FF2B5EF4-FFF2-40B4-BE49-F238E27FC236}">
              <a16:creationId xmlns:a16="http://schemas.microsoft.com/office/drawing/2014/main" id="{00000000-0008-0000-0900-0000A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6"/>
        </a:graphicData>
      </a:graphic>
    </xdr:graphicFrame>
    <xdr:clientData/>
  </xdr:twoCellAnchor>
  <xdr:twoCellAnchor>
    <xdr:from>
      <xdr:col>12</xdr:col>
      <xdr:colOff>0</xdr:colOff>
      <xdr:row>1193</xdr:row>
      <xdr:rowOff>0</xdr:rowOff>
    </xdr:from>
    <xdr:to>
      <xdr:col>16</xdr:col>
      <xdr:colOff>600075</xdr:colOff>
      <xdr:row>1208</xdr:row>
      <xdr:rowOff>0</xdr:rowOff>
    </xdr:to>
    <xdr:graphicFrame macro="">
      <xdr:nvGraphicFramePr>
        <xdr:cNvPr id="37784750" name="Chart 1234">
          <a:extLst>
            <a:ext uri="{FF2B5EF4-FFF2-40B4-BE49-F238E27FC236}">
              <a16:creationId xmlns:a16="http://schemas.microsoft.com/office/drawing/2014/main" id="{00000000-0008-0000-0900-0000A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7"/>
        </a:graphicData>
      </a:graphic>
    </xdr:graphicFrame>
    <xdr:clientData/>
  </xdr:twoCellAnchor>
  <xdr:twoCellAnchor>
    <xdr:from>
      <xdr:col>0</xdr:col>
      <xdr:colOff>0</xdr:colOff>
      <xdr:row>1210</xdr:row>
      <xdr:rowOff>0</xdr:rowOff>
    </xdr:from>
    <xdr:to>
      <xdr:col>5</xdr:col>
      <xdr:colOff>0</xdr:colOff>
      <xdr:row>1226</xdr:row>
      <xdr:rowOff>28575</xdr:rowOff>
    </xdr:to>
    <xdr:graphicFrame macro="">
      <xdr:nvGraphicFramePr>
        <xdr:cNvPr id="37784751" name="Chart 1235">
          <a:extLst>
            <a:ext uri="{FF2B5EF4-FFF2-40B4-BE49-F238E27FC236}">
              <a16:creationId xmlns:a16="http://schemas.microsoft.com/office/drawing/2014/main" id="{00000000-0008-0000-0900-0000A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8"/>
        </a:graphicData>
      </a:graphic>
    </xdr:graphicFrame>
    <xdr:clientData/>
  </xdr:twoCellAnchor>
  <xdr:twoCellAnchor>
    <xdr:from>
      <xdr:col>6</xdr:col>
      <xdr:colOff>0</xdr:colOff>
      <xdr:row>1210</xdr:row>
      <xdr:rowOff>0</xdr:rowOff>
    </xdr:from>
    <xdr:to>
      <xdr:col>10</xdr:col>
      <xdr:colOff>600075</xdr:colOff>
      <xdr:row>1225</xdr:row>
      <xdr:rowOff>200025</xdr:rowOff>
    </xdr:to>
    <xdr:graphicFrame macro="">
      <xdr:nvGraphicFramePr>
        <xdr:cNvPr id="37784752" name="Chart 1236">
          <a:extLst>
            <a:ext uri="{FF2B5EF4-FFF2-40B4-BE49-F238E27FC236}">
              <a16:creationId xmlns:a16="http://schemas.microsoft.com/office/drawing/2014/main" id="{00000000-0008-0000-0900-0000B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9"/>
        </a:graphicData>
      </a:graphic>
    </xdr:graphicFrame>
    <xdr:clientData/>
  </xdr:twoCellAnchor>
  <xdr:twoCellAnchor>
    <xdr:from>
      <xdr:col>12</xdr:col>
      <xdr:colOff>0</xdr:colOff>
      <xdr:row>1210</xdr:row>
      <xdr:rowOff>0</xdr:rowOff>
    </xdr:from>
    <xdr:to>
      <xdr:col>16</xdr:col>
      <xdr:colOff>581025</xdr:colOff>
      <xdr:row>1226</xdr:row>
      <xdr:rowOff>0</xdr:rowOff>
    </xdr:to>
    <xdr:graphicFrame macro="">
      <xdr:nvGraphicFramePr>
        <xdr:cNvPr id="37784753" name="Chart 1237">
          <a:extLst>
            <a:ext uri="{FF2B5EF4-FFF2-40B4-BE49-F238E27FC236}">
              <a16:creationId xmlns:a16="http://schemas.microsoft.com/office/drawing/2014/main" id="{00000000-0008-0000-0900-0000B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0"/>
        </a:graphicData>
      </a:graphic>
    </xdr:graphicFrame>
    <xdr:clientData/>
  </xdr:twoCellAnchor>
  <xdr:twoCellAnchor>
    <xdr:from>
      <xdr:col>0</xdr:col>
      <xdr:colOff>0</xdr:colOff>
      <xdr:row>1228</xdr:row>
      <xdr:rowOff>0</xdr:rowOff>
    </xdr:from>
    <xdr:to>
      <xdr:col>4</xdr:col>
      <xdr:colOff>600075</xdr:colOff>
      <xdr:row>1244</xdr:row>
      <xdr:rowOff>9525</xdr:rowOff>
    </xdr:to>
    <xdr:graphicFrame macro="">
      <xdr:nvGraphicFramePr>
        <xdr:cNvPr id="37784754" name="Chart 1238">
          <a:extLst>
            <a:ext uri="{FF2B5EF4-FFF2-40B4-BE49-F238E27FC236}">
              <a16:creationId xmlns:a16="http://schemas.microsoft.com/office/drawing/2014/main" id="{00000000-0008-0000-0900-0000B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1"/>
        </a:graphicData>
      </a:graphic>
    </xdr:graphicFrame>
    <xdr:clientData/>
  </xdr:twoCellAnchor>
  <xdr:twoCellAnchor>
    <xdr:from>
      <xdr:col>6</xdr:col>
      <xdr:colOff>0</xdr:colOff>
      <xdr:row>1228</xdr:row>
      <xdr:rowOff>0</xdr:rowOff>
    </xdr:from>
    <xdr:to>
      <xdr:col>10</xdr:col>
      <xdr:colOff>600075</xdr:colOff>
      <xdr:row>1244</xdr:row>
      <xdr:rowOff>0</xdr:rowOff>
    </xdr:to>
    <xdr:graphicFrame macro="">
      <xdr:nvGraphicFramePr>
        <xdr:cNvPr id="37784755" name="Chart 1239">
          <a:extLst>
            <a:ext uri="{FF2B5EF4-FFF2-40B4-BE49-F238E27FC236}">
              <a16:creationId xmlns:a16="http://schemas.microsoft.com/office/drawing/2014/main" id="{00000000-0008-0000-0900-0000B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2"/>
        </a:graphicData>
      </a:graphic>
    </xdr:graphicFrame>
    <xdr:clientData/>
  </xdr:twoCellAnchor>
  <xdr:twoCellAnchor>
    <xdr:from>
      <xdr:col>12</xdr:col>
      <xdr:colOff>0</xdr:colOff>
      <xdr:row>1228</xdr:row>
      <xdr:rowOff>0</xdr:rowOff>
    </xdr:from>
    <xdr:to>
      <xdr:col>16</xdr:col>
      <xdr:colOff>600075</xdr:colOff>
      <xdr:row>1244</xdr:row>
      <xdr:rowOff>9525</xdr:rowOff>
    </xdr:to>
    <xdr:graphicFrame macro="">
      <xdr:nvGraphicFramePr>
        <xdr:cNvPr id="37784756" name="Chart 1240">
          <a:extLst>
            <a:ext uri="{FF2B5EF4-FFF2-40B4-BE49-F238E27FC236}">
              <a16:creationId xmlns:a16="http://schemas.microsoft.com/office/drawing/2014/main" id="{00000000-0008-0000-0900-0000B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3"/>
        </a:graphicData>
      </a:graphic>
    </xdr:graphicFrame>
    <xdr:clientData/>
  </xdr:twoCellAnchor>
  <xdr:twoCellAnchor>
    <xdr:from>
      <xdr:col>0</xdr:col>
      <xdr:colOff>0</xdr:colOff>
      <xdr:row>1246</xdr:row>
      <xdr:rowOff>0</xdr:rowOff>
    </xdr:from>
    <xdr:to>
      <xdr:col>4</xdr:col>
      <xdr:colOff>561975</xdr:colOff>
      <xdr:row>1262</xdr:row>
      <xdr:rowOff>180975</xdr:rowOff>
    </xdr:to>
    <xdr:graphicFrame macro="">
      <xdr:nvGraphicFramePr>
        <xdr:cNvPr id="37784757" name="Chart 1241">
          <a:extLst>
            <a:ext uri="{FF2B5EF4-FFF2-40B4-BE49-F238E27FC236}">
              <a16:creationId xmlns:a16="http://schemas.microsoft.com/office/drawing/2014/main" id="{00000000-0008-0000-0900-0000B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4"/>
        </a:graphicData>
      </a:graphic>
    </xdr:graphicFrame>
    <xdr:clientData/>
  </xdr:twoCellAnchor>
  <xdr:twoCellAnchor>
    <xdr:from>
      <xdr:col>6</xdr:col>
      <xdr:colOff>0</xdr:colOff>
      <xdr:row>1246</xdr:row>
      <xdr:rowOff>0</xdr:rowOff>
    </xdr:from>
    <xdr:to>
      <xdr:col>10</xdr:col>
      <xdr:colOff>571500</xdr:colOff>
      <xdr:row>1262</xdr:row>
      <xdr:rowOff>190500</xdr:rowOff>
    </xdr:to>
    <xdr:graphicFrame macro="">
      <xdr:nvGraphicFramePr>
        <xdr:cNvPr id="37784758" name="Chart 1242">
          <a:extLst>
            <a:ext uri="{FF2B5EF4-FFF2-40B4-BE49-F238E27FC236}">
              <a16:creationId xmlns:a16="http://schemas.microsoft.com/office/drawing/2014/main" id="{00000000-0008-0000-0900-0000B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5"/>
        </a:graphicData>
      </a:graphic>
    </xdr:graphicFrame>
    <xdr:clientData/>
  </xdr:twoCellAnchor>
  <xdr:twoCellAnchor>
    <xdr:from>
      <xdr:col>12</xdr:col>
      <xdr:colOff>0</xdr:colOff>
      <xdr:row>1246</xdr:row>
      <xdr:rowOff>0</xdr:rowOff>
    </xdr:from>
    <xdr:to>
      <xdr:col>17</xdr:col>
      <xdr:colOff>0</xdr:colOff>
      <xdr:row>1262</xdr:row>
      <xdr:rowOff>190500</xdr:rowOff>
    </xdr:to>
    <xdr:graphicFrame macro="">
      <xdr:nvGraphicFramePr>
        <xdr:cNvPr id="37784759" name="Chart 1243">
          <a:extLst>
            <a:ext uri="{FF2B5EF4-FFF2-40B4-BE49-F238E27FC236}">
              <a16:creationId xmlns:a16="http://schemas.microsoft.com/office/drawing/2014/main" id="{00000000-0008-0000-0900-0000B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6"/>
        </a:graphicData>
      </a:graphic>
    </xdr:graphicFrame>
    <xdr:clientData/>
  </xdr:twoCellAnchor>
  <xdr:twoCellAnchor>
    <xdr:from>
      <xdr:col>0</xdr:col>
      <xdr:colOff>0</xdr:colOff>
      <xdr:row>1265</xdr:row>
      <xdr:rowOff>0</xdr:rowOff>
    </xdr:from>
    <xdr:to>
      <xdr:col>4</xdr:col>
      <xdr:colOff>571500</xdr:colOff>
      <xdr:row>1280</xdr:row>
      <xdr:rowOff>200025</xdr:rowOff>
    </xdr:to>
    <xdr:graphicFrame macro="">
      <xdr:nvGraphicFramePr>
        <xdr:cNvPr id="37784760" name="Chart 1244">
          <a:extLst>
            <a:ext uri="{FF2B5EF4-FFF2-40B4-BE49-F238E27FC236}">
              <a16:creationId xmlns:a16="http://schemas.microsoft.com/office/drawing/2014/main" id="{00000000-0008-0000-0900-0000B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7"/>
        </a:graphicData>
      </a:graphic>
    </xdr:graphicFrame>
    <xdr:clientData/>
  </xdr:twoCellAnchor>
  <xdr:twoCellAnchor>
    <xdr:from>
      <xdr:col>6</xdr:col>
      <xdr:colOff>0</xdr:colOff>
      <xdr:row>1265</xdr:row>
      <xdr:rowOff>0</xdr:rowOff>
    </xdr:from>
    <xdr:to>
      <xdr:col>10</xdr:col>
      <xdr:colOff>581025</xdr:colOff>
      <xdr:row>1281</xdr:row>
      <xdr:rowOff>9525</xdr:rowOff>
    </xdr:to>
    <xdr:graphicFrame macro="">
      <xdr:nvGraphicFramePr>
        <xdr:cNvPr id="37784761" name="Chart 1245">
          <a:extLst>
            <a:ext uri="{FF2B5EF4-FFF2-40B4-BE49-F238E27FC236}">
              <a16:creationId xmlns:a16="http://schemas.microsoft.com/office/drawing/2014/main" id="{00000000-0008-0000-0900-0000B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8"/>
        </a:graphicData>
      </a:graphic>
    </xdr:graphicFrame>
    <xdr:clientData/>
  </xdr:twoCellAnchor>
  <xdr:twoCellAnchor>
    <xdr:from>
      <xdr:col>12</xdr:col>
      <xdr:colOff>0</xdr:colOff>
      <xdr:row>1265</xdr:row>
      <xdr:rowOff>0</xdr:rowOff>
    </xdr:from>
    <xdr:to>
      <xdr:col>16</xdr:col>
      <xdr:colOff>561975</xdr:colOff>
      <xdr:row>1280</xdr:row>
      <xdr:rowOff>190500</xdr:rowOff>
    </xdr:to>
    <xdr:graphicFrame macro="">
      <xdr:nvGraphicFramePr>
        <xdr:cNvPr id="37784762" name="Chart 1246">
          <a:extLst>
            <a:ext uri="{FF2B5EF4-FFF2-40B4-BE49-F238E27FC236}">
              <a16:creationId xmlns:a16="http://schemas.microsoft.com/office/drawing/2014/main" id="{00000000-0008-0000-0900-0000B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9"/>
        </a:graphicData>
      </a:graphic>
    </xdr:graphicFrame>
    <xdr:clientData/>
  </xdr:twoCellAnchor>
  <xdr:twoCellAnchor>
    <xdr:from>
      <xdr:col>0</xdr:col>
      <xdr:colOff>0</xdr:colOff>
      <xdr:row>1283</xdr:row>
      <xdr:rowOff>0</xdr:rowOff>
    </xdr:from>
    <xdr:to>
      <xdr:col>4</xdr:col>
      <xdr:colOff>542925</xdr:colOff>
      <xdr:row>1299</xdr:row>
      <xdr:rowOff>9525</xdr:rowOff>
    </xdr:to>
    <xdr:graphicFrame macro="">
      <xdr:nvGraphicFramePr>
        <xdr:cNvPr id="37784763" name="Chart 1247">
          <a:extLst>
            <a:ext uri="{FF2B5EF4-FFF2-40B4-BE49-F238E27FC236}">
              <a16:creationId xmlns:a16="http://schemas.microsoft.com/office/drawing/2014/main" id="{00000000-0008-0000-0900-0000B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0"/>
        </a:graphicData>
      </a:graphic>
    </xdr:graphicFrame>
    <xdr:clientData/>
  </xdr:twoCellAnchor>
  <xdr:twoCellAnchor>
    <xdr:from>
      <xdr:col>6</xdr:col>
      <xdr:colOff>0</xdr:colOff>
      <xdr:row>1283</xdr:row>
      <xdr:rowOff>0</xdr:rowOff>
    </xdr:from>
    <xdr:to>
      <xdr:col>10</xdr:col>
      <xdr:colOff>561975</xdr:colOff>
      <xdr:row>1299</xdr:row>
      <xdr:rowOff>9525</xdr:rowOff>
    </xdr:to>
    <xdr:graphicFrame macro="">
      <xdr:nvGraphicFramePr>
        <xdr:cNvPr id="37784764" name="Chart 1248">
          <a:extLst>
            <a:ext uri="{FF2B5EF4-FFF2-40B4-BE49-F238E27FC236}">
              <a16:creationId xmlns:a16="http://schemas.microsoft.com/office/drawing/2014/main" id="{00000000-0008-0000-0900-0000B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1"/>
        </a:graphicData>
      </a:graphic>
    </xdr:graphicFrame>
    <xdr:clientData/>
  </xdr:twoCellAnchor>
  <xdr:twoCellAnchor>
    <xdr:from>
      <xdr:col>12</xdr:col>
      <xdr:colOff>0</xdr:colOff>
      <xdr:row>1283</xdr:row>
      <xdr:rowOff>0</xdr:rowOff>
    </xdr:from>
    <xdr:to>
      <xdr:col>16</xdr:col>
      <xdr:colOff>571500</xdr:colOff>
      <xdr:row>1299</xdr:row>
      <xdr:rowOff>0</xdr:rowOff>
    </xdr:to>
    <xdr:graphicFrame macro="">
      <xdr:nvGraphicFramePr>
        <xdr:cNvPr id="37784765" name="Chart 1249">
          <a:extLst>
            <a:ext uri="{FF2B5EF4-FFF2-40B4-BE49-F238E27FC236}">
              <a16:creationId xmlns:a16="http://schemas.microsoft.com/office/drawing/2014/main" id="{00000000-0008-0000-0900-0000B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2"/>
        </a:graphicData>
      </a:graphic>
    </xdr:graphicFrame>
    <xdr:clientData/>
  </xdr:twoCellAnchor>
  <xdr:twoCellAnchor>
    <xdr:from>
      <xdr:col>0</xdr:col>
      <xdr:colOff>0</xdr:colOff>
      <xdr:row>1301</xdr:row>
      <xdr:rowOff>0</xdr:rowOff>
    </xdr:from>
    <xdr:to>
      <xdr:col>4</xdr:col>
      <xdr:colOff>581025</xdr:colOff>
      <xdr:row>1317</xdr:row>
      <xdr:rowOff>28575</xdr:rowOff>
    </xdr:to>
    <xdr:graphicFrame macro="">
      <xdr:nvGraphicFramePr>
        <xdr:cNvPr id="37784766" name="Chart 1250">
          <a:extLst>
            <a:ext uri="{FF2B5EF4-FFF2-40B4-BE49-F238E27FC236}">
              <a16:creationId xmlns:a16="http://schemas.microsoft.com/office/drawing/2014/main" id="{00000000-0008-0000-0900-0000B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3"/>
        </a:graphicData>
      </a:graphic>
    </xdr:graphicFrame>
    <xdr:clientData/>
  </xdr:twoCellAnchor>
  <xdr:twoCellAnchor>
    <xdr:from>
      <xdr:col>6</xdr:col>
      <xdr:colOff>0</xdr:colOff>
      <xdr:row>1301</xdr:row>
      <xdr:rowOff>0</xdr:rowOff>
    </xdr:from>
    <xdr:to>
      <xdr:col>11</xdr:col>
      <xdr:colOff>9525</xdr:colOff>
      <xdr:row>1316</xdr:row>
      <xdr:rowOff>200025</xdr:rowOff>
    </xdr:to>
    <xdr:graphicFrame macro="">
      <xdr:nvGraphicFramePr>
        <xdr:cNvPr id="37784767" name="Chart 1251">
          <a:extLst>
            <a:ext uri="{FF2B5EF4-FFF2-40B4-BE49-F238E27FC236}">
              <a16:creationId xmlns:a16="http://schemas.microsoft.com/office/drawing/2014/main" id="{00000000-0008-0000-0900-0000B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4"/>
        </a:graphicData>
      </a:graphic>
    </xdr:graphicFrame>
    <xdr:clientData/>
  </xdr:twoCellAnchor>
  <xdr:twoCellAnchor>
    <xdr:from>
      <xdr:col>12</xdr:col>
      <xdr:colOff>0</xdr:colOff>
      <xdr:row>1301</xdr:row>
      <xdr:rowOff>0</xdr:rowOff>
    </xdr:from>
    <xdr:to>
      <xdr:col>16</xdr:col>
      <xdr:colOff>571500</xdr:colOff>
      <xdr:row>1317</xdr:row>
      <xdr:rowOff>0</xdr:rowOff>
    </xdr:to>
    <xdr:graphicFrame macro="">
      <xdr:nvGraphicFramePr>
        <xdr:cNvPr id="37784768" name="Chart 1252">
          <a:extLst>
            <a:ext uri="{FF2B5EF4-FFF2-40B4-BE49-F238E27FC236}">
              <a16:creationId xmlns:a16="http://schemas.microsoft.com/office/drawing/2014/main" id="{00000000-0008-0000-0900-0000C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5"/>
        </a:graphicData>
      </a:graphic>
    </xdr:graphicFrame>
    <xdr:clientData/>
  </xdr:twoCellAnchor>
  <xdr:twoCellAnchor>
    <xdr:from>
      <xdr:col>0</xdr:col>
      <xdr:colOff>0</xdr:colOff>
      <xdr:row>1319</xdr:row>
      <xdr:rowOff>0</xdr:rowOff>
    </xdr:from>
    <xdr:to>
      <xdr:col>4</xdr:col>
      <xdr:colOff>571500</xdr:colOff>
      <xdr:row>1334</xdr:row>
      <xdr:rowOff>28575</xdr:rowOff>
    </xdr:to>
    <xdr:graphicFrame macro="">
      <xdr:nvGraphicFramePr>
        <xdr:cNvPr id="37784769" name="Chart 1253">
          <a:extLst>
            <a:ext uri="{FF2B5EF4-FFF2-40B4-BE49-F238E27FC236}">
              <a16:creationId xmlns:a16="http://schemas.microsoft.com/office/drawing/2014/main" id="{00000000-0008-0000-0900-0000C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6"/>
        </a:graphicData>
      </a:graphic>
    </xdr:graphicFrame>
    <xdr:clientData/>
  </xdr:twoCellAnchor>
  <xdr:twoCellAnchor>
    <xdr:from>
      <xdr:col>6</xdr:col>
      <xdr:colOff>0</xdr:colOff>
      <xdr:row>1319</xdr:row>
      <xdr:rowOff>0</xdr:rowOff>
    </xdr:from>
    <xdr:to>
      <xdr:col>10</xdr:col>
      <xdr:colOff>600075</xdr:colOff>
      <xdr:row>1334</xdr:row>
      <xdr:rowOff>28575</xdr:rowOff>
    </xdr:to>
    <xdr:graphicFrame macro="">
      <xdr:nvGraphicFramePr>
        <xdr:cNvPr id="37784770" name="Chart 1254">
          <a:extLst>
            <a:ext uri="{FF2B5EF4-FFF2-40B4-BE49-F238E27FC236}">
              <a16:creationId xmlns:a16="http://schemas.microsoft.com/office/drawing/2014/main" id="{00000000-0008-0000-0900-0000C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7"/>
        </a:graphicData>
      </a:graphic>
    </xdr:graphicFrame>
    <xdr:clientData/>
  </xdr:twoCellAnchor>
  <xdr:twoCellAnchor>
    <xdr:from>
      <xdr:col>12</xdr:col>
      <xdr:colOff>0</xdr:colOff>
      <xdr:row>1319</xdr:row>
      <xdr:rowOff>0</xdr:rowOff>
    </xdr:from>
    <xdr:to>
      <xdr:col>16</xdr:col>
      <xdr:colOff>600075</xdr:colOff>
      <xdr:row>1334</xdr:row>
      <xdr:rowOff>47625</xdr:rowOff>
    </xdr:to>
    <xdr:graphicFrame macro="">
      <xdr:nvGraphicFramePr>
        <xdr:cNvPr id="37784771" name="Chart 1255">
          <a:extLst>
            <a:ext uri="{FF2B5EF4-FFF2-40B4-BE49-F238E27FC236}">
              <a16:creationId xmlns:a16="http://schemas.microsoft.com/office/drawing/2014/main" id="{00000000-0008-0000-0900-0000C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8"/>
        </a:graphicData>
      </a:graphic>
    </xdr:graphicFrame>
    <xdr:clientData/>
  </xdr:twoCellAnchor>
  <xdr:twoCellAnchor>
    <xdr:from>
      <xdr:col>0</xdr:col>
      <xdr:colOff>0</xdr:colOff>
      <xdr:row>1336</xdr:row>
      <xdr:rowOff>0</xdr:rowOff>
    </xdr:from>
    <xdr:to>
      <xdr:col>5</xdr:col>
      <xdr:colOff>9525</xdr:colOff>
      <xdr:row>1351</xdr:row>
      <xdr:rowOff>38100</xdr:rowOff>
    </xdr:to>
    <xdr:graphicFrame macro="">
      <xdr:nvGraphicFramePr>
        <xdr:cNvPr id="37784772" name="Chart 1256">
          <a:extLst>
            <a:ext uri="{FF2B5EF4-FFF2-40B4-BE49-F238E27FC236}">
              <a16:creationId xmlns:a16="http://schemas.microsoft.com/office/drawing/2014/main" id="{00000000-0008-0000-0900-0000C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9"/>
        </a:graphicData>
      </a:graphic>
    </xdr:graphicFrame>
    <xdr:clientData/>
  </xdr:twoCellAnchor>
  <xdr:twoCellAnchor>
    <xdr:from>
      <xdr:col>6</xdr:col>
      <xdr:colOff>0</xdr:colOff>
      <xdr:row>1336</xdr:row>
      <xdr:rowOff>0</xdr:rowOff>
    </xdr:from>
    <xdr:to>
      <xdr:col>10</xdr:col>
      <xdr:colOff>600075</xdr:colOff>
      <xdr:row>1351</xdr:row>
      <xdr:rowOff>9525</xdr:rowOff>
    </xdr:to>
    <xdr:graphicFrame macro="">
      <xdr:nvGraphicFramePr>
        <xdr:cNvPr id="37784773" name="Chart 1257">
          <a:extLst>
            <a:ext uri="{FF2B5EF4-FFF2-40B4-BE49-F238E27FC236}">
              <a16:creationId xmlns:a16="http://schemas.microsoft.com/office/drawing/2014/main" id="{00000000-0008-0000-0900-0000C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0"/>
        </a:graphicData>
      </a:graphic>
    </xdr:graphicFrame>
    <xdr:clientData/>
  </xdr:twoCellAnchor>
  <xdr:twoCellAnchor>
    <xdr:from>
      <xdr:col>12</xdr:col>
      <xdr:colOff>0</xdr:colOff>
      <xdr:row>1336</xdr:row>
      <xdr:rowOff>0</xdr:rowOff>
    </xdr:from>
    <xdr:to>
      <xdr:col>16</xdr:col>
      <xdr:colOff>600075</xdr:colOff>
      <xdr:row>1351</xdr:row>
      <xdr:rowOff>0</xdr:rowOff>
    </xdr:to>
    <xdr:graphicFrame macro="">
      <xdr:nvGraphicFramePr>
        <xdr:cNvPr id="37784774" name="Chart 1258">
          <a:extLst>
            <a:ext uri="{FF2B5EF4-FFF2-40B4-BE49-F238E27FC236}">
              <a16:creationId xmlns:a16="http://schemas.microsoft.com/office/drawing/2014/main" id="{00000000-0008-0000-0900-0000C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1"/>
        </a:graphicData>
      </a:graphic>
    </xdr:graphicFrame>
    <xdr:clientData/>
  </xdr:twoCellAnchor>
  <xdr:twoCellAnchor>
    <xdr:from>
      <xdr:col>0</xdr:col>
      <xdr:colOff>0</xdr:colOff>
      <xdr:row>1353</xdr:row>
      <xdr:rowOff>0</xdr:rowOff>
    </xdr:from>
    <xdr:to>
      <xdr:col>4</xdr:col>
      <xdr:colOff>581025</xdr:colOff>
      <xdr:row>1367</xdr:row>
      <xdr:rowOff>200025</xdr:rowOff>
    </xdr:to>
    <xdr:graphicFrame macro="">
      <xdr:nvGraphicFramePr>
        <xdr:cNvPr id="37784775" name="Chart 1259">
          <a:extLst>
            <a:ext uri="{FF2B5EF4-FFF2-40B4-BE49-F238E27FC236}">
              <a16:creationId xmlns:a16="http://schemas.microsoft.com/office/drawing/2014/main" id="{00000000-0008-0000-0900-0000C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2"/>
        </a:graphicData>
      </a:graphic>
    </xdr:graphicFrame>
    <xdr:clientData/>
  </xdr:twoCellAnchor>
  <xdr:twoCellAnchor>
    <xdr:from>
      <xdr:col>6</xdr:col>
      <xdr:colOff>0</xdr:colOff>
      <xdr:row>1353</xdr:row>
      <xdr:rowOff>0</xdr:rowOff>
    </xdr:from>
    <xdr:to>
      <xdr:col>10</xdr:col>
      <xdr:colOff>561975</xdr:colOff>
      <xdr:row>1367</xdr:row>
      <xdr:rowOff>161925</xdr:rowOff>
    </xdr:to>
    <xdr:graphicFrame macro="">
      <xdr:nvGraphicFramePr>
        <xdr:cNvPr id="37784776" name="Chart 1260">
          <a:extLst>
            <a:ext uri="{FF2B5EF4-FFF2-40B4-BE49-F238E27FC236}">
              <a16:creationId xmlns:a16="http://schemas.microsoft.com/office/drawing/2014/main" id="{00000000-0008-0000-0900-0000C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3"/>
        </a:graphicData>
      </a:graphic>
    </xdr:graphicFrame>
    <xdr:clientData/>
  </xdr:twoCellAnchor>
  <xdr:twoCellAnchor>
    <xdr:from>
      <xdr:col>12</xdr:col>
      <xdr:colOff>0</xdr:colOff>
      <xdr:row>1353</xdr:row>
      <xdr:rowOff>0</xdr:rowOff>
    </xdr:from>
    <xdr:to>
      <xdr:col>16</xdr:col>
      <xdr:colOff>600075</xdr:colOff>
      <xdr:row>1367</xdr:row>
      <xdr:rowOff>200025</xdr:rowOff>
    </xdr:to>
    <xdr:graphicFrame macro="">
      <xdr:nvGraphicFramePr>
        <xdr:cNvPr id="37784777" name="Chart 1261">
          <a:extLst>
            <a:ext uri="{FF2B5EF4-FFF2-40B4-BE49-F238E27FC236}">
              <a16:creationId xmlns:a16="http://schemas.microsoft.com/office/drawing/2014/main" id="{00000000-0008-0000-0900-0000C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4"/>
        </a:graphicData>
      </a:graphic>
    </xdr:graphicFrame>
    <xdr:clientData/>
  </xdr:twoCellAnchor>
  <xdr:twoCellAnchor>
    <xdr:from>
      <xdr:col>0</xdr:col>
      <xdr:colOff>0</xdr:colOff>
      <xdr:row>1370</xdr:row>
      <xdr:rowOff>0</xdr:rowOff>
    </xdr:from>
    <xdr:to>
      <xdr:col>4</xdr:col>
      <xdr:colOff>571500</xdr:colOff>
      <xdr:row>1384</xdr:row>
      <xdr:rowOff>180975</xdr:rowOff>
    </xdr:to>
    <xdr:graphicFrame macro="">
      <xdr:nvGraphicFramePr>
        <xdr:cNvPr id="37784778" name="Chart 1262">
          <a:extLst>
            <a:ext uri="{FF2B5EF4-FFF2-40B4-BE49-F238E27FC236}">
              <a16:creationId xmlns:a16="http://schemas.microsoft.com/office/drawing/2014/main" id="{00000000-0008-0000-0900-0000C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5"/>
        </a:graphicData>
      </a:graphic>
    </xdr:graphicFrame>
    <xdr:clientData/>
  </xdr:twoCellAnchor>
  <xdr:twoCellAnchor>
    <xdr:from>
      <xdr:col>6</xdr:col>
      <xdr:colOff>0</xdr:colOff>
      <xdr:row>1370</xdr:row>
      <xdr:rowOff>0</xdr:rowOff>
    </xdr:from>
    <xdr:to>
      <xdr:col>10</xdr:col>
      <xdr:colOff>581025</xdr:colOff>
      <xdr:row>1384</xdr:row>
      <xdr:rowOff>180975</xdr:rowOff>
    </xdr:to>
    <xdr:graphicFrame macro="">
      <xdr:nvGraphicFramePr>
        <xdr:cNvPr id="37784779" name="Chart 1263">
          <a:extLst>
            <a:ext uri="{FF2B5EF4-FFF2-40B4-BE49-F238E27FC236}">
              <a16:creationId xmlns:a16="http://schemas.microsoft.com/office/drawing/2014/main" id="{00000000-0008-0000-0900-0000C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6"/>
        </a:graphicData>
      </a:graphic>
    </xdr:graphicFrame>
    <xdr:clientData/>
  </xdr:twoCellAnchor>
  <xdr:twoCellAnchor>
    <xdr:from>
      <xdr:col>12</xdr:col>
      <xdr:colOff>0</xdr:colOff>
      <xdr:row>1370</xdr:row>
      <xdr:rowOff>0</xdr:rowOff>
    </xdr:from>
    <xdr:to>
      <xdr:col>16</xdr:col>
      <xdr:colOff>600075</xdr:colOff>
      <xdr:row>1384</xdr:row>
      <xdr:rowOff>190500</xdr:rowOff>
    </xdr:to>
    <xdr:graphicFrame macro="">
      <xdr:nvGraphicFramePr>
        <xdr:cNvPr id="37784780" name="Chart 1264">
          <a:extLst>
            <a:ext uri="{FF2B5EF4-FFF2-40B4-BE49-F238E27FC236}">
              <a16:creationId xmlns:a16="http://schemas.microsoft.com/office/drawing/2014/main" id="{00000000-0008-0000-0900-0000C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7"/>
        </a:graphicData>
      </a:graphic>
    </xdr:graphicFrame>
    <xdr:clientData/>
  </xdr:twoCellAnchor>
  <xdr:twoCellAnchor>
    <xdr:from>
      <xdr:col>0</xdr:col>
      <xdr:colOff>0</xdr:colOff>
      <xdr:row>1387</xdr:row>
      <xdr:rowOff>0</xdr:rowOff>
    </xdr:from>
    <xdr:to>
      <xdr:col>4</xdr:col>
      <xdr:colOff>561975</xdr:colOff>
      <xdr:row>1401</xdr:row>
      <xdr:rowOff>180975</xdr:rowOff>
    </xdr:to>
    <xdr:graphicFrame macro="">
      <xdr:nvGraphicFramePr>
        <xdr:cNvPr id="37784781" name="Chart 1265">
          <a:extLst>
            <a:ext uri="{FF2B5EF4-FFF2-40B4-BE49-F238E27FC236}">
              <a16:creationId xmlns:a16="http://schemas.microsoft.com/office/drawing/2014/main" id="{00000000-0008-0000-0900-0000C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8"/>
        </a:graphicData>
      </a:graphic>
    </xdr:graphicFrame>
    <xdr:clientData/>
  </xdr:twoCellAnchor>
  <xdr:twoCellAnchor>
    <xdr:from>
      <xdr:col>6</xdr:col>
      <xdr:colOff>0</xdr:colOff>
      <xdr:row>1387</xdr:row>
      <xdr:rowOff>0</xdr:rowOff>
    </xdr:from>
    <xdr:to>
      <xdr:col>10</xdr:col>
      <xdr:colOff>600075</xdr:colOff>
      <xdr:row>1401</xdr:row>
      <xdr:rowOff>180975</xdr:rowOff>
    </xdr:to>
    <xdr:graphicFrame macro="">
      <xdr:nvGraphicFramePr>
        <xdr:cNvPr id="37784782" name="Chart 1266">
          <a:extLst>
            <a:ext uri="{FF2B5EF4-FFF2-40B4-BE49-F238E27FC236}">
              <a16:creationId xmlns:a16="http://schemas.microsoft.com/office/drawing/2014/main" id="{00000000-0008-0000-0900-0000C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9"/>
        </a:graphicData>
      </a:graphic>
    </xdr:graphicFrame>
    <xdr:clientData/>
  </xdr:twoCellAnchor>
  <xdr:twoCellAnchor>
    <xdr:from>
      <xdr:col>12</xdr:col>
      <xdr:colOff>0</xdr:colOff>
      <xdr:row>1387</xdr:row>
      <xdr:rowOff>0</xdr:rowOff>
    </xdr:from>
    <xdr:to>
      <xdr:col>16</xdr:col>
      <xdr:colOff>600075</xdr:colOff>
      <xdr:row>1402</xdr:row>
      <xdr:rowOff>9525</xdr:rowOff>
    </xdr:to>
    <xdr:graphicFrame macro="">
      <xdr:nvGraphicFramePr>
        <xdr:cNvPr id="37784783" name="Chart 1267">
          <a:extLst>
            <a:ext uri="{FF2B5EF4-FFF2-40B4-BE49-F238E27FC236}">
              <a16:creationId xmlns:a16="http://schemas.microsoft.com/office/drawing/2014/main" id="{00000000-0008-0000-0900-0000C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0"/>
        </a:graphicData>
      </a:graphic>
    </xdr:graphicFrame>
    <xdr:clientData/>
  </xdr:twoCellAnchor>
  <xdr:twoCellAnchor>
    <xdr:from>
      <xdr:col>0</xdr:col>
      <xdr:colOff>0</xdr:colOff>
      <xdr:row>1404</xdr:row>
      <xdr:rowOff>0</xdr:rowOff>
    </xdr:from>
    <xdr:to>
      <xdr:col>4</xdr:col>
      <xdr:colOff>581025</xdr:colOff>
      <xdr:row>1419</xdr:row>
      <xdr:rowOff>9525</xdr:rowOff>
    </xdr:to>
    <xdr:graphicFrame macro="">
      <xdr:nvGraphicFramePr>
        <xdr:cNvPr id="37784784" name="Chart 1268">
          <a:extLst>
            <a:ext uri="{FF2B5EF4-FFF2-40B4-BE49-F238E27FC236}">
              <a16:creationId xmlns:a16="http://schemas.microsoft.com/office/drawing/2014/main" id="{00000000-0008-0000-0900-0000D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1"/>
        </a:graphicData>
      </a:graphic>
    </xdr:graphicFrame>
    <xdr:clientData/>
  </xdr:twoCellAnchor>
  <xdr:twoCellAnchor>
    <xdr:from>
      <xdr:col>6</xdr:col>
      <xdr:colOff>0</xdr:colOff>
      <xdr:row>1404</xdr:row>
      <xdr:rowOff>0</xdr:rowOff>
    </xdr:from>
    <xdr:to>
      <xdr:col>10</xdr:col>
      <xdr:colOff>571500</xdr:colOff>
      <xdr:row>1418</xdr:row>
      <xdr:rowOff>200025</xdr:rowOff>
    </xdr:to>
    <xdr:graphicFrame macro="">
      <xdr:nvGraphicFramePr>
        <xdr:cNvPr id="37784785" name="Chart 1269">
          <a:extLst>
            <a:ext uri="{FF2B5EF4-FFF2-40B4-BE49-F238E27FC236}">
              <a16:creationId xmlns:a16="http://schemas.microsoft.com/office/drawing/2014/main" id="{00000000-0008-0000-0900-0000D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2"/>
        </a:graphicData>
      </a:graphic>
    </xdr:graphicFrame>
    <xdr:clientData/>
  </xdr:twoCellAnchor>
  <xdr:twoCellAnchor>
    <xdr:from>
      <xdr:col>12</xdr:col>
      <xdr:colOff>0</xdr:colOff>
      <xdr:row>1404</xdr:row>
      <xdr:rowOff>0</xdr:rowOff>
    </xdr:from>
    <xdr:to>
      <xdr:col>16</xdr:col>
      <xdr:colOff>561975</xdr:colOff>
      <xdr:row>1418</xdr:row>
      <xdr:rowOff>190500</xdr:rowOff>
    </xdr:to>
    <xdr:graphicFrame macro="">
      <xdr:nvGraphicFramePr>
        <xdr:cNvPr id="37784786" name="Chart 1270">
          <a:extLst>
            <a:ext uri="{FF2B5EF4-FFF2-40B4-BE49-F238E27FC236}">
              <a16:creationId xmlns:a16="http://schemas.microsoft.com/office/drawing/2014/main" id="{00000000-0008-0000-0900-0000D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3"/>
        </a:graphicData>
      </a:graphic>
    </xdr:graphicFrame>
    <xdr:clientData/>
  </xdr:twoCellAnchor>
  <xdr:twoCellAnchor>
    <xdr:from>
      <xdr:col>0</xdr:col>
      <xdr:colOff>0</xdr:colOff>
      <xdr:row>1421</xdr:row>
      <xdr:rowOff>0</xdr:rowOff>
    </xdr:from>
    <xdr:to>
      <xdr:col>4</xdr:col>
      <xdr:colOff>600075</xdr:colOff>
      <xdr:row>1436</xdr:row>
      <xdr:rowOff>38100</xdr:rowOff>
    </xdr:to>
    <xdr:graphicFrame macro="">
      <xdr:nvGraphicFramePr>
        <xdr:cNvPr id="37784787" name="Chart 1271">
          <a:extLst>
            <a:ext uri="{FF2B5EF4-FFF2-40B4-BE49-F238E27FC236}">
              <a16:creationId xmlns:a16="http://schemas.microsoft.com/office/drawing/2014/main" id="{00000000-0008-0000-0900-0000D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4"/>
        </a:graphicData>
      </a:graphic>
    </xdr:graphicFrame>
    <xdr:clientData/>
  </xdr:twoCellAnchor>
  <xdr:twoCellAnchor>
    <xdr:from>
      <xdr:col>6</xdr:col>
      <xdr:colOff>0</xdr:colOff>
      <xdr:row>1421</xdr:row>
      <xdr:rowOff>0</xdr:rowOff>
    </xdr:from>
    <xdr:to>
      <xdr:col>10</xdr:col>
      <xdr:colOff>581025</xdr:colOff>
      <xdr:row>1436</xdr:row>
      <xdr:rowOff>28575</xdr:rowOff>
    </xdr:to>
    <xdr:graphicFrame macro="">
      <xdr:nvGraphicFramePr>
        <xdr:cNvPr id="37784788" name="Chart 1272">
          <a:extLst>
            <a:ext uri="{FF2B5EF4-FFF2-40B4-BE49-F238E27FC236}">
              <a16:creationId xmlns:a16="http://schemas.microsoft.com/office/drawing/2014/main" id="{00000000-0008-0000-0900-0000D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5"/>
        </a:graphicData>
      </a:graphic>
    </xdr:graphicFrame>
    <xdr:clientData/>
  </xdr:twoCellAnchor>
  <xdr:twoCellAnchor>
    <xdr:from>
      <xdr:col>12</xdr:col>
      <xdr:colOff>0</xdr:colOff>
      <xdr:row>1421</xdr:row>
      <xdr:rowOff>0</xdr:rowOff>
    </xdr:from>
    <xdr:to>
      <xdr:col>16</xdr:col>
      <xdr:colOff>561975</xdr:colOff>
      <xdr:row>1436</xdr:row>
      <xdr:rowOff>9525</xdr:rowOff>
    </xdr:to>
    <xdr:graphicFrame macro="">
      <xdr:nvGraphicFramePr>
        <xdr:cNvPr id="37784789" name="Chart 1273">
          <a:extLst>
            <a:ext uri="{FF2B5EF4-FFF2-40B4-BE49-F238E27FC236}">
              <a16:creationId xmlns:a16="http://schemas.microsoft.com/office/drawing/2014/main" id="{00000000-0008-0000-0900-0000D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6"/>
        </a:graphicData>
      </a:graphic>
    </xdr:graphicFrame>
    <xdr:clientData/>
  </xdr:twoCellAnchor>
  <xdr:twoCellAnchor>
    <xdr:from>
      <xdr:col>0</xdr:col>
      <xdr:colOff>0</xdr:colOff>
      <xdr:row>1438</xdr:row>
      <xdr:rowOff>0</xdr:rowOff>
    </xdr:from>
    <xdr:to>
      <xdr:col>4</xdr:col>
      <xdr:colOff>600075</xdr:colOff>
      <xdr:row>1453</xdr:row>
      <xdr:rowOff>0</xdr:rowOff>
    </xdr:to>
    <xdr:graphicFrame macro="">
      <xdr:nvGraphicFramePr>
        <xdr:cNvPr id="37784790" name="Chart 1274">
          <a:extLst>
            <a:ext uri="{FF2B5EF4-FFF2-40B4-BE49-F238E27FC236}">
              <a16:creationId xmlns:a16="http://schemas.microsoft.com/office/drawing/2014/main" id="{00000000-0008-0000-0900-0000D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7"/>
        </a:graphicData>
      </a:graphic>
    </xdr:graphicFrame>
    <xdr:clientData/>
  </xdr:twoCellAnchor>
  <xdr:twoCellAnchor>
    <xdr:from>
      <xdr:col>6</xdr:col>
      <xdr:colOff>0</xdr:colOff>
      <xdr:row>1438</xdr:row>
      <xdr:rowOff>0</xdr:rowOff>
    </xdr:from>
    <xdr:to>
      <xdr:col>10</xdr:col>
      <xdr:colOff>561975</xdr:colOff>
      <xdr:row>1452</xdr:row>
      <xdr:rowOff>190500</xdr:rowOff>
    </xdr:to>
    <xdr:graphicFrame macro="">
      <xdr:nvGraphicFramePr>
        <xdr:cNvPr id="37784791" name="Chart 1275">
          <a:extLst>
            <a:ext uri="{FF2B5EF4-FFF2-40B4-BE49-F238E27FC236}">
              <a16:creationId xmlns:a16="http://schemas.microsoft.com/office/drawing/2014/main" id="{00000000-0008-0000-0900-0000D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8"/>
        </a:graphicData>
      </a:graphic>
    </xdr:graphicFrame>
    <xdr:clientData/>
  </xdr:twoCellAnchor>
  <xdr:twoCellAnchor>
    <xdr:from>
      <xdr:col>12</xdr:col>
      <xdr:colOff>0</xdr:colOff>
      <xdr:row>1438</xdr:row>
      <xdr:rowOff>0</xdr:rowOff>
    </xdr:from>
    <xdr:to>
      <xdr:col>16</xdr:col>
      <xdr:colOff>571500</xdr:colOff>
      <xdr:row>1452</xdr:row>
      <xdr:rowOff>180975</xdr:rowOff>
    </xdr:to>
    <xdr:graphicFrame macro="">
      <xdr:nvGraphicFramePr>
        <xdr:cNvPr id="37784792" name="Chart 1276">
          <a:extLst>
            <a:ext uri="{FF2B5EF4-FFF2-40B4-BE49-F238E27FC236}">
              <a16:creationId xmlns:a16="http://schemas.microsoft.com/office/drawing/2014/main" id="{00000000-0008-0000-0900-0000D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9"/>
        </a:graphicData>
      </a:graphic>
    </xdr:graphicFrame>
    <xdr:clientData/>
  </xdr:twoCellAnchor>
  <xdr:twoCellAnchor>
    <xdr:from>
      <xdr:col>0</xdr:col>
      <xdr:colOff>0</xdr:colOff>
      <xdr:row>1455</xdr:row>
      <xdr:rowOff>0</xdr:rowOff>
    </xdr:from>
    <xdr:to>
      <xdr:col>4</xdr:col>
      <xdr:colOff>600075</xdr:colOff>
      <xdr:row>1470</xdr:row>
      <xdr:rowOff>9525</xdr:rowOff>
    </xdr:to>
    <xdr:graphicFrame macro="">
      <xdr:nvGraphicFramePr>
        <xdr:cNvPr id="37784793" name="Chart 1277">
          <a:extLst>
            <a:ext uri="{FF2B5EF4-FFF2-40B4-BE49-F238E27FC236}">
              <a16:creationId xmlns:a16="http://schemas.microsoft.com/office/drawing/2014/main" id="{00000000-0008-0000-0900-0000D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0"/>
        </a:graphicData>
      </a:graphic>
    </xdr:graphicFrame>
    <xdr:clientData/>
  </xdr:twoCellAnchor>
  <xdr:twoCellAnchor>
    <xdr:from>
      <xdr:col>12</xdr:col>
      <xdr:colOff>0</xdr:colOff>
      <xdr:row>1455</xdr:row>
      <xdr:rowOff>0</xdr:rowOff>
    </xdr:from>
    <xdr:to>
      <xdr:col>17</xdr:col>
      <xdr:colOff>28575</xdr:colOff>
      <xdr:row>1470</xdr:row>
      <xdr:rowOff>0</xdr:rowOff>
    </xdr:to>
    <xdr:graphicFrame macro="">
      <xdr:nvGraphicFramePr>
        <xdr:cNvPr id="37784794" name="Chart 1279">
          <a:extLst>
            <a:ext uri="{FF2B5EF4-FFF2-40B4-BE49-F238E27FC236}">
              <a16:creationId xmlns:a16="http://schemas.microsoft.com/office/drawing/2014/main" id="{00000000-0008-0000-0900-0000D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1"/>
        </a:graphicData>
      </a:graphic>
    </xdr:graphicFrame>
    <xdr:clientData/>
  </xdr:twoCellAnchor>
  <xdr:twoCellAnchor>
    <xdr:from>
      <xdr:col>6</xdr:col>
      <xdr:colOff>0</xdr:colOff>
      <xdr:row>1455</xdr:row>
      <xdr:rowOff>0</xdr:rowOff>
    </xdr:from>
    <xdr:to>
      <xdr:col>10</xdr:col>
      <xdr:colOff>600075</xdr:colOff>
      <xdr:row>1470</xdr:row>
      <xdr:rowOff>9525</xdr:rowOff>
    </xdr:to>
    <xdr:graphicFrame macro="">
      <xdr:nvGraphicFramePr>
        <xdr:cNvPr id="37784795" name="Chart 1280">
          <a:extLst>
            <a:ext uri="{FF2B5EF4-FFF2-40B4-BE49-F238E27FC236}">
              <a16:creationId xmlns:a16="http://schemas.microsoft.com/office/drawing/2014/main" id="{00000000-0008-0000-0900-0000D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2"/>
        </a:graphicData>
      </a:graphic>
    </xdr:graphicFrame>
    <xdr:clientData/>
  </xdr:twoCellAnchor>
  <xdr:twoCellAnchor>
    <xdr:from>
      <xdr:col>0</xdr:col>
      <xdr:colOff>0</xdr:colOff>
      <xdr:row>1472</xdr:row>
      <xdr:rowOff>0</xdr:rowOff>
    </xdr:from>
    <xdr:to>
      <xdr:col>5</xdr:col>
      <xdr:colOff>9525</xdr:colOff>
      <xdr:row>1487</xdr:row>
      <xdr:rowOff>200025</xdr:rowOff>
    </xdr:to>
    <xdr:graphicFrame macro="">
      <xdr:nvGraphicFramePr>
        <xdr:cNvPr id="37784796" name="Chart 1281">
          <a:extLst>
            <a:ext uri="{FF2B5EF4-FFF2-40B4-BE49-F238E27FC236}">
              <a16:creationId xmlns:a16="http://schemas.microsoft.com/office/drawing/2014/main" id="{00000000-0008-0000-0900-0000D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3"/>
        </a:graphicData>
      </a:graphic>
    </xdr:graphicFrame>
    <xdr:clientData/>
  </xdr:twoCellAnchor>
  <xdr:twoCellAnchor>
    <xdr:from>
      <xdr:col>6</xdr:col>
      <xdr:colOff>0</xdr:colOff>
      <xdr:row>1472</xdr:row>
      <xdr:rowOff>0</xdr:rowOff>
    </xdr:from>
    <xdr:to>
      <xdr:col>10</xdr:col>
      <xdr:colOff>600075</xdr:colOff>
      <xdr:row>1487</xdr:row>
      <xdr:rowOff>180975</xdr:rowOff>
    </xdr:to>
    <xdr:graphicFrame macro="">
      <xdr:nvGraphicFramePr>
        <xdr:cNvPr id="37784797" name="Chart 1282">
          <a:extLst>
            <a:ext uri="{FF2B5EF4-FFF2-40B4-BE49-F238E27FC236}">
              <a16:creationId xmlns:a16="http://schemas.microsoft.com/office/drawing/2014/main" id="{00000000-0008-0000-0900-0000D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4"/>
        </a:graphicData>
      </a:graphic>
    </xdr:graphicFrame>
    <xdr:clientData/>
  </xdr:twoCellAnchor>
  <xdr:twoCellAnchor>
    <xdr:from>
      <xdr:col>12</xdr:col>
      <xdr:colOff>0</xdr:colOff>
      <xdr:row>1472</xdr:row>
      <xdr:rowOff>0</xdr:rowOff>
    </xdr:from>
    <xdr:to>
      <xdr:col>16</xdr:col>
      <xdr:colOff>571500</xdr:colOff>
      <xdr:row>1487</xdr:row>
      <xdr:rowOff>190500</xdr:rowOff>
    </xdr:to>
    <xdr:graphicFrame macro="">
      <xdr:nvGraphicFramePr>
        <xdr:cNvPr id="37784798" name="Chart 1283">
          <a:extLst>
            <a:ext uri="{FF2B5EF4-FFF2-40B4-BE49-F238E27FC236}">
              <a16:creationId xmlns:a16="http://schemas.microsoft.com/office/drawing/2014/main" id="{00000000-0008-0000-0900-0000D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5"/>
        </a:graphicData>
      </a:graphic>
    </xdr:graphicFrame>
    <xdr:clientData/>
  </xdr:twoCellAnchor>
  <xdr:twoCellAnchor>
    <xdr:from>
      <xdr:col>0</xdr:col>
      <xdr:colOff>0</xdr:colOff>
      <xdr:row>1490</xdr:row>
      <xdr:rowOff>0</xdr:rowOff>
    </xdr:from>
    <xdr:to>
      <xdr:col>4</xdr:col>
      <xdr:colOff>581025</xdr:colOff>
      <xdr:row>1505</xdr:row>
      <xdr:rowOff>28575</xdr:rowOff>
    </xdr:to>
    <xdr:graphicFrame macro="">
      <xdr:nvGraphicFramePr>
        <xdr:cNvPr id="37784799" name="Chart 1284">
          <a:extLst>
            <a:ext uri="{FF2B5EF4-FFF2-40B4-BE49-F238E27FC236}">
              <a16:creationId xmlns:a16="http://schemas.microsoft.com/office/drawing/2014/main" id="{00000000-0008-0000-0900-0000D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6"/>
        </a:graphicData>
      </a:graphic>
    </xdr:graphicFrame>
    <xdr:clientData/>
  </xdr:twoCellAnchor>
  <xdr:twoCellAnchor>
    <xdr:from>
      <xdr:col>6</xdr:col>
      <xdr:colOff>0</xdr:colOff>
      <xdr:row>1490</xdr:row>
      <xdr:rowOff>0</xdr:rowOff>
    </xdr:from>
    <xdr:to>
      <xdr:col>10</xdr:col>
      <xdr:colOff>561975</xdr:colOff>
      <xdr:row>1505</xdr:row>
      <xdr:rowOff>28575</xdr:rowOff>
    </xdr:to>
    <xdr:graphicFrame macro="">
      <xdr:nvGraphicFramePr>
        <xdr:cNvPr id="37784800" name="Chart 1285">
          <a:extLst>
            <a:ext uri="{FF2B5EF4-FFF2-40B4-BE49-F238E27FC236}">
              <a16:creationId xmlns:a16="http://schemas.microsoft.com/office/drawing/2014/main" id="{00000000-0008-0000-0900-0000E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7"/>
        </a:graphicData>
      </a:graphic>
    </xdr:graphicFrame>
    <xdr:clientData/>
  </xdr:twoCellAnchor>
  <xdr:twoCellAnchor>
    <xdr:from>
      <xdr:col>12</xdr:col>
      <xdr:colOff>0</xdr:colOff>
      <xdr:row>1490</xdr:row>
      <xdr:rowOff>0</xdr:rowOff>
    </xdr:from>
    <xdr:to>
      <xdr:col>16</xdr:col>
      <xdr:colOff>600075</xdr:colOff>
      <xdr:row>1505</xdr:row>
      <xdr:rowOff>28575</xdr:rowOff>
    </xdr:to>
    <xdr:graphicFrame macro="">
      <xdr:nvGraphicFramePr>
        <xdr:cNvPr id="37784801" name="Chart 1286">
          <a:extLst>
            <a:ext uri="{FF2B5EF4-FFF2-40B4-BE49-F238E27FC236}">
              <a16:creationId xmlns:a16="http://schemas.microsoft.com/office/drawing/2014/main" id="{00000000-0008-0000-0900-0000E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8"/>
        </a:graphicData>
      </a:graphic>
    </xdr:graphicFrame>
    <xdr:clientData/>
  </xdr:twoCellAnchor>
  <xdr:twoCellAnchor>
    <xdr:from>
      <xdr:col>0</xdr:col>
      <xdr:colOff>0</xdr:colOff>
      <xdr:row>1507</xdr:row>
      <xdr:rowOff>0</xdr:rowOff>
    </xdr:from>
    <xdr:to>
      <xdr:col>4</xdr:col>
      <xdr:colOff>581025</xdr:colOff>
      <xdr:row>1522</xdr:row>
      <xdr:rowOff>28575</xdr:rowOff>
    </xdr:to>
    <xdr:graphicFrame macro="">
      <xdr:nvGraphicFramePr>
        <xdr:cNvPr id="37784802" name="Chart 1287">
          <a:extLst>
            <a:ext uri="{FF2B5EF4-FFF2-40B4-BE49-F238E27FC236}">
              <a16:creationId xmlns:a16="http://schemas.microsoft.com/office/drawing/2014/main" id="{00000000-0008-0000-0900-0000E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9"/>
        </a:graphicData>
      </a:graphic>
    </xdr:graphicFrame>
    <xdr:clientData/>
  </xdr:twoCellAnchor>
  <xdr:twoCellAnchor>
    <xdr:from>
      <xdr:col>6</xdr:col>
      <xdr:colOff>0</xdr:colOff>
      <xdr:row>1507</xdr:row>
      <xdr:rowOff>0</xdr:rowOff>
    </xdr:from>
    <xdr:to>
      <xdr:col>11</xdr:col>
      <xdr:colOff>0</xdr:colOff>
      <xdr:row>1522</xdr:row>
      <xdr:rowOff>9525</xdr:rowOff>
    </xdr:to>
    <xdr:graphicFrame macro="">
      <xdr:nvGraphicFramePr>
        <xdr:cNvPr id="37784803" name="Chart 1288">
          <a:extLst>
            <a:ext uri="{FF2B5EF4-FFF2-40B4-BE49-F238E27FC236}">
              <a16:creationId xmlns:a16="http://schemas.microsoft.com/office/drawing/2014/main" id="{00000000-0008-0000-0900-0000E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0"/>
        </a:graphicData>
      </a:graphic>
    </xdr:graphicFrame>
    <xdr:clientData/>
  </xdr:twoCellAnchor>
  <xdr:twoCellAnchor>
    <xdr:from>
      <xdr:col>12</xdr:col>
      <xdr:colOff>0</xdr:colOff>
      <xdr:row>1507</xdr:row>
      <xdr:rowOff>0</xdr:rowOff>
    </xdr:from>
    <xdr:to>
      <xdr:col>16</xdr:col>
      <xdr:colOff>523875</xdr:colOff>
      <xdr:row>1521</xdr:row>
      <xdr:rowOff>161925</xdr:rowOff>
    </xdr:to>
    <xdr:graphicFrame macro="">
      <xdr:nvGraphicFramePr>
        <xdr:cNvPr id="37784804" name="Chart 1289">
          <a:extLst>
            <a:ext uri="{FF2B5EF4-FFF2-40B4-BE49-F238E27FC236}">
              <a16:creationId xmlns:a16="http://schemas.microsoft.com/office/drawing/2014/main" id="{00000000-0008-0000-0900-0000E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1"/>
        </a:graphicData>
      </a:graphic>
    </xdr:graphicFrame>
    <xdr:clientData/>
  </xdr:twoCellAnchor>
  <xdr:twoCellAnchor>
    <xdr:from>
      <xdr:col>0</xdr:col>
      <xdr:colOff>0</xdr:colOff>
      <xdr:row>1524</xdr:row>
      <xdr:rowOff>0</xdr:rowOff>
    </xdr:from>
    <xdr:to>
      <xdr:col>4</xdr:col>
      <xdr:colOff>581025</xdr:colOff>
      <xdr:row>1540</xdr:row>
      <xdr:rowOff>0</xdr:rowOff>
    </xdr:to>
    <xdr:graphicFrame macro="">
      <xdr:nvGraphicFramePr>
        <xdr:cNvPr id="37784805" name="Chart 1290">
          <a:extLst>
            <a:ext uri="{FF2B5EF4-FFF2-40B4-BE49-F238E27FC236}">
              <a16:creationId xmlns:a16="http://schemas.microsoft.com/office/drawing/2014/main" id="{00000000-0008-0000-0900-0000E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2"/>
        </a:graphicData>
      </a:graphic>
    </xdr:graphicFrame>
    <xdr:clientData/>
  </xdr:twoCellAnchor>
  <xdr:twoCellAnchor>
    <xdr:from>
      <xdr:col>6</xdr:col>
      <xdr:colOff>0</xdr:colOff>
      <xdr:row>1524</xdr:row>
      <xdr:rowOff>0</xdr:rowOff>
    </xdr:from>
    <xdr:to>
      <xdr:col>11</xdr:col>
      <xdr:colOff>0</xdr:colOff>
      <xdr:row>1540</xdr:row>
      <xdr:rowOff>0</xdr:rowOff>
    </xdr:to>
    <xdr:graphicFrame macro="">
      <xdr:nvGraphicFramePr>
        <xdr:cNvPr id="37784806" name="Chart 1291">
          <a:extLst>
            <a:ext uri="{FF2B5EF4-FFF2-40B4-BE49-F238E27FC236}">
              <a16:creationId xmlns:a16="http://schemas.microsoft.com/office/drawing/2014/main" id="{00000000-0008-0000-0900-0000E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3"/>
        </a:graphicData>
      </a:graphic>
    </xdr:graphicFrame>
    <xdr:clientData/>
  </xdr:twoCellAnchor>
  <xdr:twoCellAnchor>
    <xdr:from>
      <xdr:col>12</xdr:col>
      <xdr:colOff>0</xdr:colOff>
      <xdr:row>1524</xdr:row>
      <xdr:rowOff>0</xdr:rowOff>
    </xdr:from>
    <xdr:to>
      <xdr:col>16</xdr:col>
      <xdr:colOff>600075</xdr:colOff>
      <xdr:row>1539</xdr:row>
      <xdr:rowOff>200025</xdr:rowOff>
    </xdr:to>
    <xdr:graphicFrame macro="">
      <xdr:nvGraphicFramePr>
        <xdr:cNvPr id="37784807" name="Chart 1292">
          <a:extLst>
            <a:ext uri="{FF2B5EF4-FFF2-40B4-BE49-F238E27FC236}">
              <a16:creationId xmlns:a16="http://schemas.microsoft.com/office/drawing/2014/main" id="{00000000-0008-0000-0900-0000E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4"/>
        </a:graphicData>
      </a:graphic>
    </xdr:graphicFrame>
    <xdr:clientData/>
  </xdr:twoCellAnchor>
  <xdr:twoCellAnchor>
    <xdr:from>
      <xdr:col>0</xdr:col>
      <xdr:colOff>0</xdr:colOff>
      <xdr:row>1542</xdr:row>
      <xdr:rowOff>0</xdr:rowOff>
    </xdr:from>
    <xdr:to>
      <xdr:col>4</xdr:col>
      <xdr:colOff>561975</xdr:colOff>
      <xdr:row>1558</xdr:row>
      <xdr:rowOff>9525</xdr:rowOff>
    </xdr:to>
    <xdr:graphicFrame macro="">
      <xdr:nvGraphicFramePr>
        <xdr:cNvPr id="37784808" name="Chart 1293">
          <a:extLst>
            <a:ext uri="{FF2B5EF4-FFF2-40B4-BE49-F238E27FC236}">
              <a16:creationId xmlns:a16="http://schemas.microsoft.com/office/drawing/2014/main" id="{00000000-0008-0000-0900-0000E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5"/>
        </a:graphicData>
      </a:graphic>
    </xdr:graphicFrame>
    <xdr:clientData/>
  </xdr:twoCellAnchor>
  <xdr:twoCellAnchor>
    <xdr:from>
      <xdr:col>6</xdr:col>
      <xdr:colOff>0</xdr:colOff>
      <xdr:row>1542</xdr:row>
      <xdr:rowOff>0</xdr:rowOff>
    </xdr:from>
    <xdr:to>
      <xdr:col>10</xdr:col>
      <xdr:colOff>571500</xdr:colOff>
      <xdr:row>1558</xdr:row>
      <xdr:rowOff>0</xdr:rowOff>
    </xdr:to>
    <xdr:graphicFrame macro="">
      <xdr:nvGraphicFramePr>
        <xdr:cNvPr id="37784809" name="Chart 1294">
          <a:extLst>
            <a:ext uri="{FF2B5EF4-FFF2-40B4-BE49-F238E27FC236}">
              <a16:creationId xmlns:a16="http://schemas.microsoft.com/office/drawing/2014/main" id="{00000000-0008-0000-0900-0000E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6"/>
        </a:graphicData>
      </a:graphic>
    </xdr:graphicFrame>
    <xdr:clientData/>
  </xdr:twoCellAnchor>
  <xdr:twoCellAnchor>
    <xdr:from>
      <xdr:col>12</xdr:col>
      <xdr:colOff>0</xdr:colOff>
      <xdr:row>1542</xdr:row>
      <xdr:rowOff>0</xdr:rowOff>
    </xdr:from>
    <xdr:to>
      <xdr:col>16</xdr:col>
      <xdr:colOff>542925</xdr:colOff>
      <xdr:row>1557</xdr:row>
      <xdr:rowOff>190500</xdr:rowOff>
    </xdr:to>
    <xdr:graphicFrame macro="">
      <xdr:nvGraphicFramePr>
        <xdr:cNvPr id="37784810" name="Chart 1295">
          <a:extLst>
            <a:ext uri="{FF2B5EF4-FFF2-40B4-BE49-F238E27FC236}">
              <a16:creationId xmlns:a16="http://schemas.microsoft.com/office/drawing/2014/main" id="{00000000-0008-0000-0900-0000E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7"/>
        </a:graphicData>
      </a:graphic>
    </xdr:graphicFrame>
    <xdr:clientData/>
  </xdr:twoCellAnchor>
  <xdr:twoCellAnchor>
    <xdr:from>
      <xdr:col>0</xdr:col>
      <xdr:colOff>0</xdr:colOff>
      <xdr:row>1560</xdr:row>
      <xdr:rowOff>0</xdr:rowOff>
    </xdr:from>
    <xdr:to>
      <xdr:col>4</xdr:col>
      <xdr:colOff>561975</xdr:colOff>
      <xdr:row>1576</xdr:row>
      <xdr:rowOff>9525</xdr:rowOff>
    </xdr:to>
    <xdr:graphicFrame macro="">
      <xdr:nvGraphicFramePr>
        <xdr:cNvPr id="37784811" name="Chart 1296">
          <a:extLst>
            <a:ext uri="{FF2B5EF4-FFF2-40B4-BE49-F238E27FC236}">
              <a16:creationId xmlns:a16="http://schemas.microsoft.com/office/drawing/2014/main" id="{00000000-0008-0000-0900-0000E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8"/>
        </a:graphicData>
      </a:graphic>
    </xdr:graphicFrame>
    <xdr:clientData/>
  </xdr:twoCellAnchor>
  <xdr:twoCellAnchor>
    <xdr:from>
      <xdr:col>6</xdr:col>
      <xdr:colOff>0</xdr:colOff>
      <xdr:row>1560</xdr:row>
      <xdr:rowOff>0</xdr:rowOff>
    </xdr:from>
    <xdr:to>
      <xdr:col>10</xdr:col>
      <xdr:colOff>542925</xdr:colOff>
      <xdr:row>1576</xdr:row>
      <xdr:rowOff>9525</xdr:rowOff>
    </xdr:to>
    <xdr:graphicFrame macro="">
      <xdr:nvGraphicFramePr>
        <xdr:cNvPr id="37784812" name="Chart 1297">
          <a:extLst>
            <a:ext uri="{FF2B5EF4-FFF2-40B4-BE49-F238E27FC236}">
              <a16:creationId xmlns:a16="http://schemas.microsoft.com/office/drawing/2014/main" id="{00000000-0008-0000-0900-0000E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9"/>
        </a:graphicData>
      </a:graphic>
    </xdr:graphicFrame>
    <xdr:clientData/>
  </xdr:twoCellAnchor>
  <xdr:twoCellAnchor>
    <xdr:from>
      <xdr:col>12</xdr:col>
      <xdr:colOff>0</xdr:colOff>
      <xdr:row>1560</xdr:row>
      <xdr:rowOff>0</xdr:rowOff>
    </xdr:from>
    <xdr:to>
      <xdr:col>16</xdr:col>
      <xdr:colOff>571500</xdr:colOff>
      <xdr:row>1576</xdr:row>
      <xdr:rowOff>9525</xdr:rowOff>
    </xdr:to>
    <xdr:graphicFrame macro="">
      <xdr:nvGraphicFramePr>
        <xdr:cNvPr id="37784813" name="Chart 1298">
          <a:extLst>
            <a:ext uri="{FF2B5EF4-FFF2-40B4-BE49-F238E27FC236}">
              <a16:creationId xmlns:a16="http://schemas.microsoft.com/office/drawing/2014/main" id="{00000000-0008-0000-0900-0000E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0"/>
        </a:graphicData>
      </a:graphic>
    </xdr:graphicFrame>
    <xdr:clientData/>
  </xdr:twoCellAnchor>
  <xdr:twoCellAnchor>
    <xdr:from>
      <xdr:col>12</xdr:col>
      <xdr:colOff>0</xdr:colOff>
      <xdr:row>1578</xdr:row>
      <xdr:rowOff>0</xdr:rowOff>
    </xdr:from>
    <xdr:to>
      <xdr:col>16</xdr:col>
      <xdr:colOff>600075</xdr:colOff>
      <xdr:row>1594</xdr:row>
      <xdr:rowOff>180975</xdr:rowOff>
    </xdr:to>
    <xdr:graphicFrame macro="">
      <xdr:nvGraphicFramePr>
        <xdr:cNvPr id="37784814" name="Chart 1299">
          <a:extLst>
            <a:ext uri="{FF2B5EF4-FFF2-40B4-BE49-F238E27FC236}">
              <a16:creationId xmlns:a16="http://schemas.microsoft.com/office/drawing/2014/main" id="{00000000-0008-0000-0900-0000E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1"/>
        </a:graphicData>
      </a:graphic>
    </xdr:graphicFrame>
    <xdr:clientData/>
  </xdr:twoCellAnchor>
  <xdr:twoCellAnchor>
    <xdr:from>
      <xdr:col>6</xdr:col>
      <xdr:colOff>0</xdr:colOff>
      <xdr:row>1578</xdr:row>
      <xdr:rowOff>0</xdr:rowOff>
    </xdr:from>
    <xdr:to>
      <xdr:col>10</xdr:col>
      <xdr:colOff>581025</xdr:colOff>
      <xdr:row>1595</xdr:row>
      <xdr:rowOff>9525</xdr:rowOff>
    </xdr:to>
    <xdr:graphicFrame macro="">
      <xdr:nvGraphicFramePr>
        <xdr:cNvPr id="37784815" name="Chart 1300">
          <a:extLst>
            <a:ext uri="{FF2B5EF4-FFF2-40B4-BE49-F238E27FC236}">
              <a16:creationId xmlns:a16="http://schemas.microsoft.com/office/drawing/2014/main" id="{00000000-0008-0000-0900-0000E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2"/>
        </a:graphicData>
      </a:graphic>
    </xdr:graphicFrame>
    <xdr:clientData/>
  </xdr:twoCellAnchor>
  <xdr:twoCellAnchor>
    <xdr:from>
      <xdr:col>0</xdr:col>
      <xdr:colOff>0</xdr:colOff>
      <xdr:row>1578</xdr:row>
      <xdr:rowOff>0</xdr:rowOff>
    </xdr:from>
    <xdr:to>
      <xdr:col>4</xdr:col>
      <xdr:colOff>561975</xdr:colOff>
      <xdr:row>1594</xdr:row>
      <xdr:rowOff>200025</xdr:rowOff>
    </xdr:to>
    <xdr:graphicFrame macro="">
      <xdr:nvGraphicFramePr>
        <xdr:cNvPr id="37784816" name="Chart 1301">
          <a:extLst>
            <a:ext uri="{FF2B5EF4-FFF2-40B4-BE49-F238E27FC236}">
              <a16:creationId xmlns:a16="http://schemas.microsoft.com/office/drawing/2014/main" id="{00000000-0008-0000-0900-0000F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3"/>
        </a:graphicData>
      </a:graphic>
    </xdr:graphicFrame>
    <xdr:clientData/>
  </xdr:twoCellAnchor>
  <xdr:twoCellAnchor>
    <xdr:from>
      <xdr:col>0</xdr:col>
      <xdr:colOff>0</xdr:colOff>
      <xdr:row>1597</xdr:row>
      <xdr:rowOff>0</xdr:rowOff>
    </xdr:from>
    <xdr:to>
      <xdr:col>4</xdr:col>
      <xdr:colOff>581025</xdr:colOff>
      <xdr:row>1613</xdr:row>
      <xdr:rowOff>9525</xdr:rowOff>
    </xdr:to>
    <xdr:graphicFrame macro="">
      <xdr:nvGraphicFramePr>
        <xdr:cNvPr id="37784817" name="Chart 1302">
          <a:extLst>
            <a:ext uri="{FF2B5EF4-FFF2-40B4-BE49-F238E27FC236}">
              <a16:creationId xmlns:a16="http://schemas.microsoft.com/office/drawing/2014/main" id="{00000000-0008-0000-0900-0000F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4"/>
        </a:graphicData>
      </a:graphic>
    </xdr:graphicFrame>
    <xdr:clientData/>
  </xdr:twoCellAnchor>
  <xdr:twoCellAnchor>
    <xdr:from>
      <xdr:col>6</xdr:col>
      <xdr:colOff>0</xdr:colOff>
      <xdr:row>1597</xdr:row>
      <xdr:rowOff>0</xdr:rowOff>
    </xdr:from>
    <xdr:to>
      <xdr:col>10</xdr:col>
      <xdr:colOff>600075</xdr:colOff>
      <xdr:row>1613</xdr:row>
      <xdr:rowOff>28575</xdr:rowOff>
    </xdr:to>
    <xdr:graphicFrame macro="">
      <xdr:nvGraphicFramePr>
        <xdr:cNvPr id="37784818" name="Chart 1303">
          <a:extLst>
            <a:ext uri="{FF2B5EF4-FFF2-40B4-BE49-F238E27FC236}">
              <a16:creationId xmlns:a16="http://schemas.microsoft.com/office/drawing/2014/main" id="{00000000-0008-0000-0900-0000F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5"/>
        </a:graphicData>
      </a:graphic>
    </xdr:graphicFrame>
    <xdr:clientData/>
  </xdr:twoCellAnchor>
  <xdr:twoCellAnchor>
    <xdr:from>
      <xdr:col>12</xdr:col>
      <xdr:colOff>0</xdr:colOff>
      <xdr:row>1597</xdr:row>
      <xdr:rowOff>0</xdr:rowOff>
    </xdr:from>
    <xdr:to>
      <xdr:col>16</xdr:col>
      <xdr:colOff>571500</xdr:colOff>
      <xdr:row>1613</xdr:row>
      <xdr:rowOff>28575</xdr:rowOff>
    </xdr:to>
    <xdr:graphicFrame macro="">
      <xdr:nvGraphicFramePr>
        <xdr:cNvPr id="37784819" name="Chart 1304">
          <a:extLst>
            <a:ext uri="{FF2B5EF4-FFF2-40B4-BE49-F238E27FC236}">
              <a16:creationId xmlns:a16="http://schemas.microsoft.com/office/drawing/2014/main" id="{00000000-0008-0000-0900-0000F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6"/>
        </a:graphicData>
      </a:graphic>
    </xdr:graphicFrame>
    <xdr:clientData/>
  </xdr:twoCellAnchor>
  <xdr:twoCellAnchor>
    <xdr:from>
      <xdr:col>0</xdr:col>
      <xdr:colOff>0</xdr:colOff>
      <xdr:row>1615</xdr:row>
      <xdr:rowOff>0</xdr:rowOff>
    </xdr:from>
    <xdr:to>
      <xdr:col>4</xdr:col>
      <xdr:colOff>571500</xdr:colOff>
      <xdr:row>1630</xdr:row>
      <xdr:rowOff>161925</xdr:rowOff>
    </xdr:to>
    <xdr:graphicFrame macro="">
      <xdr:nvGraphicFramePr>
        <xdr:cNvPr id="37784820" name="Chart 1305">
          <a:extLst>
            <a:ext uri="{FF2B5EF4-FFF2-40B4-BE49-F238E27FC236}">
              <a16:creationId xmlns:a16="http://schemas.microsoft.com/office/drawing/2014/main" id="{00000000-0008-0000-0900-0000F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7"/>
        </a:graphicData>
      </a:graphic>
    </xdr:graphicFrame>
    <xdr:clientData/>
  </xdr:twoCellAnchor>
  <xdr:twoCellAnchor>
    <xdr:from>
      <xdr:col>6</xdr:col>
      <xdr:colOff>0</xdr:colOff>
      <xdr:row>1615</xdr:row>
      <xdr:rowOff>0</xdr:rowOff>
    </xdr:from>
    <xdr:to>
      <xdr:col>10</xdr:col>
      <xdr:colOff>561975</xdr:colOff>
      <xdr:row>1630</xdr:row>
      <xdr:rowOff>190500</xdr:rowOff>
    </xdr:to>
    <xdr:graphicFrame macro="">
      <xdr:nvGraphicFramePr>
        <xdr:cNvPr id="37784821" name="Chart 1306">
          <a:extLst>
            <a:ext uri="{FF2B5EF4-FFF2-40B4-BE49-F238E27FC236}">
              <a16:creationId xmlns:a16="http://schemas.microsoft.com/office/drawing/2014/main" id="{00000000-0008-0000-0900-0000F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8"/>
        </a:graphicData>
      </a:graphic>
    </xdr:graphicFrame>
    <xdr:clientData/>
  </xdr:twoCellAnchor>
  <xdr:twoCellAnchor>
    <xdr:from>
      <xdr:col>12</xdr:col>
      <xdr:colOff>0</xdr:colOff>
      <xdr:row>1615</xdr:row>
      <xdr:rowOff>0</xdr:rowOff>
    </xdr:from>
    <xdr:to>
      <xdr:col>16</xdr:col>
      <xdr:colOff>581025</xdr:colOff>
      <xdr:row>1631</xdr:row>
      <xdr:rowOff>0</xdr:rowOff>
    </xdr:to>
    <xdr:graphicFrame macro="">
      <xdr:nvGraphicFramePr>
        <xdr:cNvPr id="37784822" name="Chart 1307">
          <a:extLst>
            <a:ext uri="{FF2B5EF4-FFF2-40B4-BE49-F238E27FC236}">
              <a16:creationId xmlns:a16="http://schemas.microsoft.com/office/drawing/2014/main" id="{00000000-0008-0000-0900-0000F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9"/>
        </a:graphicData>
      </a:graphic>
    </xdr:graphicFrame>
    <xdr:clientData/>
  </xdr:twoCellAnchor>
  <xdr:twoCellAnchor>
    <xdr:from>
      <xdr:col>0</xdr:col>
      <xdr:colOff>0</xdr:colOff>
      <xdr:row>1633</xdr:row>
      <xdr:rowOff>0</xdr:rowOff>
    </xdr:from>
    <xdr:to>
      <xdr:col>4</xdr:col>
      <xdr:colOff>600075</xdr:colOff>
      <xdr:row>1649</xdr:row>
      <xdr:rowOff>200025</xdr:rowOff>
    </xdr:to>
    <xdr:graphicFrame macro="">
      <xdr:nvGraphicFramePr>
        <xdr:cNvPr id="37784823" name="Chart 1308">
          <a:extLst>
            <a:ext uri="{FF2B5EF4-FFF2-40B4-BE49-F238E27FC236}">
              <a16:creationId xmlns:a16="http://schemas.microsoft.com/office/drawing/2014/main" id="{00000000-0008-0000-0900-0000F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0"/>
        </a:graphicData>
      </a:graphic>
    </xdr:graphicFrame>
    <xdr:clientData/>
  </xdr:twoCellAnchor>
  <xdr:twoCellAnchor>
    <xdr:from>
      <xdr:col>6</xdr:col>
      <xdr:colOff>0</xdr:colOff>
      <xdr:row>1633</xdr:row>
      <xdr:rowOff>0</xdr:rowOff>
    </xdr:from>
    <xdr:to>
      <xdr:col>11</xdr:col>
      <xdr:colOff>0</xdr:colOff>
      <xdr:row>1649</xdr:row>
      <xdr:rowOff>180975</xdr:rowOff>
    </xdr:to>
    <xdr:graphicFrame macro="">
      <xdr:nvGraphicFramePr>
        <xdr:cNvPr id="37784824" name="Chart 1309">
          <a:extLst>
            <a:ext uri="{FF2B5EF4-FFF2-40B4-BE49-F238E27FC236}">
              <a16:creationId xmlns:a16="http://schemas.microsoft.com/office/drawing/2014/main" id="{00000000-0008-0000-0900-0000F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1"/>
        </a:graphicData>
      </a:graphic>
    </xdr:graphicFrame>
    <xdr:clientData/>
  </xdr:twoCellAnchor>
  <xdr:twoCellAnchor>
    <xdr:from>
      <xdr:col>12</xdr:col>
      <xdr:colOff>0</xdr:colOff>
      <xdr:row>1633</xdr:row>
      <xdr:rowOff>0</xdr:rowOff>
    </xdr:from>
    <xdr:to>
      <xdr:col>16</xdr:col>
      <xdr:colOff>600075</xdr:colOff>
      <xdr:row>1649</xdr:row>
      <xdr:rowOff>200025</xdr:rowOff>
    </xdr:to>
    <xdr:graphicFrame macro="">
      <xdr:nvGraphicFramePr>
        <xdr:cNvPr id="37784825" name="Chart 1310">
          <a:extLst>
            <a:ext uri="{FF2B5EF4-FFF2-40B4-BE49-F238E27FC236}">
              <a16:creationId xmlns:a16="http://schemas.microsoft.com/office/drawing/2014/main" id="{00000000-0008-0000-0900-0000F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2"/>
        </a:graphicData>
      </a:graphic>
    </xdr:graphicFrame>
    <xdr:clientData/>
  </xdr:twoCellAnchor>
  <xdr:twoCellAnchor>
    <xdr:from>
      <xdr:col>0</xdr:col>
      <xdr:colOff>0</xdr:colOff>
      <xdr:row>1652</xdr:row>
      <xdr:rowOff>0</xdr:rowOff>
    </xdr:from>
    <xdr:to>
      <xdr:col>5</xdr:col>
      <xdr:colOff>0</xdr:colOff>
      <xdr:row>1669</xdr:row>
      <xdr:rowOff>0</xdr:rowOff>
    </xdr:to>
    <xdr:graphicFrame macro="">
      <xdr:nvGraphicFramePr>
        <xdr:cNvPr id="37784826" name="Chart 1311">
          <a:extLst>
            <a:ext uri="{FF2B5EF4-FFF2-40B4-BE49-F238E27FC236}">
              <a16:creationId xmlns:a16="http://schemas.microsoft.com/office/drawing/2014/main" id="{00000000-0008-0000-0900-0000F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3"/>
        </a:graphicData>
      </a:graphic>
    </xdr:graphicFrame>
    <xdr:clientData/>
  </xdr:twoCellAnchor>
  <xdr:twoCellAnchor>
    <xdr:from>
      <xdr:col>6</xdr:col>
      <xdr:colOff>0</xdr:colOff>
      <xdr:row>1652</xdr:row>
      <xdr:rowOff>0</xdr:rowOff>
    </xdr:from>
    <xdr:to>
      <xdr:col>11</xdr:col>
      <xdr:colOff>9525</xdr:colOff>
      <xdr:row>1669</xdr:row>
      <xdr:rowOff>9525</xdr:rowOff>
    </xdr:to>
    <xdr:graphicFrame macro="">
      <xdr:nvGraphicFramePr>
        <xdr:cNvPr id="37784827" name="Chart 1312">
          <a:extLst>
            <a:ext uri="{FF2B5EF4-FFF2-40B4-BE49-F238E27FC236}">
              <a16:creationId xmlns:a16="http://schemas.microsoft.com/office/drawing/2014/main" id="{00000000-0008-0000-0900-0000F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4"/>
        </a:graphicData>
      </a:graphic>
    </xdr:graphicFrame>
    <xdr:clientData/>
  </xdr:twoCellAnchor>
  <xdr:twoCellAnchor>
    <xdr:from>
      <xdr:col>12</xdr:col>
      <xdr:colOff>0</xdr:colOff>
      <xdr:row>1652</xdr:row>
      <xdr:rowOff>0</xdr:rowOff>
    </xdr:from>
    <xdr:to>
      <xdr:col>16</xdr:col>
      <xdr:colOff>600075</xdr:colOff>
      <xdr:row>1668</xdr:row>
      <xdr:rowOff>200025</xdr:rowOff>
    </xdr:to>
    <xdr:graphicFrame macro="">
      <xdr:nvGraphicFramePr>
        <xdr:cNvPr id="37784828" name="Chart 1313">
          <a:extLst>
            <a:ext uri="{FF2B5EF4-FFF2-40B4-BE49-F238E27FC236}">
              <a16:creationId xmlns:a16="http://schemas.microsoft.com/office/drawing/2014/main" id="{00000000-0008-0000-0900-0000F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5"/>
        </a:graphicData>
      </a:graphic>
    </xdr:graphicFrame>
    <xdr:clientData/>
  </xdr:twoCellAnchor>
  <xdr:twoCellAnchor>
    <xdr:from>
      <xdr:col>0</xdr:col>
      <xdr:colOff>0</xdr:colOff>
      <xdr:row>1671</xdr:row>
      <xdr:rowOff>0</xdr:rowOff>
    </xdr:from>
    <xdr:to>
      <xdr:col>4</xdr:col>
      <xdr:colOff>581025</xdr:colOff>
      <xdr:row>1687</xdr:row>
      <xdr:rowOff>9525</xdr:rowOff>
    </xdr:to>
    <xdr:graphicFrame macro="">
      <xdr:nvGraphicFramePr>
        <xdr:cNvPr id="37784829" name="Chart 1314">
          <a:extLst>
            <a:ext uri="{FF2B5EF4-FFF2-40B4-BE49-F238E27FC236}">
              <a16:creationId xmlns:a16="http://schemas.microsoft.com/office/drawing/2014/main" id="{00000000-0008-0000-0900-0000F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6"/>
        </a:graphicData>
      </a:graphic>
    </xdr:graphicFrame>
    <xdr:clientData/>
  </xdr:twoCellAnchor>
  <xdr:twoCellAnchor>
    <xdr:from>
      <xdr:col>6</xdr:col>
      <xdr:colOff>0</xdr:colOff>
      <xdr:row>1671</xdr:row>
      <xdr:rowOff>0</xdr:rowOff>
    </xdr:from>
    <xdr:to>
      <xdr:col>10</xdr:col>
      <xdr:colOff>600075</xdr:colOff>
      <xdr:row>1687</xdr:row>
      <xdr:rowOff>9525</xdr:rowOff>
    </xdr:to>
    <xdr:graphicFrame macro="">
      <xdr:nvGraphicFramePr>
        <xdr:cNvPr id="37784830" name="Chart 1315">
          <a:extLst>
            <a:ext uri="{FF2B5EF4-FFF2-40B4-BE49-F238E27FC236}">
              <a16:creationId xmlns:a16="http://schemas.microsoft.com/office/drawing/2014/main" id="{00000000-0008-0000-0900-0000F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7"/>
        </a:graphicData>
      </a:graphic>
    </xdr:graphicFrame>
    <xdr:clientData/>
  </xdr:twoCellAnchor>
  <xdr:twoCellAnchor>
    <xdr:from>
      <xdr:col>12</xdr:col>
      <xdr:colOff>0</xdr:colOff>
      <xdr:row>1671</xdr:row>
      <xdr:rowOff>0</xdr:rowOff>
    </xdr:from>
    <xdr:to>
      <xdr:col>16</xdr:col>
      <xdr:colOff>600075</xdr:colOff>
      <xdr:row>1687</xdr:row>
      <xdr:rowOff>9525</xdr:rowOff>
    </xdr:to>
    <xdr:graphicFrame macro="">
      <xdr:nvGraphicFramePr>
        <xdr:cNvPr id="37784831" name="Chart 1316">
          <a:extLst>
            <a:ext uri="{FF2B5EF4-FFF2-40B4-BE49-F238E27FC236}">
              <a16:creationId xmlns:a16="http://schemas.microsoft.com/office/drawing/2014/main" id="{00000000-0008-0000-0900-0000F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8"/>
        </a:graphicData>
      </a:graphic>
    </xdr:graphicFrame>
    <xdr:clientData/>
  </xdr:twoCellAnchor>
  <xdr:twoCellAnchor>
    <xdr:from>
      <xdr:col>0</xdr:col>
      <xdr:colOff>0</xdr:colOff>
      <xdr:row>1689</xdr:row>
      <xdr:rowOff>0</xdr:rowOff>
    </xdr:from>
    <xdr:to>
      <xdr:col>4</xdr:col>
      <xdr:colOff>561975</xdr:colOff>
      <xdr:row>1704</xdr:row>
      <xdr:rowOff>200025</xdr:rowOff>
    </xdr:to>
    <xdr:graphicFrame macro="">
      <xdr:nvGraphicFramePr>
        <xdr:cNvPr id="37784832" name="Chart 1317">
          <a:extLst>
            <a:ext uri="{FF2B5EF4-FFF2-40B4-BE49-F238E27FC236}">
              <a16:creationId xmlns:a16="http://schemas.microsoft.com/office/drawing/2014/main" id="{00000000-0008-0000-0900-00000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9"/>
        </a:graphicData>
      </a:graphic>
    </xdr:graphicFrame>
    <xdr:clientData/>
  </xdr:twoCellAnchor>
  <xdr:twoCellAnchor>
    <xdr:from>
      <xdr:col>6</xdr:col>
      <xdr:colOff>0</xdr:colOff>
      <xdr:row>1689</xdr:row>
      <xdr:rowOff>0</xdr:rowOff>
    </xdr:from>
    <xdr:to>
      <xdr:col>10</xdr:col>
      <xdr:colOff>581025</xdr:colOff>
      <xdr:row>1705</xdr:row>
      <xdr:rowOff>9525</xdr:rowOff>
    </xdr:to>
    <xdr:graphicFrame macro="">
      <xdr:nvGraphicFramePr>
        <xdr:cNvPr id="37784833" name="Chart 1318">
          <a:extLst>
            <a:ext uri="{FF2B5EF4-FFF2-40B4-BE49-F238E27FC236}">
              <a16:creationId xmlns:a16="http://schemas.microsoft.com/office/drawing/2014/main" id="{00000000-0008-0000-0900-00000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0"/>
        </a:graphicData>
      </a:graphic>
    </xdr:graphicFrame>
    <xdr:clientData/>
  </xdr:twoCellAnchor>
  <xdr:twoCellAnchor>
    <xdr:from>
      <xdr:col>12</xdr:col>
      <xdr:colOff>0</xdr:colOff>
      <xdr:row>1689</xdr:row>
      <xdr:rowOff>0</xdr:rowOff>
    </xdr:from>
    <xdr:to>
      <xdr:col>17</xdr:col>
      <xdr:colOff>0</xdr:colOff>
      <xdr:row>1704</xdr:row>
      <xdr:rowOff>190500</xdr:rowOff>
    </xdr:to>
    <xdr:graphicFrame macro="">
      <xdr:nvGraphicFramePr>
        <xdr:cNvPr id="37784834" name="Chart 1319">
          <a:extLst>
            <a:ext uri="{FF2B5EF4-FFF2-40B4-BE49-F238E27FC236}">
              <a16:creationId xmlns:a16="http://schemas.microsoft.com/office/drawing/2014/main" id="{00000000-0008-0000-0900-00000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1"/>
        </a:graphicData>
      </a:graphic>
    </xdr:graphicFrame>
    <xdr:clientData/>
  </xdr:twoCellAnchor>
  <xdr:twoCellAnchor>
    <xdr:from>
      <xdr:col>0</xdr:col>
      <xdr:colOff>0</xdr:colOff>
      <xdr:row>1707</xdr:row>
      <xdr:rowOff>0</xdr:rowOff>
    </xdr:from>
    <xdr:to>
      <xdr:col>4</xdr:col>
      <xdr:colOff>561975</xdr:colOff>
      <xdr:row>1722</xdr:row>
      <xdr:rowOff>190500</xdr:rowOff>
    </xdr:to>
    <xdr:graphicFrame macro="">
      <xdr:nvGraphicFramePr>
        <xdr:cNvPr id="37784835" name="Chart 1320">
          <a:extLst>
            <a:ext uri="{FF2B5EF4-FFF2-40B4-BE49-F238E27FC236}">
              <a16:creationId xmlns:a16="http://schemas.microsoft.com/office/drawing/2014/main" id="{00000000-0008-0000-0900-00000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2"/>
        </a:graphicData>
      </a:graphic>
    </xdr:graphicFrame>
    <xdr:clientData/>
  </xdr:twoCellAnchor>
  <xdr:twoCellAnchor>
    <xdr:from>
      <xdr:col>6</xdr:col>
      <xdr:colOff>0</xdr:colOff>
      <xdr:row>1707</xdr:row>
      <xdr:rowOff>0</xdr:rowOff>
    </xdr:from>
    <xdr:to>
      <xdr:col>10</xdr:col>
      <xdr:colOff>600075</xdr:colOff>
      <xdr:row>1722</xdr:row>
      <xdr:rowOff>200025</xdr:rowOff>
    </xdr:to>
    <xdr:graphicFrame macro="">
      <xdr:nvGraphicFramePr>
        <xdr:cNvPr id="37784836" name="Chart 1321">
          <a:extLst>
            <a:ext uri="{FF2B5EF4-FFF2-40B4-BE49-F238E27FC236}">
              <a16:creationId xmlns:a16="http://schemas.microsoft.com/office/drawing/2014/main" id="{00000000-0008-0000-0900-00000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3"/>
        </a:graphicData>
      </a:graphic>
    </xdr:graphicFrame>
    <xdr:clientData/>
  </xdr:twoCellAnchor>
  <xdr:twoCellAnchor>
    <xdr:from>
      <xdr:col>12</xdr:col>
      <xdr:colOff>0</xdr:colOff>
      <xdr:row>1707</xdr:row>
      <xdr:rowOff>0</xdr:rowOff>
    </xdr:from>
    <xdr:to>
      <xdr:col>16</xdr:col>
      <xdr:colOff>581025</xdr:colOff>
      <xdr:row>1723</xdr:row>
      <xdr:rowOff>9525</xdr:rowOff>
    </xdr:to>
    <xdr:graphicFrame macro="">
      <xdr:nvGraphicFramePr>
        <xdr:cNvPr id="37784837" name="Chart 1322">
          <a:extLst>
            <a:ext uri="{FF2B5EF4-FFF2-40B4-BE49-F238E27FC236}">
              <a16:creationId xmlns:a16="http://schemas.microsoft.com/office/drawing/2014/main" id="{00000000-0008-0000-0900-00000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4"/>
        </a:graphicData>
      </a:graphic>
    </xdr:graphicFrame>
    <xdr:clientData/>
  </xdr:twoCellAnchor>
  <xdr:twoCellAnchor>
    <xdr:from>
      <xdr:col>0</xdr:col>
      <xdr:colOff>0</xdr:colOff>
      <xdr:row>1725</xdr:row>
      <xdr:rowOff>0</xdr:rowOff>
    </xdr:from>
    <xdr:to>
      <xdr:col>5</xdr:col>
      <xdr:colOff>0</xdr:colOff>
      <xdr:row>1741</xdr:row>
      <xdr:rowOff>9525</xdr:rowOff>
    </xdr:to>
    <xdr:graphicFrame macro="">
      <xdr:nvGraphicFramePr>
        <xdr:cNvPr id="37784838" name="Chart 1323">
          <a:extLst>
            <a:ext uri="{FF2B5EF4-FFF2-40B4-BE49-F238E27FC236}">
              <a16:creationId xmlns:a16="http://schemas.microsoft.com/office/drawing/2014/main" id="{00000000-0008-0000-0900-00000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5"/>
        </a:graphicData>
      </a:graphic>
    </xdr:graphicFrame>
    <xdr:clientData/>
  </xdr:twoCellAnchor>
  <xdr:twoCellAnchor>
    <xdr:from>
      <xdr:col>6</xdr:col>
      <xdr:colOff>0</xdr:colOff>
      <xdr:row>1725</xdr:row>
      <xdr:rowOff>0</xdr:rowOff>
    </xdr:from>
    <xdr:to>
      <xdr:col>10</xdr:col>
      <xdr:colOff>600075</xdr:colOff>
      <xdr:row>1741</xdr:row>
      <xdr:rowOff>9525</xdr:rowOff>
    </xdr:to>
    <xdr:graphicFrame macro="">
      <xdr:nvGraphicFramePr>
        <xdr:cNvPr id="37784839" name="Chart 1324">
          <a:extLst>
            <a:ext uri="{FF2B5EF4-FFF2-40B4-BE49-F238E27FC236}">
              <a16:creationId xmlns:a16="http://schemas.microsoft.com/office/drawing/2014/main" id="{00000000-0008-0000-0900-00000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6"/>
        </a:graphicData>
      </a:graphic>
    </xdr:graphicFrame>
    <xdr:clientData/>
  </xdr:twoCellAnchor>
  <xdr:twoCellAnchor>
    <xdr:from>
      <xdr:col>12</xdr:col>
      <xdr:colOff>0</xdr:colOff>
      <xdr:row>1725</xdr:row>
      <xdr:rowOff>0</xdr:rowOff>
    </xdr:from>
    <xdr:to>
      <xdr:col>16</xdr:col>
      <xdr:colOff>581025</xdr:colOff>
      <xdr:row>1740</xdr:row>
      <xdr:rowOff>200025</xdr:rowOff>
    </xdr:to>
    <xdr:graphicFrame macro="">
      <xdr:nvGraphicFramePr>
        <xdr:cNvPr id="37784840" name="Chart 1325">
          <a:extLst>
            <a:ext uri="{FF2B5EF4-FFF2-40B4-BE49-F238E27FC236}">
              <a16:creationId xmlns:a16="http://schemas.microsoft.com/office/drawing/2014/main" id="{00000000-0008-0000-0900-00000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7"/>
        </a:graphicData>
      </a:graphic>
    </xdr:graphicFrame>
    <xdr:clientData/>
  </xdr:twoCellAnchor>
  <xdr:twoCellAnchor>
    <xdr:from>
      <xdr:col>0</xdr:col>
      <xdr:colOff>0</xdr:colOff>
      <xdr:row>1743</xdr:row>
      <xdr:rowOff>0</xdr:rowOff>
    </xdr:from>
    <xdr:to>
      <xdr:col>4</xdr:col>
      <xdr:colOff>581025</xdr:colOff>
      <xdr:row>1759</xdr:row>
      <xdr:rowOff>28575</xdr:rowOff>
    </xdr:to>
    <xdr:graphicFrame macro="">
      <xdr:nvGraphicFramePr>
        <xdr:cNvPr id="37784841" name="Chart 1326">
          <a:extLst>
            <a:ext uri="{FF2B5EF4-FFF2-40B4-BE49-F238E27FC236}">
              <a16:creationId xmlns:a16="http://schemas.microsoft.com/office/drawing/2014/main" id="{00000000-0008-0000-0900-00000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8"/>
        </a:graphicData>
      </a:graphic>
    </xdr:graphicFrame>
    <xdr:clientData/>
  </xdr:twoCellAnchor>
  <xdr:twoCellAnchor>
    <xdr:from>
      <xdr:col>6</xdr:col>
      <xdr:colOff>0</xdr:colOff>
      <xdr:row>1743</xdr:row>
      <xdr:rowOff>0</xdr:rowOff>
    </xdr:from>
    <xdr:to>
      <xdr:col>10</xdr:col>
      <xdr:colOff>561975</xdr:colOff>
      <xdr:row>1759</xdr:row>
      <xdr:rowOff>9525</xdr:rowOff>
    </xdr:to>
    <xdr:graphicFrame macro="">
      <xdr:nvGraphicFramePr>
        <xdr:cNvPr id="37784842" name="Chart 1327">
          <a:extLst>
            <a:ext uri="{FF2B5EF4-FFF2-40B4-BE49-F238E27FC236}">
              <a16:creationId xmlns:a16="http://schemas.microsoft.com/office/drawing/2014/main" id="{00000000-0008-0000-0900-00000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9"/>
        </a:graphicData>
      </a:graphic>
    </xdr:graphicFrame>
    <xdr:clientData/>
  </xdr:twoCellAnchor>
  <xdr:twoCellAnchor>
    <xdr:from>
      <xdr:col>12</xdr:col>
      <xdr:colOff>0</xdr:colOff>
      <xdr:row>1743</xdr:row>
      <xdr:rowOff>0</xdr:rowOff>
    </xdr:from>
    <xdr:to>
      <xdr:col>17</xdr:col>
      <xdr:colOff>0</xdr:colOff>
      <xdr:row>1759</xdr:row>
      <xdr:rowOff>28575</xdr:rowOff>
    </xdr:to>
    <xdr:graphicFrame macro="">
      <xdr:nvGraphicFramePr>
        <xdr:cNvPr id="37784843" name="Chart 1328">
          <a:extLst>
            <a:ext uri="{FF2B5EF4-FFF2-40B4-BE49-F238E27FC236}">
              <a16:creationId xmlns:a16="http://schemas.microsoft.com/office/drawing/2014/main" id="{00000000-0008-0000-0900-00000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0"/>
        </a:graphicData>
      </a:graphic>
    </xdr:graphicFrame>
    <xdr:clientData/>
  </xdr:twoCellAnchor>
  <xdr:twoCellAnchor>
    <xdr:from>
      <xdr:col>0</xdr:col>
      <xdr:colOff>0</xdr:colOff>
      <xdr:row>1761</xdr:row>
      <xdr:rowOff>0</xdr:rowOff>
    </xdr:from>
    <xdr:to>
      <xdr:col>4</xdr:col>
      <xdr:colOff>581025</xdr:colOff>
      <xdr:row>1777</xdr:row>
      <xdr:rowOff>28575</xdr:rowOff>
    </xdr:to>
    <xdr:graphicFrame macro="">
      <xdr:nvGraphicFramePr>
        <xdr:cNvPr id="37784844" name="Chart 1329">
          <a:extLst>
            <a:ext uri="{FF2B5EF4-FFF2-40B4-BE49-F238E27FC236}">
              <a16:creationId xmlns:a16="http://schemas.microsoft.com/office/drawing/2014/main" id="{00000000-0008-0000-0900-00000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1"/>
        </a:graphicData>
      </a:graphic>
    </xdr:graphicFrame>
    <xdr:clientData/>
  </xdr:twoCellAnchor>
  <xdr:twoCellAnchor>
    <xdr:from>
      <xdr:col>6</xdr:col>
      <xdr:colOff>0</xdr:colOff>
      <xdr:row>1761</xdr:row>
      <xdr:rowOff>0</xdr:rowOff>
    </xdr:from>
    <xdr:to>
      <xdr:col>10</xdr:col>
      <xdr:colOff>600075</xdr:colOff>
      <xdr:row>1777</xdr:row>
      <xdr:rowOff>28575</xdr:rowOff>
    </xdr:to>
    <xdr:graphicFrame macro="">
      <xdr:nvGraphicFramePr>
        <xdr:cNvPr id="37784845" name="Chart 1330">
          <a:extLst>
            <a:ext uri="{FF2B5EF4-FFF2-40B4-BE49-F238E27FC236}">
              <a16:creationId xmlns:a16="http://schemas.microsoft.com/office/drawing/2014/main" id="{00000000-0008-0000-0900-00000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2"/>
        </a:graphicData>
      </a:graphic>
    </xdr:graphicFrame>
    <xdr:clientData/>
  </xdr:twoCellAnchor>
  <xdr:twoCellAnchor>
    <xdr:from>
      <xdr:col>12</xdr:col>
      <xdr:colOff>0</xdr:colOff>
      <xdr:row>1761</xdr:row>
      <xdr:rowOff>0</xdr:rowOff>
    </xdr:from>
    <xdr:to>
      <xdr:col>17</xdr:col>
      <xdr:colOff>28575</xdr:colOff>
      <xdr:row>1776</xdr:row>
      <xdr:rowOff>200025</xdr:rowOff>
    </xdr:to>
    <xdr:graphicFrame macro="">
      <xdr:nvGraphicFramePr>
        <xdr:cNvPr id="37784846" name="Chart 1331">
          <a:extLst>
            <a:ext uri="{FF2B5EF4-FFF2-40B4-BE49-F238E27FC236}">
              <a16:creationId xmlns:a16="http://schemas.microsoft.com/office/drawing/2014/main" id="{00000000-0008-0000-0900-00000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3"/>
        </a:graphicData>
      </a:graphic>
    </xdr:graphicFrame>
    <xdr:clientData/>
  </xdr:twoCellAnchor>
  <xdr:twoCellAnchor>
    <xdr:from>
      <xdr:col>0</xdr:col>
      <xdr:colOff>0</xdr:colOff>
      <xdr:row>1779</xdr:row>
      <xdr:rowOff>0</xdr:rowOff>
    </xdr:from>
    <xdr:to>
      <xdr:col>4</xdr:col>
      <xdr:colOff>561975</xdr:colOff>
      <xdr:row>1794</xdr:row>
      <xdr:rowOff>190500</xdr:rowOff>
    </xdr:to>
    <xdr:graphicFrame macro="">
      <xdr:nvGraphicFramePr>
        <xdr:cNvPr id="37784847" name="Chart 1332">
          <a:extLst>
            <a:ext uri="{FF2B5EF4-FFF2-40B4-BE49-F238E27FC236}">
              <a16:creationId xmlns:a16="http://schemas.microsoft.com/office/drawing/2014/main" id="{00000000-0008-0000-0900-00000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4"/>
        </a:graphicData>
      </a:graphic>
    </xdr:graphicFrame>
    <xdr:clientData/>
  </xdr:twoCellAnchor>
  <xdr:twoCellAnchor>
    <xdr:from>
      <xdr:col>6</xdr:col>
      <xdr:colOff>0</xdr:colOff>
      <xdr:row>1779</xdr:row>
      <xdr:rowOff>0</xdr:rowOff>
    </xdr:from>
    <xdr:to>
      <xdr:col>10</xdr:col>
      <xdr:colOff>600075</xdr:colOff>
      <xdr:row>1794</xdr:row>
      <xdr:rowOff>190500</xdr:rowOff>
    </xdr:to>
    <xdr:graphicFrame macro="">
      <xdr:nvGraphicFramePr>
        <xdr:cNvPr id="37784848" name="Chart 1333">
          <a:extLst>
            <a:ext uri="{FF2B5EF4-FFF2-40B4-BE49-F238E27FC236}">
              <a16:creationId xmlns:a16="http://schemas.microsoft.com/office/drawing/2014/main" id="{00000000-0008-0000-0900-00001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5"/>
        </a:graphicData>
      </a:graphic>
    </xdr:graphicFrame>
    <xdr:clientData/>
  </xdr:twoCellAnchor>
  <xdr:twoCellAnchor>
    <xdr:from>
      <xdr:col>12</xdr:col>
      <xdr:colOff>0</xdr:colOff>
      <xdr:row>1779</xdr:row>
      <xdr:rowOff>0</xdr:rowOff>
    </xdr:from>
    <xdr:to>
      <xdr:col>16</xdr:col>
      <xdr:colOff>600075</xdr:colOff>
      <xdr:row>1794</xdr:row>
      <xdr:rowOff>200025</xdr:rowOff>
    </xdr:to>
    <xdr:graphicFrame macro="">
      <xdr:nvGraphicFramePr>
        <xdr:cNvPr id="37784849" name="Chart 1334">
          <a:extLst>
            <a:ext uri="{FF2B5EF4-FFF2-40B4-BE49-F238E27FC236}">
              <a16:creationId xmlns:a16="http://schemas.microsoft.com/office/drawing/2014/main" id="{00000000-0008-0000-0900-00001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6"/>
        </a:graphicData>
      </a:graphic>
    </xdr:graphicFrame>
    <xdr:clientData/>
  </xdr:twoCellAnchor>
  <xdr:twoCellAnchor>
    <xdr:from>
      <xdr:col>0</xdr:col>
      <xdr:colOff>0</xdr:colOff>
      <xdr:row>1797</xdr:row>
      <xdr:rowOff>0</xdr:rowOff>
    </xdr:from>
    <xdr:to>
      <xdr:col>4</xdr:col>
      <xdr:colOff>600075</xdr:colOff>
      <xdr:row>1812</xdr:row>
      <xdr:rowOff>200025</xdr:rowOff>
    </xdr:to>
    <xdr:graphicFrame macro="">
      <xdr:nvGraphicFramePr>
        <xdr:cNvPr id="37784850" name="Chart 1335">
          <a:extLst>
            <a:ext uri="{FF2B5EF4-FFF2-40B4-BE49-F238E27FC236}">
              <a16:creationId xmlns:a16="http://schemas.microsoft.com/office/drawing/2014/main" id="{00000000-0008-0000-0900-00001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7"/>
        </a:graphicData>
      </a:graphic>
    </xdr:graphicFrame>
    <xdr:clientData/>
  </xdr:twoCellAnchor>
  <xdr:twoCellAnchor>
    <xdr:from>
      <xdr:col>6</xdr:col>
      <xdr:colOff>0</xdr:colOff>
      <xdr:row>1797</xdr:row>
      <xdr:rowOff>0</xdr:rowOff>
    </xdr:from>
    <xdr:to>
      <xdr:col>10</xdr:col>
      <xdr:colOff>581025</xdr:colOff>
      <xdr:row>1813</xdr:row>
      <xdr:rowOff>28575</xdr:rowOff>
    </xdr:to>
    <xdr:graphicFrame macro="">
      <xdr:nvGraphicFramePr>
        <xdr:cNvPr id="37784851" name="Chart 1336">
          <a:extLst>
            <a:ext uri="{FF2B5EF4-FFF2-40B4-BE49-F238E27FC236}">
              <a16:creationId xmlns:a16="http://schemas.microsoft.com/office/drawing/2014/main" id="{00000000-0008-0000-0900-00001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8"/>
        </a:graphicData>
      </a:graphic>
    </xdr:graphicFrame>
    <xdr:clientData/>
  </xdr:twoCellAnchor>
  <xdr:twoCellAnchor>
    <xdr:from>
      <xdr:col>12</xdr:col>
      <xdr:colOff>0</xdr:colOff>
      <xdr:row>1797</xdr:row>
      <xdr:rowOff>0</xdr:rowOff>
    </xdr:from>
    <xdr:to>
      <xdr:col>17</xdr:col>
      <xdr:colOff>9525</xdr:colOff>
      <xdr:row>1813</xdr:row>
      <xdr:rowOff>0</xdr:rowOff>
    </xdr:to>
    <xdr:graphicFrame macro="">
      <xdr:nvGraphicFramePr>
        <xdr:cNvPr id="37784852" name="Chart 1337">
          <a:extLst>
            <a:ext uri="{FF2B5EF4-FFF2-40B4-BE49-F238E27FC236}">
              <a16:creationId xmlns:a16="http://schemas.microsoft.com/office/drawing/2014/main" id="{00000000-0008-0000-0900-00001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9"/>
        </a:graphicData>
      </a:graphic>
    </xdr:graphicFrame>
    <xdr:clientData/>
  </xdr:twoCellAnchor>
  <xdr:twoCellAnchor>
    <xdr:from>
      <xdr:col>12</xdr:col>
      <xdr:colOff>0</xdr:colOff>
      <xdr:row>1815</xdr:row>
      <xdr:rowOff>0</xdr:rowOff>
    </xdr:from>
    <xdr:to>
      <xdr:col>16</xdr:col>
      <xdr:colOff>581025</xdr:colOff>
      <xdr:row>1831</xdr:row>
      <xdr:rowOff>28575</xdr:rowOff>
    </xdr:to>
    <xdr:graphicFrame macro="">
      <xdr:nvGraphicFramePr>
        <xdr:cNvPr id="37784853" name="Chart 1338">
          <a:extLst>
            <a:ext uri="{FF2B5EF4-FFF2-40B4-BE49-F238E27FC236}">
              <a16:creationId xmlns:a16="http://schemas.microsoft.com/office/drawing/2014/main" id="{00000000-0008-0000-0900-00001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0"/>
        </a:graphicData>
      </a:graphic>
    </xdr:graphicFrame>
    <xdr:clientData/>
  </xdr:twoCellAnchor>
  <xdr:twoCellAnchor>
    <xdr:from>
      <xdr:col>6</xdr:col>
      <xdr:colOff>0</xdr:colOff>
      <xdr:row>1815</xdr:row>
      <xdr:rowOff>0</xdr:rowOff>
    </xdr:from>
    <xdr:to>
      <xdr:col>10</xdr:col>
      <xdr:colOff>581025</xdr:colOff>
      <xdr:row>1831</xdr:row>
      <xdr:rowOff>9525</xdr:rowOff>
    </xdr:to>
    <xdr:graphicFrame macro="">
      <xdr:nvGraphicFramePr>
        <xdr:cNvPr id="37784854" name="Chart 1339">
          <a:extLst>
            <a:ext uri="{FF2B5EF4-FFF2-40B4-BE49-F238E27FC236}">
              <a16:creationId xmlns:a16="http://schemas.microsoft.com/office/drawing/2014/main" id="{00000000-0008-0000-0900-00001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1"/>
        </a:graphicData>
      </a:graphic>
    </xdr:graphicFrame>
    <xdr:clientData/>
  </xdr:twoCellAnchor>
  <xdr:twoCellAnchor>
    <xdr:from>
      <xdr:col>0</xdr:col>
      <xdr:colOff>0</xdr:colOff>
      <xdr:row>1815</xdr:row>
      <xdr:rowOff>0</xdr:rowOff>
    </xdr:from>
    <xdr:to>
      <xdr:col>4</xdr:col>
      <xdr:colOff>600075</xdr:colOff>
      <xdr:row>1831</xdr:row>
      <xdr:rowOff>28575</xdr:rowOff>
    </xdr:to>
    <xdr:graphicFrame macro="">
      <xdr:nvGraphicFramePr>
        <xdr:cNvPr id="37784855" name="Chart 1340">
          <a:extLst>
            <a:ext uri="{FF2B5EF4-FFF2-40B4-BE49-F238E27FC236}">
              <a16:creationId xmlns:a16="http://schemas.microsoft.com/office/drawing/2014/main" id="{00000000-0008-0000-0900-00001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2"/>
        </a:graphicData>
      </a:graphic>
    </xdr:graphicFrame>
    <xdr:clientData/>
  </xdr:twoCellAnchor>
  <xdr:twoCellAnchor>
    <xdr:from>
      <xdr:col>12</xdr:col>
      <xdr:colOff>0</xdr:colOff>
      <xdr:row>1833</xdr:row>
      <xdr:rowOff>0</xdr:rowOff>
    </xdr:from>
    <xdr:to>
      <xdr:col>16</xdr:col>
      <xdr:colOff>581025</xdr:colOff>
      <xdr:row>1849</xdr:row>
      <xdr:rowOff>0</xdr:rowOff>
    </xdr:to>
    <xdr:graphicFrame macro="">
      <xdr:nvGraphicFramePr>
        <xdr:cNvPr id="37784856" name="Chart 1341">
          <a:extLst>
            <a:ext uri="{FF2B5EF4-FFF2-40B4-BE49-F238E27FC236}">
              <a16:creationId xmlns:a16="http://schemas.microsoft.com/office/drawing/2014/main" id="{00000000-0008-0000-0900-00001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3"/>
        </a:graphicData>
      </a:graphic>
    </xdr:graphicFrame>
    <xdr:clientData/>
  </xdr:twoCellAnchor>
  <xdr:twoCellAnchor>
    <xdr:from>
      <xdr:col>6</xdr:col>
      <xdr:colOff>0</xdr:colOff>
      <xdr:row>1833</xdr:row>
      <xdr:rowOff>0</xdr:rowOff>
    </xdr:from>
    <xdr:to>
      <xdr:col>11</xdr:col>
      <xdr:colOff>0</xdr:colOff>
      <xdr:row>1849</xdr:row>
      <xdr:rowOff>9525</xdr:rowOff>
    </xdr:to>
    <xdr:graphicFrame macro="">
      <xdr:nvGraphicFramePr>
        <xdr:cNvPr id="37784857" name="Chart 1342">
          <a:extLst>
            <a:ext uri="{FF2B5EF4-FFF2-40B4-BE49-F238E27FC236}">
              <a16:creationId xmlns:a16="http://schemas.microsoft.com/office/drawing/2014/main" id="{00000000-0008-0000-0900-00001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4"/>
        </a:graphicData>
      </a:graphic>
    </xdr:graphicFrame>
    <xdr:clientData/>
  </xdr:twoCellAnchor>
  <xdr:twoCellAnchor>
    <xdr:from>
      <xdr:col>0</xdr:col>
      <xdr:colOff>0</xdr:colOff>
      <xdr:row>1833</xdr:row>
      <xdr:rowOff>0</xdr:rowOff>
    </xdr:from>
    <xdr:to>
      <xdr:col>4</xdr:col>
      <xdr:colOff>600075</xdr:colOff>
      <xdr:row>1848</xdr:row>
      <xdr:rowOff>190500</xdr:rowOff>
    </xdr:to>
    <xdr:graphicFrame macro="">
      <xdr:nvGraphicFramePr>
        <xdr:cNvPr id="37784858" name="Chart 1343">
          <a:extLst>
            <a:ext uri="{FF2B5EF4-FFF2-40B4-BE49-F238E27FC236}">
              <a16:creationId xmlns:a16="http://schemas.microsoft.com/office/drawing/2014/main" id="{00000000-0008-0000-0900-00001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5"/>
        </a:graphicData>
      </a:graphic>
    </xdr:graphicFrame>
    <xdr:clientData/>
  </xdr:twoCellAnchor>
  <xdr:twoCellAnchor>
    <xdr:from>
      <xdr:col>0</xdr:col>
      <xdr:colOff>0</xdr:colOff>
      <xdr:row>1851</xdr:row>
      <xdr:rowOff>0</xdr:rowOff>
    </xdr:from>
    <xdr:to>
      <xdr:col>4</xdr:col>
      <xdr:colOff>561975</xdr:colOff>
      <xdr:row>1867</xdr:row>
      <xdr:rowOff>180975</xdr:rowOff>
    </xdr:to>
    <xdr:graphicFrame macro="">
      <xdr:nvGraphicFramePr>
        <xdr:cNvPr id="37784859" name="Chart 1344">
          <a:extLst>
            <a:ext uri="{FF2B5EF4-FFF2-40B4-BE49-F238E27FC236}">
              <a16:creationId xmlns:a16="http://schemas.microsoft.com/office/drawing/2014/main" id="{00000000-0008-0000-0900-00001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6"/>
        </a:graphicData>
      </a:graphic>
    </xdr:graphicFrame>
    <xdr:clientData/>
  </xdr:twoCellAnchor>
  <xdr:twoCellAnchor>
    <xdr:from>
      <xdr:col>6</xdr:col>
      <xdr:colOff>0</xdr:colOff>
      <xdr:row>1851</xdr:row>
      <xdr:rowOff>0</xdr:rowOff>
    </xdr:from>
    <xdr:to>
      <xdr:col>11</xdr:col>
      <xdr:colOff>0</xdr:colOff>
      <xdr:row>1867</xdr:row>
      <xdr:rowOff>180975</xdr:rowOff>
    </xdr:to>
    <xdr:graphicFrame macro="">
      <xdr:nvGraphicFramePr>
        <xdr:cNvPr id="37784860" name="Chart 1345">
          <a:extLst>
            <a:ext uri="{FF2B5EF4-FFF2-40B4-BE49-F238E27FC236}">
              <a16:creationId xmlns:a16="http://schemas.microsoft.com/office/drawing/2014/main" id="{00000000-0008-0000-0900-00001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7"/>
        </a:graphicData>
      </a:graphic>
    </xdr:graphicFrame>
    <xdr:clientData/>
  </xdr:twoCellAnchor>
  <xdr:twoCellAnchor>
    <xdr:from>
      <xdr:col>12</xdr:col>
      <xdr:colOff>0</xdr:colOff>
      <xdr:row>1851</xdr:row>
      <xdr:rowOff>0</xdr:rowOff>
    </xdr:from>
    <xdr:to>
      <xdr:col>16</xdr:col>
      <xdr:colOff>600075</xdr:colOff>
      <xdr:row>1867</xdr:row>
      <xdr:rowOff>200025</xdr:rowOff>
    </xdr:to>
    <xdr:graphicFrame macro="">
      <xdr:nvGraphicFramePr>
        <xdr:cNvPr id="37784861" name="Chart 1346">
          <a:extLst>
            <a:ext uri="{FF2B5EF4-FFF2-40B4-BE49-F238E27FC236}">
              <a16:creationId xmlns:a16="http://schemas.microsoft.com/office/drawing/2014/main" id="{00000000-0008-0000-0900-00001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8"/>
        </a:graphicData>
      </a:graphic>
    </xdr:graphicFrame>
    <xdr:clientData/>
  </xdr:twoCellAnchor>
  <xdr:twoCellAnchor>
    <xdr:from>
      <xdr:col>0</xdr:col>
      <xdr:colOff>0</xdr:colOff>
      <xdr:row>1870</xdr:row>
      <xdr:rowOff>0</xdr:rowOff>
    </xdr:from>
    <xdr:to>
      <xdr:col>4</xdr:col>
      <xdr:colOff>561975</xdr:colOff>
      <xdr:row>1886</xdr:row>
      <xdr:rowOff>180975</xdr:rowOff>
    </xdr:to>
    <xdr:graphicFrame macro="">
      <xdr:nvGraphicFramePr>
        <xdr:cNvPr id="37784862" name="Chart 1347">
          <a:extLst>
            <a:ext uri="{FF2B5EF4-FFF2-40B4-BE49-F238E27FC236}">
              <a16:creationId xmlns:a16="http://schemas.microsoft.com/office/drawing/2014/main" id="{00000000-0008-0000-0900-00001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9"/>
        </a:graphicData>
      </a:graphic>
    </xdr:graphicFrame>
    <xdr:clientData/>
  </xdr:twoCellAnchor>
  <xdr:twoCellAnchor>
    <xdr:from>
      <xdr:col>6</xdr:col>
      <xdr:colOff>0</xdr:colOff>
      <xdr:row>1870</xdr:row>
      <xdr:rowOff>0</xdr:rowOff>
    </xdr:from>
    <xdr:to>
      <xdr:col>10</xdr:col>
      <xdr:colOff>571500</xdr:colOff>
      <xdr:row>1886</xdr:row>
      <xdr:rowOff>180975</xdr:rowOff>
    </xdr:to>
    <xdr:graphicFrame macro="">
      <xdr:nvGraphicFramePr>
        <xdr:cNvPr id="37784863" name="Chart 1348">
          <a:extLst>
            <a:ext uri="{FF2B5EF4-FFF2-40B4-BE49-F238E27FC236}">
              <a16:creationId xmlns:a16="http://schemas.microsoft.com/office/drawing/2014/main" id="{00000000-0008-0000-0900-00001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0"/>
        </a:graphicData>
      </a:graphic>
    </xdr:graphicFrame>
    <xdr:clientData/>
  </xdr:twoCellAnchor>
  <xdr:twoCellAnchor>
    <xdr:from>
      <xdr:col>12</xdr:col>
      <xdr:colOff>0</xdr:colOff>
      <xdr:row>1870</xdr:row>
      <xdr:rowOff>0</xdr:rowOff>
    </xdr:from>
    <xdr:to>
      <xdr:col>16</xdr:col>
      <xdr:colOff>571500</xdr:colOff>
      <xdr:row>1886</xdr:row>
      <xdr:rowOff>200025</xdr:rowOff>
    </xdr:to>
    <xdr:graphicFrame macro="">
      <xdr:nvGraphicFramePr>
        <xdr:cNvPr id="37784864" name="Chart 1349">
          <a:extLst>
            <a:ext uri="{FF2B5EF4-FFF2-40B4-BE49-F238E27FC236}">
              <a16:creationId xmlns:a16="http://schemas.microsoft.com/office/drawing/2014/main" id="{00000000-0008-0000-0900-00002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1"/>
        </a:graphicData>
      </a:graphic>
    </xdr:graphicFrame>
    <xdr:clientData/>
  </xdr:twoCellAnchor>
  <xdr:twoCellAnchor>
    <xdr:from>
      <xdr:col>0</xdr:col>
      <xdr:colOff>0</xdr:colOff>
      <xdr:row>1889</xdr:row>
      <xdr:rowOff>0</xdr:rowOff>
    </xdr:from>
    <xdr:to>
      <xdr:col>4</xdr:col>
      <xdr:colOff>571500</xdr:colOff>
      <xdr:row>1905</xdr:row>
      <xdr:rowOff>28575</xdr:rowOff>
    </xdr:to>
    <xdr:graphicFrame macro="">
      <xdr:nvGraphicFramePr>
        <xdr:cNvPr id="37784865" name="Chart 1350">
          <a:extLst>
            <a:ext uri="{FF2B5EF4-FFF2-40B4-BE49-F238E27FC236}">
              <a16:creationId xmlns:a16="http://schemas.microsoft.com/office/drawing/2014/main" id="{00000000-0008-0000-0900-00002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2"/>
        </a:graphicData>
      </a:graphic>
    </xdr:graphicFrame>
    <xdr:clientData/>
  </xdr:twoCellAnchor>
  <xdr:twoCellAnchor>
    <xdr:from>
      <xdr:col>6</xdr:col>
      <xdr:colOff>0</xdr:colOff>
      <xdr:row>1889</xdr:row>
      <xdr:rowOff>0</xdr:rowOff>
    </xdr:from>
    <xdr:to>
      <xdr:col>10</xdr:col>
      <xdr:colOff>581025</xdr:colOff>
      <xdr:row>1905</xdr:row>
      <xdr:rowOff>47625</xdr:rowOff>
    </xdr:to>
    <xdr:graphicFrame macro="">
      <xdr:nvGraphicFramePr>
        <xdr:cNvPr id="37784866" name="Chart 1351">
          <a:extLst>
            <a:ext uri="{FF2B5EF4-FFF2-40B4-BE49-F238E27FC236}">
              <a16:creationId xmlns:a16="http://schemas.microsoft.com/office/drawing/2014/main" id="{00000000-0008-0000-0900-00002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3"/>
        </a:graphicData>
      </a:graphic>
    </xdr:graphicFrame>
    <xdr:clientData/>
  </xdr:twoCellAnchor>
  <xdr:twoCellAnchor>
    <xdr:from>
      <xdr:col>12</xdr:col>
      <xdr:colOff>0</xdr:colOff>
      <xdr:row>1889</xdr:row>
      <xdr:rowOff>0</xdr:rowOff>
    </xdr:from>
    <xdr:to>
      <xdr:col>16</xdr:col>
      <xdr:colOff>581025</xdr:colOff>
      <xdr:row>1905</xdr:row>
      <xdr:rowOff>9525</xdr:rowOff>
    </xdr:to>
    <xdr:graphicFrame macro="">
      <xdr:nvGraphicFramePr>
        <xdr:cNvPr id="37784867" name="Chart 1352">
          <a:extLst>
            <a:ext uri="{FF2B5EF4-FFF2-40B4-BE49-F238E27FC236}">
              <a16:creationId xmlns:a16="http://schemas.microsoft.com/office/drawing/2014/main" id="{00000000-0008-0000-0900-00002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4"/>
        </a:graphicData>
      </a:graphic>
    </xdr:graphicFrame>
    <xdr:clientData/>
  </xdr:twoCellAnchor>
  <xdr:twoCellAnchor>
    <xdr:from>
      <xdr:col>0</xdr:col>
      <xdr:colOff>0</xdr:colOff>
      <xdr:row>1907</xdr:row>
      <xdr:rowOff>0</xdr:rowOff>
    </xdr:from>
    <xdr:to>
      <xdr:col>4</xdr:col>
      <xdr:colOff>600075</xdr:colOff>
      <xdr:row>1922</xdr:row>
      <xdr:rowOff>200025</xdr:rowOff>
    </xdr:to>
    <xdr:graphicFrame macro="">
      <xdr:nvGraphicFramePr>
        <xdr:cNvPr id="37784868" name="Chart 1353">
          <a:extLst>
            <a:ext uri="{FF2B5EF4-FFF2-40B4-BE49-F238E27FC236}">
              <a16:creationId xmlns:a16="http://schemas.microsoft.com/office/drawing/2014/main" id="{00000000-0008-0000-0900-00002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5"/>
        </a:graphicData>
      </a:graphic>
    </xdr:graphicFrame>
    <xdr:clientData/>
  </xdr:twoCellAnchor>
  <xdr:twoCellAnchor>
    <xdr:from>
      <xdr:col>6</xdr:col>
      <xdr:colOff>0</xdr:colOff>
      <xdr:row>1907</xdr:row>
      <xdr:rowOff>0</xdr:rowOff>
    </xdr:from>
    <xdr:to>
      <xdr:col>10</xdr:col>
      <xdr:colOff>600075</xdr:colOff>
      <xdr:row>1922</xdr:row>
      <xdr:rowOff>180975</xdr:rowOff>
    </xdr:to>
    <xdr:graphicFrame macro="">
      <xdr:nvGraphicFramePr>
        <xdr:cNvPr id="37784869" name="Chart 1354">
          <a:extLst>
            <a:ext uri="{FF2B5EF4-FFF2-40B4-BE49-F238E27FC236}">
              <a16:creationId xmlns:a16="http://schemas.microsoft.com/office/drawing/2014/main" id="{00000000-0008-0000-0900-00002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6"/>
        </a:graphicData>
      </a:graphic>
    </xdr:graphicFrame>
    <xdr:clientData/>
  </xdr:twoCellAnchor>
  <xdr:twoCellAnchor>
    <xdr:from>
      <xdr:col>12</xdr:col>
      <xdr:colOff>0</xdr:colOff>
      <xdr:row>1907</xdr:row>
      <xdr:rowOff>0</xdr:rowOff>
    </xdr:from>
    <xdr:to>
      <xdr:col>16</xdr:col>
      <xdr:colOff>600075</xdr:colOff>
      <xdr:row>1922</xdr:row>
      <xdr:rowOff>190500</xdr:rowOff>
    </xdr:to>
    <xdr:graphicFrame macro="">
      <xdr:nvGraphicFramePr>
        <xdr:cNvPr id="37784870" name="Chart 1355">
          <a:extLst>
            <a:ext uri="{FF2B5EF4-FFF2-40B4-BE49-F238E27FC236}">
              <a16:creationId xmlns:a16="http://schemas.microsoft.com/office/drawing/2014/main" id="{00000000-0008-0000-0900-00002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7"/>
        </a:graphicData>
      </a:graphic>
    </xdr:graphicFrame>
    <xdr:clientData/>
  </xdr:twoCellAnchor>
  <xdr:twoCellAnchor>
    <xdr:from>
      <xdr:col>0</xdr:col>
      <xdr:colOff>0</xdr:colOff>
      <xdr:row>1925</xdr:row>
      <xdr:rowOff>0</xdr:rowOff>
    </xdr:from>
    <xdr:to>
      <xdr:col>4</xdr:col>
      <xdr:colOff>571500</xdr:colOff>
      <xdr:row>1940</xdr:row>
      <xdr:rowOff>161925</xdr:rowOff>
    </xdr:to>
    <xdr:graphicFrame macro="">
      <xdr:nvGraphicFramePr>
        <xdr:cNvPr id="37784871" name="Chart 1356">
          <a:extLst>
            <a:ext uri="{FF2B5EF4-FFF2-40B4-BE49-F238E27FC236}">
              <a16:creationId xmlns:a16="http://schemas.microsoft.com/office/drawing/2014/main" id="{00000000-0008-0000-0900-00002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8"/>
        </a:graphicData>
      </a:graphic>
    </xdr:graphicFrame>
    <xdr:clientData/>
  </xdr:twoCellAnchor>
  <xdr:twoCellAnchor>
    <xdr:from>
      <xdr:col>6</xdr:col>
      <xdr:colOff>0</xdr:colOff>
      <xdr:row>1925</xdr:row>
      <xdr:rowOff>0</xdr:rowOff>
    </xdr:from>
    <xdr:to>
      <xdr:col>10</xdr:col>
      <xdr:colOff>561975</xdr:colOff>
      <xdr:row>1940</xdr:row>
      <xdr:rowOff>190500</xdr:rowOff>
    </xdr:to>
    <xdr:graphicFrame macro="">
      <xdr:nvGraphicFramePr>
        <xdr:cNvPr id="37784872" name="Chart 1357">
          <a:extLst>
            <a:ext uri="{FF2B5EF4-FFF2-40B4-BE49-F238E27FC236}">
              <a16:creationId xmlns:a16="http://schemas.microsoft.com/office/drawing/2014/main" id="{00000000-0008-0000-0900-00002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9"/>
        </a:graphicData>
      </a:graphic>
    </xdr:graphicFrame>
    <xdr:clientData/>
  </xdr:twoCellAnchor>
  <xdr:twoCellAnchor>
    <xdr:from>
      <xdr:col>12</xdr:col>
      <xdr:colOff>0</xdr:colOff>
      <xdr:row>1925</xdr:row>
      <xdr:rowOff>0</xdr:rowOff>
    </xdr:from>
    <xdr:to>
      <xdr:col>16</xdr:col>
      <xdr:colOff>581025</xdr:colOff>
      <xdr:row>1940</xdr:row>
      <xdr:rowOff>180975</xdr:rowOff>
    </xdr:to>
    <xdr:graphicFrame macro="">
      <xdr:nvGraphicFramePr>
        <xdr:cNvPr id="37784873" name="Chart 1358">
          <a:extLst>
            <a:ext uri="{FF2B5EF4-FFF2-40B4-BE49-F238E27FC236}">
              <a16:creationId xmlns:a16="http://schemas.microsoft.com/office/drawing/2014/main" id="{00000000-0008-0000-0900-00002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0"/>
        </a:graphicData>
      </a:graphic>
    </xdr:graphicFrame>
    <xdr:clientData/>
  </xdr:twoCellAnchor>
  <xdr:twoCellAnchor>
    <xdr:from>
      <xdr:col>0</xdr:col>
      <xdr:colOff>0</xdr:colOff>
      <xdr:row>1943</xdr:row>
      <xdr:rowOff>0</xdr:rowOff>
    </xdr:from>
    <xdr:to>
      <xdr:col>4</xdr:col>
      <xdr:colOff>600075</xdr:colOff>
      <xdr:row>1958</xdr:row>
      <xdr:rowOff>180975</xdr:rowOff>
    </xdr:to>
    <xdr:graphicFrame macro="">
      <xdr:nvGraphicFramePr>
        <xdr:cNvPr id="37784874" name="Chart 1359">
          <a:extLst>
            <a:ext uri="{FF2B5EF4-FFF2-40B4-BE49-F238E27FC236}">
              <a16:creationId xmlns:a16="http://schemas.microsoft.com/office/drawing/2014/main" id="{00000000-0008-0000-0900-00002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1"/>
        </a:graphicData>
      </a:graphic>
    </xdr:graphicFrame>
    <xdr:clientData/>
  </xdr:twoCellAnchor>
  <xdr:twoCellAnchor>
    <xdr:from>
      <xdr:col>6</xdr:col>
      <xdr:colOff>0</xdr:colOff>
      <xdr:row>1943</xdr:row>
      <xdr:rowOff>0</xdr:rowOff>
    </xdr:from>
    <xdr:to>
      <xdr:col>11</xdr:col>
      <xdr:colOff>0</xdr:colOff>
      <xdr:row>1959</xdr:row>
      <xdr:rowOff>0</xdr:rowOff>
    </xdr:to>
    <xdr:graphicFrame macro="">
      <xdr:nvGraphicFramePr>
        <xdr:cNvPr id="37784875" name="Chart 1360">
          <a:extLst>
            <a:ext uri="{FF2B5EF4-FFF2-40B4-BE49-F238E27FC236}">
              <a16:creationId xmlns:a16="http://schemas.microsoft.com/office/drawing/2014/main" id="{00000000-0008-0000-0900-00002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2"/>
        </a:graphicData>
      </a:graphic>
    </xdr:graphicFrame>
    <xdr:clientData/>
  </xdr:twoCellAnchor>
  <xdr:twoCellAnchor>
    <xdr:from>
      <xdr:col>12</xdr:col>
      <xdr:colOff>0</xdr:colOff>
      <xdr:row>1943</xdr:row>
      <xdr:rowOff>0</xdr:rowOff>
    </xdr:from>
    <xdr:to>
      <xdr:col>16</xdr:col>
      <xdr:colOff>581025</xdr:colOff>
      <xdr:row>1959</xdr:row>
      <xdr:rowOff>0</xdr:rowOff>
    </xdr:to>
    <xdr:graphicFrame macro="">
      <xdr:nvGraphicFramePr>
        <xdr:cNvPr id="37784876" name="Chart 1361">
          <a:extLst>
            <a:ext uri="{FF2B5EF4-FFF2-40B4-BE49-F238E27FC236}">
              <a16:creationId xmlns:a16="http://schemas.microsoft.com/office/drawing/2014/main" id="{00000000-0008-0000-0900-00002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3"/>
        </a:graphicData>
      </a:graphic>
    </xdr:graphicFrame>
    <xdr:clientData/>
  </xdr:twoCellAnchor>
  <xdr:twoCellAnchor>
    <xdr:from>
      <xdr:col>0</xdr:col>
      <xdr:colOff>0</xdr:colOff>
      <xdr:row>1961</xdr:row>
      <xdr:rowOff>0</xdr:rowOff>
    </xdr:from>
    <xdr:to>
      <xdr:col>4</xdr:col>
      <xdr:colOff>600075</xdr:colOff>
      <xdr:row>1977</xdr:row>
      <xdr:rowOff>28575</xdr:rowOff>
    </xdr:to>
    <xdr:graphicFrame macro="">
      <xdr:nvGraphicFramePr>
        <xdr:cNvPr id="37784877" name="Chart 1362">
          <a:extLst>
            <a:ext uri="{FF2B5EF4-FFF2-40B4-BE49-F238E27FC236}">
              <a16:creationId xmlns:a16="http://schemas.microsoft.com/office/drawing/2014/main" id="{00000000-0008-0000-0900-00002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4"/>
        </a:graphicData>
      </a:graphic>
    </xdr:graphicFrame>
    <xdr:clientData/>
  </xdr:twoCellAnchor>
  <xdr:twoCellAnchor>
    <xdr:from>
      <xdr:col>6</xdr:col>
      <xdr:colOff>0</xdr:colOff>
      <xdr:row>1961</xdr:row>
      <xdr:rowOff>0</xdr:rowOff>
    </xdr:from>
    <xdr:to>
      <xdr:col>10</xdr:col>
      <xdr:colOff>581025</xdr:colOff>
      <xdr:row>1977</xdr:row>
      <xdr:rowOff>0</xdr:rowOff>
    </xdr:to>
    <xdr:graphicFrame macro="">
      <xdr:nvGraphicFramePr>
        <xdr:cNvPr id="37784878" name="Chart 1363">
          <a:extLst>
            <a:ext uri="{FF2B5EF4-FFF2-40B4-BE49-F238E27FC236}">
              <a16:creationId xmlns:a16="http://schemas.microsoft.com/office/drawing/2014/main" id="{00000000-0008-0000-0900-00002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5"/>
        </a:graphicData>
      </a:graphic>
    </xdr:graphicFrame>
    <xdr:clientData/>
  </xdr:twoCellAnchor>
  <xdr:twoCellAnchor>
    <xdr:from>
      <xdr:col>12</xdr:col>
      <xdr:colOff>0</xdr:colOff>
      <xdr:row>1961</xdr:row>
      <xdr:rowOff>0</xdr:rowOff>
    </xdr:from>
    <xdr:to>
      <xdr:col>16</xdr:col>
      <xdr:colOff>600075</xdr:colOff>
      <xdr:row>1976</xdr:row>
      <xdr:rowOff>190500</xdr:rowOff>
    </xdr:to>
    <xdr:graphicFrame macro="">
      <xdr:nvGraphicFramePr>
        <xdr:cNvPr id="37784879" name="Chart 1364">
          <a:extLst>
            <a:ext uri="{FF2B5EF4-FFF2-40B4-BE49-F238E27FC236}">
              <a16:creationId xmlns:a16="http://schemas.microsoft.com/office/drawing/2014/main" id="{00000000-0008-0000-0900-00002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6"/>
        </a:graphicData>
      </a:graphic>
    </xdr:graphicFrame>
    <xdr:clientData/>
  </xdr:twoCellAnchor>
  <xdr:twoCellAnchor>
    <xdr:from>
      <xdr:col>0</xdr:col>
      <xdr:colOff>0</xdr:colOff>
      <xdr:row>1979</xdr:row>
      <xdr:rowOff>0</xdr:rowOff>
    </xdr:from>
    <xdr:to>
      <xdr:col>4</xdr:col>
      <xdr:colOff>571500</xdr:colOff>
      <xdr:row>1994</xdr:row>
      <xdr:rowOff>180975</xdr:rowOff>
    </xdr:to>
    <xdr:graphicFrame macro="">
      <xdr:nvGraphicFramePr>
        <xdr:cNvPr id="37784880" name="Chart 1365">
          <a:extLst>
            <a:ext uri="{FF2B5EF4-FFF2-40B4-BE49-F238E27FC236}">
              <a16:creationId xmlns:a16="http://schemas.microsoft.com/office/drawing/2014/main" id="{00000000-0008-0000-0900-00003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7"/>
        </a:graphicData>
      </a:graphic>
    </xdr:graphicFrame>
    <xdr:clientData/>
  </xdr:twoCellAnchor>
  <xdr:twoCellAnchor>
    <xdr:from>
      <xdr:col>6</xdr:col>
      <xdr:colOff>0</xdr:colOff>
      <xdr:row>1979</xdr:row>
      <xdr:rowOff>0</xdr:rowOff>
    </xdr:from>
    <xdr:to>
      <xdr:col>10</xdr:col>
      <xdr:colOff>561975</xdr:colOff>
      <xdr:row>1994</xdr:row>
      <xdr:rowOff>200025</xdr:rowOff>
    </xdr:to>
    <xdr:graphicFrame macro="">
      <xdr:nvGraphicFramePr>
        <xdr:cNvPr id="37784881" name="Chart 1366">
          <a:extLst>
            <a:ext uri="{FF2B5EF4-FFF2-40B4-BE49-F238E27FC236}">
              <a16:creationId xmlns:a16="http://schemas.microsoft.com/office/drawing/2014/main" id="{00000000-0008-0000-0900-00003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8"/>
        </a:graphicData>
      </a:graphic>
    </xdr:graphicFrame>
    <xdr:clientData/>
  </xdr:twoCellAnchor>
  <xdr:twoCellAnchor>
    <xdr:from>
      <xdr:col>12</xdr:col>
      <xdr:colOff>0</xdr:colOff>
      <xdr:row>1979</xdr:row>
      <xdr:rowOff>0</xdr:rowOff>
    </xdr:from>
    <xdr:to>
      <xdr:col>16</xdr:col>
      <xdr:colOff>571500</xdr:colOff>
      <xdr:row>1994</xdr:row>
      <xdr:rowOff>180975</xdr:rowOff>
    </xdr:to>
    <xdr:graphicFrame macro="">
      <xdr:nvGraphicFramePr>
        <xdr:cNvPr id="37784882" name="Chart 1367">
          <a:extLst>
            <a:ext uri="{FF2B5EF4-FFF2-40B4-BE49-F238E27FC236}">
              <a16:creationId xmlns:a16="http://schemas.microsoft.com/office/drawing/2014/main" id="{00000000-0008-0000-0900-00003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9"/>
        </a:graphicData>
      </a:graphic>
    </xdr:graphicFrame>
    <xdr:clientData/>
  </xdr:twoCellAnchor>
  <xdr:twoCellAnchor>
    <xdr:from>
      <xdr:col>0</xdr:col>
      <xdr:colOff>0</xdr:colOff>
      <xdr:row>1997</xdr:row>
      <xdr:rowOff>0</xdr:rowOff>
    </xdr:from>
    <xdr:to>
      <xdr:col>4</xdr:col>
      <xdr:colOff>571500</xdr:colOff>
      <xdr:row>2013</xdr:row>
      <xdr:rowOff>0</xdr:rowOff>
    </xdr:to>
    <xdr:graphicFrame macro="">
      <xdr:nvGraphicFramePr>
        <xdr:cNvPr id="37784883" name="Chart 1368">
          <a:extLst>
            <a:ext uri="{FF2B5EF4-FFF2-40B4-BE49-F238E27FC236}">
              <a16:creationId xmlns:a16="http://schemas.microsoft.com/office/drawing/2014/main" id="{00000000-0008-0000-0900-00003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0"/>
        </a:graphicData>
      </a:graphic>
    </xdr:graphicFrame>
    <xdr:clientData/>
  </xdr:twoCellAnchor>
  <xdr:twoCellAnchor>
    <xdr:from>
      <xdr:col>6</xdr:col>
      <xdr:colOff>0</xdr:colOff>
      <xdr:row>1997</xdr:row>
      <xdr:rowOff>0</xdr:rowOff>
    </xdr:from>
    <xdr:to>
      <xdr:col>10</xdr:col>
      <xdr:colOff>600075</xdr:colOff>
      <xdr:row>2012</xdr:row>
      <xdr:rowOff>190500</xdr:rowOff>
    </xdr:to>
    <xdr:graphicFrame macro="">
      <xdr:nvGraphicFramePr>
        <xdr:cNvPr id="37784884" name="Chart 1369">
          <a:extLst>
            <a:ext uri="{FF2B5EF4-FFF2-40B4-BE49-F238E27FC236}">
              <a16:creationId xmlns:a16="http://schemas.microsoft.com/office/drawing/2014/main" id="{00000000-0008-0000-0900-00003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1"/>
        </a:graphicData>
      </a:graphic>
    </xdr:graphicFrame>
    <xdr:clientData/>
  </xdr:twoCellAnchor>
  <xdr:twoCellAnchor>
    <xdr:from>
      <xdr:col>12</xdr:col>
      <xdr:colOff>0</xdr:colOff>
      <xdr:row>1997</xdr:row>
      <xdr:rowOff>0</xdr:rowOff>
    </xdr:from>
    <xdr:to>
      <xdr:col>16</xdr:col>
      <xdr:colOff>571500</xdr:colOff>
      <xdr:row>2012</xdr:row>
      <xdr:rowOff>180975</xdr:rowOff>
    </xdr:to>
    <xdr:graphicFrame macro="">
      <xdr:nvGraphicFramePr>
        <xdr:cNvPr id="37784885" name="Chart 1370">
          <a:extLst>
            <a:ext uri="{FF2B5EF4-FFF2-40B4-BE49-F238E27FC236}">
              <a16:creationId xmlns:a16="http://schemas.microsoft.com/office/drawing/2014/main" id="{00000000-0008-0000-0900-00003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2"/>
        </a:graphicData>
      </a:graphic>
    </xdr:graphicFrame>
    <xdr:clientData/>
  </xdr:twoCellAnchor>
  <xdr:twoCellAnchor>
    <xdr:from>
      <xdr:col>0</xdr:col>
      <xdr:colOff>0</xdr:colOff>
      <xdr:row>2015</xdr:row>
      <xdr:rowOff>0</xdr:rowOff>
    </xdr:from>
    <xdr:to>
      <xdr:col>5</xdr:col>
      <xdr:colOff>0</xdr:colOff>
      <xdr:row>2031</xdr:row>
      <xdr:rowOff>28575</xdr:rowOff>
    </xdr:to>
    <xdr:graphicFrame macro="">
      <xdr:nvGraphicFramePr>
        <xdr:cNvPr id="37784886" name="Chart 1371">
          <a:extLst>
            <a:ext uri="{FF2B5EF4-FFF2-40B4-BE49-F238E27FC236}">
              <a16:creationId xmlns:a16="http://schemas.microsoft.com/office/drawing/2014/main" id="{00000000-0008-0000-0900-00003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3"/>
        </a:graphicData>
      </a:graphic>
    </xdr:graphicFrame>
    <xdr:clientData/>
  </xdr:twoCellAnchor>
  <xdr:twoCellAnchor>
    <xdr:from>
      <xdr:col>6</xdr:col>
      <xdr:colOff>0</xdr:colOff>
      <xdr:row>2015</xdr:row>
      <xdr:rowOff>0</xdr:rowOff>
    </xdr:from>
    <xdr:to>
      <xdr:col>10</xdr:col>
      <xdr:colOff>600075</xdr:colOff>
      <xdr:row>2031</xdr:row>
      <xdr:rowOff>9525</xdr:rowOff>
    </xdr:to>
    <xdr:graphicFrame macro="">
      <xdr:nvGraphicFramePr>
        <xdr:cNvPr id="37784887" name="Chart 1372">
          <a:extLst>
            <a:ext uri="{FF2B5EF4-FFF2-40B4-BE49-F238E27FC236}">
              <a16:creationId xmlns:a16="http://schemas.microsoft.com/office/drawing/2014/main" id="{00000000-0008-0000-0900-00003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4"/>
        </a:graphicData>
      </a:graphic>
    </xdr:graphicFrame>
    <xdr:clientData/>
  </xdr:twoCellAnchor>
  <xdr:twoCellAnchor>
    <xdr:from>
      <xdr:col>12</xdr:col>
      <xdr:colOff>0</xdr:colOff>
      <xdr:row>2015</xdr:row>
      <xdr:rowOff>0</xdr:rowOff>
    </xdr:from>
    <xdr:to>
      <xdr:col>16</xdr:col>
      <xdr:colOff>581025</xdr:colOff>
      <xdr:row>2030</xdr:row>
      <xdr:rowOff>200025</xdr:rowOff>
    </xdr:to>
    <xdr:graphicFrame macro="">
      <xdr:nvGraphicFramePr>
        <xdr:cNvPr id="37784888" name="Chart 1373">
          <a:extLst>
            <a:ext uri="{FF2B5EF4-FFF2-40B4-BE49-F238E27FC236}">
              <a16:creationId xmlns:a16="http://schemas.microsoft.com/office/drawing/2014/main" id="{00000000-0008-0000-0900-00003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5"/>
        </a:graphicData>
      </a:graphic>
    </xdr:graphicFrame>
    <xdr:clientData/>
  </xdr:twoCellAnchor>
  <xdr:twoCellAnchor>
    <xdr:from>
      <xdr:col>0</xdr:col>
      <xdr:colOff>0</xdr:colOff>
      <xdr:row>2033</xdr:row>
      <xdr:rowOff>0</xdr:rowOff>
    </xdr:from>
    <xdr:to>
      <xdr:col>4</xdr:col>
      <xdr:colOff>533400</xdr:colOff>
      <xdr:row>2049</xdr:row>
      <xdr:rowOff>28575</xdr:rowOff>
    </xdr:to>
    <xdr:graphicFrame macro="">
      <xdr:nvGraphicFramePr>
        <xdr:cNvPr id="37784889" name="Chart 1374">
          <a:extLst>
            <a:ext uri="{FF2B5EF4-FFF2-40B4-BE49-F238E27FC236}">
              <a16:creationId xmlns:a16="http://schemas.microsoft.com/office/drawing/2014/main" id="{00000000-0008-0000-0900-00003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6"/>
        </a:graphicData>
      </a:graphic>
    </xdr:graphicFrame>
    <xdr:clientData/>
  </xdr:twoCellAnchor>
  <xdr:twoCellAnchor>
    <xdr:from>
      <xdr:col>6</xdr:col>
      <xdr:colOff>0</xdr:colOff>
      <xdr:row>2033</xdr:row>
      <xdr:rowOff>0</xdr:rowOff>
    </xdr:from>
    <xdr:to>
      <xdr:col>10</xdr:col>
      <xdr:colOff>571500</xdr:colOff>
      <xdr:row>2048</xdr:row>
      <xdr:rowOff>190500</xdr:rowOff>
    </xdr:to>
    <xdr:graphicFrame macro="">
      <xdr:nvGraphicFramePr>
        <xdr:cNvPr id="37784890" name="Chart 1375">
          <a:extLst>
            <a:ext uri="{FF2B5EF4-FFF2-40B4-BE49-F238E27FC236}">
              <a16:creationId xmlns:a16="http://schemas.microsoft.com/office/drawing/2014/main" id="{00000000-0008-0000-0900-00003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7"/>
        </a:graphicData>
      </a:graphic>
    </xdr:graphicFrame>
    <xdr:clientData/>
  </xdr:twoCellAnchor>
  <xdr:twoCellAnchor>
    <xdr:from>
      <xdr:col>12</xdr:col>
      <xdr:colOff>0</xdr:colOff>
      <xdr:row>2033</xdr:row>
      <xdr:rowOff>0</xdr:rowOff>
    </xdr:from>
    <xdr:to>
      <xdr:col>16</xdr:col>
      <xdr:colOff>600075</xdr:colOff>
      <xdr:row>2048</xdr:row>
      <xdr:rowOff>161925</xdr:rowOff>
    </xdr:to>
    <xdr:graphicFrame macro="">
      <xdr:nvGraphicFramePr>
        <xdr:cNvPr id="37784891" name="Chart 1376">
          <a:extLst>
            <a:ext uri="{FF2B5EF4-FFF2-40B4-BE49-F238E27FC236}">
              <a16:creationId xmlns:a16="http://schemas.microsoft.com/office/drawing/2014/main" id="{00000000-0008-0000-0900-00003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8"/>
        </a:graphicData>
      </a:graphic>
    </xdr:graphicFrame>
    <xdr:clientData/>
  </xdr:twoCellAnchor>
  <xdr:twoCellAnchor>
    <xdr:from>
      <xdr:col>0</xdr:col>
      <xdr:colOff>0</xdr:colOff>
      <xdr:row>2051</xdr:row>
      <xdr:rowOff>0</xdr:rowOff>
    </xdr:from>
    <xdr:to>
      <xdr:col>4</xdr:col>
      <xdr:colOff>581025</xdr:colOff>
      <xdr:row>2066</xdr:row>
      <xdr:rowOff>0</xdr:rowOff>
    </xdr:to>
    <xdr:graphicFrame macro="">
      <xdr:nvGraphicFramePr>
        <xdr:cNvPr id="37784892" name="Chart 1377">
          <a:extLst>
            <a:ext uri="{FF2B5EF4-FFF2-40B4-BE49-F238E27FC236}">
              <a16:creationId xmlns:a16="http://schemas.microsoft.com/office/drawing/2014/main" id="{00000000-0008-0000-0900-00003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9"/>
        </a:graphicData>
      </a:graphic>
    </xdr:graphicFrame>
    <xdr:clientData/>
  </xdr:twoCellAnchor>
  <xdr:twoCellAnchor>
    <xdr:from>
      <xdr:col>6</xdr:col>
      <xdr:colOff>0</xdr:colOff>
      <xdr:row>2051</xdr:row>
      <xdr:rowOff>0</xdr:rowOff>
    </xdr:from>
    <xdr:to>
      <xdr:col>10</xdr:col>
      <xdr:colOff>581025</xdr:colOff>
      <xdr:row>2066</xdr:row>
      <xdr:rowOff>0</xdr:rowOff>
    </xdr:to>
    <xdr:graphicFrame macro="">
      <xdr:nvGraphicFramePr>
        <xdr:cNvPr id="37784893" name="Chart 1378">
          <a:extLst>
            <a:ext uri="{FF2B5EF4-FFF2-40B4-BE49-F238E27FC236}">
              <a16:creationId xmlns:a16="http://schemas.microsoft.com/office/drawing/2014/main" id="{00000000-0008-0000-0900-00003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0"/>
        </a:graphicData>
      </a:graphic>
    </xdr:graphicFrame>
    <xdr:clientData/>
  </xdr:twoCellAnchor>
  <xdr:twoCellAnchor>
    <xdr:from>
      <xdr:col>12</xdr:col>
      <xdr:colOff>0</xdr:colOff>
      <xdr:row>2051</xdr:row>
      <xdr:rowOff>0</xdr:rowOff>
    </xdr:from>
    <xdr:to>
      <xdr:col>16</xdr:col>
      <xdr:colOff>600075</xdr:colOff>
      <xdr:row>2066</xdr:row>
      <xdr:rowOff>0</xdr:rowOff>
    </xdr:to>
    <xdr:graphicFrame macro="">
      <xdr:nvGraphicFramePr>
        <xdr:cNvPr id="37784894" name="Chart 1379">
          <a:extLst>
            <a:ext uri="{FF2B5EF4-FFF2-40B4-BE49-F238E27FC236}">
              <a16:creationId xmlns:a16="http://schemas.microsoft.com/office/drawing/2014/main" id="{00000000-0008-0000-0900-00003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1"/>
        </a:graphicData>
      </a:graphic>
    </xdr:graphicFrame>
    <xdr:clientData/>
  </xdr:twoCellAnchor>
  <xdr:twoCellAnchor>
    <xdr:from>
      <xdr:col>0</xdr:col>
      <xdr:colOff>0</xdr:colOff>
      <xdr:row>2068</xdr:row>
      <xdr:rowOff>0</xdr:rowOff>
    </xdr:from>
    <xdr:to>
      <xdr:col>4</xdr:col>
      <xdr:colOff>581025</xdr:colOff>
      <xdr:row>2084</xdr:row>
      <xdr:rowOff>28575</xdr:rowOff>
    </xdr:to>
    <xdr:graphicFrame macro="">
      <xdr:nvGraphicFramePr>
        <xdr:cNvPr id="37784895" name="Chart 1380">
          <a:extLst>
            <a:ext uri="{FF2B5EF4-FFF2-40B4-BE49-F238E27FC236}">
              <a16:creationId xmlns:a16="http://schemas.microsoft.com/office/drawing/2014/main" id="{00000000-0008-0000-0900-00003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2"/>
        </a:graphicData>
      </a:graphic>
    </xdr:graphicFrame>
    <xdr:clientData/>
  </xdr:twoCellAnchor>
  <xdr:twoCellAnchor>
    <xdr:from>
      <xdr:col>6</xdr:col>
      <xdr:colOff>0</xdr:colOff>
      <xdr:row>2068</xdr:row>
      <xdr:rowOff>0</xdr:rowOff>
    </xdr:from>
    <xdr:to>
      <xdr:col>10</xdr:col>
      <xdr:colOff>600075</xdr:colOff>
      <xdr:row>2084</xdr:row>
      <xdr:rowOff>0</xdr:rowOff>
    </xdr:to>
    <xdr:graphicFrame macro="">
      <xdr:nvGraphicFramePr>
        <xdr:cNvPr id="37784896" name="Chart 1381">
          <a:extLst>
            <a:ext uri="{FF2B5EF4-FFF2-40B4-BE49-F238E27FC236}">
              <a16:creationId xmlns:a16="http://schemas.microsoft.com/office/drawing/2014/main" id="{00000000-0008-0000-0900-00004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3"/>
        </a:graphicData>
      </a:graphic>
    </xdr:graphicFrame>
    <xdr:clientData/>
  </xdr:twoCellAnchor>
  <xdr:twoCellAnchor>
    <xdr:from>
      <xdr:col>12</xdr:col>
      <xdr:colOff>0</xdr:colOff>
      <xdr:row>2068</xdr:row>
      <xdr:rowOff>0</xdr:rowOff>
    </xdr:from>
    <xdr:to>
      <xdr:col>16</xdr:col>
      <xdr:colOff>581025</xdr:colOff>
      <xdr:row>2083</xdr:row>
      <xdr:rowOff>180975</xdr:rowOff>
    </xdr:to>
    <xdr:graphicFrame macro="">
      <xdr:nvGraphicFramePr>
        <xdr:cNvPr id="37784897" name="Chart 1382">
          <a:extLst>
            <a:ext uri="{FF2B5EF4-FFF2-40B4-BE49-F238E27FC236}">
              <a16:creationId xmlns:a16="http://schemas.microsoft.com/office/drawing/2014/main" id="{00000000-0008-0000-0900-00004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4"/>
        </a:graphicData>
      </a:graphic>
    </xdr:graphicFrame>
    <xdr:clientData/>
  </xdr:twoCellAnchor>
  <xdr:twoCellAnchor>
    <xdr:from>
      <xdr:col>0</xdr:col>
      <xdr:colOff>0</xdr:colOff>
      <xdr:row>2086</xdr:row>
      <xdr:rowOff>0</xdr:rowOff>
    </xdr:from>
    <xdr:to>
      <xdr:col>4</xdr:col>
      <xdr:colOff>581025</xdr:colOff>
      <xdr:row>2101</xdr:row>
      <xdr:rowOff>180975</xdr:rowOff>
    </xdr:to>
    <xdr:graphicFrame macro="">
      <xdr:nvGraphicFramePr>
        <xdr:cNvPr id="37784898" name="Chart 1383">
          <a:extLst>
            <a:ext uri="{FF2B5EF4-FFF2-40B4-BE49-F238E27FC236}">
              <a16:creationId xmlns:a16="http://schemas.microsoft.com/office/drawing/2014/main" id="{00000000-0008-0000-0900-00004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5"/>
        </a:graphicData>
      </a:graphic>
    </xdr:graphicFrame>
    <xdr:clientData/>
  </xdr:twoCellAnchor>
  <xdr:twoCellAnchor>
    <xdr:from>
      <xdr:col>6</xdr:col>
      <xdr:colOff>0</xdr:colOff>
      <xdr:row>2086</xdr:row>
      <xdr:rowOff>0</xdr:rowOff>
    </xdr:from>
    <xdr:to>
      <xdr:col>10</xdr:col>
      <xdr:colOff>581025</xdr:colOff>
      <xdr:row>2101</xdr:row>
      <xdr:rowOff>200025</xdr:rowOff>
    </xdr:to>
    <xdr:graphicFrame macro="">
      <xdr:nvGraphicFramePr>
        <xdr:cNvPr id="37784899" name="Chart 1384">
          <a:extLst>
            <a:ext uri="{FF2B5EF4-FFF2-40B4-BE49-F238E27FC236}">
              <a16:creationId xmlns:a16="http://schemas.microsoft.com/office/drawing/2014/main" id="{00000000-0008-0000-0900-00004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6"/>
        </a:graphicData>
      </a:graphic>
    </xdr:graphicFrame>
    <xdr:clientData/>
  </xdr:twoCellAnchor>
  <xdr:twoCellAnchor>
    <xdr:from>
      <xdr:col>12</xdr:col>
      <xdr:colOff>0</xdr:colOff>
      <xdr:row>2086</xdr:row>
      <xdr:rowOff>0</xdr:rowOff>
    </xdr:from>
    <xdr:to>
      <xdr:col>16</xdr:col>
      <xdr:colOff>561975</xdr:colOff>
      <xdr:row>2101</xdr:row>
      <xdr:rowOff>200025</xdr:rowOff>
    </xdr:to>
    <xdr:graphicFrame macro="">
      <xdr:nvGraphicFramePr>
        <xdr:cNvPr id="37784900" name="Chart 1385">
          <a:extLst>
            <a:ext uri="{FF2B5EF4-FFF2-40B4-BE49-F238E27FC236}">
              <a16:creationId xmlns:a16="http://schemas.microsoft.com/office/drawing/2014/main" id="{00000000-0008-0000-0900-00004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7"/>
        </a:graphicData>
      </a:graphic>
    </xdr:graphicFrame>
    <xdr:clientData/>
  </xdr:twoCellAnchor>
  <xdr:twoCellAnchor>
    <xdr:from>
      <xdr:col>0</xdr:col>
      <xdr:colOff>0</xdr:colOff>
      <xdr:row>2104</xdr:row>
      <xdr:rowOff>0</xdr:rowOff>
    </xdr:from>
    <xdr:to>
      <xdr:col>4</xdr:col>
      <xdr:colOff>600075</xdr:colOff>
      <xdr:row>2120</xdr:row>
      <xdr:rowOff>0</xdr:rowOff>
    </xdr:to>
    <xdr:graphicFrame macro="">
      <xdr:nvGraphicFramePr>
        <xdr:cNvPr id="37784901" name="Chart 1386">
          <a:extLst>
            <a:ext uri="{FF2B5EF4-FFF2-40B4-BE49-F238E27FC236}">
              <a16:creationId xmlns:a16="http://schemas.microsoft.com/office/drawing/2014/main" id="{00000000-0008-0000-0900-00004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8"/>
        </a:graphicData>
      </a:graphic>
    </xdr:graphicFrame>
    <xdr:clientData/>
  </xdr:twoCellAnchor>
  <xdr:twoCellAnchor>
    <xdr:from>
      <xdr:col>6</xdr:col>
      <xdr:colOff>0</xdr:colOff>
      <xdr:row>2104</xdr:row>
      <xdr:rowOff>0</xdr:rowOff>
    </xdr:from>
    <xdr:to>
      <xdr:col>11</xdr:col>
      <xdr:colOff>28575</xdr:colOff>
      <xdr:row>2120</xdr:row>
      <xdr:rowOff>28575</xdr:rowOff>
    </xdr:to>
    <xdr:graphicFrame macro="">
      <xdr:nvGraphicFramePr>
        <xdr:cNvPr id="37784902" name="Chart 1387">
          <a:extLst>
            <a:ext uri="{FF2B5EF4-FFF2-40B4-BE49-F238E27FC236}">
              <a16:creationId xmlns:a16="http://schemas.microsoft.com/office/drawing/2014/main" id="{00000000-0008-0000-0900-00004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9"/>
        </a:graphicData>
      </a:graphic>
    </xdr:graphicFrame>
    <xdr:clientData/>
  </xdr:twoCellAnchor>
  <xdr:twoCellAnchor>
    <xdr:from>
      <xdr:col>12</xdr:col>
      <xdr:colOff>0</xdr:colOff>
      <xdr:row>2104</xdr:row>
      <xdr:rowOff>0</xdr:rowOff>
    </xdr:from>
    <xdr:to>
      <xdr:col>16</xdr:col>
      <xdr:colOff>600075</xdr:colOff>
      <xdr:row>2120</xdr:row>
      <xdr:rowOff>28575</xdr:rowOff>
    </xdr:to>
    <xdr:graphicFrame macro="">
      <xdr:nvGraphicFramePr>
        <xdr:cNvPr id="37784903" name="Chart 1388">
          <a:extLst>
            <a:ext uri="{FF2B5EF4-FFF2-40B4-BE49-F238E27FC236}">
              <a16:creationId xmlns:a16="http://schemas.microsoft.com/office/drawing/2014/main" id="{00000000-0008-0000-0900-00004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0"/>
        </a:graphicData>
      </a:graphic>
    </xdr:graphicFrame>
    <xdr:clientData/>
  </xdr:twoCellAnchor>
  <xdr:twoCellAnchor>
    <xdr:from>
      <xdr:col>0</xdr:col>
      <xdr:colOff>0</xdr:colOff>
      <xdr:row>2122</xdr:row>
      <xdr:rowOff>0</xdr:rowOff>
    </xdr:from>
    <xdr:to>
      <xdr:col>4</xdr:col>
      <xdr:colOff>581025</xdr:colOff>
      <xdr:row>2137</xdr:row>
      <xdr:rowOff>9525</xdr:rowOff>
    </xdr:to>
    <xdr:graphicFrame macro="">
      <xdr:nvGraphicFramePr>
        <xdr:cNvPr id="37784904" name="Chart 1389">
          <a:extLst>
            <a:ext uri="{FF2B5EF4-FFF2-40B4-BE49-F238E27FC236}">
              <a16:creationId xmlns:a16="http://schemas.microsoft.com/office/drawing/2014/main" id="{00000000-0008-0000-0900-00004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1"/>
        </a:graphicData>
      </a:graphic>
    </xdr:graphicFrame>
    <xdr:clientData/>
  </xdr:twoCellAnchor>
  <xdr:twoCellAnchor>
    <xdr:from>
      <xdr:col>6</xdr:col>
      <xdr:colOff>0</xdr:colOff>
      <xdr:row>2122</xdr:row>
      <xdr:rowOff>0</xdr:rowOff>
    </xdr:from>
    <xdr:to>
      <xdr:col>10</xdr:col>
      <xdr:colOff>571500</xdr:colOff>
      <xdr:row>2137</xdr:row>
      <xdr:rowOff>9525</xdr:rowOff>
    </xdr:to>
    <xdr:graphicFrame macro="">
      <xdr:nvGraphicFramePr>
        <xdr:cNvPr id="37784905" name="Chart 1390">
          <a:extLst>
            <a:ext uri="{FF2B5EF4-FFF2-40B4-BE49-F238E27FC236}">
              <a16:creationId xmlns:a16="http://schemas.microsoft.com/office/drawing/2014/main" id="{00000000-0008-0000-0900-00004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2"/>
        </a:graphicData>
      </a:graphic>
    </xdr:graphicFrame>
    <xdr:clientData/>
  </xdr:twoCellAnchor>
  <xdr:twoCellAnchor>
    <xdr:from>
      <xdr:col>12</xdr:col>
      <xdr:colOff>0</xdr:colOff>
      <xdr:row>2122</xdr:row>
      <xdr:rowOff>0</xdr:rowOff>
    </xdr:from>
    <xdr:to>
      <xdr:col>17</xdr:col>
      <xdr:colOff>0</xdr:colOff>
      <xdr:row>2137</xdr:row>
      <xdr:rowOff>28575</xdr:rowOff>
    </xdr:to>
    <xdr:graphicFrame macro="">
      <xdr:nvGraphicFramePr>
        <xdr:cNvPr id="37784906" name="Chart 1391">
          <a:extLst>
            <a:ext uri="{FF2B5EF4-FFF2-40B4-BE49-F238E27FC236}">
              <a16:creationId xmlns:a16="http://schemas.microsoft.com/office/drawing/2014/main" id="{00000000-0008-0000-0900-00004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3"/>
        </a:graphicData>
      </a:graphic>
    </xdr:graphicFrame>
    <xdr:clientData/>
  </xdr:twoCellAnchor>
  <xdr:twoCellAnchor>
    <xdr:from>
      <xdr:col>0</xdr:col>
      <xdr:colOff>0</xdr:colOff>
      <xdr:row>2139</xdr:row>
      <xdr:rowOff>0</xdr:rowOff>
    </xdr:from>
    <xdr:to>
      <xdr:col>4</xdr:col>
      <xdr:colOff>581025</xdr:colOff>
      <xdr:row>2153</xdr:row>
      <xdr:rowOff>152400</xdr:rowOff>
    </xdr:to>
    <xdr:graphicFrame macro="">
      <xdr:nvGraphicFramePr>
        <xdr:cNvPr id="37784907" name="Chart 1392">
          <a:extLst>
            <a:ext uri="{FF2B5EF4-FFF2-40B4-BE49-F238E27FC236}">
              <a16:creationId xmlns:a16="http://schemas.microsoft.com/office/drawing/2014/main" id="{00000000-0008-0000-0900-00004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4"/>
        </a:graphicData>
      </a:graphic>
    </xdr:graphicFrame>
    <xdr:clientData/>
  </xdr:twoCellAnchor>
  <xdr:twoCellAnchor>
    <xdr:from>
      <xdr:col>6</xdr:col>
      <xdr:colOff>0</xdr:colOff>
      <xdr:row>2139</xdr:row>
      <xdr:rowOff>0</xdr:rowOff>
    </xdr:from>
    <xdr:to>
      <xdr:col>10</xdr:col>
      <xdr:colOff>581025</xdr:colOff>
      <xdr:row>2153</xdr:row>
      <xdr:rowOff>180975</xdr:rowOff>
    </xdr:to>
    <xdr:graphicFrame macro="">
      <xdr:nvGraphicFramePr>
        <xdr:cNvPr id="37784908" name="Chart 1393">
          <a:extLst>
            <a:ext uri="{FF2B5EF4-FFF2-40B4-BE49-F238E27FC236}">
              <a16:creationId xmlns:a16="http://schemas.microsoft.com/office/drawing/2014/main" id="{00000000-0008-0000-0900-00004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5"/>
        </a:graphicData>
      </a:graphic>
    </xdr:graphicFrame>
    <xdr:clientData/>
  </xdr:twoCellAnchor>
  <xdr:twoCellAnchor>
    <xdr:from>
      <xdr:col>12</xdr:col>
      <xdr:colOff>0</xdr:colOff>
      <xdr:row>2139</xdr:row>
      <xdr:rowOff>0</xdr:rowOff>
    </xdr:from>
    <xdr:to>
      <xdr:col>16</xdr:col>
      <xdr:colOff>600075</xdr:colOff>
      <xdr:row>2153</xdr:row>
      <xdr:rowOff>161925</xdr:rowOff>
    </xdr:to>
    <xdr:graphicFrame macro="">
      <xdr:nvGraphicFramePr>
        <xdr:cNvPr id="37784909" name="Chart 1394">
          <a:extLst>
            <a:ext uri="{FF2B5EF4-FFF2-40B4-BE49-F238E27FC236}">
              <a16:creationId xmlns:a16="http://schemas.microsoft.com/office/drawing/2014/main" id="{00000000-0008-0000-0900-00004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6"/>
        </a:graphicData>
      </a:graphic>
    </xdr:graphicFrame>
    <xdr:clientData/>
  </xdr:twoCellAnchor>
  <xdr:twoCellAnchor>
    <xdr:from>
      <xdr:col>0</xdr:col>
      <xdr:colOff>0</xdr:colOff>
      <xdr:row>2156</xdr:row>
      <xdr:rowOff>0</xdr:rowOff>
    </xdr:from>
    <xdr:to>
      <xdr:col>4</xdr:col>
      <xdr:colOff>581025</xdr:colOff>
      <xdr:row>2171</xdr:row>
      <xdr:rowOff>0</xdr:rowOff>
    </xdr:to>
    <xdr:graphicFrame macro="">
      <xdr:nvGraphicFramePr>
        <xdr:cNvPr id="37784910" name="Chart 1395">
          <a:extLst>
            <a:ext uri="{FF2B5EF4-FFF2-40B4-BE49-F238E27FC236}">
              <a16:creationId xmlns:a16="http://schemas.microsoft.com/office/drawing/2014/main" id="{00000000-0008-0000-0900-00004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7"/>
        </a:graphicData>
      </a:graphic>
    </xdr:graphicFrame>
    <xdr:clientData/>
  </xdr:twoCellAnchor>
  <xdr:twoCellAnchor>
    <xdr:from>
      <xdr:col>6</xdr:col>
      <xdr:colOff>0</xdr:colOff>
      <xdr:row>2156</xdr:row>
      <xdr:rowOff>0</xdr:rowOff>
    </xdr:from>
    <xdr:to>
      <xdr:col>10</xdr:col>
      <xdr:colOff>600075</xdr:colOff>
      <xdr:row>2170</xdr:row>
      <xdr:rowOff>180975</xdr:rowOff>
    </xdr:to>
    <xdr:graphicFrame macro="">
      <xdr:nvGraphicFramePr>
        <xdr:cNvPr id="37784911" name="Chart 1396">
          <a:extLst>
            <a:ext uri="{FF2B5EF4-FFF2-40B4-BE49-F238E27FC236}">
              <a16:creationId xmlns:a16="http://schemas.microsoft.com/office/drawing/2014/main" id="{00000000-0008-0000-0900-00004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8"/>
        </a:graphicData>
      </a:graphic>
    </xdr:graphicFrame>
    <xdr:clientData/>
  </xdr:twoCellAnchor>
  <xdr:twoCellAnchor>
    <xdr:from>
      <xdr:col>12</xdr:col>
      <xdr:colOff>0</xdr:colOff>
      <xdr:row>2156</xdr:row>
      <xdr:rowOff>0</xdr:rowOff>
    </xdr:from>
    <xdr:to>
      <xdr:col>17</xdr:col>
      <xdr:colOff>9525</xdr:colOff>
      <xdr:row>2170</xdr:row>
      <xdr:rowOff>190500</xdr:rowOff>
    </xdr:to>
    <xdr:graphicFrame macro="">
      <xdr:nvGraphicFramePr>
        <xdr:cNvPr id="37784912" name="Chart 1397">
          <a:extLst>
            <a:ext uri="{FF2B5EF4-FFF2-40B4-BE49-F238E27FC236}">
              <a16:creationId xmlns:a16="http://schemas.microsoft.com/office/drawing/2014/main" id="{00000000-0008-0000-0900-00005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9"/>
        </a:graphicData>
      </a:graphic>
    </xdr:graphicFrame>
    <xdr:clientData/>
  </xdr:twoCellAnchor>
  <xdr:twoCellAnchor>
    <xdr:from>
      <xdr:col>0</xdr:col>
      <xdr:colOff>0</xdr:colOff>
      <xdr:row>2173</xdr:row>
      <xdr:rowOff>0</xdr:rowOff>
    </xdr:from>
    <xdr:to>
      <xdr:col>4</xdr:col>
      <xdr:colOff>600075</xdr:colOff>
      <xdr:row>2188</xdr:row>
      <xdr:rowOff>152400</xdr:rowOff>
    </xdr:to>
    <xdr:graphicFrame macro="">
      <xdr:nvGraphicFramePr>
        <xdr:cNvPr id="37784913" name="Chart 1398">
          <a:extLst>
            <a:ext uri="{FF2B5EF4-FFF2-40B4-BE49-F238E27FC236}">
              <a16:creationId xmlns:a16="http://schemas.microsoft.com/office/drawing/2014/main" id="{00000000-0008-0000-0900-00005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0"/>
        </a:graphicData>
      </a:graphic>
    </xdr:graphicFrame>
    <xdr:clientData/>
  </xdr:twoCellAnchor>
  <xdr:twoCellAnchor>
    <xdr:from>
      <xdr:col>6</xdr:col>
      <xdr:colOff>0</xdr:colOff>
      <xdr:row>2173</xdr:row>
      <xdr:rowOff>0</xdr:rowOff>
    </xdr:from>
    <xdr:to>
      <xdr:col>10</xdr:col>
      <xdr:colOff>581025</xdr:colOff>
      <xdr:row>2188</xdr:row>
      <xdr:rowOff>161925</xdr:rowOff>
    </xdr:to>
    <xdr:graphicFrame macro="">
      <xdr:nvGraphicFramePr>
        <xdr:cNvPr id="37784914" name="Chart 1399">
          <a:extLst>
            <a:ext uri="{FF2B5EF4-FFF2-40B4-BE49-F238E27FC236}">
              <a16:creationId xmlns:a16="http://schemas.microsoft.com/office/drawing/2014/main" id="{00000000-0008-0000-0900-00005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1"/>
        </a:graphicData>
      </a:graphic>
    </xdr:graphicFrame>
    <xdr:clientData/>
  </xdr:twoCellAnchor>
  <xdr:twoCellAnchor>
    <xdr:from>
      <xdr:col>12</xdr:col>
      <xdr:colOff>0</xdr:colOff>
      <xdr:row>2173</xdr:row>
      <xdr:rowOff>0</xdr:rowOff>
    </xdr:from>
    <xdr:to>
      <xdr:col>16</xdr:col>
      <xdr:colOff>600075</xdr:colOff>
      <xdr:row>2188</xdr:row>
      <xdr:rowOff>190500</xdr:rowOff>
    </xdr:to>
    <xdr:graphicFrame macro="">
      <xdr:nvGraphicFramePr>
        <xdr:cNvPr id="37784915" name="Chart 1400">
          <a:extLst>
            <a:ext uri="{FF2B5EF4-FFF2-40B4-BE49-F238E27FC236}">
              <a16:creationId xmlns:a16="http://schemas.microsoft.com/office/drawing/2014/main" id="{00000000-0008-0000-0900-00005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2"/>
        </a:graphicData>
      </a:graphic>
    </xdr:graphicFrame>
    <xdr:clientData/>
  </xdr:twoCellAnchor>
  <xdr:twoCellAnchor>
    <xdr:from>
      <xdr:col>0</xdr:col>
      <xdr:colOff>0</xdr:colOff>
      <xdr:row>2191</xdr:row>
      <xdr:rowOff>0</xdr:rowOff>
    </xdr:from>
    <xdr:to>
      <xdr:col>4</xdr:col>
      <xdr:colOff>581025</xdr:colOff>
      <xdr:row>2207</xdr:row>
      <xdr:rowOff>180975</xdr:rowOff>
    </xdr:to>
    <xdr:graphicFrame macro="">
      <xdr:nvGraphicFramePr>
        <xdr:cNvPr id="37784916" name="Chart 1401">
          <a:extLst>
            <a:ext uri="{FF2B5EF4-FFF2-40B4-BE49-F238E27FC236}">
              <a16:creationId xmlns:a16="http://schemas.microsoft.com/office/drawing/2014/main" id="{00000000-0008-0000-0900-00005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3"/>
        </a:graphicData>
      </a:graphic>
    </xdr:graphicFrame>
    <xdr:clientData/>
  </xdr:twoCellAnchor>
  <xdr:twoCellAnchor>
    <xdr:from>
      <xdr:col>6</xdr:col>
      <xdr:colOff>0</xdr:colOff>
      <xdr:row>2191</xdr:row>
      <xdr:rowOff>0</xdr:rowOff>
    </xdr:from>
    <xdr:to>
      <xdr:col>10</xdr:col>
      <xdr:colOff>600075</xdr:colOff>
      <xdr:row>2207</xdr:row>
      <xdr:rowOff>180975</xdr:rowOff>
    </xdr:to>
    <xdr:graphicFrame macro="">
      <xdr:nvGraphicFramePr>
        <xdr:cNvPr id="37784917" name="Chart 1402">
          <a:extLst>
            <a:ext uri="{FF2B5EF4-FFF2-40B4-BE49-F238E27FC236}">
              <a16:creationId xmlns:a16="http://schemas.microsoft.com/office/drawing/2014/main" id="{00000000-0008-0000-0900-00005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4"/>
        </a:graphicData>
      </a:graphic>
    </xdr:graphicFrame>
    <xdr:clientData/>
  </xdr:twoCellAnchor>
  <xdr:twoCellAnchor>
    <xdr:from>
      <xdr:col>12</xdr:col>
      <xdr:colOff>0</xdr:colOff>
      <xdr:row>2191</xdr:row>
      <xdr:rowOff>0</xdr:rowOff>
    </xdr:from>
    <xdr:to>
      <xdr:col>16</xdr:col>
      <xdr:colOff>581025</xdr:colOff>
      <xdr:row>2207</xdr:row>
      <xdr:rowOff>200025</xdr:rowOff>
    </xdr:to>
    <xdr:graphicFrame macro="">
      <xdr:nvGraphicFramePr>
        <xdr:cNvPr id="37784918" name="Chart 1403">
          <a:extLst>
            <a:ext uri="{FF2B5EF4-FFF2-40B4-BE49-F238E27FC236}">
              <a16:creationId xmlns:a16="http://schemas.microsoft.com/office/drawing/2014/main" id="{00000000-0008-0000-0900-00005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5"/>
        </a:graphicData>
      </a:graphic>
    </xdr:graphicFrame>
    <xdr:clientData/>
  </xdr:twoCellAnchor>
  <xdr:twoCellAnchor>
    <xdr:from>
      <xdr:col>0</xdr:col>
      <xdr:colOff>0</xdr:colOff>
      <xdr:row>2210</xdr:row>
      <xdr:rowOff>0</xdr:rowOff>
    </xdr:from>
    <xdr:to>
      <xdr:col>4</xdr:col>
      <xdr:colOff>571500</xdr:colOff>
      <xdr:row>2227</xdr:row>
      <xdr:rowOff>9525</xdr:rowOff>
    </xdr:to>
    <xdr:graphicFrame macro="">
      <xdr:nvGraphicFramePr>
        <xdr:cNvPr id="37784919" name="Chart 1404">
          <a:extLst>
            <a:ext uri="{FF2B5EF4-FFF2-40B4-BE49-F238E27FC236}">
              <a16:creationId xmlns:a16="http://schemas.microsoft.com/office/drawing/2014/main" id="{00000000-0008-0000-0900-00005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6"/>
        </a:graphicData>
      </a:graphic>
    </xdr:graphicFrame>
    <xdr:clientData/>
  </xdr:twoCellAnchor>
  <xdr:twoCellAnchor>
    <xdr:from>
      <xdr:col>6</xdr:col>
      <xdr:colOff>0</xdr:colOff>
      <xdr:row>2210</xdr:row>
      <xdr:rowOff>0</xdr:rowOff>
    </xdr:from>
    <xdr:to>
      <xdr:col>10</xdr:col>
      <xdr:colOff>581025</xdr:colOff>
      <xdr:row>2227</xdr:row>
      <xdr:rowOff>0</xdr:rowOff>
    </xdr:to>
    <xdr:graphicFrame macro="">
      <xdr:nvGraphicFramePr>
        <xdr:cNvPr id="37784920" name="Chart 1405">
          <a:extLst>
            <a:ext uri="{FF2B5EF4-FFF2-40B4-BE49-F238E27FC236}">
              <a16:creationId xmlns:a16="http://schemas.microsoft.com/office/drawing/2014/main" id="{00000000-0008-0000-0900-00005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7"/>
        </a:graphicData>
      </a:graphic>
    </xdr:graphicFrame>
    <xdr:clientData/>
  </xdr:twoCellAnchor>
  <xdr:twoCellAnchor>
    <xdr:from>
      <xdr:col>12</xdr:col>
      <xdr:colOff>0</xdr:colOff>
      <xdr:row>2210</xdr:row>
      <xdr:rowOff>0</xdr:rowOff>
    </xdr:from>
    <xdr:to>
      <xdr:col>16</xdr:col>
      <xdr:colOff>600075</xdr:colOff>
      <xdr:row>2227</xdr:row>
      <xdr:rowOff>0</xdr:rowOff>
    </xdr:to>
    <xdr:graphicFrame macro="">
      <xdr:nvGraphicFramePr>
        <xdr:cNvPr id="37784921" name="Chart 1406">
          <a:extLst>
            <a:ext uri="{FF2B5EF4-FFF2-40B4-BE49-F238E27FC236}">
              <a16:creationId xmlns:a16="http://schemas.microsoft.com/office/drawing/2014/main" id="{00000000-0008-0000-0900-00005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8"/>
        </a:graphicData>
      </a:graphic>
    </xdr:graphicFrame>
    <xdr:clientData/>
  </xdr:twoCellAnchor>
  <xdr:twoCellAnchor>
    <xdr:from>
      <xdr:col>0</xdr:col>
      <xdr:colOff>0</xdr:colOff>
      <xdr:row>2229</xdr:row>
      <xdr:rowOff>0</xdr:rowOff>
    </xdr:from>
    <xdr:to>
      <xdr:col>4</xdr:col>
      <xdr:colOff>561975</xdr:colOff>
      <xdr:row>2245</xdr:row>
      <xdr:rowOff>152400</xdr:rowOff>
    </xdr:to>
    <xdr:graphicFrame macro="">
      <xdr:nvGraphicFramePr>
        <xdr:cNvPr id="37784922" name="Chart 1407">
          <a:extLst>
            <a:ext uri="{FF2B5EF4-FFF2-40B4-BE49-F238E27FC236}">
              <a16:creationId xmlns:a16="http://schemas.microsoft.com/office/drawing/2014/main" id="{00000000-0008-0000-0900-00005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9"/>
        </a:graphicData>
      </a:graphic>
    </xdr:graphicFrame>
    <xdr:clientData/>
  </xdr:twoCellAnchor>
  <xdr:twoCellAnchor>
    <xdr:from>
      <xdr:col>6</xdr:col>
      <xdr:colOff>0</xdr:colOff>
      <xdr:row>2229</xdr:row>
      <xdr:rowOff>0</xdr:rowOff>
    </xdr:from>
    <xdr:to>
      <xdr:col>10</xdr:col>
      <xdr:colOff>600075</xdr:colOff>
      <xdr:row>2246</xdr:row>
      <xdr:rowOff>0</xdr:rowOff>
    </xdr:to>
    <xdr:graphicFrame macro="">
      <xdr:nvGraphicFramePr>
        <xdr:cNvPr id="37784923" name="Chart 1408">
          <a:extLst>
            <a:ext uri="{FF2B5EF4-FFF2-40B4-BE49-F238E27FC236}">
              <a16:creationId xmlns:a16="http://schemas.microsoft.com/office/drawing/2014/main" id="{00000000-0008-0000-0900-00005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0"/>
        </a:graphicData>
      </a:graphic>
    </xdr:graphicFrame>
    <xdr:clientData/>
  </xdr:twoCellAnchor>
  <xdr:twoCellAnchor>
    <xdr:from>
      <xdr:col>12</xdr:col>
      <xdr:colOff>0</xdr:colOff>
      <xdr:row>2229</xdr:row>
      <xdr:rowOff>0</xdr:rowOff>
    </xdr:from>
    <xdr:to>
      <xdr:col>16</xdr:col>
      <xdr:colOff>581025</xdr:colOff>
      <xdr:row>2245</xdr:row>
      <xdr:rowOff>200025</xdr:rowOff>
    </xdr:to>
    <xdr:graphicFrame macro="">
      <xdr:nvGraphicFramePr>
        <xdr:cNvPr id="37784924" name="Chart 1409">
          <a:extLst>
            <a:ext uri="{FF2B5EF4-FFF2-40B4-BE49-F238E27FC236}">
              <a16:creationId xmlns:a16="http://schemas.microsoft.com/office/drawing/2014/main" id="{00000000-0008-0000-0900-00005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1"/>
        </a:graphicData>
      </a:graphic>
    </xdr:graphicFrame>
    <xdr:clientData/>
  </xdr:twoCellAnchor>
  <xdr:twoCellAnchor>
    <xdr:from>
      <xdr:col>0</xdr:col>
      <xdr:colOff>0</xdr:colOff>
      <xdr:row>2248</xdr:row>
      <xdr:rowOff>0</xdr:rowOff>
    </xdr:from>
    <xdr:to>
      <xdr:col>4</xdr:col>
      <xdr:colOff>581025</xdr:colOff>
      <xdr:row>2265</xdr:row>
      <xdr:rowOff>28575</xdr:rowOff>
    </xdr:to>
    <xdr:graphicFrame macro="">
      <xdr:nvGraphicFramePr>
        <xdr:cNvPr id="37784925" name="Chart 1410">
          <a:extLst>
            <a:ext uri="{FF2B5EF4-FFF2-40B4-BE49-F238E27FC236}">
              <a16:creationId xmlns:a16="http://schemas.microsoft.com/office/drawing/2014/main" id="{00000000-0008-0000-0900-00005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2"/>
        </a:graphicData>
      </a:graphic>
    </xdr:graphicFrame>
    <xdr:clientData/>
  </xdr:twoCellAnchor>
  <xdr:twoCellAnchor>
    <xdr:from>
      <xdr:col>6</xdr:col>
      <xdr:colOff>0</xdr:colOff>
      <xdr:row>2248</xdr:row>
      <xdr:rowOff>0</xdr:rowOff>
    </xdr:from>
    <xdr:to>
      <xdr:col>10</xdr:col>
      <xdr:colOff>600075</xdr:colOff>
      <xdr:row>2265</xdr:row>
      <xdr:rowOff>9525</xdr:rowOff>
    </xdr:to>
    <xdr:graphicFrame macro="">
      <xdr:nvGraphicFramePr>
        <xdr:cNvPr id="37784926" name="Chart 1411">
          <a:extLst>
            <a:ext uri="{FF2B5EF4-FFF2-40B4-BE49-F238E27FC236}">
              <a16:creationId xmlns:a16="http://schemas.microsoft.com/office/drawing/2014/main" id="{00000000-0008-0000-0900-00005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3"/>
        </a:graphicData>
      </a:graphic>
    </xdr:graphicFrame>
    <xdr:clientData/>
  </xdr:twoCellAnchor>
  <xdr:twoCellAnchor>
    <xdr:from>
      <xdr:col>12</xdr:col>
      <xdr:colOff>0</xdr:colOff>
      <xdr:row>2248</xdr:row>
      <xdr:rowOff>0</xdr:rowOff>
    </xdr:from>
    <xdr:to>
      <xdr:col>16</xdr:col>
      <xdr:colOff>571500</xdr:colOff>
      <xdr:row>2264</xdr:row>
      <xdr:rowOff>190500</xdr:rowOff>
    </xdr:to>
    <xdr:graphicFrame macro="">
      <xdr:nvGraphicFramePr>
        <xdr:cNvPr id="37784927" name="Chart 1412">
          <a:extLst>
            <a:ext uri="{FF2B5EF4-FFF2-40B4-BE49-F238E27FC236}">
              <a16:creationId xmlns:a16="http://schemas.microsoft.com/office/drawing/2014/main" id="{00000000-0008-0000-0900-00005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4"/>
        </a:graphicData>
      </a:graphic>
    </xdr:graphicFrame>
    <xdr:clientData/>
  </xdr:twoCellAnchor>
  <xdr:twoCellAnchor>
    <xdr:from>
      <xdr:col>0</xdr:col>
      <xdr:colOff>0</xdr:colOff>
      <xdr:row>2267</xdr:row>
      <xdr:rowOff>0</xdr:rowOff>
    </xdr:from>
    <xdr:to>
      <xdr:col>4</xdr:col>
      <xdr:colOff>581025</xdr:colOff>
      <xdr:row>2284</xdr:row>
      <xdr:rowOff>0</xdr:rowOff>
    </xdr:to>
    <xdr:graphicFrame macro="">
      <xdr:nvGraphicFramePr>
        <xdr:cNvPr id="37784928" name="Chart 1413">
          <a:extLst>
            <a:ext uri="{FF2B5EF4-FFF2-40B4-BE49-F238E27FC236}">
              <a16:creationId xmlns:a16="http://schemas.microsoft.com/office/drawing/2014/main" id="{00000000-0008-0000-0900-00006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5"/>
        </a:graphicData>
      </a:graphic>
    </xdr:graphicFrame>
    <xdr:clientData/>
  </xdr:twoCellAnchor>
  <xdr:twoCellAnchor>
    <xdr:from>
      <xdr:col>6</xdr:col>
      <xdr:colOff>0</xdr:colOff>
      <xdr:row>2267</xdr:row>
      <xdr:rowOff>0</xdr:rowOff>
    </xdr:from>
    <xdr:to>
      <xdr:col>11</xdr:col>
      <xdr:colOff>9525</xdr:colOff>
      <xdr:row>2284</xdr:row>
      <xdr:rowOff>0</xdr:rowOff>
    </xdr:to>
    <xdr:graphicFrame macro="">
      <xdr:nvGraphicFramePr>
        <xdr:cNvPr id="37784929" name="Chart 1414">
          <a:extLst>
            <a:ext uri="{FF2B5EF4-FFF2-40B4-BE49-F238E27FC236}">
              <a16:creationId xmlns:a16="http://schemas.microsoft.com/office/drawing/2014/main" id="{00000000-0008-0000-0900-00006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6"/>
        </a:graphicData>
      </a:graphic>
    </xdr:graphicFrame>
    <xdr:clientData/>
  </xdr:twoCellAnchor>
  <xdr:twoCellAnchor>
    <xdr:from>
      <xdr:col>12</xdr:col>
      <xdr:colOff>0</xdr:colOff>
      <xdr:row>2267</xdr:row>
      <xdr:rowOff>0</xdr:rowOff>
    </xdr:from>
    <xdr:to>
      <xdr:col>16</xdr:col>
      <xdr:colOff>571500</xdr:colOff>
      <xdr:row>2284</xdr:row>
      <xdr:rowOff>9525</xdr:rowOff>
    </xdr:to>
    <xdr:graphicFrame macro="">
      <xdr:nvGraphicFramePr>
        <xdr:cNvPr id="37784930" name="Chart 1415">
          <a:extLst>
            <a:ext uri="{FF2B5EF4-FFF2-40B4-BE49-F238E27FC236}">
              <a16:creationId xmlns:a16="http://schemas.microsoft.com/office/drawing/2014/main" id="{00000000-0008-0000-0900-00006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7"/>
        </a:graphicData>
      </a:graphic>
    </xdr:graphicFrame>
    <xdr:clientData/>
  </xdr:twoCellAnchor>
  <xdr:twoCellAnchor>
    <xdr:from>
      <xdr:col>0</xdr:col>
      <xdr:colOff>0</xdr:colOff>
      <xdr:row>2286</xdr:row>
      <xdr:rowOff>0</xdr:rowOff>
    </xdr:from>
    <xdr:to>
      <xdr:col>4</xdr:col>
      <xdr:colOff>600075</xdr:colOff>
      <xdr:row>2303</xdr:row>
      <xdr:rowOff>9525</xdr:rowOff>
    </xdr:to>
    <xdr:graphicFrame macro="">
      <xdr:nvGraphicFramePr>
        <xdr:cNvPr id="37784931" name="Chart 1416">
          <a:extLst>
            <a:ext uri="{FF2B5EF4-FFF2-40B4-BE49-F238E27FC236}">
              <a16:creationId xmlns:a16="http://schemas.microsoft.com/office/drawing/2014/main" id="{00000000-0008-0000-0900-00006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8"/>
        </a:graphicData>
      </a:graphic>
    </xdr:graphicFrame>
    <xdr:clientData/>
  </xdr:twoCellAnchor>
  <xdr:twoCellAnchor>
    <xdr:from>
      <xdr:col>6</xdr:col>
      <xdr:colOff>0</xdr:colOff>
      <xdr:row>2286</xdr:row>
      <xdr:rowOff>0</xdr:rowOff>
    </xdr:from>
    <xdr:to>
      <xdr:col>10</xdr:col>
      <xdr:colOff>600075</xdr:colOff>
      <xdr:row>2303</xdr:row>
      <xdr:rowOff>28575</xdr:rowOff>
    </xdr:to>
    <xdr:graphicFrame macro="">
      <xdr:nvGraphicFramePr>
        <xdr:cNvPr id="37784932" name="Chart 1417">
          <a:extLst>
            <a:ext uri="{FF2B5EF4-FFF2-40B4-BE49-F238E27FC236}">
              <a16:creationId xmlns:a16="http://schemas.microsoft.com/office/drawing/2014/main" id="{00000000-0008-0000-0900-00006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9"/>
        </a:graphicData>
      </a:graphic>
    </xdr:graphicFrame>
    <xdr:clientData/>
  </xdr:twoCellAnchor>
  <xdr:twoCellAnchor>
    <xdr:from>
      <xdr:col>12</xdr:col>
      <xdr:colOff>0</xdr:colOff>
      <xdr:row>2286</xdr:row>
      <xdr:rowOff>0</xdr:rowOff>
    </xdr:from>
    <xdr:to>
      <xdr:col>17</xdr:col>
      <xdr:colOff>9525</xdr:colOff>
      <xdr:row>2303</xdr:row>
      <xdr:rowOff>9525</xdr:rowOff>
    </xdr:to>
    <xdr:graphicFrame macro="">
      <xdr:nvGraphicFramePr>
        <xdr:cNvPr id="37784933" name="Chart 1418">
          <a:extLst>
            <a:ext uri="{FF2B5EF4-FFF2-40B4-BE49-F238E27FC236}">
              <a16:creationId xmlns:a16="http://schemas.microsoft.com/office/drawing/2014/main" id="{00000000-0008-0000-0900-00006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0"/>
        </a:graphicData>
      </a:graphic>
    </xdr:graphicFrame>
    <xdr:clientData/>
  </xdr:twoCellAnchor>
  <xdr:twoCellAnchor>
    <xdr:from>
      <xdr:col>0</xdr:col>
      <xdr:colOff>0</xdr:colOff>
      <xdr:row>2305</xdr:row>
      <xdr:rowOff>0</xdr:rowOff>
    </xdr:from>
    <xdr:to>
      <xdr:col>4</xdr:col>
      <xdr:colOff>581025</xdr:colOff>
      <xdr:row>2322</xdr:row>
      <xdr:rowOff>0</xdr:rowOff>
    </xdr:to>
    <xdr:graphicFrame macro="">
      <xdr:nvGraphicFramePr>
        <xdr:cNvPr id="37784934" name="Chart 1419">
          <a:extLst>
            <a:ext uri="{FF2B5EF4-FFF2-40B4-BE49-F238E27FC236}">
              <a16:creationId xmlns:a16="http://schemas.microsoft.com/office/drawing/2014/main" id="{00000000-0008-0000-0900-00006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1"/>
        </a:graphicData>
      </a:graphic>
    </xdr:graphicFrame>
    <xdr:clientData/>
  </xdr:twoCellAnchor>
  <xdr:twoCellAnchor>
    <xdr:from>
      <xdr:col>6</xdr:col>
      <xdr:colOff>0</xdr:colOff>
      <xdr:row>2305</xdr:row>
      <xdr:rowOff>0</xdr:rowOff>
    </xdr:from>
    <xdr:to>
      <xdr:col>10</xdr:col>
      <xdr:colOff>571500</xdr:colOff>
      <xdr:row>2321</xdr:row>
      <xdr:rowOff>200025</xdr:rowOff>
    </xdr:to>
    <xdr:graphicFrame macro="">
      <xdr:nvGraphicFramePr>
        <xdr:cNvPr id="37784935" name="Chart 1420">
          <a:extLst>
            <a:ext uri="{FF2B5EF4-FFF2-40B4-BE49-F238E27FC236}">
              <a16:creationId xmlns:a16="http://schemas.microsoft.com/office/drawing/2014/main" id="{00000000-0008-0000-0900-00006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2"/>
        </a:graphicData>
      </a:graphic>
    </xdr:graphicFrame>
    <xdr:clientData/>
  </xdr:twoCellAnchor>
  <xdr:twoCellAnchor>
    <xdr:from>
      <xdr:col>12</xdr:col>
      <xdr:colOff>0</xdr:colOff>
      <xdr:row>2305</xdr:row>
      <xdr:rowOff>0</xdr:rowOff>
    </xdr:from>
    <xdr:to>
      <xdr:col>16</xdr:col>
      <xdr:colOff>571500</xdr:colOff>
      <xdr:row>2321</xdr:row>
      <xdr:rowOff>200025</xdr:rowOff>
    </xdr:to>
    <xdr:graphicFrame macro="">
      <xdr:nvGraphicFramePr>
        <xdr:cNvPr id="37784936" name="Chart 1421">
          <a:extLst>
            <a:ext uri="{FF2B5EF4-FFF2-40B4-BE49-F238E27FC236}">
              <a16:creationId xmlns:a16="http://schemas.microsoft.com/office/drawing/2014/main" id="{00000000-0008-0000-0900-00006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3"/>
        </a:graphicData>
      </a:graphic>
    </xdr:graphicFrame>
    <xdr:clientData/>
  </xdr:twoCellAnchor>
  <xdr:twoCellAnchor>
    <xdr:from>
      <xdr:col>0</xdr:col>
      <xdr:colOff>0</xdr:colOff>
      <xdr:row>2324</xdr:row>
      <xdr:rowOff>0</xdr:rowOff>
    </xdr:from>
    <xdr:to>
      <xdr:col>4</xdr:col>
      <xdr:colOff>561975</xdr:colOff>
      <xdr:row>2339</xdr:row>
      <xdr:rowOff>180975</xdr:rowOff>
    </xdr:to>
    <xdr:graphicFrame macro="">
      <xdr:nvGraphicFramePr>
        <xdr:cNvPr id="37784937" name="Chart 1422">
          <a:extLst>
            <a:ext uri="{FF2B5EF4-FFF2-40B4-BE49-F238E27FC236}">
              <a16:creationId xmlns:a16="http://schemas.microsoft.com/office/drawing/2014/main" id="{00000000-0008-0000-0900-00006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4"/>
        </a:graphicData>
      </a:graphic>
    </xdr:graphicFrame>
    <xdr:clientData/>
  </xdr:twoCellAnchor>
  <xdr:twoCellAnchor>
    <xdr:from>
      <xdr:col>6</xdr:col>
      <xdr:colOff>0</xdr:colOff>
      <xdr:row>2324</xdr:row>
      <xdr:rowOff>0</xdr:rowOff>
    </xdr:from>
    <xdr:to>
      <xdr:col>10</xdr:col>
      <xdr:colOff>600075</xdr:colOff>
      <xdr:row>2339</xdr:row>
      <xdr:rowOff>190500</xdr:rowOff>
    </xdr:to>
    <xdr:graphicFrame macro="">
      <xdr:nvGraphicFramePr>
        <xdr:cNvPr id="37784938" name="Chart 1423">
          <a:extLst>
            <a:ext uri="{FF2B5EF4-FFF2-40B4-BE49-F238E27FC236}">
              <a16:creationId xmlns:a16="http://schemas.microsoft.com/office/drawing/2014/main" id="{00000000-0008-0000-0900-00006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5"/>
        </a:graphicData>
      </a:graphic>
    </xdr:graphicFrame>
    <xdr:clientData/>
  </xdr:twoCellAnchor>
  <xdr:twoCellAnchor>
    <xdr:from>
      <xdr:col>12</xdr:col>
      <xdr:colOff>0</xdr:colOff>
      <xdr:row>2324</xdr:row>
      <xdr:rowOff>0</xdr:rowOff>
    </xdr:from>
    <xdr:to>
      <xdr:col>16</xdr:col>
      <xdr:colOff>600075</xdr:colOff>
      <xdr:row>2340</xdr:row>
      <xdr:rowOff>9525</xdr:rowOff>
    </xdr:to>
    <xdr:graphicFrame macro="">
      <xdr:nvGraphicFramePr>
        <xdr:cNvPr id="37784939" name="Chart 1424">
          <a:extLst>
            <a:ext uri="{FF2B5EF4-FFF2-40B4-BE49-F238E27FC236}">
              <a16:creationId xmlns:a16="http://schemas.microsoft.com/office/drawing/2014/main" id="{00000000-0008-0000-0900-00006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6"/>
        </a:graphicData>
      </a:graphic>
    </xdr:graphicFrame>
    <xdr:clientData/>
  </xdr:twoCellAnchor>
  <xdr:twoCellAnchor>
    <xdr:from>
      <xdr:col>0</xdr:col>
      <xdr:colOff>0</xdr:colOff>
      <xdr:row>2342</xdr:row>
      <xdr:rowOff>0</xdr:rowOff>
    </xdr:from>
    <xdr:to>
      <xdr:col>4</xdr:col>
      <xdr:colOff>571500</xdr:colOff>
      <xdr:row>2358</xdr:row>
      <xdr:rowOff>9525</xdr:rowOff>
    </xdr:to>
    <xdr:graphicFrame macro="">
      <xdr:nvGraphicFramePr>
        <xdr:cNvPr id="37784940" name="Chart 1425">
          <a:extLst>
            <a:ext uri="{FF2B5EF4-FFF2-40B4-BE49-F238E27FC236}">
              <a16:creationId xmlns:a16="http://schemas.microsoft.com/office/drawing/2014/main" id="{00000000-0008-0000-0900-00006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7"/>
        </a:graphicData>
      </a:graphic>
    </xdr:graphicFrame>
    <xdr:clientData/>
  </xdr:twoCellAnchor>
  <xdr:twoCellAnchor>
    <xdr:from>
      <xdr:col>6</xdr:col>
      <xdr:colOff>0</xdr:colOff>
      <xdr:row>2342</xdr:row>
      <xdr:rowOff>0</xdr:rowOff>
    </xdr:from>
    <xdr:to>
      <xdr:col>10</xdr:col>
      <xdr:colOff>581025</xdr:colOff>
      <xdr:row>2357</xdr:row>
      <xdr:rowOff>200025</xdr:rowOff>
    </xdr:to>
    <xdr:graphicFrame macro="">
      <xdr:nvGraphicFramePr>
        <xdr:cNvPr id="37784941" name="Chart 1426">
          <a:extLst>
            <a:ext uri="{FF2B5EF4-FFF2-40B4-BE49-F238E27FC236}">
              <a16:creationId xmlns:a16="http://schemas.microsoft.com/office/drawing/2014/main" id="{00000000-0008-0000-0900-00006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8"/>
        </a:graphicData>
      </a:graphic>
    </xdr:graphicFrame>
    <xdr:clientData/>
  </xdr:twoCellAnchor>
  <xdr:twoCellAnchor>
    <xdr:from>
      <xdr:col>12</xdr:col>
      <xdr:colOff>0</xdr:colOff>
      <xdr:row>2342</xdr:row>
      <xdr:rowOff>0</xdr:rowOff>
    </xdr:from>
    <xdr:to>
      <xdr:col>16</xdr:col>
      <xdr:colOff>600075</xdr:colOff>
      <xdr:row>2357</xdr:row>
      <xdr:rowOff>180975</xdr:rowOff>
    </xdr:to>
    <xdr:graphicFrame macro="">
      <xdr:nvGraphicFramePr>
        <xdr:cNvPr id="37784942" name="Chart 1427">
          <a:extLst>
            <a:ext uri="{FF2B5EF4-FFF2-40B4-BE49-F238E27FC236}">
              <a16:creationId xmlns:a16="http://schemas.microsoft.com/office/drawing/2014/main" id="{00000000-0008-0000-0900-00006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9"/>
        </a:graphicData>
      </a:graphic>
    </xdr:graphicFrame>
    <xdr:clientData/>
  </xdr:twoCellAnchor>
  <xdr:twoCellAnchor>
    <xdr:from>
      <xdr:col>0</xdr:col>
      <xdr:colOff>0</xdr:colOff>
      <xdr:row>2360</xdr:row>
      <xdr:rowOff>0</xdr:rowOff>
    </xdr:from>
    <xdr:to>
      <xdr:col>4</xdr:col>
      <xdr:colOff>571500</xdr:colOff>
      <xdr:row>2375</xdr:row>
      <xdr:rowOff>200025</xdr:rowOff>
    </xdr:to>
    <xdr:graphicFrame macro="">
      <xdr:nvGraphicFramePr>
        <xdr:cNvPr id="37784943" name="Chart 1428">
          <a:extLst>
            <a:ext uri="{FF2B5EF4-FFF2-40B4-BE49-F238E27FC236}">
              <a16:creationId xmlns:a16="http://schemas.microsoft.com/office/drawing/2014/main" id="{00000000-0008-0000-0900-00006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0"/>
        </a:graphicData>
      </a:graphic>
    </xdr:graphicFrame>
    <xdr:clientData/>
  </xdr:twoCellAnchor>
  <xdr:twoCellAnchor>
    <xdr:from>
      <xdr:col>6</xdr:col>
      <xdr:colOff>0</xdr:colOff>
      <xdr:row>2360</xdr:row>
      <xdr:rowOff>0</xdr:rowOff>
    </xdr:from>
    <xdr:to>
      <xdr:col>10</xdr:col>
      <xdr:colOff>561975</xdr:colOff>
      <xdr:row>2376</xdr:row>
      <xdr:rowOff>9525</xdr:rowOff>
    </xdr:to>
    <xdr:graphicFrame macro="">
      <xdr:nvGraphicFramePr>
        <xdr:cNvPr id="37784944" name="Chart 1429">
          <a:extLst>
            <a:ext uri="{FF2B5EF4-FFF2-40B4-BE49-F238E27FC236}">
              <a16:creationId xmlns:a16="http://schemas.microsoft.com/office/drawing/2014/main" id="{00000000-0008-0000-0900-00007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1"/>
        </a:graphicData>
      </a:graphic>
    </xdr:graphicFrame>
    <xdr:clientData/>
  </xdr:twoCellAnchor>
  <xdr:twoCellAnchor>
    <xdr:from>
      <xdr:col>12</xdr:col>
      <xdr:colOff>0</xdr:colOff>
      <xdr:row>2360</xdr:row>
      <xdr:rowOff>0</xdr:rowOff>
    </xdr:from>
    <xdr:to>
      <xdr:col>16</xdr:col>
      <xdr:colOff>571500</xdr:colOff>
      <xdr:row>2375</xdr:row>
      <xdr:rowOff>180975</xdr:rowOff>
    </xdr:to>
    <xdr:graphicFrame macro="">
      <xdr:nvGraphicFramePr>
        <xdr:cNvPr id="37784945" name="Chart 1430">
          <a:extLst>
            <a:ext uri="{FF2B5EF4-FFF2-40B4-BE49-F238E27FC236}">
              <a16:creationId xmlns:a16="http://schemas.microsoft.com/office/drawing/2014/main" id="{00000000-0008-0000-0900-00007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2"/>
        </a:graphicData>
      </a:graphic>
    </xdr:graphicFrame>
    <xdr:clientData/>
  </xdr:twoCellAnchor>
  <xdr:twoCellAnchor>
    <xdr:from>
      <xdr:col>0</xdr:col>
      <xdr:colOff>0</xdr:colOff>
      <xdr:row>2378</xdr:row>
      <xdr:rowOff>0</xdr:rowOff>
    </xdr:from>
    <xdr:to>
      <xdr:col>4</xdr:col>
      <xdr:colOff>581025</xdr:colOff>
      <xdr:row>2394</xdr:row>
      <xdr:rowOff>28575</xdr:rowOff>
    </xdr:to>
    <xdr:graphicFrame macro="">
      <xdr:nvGraphicFramePr>
        <xdr:cNvPr id="37784946" name="Chart 1431">
          <a:extLst>
            <a:ext uri="{FF2B5EF4-FFF2-40B4-BE49-F238E27FC236}">
              <a16:creationId xmlns:a16="http://schemas.microsoft.com/office/drawing/2014/main" id="{00000000-0008-0000-0900-00007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3"/>
        </a:graphicData>
      </a:graphic>
    </xdr:graphicFrame>
    <xdr:clientData/>
  </xdr:twoCellAnchor>
  <xdr:twoCellAnchor>
    <xdr:from>
      <xdr:col>6</xdr:col>
      <xdr:colOff>0</xdr:colOff>
      <xdr:row>2378</xdr:row>
      <xdr:rowOff>0</xdr:rowOff>
    </xdr:from>
    <xdr:to>
      <xdr:col>10</xdr:col>
      <xdr:colOff>600075</xdr:colOff>
      <xdr:row>2393</xdr:row>
      <xdr:rowOff>200025</xdr:rowOff>
    </xdr:to>
    <xdr:graphicFrame macro="">
      <xdr:nvGraphicFramePr>
        <xdr:cNvPr id="37784947" name="Chart 1432">
          <a:extLst>
            <a:ext uri="{FF2B5EF4-FFF2-40B4-BE49-F238E27FC236}">
              <a16:creationId xmlns:a16="http://schemas.microsoft.com/office/drawing/2014/main" id="{00000000-0008-0000-0900-00007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4"/>
        </a:graphicData>
      </a:graphic>
    </xdr:graphicFrame>
    <xdr:clientData/>
  </xdr:twoCellAnchor>
  <xdr:twoCellAnchor>
    <xdr:from>
      <xdr:col>12</xdr:col>
      <xdr:colOff>0</xdr:colOff>
      <xdr:row>2378</xdr:row>
      <xdr:rowOff>0</xdr:rowOff>
    </xdr:from>
    <xdr:to>
      <xdr:col>16</xdr:col>
      <xdr:colOff>561975</xdr:colOff>
      <xdr:row>2393</xdr:row>
      <xdr:rowOff>180975</xdr:rowOff>
    </xdr:to>
    <xdr:graphicFrame macro="">
      <xdr:nvGraphicFramePr>
        <xdr:cNvPr id="37784948" name="Chart 1433">
          <a:extLst>
            <a:ext uri="{FF2B5EF4-FFF2-40B4-BE49-F238E27FC236}">
              <a16:creationId xmlns:a16="http://schemas.microsoft.com/office/drawing/2014/main" id="{00000000-0008-0000-0900-00007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5"/>
        </a:graphicData>
      </a:graphic>
    </xdr:graphicFrame>
    <xdr:clientData/>
  </xdr:twoCellAnchor>
  <xdr:twoCellAnchor>
    <xdr:from>
      <xdr:col>0</xdr:col>
      <xdr:colOff>0</xdr:colOff>
      <xdr:row>2396</xdr:row>
      <xdr:rowOff>0</xdr:rowOff>
    </xdr:from>
    <xdr:to>
      <xdr:col>4</xdr:col>
      <xdr:colOff>600075</xdr:colOff>
      <xdr:row>2412</xdr:row>
      <xdr:rowOff>9525</xdr:rowOff>
    </xdr:to>
    <xdr:graphicFrame macro="">
      <xdr:nvGraphicFramePr>
        <xdr:cNvPr id="37784949" name="Chart 1434">
          <a:extLst>
            <a:ext uri="{FF2B5EF4-FFF2-40B4-BE49-F238E27FC236}">
              <a16:creationId xmlns:a16="http://schemas.microsoft.com/office/drawing/2014/main" id="{00000000-0008-0000-0900-00007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6"/>
        </a:graphicData>
      </a:graphic>
    </xdr:graphicFrame>
    <xdr:clientData/>
  </xdr:twoCellAnchor>
  <xdr:twoCellAnchor>
    <xdr:from>
      <xdr:col>6</xdr:col>
      <xdr:colOff>0</xdr:colOff>
      <xdr:row>2396</xdr:row>
      <xdr:rowOff>0</xdr:rowOff>
    </xdr:from>
    <xdr:to>
      <xdr:col>11</xdr:col>
      <xdr:colOff>9525</xdr:colOff>
      <xdr:row>2412</xdr:row>
      <xdr:rowOff>0</xdr:rowOff>
    </xdr:to>
    <xdr:graphicFrame macro="">
      <xdr:nvGraphicFramePr>
        <xdr:cNvPr id="37784950" name="Chart 1435">
          <a:extLst>
            <a:ext uri="{FF2B5EF4-FFF2-40B4-BE49-F238E27FC236}">
              <a16:creationId xmlns:a16="http://schemas.microsoft.com/office/drawing/2014/main" id="{00000000-0008-0000-0900-00007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7"/>
        </a:graphicData>
      </a:graphic>
    </xdr:graphicFrame>
    <xdr:clientData/>
  </xdr:twoCellAnchor>
  <xdr:twoCellAnchor>
    <xdr:from>
      <xdr:col>12</xdr:col>
      <xdr:colOff>0</xdr:colOff>
      <xdr:row>2396</xdr:row>
      <xdr:rowOff>0</xdr:rowOff>
    </xdr:from>
    <xdr:to>
      <xdr:col>16</xdr:col>
      <xdr:colOff>581025</xdr:colOff>
      <xdr:row>2412</xdr:row>
      <xdr:rowOff>0</xdr:rowOff>
    </xdr:to>
    <xdr:graphicFrame macro="">
      <xdr:nvGraphicFramePr>
        <xdr:cNvPr id="37784951" name="Chart 1436">
          <a:extLst>
            <a:ext uri="{FF2B5EF4-FFF2-40B4-BE49-F238E27FC236}">
              <a16:creationId xmlns:a16="http://schemas.microsoft.com/office/drawing/2014/main" id="{00000000-0008-0000-0900-00007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8"/>
        </a:graphicData>
      </a:graphic>
    </xdr:graphicFrame>
    <xdr:clientData/>
  </xdr:twoCellAnchor>
  <xdr:twoCellAnchor>
    <xdr:from>
      <xdr:col>0</xdr:col>
      <xdr:colOff>0</xdr:colOff>
      <xdr:row>2414</xdr:row>
      <xdr:rowOff>0</xdr:rowOff>
    </xdr:from>
    <xdr:to>
      <xdr:col>4</xdr:col>
      <xdr:colOff>581025</xdr:colOff>
      <xdr:row>2430</xdr:row>
      <xdr:rowOff>28575</xdr:rowOff>
    </xdr:to>
    <xdr:graphicFrame macro="">
      <xdr:nvGraphicFramePr>
        <xdr:cNvPr id="37784952" name="Chart 1437">
          <a:extLst>
            <a:ext uri="{FF2B5EF4-FFF2-40B4-BE49-F238E27FC236}">
              <a16:creationId xmlns:a16="http://schemas.microsoft.com/office/drawing/2014/main" id="{00000000-0008-0000-0900-00007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9"/>
        </a:graphicData>
      </a:graphic>
    </xdr:graphicFrame>
    <xdr:clientData/>
  </xdr:twoCellAnchor>
  <xdr:twoCellAnchor>
    <xdr:from>
      <xdr:col>6</xdr:col>
      <xdr:colOff>0</xdr:colOff>
      <xdr:row>2414</xdr:row>
      <xdr:rowOff>0</xdr:rowOff>
    </xdr:from>
    <xdr:to>
      <xdr:col>10</xdr:col>
      <xdr:colOff>571500</xdr:colOff>
      <xdr:row>2429</xdr:row>
      <xdr:rowOff>190500</xdr:rowOff>
    </xdr:to>
    <xdr:graphicFrame macro="">
      <xdr:nvGraphicFramePr>
        <xdr:cNvPr id="37784953" name="Chart 1438">
          <a:extLst>
            <a:ext uri="{FF2B5EF4-FFF2-40B4-BE49-F238E27FC236}">
              <a16:creationId xmlns:a16="http://schemas.microsoft.com/office/drawing/2014/main" id="{00000000-0008-0000-0900-00007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0"/>
        </a:graphicData>
      </a:graphic>
    </xdr:graphicFrame>
    <xdr:clientData/>
  </xdr:twoCellAnchor>
  <xdr:twoCellAnchor>
    <xdr:from>
      <xdr:col>12</xdr:col>
      <xdr:colOff>0</xdr:colOff>
      <xdr:row>2414</xdr:row>
      <xdr:rowOff>0</xdr:rowOff>
    </xdr:from>
    <xdr:to>
      <xdr:col>16</xdr:col>
      <xdr:colOff>581025</xdr:colOff>
      <xdr:row>2429</xdr:row>
      <xdr:rowOff>180975</xdr:rowOff>
    </xdr:to>
    <xdr:graphicFrame macro="">
      <xdr:nvGraphicFramePr>
        <xdr:cNvPr id="37784954" name="Chart 1439">
          <a:extLst>
            <a:ext uri="{FF2B5EF4-FFF2-40B4-BE49-F238E27FC236}">
              <a16:creationId xmlns:a16="http://schemas.microsoft.com/office/drawing/2014/main" id="{00000000-0008-0000-0900-00007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1"/>
        </a:graphicData>
      </a:graphic>
    </xdr:graphicFrame>
    <xdr:clientData/>
  </xdr:twoCellAnchor>
  <xdr:twoCellAnchor>
    <xdr:from>
      <xdr:col>0</xdr:col>
      <xdr:colOff>0</xdr:colOff>
      <xdr:row>2432</xdr:row>
      <xdr:rowOff>0</xdr:rowOff>
    </xdr:from>
    <xdr:to>
      <xdr:col>4</xdr:col>
      <xdr:colOff>600075</xdr:colOff>
      <xdr:row>2449</xdr:row>
      <xdr:rowOff>9525</xdr:rowOff>
    </xdr:to>
    <xdr:graphicFrame macro="">
      <xdr:nvGraphicFramePr>
        <xdr:cNvPr id="37784955" name="Chart 1440">
          <a:extLst>
            <a:ext uri="{FF2B5EF4-FFF2-40B4-BE49-F238E27FC236}">
              <a16:creationId xmlns:a16="http://schemas.microsoft.com/office/drawing/2014/main" id="{00000000-0008-0000-0900-00007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2"/>
        </a:graphicData>
      </a:graphic>
    </xdr:graphicFrame>
    <xdr:clientData/>
  </xdr:twoCellAnchor>
  <xdr:twoCellAnchor>
    <xdr:from>
      <xdr:col>6</xdr:col>
      <xdr:colOff>0</xdr:colOff>
      <xdr:row>2432</xdr:row>
      <xdr:rowOff>0</xdr:rowOff>
    </xdr:from>
    <xdr:to>
      <xdr:col>10</xdr:col>
      <xdr:colOff>600075</xdr:colOff>
      <xdr:row>2449</xdr:row>
      <xdr:rowOff>28575</xdr:rowOff>
    </xdr:to>
    <xdr:graphicFrame macro="">
      <xdr:nvGraphicFramePr>
        <xdr:cNvPr id="37784956" name="Chart 1441">
          <a:extLst>
            <a:ext uri="{FF2B5EF4-FFF2-40B4-BE49-F238E27FC236}">
              <a16:creationId xmlns:a16="http://schemas.microsoft.com/office/drawing/2014/main" id="{00000000-0008-0000-0900-00007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3"/>
        </a:graphicData>
      </a:graphic>
    </xdr:graphicFrame>
    <xdr:clientData/>
  </xdr:twoCellAnchor>
  <xdr:twoCellAnchor>
    <xdr:from>
      <xdr:col>12</xdr:col>
      <xdr:colOff>0</xdr:colOff>
      <xdr:row>2432</xdr:row>
      <xdr:rowOff>0</xdr:rowOff>
    </xdr:from>
    <xdr:to>
      <xdr:col>17</xdr:col>
      <xdr:colOff>28575</xdr:colOff>
      <xdr:row>2449</xdr:row>
      <xdr:rowOff>28575</xdr:rowOff>
    </xdr:to>
    <xdr:graphicFrame macro="">
      <xdr:nvGraphicFramePr>
        <xdr:cNvPr id="37784957" name="Chart 1442">
          <a:extLst>
            <a:ext uri="{FF2B5EF4-FFF2-40B4-BE49-F238E27FC236}">
              <a16:creationId xmlns:a16="http://schemas.microsoft.com/office/drawing/2014/main" id="{00000000-0008-0000-0900-00007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4"/>
        </a:graphicData>
      </a:graphic>
    </xdr:graphicFrame>
    <xdr:clientData/>
  </xdr:twoCellAnchor>
  <xdr:twoCellAnchor>
    <xdr:from>
      <xdr:col>0</xdr:col>
      <xdr:colOff>0</xdr:colOff>
      <xdr:row>2451</xdr:row>
      <xdr:rowOff>0</xdr:rowOff>
    </xdr:from>
    <xdr:to>
      <xdr:col>4</xdr:col>
      <xdr:colOff>600075</xdr:colOff>
      <xdr:row>2467</xdr:row>
      <xdr:rowOff>47625</xdr:rowOff>
    </xdr:to>
    <xdr:graphicFrame macro="">
      <xdr:nvGraphicFramePr>
        <xdr:cNvPr id="37784958" name="Chart 1443">
          <a:extLst>
            <a:ext uri="{FF2B5EF4-FFF2-40B4-BE49-F238E27FC236}">
              <a16:creationId xmlns:a16="http://schemas.microsoft.com/office/drawing/2014/main" id="{00000000-0008-0000-0900-00007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5"/>
        </a:graphicData>
      </a:graphic>
    </xdr:graphicFrame>
    <xdr:clientData/>
  </xdr:twoCellAnchor>
  <xdr:twoCellAnchor>
    <xdr:from>
      <xdr:col>6</xdr:col>
      <xdr:colOff>0</xdr:colOff>
      <xdr:row>2451</xdr:row>
      <xdr:rowOff>0</xdr:rowOff>
    </xdr:from>
    <xdr:to>
      <xdr:col>10</xdr:col>
      <xdr:colOff>581025</xdr:colOff>
      <xdr:row>2467</xdr:row>
      <xdr:rowOff>28575</xdr:rowOff>
    </xdr:to>
    <xdr:graphicFrame macro="">
      <xdr:nvGraphicFramePr>
        <xdr:cNvPr id="37784959" name="Chart 1444">
          <a:extLst>
            <a:ext uri="{FF2B5EF4-FFF2-40B4-BE49-F238E27FC236}">
              <a16:creationId xmlns:a16="http://schemas.microsoft.com/office/drawing/2014/main" id="{00000000-0008-0000-0900-00007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6"/>
        </a:graphicData>
      </a:graphic>
    </xdr:graphicFrame>
    <xdr:clientData/>
  </xdr:twoCellAnchor>
  <xdr:twoCellAnchor>
    <xdr:from>
      <xdr:col>12</xdr:col>
      <xdr:colOff>0</xdr:colOff>
      <xdr:row>2451</xdr:row>
      <xdr:rowOff>0</xdr:rowOff>
    </xdr:from>
    <xdr:to>
      <xdr:col>16</xdr:col>
      <xdr:colOff>600075</xdr:colOff>
      <xdr:row>2467</xdr:row>
      <xdr:rowOff>28575</xdr:rowOff>
    </xdr:to>
    <xdr:graphicFrame macro="">
      <xdr:nvGraphicFramePr>
        <xdr:cNvPr id="37784960" name="Chart 1445">
          <a:extLst>
            <a:ext uri="{FF2B5EF4-FFF2-40B4-BE49-F238E27FC236}">
              <a16:creationId xmlns:a16="http://schemas.microsoft.com/office/drawing/2014/main" id="{00000000-0008-0000-0900-00008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7"/>
        </a:graphicData>
      </a:graphic>
    </xdr:graphicFrame>
    <xdr:clientData/>
  </xdr:twoCellAnchor>
  <xdr:twoCellAnchor>
    <xdr:from>
      <xdr:col>0</xdr:col>
      <xdr:colOff>0</xdr:colOff>
      <xdr:row>2469</xdr:row>
      <xdr:rowOff>0</xdr:rowOff>
    </xdr:from>
    <xdr:to>
      <xdr:col>4</xdr:col>
      <xdr:colOff>600075</xdr:colOff>
      <xdr:row>2485</xdr:row>
      <xdr:rowOff>28575</xdr:rowOff>
    </xdr:to>
    <xdr:graphicFrame macro="">
      <xdr:nvGraphicFramePr>
        <xdr:cNvPr id="37784961" name="Chart 1446">
          <a:extLst>
            <a:ext uri="{FF2B5EF4-FFF2-40B4-BE49-F238E27FC236}">
              <a16:creationId xmlns:a16="http://schemas.microsoft.com/office/drawing/2014/main" id="{00000000-0008-0000-0900-00008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8"/>
        </a:graphicData>
      </a:graphic>
    </xdr:graphicFrame>
    <xdr:clientData/>
  </xdr:twoCellAnchor>
  <xdr:twoCellAnchor>
    <xdr:from>
      <xdr:col>6</xdr:col>
      <xdr:colOff>0</xdr:colOff>
      <xdr:row>2469</xdr:row>
      <xdr:rowOff>0</xdr:rowOff>
    </xdr:from>
    <xdr:to>
      <xdr:col>10</xdr:col>
      <xdr:colOff>571500</xdr:colOff>
      <xdr:row>2484</xdr:row>
      <xdr:rowOff>200025</xdr:rowOff>
    </xdr:to>
    <xdr:graphicFrame macro="">
      <xdr:nvGraphicFramePr>
        <xdr:cNvPr id="37784962" name="Chart 1447">
          <a:extLst>
            <a:ext uri="{FF2B5EF4-FFF2-40B4-BE49-F238E27FC236}">
              <a16:creationId xmlns:a16="http://schemas.microsoft.com/office/drawing/2014/main" id="{00000000-0008-0000-0900-00008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9"/>
        </a:graphicData>
      </a:graphic>
    </xdr:graphicFrame>
    <xdr:clientData/>
  </xdr:twoCellAnchor>
  <xdr:twoCellAnchor>
    <xdr:from>
      <xdr:col>12</xdr:col>
      <xdr:colOff>0</xdr:colOff>
      <xdr:row>2469</xdr:row>
      <xdr:rowOff>0</xdr:rowOff>
    </xdr:from>
    <xdr:to>
      <xdr:col>16</xdr:col>
      <xdr:colOff>600075</xdr:colOff>
      <xdr:row>2485</xdr:row>
      <xdr:rowOff>0</xdr:rowOff>
    </xdr:to>
    <xdr:graphicFrame macro="">
      <xdr:nvGraphicFramePr>
        <xdr:cNvPr id="37784963" name="Chart 1448">
          <a:extLst>
            <a:ext uri="{FF2B5EF4-FFF2-40B4-BE49-F238E27FC236}">
              <a16:creationId xmlns:a16="http://schemas.microsoft.com/office/drawing/2014/main" id="{00000000-0008-0000-0900-00008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0"/>
        </a:graphicData>
      </a:graphic>
    </xdr:graphicFrame>
    <xdr:clientData/>
  </xdr:twoCellAnchor>
  <xdr:twoCellAnchor>
    <xdr:from>
      <xdr:col>0</xdr:col>
      <xdr:colOff>0</xdr:colOff>
      <xdr:row>2487</xdr:row>
      <xdr:rowOff>0</xdr:rowOff>
    </xdr:from>
    <xdr:to>
      <xdr:col>4</xdr:col>
      <xdr:colOff>600075</xdr:colOff>
      <xdr:row>2502</xdr:row>
      <xdr:rowOff>180975</xdr:rowOff>
    </xdr:to>
    <xdr:graphicFrame macro="">
      <xdr:nvGraphicFramePr>
        <xdr:cNvPr id="37784964" name="Chart 1449">
          <a:extLst>
            <a:ext uri="{FF2B5EF4-FFF2-40B4-BE49-F238E27FC236}">
              <a16:creationId xmlns:a16="http://schemas.microsoft.com/office/drawing/2014/main" id="{00000000-0008-0000-0900-00008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1"/>
        </a:graphicData>
      </a:graphic>
    </xdr:graphicFrame>
    <xdr:clientData/>
  </xdr:twoCellAnchor>
  <xdr:twoCellAnchor>
    <xdr:from>
      <xdr:col>6</xdr:col>
      <xdr:colOff>0</xdr:colOff>
      <xdr:row>2487</xdr:row>
      <xdr:rowOff>0</xdr:rowOff>
    </xdr:from>
    <xdr:to>
      <xdr:col>10</xdr:col>
      <xdr:colOff>571500</xdr:colOff>
      <xdr:row>2502</xdr:row>
      <xdr:rowOff>161925</xdr:rowOff>
    </xdr:to>
    <xdr:graphicFrame macro="">
      <xdr:nvGraphicFramePr>
        <xdr:cNvPr id="37784965" name="Chart 1450">
          <a:extLst>
            <a:ext uri="{FF2B5EF4-FFF2-40B4-BE49-F238E27FC236}">
              <a16:creationId xmlns:a16="http://schemas.microsoft.com/office/drawing/2014/main" id="{00000000-0008-0000-0900-00008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2"/>
        </a:graphicData>
      </a:graphic>
    </xdr:graphicFrame>
    <xdr:clientData/>
  </xdr:twoCellAnchor>
  <xdr:twoCellAnchor>
    <xdr:from>
      <xdr:col>12</xdr:col>
      <xdr:colOff>0</xdr:colOff>
      <xdr:row>2487</xdr:row>
      <xdr:rowOff>0</xdr:rowOff>
    </xdr:from>
    <xdr:to>
      <xdr:col>16</xdr:col>
      <xdr:colOff>571500</xdr:colOff>
      <xdr:row>2502</xdr:row>
      <xdr:rowOff>200025</xdr:rowOff>
    </xdr:to>
    <xdr:graphicFrame macro="">
      <xdr:nvGraphicFramePr>
        <xdr:cNvPr id="37784966" name="Chart 1451">
          <a:extLst>
            <a:ext uri="{FF2B5EF4-FFF2-40B4-BE49-F238E27FC236}">
              <a16:creationId xmlns:a16="http://schemas.microsoft.com/office/drawing/2014/main" id="{00000000-0008-0000-0900-00008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3"/>
        </a:graphicData>
      </a:graphic>
    </xdr:graphicFrame>
    <xdr:clientData/>
  </xdr:twoCellAnchor>
  <xdr:twoCellAnchor>
    <xdr:from>
      <xdr:col>0</xdr:col>
      <xdr:colOff>0</xdr:colOff>
      <xdr:row>2505</xdr:row>
      <xdr:rowOff>0</xdr:rowOff>
    </xdr:from>
    <xdr:to>
      <xdr:col>4</xdr:col>
      <xdr:colOff>600075</xdr:colOff>
      <xdr:row>2520</xdr:row>
      <xdr:rowOff>38100</xdr:rowOff>
    </xdr:to>
    <xdr:graphicFrame macro="">
      <xdr:nvGraphicFramePr>
        <xdr:cNvPr id="37784967" name="Chart 1452">
          <a:extLst>
            <a:ext uri="{FF2B5EF4-FFF2-40B4-BE49-F238E27FC236}">
              <a16:creationId xmlns:a16="http://schemas.microsoft.com/office/drawing/2014/main" id="{00000000-0008-0000-0900-00008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4"/>
        </a:graphicData>
      </a:graphic>
    </xdr:graphicFrame>
    <xdr:clientData/>
  </xdr:twoCellAnchor>
  <xdr:twoCellAnchor>
    <xdr:from>
      <xdr:col>6</xdr:col>
      <xdr:colOff>0</xdr:colOff>
      <xdr:row>2505</xdr:row>
      <xdr:rowOff>0</xdr:rowOff>
    </xdr:from>
    <xdr:to>
      <xdr:col>10</xdr:col>
      <xdr:colOff>581025</xdr:colOff>
      <xdr:row>2519</xdr:row>
      <xdr:rowOff>200025</xdr:rowOff>
    </xdr:to>
    <xdr:graphicFrame macro="">
      <xdr:nvGraphicFramePr>
        <xdr:cNvPr id="37784968" name="Chart 1453">
          <a:extLst>
            <a:ext uri="{FF2B5EF4-FFF2-40B4-BE49-F238E27FC236}">
              <a16:creationId xmlns:a16="http://schemas.microsoft.com/office/drawing/2014/main" id="{00000000-0008-0000-0900-00008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5"/>
        </a:graphicData>
      </a:graphic>
    </xdr:graphicFrame>
    <xdr:clientData/>
  </xdr:twoCellAnchor>
  <xdr:twoCellAnchor>
    <xdr:from>
      <xdr:col>12</xdr:col>
      <xdr:colOff>0</xdr:colOff>
      <xdr:row>2505</xdr:row>
      <xdr:rowOff>0</xdr:rowOff>
    </xdr:from>
    <xdr:to>
      <xdr:col>16</xdr:col>
      <xdr:colOff>581025</xdr:colOff>
      <xdr:row>2520</xdr:row>
      <xdr:rowOff>28575</xdr:rowOff>
    </xdr:to>
    <xdr:graphicFrame macro="">
      <xdr:nvGraphicFramePr>
        <xdr:cNvPr id="37784969" name="Chart 1454">
          <a:extLst>
            <a:ext uri="{FF2B5EF4-FFF2-40B4-BE49-F238E27FC236}">
              <a16:creationId xmlns:a16="http://schemas.microsoft.com/office/drawing/2014/main" id="{00000000-0008-0000-0900-00008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6"/>
        </a:graphicData>
      </a:graphic>
    </xdr:graphicFrame>
    <xdr:clientData/>
  </xdr:twoCellAnchor>
  <xdr:twoCellAnchor>
    <xdr:from>
      <xdr:col>0</xdr:col>
      <xdr:colOff>0</xdr:colOff>
      <xdr:row>2522</xdr:row>
      <xdr:rowOff>0</xdr:rowOff>
    </xdr:from>
    <xdr:to>
      <xdr:col>4</xdr:col>
      <xdr:colOff>581025</xdr:colOff>
      <xdr:row>2537</xdr:row>
      <xdr:rowOff>28575</xdr:rowOff>
    </xdr:to>
    <xdr:graphicFrame macro="">
      <xdr:nvGraphicFramePr>
        <xdr:cNvPr id="37784970" name="Chart 1455">
          <a:extLst>
            <a:ext uri="{FF2B5EF4-FFF2-40B4-BE49-F238E27FC236}">
              <a16:creationId xmlns:a16="http://schemas.microsoft.com/office/drawing/2014/main" id="{00000000-0008-0000-0900-00008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7"/>
        </a:graphicData>
      </a:graphic>
    </xdr:graphicFrame>
    <xdr:clientData/>
  </xdr:twoCellAnchor>
  <xdr:twoCellAnchor>
    <xdr:from>
      <xdr:col>6</xdr:col>
      <xdr:colOff>0</xdr:colOff>
      <xdr:row>2522</xdr:row>
      <xdr:rowOff>0</xdr:rowOff>
    </xdr:from>
    <xdr:to>
      <xdr:col>10</xdr:col>
      <xdr:colOff>600075</xdr:colOff>
      <xdr:row>2536</xdr:row>
      <xdr:rowOff>200025</xdr:rowOff>
    </xdr:to>
    <xdr:graphicFrame macro="">
      <xdr:nvGraphicFramePr>
        <xdr:cNvPr id="37784971" name="Chart 1456">
          <a:extLst>
            <a:ext uri="{FF2B5EF4-FFF2-40B4-BE49-F238E27FC236}">
              <a16:creationId xmlns:a16="http://schemas.microsoft.com/office/drawing/2014/main" id="{00000000-0008-0000-0900-00008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8"/>
        </a:graphicData>
      </a:graphic>
    </xdr:graphicFrame>
    <xdr:clientData/>
  </xdr:twoCellAnchor>
  <xdr:twoCellAnchor>
    <xdr:from>
      <xdr:col>12</xdr:col>
      <xdr:colOff>0</xdr:colOff>
      <xdr:row>2522</xdr:row>
      <xdr:rowOff>0</xdr:rowOff>
    </xdr:from>
    <xdr:to>
      <xdr:col>16</xdr:col>
      <xdr:colOff>600075</xdr:colOff>
      <xdr:row>2536</xdr:row>
      <xdr:rowOff>180975</xdr:rowOff>
    </xdr:to>
    <xdr:graphicFrame macro="">
      <xdr:nvGraphicFramePr>
        <xdr:cNvPr id="37784972" name="Chart 1457">
          <a:extLst>
            <a:ext uri="{FF2B5EF4-FFF2-40B4-BE49-F238E27FC236}">
              <a16:creationId xmlns:a16="http://schemas.microsoft.com/office/drawing/2014/main" id="{00000000-0008-0000-0900-00008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9"/>
        </a:graphicData>
      </a:graphic>
    </xdr:graphicFrame>
    <xdr:clientData/>
  </xdr:twoCellAnchor>
  <xdr:twoCellAnchor>
    <xdr:from>
      <xdr:col>0</xdr:col>
      <xdr:colOff>0</xdr:colOff>
      <xdr:row>2539</xdr:row>
      <xdr:rowOff>0</xdr:rowOff>
    </xdr:from>
    <xdr:to>
      <xdr:col>4</xdr:col>
      <xdr:colOff>571500</xdr:colOff>
      <xdr:row>2554</xdr:row>
      <xdr:rowOff>28575</xdr:rowOff>
    </xdr:to>
    <xdr:graphicFrame macro="">
      <xdr:nvGraphicFramePr>
        <xdr:cNvPr id="37784973" name="Chart 1458">
          <a:extLst>
            <a:ext uri="{FF2B5EF4-FFF2-40B4-BE49-F238E27FC236}">
              <a16:creationId xmlns:a16="http://schemas.microsoft.com/office/drawing/2014/main" id="{00000000-0008-0000-0900-00008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0"/>
        </a:graphicData>
      </a:graphic>
    </xdr:graphicFrame>
    <xdr:clientData/>
  </xdr:twoCellAnchor>
  <xdr:twoCellAnchor>
    <xdr:from>
      <xdr:col>6</xdr:col>
      <xdr:colOff>0</xdr:colOff>
      <xdr:row>2539</xdr:row>
      <xdr:rowOff>0</xdr:rowOff>
    </xdr:from>
    <xdr:to>
      <xdr:col>10</xdr:col>
      <xdr:colOff>581025</xdr:colOff>
      <xdr:row>2554</xdr:row>
      <xdr:rowOff>9525</xdr:rowOff>
    </xdr:to>
    <xdr:graphicFrame macro="">
      <xdr:nvGraphicFramePr>
        <xdr:cNvPr id="37784974" name="Chart 1459">
          <a:extLst>
            <a:ext uri="{FF2B5EF4-FFF2-40B4-BE49-F238E27FC236}">
              <a16:creationId xmlns:a16="http://schemas.microsoft.com/office/drawing/2014/main" id="{00000000-0008-0000-0900-00008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1"/>
        </a:graphicData>
      </a:graphic>
    </xdr:graphicFrame>
    <xdr:clientData/>
  </xdr:twoCellAnchor>
  <xdr:twoCellAnchor>
    <xdr:from>
      <xdr:col>12</xdr:col>
      <xdr:colOff>0</xdr:colOff>
      <xdr:row>2539</xdr:row>
      <xdr:rowOff>0</xdr:rowOff>
    </xdr:from>
    <xdr:to>
      <xdr:col>16</xdr:col>
      <xdr:colOff>600075</xdr:colOff>
      <xdr:row>2554</xdr:row>
      <xdr:rowOff>0</xdr:rowOff>
    </xdr:to>
    <xdr:graphicFrame macro="">
      <xdr:nvGraphicFramePr>
        <xdr:cNvPr id="37784975" name="Chart 1460">
          <a:extLst>
            <a:ext uri="{FF2B5EF4-FFF2-40B4-BE49-F238E27FC236}">
              <a16:creationId xmlns:a16="http://schemas.microsoft.com/office/drawing/2014/main" id="{00000000-0008-0000-0900-00008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2"/>
        </a:graphicData>
      </a:graphic>
    </xdr:graphicFrame>
    <xdr:clientData/>
  </xdr:twoCellAnchor>
  <xdr:twoCellAnchor>
    <xdr:from>
      <xdr:col>0</xdr:col>
      <xdr:colOff>0</xdr:colOff>
      <xdr:row>2556</xdr:row>
      <xdr:rowOff>0</xdr:rowOff>
    </xdr:from>
    <xdr:to>
      <xdr:col>4</xdr:col>
      <xdr:colOff>581025</xdr:colOff>
      <xdr:row>2572</xdr:row>
      <xdr:rowOff>9525</xdr:rowOff>
    </xdr:to>
    <xdr:graphicFrame macro="">
      <xdr:nvGraphicFramePr>
        <xdr:cNvPr id="37784976" name="Chart 1461">
          <a:extLst>
            <a:ext uri="{FF2B5EF4-FFF2-40B4-BE49-F238E27FC236}">
              <a16:creationId xmlns:a16="http://schemas.microsoft.com/office/drawing/2014/main" id="{00000000-0008-0000-0900-00009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3"/>
        </a:graphicData>
      </a:graphic>
    </xdr:graphicFrame>
    <xdr:clientData/>
  </xdr:twoCellAnchor>
  <xdr:twoCellAnchor>
    <xdr:from>
      <xdr:col>6</xdr:col>
      <xdr:colOff>0</xdr:colOff>
      <xdr:row>2556</xdr:row>
      <xdr:rowOff>0</xdr:rowOff>
    </xdr:from>
    <xdr:to>
      <xdr:col>10</xdr:col>
      <xdr:colOff>571500</xdr:colOff>
      <xdr:row>2571</xdr:row>
      <xdr:rowOff>200025</xdr:rowOff>
    </xdr:to>
    <xdr:graphicFrame macro="">
      <xdr:nvGraphicFramePr>
        <xdr:cNvPr id="37784977" name="Chart 1462">
          <a:extLst>
            <a:ext uri="{FF2B5EF4-FFF2-40B4-BE49-F238E27FC236}">
              <a16:creationId xmlns:a16="http://schemas.microsoft.com/office/drawing/2014/main" id="{00000000-0008-0000-0900-00009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4"/>
        </a:graphicData>
      </a:graphic>
    </xdr:graphicFrame>
    <xdr:clientData/>
  </xdr:twoCellAnchor>
  <xdr:twoCellAnchor>
    <xdr:from>
      <xdr:col>12</xdr:col>
      <xdr:colOff>0</xdr:colOff>
      <xdr:row>2556</xdr:row>
      <xdr:rowOff>0</xdr:rowOff>
    </xdr:from>
    <xdr:to>
      <xdr:col>16</xdr:col>
      <xdr:colOff>600075</xdr:colOff>
      <xdr:row>2571</xdr:row>
      <xdr:rowOff>190500</xdr:rowOff>
    </xdr:to>
    <xdr:graphicFrame macro="">
      <xdr:nvGraphicFramePr>
        <xdr:cNvPr id="37784978" name="Chart 1463">
          <a:extLst>
            <a:ext uri="{FF2B5EF4-FFF2-40B4-BE49-F238E27FC236}">
              <a16:creationId xmlns:a16="http://schemas.microsoft.com/office/drawing/2014/main" id="{00000000-0008-0000-0900-00009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5"/>
        </a:graphicData>
      </a:graphic>
    </xdr:graphicFrame>
    <xdr:clientData/>
  </xdr:twoCellAnchor>
  <xdr:twoCellAnchor>
    <xdr:from>
      <xdr:col>0</xdr:col>
      <xdr:colOff>0</xdr:colOff>
      <xdr:row>2574</xdr:row>
      <xdr:rowOff>0</xdr:rowOff>
    </xdr:from>
    <xdr:to>
      <xdr:col>5</xdr:col>
      <xdr:colOff>0</xdr:colOff>
      <xdr:row>2590</xdr:row>
      <xdr:rowOff>28575</xdr:rowOff>
    </xdr:to>
    <xdr:graphicFrame macro="">
      <xdr:nvGraphicFramePr>
        <xdr:cNvPr id="37784979" name="Chart 1464">
          <a:extLst>
            <a:ext uri="{FF2B5EF4-FFF2-40B4-BE49-F238E27FC236}">
              <a16:creationId xmlns:a16="http://schemas.microsoft.com/office/drawing/2014/main" id="{00000000-0008-0000-0900-00009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6"/>
        </a:graphicData>
      </a:graphic>
    </xdr:graphicFrame>
    <xdr:clientData/>
  </xdr:twoCellAnchor>
  <xdr:twoCellAnchor>
    <xdr:from>
      <xdr:col>6</xdr:col>
      <xdr:colOff>0</xdr:colOff>
      <xdr:row>2574</xdr:row>
      <xdr:rowOff>0</xdr:rowOff>
    </xdr:from>
    <xdr:to>
      <xdr:col>10</xdr:col>
      <xdr:colOff>561975</xdr:colOff>
      <xdr:row>2590</xdr:row>
      <xdr:rowOff>9525</xdr:rowOff>
    </xdr:to>
    <xdr:graphicFrame macro="">
      <xdr:nvGraphicFramePr>
        <xdr:cNvPr id="37784980" name="Chart 1465">
          <a:extLst>
            <a:ext uri="{FF2B5EF4-FFF2-40B4-BE49-F238E27FC236}">
              <a16:creationId xmlns:a16="http://schemas.microsoft.com/office/drawing/2014/main" id="{00000000-0008-0000-0900-00009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7"/>
        </a:graphicData>
      </a:graphic>
    </xdr:graphicFrame>
    <xdr:clientData/>
  </xdr:twoCellAnchor>
  <xdr:twoCellAnchor>
    <xdr:from>
      <xdr:col>12</xdr:col>
      <xdr:colOff>0</xdr:colOff>
      <xdr:row>2574</xdr:row>
      <xdr:rowOff>0</xdr:rowOff>
    </xdr:from>
    <xdr:to>
      <xdr:col>16</xdr:col>
      <xdr:colOff>600075</xdr:colOff>
      <xdr:row>2590</xdr:row>
      <xdr:rowOff>0</xdr:rowOff>
    </xdr:to>
    <xdr:graphicFrame macro="">
      <xdr:nvGraphicFramePr>
        <xdr:cNvPr id="37784981" name="Chart 1466">
          <a:extLst>
            <a:ext uri="{FF2B5EF4-FFF2-40B4-BE49-F238E27FC236}">
              <a16:creationId xmlns:a16="http://schemas.microsoft.com/office/drawing/2014/main" id="{00000000-0008-0000-0900-00009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8"/>
        </a:graphicData>
      </a:graphic>
    </xdr:graphicFrame>
    <xdr:clientData/>
  </xdr:twoCellAnchor>
  <xdr:twoCellAnchor>
    <xdr:from>
      <xdr:col>0</xdr:col>
      <xdr:colOff>0</xdr:colOff>
      <xdr:row>2592</xdr:row>
      <xdr:rowOff>0</xdr:rowOff>
    </xdr:from>
    <xdr:to>
      <xdr:col>4</xdr:col>
      <xdr:colOff>571500</xdr:colOff>
      <xdr:row>2607</xdr:row>
      <xdr:rowOff>28575</xdr:rowOff>
    </xdr:to>
    <xdr:graphicFrame macro="">
      <xdr:nvGraphicFramePr>
        <xdr:cNvPr id="37784982" name="Chart 1467">
          <a:extLst>
            <a:ext uri="{FF2B5EF4-FFF2-40B4-BE49-F238E27FC236}">
              <a16:creationId xmlns:a16="http://schemas.microsoft.com/office/drawing/2014/main" id="{00000000-0008-0000-0900-00009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9"/>
        </a:graphicData>
      </a:graphic>
    </xdr:graphicFrame>
    <xdr:clientData/>
  </xdr:twoCellAnchor>
  <xdr:twoCellAnchor>
    <xdr:from>
      <xdr:col>6</xdr:col>
      <xdr:colOff>0</xdr:colOff>
      <xdr:row>2592</xdr:row>
      <xdr:rowOff>0</xdr:rowOff>
    </xdr:from>
    <xdr:to>
      <xdr:col>10</xdr:col>
      <xdr:colOff>600075</xdr:colOff>
      <xdr:row>2607</xdr:row>
      <xdr:rowOff>38100</xdr:rowOff>
    </xdr:to>
    <xdr:graphicFrame macro="">
      <xdr:nvGraphicFramePr>
        <xdr:cNvPr id="37784983" name="Chart 1468">
          <a:extLst>
            <a:ext uri="{FF2B5EF4-FFF2-40B4-BE49-F238E27FC236}">
              <a16:creationId xmlns:a16="http://schemas.microsoft.com/office/drawing/2014/main" id="{00000000-0008-0000-0900-00009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0"/>
        </a:graphicData>
      </a:graphic>
    </xdr:graphicFrame>
    <xdr:clientData/>
  </xdr:twoCellAnchor>
  <xdr:twoCellAnchor>
    <xdr:from>
      <xdr:col>12</xdr:col>
      <xdr:colOff>0</xdr:colOff>
      <xdr:row>2592</xdr:row>
      <xdr:rowOff>0</xdr:rowOff>
    </xdr:from>
    <xdr:to>
      <xdr:col>16</xdr:col>
      <xdr:colOff>561975</xdr:colOff>
      <xdr:row>2607</xdr:row>
      <xdr:rowOff>0</xdr:rowOff>
    </xdr:to>
    <xdr:graphicFrame macro="">
      <xdr:nvGraphicFramePr>
        <xdr:cNvPr id="37784984" name="Chart 1469">
          <a:extLst>
            <a:ext uri="{FF2B5EF4-FFF2-40B4-BE49-F238E27FC236}">
              <a16:creationId xmlns:a16="http://schemas.microsoft.com/office/drawing/2014/main" id="{00000000-0008-0000-0900-00009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1"/>
        </a:graphicData>
      </a:graphic>
    </xdr:graphicFrame>
    <xdr:clientData/>
  </xdr:twoCellAnchor>
  <xdr:twoCellAnchor>
    <xdr:from>
      <xdr:col>0</xdr:col>
      <xdr:colOff>0</xdr:colOff>
      <xdr:row>2609</xdr:row>
      <xdr:rowOff>0</xdr:rowOff>
    </xdr:from>
    <xdr:to>
      <xdr:col>4</xdr:col>
      <xdr:colOff>571500</xdr:colOff>
      <xdr:row>2623</xdr:row>
      <xdr:rowOff>190500</xdr:rowOff>
    </xdr:to>
    <xdr:graphicFrame macro="">
      <xdr:nvGraphicFramePr>
        <xdr:cNvPr id="37784985" name="Chart 1470">
          <a:extLst>
            <a:ext uri="{FF2B5EF4-FFF2-40B4-BE49-F238E27FC236}">
              <a16:creationId xmlns:a16="http://schemas.microsoft.com/office/drawing/2014/main" id="{00000000-0008-0000-0900-00009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2"/>
        </a:graphicData>
      </a:graphic>
    </xdr:graphicFrame>
    <xdr:clientData/>
  </xdr:twoCellAnchor>
  <xdr:twoCellAnchor>
    <xdr:from>
      <xdr:col>6</xdr:col>
      <xdr:colOff>0</xdr:colOff>
      <xdr:row>2609</xdr:row>
      <xdr:rowOff>0</xdr:rowOff>
    </xdr:from>
    <xdr:to>
      <xdr:col>10</xdr:col>
      <xdr:colOff>581025</xdr:colOff>
      <xdr:row>2624</xdr:row>
      <xdr:rowOff>9525</xdr:rowOff>
    </xdr:to>
    <xdr:graphicFrame macro="">
      <xdr:nvGraphicFramePr>
        <xdr:cNvPr id="37784986" name="Chart 1471">
          <a:extLst>
            <a:ext uri="{FF2B5EF4-FFF2-40B4-BE49-F238E27FC236}">
              <a16:creationId xmlns:a16="http://schemas.microsoft.com/office/drawing/2014/main" id="{00000000-0008-0000-0900-00009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3"/>
        </a:graphicData>
      </a:graphic>
    </xdr:graphicFrame>
    <xdr:clientData/>
  </xdr:twoCellAnchor>
  <xdr:twoCellAnchor>
    <xdr:from>
      <xdr:col>12</xdr:col>
      <xdr:colOff>0</xdr:colOff>
      <xdr:row>2609</xdr:row>
      <xdr:rowOff>0</xdr:rowOff>
    </xdr:from>
    <xdr:to>
      <xdr:col>16</xdr:col>
      <xdr:colOff>581025</xdr:colOff>
      <xdr:row>2624</xdr:row>
      <xdr:rowOff>9525</xdr:rowOff>
    </xdr:to>
    <xdr:graphicFrame macro="">
      <xdr:nvGraphicFramePr>
        <xdr:cNvPr id="37784987" name="Chart 1472">
          <a:extLst>
            <a:ext uri="{FF2B5EF4-FFF2-40B4-BE49-F238E27FC236}">
              <a16:creationId xmlns:a16="http://schemas.microsoft.com/office/drawing/2014/main" id="{00000000-0008-0000-0900-00009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4"/>
        </a:graphicData>
      </a:graphic>
    </xdr:graphicFrame>
    <xdr:clientData/>
  </xdr:twoCellAnchor>
  <xdr:twoCellAnchor>
    <xdr:from>
      <xdr:col>0</xdr:col>
      <xdr:colOff>0</xdr:colOff>
      <xdr:row>2626</xdr:row>
      <xdr:rowOff>0</xdr:rowOff>
    </xdr:from>
    <xdr:to>
      <xdr:col>4</xdr:col>
      <xdr:colOff>561975</xdr:colOff>
      <xdr:row>2641</xdr:row>
      <xdr:rowOff>180975</xdr:rowOff>
    </xdr:to>
    <xdr:graphicFrame macro="">
      <xdr:nvGraphicFramePr>
        <xdr:cNvPr id="37784988" name="Chart 1473">
          <a:extLst>
            <a:ext uri="{FF2B5EF4-FFF2-40B4-BE49-F238E27FC236}">
              <a16:creationId xmlns:a16="http://schemas.microsoft.com/office/drawing/2014/main" id="{00000000-0008-0000-0900-00009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5"/>
        </a:graphicData>
      </a:graphic>
    </xdr:graphicFrame>
    <xdr:clientData/>
  </xdr:twoCellAnchor>
  <xdr:twoCellAnchor>
    <xdr:from>
      <xdr:col>6</xdr:col>
      <xdr:colOff>0</xdr:colOff>
      <xdr:row>2626</xdr:row>
      <xdr:rowOff>0</xdr:rowOff>
    </xdr:from>
    <xdr:to>
      <xdr:col>10</xdr:col>
      <xdr:colOff>581025</xdr:colOff>
      <xdr:row>2641</xdr:row>
      <xdr:rowOff>200025</xdr:rowOff>
    </xdr:to>
    <xdr:graphicFrame macro="">
      <xdr:nvGraphicFramePr>
        <xdr:cNvPr id="37784989" name="Chart 1474">
          <a:extLst>
            <a:ext uri="{FF2B5EF4-FFF2-40B4-BE49-F238E27FC236}">
              <a16:creationId xmlns:a16="http://schemas.microsoft.com/office/drawing/2014/main" id="{00000000-0008-0000-0900-00009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6"/>
        </a:graphicData>
      </a:graphic>
    </xdr:graphicFrame>
    <xdr:clientData/>
  </xdr:twoCellAnchor>
  <xdr:twoCellAnchor>
    <xdr:from>
      <xdr:col>12</xdr:col>
      <xdr:colOff>0</xdr:colOff>
      <xdr:row>2626</xdr:row>
      <xdr:rowOff>0</xdr:rowOff>
    </xdr:from>
    <xdr:to>
      <xdr:col>16</xdr:col>
      <xdr:colOff>600075</xdr:colOff>
      <xdr:row>2641</xdr:row>
      <xdr:rowOff>180975</xdr:rowOff>
    </xdr:to>
    <xdr:graphicFrame macro="">
      <xdr:nvGraphicFramePr>
        <xdr:cNvPr id="37784990" name="Chart 1475">
          <a:extLst>
            <a:ext uri="{FF2B5EF4-FFF2-40B4-BE49-F238E27FC236}">
              <a16:creationId xmlns:a16="http://schemas.microsoft.com/office/drawing/2014/main" id="{00000000-0008-0000-0900-00009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7"/>
        </a:graphicData>
      </a:graphic>
    </xdr:graphicFrame>
    <xdr:clientData/>
  </xdr:twoCellAnchor>
  <xdr:twoCellAnchor>
    <xdr:from>
      <xdr:col>0</xdr:col>
      <xdr:colOff>0</xdr:colOff>
      <xdr:row>2644</xdr:row>
      <xdr:rowOff>0</xdr:rowOff>
    </xdr:from>
    <xdr:to>
      <xdr:col>4</xdr:col>
      <xdr:colOff>600075</xdr:colOff>
      <xdr:row>2661</xdr:row>
      <xdr:rowOff>28575</xdr:rowOff>
    </xdr:to>
    <xdr:graphicFrame macro="">
      <xdr:nvGraphicFramePr>
        <xdr:cNvPr id="37784991" name="Chart 1476">
          <a:extLst>
            <a:ext uri="{FF2B5EF4-FFF2-40B4-BE49-F238E27FC236}">
              <a16:creationId xmlns:a16="http://schemas.microsoft.com/office/drawing/2014/main" id="{00000000-0008-0000-0900-00009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8"/>
        </a:graphicData>
      </a:graphic>
    </xdr:graphicFrame>
    <xdr:clientData/>
  </xdr:twoCellAnchor>
  <xdr:twoCellAnchor>
    <xdr:from>
      <xdr:col>6</xdr:col>
      <xdr:colOff>0</xdr:colOff>
      <xdr:row>2644</xdr:row>
      <xdr:rowOff>0</xdr:rowOff>
    </xdr:from>
    <xdr:to>
      <xdr:col>10</xdr:col>
      <xdr:colOff>571500</xdr:colOff>
      <xdr:row>2661</xdr:row>
      <xdr:rowOff>28575</xdr:rowOff>
    </xdr:to>
    <xdr:graphicFrame macro="">
      <xdr:nvGraphicFramePr>
        <xdr:cNvPr id="37784992" name="Chart 1477">
          <a:extLst>
            <a:ext uri="{FF2B5EF4-FFF2-40B4-BE49-F238E27FC236}">
              <a16:creationId xmlns:a16="http://schemas.microsoft.com/office/drawing/2014/main" id="{00000000-0008-0000-0900-0000A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9"/>
        </a:graphicData>
      </a:graphic>
    </xdr:graphicFrame>
    <xdr:clientData/>
  </xdr:twoCellAnchor>
  <xdr:twoCellAnchor>
    <xdr:from>
      <xdr:col>12</xdr:col>
      <xdr:colOff>0</xdr:colOff>
      <xdr:row>2644</xdr:row>
      <xdr:rowOff>0</xdr:rowOff>
    </xdr:from>
    <xdr:to>
      <xdr:col>16</xdr:col>
      <xdr:colOff>581025</xdr:colOff>
      <xdr:row>2661</xdr:row>
      <xdr:rowOff>9525</xdr:rowOff>
    </xdr:to>
    <xdr:graphicFrame macro="">
      <xdr:nvGraphicFramePr>
        <xdr:cNvPr id="37784993" name="Chart 1478">
          <a:extLst>
            <a:ext uri="{FF2B5EF4-FFF2-40B4-BE49-F238E27FC236}">
              <a16:creationId xmlns:a16="http://schemas.microsoft.com/office/drawing/2014/main" id="{00000000-0008-0000-0900-0000A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0"/>
        </a:graphicData>
      </a:graphic>
    </xdr:graphicFrame>
    <xdr:clientData/>
  </xdr:twoCellAnchor>
  <xdr:twoCellAnchor>
    <xdr:from>
      <xdr:col>0</xdr:col>
      <xdr:colOff>0</xdr:colOff>
      <xdr:row>2663</xdr:row>
      <xdr:rowOff>0</xdr:rowOff>
    </xdr:from>
    <xdr:to>
      <xdr:col>5</xdr:col>
      <xdr:colOff>0</xdr:colOff>
      <xdr:row>2679</xdr:row>
      <xdr:rowOff>0</xdr:rowOff>
    </xdr:to>
    <xdr:graphicFrame macro="">
      <xdr:nvGraphicFramePr>
        <xdr:cNvPr id="37784994" name="Chart 1479">
          <a:extLst>
            <a:ext uri="{FF2B5EF4-FFF2-40B4-BE49-F238E27FC236}">
              <a16:creationId xmlns:a16="http://schemas.microsoft.com/office/drawing/2014/main" id="{00000000-0008-0000-0900-0000A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1"/>
        </a:graphicData>
      </a:graphic>
    </xdr:graphicFrame>
    <xdr:clientData/>
  </xdr:twoCellAnchor>
  <xdr:twoCellAnchor>
    <xdr:from>
      <xdr:col>6</xdr:col>
      <xdr:colOff>0</xdr:colOff>
      <xdr:row>2663</xdr:row>
      <xdr:rowOff>0</xdr:rowOff>
    </xdr:from>
    <xdr:to>
      <xdr:col>10</xdr:col>
      <xdr:colOff>600075</xdr:colOff>
      <xdr:row>2679</xdr:row>
      <xdr:rowOff>9525</xdr:rowOff>
    </xdr:to>
    <xdr:graphicFrame macro="">
      <xdr:nvGraphicFramePr>
        <xdr:cNvPr id="37784995" name="Chart 1480">
          <a:extLst>
            <a:ext uri="{FF2B5EF4-FFF2-40B4-BE49-F238E27FC236}">
              <a16:creationId xmlns:a16="http://schemas.microsoft.com/office/drawing/2014/main" id="{00000000-0008-0000-0900-0000A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2"/>
        </a:graphicData>
      </a:graphic>
    </xdr:graphicFrame>
    <xdr:clientData/>
  </xdr:twoCellAnchor>
  <xdr:twoCellAnchor>
    <xdr:from>
      <xdr:col>12</xdr:col>
      <xdr:colOff>0</xdr:colOff>
      <xdr:row>2663</xdr:row>
      <xdr:rowOff>0</xdr:rowOff>
    </xdr:from>
    <xdr:to>
      <xdr:col>16</xdr:col>
      <xdr:colOff>600075</xdr:colOff>
      <xdr:row>2679</xdr:row>
      <xdr:rowOff>9525</xdr:rowOff>
    </xdr:to>
    <xdr:graphicFrame macro="">
      <xdr:nvGraphicFramePr>
        <xdr:cNvPr id="37784996" name="Chart 1481">
          <a:extLst>
            <a:ext uri="{FF2B5EF4-FFF2-40B4-BE49-F238E27FC236}">
              <a16:creationId xmlns:a16="http://schemas.microsoft.com/office/drawing/2014/main" id="{00000000-0008-0000-0900-0000A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3"/>
        </a:graphicData>
      </a:graphic>
    </xdr:graphicFrame>
    <xdr:clientData/>
  </xdr:twoCellAnchor>
  <xdr:twoCellAnchor>
    <xdr:from>
      <xdr:col>0</xdr:col>
      <xdr:colOff>0</xdr:colOff>
      <xdr:row>2681</xdr:row>
      <xdr:rowOff>0</xdr:rowOff>
    </xdr:from>
    <xdr:to>
      <xdr:col>5</xdr:col>
      <xdr:colOff>0</xdr:colOff>
      <xdr:row>2697</xdr:row>
      <xdr:rowOff>47625</xdr:rowOff>
    </xdr:to>
    <xdr:graphicFrame macro="">
      <xdr:nvGraphicFramePr>
        <xdr:cNvPr id="37784997" name="Chart 1482">
          <a:extLst>
            <a:ext uri="{FF2B5EF4-FFF2-40B4-BE49-F238E27FC236}">
              <a16:creationId xmlns:a16="http://schemas.microsoft.com/office/drawing/2014/main" id="{00000000-0008-0000-0900-0000A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4"/>
        </a:graphicData>
      </a:graphic>
    </xdr:graphicFrame>
    <xdr:clientData/>
  </xdr:twoCellAnchor>
  <xdr:twoCellAnchor>
    <xdr:from>
      <xdr:col>6</xdr:col>
      <xdr:colOff>0</xdr:colOff>
      <xdr:row>2681</xdr:row>
      <xdr:rowOff>0</xdr:rowOff>
    </xdr:from>
    <xdr:to>
      <xdr:col>11</xdr:col>
      <xdr:colOff>0</xdr:colOff>
      <xdr:row>2696</xdr:row>
      <xdr:rowOff>200025</xdr:rowOff>
    </xdr:to>
    <xdr:graphicFrame macro="">
      <xdr:nvGraphicFramePr>
        <xdr:cNvPr id="37784998" name="Chart 1483">
          <a:extLst>
            <a:ext uri="{FF2B5EF4-FFF2-40B4-BE49-F238E27FC236}">
              <a16:creationId xmlns:a16="http://schemas.microsoft.com/office/drawing/2014/main" id="{00000000-0008-0000-0900-0000A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5"/>
        </a:graphicData>
      </a:graphic>
    </xdr:graphicFrame>
    <xdr:clientData/>
  </xdr:twoCellAnchor>
  <xdr:twoCellAnchor>
    <xdr:from>
      <xdr:col>12</xdr:col>
      <xdr:colOff>0</xdr:colOff>
      <xdr:row>2681</xdr:row>
      <xdr:rowOff>0</xdr:rowOff>
    </xdr:from>
    <xdr:to>
      <xdr:col>17</xdr:col>
      <xdr:colOff>0</xdr:colOff>
      <xdr:row>2697</xdr:row>
      <xdr:rowOff>28575</xdr:rowOff>
    </xdr:to>
    <xdr:graphicFrame macro="">
      <xdr:nvGraphicFramePr>
        <xdr:cNvPr id="37784999" name="Chart 1484">
          <a:extLst>
            <a:ext uri="{FF2B5EF4-FFF2-40B4-BE49-F238E27FC236}">
              <a16:creationId xmlns:a16="http://schemas.microsoft.com/office/drawing/2014/main" id="{00000000-0008-0000-0900-0000A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6"/>
        </a:graphicData>
      </a:graphic>
    </xdr:graphicFrame>
    <xdr:clientData/>
  </xdr:twoCellAnchor>
  <xdr:twoCellAnchor>
    <xdr:from>
      <xdr:col>0</xdr:col>
      <xdr:colOff>0</xdr:colOff>
      <xdr:row>2699</xdr:row>
      <xdr:rowOff>0</xdr:rowOff>
    </xdr:from>
    <xdr:to>
      <xdr:col>4</xdr:col>
      <xdr:colOff>571500</xdr:colOff>
      <xdr:row>2715</xdr:row>
      <xdr:rowOff>28575</xdr:rowOff>
    </xdr:to>
    <xdr:graphicFrame macro="">
      <xdr:nvGraphicFramePr>
        <xdr:cNvPr id="37785000" name="Chart 1485">
          <a:extLst>
            <a:ext uri="{FF2B5EF4-FFF2-40B4-BE49-F238E27FC236}">
              <a16:creationId xmlns:a16="http://schemas.microsoft.com/office/drawing/2014/main" id="{00000000-0008-0000-0900-0000A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7"/>
        </a:graphicData>
      </a:graphic>
    </xdr:graphicFrame>
    <xdr:clientData/>
  </xdr:twoCellAnchor>
  <xdr:twoCellAnchor>
    <xdr:from>
      <xdr:col>6</xdr:col>
      <xdr:colOff>0</xdr:colOff>
      <xdr:row>2699</xdr:row>
      <xdr:rowOff>0</xdr:rowOff>
    </xdr:from>
    <xdr:to>
      <xdr:col>10</xdr:col>
      <xdr:colOff>561975</xdr:colOff>
      <xdr:row>2715</xdr:row>
      <xdr:rowOff>28575</xdr:rowOff>
    </xdr:to>
    <xdr:graphicFrame macro="">
      <xdr:nvGraphicFramePr>
        <xdr:cNvPr id="37785001" name="Chart 1486">
          <a:extLst>
            <a:ext uri="{FF2B5EF4-FFF2-40B4-BE49-F238E27FC236}">
              <a16:creationId xmlns:a16="http://schemas.microsoft.com/office/drawing/2014/main" id="{00000000-0008-0000-0900-0000A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8"/>
        </a:graphicData>
      </a:graphic>
    </xdr:graphicFrame>
    <xdr:clientData/>
  </xdr:twoCellAnchor>
  <xdr:twoCellAnchor>
    <xdr:from>
      <xdr:col>12</xdr:col>
      <xdr:colOff>0</xdr:colOff>
      <xdr:row>2699</xdr:row>
      <xdr:rowOff>0</xdr:rowOff>
    </xdr:from>
    <xdr:to>
      <xdr:col>16</xdr:col>
      <xdr:colOff>600075</xdr:colOff>
      <xdr:row>2715</xdr:row>
      <xdr:rowOff>28575</xdr:rowOff>
    </xdr:to>
    <xdr:graphicFrame macro="">
      <xdr:nvGraphicFramePr>
        <xdr:cNvPr id="37785002" name="Chart 1487">
          <a:extLst>
            <a:ext uri="{FF2B5EF4-FFF2-40B4-BE49-F238E27FC236}">
              <a16:creationId xmlns:a16="http://schemas.microsoft.com/office/drawing/2014/main" id="{00000000-0008-0000-0900-0000A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9"/>
        </a:graphicData>
      </a:graphic>
    </xdr:graphicFrame>
    <xdr:clientData/>
  </xdr:twoCellAnchor>
  <xdr:twoCellAnchor>
    <xdr:from>
      <xdr:col>0</xdr:col>
      <xdr:colOff>0</xdr:colOff>
      <xdr:row>2717</xdr:row>
      <xdr:rowOff>0</xdr:rowOff>
    </xdr:from>
    <xdr:to>
      <xdr:col>4</xdr:col>
      <xdr:colOff>600075</xdr:colOff>
      <xdr:row>2732</xdr:row>
      <xdr:rowOff>66675</xdr:rowOff>
    </xdr:to>
    <xdr:graphicFrame macro="">
      <xdr:nvGraphicFramePr>
        <xdr:cNvPr id="37785003" name="Chart 1488">
          <a:extLst>
            <a:ext uri="{FF2B5EF4-FFF2-40B4-BE49-F238E27FC236}">
              <a16:creationId xmlns:a16="http://schemas.microsoft.com/office/drawing/2014/main" id="{00000000-0008-0000-0900-0000A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0"/>
        </a:graphicData>
      </a:graphic>
    </xdr:graphicFrame>
    <xdr:clientData/>
  </xdr:twoCellAnchor>
  <xdr:twoCellAnchor>
    <xdr:from>
      <xdr:col>6</xdr:col>
      <xdr:colOff>0</xdr:colOff>
      <xdr:row>2717</xdr:row>
      <xdr:rowOff>0</xdr:rowOff>
    </xdr:from>
    <xdr:to>
      <xdr:col>10</xdr:col>
      <xdr:colOff>571500</xdr:colOff>
      <xdr:row>2732</xdr:row>
      <xdr:rowOff>28575</xdr:rowOff>
    </xdr:to>
    <xdr:graphicFrame macro="">
      <xdr:nvGraphicFramePr>
        <xdr:cNvPr id="37785004" name="Chart 1489">
          <a:extLst>
            <a:ext uri="{FF2B5EF4-FFF2-40B4-BE49-F238E27FC236}">
              <a16:creationId xmlns:a16="http://schemas.microsoft.com/office/drawing/2014/main" id="{00000000-0008-0000-0900-0000A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1"/>
        </a:graphicData>
      </a:graphic>
    </xdr:graphicFrame>
    <xdr:clientData/>
  </xdr:twoCellAnchor>
  <xdr:twoCellAnchor>
    <xdr:from>
      <xdr:col>12</xdr:col>
      <xdr:colOff>0</xdr:colOff>
      <xdr:row>2717</xdr:row>
      <xdr:rowOff>0</xdr:rowOff>
    </xdr:from>
    <xdr:to>
      <xdr:col>16</xdr:col>
      <xdr:colOff>571500</xdr:colOff>
      <xdr:row>2732</xdr:row>
      <xdr:rowOff>28575</xdr:rowOff>
    </xdr:to>
    <xdr:graphicFrame macro="">
      <xdr:nvGraphicFramePr>
        <xdr:cNvPr id="37785005" name="Chart 1490">
          <a:extLst>
            <a:ext uri="{FF2B5EF4-FFF2-40B4-BE49-F238E27FC236}">
              <a16:creationId xmlns:a16="http://schemas.microsoft.com/office/drawing/2014/main" id="{00000000-0008-0000-0900-0000A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2"/>
        </a:graphicData>
      </a:graphic>
    </xdr:graphicFrame>
    <xdr:clientData/>
  </xdr:twoCellAnchor>
  <xdr:twoCellAnchor>
    <xdr:from>
      <xdr:col>0</xdr:col>
      <xdr:colOff>0</xdr:colOff>
      <xdr:row>2734</xdr:row>
      <xdr:rowOff>0</xdr:rowOff>
    </xdr:from>
    <xdr:to>
      <xdr:col>4</xdr:col>
      <xdr:colOff>561975</xdr:colOff>
      <xdr:row>2749</xdr:row>
      <xdr:rowOff>180975</xdr:rowOff>
    </xdr:to>
    <xdr:graphicFrame macro="">
      <xdr:nvGraphicFramePr>
        <xdr:cNvPr id="37785006" name="Chart 1491">
          <a:extLst>
            <a:ext uri="{FF2B5EF4-FFF2-40B4-BE49-F238E27FC236}">
              <a16:creationId xmlns:a16="http://schemas.microsoft.com/office/drawing/2014/main" id="{00000000-0008-0000-0900-0000A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3"/>
        </a:graphicData>
      </a:graphic>
    </xdr:graphicFrame>
    <xdr:clientData/>
  </xdr:twoCellAnchor>
  <xdr:twoCellAnchor>
    <xdr:from>
      <xdr:col>6</xdr:col>
      <xdr:colOff>0</xdr:colOff>
      <xdr:row>2734</xdr:row>
      <xdr:rowOff>0</xdr:rowOff>
    </xdr:from>
    <xdr:to>
      <xdr:col>10</xdr:col>
      <xdr:colOff>581025</xdr:colOff>
      <xdr:row>2749</xdr:row>
      <xdr:rowOff>180975</xdr:rowOff>
    </xdr:to>
    <xdr:graphicFrame macro="">
      <xdr:nvGraphicFramePr>
        <xdr:cNvPr id="37785007" name="Chart 1492">
          <a:extLst>
            <a:ext uri="{FF2B5EF4-FFF2-40B4-BE49-F238E27FC236}">
              <a16:creationId xmlns:a16="http://schemas.microsoft.com/office/drawing/2014/main" id="{00000000-0008-0000-0900-0000A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4"/>
        </a:graphicData>
      </a:graphic>
    </xdr:graphicFrame>
    <xdr:clientData/>
  </xdr:twoCellAnchor>
  <xdr:twoCellAnchor>
    <xdr:from>
      <xdr:col>12</xdr:col>
      <xdr:colOff>0</xdr:colOff>
      <xdr:row>2734</xdr:row>
      <xdr:rowOff>0</xdr:rowOff>
    </xdr:from>
    <xdr:to>
      <xdr:col>17</xdr:col>
      <xdr:colOff>0</xdr:colOff>
      <xdr:row>2749</xdr:row>
      <xdr:rowOff>180975</xdr:rowOff>
    </xdr:to>
    <xdr:graphicFrame macro="">
      <xdr:nvGraphicFramePr>
        <xdr:cNvPr id="37785008" name="Chart 1493">
          <a:extLst>
            <a:ext uri="{FF2B5EF4-FFF2-40B4-BE49-F238E27FC236}">
              <a16:creationId xmlns:a16="http://schemas.microsoft.com/office/drawing/2014/main" id="{00000000-0008-0000-0900-0000B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5"/>
        </a:graphicData>
      </a:graphic>
    </xdr:graphicFrame>
    <xdr:clientData/>
  </xdr:twoCellAnchor>
  <xdr:twoCellAnchor>
    <xdr:from>
      <xdr:col>0</xdr:col>
      <xdr:colOff>0</xdr:colOff>
      <xdr:row>2752</xdr:row>
      <xdr:rowOff>0</xdr:rowOff>
    </xdr:from>
    <xdr:to>
      <xdr:col>4</xdr:col>
      <xdr:colOff>581025</xdr:colOff>
      <xdr:row>2768</xdr:row>
      <xdr:rowOff>0</xdr:rowOff>
    </xdr:to>
    <xdr:graphicFrame macro="">
      <xdr:nvGraphicFramePr>
        <xdr:cNvPr id="37785009" name="Chart 1494">
          <a:extLst>
            <a:ext uri="{FF2B5EF4-FFF2-40B4-BE49-F238E27FC236}">
              <a16:creationId xmlns:a16="http://schemas.microsoft.com/office/drawing/2014/main" id="{00000000-0008-0000-0900-0000B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6"/>
        </a:graphicData>
      </a:graphic>
    </xdr:graphicFrame>
    <xdr:clientData/>
  </xdr:twoCellAnchor>
  <xdr:twoCellAnchor>
    <xdr:from>
      <xdr:col>6</xdr:col>
      <xdr:colOff>0</xdr:colOff>
      <xdr:row>2752</xdr:row>
      <xdr:rowOff>0</xdr:rowOff>
    </xdr:from>
    <xdr:to>
      <xdr:col>10</xdr:col>
      <xdr:colOff>581025</xdr:colOff>
      <xdr:row>2767</xdr:row>
      <xdr:rowOff>190500</xdr:rowOff>
    </xdr:to>
    <xdr:graphicFrame macro="">
      <xdr:nvGraphicFramePr>
        <xdr:cNvPr id="37785010" name="Chart 1495">
          <a:extLst>
            <a:ext uri="{FF2B5EF4-FFF2-40B4-BE49-F238E27FC236}">
              <a16:creationId xmlns:a16="http://schemas.microsoft.com/office/drawing/2014/main" id="{00000000-0008-0000-0900-0000B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7"/>
        </a:graphicData>
      </a:graphic>
    </xdr:graphicFrame>
    <xdr:clientData/>
  </xdr:twoCellAnchor>
  <xdr:twoCellAnchor>
    <xdr:from>
      <xdr:col>12</xdr:col>
      <xdr:colOff>0</xdr:colOff>
      <xdr:row>2752</xdr:row>
      <xdr:rowOff>0</xdr:rowOff>
    </xdr:from>
    <xdr:to>
      <xdr:col>16</xdr:col>
      <xdr:colOff>561975</xdr:colOff>
      <xdr:row>2767</xdr:row>
      <xdr:rowOff>161925</xdr:rowOff>
    </xdr:to>
    <xdr:graphicFrame macro="">
      <xdr:nvGraphicFramePr>
        <xdr:cNvPr id="37785011" name="Chart 1496">
          <a:extLst>
            <a:ext uri="{FF2B5EF4-FFF2-40B4-BE49-F238E27FC236}">
              <a16:creationId xmlns:a16="http://schemas.microsoft.com/office/drawing/2014/main" id="{00000000-0008-0000-0900-0000B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8"/>
        </a:graphicData>
      </a:graphic>
    </xdr:graphicFrame>
    <xdr:clientData/>
  </xdr:twoCellAnchor>
  <xdr:twoCellAnchor>
    <xdr:from>
      <xdr:col>0</xdr:col>
      <xdr:colOff>0</xdr:colOff>
      <xdr:row>2770</xdr:row>
      <xdr:rowOff>0</xdr:rowOff>
    </xdr:from>
    <xdr:to>
      <xdr:col>4</xdr:col>
      <xdr:colOff>571500</xdr:colOff>
      <xdr:row>2785</xdr:row>
      <xdr:rowOff>180975</xdr:rowOff>
    </xdr:to>
    <xdr:graphicFrame macro="">
      <xdr:nvGraphicFramePr>
        <xdr:cNvPr id="37785012" name="Chart 1497">
          <a:extLst>
            <a:ext uri="{FF2B5EF4-FFF2-40B4-BE49-F238E27FC236}">
              <a16:creationId xmlns:a16="http://schemas.microsoft.com/office/drawing/2014/main" id="{00000000-0008-0000-0900-0000B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9"/>
        </a:graphicData>
      </a:graphic>
    </xdr:graphicFrame>
    <xdr:clientData/>
  </xdr:twoCellAnchor>
  <xdr:twoCellAnchor>
    <xdr:from>
      <xdr:col>6</xdr:col>
      <xdr:colOff>0</xdr:colOff>
      <xdr:row>2770</xdr:row>
      <xdr:rowOff>0</xdr:rowOff>
    </xdr:from>
    <xdr:to>
      <xdr:col>10</xdr:col>
      <xdr:colOff>600075</xdr:colOff>
      <xdr:row>2785</xdr:row>
      <xdr:rowOff>180975</xdr:rowOff>
    </xdr:to>
    <xdr:graphicFrame macro="">
      <xdr:nvGraphicFramePr>
        <xdr:cNvPr id="37785013" name="Chart 1498">
          <a:extLst>
            <a:ext uri="{FF2B5EF4-FFF2-40B4-BE49-F238E27FC236}">
              <a16:creationId xmlns:a16="http://schemas.microsoft.com/office/drawing/2014/main" id="{00000000-0008-0000-0900-0000B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0"/>
        </a:graphicData>
      </a:graphic>
    </xdr:graphicFrame>
    <xdr:clientData/>
  </xdr:twoCellAnchor>
  <xdr:twoCellAnchor>
    <xdr:from>
      <xdr:col>12</xdr:col>
      <xdr:colOff>0</xdr:colOff>
      <xdr:row>2770</xdr:row>
      <xdr:rowOff>0</xdr:rowOff>
    </xdr:from>
    <xdr:to>
      <xdr:col>16</xdr:col>
      <xdr:colOff>581025</xdr:colOff>
      <xdr:row>2786</xdr:row>
      <xdr:rowOff>9525</xdr:rowOff>
    </xdr:to>
    <xdr:graphicFrame macro="">
      <xdr:nvGraphicFramePr>
        <xdr:cNvPr id="37785014" name="Chart 1499">
          <a:extLst>
            <a:ext uri="{FF2B5EF4-FFF2-40B4-BE49-F238E27FC236}">
              <a16:creationId xmlns:a16="http://schemas.microsoft.com/office/drawing/2014/main" id="{00000000-0008-0000-0900-0000B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1"/>
        </a:graphicData>
      </a:graphic>
    </xdr:graphicFrame>
    <xdr:clientData/>
  </xdr:twoCellAnchor>
  <xdr:twoCellAnchor>
    <xdr:from>
      <xdr:col>0</xdr:col>
      <xdr:colOff>0</xdr:colOff>
      <xdr:row>2788</xdr:row>
      <xdr:rowOff>0</xdr:rowOff>
    </xdr:from>
    <xdr:to>
      <xdr:col>4</xdr:col>
      <xdr:colOff>581025</xdr:colOff>
      <xdr:row>2803</xdr:row>
      <xdr:rowOff>9525</xdr:rowOff>
    </xdr:to>
    <xdr:graphicFrame macro="">
      <xdr:nvGraphicFramePr>
        <xdr:cNvPr id="37785015" name="Chart 1500">
          <a:extLst>
            <a:ext uri="{FF2B5EF4-FFF2-40B4-BE49-F238E27FC236}">
              <a16:creationId xmlns:a16="http://schemas.microsoft.com/office/drawing/2014/main" id="{00000000-0008-0000-0900-0000B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2"/>
        </a:graphicData>
      </a:graphic>
    </xdr:graphicFrame>
    <xdr:clientData/>
  </xdr:twoCellAnchor>
  <xdr:twoCellAnchor>
    <xdr:from>
      <xdr:col>6</xdr:col>
      <xdr:colOff>0</xdr:colOff>
      <xdr:row>2788</xdr:row>
      <xdr:rowOff>0</xdr:rowOff>
    </xdr:from>
    <xdr:to>
      <xdr:col>10</xdr:col>
      <xdr:colOff>561975</xdr:colOff>
      <xdr:row>2803</xdr:row>
      <xdr:rowOff>28575</xdr:rowOff>
    </xdr:to>
    <xdr:graphicFrame macro="">
      <xdr:nvGraphicFramePr>
        <xdr:cNvPr id="37785016" name="Chart 1501">
          <a:extLst>
            <a:ext uri="{FF2B5EF4-FFF2-40B4-BE49-F238E27FC236}">
              <a16:creationId xmlns:a16="http://schemas.microsoft.com/office/drawing/2014/main" id="{00000000-0008-0000-0900-0000B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3"/>
        </a:graphicData>
      </a:graphic>
    </xdr:graphicFrame>
    <xdr:clientData/>
  </xdr:twoCellAnchor>
  <xdr:twoCellAnchor>
    <xdr:from>
      <xdr:col>12</xdr:col>
      <xdr:colOff>0</xdr:colOff>
      <xdr:row>2788</xdr:row>
      <xdr:rowOff>0</xdr:rowOff>
    </xdr:from>
    <xdr:to>
      <xdr:col>16</xdr:col>
      <xdr:colOff>600075</xdr:colOff>
      <xdr:row>2803</xdr:row>
      <xdr:rowOff>28575</xdr:rowOff>
    </xdr:to>
    <xdr:graphicFrame macro="">
      <xdr:nvGraphicFramePr>
        <xdr:cNvPr id="37785017" name="Chart 1502">
          <a:extLst>
            <a:ext uri="{FF2B5EF4-FFF2-40B4-BE49-F238E27FC236}">
              <a16:creationId xmlns:a16="http://schemas.microsoft.com/office/drawing/2014/main" id="{00000000-0008-0000-0900-0000B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4"/>
        </a:graphicData>
      </a:graphic>
    </xdr:graphicFrame>
    <xdr:clientData/>
  </xdr:twoCellAnchor>
  <xdr:twoCellAnchor>
    <xdr:from>
      <xdr:col>0</xdr:col>
      <xdr:colOff>0</xdr:colOff>
      <xdr:row>2805</xdr:row>
      <xdr:rowOff>0</xdr:rowOff>
    </xdr:from>
    <xdr:to>
      <xdr:col>4</xdr:col>
      <xdr:colOff>600075</xdr:colOff>
      <xdr:row>2821</xdr:row>
      <xdr:rowOff>9525</xdr:rowOff>
    </xdr:to>
    <xdr:graphicFrame macro="">
      <xdr:nvGraphicFramePr>
        <xdr:cNvPr id="37785018" name="Chart 1503">
          <a:extLst>
            <a:ext uri="{FF2B5EF4-FFF2-40B4-BE49-F238E27FC236}">
              <a16:creationId xmlns:a16="http://schemas.microsoft.com/office/drawing/2014/main" id="{00000000-0008-0000-0900-0000B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5"/>
        </a:graphicData>
      </a:graphic>
    </xdr:graphicFrame>
    <xdr:clientData/>
  </xdr:twoCellAnchor>
  <xdr:twoCellAnchor>
    <xdr:from>
      <xdr:col>6</xdr:col>
      <xdr:colOff>0</xdr:colOff>
      <xdr:row>2805</xdr:row>
      <xdr:rowOff>0</xdr:rowOff>
    </xdr:from>
    <xdr:to>
      <xdr:col>10</xdr:col>
      <xdr:colOff>581025</xdr:colOff>
      <xdr:row>2821</xdr:row>
      <xdr:rowOff>28575</xdr:rowOff>
    </xdr:to>
    <xdr:graphicFrame macro="">
      <xdr:nvGraphicFramePr>
        <xdr:cNvPr id="37785019" name="Chart 1504">
          <a:extLst>
            <a:ext uri="{FF2B5EF4-FFF2-40B4-BE49-F238E27FC236}">
              <a16:creationId xmlns:a16="http://schemas.microsoft.com/office/drawing/2014/main" id="{00000000-0008-0000-0900-0000B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6"/>
        </a:graphicData>
      </a:graphic>
    </xdr:graphicFrame>
    <xdr:clientData/>
  </xdr:twoCellAnchor>
  <xdr:twoCellAnchor>
    <xdr:from>
      <xdr:col>12</xdr:col>
      <xdr:colOff>0</xdr:colOff>
      <xdr:row>2805</xdr:row>
      <xdr:rowOff>0</xdr:rowOff>
    </xdr:from>
    <xdr:to>
      <xdr:col>16</xdr:col>
      <xdr:colOff>600075</xdr:colOff>
      <xdr:row>2821</xdr:row>
      <xdr:rowOff>28575</xdr:rowOff>
    </xdr:to>
    <xdr:graphicFrame macro="">
      <xdr:nvGraphicFramePr>
        <xdr:cNvPr id="37785020" name="Chart 1505">
          <a:extLst>
            <a:ext uri="{FF2B5EF4-FFF2-40B4-BE49-F238E27FC236}">
              <a16:creationId xmlns:a16="http://schemas.microsoft.com/office/drawing/2014/main" id="{00000000-0008-0000-0900-0000B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7"/>
        </a:graphicData>
      </a:graphic>
    </xdr:graphicFrame>
    <xdr:clientData/>
  </xdr:twoCellAnchor>
  <xdr:twoCellAnchor>
    <xdr:from>
      <xdr:col>0</xdr:col>
      <xdr:colOff>0</xdr:colOff>
      <xdr:row>2823</xdr:row>
      <xdr:rowOff>0</xdr:rowOff>
    </xdr:from>
    <xdr:to>
      <xdr:col>5</xdr:col>
      <xdr:colOff>0</xdr:colOff>
      <xdr:row>2838</xdr:row>
      <xdr:rowOff>200025</xdr:rowOff>
    </xdr:to>
    <xdr:graphicFrame macro="">
      <xdr:nvGraphicFramePr>
        <xdr:cNvPr id="37785021" name="Chart 1506">
          <a:extLst>
            <a:ext uri="{FF2B5EF4-FFF2-40B4-BE49-F238E27FC236}">
              <a16:creationId xmlns:a16="http://schemas.microsoft.com/office/drawing/2014/main" id="{00000000-0008-0000-0900-0000B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8"/>
        </a:graphicData>
      </a:graphic>
    </xdr:graphicFrame>
    <xdr:clientData/>
  </xdr:twoCellAnchor>
  <xdr:twoCellAnchor>
    <xdr:from>
      <xdr:col>6</xdr:col>
      <xdr:colOff>0</xdr:colOff>
      <xdr:row>2823</xdr:row>
      <xdr:rowOff>0</xdr:rowOff>
    </xdr:from>
    <xdr:to>
      <xdr:col>10</xdr:col>
      <xdr:colOff>581025</xdr:colOff>
      <xdr:row>2838</xdr:row>
      <xdr:rowOff>200025</xdr:rowOff>
    </xdr:to>
    <xdr:graphicFrame macro="">
      <xdr:nvGraphicFramePr>
        <xdr:cNvPr id="37785022" name="Chart 1507">
          <a:extLst>
            <a:ext uri="{FF2B5EF4-FFF2-40B4-BE49-F238E27FC236}">
              <a16:creationId xmlns:a16="http://schemas.microsoft.com/office/drawing/2014/main" id="{00000000-0008-0000-0900-0000B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9"/>
        </a:graphicData>
      </a:graphic>
    </xdr:graphicFrame>
    <xdr:clientData/>
  </xdr:twoCellAnchor>
  <xdr:twoCellAnchor>
    <xdr:from>
      <xdr:col>12</xdr:col>
      <xdr:colOff>0</xdr:colOff>
      <xdr:row>2823</xdr:row>
      <xdr:rowOff>0</xdr:rowOff>
    </xdr:from>
    <xdr:to>
      <xdr:col>16</xdr:col>
      <xdr:colOff>600075</xdr:colOff>
      <xdr:row>2838</xdr:row>
      <xdr:rowOff>180975</xdr:rowOff>
    </xdr:to>
    <xdr:graphicFrame macro="">
      <xdr:nvGraphicFramePr>
        <xdr:cNvPr id="37785023" name="Chart 1508">
          <a:extLst>
            <a:ext uri="{FF2B5EF4-FFF2-40B4-BE49-F238E27FC236}">
              <a16:creationId xmlns:a16="http://schemas.microsoft.com/office/drawing/2014/main" id="{00000000-0008-0000-0900-0000B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0"/>
        </a:graphicData>
      </a:graphic>
    </xdr:graphicFrame>
    <xdr:clientData/>
  </xdr:twoCellAnchor>
  <xdr:twoCellAnchor>
    <xdr:from>
      <xdr:col>0</xdr:col>
      <xdr:colOff>0</xdr:colOff>
      <xdr:row>2841</xdr:row>
      <xdr:rowOff>0</xdr:rowOff>
    </xdr:from>
    <xdr:to>
      <xdr:col>4</xdr:col>
      <xdr:colOff>561975</xdr:colOff>
      <xdr:row>2856</xdr:row>
      <xdr:rowOff>152400</xdr:rowOff>
    </xdr:to>
    <xdr:graphicFrame macro="">
      <xdr:nvGraphicFramePr>
        <xdr:cNvPr id="37785024" name="Chart 1509">
          <a:extLst>
            <a:ext uri="{FF2B5EF4-FFF2-40B4-BE49-F238E27FC236}">
              <a16:creationId xmlns:a16="http://schemas.microsoft.com/office/drawing/2014/main" id="{00000000-0008-0000-0900-0000C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1"/>
        </a:graphicData>
      </a:graphic>
    </xdr:graphicFrame>
    <xdr:clientData/>
  </xdr:twoCellAnchor>
  <xdr:twoCellAnchor>
    <xdr:from>
      <xdr:col>6</xdr:col>
      <xdr:colOff>0</xdr:colOff>
      <xdr:row>2841</xdr:row>
      <xdr:rowOff>0</xdr:rowOff>
    </xdr:from>
    <xdr:to>
      <xdr:col>10</xdr:col>
      <xdr:colOff>581025</xdr:colOff>
      <xdr:row>2856</xdr:row>
      <xdr:rowOff>190500</xdr:rowOff>
    </xdr:to>
    <xdr:graphicFrame macro="">
      <xdr:nvGraphicFramePr>
        <xdr:cNvPr id="37785025" name="Chart 1510">
          <a:extLst>
            <a:ext uri="{FF2B5EF4-FFF2-40B4-BE49-F238E27FC236}">
              <a16:creationId xmlns:a16="http://schemas.microsoft.com/office/drawing/2014/main" id="{00000000-0008-0000-0900-0000C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2"/>
        </a:graphicData>
      </a:graphic>
    </xdr:graphicFrame>
    <xdr:clientData/>
  </xdr:twoCellAnchor>
  <xdr:twoCellAnchor>
    <xdr:from>
      <xdr:col>12</xdr:col>
      <xdr:colOff>0</xdr:colOff>
      <xdr:row>2841</xdr:row>
      <xdr:rowOff>0</xdr:rowOff>
    </xdr:from>
    <xdr:to>
      <xdr:col>16</xdr:col>
      <xdr:colOff>600075</xdr:colOff>
      <xdr:row>2857</xdr:row>
      <xdr:rowOff>0</xdr:rowOff>
    </xdr:to>
    <xdr:graphicFrame macro="">
      <xdr:nvGraphicFramePr>
        <xdr:cNvPr id="37785026" name="Chart 1511">
          <a:extLst>
            <a:ext uri="{FF2B5EF4-FFF2-40B4-BE49-F238E27FC236}">
              <a16:creationId xmlns:a16="http://schemas.microsoft.com/office/drawing/2014/main" id="{00000000-0008-0000-0900-0000C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3"/>
        </a:graphicData>
      </a:graphic>
    </xdr:graphicFrame>
    <xdr:clientData/>
  </xdr:twoCellAnchor>
  <xdr:twoCellAnchor>
    <xdr:from>
      <xdr:col>0</xdr:col>
      <xdr:colOff>0</xdr:colOff>
      <xdr:row>2859</xdr:row>
      <xdr:rowOff>0</xdr:rowOff>
    </xdr:from>
    <xdr:to>
      <xdr:col>5</xdr:col>
      <xdr:colOff>0</xdr:colOff>
      <xdr:row>2875</xdr:row>
      <xdr:rowOff>190500</xdr:rowOff>
    </xdr:to>
    <xdr:graphicFrame macro="">
      <xdr:nvGraphicFramePr>
        <xdr:cNvPr id="37785027" name="Chart 1512">
          <a:extLst>
            <a:ext uri="{FF2B5EF4-FFF2-40B4-BE49-F238E27FC236}">
              <a16:creationId xmlns:a16="http://schemas.microsoft.com/office/drawing/2014/main" id="{00000000-0008-0000-0900-0000C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4"/>
        </a:graphicData>
      </a:graphic>
    </xdr:graphicFrame>
    <xdr:clientData/>
  </xdr:twoCellAnchor>
  <xdr:twoCellAnchor>
    <xdr:from>
      <xdr:col>6</xdr:col>
      <xdr:colOff>0</xdr:colOff>
      <xdr:row>2859</xdr:row>
      <xdr:rowOff>0</xdr:rowOff>
    </xdr:from>
    <xdr:to>
      <xdr:col>10</xdr:col>
      <xdr:colOff>600075</xdr:colOff>
      <xdr:row>2875</xdr:row>
      <xdr:rowOff>200025</xdr:rowOff>
    </xdr:to>
    <xdr:graphicFrame macro="">
      <xdr:nvGraphicFramePr>
        <xdr:cNvPr id="37785028" name="Chart 1513">
          <a:extLst>
            <a:ext uri="{FF2B5EF4-FFF2-40B4-BE49-F238E27FC236}">
              <a16:creationId xmlns:a16="http://schemas.microsoft.com/office/drawing/2014/main" id="{00000000-0008-0000-0900-0000C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5"/>
        </a:graphicData>
      </a:graphic>
    </xdr:graphicFrame>
    <xdr:clientData/>
  </xdr:twoCellAnchor>
  <xdr:twoCellAnchor>
    <xdr:from>
      <xdr:col>12</xdr:col>
      <xdr:colOff>0</xdr:colOff>
      <xdr:row>2859</xdr:row>
      <xdr:rowOff>0</xdr:rowOff>
    </xdr:from>
    <xdr:to>
      <xdr:col>16</xdr:col>
      <xdr:colOff>581025</xdr:colOff>
      <xdr:row>2875</xdr:row>
      <xdr:rowOff>180975</xdr:rowOff>
    </xdr:to>
    <xdr:graphicFrame macro="">
      <xdr:nvGraphicFramePr>
        <xdr:cNvPr id="37785029" name="Chart 1514">
          <a:extLst>
            <a:ext uri="{FF2B5EF4-FFF2-40B4-BE49-F238E27FC236}">
              <a16:creationId xmlns:a16="http://schemas.microsoft.com/office/drawing/2014/main" id="{00000000-0008-0000-0900-0000C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6"/>
        </a:graphicData>
      </a:graphic>
    </xdr:graphicFrame>
    <xdr:clientData/>
  </xdr:twoCellAnchor>
  <xdr:twoCellAnchor>
    <xdr:from>
      <xdr:col>0</xdr:col>
      <xdr:colOff>0</xdr:colOff>
      <xdr:row>2878</xdr:row>
      <xdr:rowOff>0</xdr:rowOff>
    </xdr:from>
    <xdr:to>
      <xdr:col>4</xdr:col>
      <xdr:colOff>600075</xdr:colOff>
      <xdr:row>2894</xdr:row>
      <xdr:rowOff>66675</xdr:rowOff>
    </xdr:to>
    <xdr:graphicFrame macro="">
      <xdr:nvGraphicFramePr>
        <xdr:cNvPr id="37785030" name="Chart 1515">
          <a:extLst>
            <a:ext uri="{FF2B5EF4-FFF2-40B4-BE49-F238E27FC236}">
              <a16:creationId xmlns:a16="http://schemas.microsoft.com/office/drawing/2014/main" id="{00000000-0008-0000-0900-0000C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7"/>
        </a:graphicData>
      </a:graphic>
    </xdr:graphicFrame>
    <xdr:clientData/>
  </xdr:twoCellAnchor>
  <xdr:twoCellAnchor>
    <xdr:from>
      <xdr:col>6</xdr:col>
      <xdr:colOff>0</xdr:colOff>
      <xdr:row>2878</xdr:row>
      <xdr:rowOff>0</xdr:rowOff>
    </xdr:from>
    <xdr:to>
      <xdr:col>10</xdr:col>
      <xdr:colOff>581025</xdr:colOff>
      <xdr:row>2894</xdr:row>
      <xdr:rowOff>28575</xdr:rowOff>
    </xdr:to>
    <xdr:graphicFrame macro="">
      <xdr:nvGraphicFramePr>
        <xdr:cNvPr id="37785031" name="Chart 1516">
          <a:extLst>
            <a:ext uri="{FF2B5EF4-FFF2-40B4-BE49-F238E27FC236}">
              <a16:creationId xmlns:a16="http://schemas.microsoft.com/office/drawing/2014/main" id="{00000000-0008-0000-0900-0000C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8"/>
        </a:graphicData>
      </a:graphic>
    </xdr:graphicFrame>
    <xdr:clientData/>
  </xdr:twoCellAnchor>
  <xdr:twoCellAnchor>
    <xdr:from>
      <xdr:col>12</xdr:col>
      <xdr:colOff>0</xdr:colOff>
      <xdr:row>2878</xdr:row>
      <xdr:rowOff>0</xdr:rowOff>
    </xdr:from>
    <xdr:to>
      <xdr:col>17</xdr:col>
      <xdr:colOff>0</xdr:colOff>
      <xdr:row>2893</xdr:row>
      <xdr:rowOff>200025</xdr:rowOff>
    </xdr:to>
    <xdr:graphicFrame macro="">
      <xdr:nvGraphicFramePr>
        <xdr:cNvPr id="37785032" name="Chart 1517">
          <a:extLst>
            <a:ext uri="{FF2B5EF4-FFF2-40B4-BE49-F238E27FC236}">
              <a16:creationId xmlns:a16="http://schemas.microsoft.com/office/drawing/2014/main" id="{00000000-0008-0000-0900-0000C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9"/>
        </a:graphicData>
      </a:graphic>
    </xdr:graphicFrame>
    <xdr:clientData/>
  </xdr:twoCellAnchor>
  <xdr:twoCellAnchor>
    <xdr:from>
      <xdr:col>12</xdr:col>
      <xdr:colOff>0</xdr:colOff>
      <xdr:row>2896</xdr:row>
      <xdr:rowOff>0</xdr:rowOff>
    </xdr:from>
    <xdr:to>
      <xdr:col>16</xdr:col>
      <xdr:colOff>581025</xdr:colOff>
      <xdr:row>2912</xdr:row>
      <xdr:rowOff>0</xdr:rowOff>
    </xdr:to>
    <xdr:graphicFrame macro="">
      <xdr:nvGraphicFramePr>
        <xdr:cNvPr id="37785033" name="Chart 1518">
          <a:extLst>
            <a:ext uri="{FF2B5EF4-FFF2-40B4-BE49-F238E27FC236}">
              <a16:creationId xmlns:a16="http://schemas.microsoft.com/office/drawing/2014/main" id="{00000000-0008-0000-0900-0000C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0"/>
        </a:graphicData>
      </a:graphic>
    </xdr:graphicFrame>
    <xdr:clientData/>
  </xdr:twoCellAnchor>
  <xdr:twoCellAnchor>
    <xdr:from>
      <xdr:col>6</xdr:col>
      <xdr:colOff>0</xdr:colOff>
      <xdr:row>2896</xdr:row>
      <xdr:rowOff>0</xdr:rowOff>
    </xdr:from>
    <xdr:to>
      <xdr:col>10</xdr:col>
      <xdr:colOff>600075</xdr:colOff>
      <xdr:row>2912</xdr:row>
      <xdr:rowOff>9525</xdr:rowOff>
    </xdr:to>
    <xdr:graphicFrame macro="">
      <xdr:nvGraphicFramePr>
        <xdr:cNvPr id="37785034" name="Chart 1519">
          <a:extLst>
            <a:ext uri="{FF2B5EF4-FFF2-40B4-BE49-F238E27FC236}">
              <a16:creationId xmlns:a16="http://schemas.microsoft.com/office/drawing/2014/main" id="{00000000-0008-0000-0900-0000C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1"/>
        </a:graphicData>
      </a:graphic>
    </xdr:graphicFrame>
    <xdr:clientData/>
  </xdr:twoCellAnchor>
  <xdr:twoCellAnchor>
    <xdr:from>
      <xdr:col>0</xdr:col>
      <xdr:colOff>0</xdr:colOff>
      <xdr:row>2896</xdr:row>
      <xdr:rowOff>0</xdr:rowOff>
    </xdr:from>
    <xdr:to>
      <xdr:col>5</xdr:col>
      <xdr:colOff>28575</xdr:colOff>
      <xdr:row>2912</xdr:row>
      <xdr:rowOff>0</xdr:rowOff>
    </xdr:to>
    <xdr:graphicFrame macro="">
      <xdr:nvGraphicFramePr>
        <xdr:cNvPr id="37785035" name="Chart 1520">
          <a:extLst>
            <a:ext uri="{FF2B5EF4-FFF2-40B4-BE49-F238E27FC236}">
              <a16:creationId xmlns:a16="http://schemas.microsoft.com/office/drawing/2014/main" id="{00000000-0008-0000-0900-0000C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2"/>
        </a:graphicData>
      </a:graphic>
    </xdr:graphicFrame>
    <xdr:clientData/>
  </xdr:twoCellAnchor>
  <xdr:twoCellAnchor>
    <xdr:from>
      <xdr:col>0</xdr:col>
      <xdr:colOff>0</xdr:colOff>
      <xdr:row>2914</xdr:row>
      <xdr:rowOff>0</xdr:rowOff>
    </xdr:from>
    <xdr:to>
      <xdr:col>4</xdr:col>
      <xdr:colOff>600075</xdr:colOff>
      <xdr:row>2930</xdr:row>
      <xdr:rowOff>0</xdr:rowOff>
    </xdr:to>
    <xdr:graphicFrame macro="">
      <xdr:nvGraphicFramePr>
        <xdr:cNvPr id="37785036" name="Chart 1521">
          <a:extLst>
            <a:ext uri="{FF2B5EF4-FFF2-40B4-BE49-F238E27FC236}">
              <a16:creationId xmlns:a16="http://schemas.microsoft.com/office/drawing/2014/main" id="{00000000-0008-0000-0900-0000C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3"/>
        </a:graphicData>
      </a:graphic>
    </xdr:graphicFrame>
    <xdr:clientData/>
  </xdr:twoCellAnchor>
  <xdr:twoCellAnchor>
    <xdr:from>
      <xdr:col>6</xdr:col>
      <xdr:colOff>0</xdr:colOff>
      <xdr:row>2914</xdr:row>
      <xdr:rowOff>0</xdr:rowOff>
    </xdr:from>
    <xdr:to>
      <xdr:col>10</xdr:col>
      <xdr:colOff>600075</xdr:colOff>
      <xdr:row>2930</xdr:row>
      <xdr:rowOff>0</xdr:rowOff>
    </xdr:to>
    <xdr:graphicFrame macro="">
      <xdr:nvGraphicFramePr>
        <xdr:cNvPr id="37785037" name="Chart 1522">
          <a:extLst>
            <a:ext uri="{FF2B5EF4-FFF2-40B4-BE49-F238E27FC236}">
              <a16:creationId xmlns:a16="http://schemas.microsoft.com/office/drawing/2014/main" id="{00000000-0008-0000-0900-0000C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4"/>
        </a:graphicData>
      </a:graphic>
    </xdr:graphicFrame>
    <xdr:clientData/>
  </xdr:twoCellAnchor>
  <xdr:twoCellAnchor>
    <xdr:from>
      <xdr:col>12</xdr:col>
      <xdr:colOff>0</xdr:colOff>
      <xdr:row>2914</xdr:row>
      <xdr:rowOff>0</xdr:rowOff>
    </xdr:from>
    <xdr:to>
      <xdr:col>17</xdr:col>
      <xdr:colOff>0</xdr:colOff>
      <xdr:row>2930</xdr:row>
      <xdr:rowOff>9525</xdr:rowOff>
    </xdr:to>
    <xdr:graphicFrame macro="">
      <xdr:nvGraphicFramePr>
        <xdr:cNvPr id="37785038" name="Chart 1523">
          <a:extLst>
            <a:ext uri="{FF2B5EF4-FFF2-40B4-BE49-F238E27FC236}">
              <a16:creationId xmlns:a16="http://schemas.microsoft.com/office/drawing/2014/main" id="{00000000-0008-0000-0900-0000C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5"/>
        </a:graphicData>
      </a:graphic>
    </xdr:graphicFrame>
    <xdr:clientData/>
  </xdr:twoCellAnchor>
  <xdr:twoCellAnchor>
    <xdr:from>
      <xdr:col>0</xdr:col>
      <xdr:colOff>0</xdr:colOff>
      <xdr:row>2932</xdr:row>
      <xdr:rowOff>0</xdr:rowOff>
    </xdr:from>
    <xdr:to>
      <xdr:col>4</xdr:col>
      <xdr:colOff>600075</xdr:colOff>
      <xdr:row>2948</xdr:row>
      <xdr:rowOff>0</xdr:rowOff>
    </xdr:to>
    <xdr:graphicFrame macro="">
      <xdr:nvGraphicFramePr>
        <xdr:cNvPr id="37785039" name="Chart 1524">
          <a:extLst>
            <a:ext uri="{FF2B5EF4-FFF2-40B4-BE49-F238E27FC236}">
              <a16:creationId xmlns:a16="http://schemas.microsoft.com/office/drawing/2014/main" id="{00000000-0008-0000-0900-0000C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6"/>
        </a:graphicData>
      </a:graphic>
    </xdr:graphicFrame>
    <xdr:clientData/>
  </xdr:twoCellAnchor>
  <xdr:twoCellAnchor>
    <xdr:from>
      <xdr:col>6</xdr:col>
      <xdr:colOff>9525</xdr:colOff>
      <xdr:row>2932</xdr:row>
      <xdr:rowOff>9524</xdr:rowOff>
    </xdr:from>
    <xdr:to>
      <xdr:col>11</xdr:col>
      <xdr:colOff>0</xdr:colOff>
      <xdr:row>2948</xdr:row>
      <xdr:rowOff>11905</xdr:rowOff>
    </xdr:to>
    <xdr:graphicFrame macro="">
      <xdr:nvGraphicFramePr>
        <xdr:cNvPr id="37785062" name="Chart 1548">
          <a:extLst>
            <a:ext uri="{FF2B5EF4-FFF2-40B4-BE49-F238E27FC236}">
              <a16:creationId xmlns:a16="http://schemas.microsoft.com/office/drawing/2014/main" id="{00000000-0008-0000-0900-0000E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7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5</xdr:row>
      <xdr:rowOff>38100</xdr:rowOff>
    </xdr:from>
    <xdr:to>
      <xdr:col>23</xdr:col>
      <xdr:colOff>0</xdr:colOff>
      <xdr:row>22</xdr:row>
      <xdr:rowOff>190500</xdr:rowOff>
    </xdr:to>
    <xdr:graphicFrame macro="">
      <xdr:nvGraphicFramePr>
        <xdr:cNvPr id="37703733" name="Chart 8">
          <a:extLst>
            <a:ext uri="{FF2B5EF4-FFF2-40B4-BE49-F238E27FC236}">
              <a16:creationId xmlns:a16="http://schemas.microsoft.com/office/drawing/2014/main" id="{00000000-0008-0000-0B00-00003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28575</xdr:rowOff>
    </xdr:from>
    <xdr:to>
      <xdr:col>4</xdr:col>
      <xdr:colOff>600075</xdr:colOff>
      <xdr:row>42</xdr:row>
      <xdr:rowOff>180975</xdr:rowOff>
    </xdr:to>
    <xdr:graphicFrame macro="">
      <xdr:nvGraphicFramePr>
        <xdr:cNvPr id="37703734" name="Chart 9">
          <a:extLst>
            <a:ext uri="{FF2B5EF4-FFF2-40B4-BE49-F238E27FC236}">
              <a16:creationId xmlns:a16="http://schemas.microsoft.com/office/drawing/2014/main" id="{00000000-0008-0000-0B00-00003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38100</xdr:colOff>
      <xdr:row>25</xdr:row>
      <xdr:rowOff>38100</xdr:rowOff>
    </xdr:from>
    <xdr:to>
      <xdr:col>11</xdr:col>
      <xdr:colOff>28575</xdr:colOff>
      <xdr:row>42</xdr:row>
      <xdr:rowOff>190500</xdr:rowOff>
    </xdr:to>
    <xdr:graphicFrame macro="">
      <xdr:nvGraphicFramePr>
        <xdr:cNvPr id="37703735" name="Chart 10">
          <a:extLst>
            <a:ext uri="{FF2B5EF4-FFF2-40B4-BE49-F238E27FC236}">
              <a16:creationId xmlns:a16="http://schemas.microsoft.com/office/drawing/2014/main" id="{00000000-0008-0000-0B00-00003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9525</xdr:colOff>
      <xdr:row>25</xdr:row>
      <xdr:rowOff>28575</xdr:rowOff>
    </xdr:from>
    <xdr:to>
      <xdr:col>17</xdr:col>
      <xdr:colOff>9525</xdr:colOff>
      <xdr:row>43</xdr:row>
      <xdr:rowOff>28575</xdr:rowOff>
    </xdr:to>
    <xdr:graphicFrame macro="">
      <xdr:nvGraphicFramePr>
        <xdr:cNvPr id="37703736" name="Chart 11">
          <a:extLst>
            <a:ext uri="{FF2B5EF4-FFF2-40B4-BE49-F238E27FC236}">
              <a16:creationId xmlns:a16="http://schemas.microsoft.com/office/drawing/2014/main" id="{00000000-0008-0000-0B00-00003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28575</xdr:colOff>
      <xdr:row>25</xdr:row>
      <xdr:rowOff>28575</xdr:rowOff>
    </xdr:from>
    <xdr:to>
      <xdr:col>23</xdr:col>
      <xdr:colOff>28575</xdr:colOff>
      <xdr:row>43</xdr:row>
      <xdr:rowOff>28575</xdr:rowOff>
    </xdr:to>
    <xdr:graphicFrame macro="">
      <xdr:nvGraphicFramePr>
        <xdr:cNvPr id="37703737" name="Chart 12">
          <a:extLst>
            <a:ext uri="{FF2B5EF4-FFF2-40B4-BE49-F238E27FC236}">
              <a16:creationId xmlns:a16="http://schemas.microsoft.com/office/drawing/2014/main" id="{00000000-0008-0000-0B00-00003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28575</xdr:colOff>
      <xdr:row>45</xdr:row>
      <xdr:rowOff>28575</xdr:rowOff>
    </xdr:from>
    <xdr:to>
      <xdr:col>5</xdr:col>
      <xdr:colOff>28575</xdr:colOff>
      <xdr:row>63</xdr:row>
      <xdr:rowOff>28575</xdr:rowOff>
    </xdr:to>
    <xdr:graphicFrame macro="">
      <xdr:nvGraphicFramePr>
        <xdr:cNvPr id="37703738" name="Chart 13">
          <a:extLst>
            <a:ext uri="{FF2B5EF4-FFF2-40B4-BE49-F238E27FC236}">
              <a16:creationId xmlns:a16="http://schemas.microsoft.com/office/drawing/2014/main" id="{00000000-0008-0000-0B00-00003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28575</xdr:colOff>
      <xdr:row>45</xdr:row>
      <xdr:rowOff>28575</xdr:rowOff>
    </xdr:from>
    <xdr:to>
      <xdr:col>11</xdr:col>
      <xdr:colOff>38100</xdr:colOff>
      <xdr:row>63</xdr:row>
      <xdr:rowOff>38100</xdr:rowOff>
    </xdr:to>
    <xdr:graphicFrame macro="">
      <xdr:nvGraphicFramePr>
        <xdr:cNvPr id="37703739" name="Chart 14">
          <a:extLst>
            <a:ext uri="{FF2B5EF4-FFF2-40B4-BE49-F238E27FC236}">
              <a16:creationId xmlns:a16="http://schemas.microsoft.com/office/drawing/2014/main" id="{00000000-0008-0000-0B00-00003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28575</xdr:colOff>
      <xdr:row>45</xdr:row>
      <xdr:rowOff>0</xdr:rowOff>
    </xdr:from>
    <xdr:to>
      <xdr:col>17</xdr:col>
      <xdr:colOff>38100</xdr:colOff>
      <xdr:row>63</xdr:row>
      <xdr:rowOff>9525</xdr:rowOff>
    </xdr:to>
    <xdr:graphicFrame macro="">
      <xdr:nvGraphicFramePr>
        <xdr:cNvPr id="37703740" name="Chart 15">
          <a:extLst>
            <a:ext uri="{FF2B5EF4-FFF2-40B4-BE49-F238E27FC236}">
              <a16:creationId xmlns:a16="http://schemas.microsoft.com/office/drawing/2014/main" id="{00000000-0008-0000-0B00-00003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28575</xdr:colOff>
      <xdr:row>165</xdr:row>
      <xdr:rowOff>38100</xdr:rowOff>
    </xdr:from>
    <xdr:to>
      <xdr:col>10</xdr:col>
      <xdr:colOff>571500</xdr:colOff>
      <xdr:row>183</xdr:row>
      <xdr:rowOff>38100</xdr:rowOff>
    </xdr:to>
    <xdr:graphicFrame macro="">
      <xdr:nvGraphicFramePr>
        <xdr:cNvPr id="37703741" name="Chart 39">
          <a:extLst>
            <a:ext uri="{FF2B5EF4-FFF2-40B4-BE49-F238E27FC236}">
              <a16:creationId xmlns:a16="http://schemas.microsoft.com/office/drawing/2014/main" id="{00000000-0008-0000-0B00-00003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0</xdr:colOff>
      <xdr:row>165</xdr:row>
      <xdr:rowOff>28575</xdr:rowOff>
    </xdr:from>
    <xdr:to>
      <xdr:col>16</xdr:col>
      <xdr:colOff>571500</xdr:colOff>
      <xdr:row>183</xdr:row>
      <xdr:rowOff>28575</xdr:rowOff>
    </xdr:to>
    <xdr:graphicFrame macro="">
      <xdr:nvGraphicFramePr>
        <xdr:cNvPr id="37703742" name="Chart 40">
          <a:extLst>
            <a:ext uri="{FF2B5EF4-FFF2-40B4-BE49-F238E27FC236}">
              <a16:creationId xmlns:a16="http://schemas.microsoft.com/office/drawing/2014/main" id="{00000000-0008-0000-0B00-00003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9525</xdr:colOff>
      <xdr:row>165</xdr:row>
      <xdr:rowOff>28575</xdr:rowOff>
    </xdr:from>
    <xdr:to>
      <xdr:col>23</xdr:col>
      <xdr:colOff>9525</xdr:colOff>
      <xdr:row>183</xdr:row>
      <xdr:rowOff>28575</xdr:rowOff>
    </xdr:to>
    <xdr:graphicFrame macro="">
      <xdr:nvGraphicFramePr>
        <xdr:cNvPr id="37703743" name="Chart 41">
          <a:extLst>
            <a:ext uri="{FF2B5EF4-FFF2-40B4-BE49-F238E27FC236}">
              <a16:creationId xmlns:a16="http://schemas.microsoft.com/office/drawing/2014/main" id="{00000000-0008-0000-0B00-00003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185</xdr:row>
      <xdr:rowOff>9525</xdr:rowOff>
    </xdr:from>
    <xdr:to>
      <xdr:col>4</xdr:col>
      <xdr:colOff>600075</xdr:colOff>
      <xdr:row>203</xdr:row>
      <xdr:rowOff>9525</xdr:rowOff>
    </xdr:to>
    <xdr:graphicFrame macro="">
      <xdr:nvGraphicFramePr>
        <xdr:cNvPr id="37703744" name="Chart 42">
          <a:extLst>
            <a:ext uri="{FF2B5EF4-FFF2-40B4-BE49-F238E27FC236}">
              <a16:creationId xmlns:a16="http://schemas.microsoft.com/office/drawing/2014/main" id="{00000000-0008-0000-0B00-00004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28575</xdr:colOff>
      <xdr:row>185</xdr:row>
      <xdr:rowOff>9525</xdr:rowOff>
    </xdr:from>
    <xdr:to>
      <xdr:col>10</xdr:col>
      <xdr:colOff>581025</xdr:colOff>
      <xdr:row>203</xdr:row>
      <xdr:rowOff>9525</xdr:rowOff>
    </xdr:to>
    <xdr:graphicFrame macro="">
      <xdr:nvGraphicFramePr>
        <xdr:cNvPr id="37703745" name="Chart 43">
          <a:extLst>
            <a:ext uri="{FF2B5EF4-FFF2-40B4-BE49-F238E27FC236}">
              <a16:creationId xmlns:a16="http://schemas.microsoft.com/office/drawing/2014/main" id="{00000000-0008-0000-0B00-00004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9525</xdr:colOff>
      <xdr:row>185</xdr:row>
      <xdr:rowOff>9525</xdr:rowOff>
    </xdr:from>
    <xdr:to>
      <xdr:col>17</xdr:col>
      <xdr:colOff>9525</xdr:colOff>
      <xdr:row>203</xdr:row>
      <xdr:rowOff>9525</xdr:rowOff>
    </xdr:to>
    <xdr:graphicFrame macro="">
      <xdr:nvGraphicFramePr>
        <xdr:cNvPr id="37703746" name="Chart 44">
          <a:extLst>
            <a:ext uri="{FF2B5EF4-FFF2-40B4-BE49-F238E27FC236}">
              <a16:creationId xmlns:a16="http://schemas.microsoft.com/office/drawing/2014/main" id="{00000000-0008-0000-0B00-00004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18</xdr:col>
      <xdr:colOff>28575</xdr:colOff>
      <xdr:row>185</xdr:row>
      <xdr:rowOff>28575</xdr:rowOff>
    </xdr:from>
    <xdr:to>
      <xdr:col>23</xdr:col>
      <xdr:colOff>28575</xdr:colOff>
      <xdr:row>203</xdr:row>
      <xdr:rowOff>28575</xdr:rowOff>
    </xdr:to>
    <xdr:graphicFrame macro="">
      <xdr:nvGraphicFramePr>
        <xdr:cNvPr id="37703747" name="Chart 47">
          <a:extLst>
            <a:ext uri="{FF2B5EF4-FFF2-40B4-BE49-F238E27FC236}">
              <a16:creationId xmlns:a16="http://schemas.microsoft.com/office/drawing/2014/main" id="{00000000-0008-0000-0B00-00004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38100</xdr:colOff>
      <xdr:row>205</xdr:row>
      <xdr:rowOff>9525</xdr:rowOff>
    </xdr:from>
    <xdr:to>
      <xdr:col>5</xdr:col>
      <xdr:colOff>38100</xdr:colOff>
      <xdr:row>223</xdr:row>
      <xdr:rowOff>9525</xdr:rowOff>
    </xdr:to>
    <xdr:graphicFrame macro="">
      <xdr:nvGraphicFramePr>
        <xdr:cNvPr id="37703748" name="Chart 48">
          <a:extLst>
            <a:ext uri="{FF2B5EF4-FFF2-40B4-BE49-F238E27FC236}">
              <a16:creationId xmlns:a16="http://schemas.microsoft.com/office/drawing/2014/main" id="{00000000-0008-0000-0B00-00004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9525</xdr:colOff>
      <xdr:row>205</xdr:row>
      <xdr:rowOff>9525</xdr:rowOff>
    </xdr:from>
    <xdr:to>
      <xdr:col>11</xdr:col>
      <xdr:colOff>9525</xdr:colOff>
      <xdr:row>223</xdr:row>
      <xdr:rowOff>9525</xdr:rowOff>
    </xdr:to>
    <xdr:graphicFrame macro="">
      <xdr:nvGraphicFramePr>
        <xdr:cNvPr id="37703749" name="Chart 49">
          <a:extLst>
            <a:ext uri="{FF2B5EF4-FFF2-40B4-BE49-F238E27FC236}">
              <a16:creationId xmlns:a16="http://schemas.microsoft.com/office/drawing/2014/main" id="{00000000-0008-0000-0B00-00004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12</xdr:col>
      <xdr:colOff>28575</xdr:colOff>
      <xdr:row>205</xdr:row>
      <xdr:rowOff>28575</xdr:rowOff>
    </xdr:from>
    <xdr:to>
      <xdr:col>17</xdr:col>
      <xdr:colOff>28575</xdr:colOff>
      <xdr:row>223</xdr:row>
      <xdr:rowOff>28575</xdr:rowOff>
    </xdr:to>
    <xdr:graphicFrame macro="">
      <xdr:nvGraphicFramePr>
        <xdr:cNvPr id="37703750" name="Chart 50">
          <a:extLst>
            <a:ext uri="{FF2B5EF4-FFF2-40B4-BE49-F238E27FC236}">
              <a16:creationId xmlns:a16="http://schemas.microsoft.com/office/drawing/2014/main" id="{00000000-0008-0000-0B00-00004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18</xdr:col>
      <xdr:colOff>28575</xdr:colOff>
      <xdr:row>205</xdr:row>
      <xdr:rowOff>38100</xdr:rowOff>
    </xdr:from>
    <xdr:to>
      <xdr:col>23</xdr:col>
      <xdr:colOff>28575</xdr:colOff>
      <xdr:row>223</xdr:row>
      <xdr:rowOff>38100</xdr:rowOff>
    </xdr:to>
    <xdr:graphicFrame macro="">
      <xdr:nvGraphicFramePr>
        <xdr:cNvPr id="37703751" name="Chart 51">
          <a:extLst>
            <a:ext uri="{FF2B5EF4-FFF2-40B4-BE49-F238E27FC236}">
              <a16:creationId xmlns:a16="http://schemas.microsoft.com/office/drawing/2014/main" id="{00000000-0008-0000-0B00-00004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9525</xdr:colOff>
      <xdr:row>225</xdr:row>
      <xdr:rowOff>9525</xdr:rowOff>
    </xdr:from>
    <xdr:to>
      <xdr:col>5</xdr:col>
      <xdr:colOff>9525</xdr:colOff>
      <xdr:row>243</xdr:row>
      <xdr:rowOff>9525</xdr:rowOff>
    </xdr:to>
    <xdr:graphicFrame macro="">
      <xdr:nvGraphicFramePr>
        <xdr:cNvPr id="37703752" name="Chart 52">
          <a:extLst>
            <a:ext uri="{FF2B5EF4-FFF2-40B4-BE49-F238E27FC236}">
              <a16:creationId xmlns:a16="http://schemas.microsoft.com/office/drawing/2014/main" id="{00000000-0008-0000-0B00-00004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9525</xdr:colOff>
      <xdr:row>225</xdr:row>
      <xdr:rowOff>9525</xdr:rowOff>
    </xdr:from>
    <xdr:to>
      <xdr:col>11</xdr:col>
      <xdr:colOff>9525</xdr:colOff>
      <xdr:row>243</xdr:row>
      <xdr:rowOff>9525</xdr:rowOff>
    </xdr:to>
    <xdr:graphicFrame macro="">
      <xdr:nvGraphicFramePr>
        <xdr:cNvPr id="37703753" name="Chart 53">
          <a:extLst>
            <a:ext uri="{FF2B5EF4-FFF2-40B4-BE49-F238E27FC236}">
              <a16:creationId xmlns:a16="http://schemas.microsoft.com/office/drawing/2014/main" id="{00000000-0008-0000-0B00-00004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12</xdr:col>
      <xdr:colOff>28575</xdr:colOff>
      <xdr:row>225</xdr:row>
      <xdr:rowOff>28575</xdr:rowOff>
    </xdr:from>
    <xdr:to>
      <xdr:col>17</xdr:col>
      <xdr:colOff>38100</xdr:colOff>
      <xdr:row>243</xdr:row>
      <xdr:rowOff>38100</xdr:rowOff>
    </xdr:to>
    <xdr:graphicFrame macro="">
      <xdr:nvGraphicFramePr>
        <xdr:cNvPr id="37703754" name="Chart 54">
          <a:extLst>
            <a:ext uri="{FF2B5EF4-FFF2-40B4-BE49-F238E27FC236}">
              <a16:creationId xmlns:a16="http://schemas.microsoft.com/office/drawing/2014/main" id="{00000000-0008-0000-0B00-00004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18</xdr:col>
      <xdr:colOff>28575</xdr:colOff>
      <xdr:row>225</xdr:row>
      <xdr:rowOff>28575</xdr:rowOff>
    </xdr:from>
    <xdr:to>
      <xdr:col>23</xdr:col>
      <xdr:colOff>38100</xdr:colOff>
      <xdr:row>243</xdr:row>
      <xdr:rowOff>38100</xdr:rowOff>
    </xdr:to>
    <xdr:graphicFrame macro="">
      <xdr:nvGraphicFramePr>
        <xdr:cNvPr id="37703755" name="Chart 55">
          <a:extLst>
            <a:ext uri="{FF2B5EF4-FFF2-40B4-BE49-F238E27FC236}">
              <a16:creationId xmlns:a16="http://schemas.microsoft.com/office/drawing/2014/main" id="{00000000-0008-0000-0B00-00004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5</xdr:col>
      <xdr:colOff>9525</xdr:colOff>
      <xdr:row>263</xdr:row>
      <xdr:rowOff>9525</xdr:rowOff>
    </xdr:to>
    <xdr:graphicFrame macro="">
      <xdr:nvGraphicFramePr>
        <xdr:cNvPr id="37703756" name="Chart 56">
          <a:extLst>
            <a:ext uri="{FF2B5EF4-FFF2-40B4-BE49-F238E27FC236}">
              <a16:creationId xmlns:a16="http://schemas.microsoft.com/office/drawing/2014/main" id="{00000000-0008-0000-0B00-00004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0</xdr:colOff>
      <xdr:row>245</xdr:row>
      <xdr:rowOff>0</xdr:rowOff>
    </xdr:from>
    <xdr:to>
      <xdr:col>11</xdr:col>
      <xdr:colOff>9525</xdr:colOff>
      <xdr:row>263</xdr:row>
      <xdr:rowOff>9525</xdr:rowOff>
    </xdr:to>
    <xdr:graphicFrame macro="">
      <xdr:nvGraphicFramePr>
        <xdr:cNvPr id="37703757" name="Chart 57">
          <a:extLst>
            <a:ext uri="{FF2B5EF4-FFF2-40B4-BE49-F238E27FC236}">
              <a16:creationId xmlns:a16="http://schemas.microsoft.com/office/drawing/2014/main" id="{00000000-0008-0000-0B00-00004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</xdr:col>
      <xdr:colOff>0</xdr:colOff>
      <xdr:row>245</xdr:row>
      <xdr:rowOff>0</xdr:rowOff>
    </xdr:from>
    <xdr:to>
      <xdr:col>17</xdr:col>
      <xdr:colOff>9525</xdr:colOff>
      <xdr:row>263</xdr:row>
      <xdr:rowOff>9525</xdr:rowOff>
    </xdr:to>
    <xdr:graphicFrame macro="">
      <xdr:nvGraphicFramePr>
        <xdr:cNvPr id="37703758" name="Chart 58">
          <a:extLst>
            <a:ext uri="{FF2B5EF4-FFF2-40B4-BE49-F238E27FC236}">
              <a16:creationId xmlns:a16="http://schemas.microsoft.com/office/drawing/2014/main" id="{00000000-0008-0000-0B00-00004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18</xdr:col>
      <xdr:colOff>9525</xdr:colOff>
      <xdr:row>245</xdr:row>
      <xdr:rowOff>9525</xdr:rowOff>
    </xdr:from>
    <xdr:to>
      <xdr:col>23</xdr:col>
      <xdr:colOff>28575</xdr:colOff>
      <xdr:row>263</xdr:row>
      <xdr:rowOff>28575</xdr:rowOff>
    </xdr:to>
    <xdr:graphicFrame macro="">
      <xdr:nvGraphicFramePr>
        <xdr:cNvPr id="37703759" name="Chart 63">
          <a:extLst>
            <a:ext uri="{FF2B5EF4-FFF2-40B4-BE49-F238E27FC236}">
              <a16:creationId xmlns:a16="http://schemas.microsoft.com/office/drawing/2014/main" id="{00000000-0008-0000-0B00-00004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265</xdr:row>
      <xdr:rowOff>9525</xdr:rowOff>
    </xdr:from>
    <xdr:to>
      <xdr:col>5</xdr:col>
      <xdr:colOff>19050</xdr:colOff>
      <xdr:row>283</xdr:row>
      <xdr:rowOff>28575</xdr:rowOff>
    </xdr:to>
    <xdr:graphicFrame macro="">
      <xdr:nvGraphicFramePr>
        <xdr:cNvPr id="37703760" name="Chart 64">
          <a:extLst>
            <a:ext uri="{FF2B5EF4-FFF2-40B4-BE49-F238E27FC236}">
              <a16:creationId xmlns:a16="http://schemas.microsoft.com/office/drawing/2014/main" id="{00000000-0008-0000-0B00-00005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28575</xdr:colOff>
      <xdr:row>265</xdr:row>
      <xdr:rowOff>28575</xdr:rowOff>
    </xdr:from>
    <xdr:to>
      <xdr:col>16</xdr:col>
      <xdr:colOff>581025</xdr:colOff>
      <xdr:row>283</xdr:row>
      <xdr:rowOff>47625</xdr:rowOff>
    </xdr:to>
    <xdr:graphicFrame macro="">
      <xdr:nvGraphicFramePr>
        <xdr:cNvPr id="37703761" name="Chart 68">
          <a:extLst>
            <a:ext uri="{FF2B5EF4-FFF2-40B4-BE49-F238E27FC236}">
              <a16:creationId xmlns:a16="http://schemas.microsoft.com/office/drawing/2014/main" id="{00000000-0008-0000-0B00-00005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18</xdr:col>
      <xdr:colOff>28575</xdr:colOff>
      <xdr:row>265</xdr:row>
      <xdr:rowOff>0</xdr:rowOff>
    </xdr:from>
    <xdr:to>
      <xdr:col>22</xdr:col>
      <xdr:colOff>571500</xdr:colOff>
      <xdr:row>283</xdr:row>
      <xdr:rowOff>9525</xdr:rowOff>
    </xdr:to>
    <xdr:graphicFrame macro="">
      <xdr:nvGraphicFramePr>
        <xdr:cNvPr id="37703762" name="Chart 69">
          <a:extLst>
            <a:ext uri="{FF2B5EF4-FFF2-40B4-BE49-F238E27FC236}">
              <a16:creationId xmlns:a16="http://schemas.microsoft.com/office/drawing/2014/main" id="{00000000-0008-0000-0B00-00005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285</xdr:row>
      <xdr:rowOff>28575</xdr:rowOff>
    </xdr:from>
    <xdr:to>
      <xdr:col>4</xdr:col>
      <xdr:colOff>561975</xdr:colOff>
      <xdr:row>302</xdr:row>
      <xdr:rowOff>161925</xdr:rowOff>
    </xdr:to>
    <xdr:graphicFrame macro="">
      <xdr:nvGraphicFramePr>
        <xdr:cNvPr id="37703763" name="Chart 70">
          <a:extLst>
            <a:ext uri="{FF2B5EF4-FFF2-40B4-BE49-F238E27FC236}">
              <a16:creationId xmlns:a16="http://schemas.microsoft.com/office/drawing/2014/main" id="{00000000-0008-0000-0B00-00005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6</xdr:col>
      <xdr:colOff>28575</xdr:colOff>
      <xdr:row>285</xdr:row>
      <xdr:rowOff>9525</xdr:rowOff>
    </xdr:from>
    <xdr:to>
      <xdr:col>10</xdr:col>
      <xdr:colOff>600075</xdr:colOff>
      <xdr:row>303</xdr:row>
      <xdr:rowOff>28575</xdr:rowOff>
    </xdr:to>
    <xdr:graphicFrame macro="">
      <xdr:nvGraphicFramePr>
        <xdr:cNvPr id="37703764" name="Chart 71">
          <a:extLst>
            <a:ext uri="{FF2B5EF4-FFF2-40B4-BE49-F238E27FC236}">
              <a16:creationId xmlns:a16="http://schemas.microsoft.com/office/drawing/2014/main" id="{00000000-0008-0000-0B00-00005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12</xdr:col>
      <xdr:colOff>9525</xdr:colOff>
      <xdr:row>285</xdr:row>
      <xdr:rowOff>38100</xdr:rowOff>
    </xdr:from>
    <xdr:to>
      <xdr:col>16</xdr:col>
      <xdr:colOff>571500</xdr:colOff>
      <xdr:row>302</xdr:row>
      <xdr:rowOff>161925</xdr:rowOff>
    </xdr:to>
    <xdr:graphicFrame macro="">
      <xdr:nvGraphicFramePr>
        <xdr:cNvPr id="37703765" name="Chart 72">
          <a:extLst>
            <a:ext uri="{FF2B5EF4-FFF2-40B4-BE49-F238E27FC236}">
              <a16:creationId xmlns:a16="http://schemas.microsoft.com/office/drawing/2014/main" id="{00000000-0008-0000-0B00-00005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17</xdr:col>
      <xdr:colOff>152400</xdr:colOff>
      <xdr:row>285</xdr:row>
      <xdr:rowOff>28575</xdr:rowOff>
    </xdr:from>
    <xdr:to>
      <xdr:col>22</xdr:col>
      <xdr:colOff>571500</xdr:colOff>
      <xdr:row>302</xdr:row>
      <xdr:rowOff>161925</xdr:rowOff>
    </xdr:to>
    <xdr:graphicFrame macro="">
      <xdr:nvGraphicFramePr>
        <xdr:cNvPr id="37703766" name="Chart 73">
          <a:extLst>
            <a:ext uri="{FF2B5EF4-FFF2-40B4-BE49-F238E27FC236}">
              <a16:creationId xmlns:a16="http://schemas.microsoft.com/office/drawing/2014/main" id="{00000000-0008-0000-0B00-00005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28575</xdr:colOff>
      <xdr:row>305</xdr:row>
      <xdr:rowOff>0</xdr:rowOff>
    </xdr:from>
    <xdr:to>
      <xdr:col>4</xdr:col>
      <xdr:colOff>561975</xdr:colOff>
      <xdr:row>322</xdr:row>
      <xdr:rowOff>9525</xdr:rowOff>
    </xdr:to>
    <xdr:graphicFrame macro="">
      <xdr:nvGraphicFramePr>
        <xdr:cNvPr id="37703767" name="Chart 74">
          <a:extLst>
            <a:ext uri="{FF2B5EF4-FFF2-40B4-BE49-F238E27FC236}">
              <a16:creationId xmlns:a16="http://schemas.microsoft.com/office/drawing/2014/main" id="{00000000-0008-0000-0B00-00005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12</xdr:col>
      <xdr:colOff>0</xdr:colOff>
      <xdr:row>5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37703768" name="Chart 116">
          <a:extLst>
            <a:ext uri="{FF2B5EF4-FFF2-40B4-BE49-F238E27FC236}">
              <a16:creationId xmlns:a16="http://schemas.microsoft.com/office/drawing/2014/main" id="{00000000-0008-0000-0B00-00005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18</xdr:col>
      <xdr:colOff>0</xdr:colOff>
      <xdr:row>45</xdr:row>
      <xdr:rowOff>28575</xdr:rowOff>
    </xdr:from>
    <xdr:to>
      <xdr:col>23</xdr:col>
      <xdr:colOff>28575</xdr:colOff>
      <xdr:row>63</xdr:row>
      <xdr:rowOff>47625</xdr:rowOff>
    </xdr:to>
    <xdr:graphicFrame macro="">
      <xdr:nvGraphicFramePr>
        <xdr:cNvPr id="37703769" name="Chart 117">
          <a:extLst>
            <a:ext uri="{FF2B5EF4-FFF2-40B4-BE49-F238E27FC236}">
              <a16:creationId xmlns:a16="http://schemas.microsoft.com/office/drawing/2014/main" id="{00000000-0008-0000-0B00-00005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5</xdr:col>
      <xdr:colOff>19050</xdr:colOff>
      <xdr:row>83</xdr:row>
      <xdr:rowOff>9525</xdr:rowOff>
    </xdr:to>
    <xdr:graphicFrame macro="">
      <xdr:nvGraphicFramePr>
        <xdr:cNvPr id="37703770" name="Chart 118">
          <a:extLst>
            <a:ext uri="{FF2B5EF4-FFF2-40B4-BE49-F238E27FC236}">
              <a16:creationId xmlns:a16="http://schemas.microsoft.com/office/drawing/2014/main" id="{00000000-0008-0000-0B00-00005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6</xdr:col>
      <xdr:colOff>0</xdr:colOff>
      <xdr:row>65</xdr:row>
      <xdr:rowOff>0</xdr:rowOff>
    </xdr:from>
    <xdr:to>
      <xdr:col>11</xdr:col>
      <xdr:colOff>28575</xdr:colOff>
      <xdr:row>83</xdr:row>
      <xdr:rowOff>28575</xdr:rowOff>
    </xdr:to>
    <xdr:graphicFrame macro="">
      <xdr:nvGraphicFramePr>
        <xdr:cNvPr id="37703771" name="Chart 119">
          <a:extLst>
            <a:ext uri="{FF2B5EF4-FFF2-40B4-BE49-F238E27FC236}">
              <a16:creationId xmlns:a16="http://schemas.microsoft.com/office/drawing/2014/main" id="{00000000-0008-0000-0B00-00005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12</xdr:col>
      <xdr:colOff>0</xdr:colOff>
      <xdr:row>65</xdr:row>
      <xdr:rowOff>0</xdr:rowOff>
    </xdr:from>
    <xdr:to>
      <xdr:col>17</xdr:col>
      <xdr:colOff>38100</xdr:colOff>
      <xdr:row>83</xdr:row>
      <xdr:rowOff>38100</xdr:rowOff>
    </xdr:to>
    <xdr:graphicFrame macro="">
      <xdr:nvGraphicFramePr>
        <xdr:cNvPr id="37703772" name="Chart 120">
          <a:extLst>
            <a:ext uri="{FF2B5EF4-FFF2-40B4-BE49-F238E27FC236}">
              <a16:creationId xmlns:a16="http://schemas.microsoft.com/office/drawing/2014/main" id="{00000000-0008-0000-0B00-00005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18</xdr:col>
      <xdr:colOff>9525</xdr:colOff>
      <xdr:row>65</xdr:row>
      <xdr:rowOff>9525</xdr:rowOff>
    </xdr:from>
    <xdr:to>
      <xdr:col>23</xdr:col>
      <xdr:colOff>57150</xdr:colOff>
      <xdr:row>83</xdr:row>
      <xdr:rowOff>47625</xdr:rowOff>
    </xdr:to>
    <xdr:graphicFrame macro="">
      <xdr:nvGraphicFramePr>
        <xdr:cNvPr id="37703773" name="Chart 121">
          <a:extLst>
            <a:ext uri="{FF2B5EF4-FFF2-40B4-BE49-F238E27FC236}">
              <a16:creationId xmlns:a16="http://schemas.microsoft.com/office/drawing/2014/main" id="{00000000-0008-0000-0B00-00005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28575</xdr:colOff>
      <xdr:row>85</xdr:row>
      <xdr:rowOff>0</xdr:rowOff>
    </xdr:from>
    <xdr:to>
      <xdr:col>5</xdr:col>
      <xdr:colOff>0</xdr:colOff>
      <xdr:row>103</xdr:row>
      <xdr:rowOff>9525</xdr:rowOff>
    </xdr:to>
    <xdr:graphicFrame macro="">
      <xdr:nvGraphicFramePr>
        <xdr:cNvPr id="37703774" name="Chart 122">
          <a:extLst>
            <a:ext uri="{FF2B5EF4-FFF2-40B4-BE49-F238E27FC236}">
              <a16:creationId xmlns:a16="http://schemas.microsoft.com/office/drawing/2014/main" id="{00000000-0008-0000-0B00-00005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6</xdr:col>
      <xdr:colOff>28575</xdr:colOff>
      <xdr:row>85</xdr:row>
      <xdr:rowOff>28575</xdr:rowOff>
    </xdr:from>
    <xdr:to>
      <xdr:col>11</xdr:col>
      <xdr:colOff>19050</xdr:colOff>
      <xdr:row>102</xdr:row>
      <xdr:rowOff>180975</xdr:rowOff>
    </xdr:to>
    <xdr:graphicFrame macro="">
      <xdr:nvGraphicFramePr>
        <xdr:cNvPr id="37703775" name="Chart 123">
          <a:extLst>
            <a:ext uri="{FF2B5EF4-FFF2-40B4-BE49-F238E27FC236}">
              <a16:creationId xmlns:a16="http://schemas.microsoft.com/office/drawing/2014/main" id="{00000000-0008-0000-0B00-00005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12</xdr:col>
      <xdr:colOff>38100</xdr:colOff>
      <xdr:row>85</xdr:row>
      <xdr:rowOff>38100</xdr:rowOff>
    </xdr:from>
    <xdr:to>
      <xdr:col>17</xdr:col>
      <xdr:colOff>28575</xdr:colOff>
      <xdr:row>103</xdr:row>
      <xdr:rowOff>38100</xdr:rowOff>
    </xdr:to>
    <xdr:graphicFrame macro="">
      <xdr:nvGraphicFramePr>
        <xdr:cNvPr id="37703776" name="Chart 124">
          <a:extLst>
            <a:ext uri="{FF2B5EF4-FFF2-40B4-BE49-F238E27FC236}">
              <a16:creationId xmlns:a16="http://schemas.microsoft.com/office/drawing/2014/main" id="{00000000-0008-0000-0B00-00006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18</xdr:col>
      <xdr:colOff>28575</xdr:colOff>
      <xdr:row>85</xdr:row>
      <xdr:rowOff>9525</xdr:rowOff>
    </xdr:from>
    <xdr:to>
      <xdr:col>23</xdr:col>
      <xdr:colOff>28575</xdr:colOff>
      <xdr:row>103</xdr:row>
      <xdr:rowOff>9525</xdr:rowOff>
    </xdr:to>
    <xdr:graphicFrame macro="">
      <xdr:nvGraphicFramePr>
        <xdr:cNvPr id="37703777" name="Chart 125">
          <a:extLst>
            <a:ext uri="{FF2B5EF4-FFF2-40B4-BE49-F238E27FC236}">
              <a16:creationId xmlns:a16="http://schemas.microsoft.com/office/drawing/2014/main" id="{00000000-0008-0000-0B00-00006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28575</xdr:colOff>
      <xdr:row>105</xdr:row>
      <xdr:rowOff>28575</xdr:rowOff>
    </xdr:from>
    <xdr:to>
      <xdr:col>5</xdr:col>
      <xdr:colOff>28575</xdr:colOff>
      <xdr:row>122</xdr:row>
      <xdr:rowOff>161925</xdr:rowOff>
    </xdr:to>
    <xdr:graphicFrame macro="">
      <xdr:nvGraphicFramePr>
        <xdr:cNvPr id="37703778" name="Chart 126">
          <a:extLst>
            <a:ext uri="{FF2B5EF4-FFF2-40B4-BE49-F238E27FC236}">
              <a16:creationId xmlns:a16="http://schemas.microsoft.com/office/drawing/2014/main" id="{00000000-0008-0000-0B00-00006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6</xdr:col>
      <xdr:colOff>28575</xdr:colOff>
      <xdr:row>105</xdr:row>
      <xdr:rowOff>28575</xdr:rowOff>
    </xdr:from>
    <xdr:to>
      <xdr:col>10</xdr:col>
      <xdr:colOff>600075</xdr:colOff>
      <xdr:row>122</xdr:row>
      <xdr:rowOff>180975</xdr:rowOff>
    </xdr:to>
    <xdr:graphicFrame macro="">
      <xdr:nvGraphicFramePr>
        <xdr:cNvPr id="37703779" name="Chart 127">
          <a:extLst>
            <a:ext uri="{FF2B5EF4-FFF2-40B4-BE49-F238E27FC236}">
              <a16:creationId xmlns:a16="http://schemas.microsoft.com/office/drawing/2014/main" id="{00000000-0008-0000-0B00-00006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12</xdr:col>
      <xdr:colOff>9525</xdr:colOff>
      <xdr:row>105</xdr:row>
      <xdr:rowOff>28575</xdr:rowOff>
    </xdr:from>
    <xdr:to>
      <xdr:col>17</xdr:col>
      <xdr:colOff>0</xdr:colOff>
      <xdr:row>122</xdr:row>
      <xdr:rowOff>161925</xdr:rowOff>
    </xdr:to>
    <xdr:graphicFrame macro="">
      <xdr:nvGraphicFramePr>
        <xdr:cNvPr id="37703780" name="Chart 128">
          <a:extLst>
            <a:ext uri="{FF2B5EF4-FFF2-40B4-BE49-F238E27FC236}">
              <a16:creationId xmlns:a16="http://schemas.microsoft.com/office/drawing/2014/main" id="{00000000-0008-0000-0B00-00006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18</xdr:col>
      <xdr:colOff>9525</xdr:colOff>
      <xdr:row>105</xdr:row>
      <xdr:rowOff>28575</xdr:rowOff>
    </xdr:from>
    <xdr:to>
      <xdr:col>23</xdr:col>
      <xdr:colOff>28575</xdr:colOff>
      <xdr:row>122</xdr:row>
      <xdr:rowOff>180975</xdr:rowOff>
    </xdr:to>
    <xdr:graphicFrame macro="">
      <xdr:nvGraphicFramePr>
        <xdr:cNvPr id="37703781" name="Chart 129">
          <a:extLst>
            <a:ext uri="{FF2B5EF4-FFF2-40B4-BE49-F238E27FC236}">
              <a16:creationId xmlns:a16="http://schemas.microsoft.com/office/drawing/2014/main" id="{00000000-0008-0000-0B00-00006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125</xdr:row>
      <xdr:rowOff>0</xdr:rowOff>
    </xdr:from>
    <xdr:to>
      <xdr:col>4</xdr:col>
      <xdr:colOff>600075</xdr:colOff>
      <xdr:row>142</xdr:row>
      <xdr:rowOff>152400</xdr:rowOff>
    </xdr:to>
    <xdr:graphicFrame macro="">
      <xdr:nvGraphicFramePr>
        <xdr:cNvPr id="37703782" name="Chart 130">
          <a:extLst>
            <a:ext uri="{FF2B5EF4-FFF2-40B4-BE49-F238E27FC236}">
              <a16:creationId xmlns:a16="http://schemas.microsoft.com/office/drawing/2014/main" id="{00000000-0008-0000-0B00-00006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6</xdr:col>
      <xdr:colOff>0</xdr:colOff>
      <xdr:row>125</xdr:row>
      <xdr:rowOff>0</xdr:rowOff>
    </xdr:from>
    <xdr:to>
      <xdr:col>11</xdr:col>
      <xdr:colOff>19050</xdr:colOff>
      <xdr:row>143</xdr:row>
      <xdr:rowOff>0</xdr:rowOff>
    </xdr:to>
    <xdr:graphicFrame macro="">
      <xdr:nvGraphicFramePr>
        <xdr:cNvPr id="37703783" name="Chart 131">
          <a:extLst>
            <a:ext uri="{FF2B5EF4-FFF2-40B4-BE49-F238E27FC236}">
              <a16:creationId xmlns:a16="http://schemas.microsoft.com/office/drawing/2014/main" id="{00000000-0008-0000-0B00-00006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12</xdr:col>
      <xdr:colOff>0</xdr:colOff>
      <xdr:row>125</xdr:row>
      <xdr:rowOff>0</xdr:rowOff>
    </xdr:from>
    <xdr:to>
      <xdr:col>17</xdr:col>
      <xdr:colOff>0</xdr:colOff>
      <xdr:row>143</xdr:row>
      <xdr:rowOff>0</xdr:rowOff>
    </xdr:to>
    <xdr:graphicFrame macro="">
      <xdr:nvGraphicFramePr>
        <xdr:cNvPr id="37703784" name="Chart 132">
          <a:extLst>
            <a:ext uri="{FF2B5EF4-FFF2-40B4-BE49-F238E27FC236}">
              <a16:creationId xmlns:a16="http://schemas.microsoft.com/office/drawing/2014/main" id="{00000000-0008-0000-0B00-00006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18</xdr:col>
      <xdr:colOff>0</xdr:colOff>
      <xdr:row>125</xdr:row>
      <xdr:rowOff>0</xdr:rowOff>
    </xdr:from>
    <xdr:to>
      <xdr:col>23</xdr:col>
      <xdr:colOff>0</xdr:colOff>
      <xdr:row>143</xdr:row>
      <xdr:rowOff>0</xdr:rowOff>
    </xdr:to>
    <xdr:graphicFrame macro="">
      <xdr:nvGraphicFramePr>
        <xdr:cNvPr id="37703785" name="Chart 133">
          <a:extLst>
            <a:ext uri="{FF2B5EF4-FFF2-40B4-BE49-F238E27FC236}">
              <a16:creationId xmlns:a16="http://schemas.microsoft.com/office/drawing/2014/main" id="{00000000-0008-0000-0B00-00006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28575</xdr:colOff>
      <xdr:row>145</xdr:row>
      <xdr:rowOff>28575</xdr:rowOff>
    </xdr:from>
    <xdr:to>
      <xdr:col>5</xdr:col>
      <xdr:colOff>28575</xdr:colOff>
      <xdr:row>163</xdr:row>
      <xdr:rowOff>28575</xdr:rowOff>
    </xdr:to>
    <xdr:graphicFrame macro="">
      <xdr:nvGraphicFramePr>
        <xdr:cNvPr id="37703786" name="Chart 134">
          <a:extLst>
            <a:ext uri="{FF2B5EF4-FFF2-40B4-BE49-F238E27FC236}">
              <a16:creationId xmlns:a16="http://schemas.microsoft.com/office/drawing/2014/main" id="{00000000-0008-0000-0B00-00006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6</xdr:col>
      <xdr:colOff>9525</xdr:colOff>
      <xdr:row>145</xdr:row>
      <xdr:rowOff>9525</xdr:rowOff>
    </xdr:from>
    <xdr:to>
      <xdr:col>11</xdr:col>
      <xdr:colOff>9525</xdr:colOff>
      <xdr:row>163</xdr:row>
      <xdr:rowOff>9525</xdr:rowOff>
    </xdr:to>
    <xdr:graphicFrame macro="">
      <xdr:nvGraphicFramePr>
        <xdr:cNvPr id="37703787" name="Chart 135">
          <a:extLst>
            <a:ext uri="{FF2B5EF4-FFF2-40B4-BE49-F238E27FC236}">
              <a16:creationId xmlns:a16="http://schemas.microsoft.com/office/drawing/2014/main" id="{00000000-0008-0000-0B00-00006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12</xdr:col>
      <xdr:colOff>9525</xdr:colOff>
      <xdr:row>145</xdr:row>
      <xdr:rowOff>0</xdr:rowOff>
    </xdr:from>
    <xdr:to>
      <xdr:col>17</xdr:col>
      <xdr:colOff>9525</xdr:colOff>
      <xdr:row>163</xdr:row>
      <xdr:rowOff>0</xdr:rowOff>
    </xdr:to>
    <xdr:graphicFrame macro="">
      <xdr:nvGraphicFramePr>
        <xdr:cNvPr id="37703788" name="Chart 136">
          <a:extLst>
            <a:ext uri="{FF2B5EF4-FFF2-40B4-BE49-F238E27FC236}">
              <a16:creationId xmlns:a16="http://schemas.microsoft.com/office/drawing/2014/main" id="{00000000-0008-0000-0B00-00006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18</xdr:col>
      <xdr:colOff>0</xdr:colOff>
      <xdr:row>145</xdr:row>
      <xdr:rowOff>38100</xdr:rowOff>
    </xdr:from>
    <xdr:to>
      <xdr:col>23</xdr:col>
      <xdr:colOff>0</xdr:colOff>
      <xdr:row>163</xdr:row>
      <xdr:rowOff>38100</xdr:rowOff>
    </xdr:to>
    <xdr:graphicFrame macro="">
      <xdr:nvGraphicFramePr>
        <xdr:cNvPr id="37703789" name="Chart 137">
          <a:extLst>
            <a:ext uri="{FF2B5EF4-FFF2-40B4-BE49-F238E27FC236}">
              <a16:creationId xmlns:a16="http://schemas.microsoft.com/office/drawing/2014/main" id="{00000000-0008-0000-0B00-00006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47625</xdr:colOff>
      <xdr:row>165</xdr:row>
      <xdr:rowOff>28575</xdr:rowOff>
    </xdr:from>
    <xdr:to>
      <xdr:col>5</xdr:col>
      <xdr:colOff>38100</xdr:colOff>
      <xdr:row>183</xdr:row>
      <xdr:rowOff>28575</xdr:rowOff>
    </xdr:to>
    <xdr:graphicFrame macro="">
      <xdr:nvGraphicFramePr>
        <xdr:cNvPr id="37703790" name="Chart 138">
          <a:extLst>
            <a:ext uri="{FF2B5EF4-FFF2-40B4-BE49-F238E27FC236}">
              <a16:creationId xmlns:a16="http://schemas.microsoft.com/office/drawing/2014/main" id="{00000000-0008-0000-0B00-00006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6</xdr:col>
      <xdr:colOff>9525</xdr:colOff>
      <xdr:row>265</xdr:row>
      <xdr:rowOff>9525</xdr:rowOff>
    </xdr:from>
    <xdr:to>
      <xdr:col>11</xdr:col>
      <xdr:colOff>28575</xdr:colOff>
      <xdr:row>283</xdr:row>
      <xdr:rowOff>28575</xdr:rowOff>
    </xdr:to>
    <xdr:graphicFrame macro="">
      <xdr:nvGraphicFramePr>
        <xdr:cNvPr id="37703791" name="Chart 139">
          <a:extLst>
            <a:ext uri="{FF2B5EF4-FFF2-40B4-BE49-F238E27FC236}">
              <a16:creationId xmlns:a16="http://schemas.microsoft.com/office/drawing/2014/main" id="{00000000-0008-0000-0B00-00006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6</xdr:col>
      <xdr:colOff>0</xdr:colOff>
      <xdr:row>5</xdr:row>
      <xdr:rowOff>0</xdr:rowOff>
    </xdr:from>
    <xdr:to>
      <xdr:col>10</xdr:col>
      <xdr:colOff>581025</xdr:colOff>
      <xdr:row>23</xdr:row>
      <xdr:rowOff>0</xdr:rowOff>
    </xdr:to>
    <xdr:graphicFrame macro="">
      <xdr:nvGraphicFramePr>
        <xdr:cNvPr id="37703792" name="Chart 144">
          <a:extLst>
            <a:ext uri="{FF2B5EF4-FFF2-40B4-BE49-F238E27FC236}">
              <a16:creationId xmlns:a16="http://schemas.microsoft.com/office/drawing/2014/main" id="{00000000-0008-0000-0B00-00007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5</xdr:row>
      <xdr:rowOff>0</xdr:rowOff>
    </xdr:from>
    <xdr:to>
      <xdr:col>4</xdr:col>
      <xdr:colOff>581025</xdr:colOff>
      <xdr:row>22</xdr:row>
      <xdr:rowOff>190500</xdr:rowOff>
    </xdr:to>
    <xdr:graphicFrame macro="">
      <xdr:nvGraphicFramePr>
        <xdr:cNvPr id="37703793" name="Chart 145">
          <a:extLst>
            <a:ext uri="{FF2B5EF4-FFF2-40B4-BE49-F238E27FC236}">
              <a16:creationId xmlns:a16="http://schemas.microsoft.com/office/drawing/2014/main" id="{00000000-0008-0000-0B00-00007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6</xdr:col>
      <xdr:colOff>0</xdr:colOff>
      <xdr:row>305</xdr:row>
      <xdr:rowOff>0</xdr:rowOff>
    </xdr:from>
    <xdr:to>
      <xdr:col>11</xdr:col>
      <xdr:colOff>28575</xdr:colOff>
      <xdr:row>322</xdr:row>
      <xdr:rowOff>9525</xdr:rowOff>
    </xdr:to>
    <xdr:graphicFrame macro="">
      <xdr:nvGraphicFramePr>
        <xdr:cNvPr id="37703794" name="Chart 148">
          <a:extLst>
            <a:ext uri="{FF2B5EF4-FFF2-40B4-BE49-F238E27FC236}">
              <a16:creationId xmlns:a16="http://schemas.microsoft.com/office/drawing/2014/main" id="{00000000-0008-0000-0B00-00007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12</xdr:col>
      <xdr:colOff>0</xdr:colOff>
      <xdr:row>305</xdr:row>
      <xdr:rowOff>0</xdr:rowOff>
    </xdr:from>
    <xdr:to>
      <xdr:col>17</xdr:col>
      <xdr:colOff>66675</xdr:colOff>
      <xdr:row>322</xdr:row>
      <xdr:rowOff>28575</xdr:rowOff>
    </xdr:to>
    <xdr:graphicFrame macro="">
      <xdr:nvGraphicFramePr>
        <xdr:cNvPr id="37703795" name="Chart 149">
          <a:extLst>
            <a:ext uri="{FF2B5EF4-FFF2-40B4-BE49-F238E27FC236}">
              <a16:creationId xmlns:a16="http://schemas.microsoft.com/office/drawing/2014/main" id="{00000000-0008-0000-0B00-00007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18</xdr:col>
      <xdr:colOff>28575</xdr:colOff>
      <xdr:row>305</xdr:row>
      <xdr:rowOff>9525</xdr:rowOff>
    </xdr:from>
    <xdr:to>
      <xdr:col>22</xdr:col>
      <xdr:colOff>600075</xdr:colOff>
      <xdr:row>322</xdr:row>
      <xdr:rowOff>9525</xdr:rowOff>
    </xdr:to>
    <xdr:graphicFrame macro="">
      <xdr:nvGraphicFramePr>
        <xdr:cNvPr id="37703796" name="Chart 150">
          <a:extLst>
            <a:ext uri="{FF2B5EF4-FFF2-40B4-BE49-F238E27FC236}">
              <a16:creationId xmlns:a16="http://schemas.microsoft.com/office/drawing/2014/main" id="{00000000-0008-0000-0B00-00007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324</xdr:row>
      <xdr:rowOff>9525</xdr:rowOff>
    </xdr:from>
    <xdr:to>
      <xdr:col>5</xdr:col>
      <xdr:colOff>9525</xdr:colOff>
      <xdr:row>341</xdr:row>
      <xdr:rowOff>0</xdr:rowOff>
    </xdr:to>
    <xdr:graphicFrame macro="">
      <xdr:nvGraphicFramePr>
        <xdr:cNvPr id="37703797" name="Chart 151">
          <a:extLst>
            <a:ext uri="{FF2B5EF4-FFF2-40B4-BE49-F238E27FC236}">
              <a16:creationId xmlns:a16="http://schemas.microsoft.com/office/drawing/2014/main" id="{00000000-0008-0000-0B00-00007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6</xdr:col>
      <xdr:colOff>28575</xdr:colOff>
      <xdr:row>324</xdr:row>
      <xdr:rowOff>28575</xdr:rowOff>
    </xdr:from>
    <xdr:to>
      <xdr:col>11</xdr:col>
      <xdr:colOff>38100</xdr:colOff>
      <xdr:row>341</xdr:row>
      <xdr:rowOff>28575</xdr:rowOff>
    </xdr:to>
    <xdr:graphicFrame macro="">
      <xdr:nvGraphicFramePr>
        <xdr:cNvPr id="37703798" name="Chart 152">
          <a:extLst>
            <a:ext uri="{FF2B5EF4-FFF2-40B4-BE49-F238E27FC236}">
              <a16:creationId xmlns:a16="http://schemas.microsoft.com/office/drawing/2014/main" id="{00000000-0008-0000-0B00-00007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12</xdr:col>
      <xdr:colOff>28575</xdr:colOff>
      <xdr:row>324</xdr:row>
      <xdr:rowOff>0</xdr:rowOff>
    </xdr:from>
    <xdr:to>
      <xdr:col>17</xdr:col>
      <xdr:colOff>0</xdr:colOff>
      <xdr:row>340</xdr:row>
      <xdr:rowOff>200025</xdr:rowOff>
    </xdr:to>
    <xdr:graphicFrame macro="">
      <xdr:nvGraphicFramePr>
        <xdr:cNvPr id="37703799" name="Chart 153">
          <a:extLst>
            <a:ext uri="{FF2B5EF4-FFF2-40B4-BE49-F238E27FC236}">
              <a16:creationId xmlns:a16="http://schemas.microsoft.com/office/drawing/2014/main" id="{00000000-0008-0000-0B00-00007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18</xdr:col>
      <xdr:colOff>0</xdr:colOff>
      <xdr:row>324</xdr:row>
      <xdr:rowOff>9525</xdr:rowOff>
    </xdr:from>
    <xdr:to>
      <xdr:col>22</xdr:col>
      <xdr:colOff>561975</xdr:colOff>
      <xdr:row>341</xdr:row>
      <xdr:rowOff>9525</xdr:rowOff>
    </xdr:to>
    <xdr:graphicFrame macro="">
      <xdr:nvGraphicFramePr>
        <xdr:cNvPr id="37703800" name="Chart 154">
          <a:extLst>
            <a:ext uri="{FF2B5EF4-FFF2-40B4-BE49-F238E27FC236}">
              <a16:creationId xmlns:a16="http://schemas.microsoft.com/office/drawing/2014/main" id="{00000000-0008-0000-0B00-00007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28575</xdr:colOff>
      <xdr:row>343</xdr:row>
      <xdr:rowOff>28575</xdr:rowOff>
    </xdr:from>
    <xdr:to>
      <xdr:col>5</xdr:col>
      <xdr:colOff>9525</xdr:colOff>
      <xdr:row>360</xdr:row>
      <xdr:rowOff>0</xdr:rowOff>
    </xdr:to>
    <xdr:graphicFrame macro="">
      <xdr:nvGraphicFramePr>
        <xdr:cNvPr id="37703801" name="Chart 155">
          <a:extLst>
            <a:ext uri="{FF2B5EF4-FFF2-40B4-BE49-F238E27FC236}">
              <a16:creationId xmlns:a16="http://schemas.microsoft.com/office/drawing/2014/main" id="{00000000-0008-0000-0B00-00007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6</xdr:col>
      <xdr:colOff>0</xdr:colOff>
      <xdr:row>343</xdr:row>
      <xdr:rowOff>28575</xdr:rowOff>
    </xdr:from>
    <xdr:to>
      <xdr:col>10</xdr:col>
      <xdr:colOff>571500</xdr:colOff>
      <xdr:row>360</xdr:row>
      <xdr:rowOff>0</xdr:rowOff>
    </xdr:to>
    <xdr:graphicFrame macro="">
      <xdr:nvGraphicFramePr>
        <xdr:cNvPr id="37703802" name="Chart 156">
          <a:extLst>
            <a:ext uri="{FF2B5EF4-FFF2-40B4-BE49-F238E27FC236}">
              <a16:creationId xmlns:a16="http://schemas.microsoft.com/office/drawing/2014/main" id="{00000000-0008-0000-0B00-00007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12</xdr:col>
      <xdr:colOff>0</xdr:colOff>
      <xdr:row>343</xdr:row>
      <xdr:rowOff>28575</xdr:rowOff>
    </xdr:from>
    <xdr:to>
      <xdr:col>17</xdr:col>
      <xdr:colOff>9525</xdr:colOff>
      <xdr:row>359</xdr:row>
      <xdr:rowOff>161925</xdr:rowOff>
    </xdr:to>
    <xdr:graphicFrame macro="">
      <xdr:nvGraphicFramePr>
        <xdr:cNvPr id="37703803" name="Chart 157">
          <a:extLst>
            <a:ext uri="{FF2B5EF4-FFF2-40B4-BE49-F238E27FC236}">
              <a16:creationId xmlns:a16="http://schemas.microsoft.com/office/drawing/2014/main" id="{00000000-0008-0000-0B00-00007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18</xdr:col>
      <xdr:colOff>28575</xdr:colOff>
      <xdr:row>343</xdr:row>
      <xdr:rowOff>28575</xdr:rowOff>
    </xdr:from>
    <xdr:to>
      <xdr:col>23</xdr:col>
      <xdr:colOff>28575</xdr:colOff>
      <xdr:row>359</xdr:row>
      <xdr:rowOff>180975</xdr:rowOff>
    </xdr:to>
    <xdr:graphicFrame macro="">
      <xdr:nvGraphicFramePr>
        <xdr:cNvPr id="37703804" name="Chart 158">
          <a:extLst>
            <a:ext uri="{FF2B5EF4-FFF2-40B4-BE49-F238E27FC236}">
              <a16:creationId xmlns:a16="http://schemas.microsoft.com/office/drawing/2014/main" id="{00000000-0008-0000-0B00-00007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362</xdr:row>
      <xdr:rowOff>0</xdr:rowOff>
    </xdr:from>
    <xdr:to>
      <xdr:col>4</xdr:col>
      <xdr:colOff>600075</xdr:colOff>
      <xdr:row>380</xdr:row>
      <xdr:rowOff>28575</xdr:rowOff>
    </xdr:to>
    <xdr:graphicFrame macro="">
      <xdr:nvGraphicFramePr>
        <xdr:cNvPr id="37703805" name="Chart 159">
          <a:extLst>
            <a:ext uri="{FF2B5EF4-FFF2-40B4-BE49-F238E27FC236}">
              <a16:creationId xmlns:a16="http://schemas.microsoft.com/office/drawing/2014/main" id="{00000000-0008-0000-0B00-00007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6</xdr:col>
      <xdr:colOff>0</xdr:colOff>
      <xdr:row>362</xdr:row>
      <xdr:rowOff>0</xdr:rowOff>
    </xdr:from>
    <xdr:to>
      <xdr:col>11</xdr:col>
      <xdr:colOff>28575</xdr:colOff>
      <xdr:row>380</xdr:row>
      <xdr:rowOff>9525</xdr:rowOff>
    </xdr:to>
    <xdr:graphicFrame macro="">
      <xdr:nvGraphicFramePr>
        <xdr:cNvPr id="37703806" name="Chart 160">
          <a:extLst>
            <a:ext uri="{FF2B5EF4-FFF2-40B4-BE49-F238E27FC236}">
              <a16:creationId xmlns:a16="http://schemas.microsoft.com/office/drawing/2014/main" id="{00000000-0008-0000-0B00-00007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12</xdr:col>
      <xdr:colOff>0</xdr:colOff>
      <xdr:row>362</xdr:row>
      <xdr:rowOff>0</xdr:rowOff>
    </xdr:from>
    <xdr:to>
      <xdr:col>16</xdr:col>
      <xdr:colOff>571500</xdr:colOff>
      <xdr:row>380</xdr:row>
      <xdr:rowOff>38100</xdr:rowOff>
    </xdr:to>
    <xdr:graphicFrame macro="">
      <xdr:nvGraphicFramePr>
        <xdr:cNvPr id="37703807" name="Chart 161">
          <a:extLst>
            <a:ext uri="{FF2B5EF4-FFF2-40B4-BE49-F238E27FC236}">
              <a16:creationId xmlns:a16="http://schemas.microsoft.com/office/drawing/2014/main" id="{00000000-0008-0000-0B00-00007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18</xdr:col>
      <xdr:colOff>0</xdr:colOff>
      <xdr:row>362</xdr:row>
      <xdr:rowOff>28575</xdr:rowOff>
    </xdr:from>
    <xdr:to>
      <xdr:col>22</xdr:col>
      <xdr:colOff>600075</xdr:colOff>
      <xdr:row>380</xdr:row>
      <xdr:rowOff>0</xdr:rowOff>
    </xdr:to>
    <xdr:graphicFrame macro="">
      <xdr:nvGraphicFramePr>
        <xdr:cNvPr id="37703808" name="Chart 162">
          <a:extLst>
            <a:ext uri="{FF2B5EF4-FFF2-40B4-BE49-F238E27FC236}">
              <a16:creationId xmlns:a16="http://schemas.microsoft.com/office/drawing/2014/main" id="{00000000-0008-0000-0B00-00008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0</xdr:col>
      <xdr:colOff>47625</xdr:colOff>
      <xdr:row>382</xdr:row>
      <xdr:rowOff>38100</xdr:rowOff>
    </xdr:from>
    <xdr:to>
      <xdr:col>5</xdr:col>
      <xdr:colOff>38100</xdr:colOff>
      <xdr:row>399</xdr:row>
      <xdr:rowOff>47625</xdr:rowOff>
    </xdr:to>
    <xdr:graphicFrame macro="">
      <xdr:nvGraphicFramePr>
        <xdr:cNvPr id="37703809" name="Chart 163">
          <a:extLst>
            <a:ext uri="{FF2B5EF4-FFF2-40B4-BE49-F238E27FC236}">
              <a16:creationId xmlns:a16="http://schemas.microsoft.com/office/drawing/2014/main" id="{00000000-0008-0000-0B00-00008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6</xdr:col>
      <xdr:colOff>28575</xdr:colOff>
      <xdr:row>382</xdr:row>
      <xdr:rowOff>9525</xdr:rowOff>
    </xdr:from>
    <xdr:to>
      <xdr:col>10</xdr:col>
      <xdr:colOff>600075</xdr:colOff>
      <xdr:row>399</xdr:row>
      <xdr:rowOff>9525</xdr:rowOff>
    </xdr:to>
    <xdr:graphicFrame macro="">
      <xdr:nvGraphicFramePr>
        <xdr:cNvPr id="37703810" name="Chart 164">
          <a:extLst>
            <a:ext uri="{FF2B5EF4-FFF2-40B4-BE49-F238E27FC236}">
              <a16:creationId xmlns:a16="http://schemas.microsoft.com/office/drawing/2014/main" id="{00000000-0008-0000-0B00-00008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12</xdr:col>
      <xdr:colOff>9525</xdr:colOff>
      <xdr:row>382</xdr:row>
      <xdr:rowOff>9525</xdr:rowOff>
    </xdr:from>
    <xdr:to>
      <xdr:col>17</xdr:col>
      <xdr:colOff>0</xdr:colOff>
      <xdr:row>399</xdr:row>
      <xdr:rowOff>0</xdr:rowOff>
    </xdr:to>
    <xdr:graphicFrame macro="">
      <xdr:nvGraphicFramePr>
        <xdr:cNvPr id="37703811" name="Chart 165">
          <a:extLst>
            <a:ext uri="{FF2B5EF4-FFF2-40B4-BE49-F238E27FC236}">
              <a16:creationId xmlns:a16="http://schemas.microsoft.com/office/drawing/2014/main" id="{00000000-0008-0000-0B00-00008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18</xdr:col>
      <xdr:colOff>28575</xdr:colOff>
      <xdr:row>382</xdr:row>
      <xdr:rowOff>28575</xdr:rowOff>
    </xdr:from>
    <xdr:to>
      <xdr:col>23</xdr:col>
      <xdr:colOff>28575</xdr:colOff>
      <xdr:row>399</xdr:row>
      <xdr:rowOff>38100</xdr:rowOff>
    </xdr:to>
    <xdr:graphicFrame macro="">
      <xdr:nvGraphicFramePr>
        <xdr:cNvPr id="37703812" name="Chart 166">
          <a:extLst>
            <a:ext uri="{FF2B5EF4-FFF2-40B4-BE49-F238E27FC236}">
              <a16:creationId xmlns:a16="http://schemas.microsoft.com/office/drawing/2014/main" id="{00000000-0008-0000-0B00-00008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28575</xdr:colOff>
      <xdr:row>401</xdr:row>
      <xdr:rowOff>28575</xdr:rowOff>
    </xdr:from>
    <xdr:to>
      <xdr:col>4</xdr:col>
      <xdr:colOff>581025</xdr:colOff>
      <xdr:row>419</xdr:row>
      <xdr:rowOff>0</xdr:rowOff>
    </xdr:to>
    <xdr:graphicFrame macro="">
      <xdr:nvGraphicFramePr>
        <xdr:cNvPr id="37703813" name="Chart 167">
          <a:extLst>
            <a:ext uri="{FF2B5EF4-FFF2-40B4-BE49-F238E27FC236}">
              <a16:creationId xmlns:a16="http://schemas.microsoft.com/office/drawing/2014/main" id="{00000000-0008-0000-0B00-00008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6</xdr:col>
      <xdr:colOff>0</xdr:colOff>
      <xdr:row>401</xdr:row>
      <xdr:rowOff>9525</xdr:rowOff>
    </xdr:from>
    <xdr:to>
      <xdr:col>10</xdr:col>
      <xdr:colOff>600075</xdr:colOff>
      <xdr:row>418</xdr:row>
      <xdr:rowOff>190500</xdr:rowOff>
    </xdr:to>
    <xdr:graphicFrame macro="">
      <xdr:nvGraphicFramePr>
        <xdr:cNvPr id="37703814" name="Chart 168">
          <a:extLst>
            <a:ext uri="{FF2B5EF4-FFF2-40B4-BE49-F238E27FC236}">
              <a16:creationId xmlns:a16="http://schemas.microsoft.com/office/drawing/2014/main" id="{00000000-0008-0000-0B00-00008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12</xdr:col>
      <xdr:colOff>28575</xdr:colOff>
      <xdr:row>400</xdr:row>
      <xdr:rowOff>200025</xdr:rowOff>
    </xdr:from>
    <xdr:to>
      <xdr:col>17</xdr:col>
      <xdr:colOff>28575</xdr:colOff>
      <xdr:row>418</xdr:row>
      <xdr:rowOff>190500</xdr:rowOff>
    </xdr:to>
    <xdr:graphicFrame macro="">
      <xdr:nvGraphicFramePr>
        <xdr:cNvPr id="37703815" name="Chart 169">
          <a:extLst>
            <a:ext uri="{FF2B5EF4-FFF2-40B4-BE49-F238E27FC236}">
              <a16:creationId xmlns:a16="http://schemas.microsoft.com/office/drawing/2014/main" id="{00000000-0008-0000-0B00-00008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18</xdr:col>
      <xdr:colOff>0</xdr:colOff>
      <xdr:row>401</xdr:row>
      <xdr:rowOff>9525</xdr:rowOff>
    </xdr:from>
    <xdr:to>
      <xdr:col>22</xdr:col>
      <xdr:colOff>571500</xdr:colOff>
      <xdr:row>419</xdr:row>
      <xdr:rowOff>38100</xdr:rowOff>
    </xdr:to>
    <xdr:graphicFrame macro="">
      <xdr:nvGraphicFramePr>
        <xdr:cNvPr id="37703816" name="Chart 170">
          <a:extLst>
            <a:ext uri="{FF2B5EF4-FFF2-40B4-BE49-F238E27FC236}">
              <a16:creationId xmlns:a16="http://schemas.microsoft.com/office/drawing/2014/main" id="{00000000-0008-0000-0B00-00008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5</xdr:col>
      <xdr:colOff>0</xdr:colOff>
      <xdr:row>438</xdr:row>
      <xdr:rowOff>28575</xdr:rowOff>
    </xdr:to>
    <xdr:graphicFrame macro="">
      <xdr:nvGraphicFramePr>
        <xdr:cNvPr id="37703817" name="Chart 171">
          <a:extLst>
            <a:ext uri="{FF2B5EF4-FFF2-40B4-BE49-F238E27FC236}">
              <a16:creationId xmlns:a16="http://schemas.microsoft.com/office/drawing/2014/main" id="{00000000-0008-0000-0B00-00008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6</xdr:col>
      <xdr:colOff>0</xdr:colOff>
      <xdr:row>421</xdr:row>
      <xdr:rowOff>0</xdr:rowOff>
    </xdr:from>
    <xdr:to>
      <xdr:col>10</xdr:col>
      <xdr:colOff>600075</xdr:colOff>
      <xdr:row>438</xdr:row>
      <xdr:rowOff>9525</xdr:rowOff>
    </xdr:to>
    <xdr:graphicFrame macro="">
      <xdr:nvGraphicFramePr>
        <xdr:cNvPr id="37703818" name="Chart 172">
          <a:extLst>
            <a:ext uri="{FF2B5EF4-FFF2-40B4-BE49-F238E27FC236}">
              <a16:creationId xmlns:a16="http://schemas.microsoft.com/office/drawing/2014/main" id="{00000000-0008-0000-0B00-00008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12</xdr:col>
      <xdr:colOff>0</xdr:colOff>
      <xdr:row>421</xdr:row>
      <xdr:rowOff>0</xdr:rowOff>
    </xdr:from>
    <xdr:to>
      <xdr:col>17</xdr:col>
      <xdr:colOff>0</xdr:colOff>
      <xdr:row>438</xdr:row>
      <xdr:rowOff>9525</xdr:rowOff>
    </xdr:to>
    <xdr:graphicFrame macro="">
      <xdr:nvGraphicFramePr>
        <xdr:cNvPr id="37703819" name="Chart 173">
          <a:extLst>
            <a:ext uri="{FF2B5EF4-FFF2-40B4-BE49-F238E27FC236}">
              <a16:creationId xmlns:a16="http://schemas.microsoft.com/office/drawing/2014/main" id="{00000000-0008-0000-0B00-00008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18</xdr:col>
      <xdr:colOff>28575</xdr:colOff>
      <xdr:row>421</xdr:row>
      <xdr:rowOff>28575</xdr:rowOff>
    </xdr:from>
    <xdr:to>
      <xdr:col>23</xdr:col>
      <xdr:colOff>28575</xdr:colOff>
      <xdr:row>438</xdr:row>
      <xdr:rowOff>28575</xdr:rowOff>
    </xdr:to>
    <xdr:graphicFrame macro="">
      <xdr:nvGraphicFramePr>
        <xdr:cNvPr id="37703820" name="Chart 174">
          <a:extLst>
            <a:ext uri="{FF2B5EF4-FFF2-40B4-BE49-F238E27FC236}">
              <a16:creationId xmlns:a16="http://schemas.microsoft.com/office/drawing/2014/main" id="{00000000-0008-0000-0B00-00008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28575</xdr:colOff>
      <xdr:row>440</xdr:row>
      <xdr:rowOff>28575</xdr:rowOff>
    </xdr:from>
    <xdr:to>
      <xdr:col>5</xdr:col>
      <xdr:colOff>38100</xdr:colOff>
      <xdr:row>457</xdr:row>
      <xdr:rowOff>66675</xdr:rowOff>
    </xdr:to>
    <xdr:graphicFrame macro="">
      <xdr:nvGraphicFramePr>
        <xdr:cNvPr id="37703821" name="Chart 175">
          <a:extLst>
            <a:ext uri="{FF2B5EF4-FFF2-40B4-BE49-F238E27FC236}">
              <a16:creationId xmlns:a16="http://schemas.microsoft.com/office/drawing/2014/main" id="{00000000-0008-0000-0B00-00008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6</xdr:col>
      <xdr:colOff>28575</xdr:colOff>
      <xdr:row>440</xdr:row>
      <xdr:rowOff>0</xdr:rowOff>
    </xdr:from>
    <xdr:to>
      <xdr:col>11</xdr:col>
      <xdr:colOff>19050</xdr:colOff>
      <xdr:row>456</xdr:row>
      <xdr:rowOff>200025</xdr:rowOff>
    </xdr:to>
    <xdr:graphicFrame macro="">
      <xdr:nvGraphicFramePr>
        <xdr:cNvPr id="37703822" name="Chart 176">
          <a:extLst>
            <a:ext uri="{FF2B5EF4-FFF2-40B4-BE49-F238E27FC236}">
              <a16:creationId xmlns:a16="http://schemas.microsoft.com/office/drawing/2014/main" id="{00000000-0008-0000-0B00-00008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12</xdr:col>
      <xdr:colOff>38100</xdr:colOff>
      <xdr:row>440</xdr:row>
      <xdr:rowOff>28575</xdr:rowOff>
    </xdr:from>
    <xdr:to>
      <xdr:col>16</xdr:col>
      <xdr:colOff>533400</xdr:colOff>
      <xdr:row>456</xdr:row>
      <xdr:rowOff>180975</xdr:rowOff>
    </xdr:to>
    <xdr:graphicFrame macro="">
      <xdr:nvGraphicFramePr>
        <xdr:cNvPr id="37703823" name="Chart 177">
          <a:extLst>
            <a:ext uri="{FF2B5EF4-FFF2-40B4-BE49-F238E27FC236}">
              <a16:creationId xmlns:a16="http://schemas.microsoft.com/office/drawing/2014/main" id="{00000000-0008-0000-0B00-00008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18</xdr:col>
      <xdr:colOff>9525</xdr:colOff>
      <xdr:row>440</xdr:row>
      <xdr:rowOff>28575</xdr:rowOff>
    </xdr:from>
    <xdr:to>
      <xdr:col>23</xdr:col>
      <xdr:colOff>38100</xdr:colOff>
      <xdr:row>456</xdr:row>
      <xdr:rowOff>180975</xdr:rowOff>
    </xdr:to>
    <xdr:graphicFrame macro="">
      <xdr:nvGraphicFramePr>
        <xdr:cNvPr id="37703824" name="Chart 178">
          <a:extLst>
            <a:ext uri="{FF2B5EF4-FFF2-40B4-BE49-F238E27FC236}">
              <a16:creationId xmlns:a16="http://schemas.microsoft.com/office/drawing/2014/main" id="{00000000-0008-0000-0B00-00009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38100</xdr:colOff>
      <xdr:row>459</xdr:row>
      <xdr:rowOff>28575</xdr:rowOff>
    </xdr:from>
    <xdr:to>
      <xdr:col>5</xdr:col>
      <xdr:colOff>0</xdr:colOff>
      <xdr:row>477</xdr:row>
      <xdr:rowOff>28575</xdr:rowOff>
    </xdr:to>
    <xdr:graphicFrame macro="">
      <xdr:nvGraphicFramePr>
        <xdr:cNvPr id="37703825" name="Chart 179">
          <a:extLst>
            <a:ext uri="{FF2B5EF4-FFF2-40B4-BE49-F238E27FC236}">
              <a16:creationId xmlns:a16="http://schemas.microsoft.com/office/drawing/2014/main" id="{00000000-0008-0000-0B00-00009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6</xdr:col>
      <xdr:colOff>0</xdr:colOff>
      <xdr:row>459</xdr:row>
      <xdr:rowOff>28575</xdr:rowOff>
    </xdr:from>
    <xdr:to>
      <xdr:col>10</xdr:col>
      <xdr:colOff>600075</xdr:colOff>
      <xdr:row>477</xdr:row>
      <xdr:rowOff>28575</xdr:rowOff>
    </xdr:to>
    <xdr:graphicFrame macro="">
      <xdr:nvGraphicFramePr>
        <xdr:cNvPr id="37703826" name="Chart 180">
          <a:extLst>
            <a:ext uri="{FF2B5EF4-FFF2-40B4-BE49-F238E27FC236}">
              <a16:creationId xmlns:a16="http://schemas.microsoft.com/office/drawing/2014/main" id="{00000000-0008-0000-0B00-00009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12</xdr:col>
      <xdr:colOff>28575</xdr:colOff>
      <xdr:row>459</xdr:row>
      <xdr:rowOff>9525</xdr:rowOff>
    </xdr:from>
    <xdr:to>
      <xdr:col>17</xdr:col>
      <xdr:colOff>38100</xdr:colOff>
      <xdr:row>476</xdr:row>
      <xdr:rowOff>190500</xdr:rowOff>
    </xdr:to>
    <xdr:graphicFrame macro="">
      <xdr:nvGraphicFramePr>
        <xdr:cNvPr id="37703827" name="Chart 181">
          <a:extLst>
            <a:ext uri="{FF2B5EF4-FFF2-40B4-BE49-F238E27FC236}">
              <a16:creationId xmlns:a16="http://schemas.microsoft.com/office/drawing/2014/main" id="{00000000-0008-0000-0B00-00009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18</xdr:col>
      <xdr:colOff>28575</xdr:colOff>
      <xdr:row>459</xdr:row>
      <xdr:rowOff>28575</xdr:rowOff>
    </xdr:from>
    <xdr:to>
      <xdr:col>23</xdr:col>
      <xdr:colOff>28575</xdr:colOff>
      <xdr:row>476</xdr:row>
      <xdr:rowOff>180975</xdr:rowOff>
    </xdr:to>
    <xdr:graphicFrame macro="">
      <xdr:nvGraphicFramePr>
        <xdr:cNvPr id="37703828" name="Chart 182">
          <a:extLst>
            <a:ext uri="{FF2B5EF4-FFF2-40B4-BE49-F238E27FC236}">
              <a16:creationId xmlns:a16="http://schemas.microsoft.com/office/drawing/2014/main" id="{00000000-0008-0000-0B00-00009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0</xdr:col>
      <xdr:colOff>0</xdr:colOff>
      <xdr:row>479</xdr:row>
      <xdr:rowOff>0</xdr:rowOff>
    </xdr:from>
    <xdr:to>
      <xdr:col>4</xdr:col>
      <xdr:colOff>600075</xdr:colOff>
      <xdr:row>496</xdr:row>
      <xdr:rowOff>0</xdr:rowOff>
    </xdr:to>
    <xdr:graphicFrame macro="">
      <xdr:nvGraphicFramePr>
        <xdr:cNvPr id="37703829" name="Chart 183">
          <a:extLst>
            <a:ext uri="{FF2B5EF4-FFF2-40B4-BE49-F238E27FC236}">
              <a16:creationId xmlns:a16="http://schemas.microsoft.com/office/drawing/2014/main" id="{00000000-0008-0000-0B00-00009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6</xdr:col>
      <xdr:colOff>0</xdr:colOff>
      <xdr:row>479</xdr:row>
      <xdr:rowOff>0</xdr:rowOff>
    </xdr:from>
    <xdr:to>
      <xdr:col>11</xdr:col>
      <xdr:colOff>28575</xdr:colOff>
      <xdr:row>496</xdr:row>
      <xdr:rowOff>9525</xdr:rowOff>
    </xdr:to>
    <xdr:graphicFrame macro="">
      <xdr:nvGraphicFramePr>
        <xdr:cNvPr id="37703830" name="Chart 184">
          <a:extLst>
            <a:ext uri="{FF2B5EF4-FFF2-40B4-BE49-F238E27FC236}">
              <a16:creationId xmlns:a16="http://schemas.microsoft.com/office/drawing/2014/main" id="{00000000-0008-0000-0B00-00009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12</xdr:col>
      <xdr:colOff>0</xdr:colOff>
      <xdr:row>479</xdr:row>
      <xdr:rowOff>0</xdr:rowOff>
    </xdr:from>
    <xdr:to>
      <xdr:col>17</xdr:col>
      <xdr:colOff>0</xdr:colOff>
      <xdr:row>496</xdr:row>
      <xdr:rowOff>0</xdr:rowOff>
    </xdr:to>
    <xdr:graphicFrame macro="">
      <xdr:nvGraphicFramePr>
        <xdr:cNvPr id="37703831" name="Chart 185">
          <a:extLst>
            <a:ext uri="{FF2B5EF4-FFF2-40B4-BE49-F238E27FC236}">
              <a16:creationId xmlns:a16="http://schemas.microsoft.com/office/drawing/2014/main" id="{00000000-0008-0000-0B00-00009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18</xdr:col>
      <xdr:colOff>28575</xdr:colOff>
      <xdr:row>479</xdr:row>
      <xdr:rowOff>9525</xdr:rowOff>
    </xdr:from>
    <xdr:to>
      <xdr:col>23</xdr:col>
      <xdr:colOff>38100</xdr:colOff>
      <xdr:row>496</xdr:row>
      <xdr:rowOff>9525</xdr:rowOff>
    </xdr:to>
    <xdr:graphicFrame macro="">
      <xdr:nvGraphicFramePr>
        <xdr:cNvPr id="37703832" name="Chart 186">
          <a:extLst>
            <a:ext uri="{FF2B5EF4-FFF2-40B4-BE49-F238E27FC236}">
              <a16:creationId xmlns:a16="http://schemas.microsoft.com/office/drawing/2014/main" id="{00000000-0008-0000-0B00-00009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0</xdr:col>
      <xdr:colOff>28575</xdr:colOff>
      <xdr:row>498</xdr:row>
      <xdr:rowOff>28575</xdr:rowOff>
    </xdr:from>
    <xdr:to>
      <xdr:col>5</xdr:col>
      <xdr:colOff>0</xdr:colOff>
      <xdr:row>515</xdr:row>
      <xdr:rowOff>28575</xdr:rowOff>
    </xdr:to>
    <xdr:graphicFrame macro="">
      <xdr:nvGraphicFramePr>
        <xdr:cNvPr id="37703833" name="Chart 187">
          <a:extLst>
            <a:ext uri="{FF2B5EF4-FFF2-40B4-BE49-F238E27FC236}">
              <a16:creationId xmlns:a16="http://schemas.microsoft.com/office/drawing/2014/main" id="{00000000-0008-0000-0B00-00009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6</xdr:col>
      <xdr:colOff>38100</xdr:colOff>
      <xdr:row>498</xdr:row>
      <xdr:rowOff>28575</xdr:rowOff>
    </xdr:from>
    <xdr:to>
      <xdr:col>11</xdr:col>
      <xdr:colOff>57150</xdr:colOff>
      <xdr:row>515</xdr:row>
      <xdr:rowOff>28575</xdr:rowOff>
    </xdr:to>
    <xdr:graphicFrame macro="">
      <xdr:nvGraphicFramePr>
        <xdr:cNvPr id="37703834" name="Chart 188">
          <a:extLst>
            <a:ext uri="{FF2B5EF4-FFF2-40B4-BE49-F238E27FC236}">
              <a16:creationId xmlns:a16="http://schemas.microsoft.com/office/drawing/2014/main" id="{00000000-0008-0000-0B00-00009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12</xdr:col>
      <xdr:colOff>9525</xdr:colOff>
      <xdr:row>498</xdr:row>
      <xdr:rowOff>9525</xdr:rowOff>
    </xdr:from>
    <xdr:to>
      <xdr:col>16</xdr:col>
      <xdr:colOff>561975</xdr:colOff>
      <xdr:row>514</xdr:row>
      <xdr:rowOff>200025</xdr:rowOff>
    </xdr:to>
    <xdr:graphicFrame macro="">
      <xdr:nvGraphicFramePr>
        <xdr:cNvPr id="37703835" name="Chart 189">
          <a:extLst>
            <a:ext uri="{FF2B5EF4-FFF2-40B4-BE49-F238E27FC236}">
              <a16:creationId xmlns:a16="http://schemas.microsoft.com/office/drawing/2014/main" id="{00000000-0008-0000-0B00-00009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18</xdr:col>
      <xdr:colOff>28575</xdr:colOff>
      <xdr:row>498</xdr:row>
      <xdr:rowOff>0</xdr:rowOff>
    </xdr:from>
    <xdr:to>
      <xdr:col>23</xdr:col>
      <xdr:colOff>28575</xdr:colOff>
      <xdr:row>514</xdr:row>
      <xdr:rowOff>200025</xdr:rowOff>
    </xdr:to>
    <xdr:graphicFrame macro="">
      <xdr:nvGraphicFramePr>
        <xdr:cNvPr id="37703836" name="Chart 190">
          <a:extLst>
            <a:ext uri="{FF2B5EF4-FFF2-40B4-BE49-F238E27FC236}">
              <a16:creationId xmlns:a16="http://schemas.microsoft.com/office/drawing/2014/main" id="{00000000-0008-0000-0B00-00009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0</xdr:col>
      <xdr:colOff>38100</xdr:colOff>
      <xdr:row>517</xdr:row>
      <xdr:rowOff>0</xdr:rowOff>
    </xdr:from>
    <xdr:to>
      <xdr:col>5</xdr:col>
      <xdr:colOff>38100</xdr:colOff>
      <xdr:row>534</xdr:row>
      <xdr:rowOff>190500</xdr:rowOff>
    </xdr:to>
    <xdr:graphicFrame macro="">
      <xdr:nvGraphicFramePr>
        <xdr:cNvPr id="37703837" name="Chart 191">
          <a:extLst>
            <a:ext uri="{FF2B5EF4-FFF2-40B4-BE49-F238E27FC236}">
              <a16:creationId xmlns:a16="http://schemas.microsoft.com/office/drawing/2014/main" id="{00000000-0008-0000-0B00-00009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6</xdr:col>
      <xdr:colOff>28575</xdr:colOff>
      <xdr:row>517</xdr:row>
      <xdr:rowOff>28575</xdr:rowOff>
    </xdr:from>
    <xdr:to>
      <xdr:col>10</xdr:col>
      <xdr:colOff>600075</xdr:colOff>
      <xdr:row>535</xdr:row>
      <xdr:rowOff>28575</xdr:rowOff>
    </xdr:to>
    <xdr:graphicFrame macro="">
      <xdr:nvGraphicFramePr>
        <xdr:cNvPr id="37703838" name="Chart 192">
          <a:extLst>
            <a:ext uri="{FF2B5EF4-FFF2-40B4-BE49-F238E27FC236}">
              <a16:creationId xmlns:a16="http://schemas.microsoft.com/office/drawing/2014/main" id="{00000000-0008-0000-0B00-00009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11</xdr:col>
      <xdr:colOff>114300</xdr:colOff>
      <xdr:row>517</xdr:row>
      <xdr:rowOff>28575</xdr:rowOff>
    </xdr:from>
    <xdr:to>
      <xdr:col>16</xdr:col>
      <xdr:colOff>600075</xdr:colOff>
      <xdr:row>535</xdr:row>
      <xdr:rowOff>0</xdr:rowOff>
    </xdr:to>
    <xdr:graphicFrame macro="">
      <xdr:nvGraphicFramePr>
        <xdr:cNvPr id="37703839" name="Chart 193">
          <a:extLst>
            <a:ext uri="{FF2B5EF4-FFF2-40B4-BE49-F238E27FC236}">
              <a16:creationId xmlns:a16="http://schemas.microsoft.com/office/drawing/2014/main" id="{00000000-0008-0000-0B00-00009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18</xdr:col>
      <xdr:colOff>28575</xdr:colOff>
      <xdr:row>517</xdr:row>
      <xdr:rowOff>28575</xdr:rowOff>
    </xdr:from>
    <xdr:to>
      <xdr:col>23</xdr:col>
      <xdr:colOff>28575</xdr:colOff>
      <xdr:row>534</xdr:row>
      <xdr:rowOff>190500</xdr:rowOff>
    </xdr:to>
    <xdr:graphicFrame macro="">
      <xdr:nvGraphicFramePr>
        <xdr:cNvPr id="37703840" name="Chart 194">
          <a:extLst>
            <a:ext uri="{FF2B5EF4-FFF2-40B4-BE49-F238E27FC236}">
              <a16:creationId xmlns:a16="http://schemas.microsoft.com/office/drawing/2014/main" id="{00000000-0008-0000-0B00-0000A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0</xdr:col>
      <xdr:colOff>0</xdr:colOff>
      <xdr:row>537</xdr:row>
      <xdr:rowOff>0</xdr:rowOff>
    </xdr:from>
    <xdr:to>
      <xdr:col>4</xdr:col>
      <xdr:colOff>561975</xdr:colOff>
      <xdr:row>553</xdr:row>
      <xdr:rowOff>190500</xdr:rowOff>
    </xdr:to>
    <xdr:graphicFrame macro="">
      <xdr:nvGraphicFramePr>
        <xdr:cNvPr id="37703841" name="Chart 195">
          <a:extLst>
            <a:ext uri="{FF2B5EF4-FFF2-40B4-BE49-F238E27FC236}">
              <a16:creationId xmlns:a16="http://schemas.microsoft.com/office/drawing/2014/main" id="{00000000-0008-0000-0B00-0000A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6</xdr:col>
      <xdr:colOff>0</xdr:colOff>
      <xdr:row>537</xdr:row>
      <xdr:rowOff>0</xdr:rowOff>
    </xdr:from>
    <xdr:to>
      <xdr:col>10</xdr:col>
      <xdr:colOff>581025</xdr:colOff>
      <xdr:row>553</xdr:row>
      <xdr:rowOff>200025</xdr:rowOff>
    </xdr:to>
    <xdr:graphicFrame macro="">
      <xdr:nvGraphicFramePr>
        <xdr:cNvPr id="37703842" name="Chart 196">
          <a:extLst>
            <a:ext uri="{FF2B5EF4-FFF2-40B4-BE49-F238E27FC236}">
              <a16:creationId xmlns:a16="http://schemas.microsoft.com/office/drawing/2014/main" id="{00000000-0008-0000-0B00-0000A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12</xdr:col>
      <xdr:colOff>0</xdr:colOff>
      <xdr:row>537</xdr:row>
      <xdr:rowOff>0</xdr:rowOff>
    </xdr:from>
    <xdr:to>
      <xdr:col>16</xdr:col>
      <xdr:colOff>561975</xdr:colOff>
      <xdr:row>553</xdr:row>
      <xdr:rowOff>200025</xdr:rowOff>
    </xdr:to>
    <xdr:graphicFrame macro="">
      <xdr:nvGraphicFramePr>
        <xdr:cNvPr id="37703843" name="Chart 197">
          <a:extLst>
            <a:ext uri="{FF2B5EF4-FFF2-40B4-BE49-F238E27FC236}">
              <a16:creationId xmlns:a16="http://schemas.microsoft.com/office/drawing/2014/main" id="{00000000-0008-0000-0B00-0000A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18</xdr:col>
      <xdr:colOff>0</xdr:colOff>
      <xdr:row>537</xdr:row>
      <xdr:rowOff>28575</xdr:rowOff>
    </xdr:from>
    <xdr:to>
      <xdr:col>23</xdr:col>
      <xdr:colOff>9525</xdr:colOff>
      <xdr:row>553</xdr:row>
      <xdr:rowOff>200025</xdr:rowOff>
    </xdr:to>
    <xdr:graphicFrame macro="">
      <xdr:nvGraphicFramePr>
        <xdr:cNvPr id="37703844" name="Chart 198">
          <a:extLst>
            <a:ext uri="{FF2B5EF4-FFF2-40B4-BE49-F238E27FC236}">
              <a16:creationId xmlns:a16="http://schemas.microsoft.com/office/drawing/2014/main" id="{00000000-0008-0000-0B00-0000A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0</xdr:col>
      <xdr:colOff>38100</xdr:colOff>
      <xdr:row>556</xdr:row>
      <xdr:rowOff>9525</xdr:rowOff>
    </xdr:from>
    <xdr:to>
      <xdr:col>5</xdr:col>
      <xdr:colOff>66675</xdr:colOff>
      <xdr:row>574</xdr:row>
      <xdr:rowOff>9525</xdr:rowOff>
    </xdr:to>
    <xdr:graphicFrame macro="">
      <xdr:nvGraphicFramePr>
        <xdr:cNvPr id="37703845" name="Chart 199">
          <a:extLst>
            <a:ext uri="{FF2B5EF4-FFF2-40B4-BE49-F238E27FC236}">
              <a16:creationId xmlns:a16="http://schemas.microsoft.com/office/drawing/2014/main" id="{00000000-0008-0000-0B00-0000A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6</xdr:col>
      <xdr:colOff>9525</xdr:colOff>
      <xdr:row>556</xdr:row>
      <xdr:rowOff>9525</xdr:rowOff>
    </xdr:from>
    <xdr:to>
      <xdr:col>10</xdr:col>
      <xdr:colOff>600075</xdr:colOff>
      <xdr:row>574</xdr:row>
      <xdr:rowOff>0</xdr:rowOff>
    </xdr:to>
    <xdr:graphicFrame macro="">
      <xdr:nvGraphicFramePr>
        <xdr:cNvPr id="37703846" name="Chart 200">
          <a:extLst>
            <a:ext uri="{FF2B5EF4-FFF2-40B4-BE49-F238E27FC236}">
              <a16:creationId xmlns:a16="http://schemas.microsoft.com/office/drawing/2014/main" id="{00000000-0008-0000-0B00-0000A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12</xdr:col>
      <xdr:colOff>28575</xdr:colOff>
      <xdr:row>556</xdr:row>
      <xdr:rowOff>9525</xdr:rowOff>
    </xdr:from>
    <xdr:to>
      <xdr:col>17</xdr:col>
      <xdr:colOff>28575</xdr:colOff>
      <xdr:row>573</xdr:row>
      <xdr:rowOff>180975</xdr:rowOff>
    </xdr:to>
    <xdr:graphicFrame macro="">
      <xdr:nvGraphicFramePr>
        <xdr:cNvPr id="37703847" name="Chart 201">
          <a:extLst>
            <a:ext uri="{FF2B5EF4-FFF2-40B4-BE49-F238E27FC236}">
              <a16:creationId xmlns:a16="http://schemas.microsoft.com/office/drawing/2014/main" id="{00000000-0008-0000-0B00-0000A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18</xdr:col>
      <xdr:colOff>0</xdr:colOff>
      <xdr:row>556</xdr:row>
      <xdr:rowOff>28575</xdr:rowOff>
    </xdr:from>
    <xdr:to>
      <xdr:col>22</xdr:col>
      <xdr:colOff>600075</xdr:colOff>
      <xdr:row>574</xdr:row>
      <xdr:rowOff>28575</xdr:rowOff>
    </xdr:to>
    <xdr:graphicFrame macro="">
      <xdr:nvGraphicFramePr>
        <xdr:cNvPr id="37703848" name="Chart 202">
          <a:extLst>
            <a:ext uri="{FF2B5EF4-FFF2-40B4-BE49-F238E27FC236}">
              <a16:creationId xmlns:a16="http://schemas.microsoft.com/office/drawing/2014/main" id="{00000000-0008-0000-0B00-0000A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0</xdr:col>
      <xdr:colOff>0</xdr:colOff>
      <xdr:row>576</xdr:row>
      <xdr:rowOff>0</xdr:rowOff>
    </xdr:from>
    <xdr:to>
      <xdr:col>5</xdr:col>
      <xdr:colOff>9525</xdr:colOff>
      <xdr:row>592</xdr:row>
      <xdr:rowOff>180975</xdr:rowOff>
    </xdr:to>
    <xdr:graphicFrame macro="">
      <xdr:nvGraphicFramePr>
        <xdr:cNvPr id="37703849" name="Chart 203">
          <a:extLst>
            <a:ext uri="{FF2B5EF4-FFF2-40B4-BE49-F238E27FC236}">
              <a16:creationId xmlns:a16="http://schemas.microsoft.com/office/drawing/2014/main" id="{00000000-0008-0000-0B00-0000A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6</xdr:col>
      <xdr:colOff>0</xdr:colOff>
      <xdr:row>576</xdr:row>
      <xdr:rowOff>9525</xdr:rowOff>
    </xdr:from>
    <xdr:to>
      <xdr:col>10</xdr:col>
      <xdr:colOff>600075</xdr:colOff>
      <xdr:row>593</xdr:row>
      <xdr:rowOff>0</xdr:rowOff>
    </xdr:to>
    <xdr:graphicFrame macro="">
      <xdr:nvGraphicFramePr>
        <xdr:cNvPr id="37703850" name="Chart 204">
          <a:extLst>
            <a:ext uri="{FF2B5EF4-FFF2-40B4-BE49-F238E27FC236}">
              <a16:creationId xmlns:a16="http://schemas.microsoft.com/office/drawing/2014/main" id="{00000000-0008-0000-0B00-0000A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12</xdr:col>
      <xdr:colOff>0</xdr:colOff>
      <xdr:row>576</xdr:row>
      <xdr:rowOff>9525</xdr:rowOff>
    </xdr:from>
    <xdr:to>
      <xdr:col>16</xdr:col>
      <xdr:colOff>600075</xdr:colOff>
      <xdr:row>593</xdr:row>
      <xdr:rowOff>9525</xdr:rowOff>
    </xdr:to>
    <xdr:graphicFrame macro="">
      <xdr:nvGraphicFramePr>
        <xdr:cNvPr id="37703851" name="Chart 205">
          <a:extLst>
            <a:ext uri="{FF2B5EF4-FFF2-40B4-BE49-F238E27FC236}">
              <a16:creationId xmlns:a16="http://schemas.microsoft.com/office/drawing/2014/main" id="{00000000-0008-0000-0B00-0000A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18</xdr:col>
      <xdr:colOff>28575</xdr:colOff>
      <xdr:row>576</xdr:row>
      <xdr:rowOff>28575</xdr:rowOff>
    </xdr:from>
    <xdr:to>
      <xdr:col>22</xdr:col>
      <xdr:colOff>600075</xdr:colOff>
      <xdr:row>593</xdr:row>
      <xdr:rowOff>0</xdr:rowOff>
    </xdr:to>
    <xdr:graphicFrame macro="">
      <xdr:nvGraphicFramePr>
        <xdr:cNvPr id="37703852" name="Chart 206">
          <a:extLst>
            <a:ext uri="{FF2B5EF4-FFF2-40B4-BE49-F238E27FC236}">
              <a16:creationId xmlns:a16="http://schemas.microsoft.com/office/drawing/2014/main" id="{00000000-0008-0000-0B00-0000A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0</xdr:col>
      <xdr:colOff>0</xdr:colOff>
      <xdr:row>595</xdr:row>
      <xdr:rowOff>0</xdr:rowOff>
    </xdr:from>
    <xdr:to>
      <xdr:col>4</xdr:col>
      <xdr:colOff>600075</xdr:colOff>
      <xdr:row>612</xdr:row>
      <xdr:rowOff>9525</xdr:rowOff>
    </xdr:to>
    <xdr:graphicFrame macro="">
      <xdr:nvGraphicFramePr>
        <xdr:cNvPr id="37703853" name="Chart 207">
          <a:extLst>
            <a:ext uri="{FF2B5EF4-FFF2-40B4-BE49-F238E27FC236}">
              <a16:creationId xmlns:a16="http://schemas.microsoft.com/office/drawing/2014/main" id="{00000000-0008-0000-0B00-0000A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6</xdr:col>
      <xdr:colOff>0</xdr:colOff>
      <xdr:row>595</xdr:row>
      <xdr:rowOff>0</xdr:rowOff>
    </xdr:from>
    <xdr:to>
      <xdr:col>10</xdr:col>
      <xdr:colOff>581025</xdr:colOff>
      <xdr:row>612</xdr:row>
      <xdr:rowOff>0</xdr:rowOff>
    </xdr:to>
    <xdr:graphicFrame macro="">
      <xdr:nvGraphicFramePr>
        <xdr:cNvPr id="37703854" name="Chart 208">
          <a:extLst>
            <a:ext uri="{FF2B5EF4-FFF2-40B4-BE49-F238E27FC236}">
              <a16:creationId xmlns:a16="http://schemas.microsoft.com/office/drawing/2014/main" id="{00000000-0008-0000-0B00-0000A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12</xdr:col>
      <xdr:colOff>0</xdr:colOff>
      <xdr:row>595</xdr:row>
      <xdr:rowOff>0</xdr:rowOff>
    </xdr:from>
    <xdr:to>
      <xdr:col>17</xdr:col>
      <xdr:colOff>9525</xdr:colOff>
      <xdr:row>612</xdr:row>
      <xdr:rowOff>0</xdr:rowOff>
    </xdr:to>
    <xdr:graphicFrame macro="">
      <xdr:nvGraphicFramePr>
        <xdr:cNvPr id="37703855" name="Chart 209">
          <a:extLst>
            <a:ext uri="{FF2B5EF4-FFF2-40B4-BE49-F238E27FC236}">
              <a16:creationId xmlns:a16="http://schemas.microsoft.com/office/drawing/2014/main" id="{00000000-0008-0000-0B00-0000A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18</xdr:col>
      <xdr:colOff>28575</xdr:colOff>
      <xdr:row>595</xdr:row>
      <xdr:rowOff>0</xdr:rowOff>
    </xdr:from>
    <xdr:to>
      <xdr:col>23</xdr:col>
      <xdr:colOff>38100</xdr:colOff>
      <xdr:row>612</xdr:row>
      <xdr:rowOff>28575</xdr:rowOff>
    </xdr:to>
    <xdr:graphicFrame macro="">
      <xdr:nvGraphicFramePr>
        <xdr:cNvPr id="37703856" name="Chart 210">
          <a:extLst>
            <a:ext uri="{FF2B5EF4-FFF2-40B4-BE49-F238E27FC236}">
              <a16:creationId xmlns:a16="http://schemas.microsoft.com/office/drawing/2014/main" id="{00000000-0008-0000-0B00-0000B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0</xdr:col>
      <xdr:colOff>38100</xdr:colOff>
      <xdr:row>614</xdr:row>
      <xdr:rowOff>28575</xdr:rowOff>
    </xdr:from>
    <xdr:to>
      <xdr:col>5</xdr:col>
      <xdr:colOff>38100</xdr:colOff>
      <xdr:row>631</xdr:row>
      <xdr:rowOff>38100</xdr:rowOff>
    </xdr:to>
    <xdr:graphicFrame macro="">
      <xdr:nvGraphicFramePr>
        <xdr:cNvPr id="37703857" name="Chart 211">
          <a:extLst>
            <a:ext uri="{FF2B5EF4-FFF2-40B4-BE49-F238E27FC236}">
              <a16:creationId xmlns:a16="http://schemas.microsoft.com/office/drawing/2014/main" id="{00000000-0008-0000-0B00-0000B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6</xdr:col>
      <xdr:colOff>0</xdr:colOff>
      <xdr:row>614</xdr:row>
      <xdr:rowOff>9525</xdr:rowOff>
    </xdr:from>
    <xdr:to>
      <xdr:col>10</xdr:col>
      <xdr:colOff>600075</xdr:colOff>
      <xdr:row>631</xdr:row>
      <xdr:rowOff>9525</xdr:rowOff>
    </xdr:to>
    <xdr:graphicFrame macro="">
      <xdr:nvGraphicFramePr>
        <xdr:cNvPr id="37703858" name="Chart 212">
          <a:extLst>
            <a:ext uri="{FF2B5EF4-FFF2-40B4-BE49-F238E27FC236}">
              <a16:creationId xmlns:a16="http://schemas.microsoft.com/office/drawing/2014/main" id="{00000000-0008-0000-0B00-0000B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12</xdr:col>
      <xdr:colOff>0</xdr:colOff>
      <xdr:row>614</xdr:row>
      <xdr:rowOff>9525</xdr:rowOff>
    </xdr:from>
    <xdr:to>
      <xdr:col>16</xdr:col>
      <xdr:colOff>600075</xdr:colOff>
      <xdr:row>631</xdr:row>
      <xdr:rowOff>28575</xdr:rowOff>
    </xdr:to>
    <xdr:graphicFrame macro="">
      <xdr:nvGraphicFramePr>
        <xdr:cNvPr id="37703859" name="Chart 213">
          <a:extLst>
            <a:ext uri="{FF2B5EF4-FFF2-40B4-BE49-F238E27FC236}">
              <a16:creationId xmlns:a16="http://schemas.microsoft.com/office/drawing/2014/main" id="{00000000-0008-0000-0B00-0000B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18</xdr:col>
      <xdr:colOff>0</xdr:colOff>
      <xdr:row>614</xdr:row>
      <xdr:rowOff>28575</xdr:rowOff>
    </xdr:from>
    <xdr:to>
      <xdr:col>22</xdr:col>
      <xdr:colOff>600075</xdr:colOff>
      <xdr:row>630</xdr:row>
      <xdr:rowOff>190500</xdr:rowOff>
    </xdr:to>
    <xdr:graphicFrame macro="">
      <xdr:nvGraphicFramePr>
        <xdr:cNvPr id="37703860" name="Chart 214">
          <a:extLst>
            <a:ext uri="{FF2B5EF4-FFF2-40B4-BE49-F238E27FC236}">
              <a16:creationId xmlns:a16="http://schemas.microsoft.com/office/drawing/2014/main" id="{00000000-0008-0000-0B00-0000B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0</xdr:col>
      <xdr:colOff>38100</xdr:colOff>
      <xdr:row>633</xdr:row>
      <xdr:rowOff>9525</xdr:rowOff>
    </xdr:from>
    <xdr:to>
      <xdr:col>5</xdr:col>
      <xdr:colOff>38100</xdr:colOff>
      <xdr:row>649</xdr:row>
      <xdr:rowOff>180975</xdr:rowOff>
    </xdr:to>
    <xdr:graphicFrame macro="">
      <xdr:nvGraphicFramePr>
        <xdr:cNvPr id="37703861" name="Chart 215">
          <a:extLst>
            <a:ext uri="{FF2B5EF4-FFF2-40B4-BE49-F238E27FC236}">
              <a16:creationId xmlns:a16="http://schemas.microsoft.com/office/drawing/2014/main" id="{00000000-0008-0000-0B00-0000B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6</xdr:col>
      <xdr:colOff>9525</xdr:colOff>
      <xdr:row>633</xdr:row>
      <xdr:rowOff>38100</xdr:rowOff>
    </xdr:from>
    <xdr:to>
      <xdr:col>11</xdr:col>
      <xdr:colOff>0</xdr:colOff>
      <xdr:row>650</xdr:row>
      <xdr:rowOff>38100</xdr:rowOff>
    </xdr:to>
    <xdr:graphicFrame macro="">
      <xdr:nvGraphicFramePr>
        <xdr:cNvPr id="37703862" name="Chart 216">
          <a:extLst>
            <a:ext uri="{FF2B5EF4-FFF2-40B4-BE49-F238E27FC236}">
              <a16:creationId xmlns:a16="http://schemas.microsoft.com/office/drawing/2014/main" id="{00000000-0008-0000-0B00-0000B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12</xdr:col>
      <xdr:colOff>28575</xdr:colOff>
      <xdr:row>633</xdr:row>
      <xdr:rowOff>38100</xdr:rowOff>
    </xdr:from>
    <xdr:to>
      <xdr:col>17</xdr:col>
      <xdr:colOff>28575</xdr:colOff>
      <xdr:row>650</xdr:row>
      <xdr:rowOff>47625</xdr:rowOff>
    </xdr:to>
    <xdr:graphicFrame macro="">
      <xdr:nvGraphicFramePr>
        <xdr:cNvPr id="37703863" name="Chart 217">
          <a:extLst>
            <a:ext uri="{FF2B5EF4-FFF2-40B4-BE49-F238E27FC236}">
              <a16:creationId xmlns:a16="http://schemas.microsoft.com/office/drawing/2014/main" id="{00000000-0008-0000-0B00-0000B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18</xdr:col>
      <xdr:colOff>28575</xdr:colOff>
      <xdr:row>633</xdr:row>
      <xdr:rowOff>47625</xdr:rowOff>
    </xdr:from>
    <xdr:to>
      <xdr:col>23</xdr:col>
      <xdr:colOff>28575</xdr:colOff>
      <xdr:row>650</xdr:row>
      <xdr:rowOff>9525</xdr:rowOff>
    </xdr:to>
    <xdr:graphicFrame macro="">
      <xdr:nvGraphicFramePr>
        <xdr:cNvPr id="37703864" name="Chart 218">
          <a:extLst>
            <a:ext uri="{FF2B5EF4-FFF2-40B4-BE49-F238E27FC236}">
              <a16:creationId xmlns:a16="http://schemas.microsoft.com/office/drawing/2014/main" id="{00000000-0008-0000-0B00-0000B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0</xdr:col>
      <xdr:colOff>0</xdr:colOff>
      <xdr:row>652</xdr:row>
      <xdr:rowOff>0</xdr:rowOff>
    </xdr:from>
    <xdr:to>
      <xdr:col>5</xdr:col>
      <xdr:colOff>0</xdr:colOff>
      <xdr:row>669</xdr:row>
      <xdr:rowOff>38100</xdr:rowOff>
    </xdr:to>
    <xdr:graphicFrame macro="">
      <xdr:nvGraphicFramePr>
        <xdr:cNvPr id="37703865" name="Chart 219">
          <a:extLst>
            <a:ext uri="{FF2B5EF4-FFF2-40B4-BE49-F238E27FC236}">
              <a16:creationId xmlns:a16="http://schemas.microsoft.com/office/drawing/2014/main" id="{00000000-0008-0000-0B00-0000B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6</xdr:col>
      <xdr:colOff>0</xdr:colOff>
      <xdr:row>652</xdr:row>
      <xdr:rowOff>0</xdr:rowOff>
    </xdr:from>
    <xdr:to>
      <xdr:col>11</xdr:col>
      <xdr:colOff>0</xdr:colOff>
      <xdr:row>669</xdr:row>
      <xdr:rowOff>9525</xdr:rowOff>
    </xdr:to>
    <xdr:graphicFrame macro="">
      <xdr:nvGraphicFramePr>
        <xdr:cNvPr id="37703866" name="Chart 220">
          <a:extLst>
            <a:ext uri="{FF2B5EF4-FFF2-40B4-BE49-F238E27FC236}">
              <a16:creationId xmlns:a16="http://schemas.microsoft.com/office/drawing/2014/main" id="{00000000-0008-0000-0B00-0000B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12</xdr:col>
      <xdr:colOff>0</xdr:colOff>
      <xdr:row>652</xdr:row>
      <xdr:rowOff>0</xdr:rowOff>
    </xdr:from>
    <xdr:to>
      <xdr:col>16</xdr:col>
      <xdr:colOff>600075</xdr:colOff>
      <xdr:row>669</xdr:row>
      <xdr:rowOff>0</xdr:rowOff>
    </xdr:to>
    <xdr:graphicFrame macro="">
      <xdr:nvGraphicFramePr>
        <xdr:cNvPr id="37703867" name="Chart 221">
          <a:extLst>
            <a:ext uri="{FF2B5EF4-FFF2-40B4-BE49-F238E27FC236}">
              <a16:creationId xmlns:a16="http://schemas.microsoft.com/office/drawing/2014/main" id="{00000000-0008-0000-0B00-0000B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18</xdr:col>
      <xdr:colOff>9525</xdr:colOff>
      <xdr:row>652</xdr:row>
      <xdr:rowOff>38100</xdr:rowOff>
    </xdr:from>
    <xdr:to>
      <xdr:col>22</xdr:col>
      <xdr:colOff>581025</xdr:colOff>
      <xdr:row>669</xdr:row>
      <xdr:rowOff>66675</xdr:rowOff>
    </xdr:to>
    <xdr:graphicFrame macro="">
      <xdr:nvGraphicFramePr>
        <xdr:cNvPr id="37703868" name="Chart 222">
          <a:extLst>
            <a:ext uri="{FF2B5EF4-FFF2-40B4-BE49-F238E27FC236}">
              <a16:creationId xmlns:a16="http://schemas.microsoft.com/office/drawing/2014/main" id="{00000000-0008-0000-0B00-0000B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0</xdr:col>
      <xdr:colOff>28575</xdr:colOff>
      <xdr:row>670</xdr:row>
      <xdr:rowOff>200025</xdr:rowOff>
    </xdr:from>
    <xdr:to>
      <xdr:col>5</xdr:col>
      <xdr:colOff>28575</xdr:colOff>
      <xdr:row>688</xdr:row>
      <xdr:rowOff>0</xdr:rowOff>
    </xdr:to>
    <xdr:graphicFrame macro="">
      <xdr:nvGraphicFramePr>
        <xdr:cNvPr id="37703869" name="Chart 223">
          <a:extLst>
            <a:ext uri="{FF2B5EF4-FFF2-40B4-BE49-F238E27FC236}">
              <a16:creationId xmlns:a16="http://schemas.microsoft.com/office/drawing/2014/main" id="{00000000-0008-0000-0B00-0000B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6</xdr:col>
      <xdr:colOff>28575</xdr:colOff>
      <xdr:row>671</xdr:row>
      <xdr:rowOff>0</xdr:rowOff>
    </xdr:from>
    <xdr:to>
      <xdr:col>10</xdr:col>
      <xdr:colOff>600075</xdr:colOff>
      <xdr:row>687</xdr:row>
      <xdr:rowOff>190500</xdr:rowOff>
    </xdr:to>
    <xdr:graphicFrame macro="">
      <xdr:nvGraphicFramePr>
        <xdr:cNvPr id="37703870" name="Chart 224">
          <a:extLst>
            <a:ext uri="{FF2B5EF4-FFF2-40B4-BE49-F238E27FC236}">
              <a16:creationId xmlns:a16="http://schemas.microsoft.com/office/drawing/2014/main" id="{00000000-0008-0000-0B00-0000B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12</xdr:col>
      <xdr:colOff>28575</xdr:colOff>
      <xdr:row>671</xdr:row>
      <xdr:rowOff>28575</xdr:rowOff>
    </xdr:from>
    <xdr:to>
      <xdr:col>16</xdr:col>
      <xdr:colOff>600075</xdr:colOff>
      <xdr:row>688</xdr:row>
      <xdr:rowOff>28575</xdr:rowOff>
    </xdr:to>
    <xdr:graphicFrame macro="">
      <xdr:nvGraphicFramePr>
        <xdr:cNvPr id="37703871" name="Chart 225">
          <a:extLst>
            <a:ext uri="{FF2B5EF4-FFF2-40B4-BE49-F238E27FC236}">
              <a16:creationId xmlns:a16="http://schemas.microsoft.com/office/drawing/2014/main" id="{00000000-0008-0000-0B00-0000B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18</xdr:col>
      <xdr:colOff>9525</xdr:colOff>
      <xdr:row>671</xdr:row>
      <xdr:rowOff>9525</xdr:rowOff>
    </xdr:from>
    <xdr:to>
      <xdr:col>22</xdr:col>
      <xdr:colOff>600075</xdr:colOff>
      <xdr:row>688</xdr:row>
      <xdr:rowOff>0</xdr:rowOff>
    </xdr:to>
    <xdr:graphicFrame macro="">
      <xdr:nvGraphicFramePr>
        <xdr:cNvPr id="37703872" name="Chart 226">
          <a:extLst>
            <a:ext uri="{FF2B5EF4-FFF2-40B4-BE49-F238E27FC236}">
              <a16:creationId xmlns:a16="http://schemas.microsoft.com/office/drawing/2014/main" id="{00000000-0008-0000-0B00-0000C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0</xdr:col>
      <xdr:colOff>9525</xdr:colOff>
      <xdr:row>690</xdr:row>
      <xdr:rowOff>9525</xdr:rowOff>
    </xdr:from>
    <xdr:to>
      <xdr:col>4</xdr:col>
      <xdr:colOff>571500</xdr:colOff>
      <xdr:row>707</xdr:row>
      <xdr:rowOff>0</xdr:rowOff>
    </xdr:to>
    <xdr:graphicFrame macro="">
      <xdr:nvGraphicFramePr>
        <xdr:cNvPr id="37703873" name="Chart 227">
          <a:extLst>
            <a:ext uri="{FF2B5EF4-FFF2-40B4-BE49-F238E27FC236}">
              <a16:creationId xmlns:a16="http://schemas.microsoft.com/office/drawing/2014/main" id="{00000000-0008-0000-0B00-0000C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6</xdr:col>
      <xdr:colOff>0</xdr:colOff>
      <xdr:row>690</xdr:row>
      <xdr:rowOff>28575</xdr:rowOff>
    </xdr:from>
    <xdr:to>
      <xdr:col>10</xdr:col>
      <xdr:colOff>581025</xdr:colOff>
      <xdr:row>707</xdr:row>
      <xdr:rowOff>0</xdr:rowOff>
    </xdr:to>
    <xdr:graphicFrame macro="">
      <xdr:nvGraphicFramePr>
        <xdr:cNvPr id="37703874" name="Chart 228">
          <a:extLst>
            <a:ext uri="{FF2B5EF4-FFF2-40B4-BE49-F238E27FC236}">
              <a16:creationId xmlns:a16="http://schemas.microsoft.com/office/drawing/2014/main" id="{00000000-0008-0000-0B00-0000C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12</xdr:col>
      <xdr:colOff>28575</xdr:colOff>
      <xdr:row>690</xdr:row>
      <xdr:rowOff>28575</xdr:rowOff>
    </xdr:from>
    <xdr:to>
      <xdr:col>17</xdr:col>
      <xdr:colOff>28575</xdr:colOff>
      <xdr:row>707</xdr:row>
      <xdr:rowOff>28575</xdr:rowOff>
    </xdr:to>
    <xdr:graphicFrame macro="">
      <xdr:nvGraphicFramePr>
        <xdr:cNvPr id="37703875" name="Chart 229">
          <a:extLst>
            <a:ext uri="{FF2B5EF4-FFF2-40B4-BE49-F238E27FC236}">
              <a16:creationId xmlns:a16="http://schemas.microsoft.com/office/drawing/2014/main" id="{00000000-0008-0000-0B00-0000C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18</xdr:col>
      <xdr:colOff>28575</xdr:colOff>
      <xdr:row>690</xdr:row>
      <xdr:rowOff>28575</xdr:rowOff>
    </xdr:from>
    <xdr:to>
      <xdr:col>23</xdr:col>
      <xdr:colOff>0</xdr:colOff>
      <xdr:row>707</xdr:row>
      <xdr:rowOff>28575</xdr:rowOff>
    </xdr:to>
    <xdr:graphicFrame macro="">
      <xdr:nvGraphicFramePr>
        <xdr:cNvPr id="37703876" name="Chart 230">
          <a:extLst>
            <a:ext uri="{FF2B5EF4-FFF2-40B4-BE49-F238E27FC236}">
              <a16:creationId xmlns:a16="http://schemas.microsoft.com/office/drawing/2014/main" id="{00000000-0008-0000-0B00-0000C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0</xdr:col>
      <xdr:colOff>0</xdr:colOff>
      <xdr:row>709</xdr:row>
      <xdr:rowOff>28575</xdr:rowOff>
    </xdr:from>
    <xdr:to>
      <xdr:col>4</xdr:col>
      <xdr:colOff>600075</xdr:colOff>
      <xdr:row>726</xdr:row>
      <xdr:rowOff>152400</xdr:rowOff>
    </xdr:to>
    <xdr:graphicFrame macro="">
      <xdr:nvGraphicFramePr>
        <xdr:cNvPr id="37703877" name="Chart 231">
          <a:extLst>
            <a:ext uri="{FF2B5EF4-FFF2-40B4-BE49-F238E27FC236}">
              <a16:creationId xmlns:a16="http://schemas.microsoft.com/office/drawing/2014/main" id="{00000000-0008-0000-0B00-0000C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6</xdr:col>
      <xdr:colOff>0</xdr:colOff>
      <xdr:row>709</xdr:row>
      <xdr:rowOff>38100</xdr:rowOff>
    </xdr:from>
    <xdr:to>
      <xdr:col>10</xdr:col>
      <xdr:colOff>600075</xdr:colOff>
      <xdr:row>726</xdr:row>
      <xdr:rowOff>180975</xdr:rowOff>
    </xdr:to>
    <xdr:graphicFrame macro="">
      <xdr:nvGraphicFramePr>
        <xdr:cNvPr id="37703878" name="Chart 232">
          <a:extLst>
            <a:ext uri="{FF2B5EF4-FFF2-40B4-BE49-F238E27FC236}">
              <a16:creationId xmlns:a16="http://schemas.microsoft.com/office/drawing/2014/main" id="{00000000-0008-0000-0B00-0000C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>
    <xdr:from>
      <xdr:col>12</xdr:col>
      <xdr:colOff>0</xdr:colOff>
      <xdr:row>709</xdr:row>
      <xdr:rowOff>28575</xdr:rowOff>
    </xdr:from>
    <xdr:to>
      <xdr:col>16</xdr:col>
      <xdr:colOff>561975</xdr:colOff>
      <xdr:row>726</xdr:row>
      <xdr:rowOff>180975</xdr:rowOff>
    </xdr:to>
    <xdr:graphicFrame macro="">
      <xdr:nvGraphicFramePr>
        <xdr:cNvPr id="37703879" name="Chart 233">
          <a:extLst>
            <a:ext uri="{FF2B5EF4-FFF2-40B4-BE49-F238E27FC236}">
              <a16:creationId xmlns:a16="http://schemas.microsoft.com/office/drawing/2014/main" id="{00000000-0008-0000-0B00-0000C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17</xdr:col>
      <xdr:colOff>152400</xdr:colOff>
      <xdr:row>709</xdr:row>
      <xdr:rowOff>9525</xdr:rowOff>
    </xdr:from>
    <xdr:to>
      <xdr:col>22</xdr:col>
      <xdr:colOff>600075</xdr:colOff>
      <xdr:row>726</xdr:row>
      <xdr:rowOff>180975</xdr:rowOff>
    </xdr:to>
    <xdr:graphicFrame macro="">
      <xdr:nvGraphicFramePr>
        <xdr:cNvPr id="37703880" name="Chart 234">
          <a:extLst>
            <a:ext uri="{FF2B5EF4-FFF2-40B4-BE49-F238E27FC236}">
              <a16:creationId xmlns:a16="http://schemas.microsoft.com/office/drawing/2014/main" id="{00000000-0008-0000-0B00-0000C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0</xdr:col>
      <xdr:colOff>47625</xdr:colOff>
      <xdr:row>729</xdr:row>
      <xdr:rowOff>38100</xdr:rowOff>
    </xdr:from>
    <xdr:to>
      <xdr:col>5</xdr:col>
      <xdr:colOff>57150</xdr:colOff>
      <xdr:row>748</xdr:row>
      <xdr:rowOff>9525</xdr:rowOff>
    </xdr:to>
    <xdr:graphicFrame macro="">
      <xdr:nvGraphicFramePr>
        <xdr:cNvPr id="37703881" name="Chart 235">
          <a:extLst>
            <a:ext uri="{FF2B5EF4-FFF2-40B4-BE49-F238E27FC236}">
              <a16:creationId xmlns:a16="http://schemas.microsoft.com/office/drawing/2014/main" id="{00000000-0008-0000-0B00-0000C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6</xdr:col>
      <xdr:colOff>47625</xdr:colOff>
      <xdr:row>729</xdr:row>
      <xdr:rowOff>38100</xdr:rowOff>
    </xdr:from>
    <xdr:to>
      <xdr:col>11</xdr:col>
      <xdr:colOff>38100</xdr:colOff>
      <xdr:row>748</xdr:row>
      <xdr:rowOff>47625</xdr:rowOff>
    </xdr:to>
    <xdr:graphicFrame macro="">
      <xdr:nvGraphicFramePr>
        <xdr:cNvPr id="37703882" name="Chart 236">
          <a:extLst>
            <a:ext uri="{FF2B5EF4-FFF2-40B4-BE49-F238E27FC236}">
              <a16:creationId xmlns:a16="http://schemas.microsoft.com/office/drawing/2014/main" id="{00000000-0008-0000-0B00-0000C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12</xdr:col>
      <xdr:colOff>9525</xdr:colOff>
      <xdr:row>729</xdr:row>
      <xdr:rowOff>38100</xdr:rowOff>
    </xdr:from>
    <xdr:to>
      <xdr:col>17</xdr:col>
      <xdr:colOff>0</xdr:colOff>
      <xdr:row>748</xdr:row>
      <xdr:rowOff>38100</xdr:rowOff>
    </xdr:to>
    <xdr:graphicFrame macro="">
      <xdr:nvGraphicFramePr>
        <xdr:cNvPr id="37703883" name="Chart 237">
          <a:extLst>
            <a:ext uri="{FF2B5EF4-FFF2-40B4-BE49-F238E27FC236}">
              <a16:creationId xmlns:a16="http://schemas.microsoft.com/office/drawing/2014/main" id="{00000000-0008-0000-0B00-0000C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18</xdr:col>
      <xdr:colOff>47625</xdr:colOff>
      <xdr:row>729</xdr:row>
      <xdr:rowOff>28575</xdr:rowOff>
    </xdr:from>
    <xdr:to>
      <xdr:col>23</xdr:col>
      <xdr:colOff>0</xdr:colOff>
      <xdr:row>747</xdr:row>
      <xdr:rowOff>190500</xdr:rowOff>
    </xdr:to>
    <xdr:graphicFrame macro="">
      <xdr:nvGraphicFramePr>
        <xdr:cNvPr id="37703884" name="Chart 238">
          <a:extLst>
            <a:ext uri="{FF2B5EF4-FFF2-40B4-BE49-F238E27FC236}">
              <a16:creationId xmlns:a16="http://schemas.microsoft.com/office/drawing/2014/main" id="{00000000-0008-0000-0B00-0000C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0</xdr:col>
      <xdr:colOff>28575</xdr:colOff>
      <xdr:row>750</xdr:row>
      <xdr:rowOff>9525</xdr:rowOff>
    </xdr:from>
    <xdr:to>
      <xdr:col>5</xdr:col>
      <xdr:colOff>28575</xdr:colOff>
      <xdr:row>767</xdr:row>
      <xdr:rowOff>190500</xdr:rowOff>
    </xdr:to>
    <xdr:graphicFrame macro="">
      <xdr:nvGraphicFramePr>
        <xdr:cNvPr id="37703885" name="Chart 239">
          <a:extLst>
            <a:ext uri="{FF2B5EF4-FFF2-40B4-BE49-F238E27FC236}">
              <a16:creationId xmlns:a16="http://schemas.microsoft.com/office/drawing/2014/main" id="{00000000-0008-0000-0B00-0000C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6</xdr:col>
      <xdr:colOff>9525</xdr:colOff>
      <xdr:row>750</xdr:row>
      <xdr:rowOff>28575</xdr:rowOff>
    </xdr:from>
    <xdr:to>
      <xdr:col>11</xdr:col>
      <xdr:colOff>0</xdr:colOff>
      <xdr:row>768</xdr:row>
      <xdr:rowOff>38100</xdr:rowOff>
    </xdr:to>
    <xdr:graphicFrame macro="">
      <xdr:nvGraphicFramePr>
        <xdr:cNvPr id="37703886" name="Chart 240">
          <a:extLst>
            <a:ext uri="{FF2B5EF4-FFF2-40B4-BE49-F238E27FC236}">
              <a16:creationId xmlns:a16="http://schemas.microsoft.com/office/drawing/2014/main" id="{00000000-0008-0000-0B00-0000C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12</xdr:col>
      <xdr:colOff>28575</xdr:colOff>
      <xdr:row>750</xdr:row>
      <xdr:rowOff>28575</xdr:rowOff>
    </xdr:from>
    <xdr:to>
      <xdr:col>17</xdr:col>
      <xdr:colOff>28575</xdr:colOff>
      <xdr:row>768</xdr:row>
      <xdr:rowOff>28575</xdr:rowOff>
    </xdr:to>
    <xdr:graphicFrame macro="">
      <xdr:nvGraphicFramePr>
        <xdr:cNvPr id="37703887" name="Chart 241">
          <a:extLst>
            <a:ext uri="{FF2B5EF4-FFF2-40B4-BE49-F238E27FC236}">
              <a16:creationId xmlns:a16="http://schemas.microsoft.com/office/drawing/2014/main" id="{00000000-0008-0000-0B00-0000C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18</xdr:col>
      <xdr:colOff>0</xdr:colOff>
      <xdr:row>750</xdr:row>
      <xdr:rowOff>9525</xdr:rowOff>
    </xdr:from>
    <xdr:to>
      <xdr:col>23</xdr:col>
      <xdr:colOff>9525</xdr:colOff>
      <xdr:row>767</xdr:row>
      <xdr:rowOff>190500</xdr:rowOff>
    </xdr:to>
    <xdr:graphicFrame macro="">
      <xdr:nvGraphicFramePr>
        <xdr:cNvPr id="37703888" name="Chart 242">
          <a:extLst>
            <a:ext uri="{FF2B5EF4-FFF2-40B4-BE49-F238E27FC236}">
              <a16:creationId xmlns:a16="http://schemas.microsoft.com/office/drawing/2014/main" id="{00000000-0008-0000-0B00-0000D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0</xdr:col>
      <xdr:colOff>0</xdr:colOff>
      <xdr:row>770</xdr:row>
      <xdr:rowOff>0</xdr:rowOff>
    </xdr:from>
    <xdr:to>
      <xdr:col>5</xdr:col>
      <xdr:colOff>0</xdr:colOff>
      <xdr:row>787</xdr:row>
      <xdr:rowOff>28575</xdr:rowOff>
    </xdr:to>
    <xdr:graphicFrame macro="">
      <xdr:nvGraphicFramePr>
        <xdr:cNvPr id="37703889" name="Chart 243">
          <a:extLst>
            <a:ext uri="{FF2B5EF4-FFF2-40B4-BE49-F238E27FC236}">
              <a16:creationId xmlns:a16="http://schemas.microsoft.com/office/drawing/2014/main" id="{00000000-0008-0000-0B00-0000D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6</xdr:col>
      <xdr:colOff>0</xdr:colOff>
      <xdr:row>770</xdr:row>
      <xdr:rowOff>0</xdr:rowOff>
    </xdr:from>
    <xdr:to>
      <xdr:col>10</xdr:col>
      <xdr:colOff>600075</xdr:colOff>
      <xdr:row>787</xdr:row>
      <xdr:rowOff>28575</xdr:rowOff>
    </xdr:to>
    <xdr:graphicFrame macro="">
      <xdr:nvGraphicFramePr>
        <xdr:cNvPr id="37703890" name="Chart 244">
          <a:extLst>
            <a:ext uri="{FF2B5EF4-FFF2-40B4-BE49-F238E27FC236}">
              <a16:creationId xmlns:a16="http://schemas.microsoft.com/office/drawing/2014/main" id="{00000000-0008-0000-0B00-0000D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12</xdr:col>
      <xdr:colOff>0</xdr:colOff>
      <xdr:row>770</xdr:row>
      <xdr:rowOff>0</xdr:rowOff>
    </xdr:from>
    <xdr:to>
      <xdr:col>16</xdr:col>
      <xdr:colOff>600075</xdr:colOff>
      <xdr:row>787</xdr:row>
      <xdr:rowOff>9525</xdr:rowOff>
    </xdr:to>
    <xdr:graphicFrame macro="">
      <xdr:nvGraphicFramePr>
        <xdr:cNvPr id="37703891" name="Chart 245">
          <a:extLst>
            <a:ext uri="{FF2B5EF4-FFF2-40B4-BE49-F238E27FC236}">
              <a16:creationId xmlns:a16="http://schemas.microsoft.com/office/drawing/2014/main" id="{00000000-0008-0000-0B00-0000D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>
    <xdr:from>
      <xdr:col>18</xdr:col>
      <xdr:colOff>38100</xdr:colOff>
      <xdr:row>770</xdr:row>
      <xdr:rowOff>0</xdr:rowOff>
    </xdr:from>
    <xdr:to>
      <xdr:col>23</xdr:col>
      <xdr:colOff>28575</xdr:colOff>
      <xdr:row>787</xdr:row>
      <xdr:rowOff>28575</xdr:rowOff>
    </xdr:to>
    <xdr:graphicFrame macro="">
      <xdr:nvGraphicFramePr>
        <xdr:cNvPr id="37703892" name="Chart 246">
          <a:extLst>
            <a:ext uri="{FF2B5EF4-FFF2-40B4-BE49-F238E27FC236}">
              <a16:creationId xmlns:a16="http://schemas.microsoft.com/office/drawing/2014/main" id="{00000000-0008-0000-0B00-0000D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  <xdr:twoCellAnchor>
    <xdr:from>
      <xdr:col>0</xdr:col>
      <xdr:colOff>38100</xdr:colOff>
      <xdr:row>789</xdr:row>
      <xdr:rowOff>28575</xdr:rowOff>
    </xdr:from>
    <xdr:to>
      <xdr:col>5</xdr:col>
      <xdr:colOff>28575</xdr:colOff>
      <xdr:row>806</xdr:row>
      <xdr:rowOff>66675</xdr:rowOff>
    </xdr:to>
    <xdr:graphicFrame macro="">
      <xdr:nvGraphicFramePr>
        <xdr:cNvPr id="37703893" name="Chart 247">
          <a:extLst>
            <a:ext uri="{FF2B5EF4-FFF2-40B4-BE49-F238E27FC236}">
              <a16:creationId xmlns:a16="http://schemas.microsoft.com/office/drawing/2014/main" id="{00000000-0008-0000-0B00-0000D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1"/>
        </a:graphicData>
      </a:graphic>
    </xdr:graphicFrame>
    <xdr:clientData/>
  </xdr:twoCellAnchor>
  <xdr:twoCellAnchor>
    <xdr:from>
      <xdr:col>6</xdr:col>
      <xdr:colOff>0</xdr:colOff>
      <xdr:row>789</xdr:row>
      <xdr:rowOff>38100</xdr:rowOff>
    </xdr:from>
    <xdr:to>
      <xdr:col>11</xdr:col>
      <xdr:colOff>9525</xdr:colOff>
      <xdr:row>806</xdr:row>
      <xdr:rowOff>28575</xdr:rowOff>
    </xdr:to>
    <xdr:graphicFrame macro="">
      <xdr:nvGraphicFramePr>
        <xdr:cNvPr id="37703894" name="Chart 248">
          <a:extLst>
            <a:ext uri="{FF2B5EF4-FFF2-40B4-BE49-F238E27FC236}">
              <a16:creationId xmlns:a16="http://schemas.microsoft.com/office/drawing/2014/main" id="{00000000-0008-0000-0B00-0000D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2"/>
        </a:graphicData>
      </a:graphic>
    </xdr:graphicFrame>
    <xdr:clientData/>
  </xdr:twoCellAnchor>
  <xdr:twoCellAnchor>
    <xdr:from>
      <xdr:col>12</xdr:col>
      <xdr:colOff>9525</xdr:colOff>
      <xdr:row>789</xdr:row>
      <xdr:rowOff>38100</xdr:rowOff>
    </xdr:from>
    <xdr:to>
      <xdr:col>17</xdr:col>
      <xdr:colOff>0</xdr:colOff>
      <xdr:row>805</xdr:row>
      <xdr:rowOff>190500</xdr:rowOff>
    </xdr:to>
    <xdr:graphicFrame macro="">
      <xdr:nvGraphicFramePr>
        <xdr:cNvPr id="37703895" name="Chart 249">
          <a:extLst>
            <a:ext uri="{FF2B5EF4-FFF2-40B4-BE49-F238E27FC236}">
              <a16:creationId xmlns:a16="http://schemas.microsoft.com/office/drawing/2014/main" id="{00000000-0008-0000-0B00-0000D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3"/>
        </a:graphicData>
      </a:graphic>
    </xdr:graphicFrame>
    <xdr:clientData/>
  </xdr:twoCellAnchor>
  <xdr:twoCellAnchor>
    <xdr:from>
      <xdr:col>18</xdr:col>
      <xdr:colOff>28575</xdr:colOff>
      <xdr:row>789</xdr:row>
      <xdr:rowOff>0</xdr:rowOff>
    </xdr:from>
    <xdr:to>
      <xdr:col>23</xdr:col>
      <xdr:colOff>57150</xdr:colOff>
      <xdr:row>806</xdr:row>
      <xdr:rowOff>9525</xdr:rowOff>
    </xdr:to>
    <xdr:graphicFrame macro="">
      <xdr:nvGraphicFramePr>
        <xdr:cNvPr id="37703896" name="Chart 250">
          <a:extLst>
            <a:ext uri="{FF2B5EF4-FFF2-40B4-BE49-F238E27FC236}">
              <a16:creationId xmlns:a16="http://schemas.microsoft.com/office/drawing/2014/main" id="{00000000-0008-0000-0B00-0000D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4"/>
        </a:graphicData>
      </a:graphic>
    </xdr:graphicFrame>
    <xdr:clientData/>
  </xdr:twoCellAnchor>
  <xdr:twoCellAnchor>
    <xdr:from>
      <xdr:col>0</xdr:col>
      <xdr:colOff>28575</xdr:colOff>
      <xdr:row>808</xdr:row>
      <xdr:rowOff>9525</xdr:rowOff>
    </xdr:from>
    <xdr:to>
      <xdr:col>5</xdr:col>
      <xdr:colOff>19050</xdr:colOff>
      <xdr:row>825</xdr:row>
      <xdr:rowOff>9525</xdr:rowOff>
    </xdr:to>
    <xdr:graphicFrame macro="">
      <xdr:nvGraphicFramePr>
        <xdr:cNvPr id="37703897" name="Chart 251">
          <a:extLst>
            <a:ext uri="{FF2B5EF4-FFF2-40B4-BE49-F238E27FC236}">
              <a16:creationId xmlns:a16="http://schemas.microsoft.com/office/drawing/2014/main" id="{00000000-0008-0000-0B00-0000D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5"/>
        </a:graphicData>
      </a:graphic>
    </xdr:graphicFrame>
    <xdr:clientData/>
  </xdr:twoCellAnchor>
  <xdr:twoCellAnchor>
    <xdr:from>
      <xdr:col>6</xdr:col>
      <xdr:colOff>0</xdr:colOff>
      <xdr:row>808</xdr:row>
      <xdr:rowOff>9525</xdr:rowOff>
    </xdr:from>
    <xdr:to>
      <xdr:col>11</xdr:col>
      <xdr:colOff>28575</xdr:colOff>
      <xdr:row>825</xdr:row>
      <xdr:rowOff>47625</xdr:rowOff>
    </xdr:to>
    <xdr:graphicFrame macro="">
      <xdr:nvGraphicFramePr>
        <xdr:cNvPr id="37703898" name="Chart 252">
          <a:extLst>
            <a:ext uri="{FF2B5EF4-FFF2-40B4-BE49-F238E27FC236}">
              <a16:creationId xmlns:a16="http://schemas.microsoft.com/office/drawing/2014/main" id="{00000000-0008-0000-0B00-0000D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6"/>
        </a:graphicData>
      </a:graphic>
    </xdr:graphicFrame>
    <xdr:clientData/>
  </xdr:twoCellAnchor>
  <xdr:twoCellAnchor>
    <xdr:from>
      <xdr:col>12</xdr:col>
      <xdr:colOff>9525</xdr:colOff>
      <xdr:row>808</xdr:row>
      <xdr:rowOff>28575</xdr:rowOff>
    </xdr:from>
    <xdr:to>
      <xdr:col>17</xdr:col>
      <xdr:colOff>9525</xdr:colOff>
      <xdr:row>825</xdr:row>
      <xdr:rowOff>38100</xdr:rowOff>
    </xdr:to>
    <xdr:graphicFrame macro="">
      <xdr:nvGraphicFramePr>
        <xdr:cNvPr id="37703899" name="Chart 253">
          <a:extLst>
            <a:ext uri="{FF2B5EF4-FFF2-40B4-BE49-F238E27FC236}">
              <a16:creationId xmlns:a16="http://schemas.microsoft.com/office/drawing/2014/main" id="{00000000-0008-0000-0B00-0000D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7"/>
        </a:graphicData>
      </a:graphic>
    </xdr:graphicFrame>
    <xdr:clientData/>
  </xdr:twoCellAnchor>
  <xdr:twoCellAnchor>
    <xdr:from>
      <xdr:col>18</xdr:col>
      <xdr:colOff>28575</xdr:colOff>
      <xdr:row>808</xdr:row>
      <xdr:rowOff>9525</xdr:rowOff>
    </xdr:from>
    <xdr:to>
      <xdr:col>22</xdr:col>
      <xdr:colOff>571500</xdr:colOff>
      <xdr:row>825</xdr:row>
      <xdr:rowOff>0</xdr:rowOff>
    </xdr:to>
    <xdr:graphicFrame macro="">
      <xdr:nvGraphicFramePr>
        <xdr:cNvPr id="37703900" name="Chart 254">
          <a:extLst>
            <a:ext uri="{FF2B5EF4-FFF2-40B4-BE49-F238E27FC236}">
              <a16:creationId xmlns:a16="http://schemas.microsoft.com/office/drawing/2014/main" id="{00000000-0008-0000-0B00-0000D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8"/>
        </a:graphicData>
      </a:graphic>
    </xdr:graphicFrame>
    <xdr:clientData/>
  </xdr:twoCellAnchor>
  <xdr:twoCellAnchor>
    <xdr:from>
      <xdr:col>0</xdr:col>
      <xdr:colOff>0</xdr:colOff>
      <xdr:row>827</xdr:row>
      <xdr:rowOff>0</xdr:rowOff>
    </xdr:from>
    <xdr:to>
      <xdr:col>5</xdr:col>
      <xdr:colOff>0</xdr:colOff>
      <xdr:row>844</xdr:row>
      <xdr:rowOff>0</xdr:rowOff>
    </xdr:to>
    <xdr:graphicFrame macro="">
      <xdr:nvGraphicFramePr>
        <xdr:cNvPr id="37703901" name="Chart 255">
          <a:extLst>
            <a:ext uri="{FF2B5EF4-FFF2-40B4-BE49-F238E27FC236}">
              <a16:creationId xmlns:a16="http://schemas.microsoft.com/office/drawing/2014/main" id="{00000000-0008-0000-0B00-0000D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9"/>
        </a:graphicData>
      </a:graphic>
    </xdr:graphicFrame>
    <xdr:clientData/>
  </xdr:twoCellAnchor>
  <xdr:twoCellAnchor>
    <xdr:from>
      <xdr:col>6</xdr:col>
      <xdr:colOff>0</xdr:colOff>
      <xdr:row>827</xdr:row>
      <xdr:rowOff>0</xdr:rowOff>
    </xdr:from>
    <xdr:to>
      <xdr:col>11</xdr:col>
      <xdr:colOff>0</xdr:colOff>
      <xdr:row>844</xdr:row>
      <xdr:rowOff>28575</xdr:rowOff>
    </xdr:to>
    <xdr:graphicFrame macro="">
      <xdr:nvGraphicFramePr>
        <xdr:cNvPr id="37703902" name="Chart 256">
          <a:extLst>
            <a:ext uri="{FF2B5EF4-FFF2-40B4-BE49-F238E27FC236}">
              <a16:creationId xmlns:a16="http://schemas.microsoft.com/office/drawing/2014/main" id="{00000000-0008-0000-0B00-0000D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0"/>
        </a:graphicData>
      </a:graphic>
    </xdr:graphicFrame>
    <xdr:clientData/>
  </xdr:twoCellAnchor>
  <xdr:twoCellAnchor>
    <xdr:from>
      <xdr:col>12</xdr:col>
      <xdr:colOff>0</xdr:colOff>
      <xdr:row>827</xdr:row>
      <xdr:rowOff>0</xdr:rowOff>
    </xdr:from>
    <xdr:to>
      <xdr:col>17</xdr:col>
      <xdr:colOff>28575</xdr:colOff>
      <xdr:row>844</xdr:row>
      <xdr:rowOff>9525</xdr:rowOff>
    </xdr:to>
    <xdr:graphicFrame macro="">
      <xdr:nvGraphicFramePr>
        <xdr:cNvPr id="37703903" name="Chart 257">
          <a:extLst>
            <a:ext uri="{FF2B5EF4-FFF2-40B4-BE49-F238E27FC236}">
              <a16:creationId xmlns:a16="http://schemas.microsoft.com/office/drawing/2014/main" id="{00000000-0008-0000-0B00-0000D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1"/>
        </a:graphicData>
      </a:graphic>
    </xdr:graphicFrame>
    <xdr:clientData/>
  </xdr:twoCellAnchor>
  <xdr:twoCellAnchor>
    <xdr:from>
      <xdr:col>18</xdr:col>
      <xdr:colOff>0</xdr:colOff>
      <xdr:row>827</xdr:row>
      <xdr:rowOff>28575</xdr:rowOff>
    </xdr:from>
    <xdr:to>
      <xdr:col>22</xdr:col>
      <xdr:colOff>600075</xdr:colOff>
      <xdr:row>844</xdr:row>
      <xdr:rowOff>0</xdr:rowOff>
    </xdr:to>
    <xdr:graphicFrame macro="">
      <xdr:nvGraphicFramePr>
        <xdr:cNvPr id="37703904" name="Chart 258">
          <a:extLst>
            <a:ext uri="{FF2B5EF4-FFF2-40B4-BE49-F238E27FC236}">
              <a16:creationId xmlns:a16="http://schemas.microsoft.com/office/drawing/2014/main" id="{00000000-0008-0000-0B00-0000E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2"/>
        </a:graphicData>
      </a:graphic>
    </xdr:graphicFrame>
    <xdr:clientData/>
  </xdr:twoCellAnchor>
  <xdr:twoCellAnchor>
    <xdr:from>
      <xdr:col>0</xdr:col>
      <xdr:colOff>28575</xdr:colOff>
      <xdr:row>846</xdr:row>
      <xdr:rowOff>9525</xdr:rowOff>
    </xdr:from>
    <xdr:to>
      <xdr:col>5</xdr:col>
      <xdr:colOff>19050</xdr:colOff>
      <xdr:row>862</xdr:row>
      <xdr:rowOff>9525</xdr:rowOff>
    </xdr:to>
    <xdr:graphicFrame macro="">
      <xdr:nvGraphicFramePr>
        <xdr:cNvPr id="37703905" name="Chart 259">
          <a:extLst>
            <a:ext uri="{FF2B5EF4-FFF2-40B4-BE49-F238E27FC236}">
              <a16:creationId xmlns:a16="http://schemas.microsoft.com/office/drawing/2014/main" id="{00000000-0008-0000-0B00-0000E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3"/>
        </a:graphicData>
      </a:graphic>
    </xdr:graphicFrame>
    <xdr:clientData/>
  </xdr:twoCellAnchor>
  <xdr:twoCellAnchor>
    <xdr:from>
      <xdr:col>6</xdr:col>
      <xdr:colOff>28575</xdr:colOff>
      <xdr:row>846</xdr:row>
      <xdr:rowOff>9525</xdr:rowOff>
    </xdr:from>
    <xdr:to>
      <xdr:col>11</xdr:col>
      <xdr:colOff>0</xdr:colOff>
      <xdr:row>862</xdr:row>
      <xdr:rowOff>38100</xdr:rowOff>
    </xdr:to>
    <xdr:graphicFrame macro="">
      <xdr:nvGraphicFramePr>
        <xdr:cNvPr id="37703906" name="Chart 260">
          <a:extLst>
            <a:ext uri="{FF2B5EF4-FFF2-40B4-BE49-F238E27FC236}">
              <a16:creationId xmlns:a16="http://schemas.microsoft.com/office/drawing/2014/main" id="{00000000-0008-0000-0B00-0000E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4"/>
        </a:graphicData>
      </a:graphic>
    </xdr:graphicFrame>
    <xdr:clientData/>
  </xdr:twoCellAnchor>
  <xdr:twoCellAnchor>
    <xdr:from>
      <xdr:col>12</xdr:col>
      <xdr:colOff>28575</xdr:colOff>
      <xdr:row>846</xdr:row>
      <xdr:rowOff>28575</xdr:rowOff>
    </xdr:from>
    <xdr:to>
      <xdr:col>16</xdr:col>
      <xdr:colOff>600075</xdr:colOff>
      <xdr:row>862</xdr:row>
      <xdr:rowOff>9525</xdr:rowOff>
    </xdr:to>
    <xdr:graphicFrame macro="">
      <xdr:nvGraphicFramePr>
        <xdr:cNvPr id="37703907" name="Chart 261">
          <a:extLst>
            <a:ext uri="{FF2B5EF4-FFF2-40B4-BE49-F238E27FC236}">
              <a16:creationId xmlns:a16="http://schemas.microsoft.com/office/drawing/2014/main" id="{00000000-0008-0000-0B00-0000E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5"/>
        </a:graphicData>
      </a:graphic>
    </xdr:graphicFrame>
    <xdr:clientData/>
  </xdr:twoCellAnchor>
  <xdr:twoCellAnchor>
    <xdr:from>
      <xdr:col>18</xdr:col>
      <xdr:colOff>0</xdr:colOff>
      <xdr:row>846</xdr:row>
      <xdr:rowOff>38100</xdr:rowOff>
    </xdr:from>
    <xdr:to>
      <xdr:col>22</xdr:col>
      <xdr:colOff>581025</xdr:colOff>
      <xdr:row>862</xdr:row>
      <xdr:rowOff>38100</xdr:rowOff>
    </xdr:to>
    <xdr:graphicFrame macro="">
      <xdr:nvGraphicFramePr>
        <xdr:cNvPr id="37703908" name="Chart 262">
          <a:extLst>
            <a:ext uri="{FF2B5EF4-FFF2-40B4-BE49-F238E27FC236}">
              <a16:creationId xmlns:a16="http://schemas.microsoft.com/office/drawing/2014/main" id="{00000000-0008-0000-0B00-0000E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6"/>
        </a:graphicData>
      </a:graphic>
    </xdr:graphicFrame>
    <xdr:clientData/>
  </xdr:twoCellAnchor>
  <xdr:twoCellAnchor>
    <xdr:from>
      <xdr:col>0</xdr:col>
      <xdr:colOff>0</xdr:colOff>
      <xdr:row>864</xdr:row>
      <xdr:rowOff>0</xdr:rowOff>
    </xdr:from>
    <xdr:to>
      <xdr:col>4</xdr:col>
      <xdr:colOff>600075</xdr:colOff>
      <xdr:row>880</xdr:row>
      <xdr:rowOff>9525</xdr:rowOff>
    </xdr:to>
    <xdr:graphicFrame macro="">
      <xdr:nvGraphicFramePr>
        <xdr:cNvPr id="37703909" name="Chart 263">
          <a:extLst>
            <a:ext uri="{FF2B5EF4-FFF2-40B4-BE49-F238E27FC236}">
              <a16:creationId xmlns:a16="http://schemas.microsoft.com/office/drawing/2014/main" id="{00000000-0008-0000-0B00-0000E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7"/>
        </a:graphicData>
      </a:graphic>
    </xdr:graphicFrame>
    <xdr:clientData/>
  </xdr:twoCellAnchor>
  <xdr:twoCellAnchor>
    <xdr:from>
      <xdr:col>6</xdr:col>
      <xdr:colOff>0</xdr:colOff>
      <xdr:row>864</xdr:row>
      <xdr:rowOff>28575</xdr:rowOff>
    </xdr:from>
    <xdr:to>
      <xdr:col>11</xdr:col>
      <xdr:colOff>0</xdr:colOff>
      <xdr:row>880</xdr:row>
      <xdr:rowOff>28575</xdr:rowOff>
    </xdr:to>
    <xdr:graphicFrame macro="">
      <xdr:nvGraphicFramePr>
        <xdr:cNvPr id="37703910" name="Chart 264">
          <a:extLst>
            <a:ext uri="{FF2B5EF4-FFF2-40B4-BE49-F238E27FC236}">
              <a16:creationId xmlns:a16="http://schemas.microsoft.com/office/drawing/2014/main" id="{00000000-0008-0000-0B00-0000E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8"/>
        </a:graphicData>
      </a:graphic>
    </xdr:graphicFrame>
    <xdr:clientData/>
  </xdr:twoCellAnchor>
  <xdr:twoCellAnchor>
    <xdr:from>
      <xdr:col>12</xdr:col>
      <xdr:colOff>0</xdr:colOff>
      <xdr:row>864</xdr:row>
      <xdr:rowOff>0</xdr:rowOff>
    </xdr:from>
    <xdr:to>
      <xdr:col>16</xdr:col>
      <xdr:colOff>600075</xdr:colOff>
      <xdr:row>880</xdr:row>
      <xdr:rowOff>0</xdr:rowOff>
    </xdr:to>
    <xdr:graphicFrame macro="">
      <xdr:nvGraphicFramePr>
        <xdr:cNvPr id="37703911" name="Chart 265">
          <a:extLst>
            <a:ext uri="{FF2B5EF4-FFF2-40B4-BE49-F238E27FC236}">
              <a16:creationId xmlns:a16="http://schemas.microsoft.com/office/drawing/2014/main" id="{00000000-0008-0000-0B00-0000E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9"/>
        </a:graphicData>
      </a:graphic>
    </xdr:graphicFrame>
    <xdr:clientData/>
  </xdr:twoCellAnchor>
  <xdr:twoCellAnchor>
    <xdr:from>
      <xdr:col>18</xdr:col>
      <xdr:colOff>38100</xdr:colOff>
      <xdr:row>864</xdr:row>
      <xdr:rowOff>28575</xdr:rowOff>
    </xdr:from>
    <xdr:to>
      <xdr:col>23</xdr:col>
      <xdr:colOff>28575</xdr:colOff>
      <xdr:row>880</xdr:row>
      <xdr:rowOff>38100</xdr:rowOff>
    </xdr:to>
    <xdr:graphicFrame macro="">
      <xdr:nvGraphicFramePr>
        <xdr:cNvPr id="37703912" name="Chart 266">
          <a:extLst>
            <a:ext uri="{FF2B5EF4-FFF2-40B4-BE49-F238E27FC236}">
              <a16:creationId xmlns:a16="http://schemas.microsoft.com/office/drawing/2014/main" id="{00000000-0008-0000-0B00-0000E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0"/>
        </a:graphicData>
      </a:graphic>
    </xdr:graphicFrame>
    <xdr:clientData/>
  </xdr:twoCellAnchor>
  <xdr:twoCellAnchor>
    <xdr:from>
      <xdr:col>0</xdr:col>
      <xdr:colOff>0</xdr:colOff>
      <xdr:row>882</xdr:row>
      <xdr:rowOff>0</xdr:rowOff>
    </xdr:from>
    <xdr:to>
      <xdr:col>4</xdr:col>
      <xdr:colOff>561975</xdr:colOff>
      <xdr:row>899</xdr:row>
      <xdr:rowOff>9525</xdr:rowOff>
    </xdr:to>
    <xdr:graphicFrame macro="">
      <xdr:nvGraphicFramePr>
        <xdr:cNvPr id="37703913" name="Chart 267">
          <a:extLst>
            <a:ext uri="{FF2B5EF4-FFF2-40B4-BE49-F238E27FC236}">
              <a16:creationId xmlns:a16="http://schemas.microsoft.com/office/drawing/2014/main" id="{00000000-0008-0000-0B00-0000E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1"/>
        </a:graphicData>
      </a:graphic>
    </xdr:graphicFrame>
    <xdr:clientData/>
  </xdr:twoCellAnchor>
  <xdr:twoCellAnchor>
    <xdr:from>
      <xdr:col>6</xdr:col>
      <xdr:colOff>0</xdr:colOff>
      <xdr:row>882</xdr:row>
      <xdr:rowOff>0</xdr:rowOff>
    </xdr:from>
    <xdr:to>
      <xdr:col>10</xdr:col>
      <xdr:colOff>600075</xdr:colOff>
      <xdr:row>899</xdr:row>
      <xdr:rowOff>9525</xdr:rowOff>
    </xdr:to>
    <xdr:graphicFrame macro="">
      <xdr:nvGraphicFramePr>
        <xdr:cNvPr id="37703914" name="Chart 268">
          <a:extLst>
            <a:ext uri="{FF2B5EF4-FFF2-40B4-BE49-F238E27FC236}">
              <a16:creationId xmlns:a16="http://schemas.microsoft.com/office/drawing/2014/main" id="{00000000-0008-0000-0B00-0000E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2"/>
        </a:graphicData>
      </a:graphic>
    </xdr:graphicFrame>
    <xdr:clientData/>
  </xdr:twoCellAnchor>
  <xdr:twoCellAnchor>
    <xdr:from>
      <xdr:col>12</xdr:col>
      <xdr:colOff>0</xdr:colOff>
      <xdr:row>882</xdr:row>
      <xdr:rowOff>0</xdr:rowOff>
    </xdr:from>
    <xdr:to>
      <xdr:col>16</xdr:col>
      <xdr:colOff>571500</xdr:colOff>
      <xdr:row>899</xdr:row>
      <xdr:rowOff>9525</xdr:rowOff>
    </xdr:to>
    <xdr:graphicFrame macro="">
      <xdr:nvGraphicFramePr>
        <xdr:cNvPr id="37703915" name="Chart 269">
          <a:extLst>
            <a:ext uri="{FF2B5EF4-FFF2-40B4-BE49-F238E27FC236}">
              <a16:creationId xmlns:a16="http://schemas.microsoft.com/office/drawing/2014/main" id="{00000000-0008-0000-0B00-0000E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3"/>
        </a:graphicData>
      </a:graphic>
    </xdr:graphicFrame>
    <xdr:clientData/>
  </xdr:twoCellAnchor>
  <xdr:twoCellAnchor>
    <xdr:from>
      <xdr:col>17</xdr:col>
      <xdr:colOff>152400</xdr:colOff>
      <xdr:row>882</xdr:row>
      <xdr:rowOff>28575</xdr:rowOff>
    </xdr:from>
    <xdr:to>
      <xdr:col>22</xdr:col>
      <xdr:colOff>571500</xdr:colOff>
      <xdr:row>899</xdr:row>
      <xdr:rowOff>0</xdr:rowOff>
    </xdr:to>
    <xdr:graphicFrame macro="">
      <xdr:nvGraphicFramePr>
        <xdr:cNvPr id="37703916" name="Chart 270">
          <a:extLst>
            <a:ext uri="{FF2B5EF4-FFF2-40B4-BE49-F238E27FC236}">
              <a16:creationId xmlns:a16="http://schemas.microsoft.com/office/drawing/2014/main" id="{00000000-0008-0000-0B00-0000E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4"/>
        </a:graphicData>
      </a:graphic>
    </xdr:graphicFrame>
    <xdr:clientData/>
  </xdr:twoCellAnchor>
  <xdr:twoCellAnchor>
    <xdr:from>
      <xdr:col>0</xdr:col>
      <xdr:colOff>28575</xdr:colOff>
      <xdr:row>901</xdr:row>
      <xdr:rowOff>0</xdr:rowOff>
    </xdr:from>
    <xdr:to>
      <xdr:col>5</xdr:col>
      <xdr:colOff>19050</xdr:colOff>
      <xdr:row>917</xdr:row>
      <xdr:rowOff>0</xdr:rowOff>
    </xdr:to>
    <xdr:graphicFrame macro="">
      <xdr:nvGraphicFramePr>
        <xdr:cNvPr id="37703917" name="Chart 271">
          <a:extLst>
            <a:ext uri="{FF2B5EF4-FFF2-40B4-BE49-F238E27FC236}">
              <a16:creationId xmlns:a16="http://schemas.microsoft.com/office/drawing/2014/main" id="{00000000-0008-0000-0B00-0000E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5"/>
        </a:graphicData>
      </a:graphic>
    </xdr:graphicFrame>
    <xdr:clientData/>
  </xdr:twoCellAnchor>
  <xdr:twoCellAnchor>
    <xdr:from>
      <xdr:col>6</xdr:col>
      <xdr:colOff>9525</xdr:colOff>
      <xdr:row>901</xdr:row>
      <xdr:rowOff>28575</xdr:rowOff>
    </xdr:from>
    <xdr:to>
      <xdr:col>10</xdr:col>
      <xdr:colOff>600075</xdr:colOff>
      <xdr:row>917</xdr:row>
      <xdr:rowOff>38100</xdr:rowOff>
    </xdr:to>
    <xdr:graphicFrame macro="">
      <xdr:nvGraphicFramePr>
        <xdr:cNvPr id="37703918" name="Chart 272">
          <a:extLst>
            <a:ext uri="{FF2B5EF4-FFF2-40B4-BE49-F238E27FC236}">
              <a16:creationId xmlns:a16="http://schemas.microsoft.com/office/drawing/2014/main" id="{00000000-0008-0000-0B00-0000E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6"/>
        </a:graphicData>
      </a:graphic>
    </xdr:graphicFrame>
    <xdr:clientData/>
  </xdr:twoCellAnchor>
  <xdr:twoCellAnchor>
    <xdr:from>
      <xdr:col>12</xdr:col>
      <xdr:colOff>9525</xdr:colOff>
      <xdr:row>901</xdr:row>
      <xdr:rowOff>38100</xdr:rowOff>
    </xdr:from>
    <xdr:to>
      <xdr:col>17</xdr:col>
      <xdr:colOff>0</xdr:colOff>
      <xdr:row>917</xdr:row>
      <xdr:rowOff>47625</xdr:rowOff>
    </xdr:to>
    <xdr:graphicFrame macro="">
      <xdr:nvGraphicFramePr>
        <xdr:cNvPr id="37703919" name="Chart 273">
          <a:extLst>
            <a:ext uri="{FF2B5EF4-FFF2-40B4-BE49-F238E27FC236}">
              <a16:creationId xmlns:a16="http://schemas.microsoft.com/office/drawing/2014/main" id="{00000000-0008-0000-0B00-0000E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7"/>
        </a:graphicData>
      </a:graphic>
    </xdr:graphicFrame>
    <xdr:clientData/>
  </xdr:twoCellAnchor>
  <xdr:twoCellAnchor>
    <xdr:from>
      <xdr:col>18</xdr:col>
      <xdr:colOff>9525</xdr:colOff>
      <xdr:row>901</xdr:row>
      <xdr:rowOff>38100</xdr:rowOff>
    </xdr:from>
    <xdr:to>
      <xdr:col>23</xdr:col>
      <xdr:colOff>0</xdr:colOff>
      <xdr:row>917</xdr:row>
      <xdr:rowOff>38100</xdr:rowOff>
    </xdr:to>
    <xdr:graphicFrame macro="">
      <xdr:nvGraphicFramePr>
        <xdr:cNvPr id="37703920" name="Chart 274">
          <a:extLst>
            <a:ext uri="{FF2B5EF4-FFF2-40B4-BE49-F238E27FC236}">
              <a16:creationId xmlns:a16="http://schemas.microsoft.com/office/drawing/2014/main" id="{00000000-0008-0000-0B00-0000F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8"/>
        </a:graphicData>
      </a:graphic>
    </xdr:graphicFrame>
    <xdr:clientData/>
  </xdr:twoCellAnchor>
  <xdr:twoCellAnchor>
    <xdr:from>
      <xdr:col>0</xdr:col>
      <xdr:colOff>38100</xdr:colOff>
      <xdr:row>919</xdr:row>
      <xdr:rowOff>9525</xdr:rowOff>
    </xdr:from>
    <xdr:to>
      <xdr:col>5</xdr:col>
      <xdr:colOff>0</xdr:colOff>
      <xdr:row>935</xdr:row>
      <xdr:rowOff>0</xdr:rowOff>
    </xdr:to>
    <xdr:graphicFrame macro="">
      <xdr:nvGraphicFramePr>
        <xdr:cNvPr id="37703921" name="Chart 275">
          <a:extLst>
            <a:ext uri="{FF2B5EF4-FFF2-40B4-BE49-F238E27FC236}">
              <a16:creationId xmlns:a16="http://schemas.microsoft.com/office/drawing/2014/main" id="{00000000-0008-0000-0B00-0000F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9"/>
        </a:graphicData>
      </a:graphic>
    </xdr:graphicFrame>
    <xdr:clientData/>
  </xdr:twoCellAnchor>
  <xdr:twoCellAnchor>
    <xdr:from>
      <xdr:col>6</xdr:col>
      <xdr:colOff>28575</xdr:colOff>
      <xdr:row>919</xdr:row>
      <xdr:rowOff>28575</xdr:rowOff>
    </xdr:from>
    <xdr:to>
      <xdr:col>11</xdr:col>
      <xdr:colOff>19050</xdr:colOff>
      <xdr:row>935</xdr:row>
      <xdr:rowOff>66675</xdr:rowOff>
    </xdr:to>
    <xdr:graphicFrame macro="">
      <xdr:nvGraphicFramePr>
        <xdr:cNvPr id="37703922" name="Chart 276">
          <a:extLst>
            <a:ext uri="{FF2B5EF4-FFF2-40B4-BE49-F238E27FC236}">
              <a16:creationId xmlns:a16="http://schemas.microsoft.com/office/drawing/2014/main" id="{00000000-0008-0000-0B00-0000F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0"/>
        </a:graphicData>
      </a:graphic>
    </xdr:graphicFrame>
    <xdr:clientData/>
  </xdr:twoCellAnchor>
  <xdr:twoCellAnchor>
    <xdr:from>
      <xdr:col>11</xdr:col>
      <xdr:colOff>114300</xdr:colOff>
      <xdr:row>919</xdr:row>
      <xdr:rowOff>28575</xdr:rowOff>
    </xdr:from>
    <xdr:to>
      <xdr:col>16</xdr:col>
      <xdr:colOff>600075</xdr:colOff>
      <xdr:row>935</xdr:row>
      <xdr:rowOff>38100</xdr:rowOff>
    </xdr:to>
    <xdr:graphicFrame macro="">
      <xdr:nvGraphicFramePr>
        <xdr:cNvPr id="37703923" name="Chart 277">
          <a:extLst>
            <a:ext uri="{FF2B5EF4-FFF2-40B4-BE49-F238E27FC236}">
              <a16:creationId xmlns:a16="http://schemas.microsoft.com/office/drawing/2014/main" id="{00000000-0008-0000-0B00-0000F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1"/>
        </a:graphicData>
      </a:graphic>
    </xdr:graphicFrame>
    <xdr:clientData/>
  </xdr:twoCellAnchor>
  <xdr:twoCellAnchor>
    <xdr:from>
      <xdr:col>18</xdr:col>
      <xdr:colOff>9525</xdr:colOff>
      <xdr:row>919</xdr:row>
      <xdr:rowOff>28575</xdr:rowOff>
    </xdr:from>
    <xdr:to>
      <xdr:col>23</xdr:col>
      <xdr:colOff>9525</xdr:colOff>
      <xdr:row>935</xdr:row>
      <xdr:rowOff>38100</xdr:rowOff>
    </xdr:to>
    <xdr:graphicFrame macro="">
      <xdr:nvGraphicFramePr>
        <xdr:cNvPr id="37703924" name="Chart 278">
          <a:extLst>
            <a:ext uri="{FF2B5EF4-FFF2-40B4-BE49-F238E27FC236}">
              <a16:creationId xmlns:a16="http://schemas.microsoft.com/office/drawing/2014/main" id="{00000000-0008-0000-0B00-0000F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2"/>
        </a:graphicData>
      </a:graphic>
    </xdr:graphicFrame>
    <xdr:clientData/>
  </xdr:twoCellAnchor>
  <xdr:twoCellAnchor>
    <xdr:from>
      <xdr:col>0</xdr:col>
      <xdr:colOff>28575</xdr:colOff>
      <xdr:row>937</xdr:row>
      <xdr:rowOff>28575</xdr:rowOff>
    </xdr:from>
    <xdr:to>
      <xdr:col>5</xdr:col>
      <xdr:colOff>19050</xdr:colOff>
      <xdr:row>954</xdr:row>
      <xdr:rowOff>9525</xdr:rowOff>
    </xdr:to>
    <xdr:graphicFrame macro="">
      <xdr:nvGraphicFramePr>
        <xdr:cNvPr id="37703925" name="Chart 279">
          <a:extLst>
            <a:ext uri="{FF2B5EF4-FFF2-40B4-BE49-F238E27FC236}">
              <a16:creationId xmlns:a16="http://schemas.microsoft.com/office/drawing/2014/main" id="{00000000-0008-0000-0B00-0000F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3"/>
        </a:graphicData>
      </a:graphic>
    </xdr:graphicFrame>
    <xdr:clientData/>
  </xdr:twoCellAnchor>
  <xdr:twoCellAnchor>
    <xdr:from>
      <xdr:col>5</xdr:col>
      <xdr:colOff>95250</xdr:colOff>
      <xdr:row>937</xdr:row>
      <xdr:rowOff>38100</xdr:rowOff>
    </xdr:from>
    <xdr:to>
      <xdr:col>10</xdr:col>
      <xdr:colOff>600075</xdr:colOff>
      <xdr:row>954</xdr:row>
      <xdr:rowOff>38100</xdr:rowOff>
    </xdr:to>
    <xdr:graphicFrame macro="">
      <xdr:nvGraphicFramePr>
        <xdr:cNvPr id="37703926" name="Chart 280">
          <a:extLst>
            <a:ext uri="{FF2B5EF4-FFF2-40B4-BE49-F238E27FC236}">
              <a16:creationId xmlns:a16="http://schemas.microsoft.com/office/drawing/2014/main" id="{00000000-0008-0000-0B00-0000F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4"/>
        </a:graphicData>
      </a:graphic>
    </xdr:graphicFrame>
    <xdr:clientData/>
  </xdr:twoCellAnchor>
  <xdr:twoCellAnchor>
    <xdr:from>
      <xdr:col>12</xdr:col>
      <xdr:colOff>0</xdr:colOff>
      <xdr:row>937</xdr:row>
      <xdr:rowOff>28575</xdr:rowOff>
    </xdr:from>
    <xdr:to>
      <xdr:col>16</xdr:col>
      <xdr:colOff>561975</xdr:colOff>
      <xdr:row>954</xdr:row>
      <xdr:rowOff>0</xdr:rowOff>
    </xdr:to>
    <xdr:graphicFrame macro="">
      <xdr:nvGraphicFramePr>
        <xdr:cNvPr id="37703927" name="Chart 281">
          <a:extLst>
            <a:ext uri="{FF2B5EF4-FFF2-40B4-BE49-F238E27FC236}">
              <a16:creationId xmlns:a16="http://schemas.microsoft.com/office/drawing/2014/main" id="{00000000-0008-0000-0B00-0000F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5"/>
        </a:graphicData>
      </a:graphic>
    </xdr:graphicFrame>
    <xdr:clientData/>
  </xdr:twoCellAnchor>
  <xdr:twoCellAnchor>
    <xdr:from>
      <xdr:col>18</xdr:col>
      <xdr:colOff>28575</xdr:colOff>
      <xdr:row>937</xdr:row>
      <xdr:rowOff>28575</xdr:rowOff>
    </xdr:from>
    <xdr:to>
      <xdr:col>23</xdr:col>
      <xdr:colOff>28575</xdr:colOff>
      <xdr:row>954</xdr:row>
      <xdr:rowOff>38100</xdr:rowOff>
    </xdr:to>
    <xdr:graphicFrame macro="">
      <xdr:nvGraphicFramePr>
        <xdr:cNvPr id="37703928" name="Chart 282">
          <a:extLst>
            <a:ext uri="{FF2B5EF4-FFF2-40B4-BE49-F238E27FC236}">
              <a16:creationId xmlns:a16="http://schemas.microsoft.com/office/drawing/2014/main" id="{00000000-0008-0000-0B00-0000F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6"/>
        </a:graphicData>
      </a:graphic>
    </xdr:graphicFrame>
    <xdr:clientData/>
  </xdr:twoCellAnchor>
  <xdr:twoCellAnchor>
    <xdr:from>
      <xdr:col>0</xdr:col>
      <xdr:colOff>28575</xdr:colOff>
      <xdr:row>956</xdr:row>
      <xdr:rowOff>0</xdr:rowOff>
    </xdr:from>
    <xdr:to>
      <xdr:col>5</xdr:col>
      <xdr:colOff>19050</xdr:colOff>
      <xdr:row>973</xdr:row>
      <xdr:rowOff>28575</xdr:rowOff>
    </xdr:to>
    <xdr:graphicFrame macro="">
      <xdr:nvGraphicFramePr>
        <xdr:cNvPr id="37703929" name="Chart 283">
          <a:extLst>
            <a:ext uri="{FF2B5EF4-FFF2-40B4-BE49-F238E27FC236}">
              <a16:creationId xmlns:a16="http://schemas.microsoft.com/office/drawing/2014/main" id="{00000000-0008-0000-0B00-0000F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7"/>
        </a:graphicData>
      </a:graphic>
    </xdr:graphicFrame>
    <xdr:clientData/>
  </xdr:twoCellAnchor>
  <xdr:twoCellAnchor>
    <xdr:from>
      <xdr:col>6</xdr:col>
      <xdr:colOff>38100</xdr:colOff>
      <xdr:row>956</xdr:row>
      <xdr:rowOff>28575</xdr:rowOff>
    </xdr:from>
    <xdr:to>
      <xdr:col>11</xdr:col>
      <xdr:colOff>38100</xdr:colOff>
      <xdr:row>973</xdr:row>
      <xdr:rowOff>28575</xdr:rowOff>
    </xdr:to>
    <xdr:graphicFrame macro="">
      <xdr:nvGraphicFramePr>
        <xdr:cNvPr id="37703930" name="Chart 284">
          <a:extLst>
            <a:ext uri="{FF2B5EF4-FFF2-40B4-BE49-F238E27FC236}">
              <a16:creationId xmlns:a16="http://schemas.microsoft.com/office/drawing/2014/main" id="{00000000-0008-0000-0B00-0000F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8"/>
        </a:graphicData>
      </a:graphic>
    </xdr:graphicFrame>
    <xdr:clientData/>
  </xdr:twoCellAnchor>
  <xdr:twoCellAnchor>
    <xdr:from>
      <xdr:col>12</xdr:col>
      <xdr:colOff>28575</xdr:colOff>
      <xdr:row>956</xdr:row>
      <xdr:rowOff>28575</xdr:rowOff>
    </xdr:from>
    <xdr:to>
      <xdr:col>17</xdr:col>
      <xdr:colOff>0</xdr:colOff>
      <xdr:row>972</xdr:row>
      <xdr:rowOff>200025</xdr:rowOff>
    </xdr:to>
    <xdr:graphicFrame macro="">
      <xdr:nvGraphicFramePr>
        <xdr:cNvPr id="37703931" name="Chart 285">
          <a:extLst>
            <a:ext uri="{FF2B5EF4-FFF2-40B4-BE49-F238E27FC236}">
              <a16:creationId xmlns:a16="http://schemas.microsoft.com/office/drawing/2014/main" id="{00000000-0008-0000-0B00-0000F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9"/>
        </a:graphicData>
      </a:graphic>
    </xdr:graphicFrame>
    <xdr:clientData/>
  </xdr:twoCellAnchor>
  <xdr:twoCellAnchor>
    <xdr:from>
      <xdr:col>18</xdr:col>
      <xdr:colOff>9525</xdr:colOff>
      <xdr:row>956</xdr:row>
      <xdr:rowOff>28575</xdr:rowOff>
    </xdr:from>
    <xdr:to>
      <xdr:col>22</xdr:col>
      <xdr:colOff>600075</xdr:colOff>
      <xdr:row>972</xdr:row>
      <xdr:rowOff>190500</xdr:rowOff>
    </xdr:to>
    <xdr:graphicFrame macro="">
      <xdr:nvGraphicFramePr>
        <xdr:cNvPr id="37703932" name="Chart 286">
          <a:extLst>
            <a:ext uri="{FF2B5EF4-FFF2-40B4-BE49-F238E27FC236}">
              <a16:creationId xmlns:a16="http://schemas.microsoft.com/office/drawing/2014/main" id="{00000000-0008-0000-0B00-0000F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0"/>
        </a:graphicData>
      </a:graphic>
    </xdr:graphicFrame>
    <xdr:clientData/>
  </xdr:twoCellAnchor>
  <xdr:twoCellAnchor>
    <xdr:from>
      <xdr:col>0</xdr:col>
      <xdr:colOff>28575</xdr:colOff>
      <xdr:row>975</xdr:row>
      <xdr:rowOff>0</xdr:rowOff>
    </xdr:from>
    <xdr:to>
      <xdr:col>4</xdr:col>
      <xdr:colOff>571500</xdr:colOff>
      <xdr:row>993</xdr:row>
      <xdr:rowOff>9525</xdr:rowOff>
    </xdr:to>
    <xdr:graphicFrame macro="">
      <xdr:nvGraphicFramePr>
        <xdr:cNvPr id="37703933" name="Chart 287">
          <a:extLst>
            <a:ext uri="{FF2B5EF4-FFF2-40B4-BE49-F238E27FC236}">
              <a16:creationId xmlns:a16="http://schemas.microsoft.com/office/drawing/2014/main" id="{00000000-0008-0000-0B00-0000F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1"/>
        </a:graphicData>
      </a:graphic>
    </xdr:graphicFrame>
    <xdr:clientData/>
  </xdr:twoCellAnchor>
  <xdr:twoCellAnchor>
    <xdr:from>
      <xdr:col>6</xdr:col>
      <xdr:colOff>28575</xdr:colOff>
      <xdr:row>975</xdr:row>
      <xdr:rowOff>0</xdr:rowOff>
    </xdr:from>
    <xdr:to>
      <xdr:col>11</xdr:col>
      <xdr:colOff>19050</xdr:colOff>
      <xdr:row>993</xdr:row>
      <xdr:rowOff>0</xdr:rowOff>
    </xdr:to>
    <xdr:graphicFrame macro="">
      <xdr:nvGraphicFramePr>
        <xdr:cNvPr id="37703934" name="Chart 288">
          <a:extLst>
            <a:ext uri="{FF2B5EF4-FFF2-40B4-BE49-F238E27FC236}">
              <a16:creationId xmlns:a16="http://schemas.microsoft.com/office/drawing/2014/main" id="{00000000-0008-0000-0B00-0000F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2"/>
        </a:graphicData>
      </a:graphic>
    </xdr:graphicFrame>
    <xdr:clientData/>
  </xdr:twoCellAnchor>
  <xdr:twoCellAnchor>
    <xdr:from>
      <xdr:col>12</xdr:col>
      <xdr:colOff>28575</xdr:colOff>
      <xdr:row>975</xdr:row>
      <xdr:rowOff>38100</xdr:rowOff>
    </xdr:from>
    <xdr:to>
      <xdr:col>17</xdr:col>
      <xdr:colOff>0</xdr:colOff>
      <xdr:row>993</xdr:row>
      <xdr:rowOff>28575</xdr:rowOff>
    </xdr:to>
    <xdr:graphicFrame macro="">
      <xdr:nvGraphicFramePr>
        <xdr:cNvPr id="37703935" name="Chart 289">
          <a:extLst>
            <a:ext uri="{FF2B5EF4-FFF2-40B4-BE49-F238E27FC236}">
              <a16:creationId xmlns:a16="http://schemas.microsoft.com/office/drawing/2014/main" id="{00000000-0008-0000-0B00-0000F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3"/>
        </a:graphicData>
      </a:graphic>
    </xdr:graphicFrame>
    <xdr:clientData/>
  </xdr:twoCellAnchor>
  <xdr:twoCellAnchor>
    <xdr:from>
      <xdr:col>18</xdr:col>
      <xdr:colOff>28575</xdr:colOff>
      <xdr:row>975</xdr:row>
      <xdr:rowOff>28575</xdr:rowOff>
    </xdr:from>
    <xdr:to>
      <xdr:col>23</xdr:col>
      <xdr:colOff>28575</xdr:colOff>
      <xdr:row>993</xdr:row>
      <xdr:rowOff>28575</xdr:rowOff>
    </xdr:to>
    <xdr:graphicFrame macro="">
      <xdr:nvGraphicFramePr>
        <xdr:cNvPr id="37703936" name="Chart 290">
          <a:extLst>
            <a:ext uri="{FF2B5EF4-FFF2-40B4-BE49-F238E27FC236}">
              <a16:creationId xmlns:a16="http://schemas.microsoft.com/office/drawing/2014/main" id="{00000000-0008-0000-0B00-00000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4"/>
        </a:graphicData>
      </a:graphic>
    </xdr:graphicFrame>
    <xdr:clientData/>
  </xdr:twoCellAnchor>
  <xdr:twoCellAnchor>
    <xdr:from>
      <xdr:col>0</xdr:col>
      <xdr:colOff>0</xdr:colOff>
      <xdr:row>995</xdr:row>
      <xdr:rowOff>0</xdr:rowOff>
    </xdr:from>
    <xdr:to>
      <xdr:col>5</xdr:col>
      <xdr:colOff>0</xdr:colOff>
      <xdr:row>1012</xdr:row>
      <xdr:rowOff>28575</xdr:rowOff>
    </xdr:to>
    <xdr:graphicFrame macro="">
      <xdr:nvGraphicFramePr>
        <xdr:cNvPr id="37703937" name="Chart 291">
          <a:extLst>
            <a:ext uri="{FF2B5EF4-FFF2-40B4-BE49-F238E27FC236}">
              <a16:creationId xmlns:a16="http://schemas.microsoft.com/office/drawing/2014/main" id="{00000000-0008-0000-0B00-00000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5"/>
        </a:graphicData>
      </a:graphic>
    </xdr:graphicFrame>
    <xdr:clientData/>
  </xdr:twoCellAnchor>
  <xdr:twoCellAnchor>
    <xdr:from>
      <xdr:col>6</xdr:col>
      <xdr:colOff>0</xdr:colOff>
      <xdr:row>995</xdr:row>
      <xdr:rowOff>0</xdr:rowOff>
    </xdr:from>
    <xdr:to>
      <xdr:col>10</xdr:col>
      <xdr:colOff>600075</xdr:colOff>
      <xdr:row>1011</xdr:row>
      <xdr:rowOff>200025</xdr:rowOff>
    </xdr:to>
    <xdr:graphicFrame macro="">
      <xdr:nvGraphicFramePr>
        <xdr:cNvPr id="37703938" name="Chart 292">
          <a:extLst>
            <a:ext uri="{FF2B5EF4-FFF2-40B4-BE49-F238E27FC236}">
              <a16:creationId xmlns:a16="http://schemas.microsoft.com/office/drawing/2014/main" id="{00000000-0008-0000-0B00-00000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6"/>
        </a:graphicData>
      </a:graphic>
    </xdr:graphicFrame>
    <xdr:clientData/>
  </xdr:twoCellAnchor>
  <xdr:twoCellAnchor>
    <xdr:from>
      <xdr:col>12</xdr:col>
      <xdr:colOff>0</xdr:colOff>
      <xdr:row>995</xdr:row>
      <xdr:rowOff>0</xdr:rowOff>
    </xdr:from>
    <xdr:to>
      <xdr:col>16</xdr:col>
      <xdr:colOff>581025</xdr:colOff>
      <xdr:row>1011</xdr:row>
      <xdr:rowOff>200025</xdr:rowOff>
    </xdr:to>
    <xdr:graphicFrame macro="">
      <xdr:nvGraphicFramePr>
        <xdr:cNvPr id="37703939" name="Chart 293">
          <a:extLst>
            <a:ext uri="{FF2B5EF4-FFF2-40B4-BE49-F238E27FC236}">
              <a16:creationId xmlns:a16="http://schemas.microsoft.com/office/drawing/2014/main" id="{00000000-0008-0000-0B00-00000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7"/>
        </a:graphicData>
      </a:graphic>
    </xdr:graphicFrame>
    <xdr:clientData/>
  </xdr:twoCellAnchor>
  <xdr:twoCellAnchor>
    <xdr:from>
      <xdr:col>17</xdr:col>
      <xdr:colOff>152400</xdr:colOff>
      <xdr:row>995</xdr:row>
      <xdr:rowOff>9525</xdr:rowOff>
    </xdr:from>
    <xdr:to>
      <xdr:col>22</xdr:col>
      <xdr:colOff>561975</xdr:colOff>
      <xdr:row>1012</xdr:row>
      <xdr:rowOff>0</xdr:rowOff>
    </xdr:to>
    <xdr:graphicFrame macro="">
      <xdr:nvGraphicFramePr>
        <xdr:cNvPr id="37703940" name="Chart 294">
          <a:extLst>
            <a:ext uri="{FF2B5EF4-FFF2-40B4-BE49-F238E27FC236}">
              <a16:creationId xmlns:a16="http://schemas.microsoft.com/office/drawing/2014/main" id="{00000000-0008-0000-0B00-00000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8"/>
        </a:graphicData>
      </a:graphic>
    </xdr:graphicFrame>
    <xdr:clientData/>
  </xdr:twoCellAnchor>
  <xdr:twoCellAnchor>
    <xdr:from>
      <xdr:col>0</xdr:col>
      <xdr:colOff>28575</xdr:colOff>
      <xdr:row>1014</xdr:row>
      <xdr:rowOff>0</xdr:rowOff>
    </xdr:from>
    <xdr:to>
      <xdr:col>4</xdr:col>
      <xdr:colOff>600075</xdr:colOff>
      <xdr:row>1030</xdr:row>
      <xdr:rowOff>180975</xdr:rowOff>
    </xdr:to>
    <xdr:graphicFrame macro="">
      <xdr:nvGraphicFramePr>
        <xdr:cNvPr id="37703941" name="Chart 295">
          <a:extLst>
            <a:ext uri="{FF2B5EF4-FFF2-40B4-BE49-F238E27FC236}">
              <a16:creationId xmlns:a16="http://schemas.microsoft.com/office/drawing/2014/main" id="{00000000-0008-0000-0B00-00000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9"/>
        </a:graphicData>
      </a:graphic>
    </xdr:graphicFrame>
    <xdr:clientData/>
  </xdr:twoCellAnchor>
  <xdr:twoCellAnchor>
    <xdr:from>
      <xdr:col>5</xdr:col>
      <xdr:colOff>95250</xdr:colOff>
      <xdr:row>1014</xdr:row>
      <xdr:rowOff>28575</xdr:rowOff>
    </xdr:from>
    <xdr:to>
      <xdr:col>11</xdr:col>
      <xdr:colOff>19050</xdr:colOff>
      <xdr:row>1031</xdr:row>
      <xdr:rowOff>0</xdr:rowOff>
    </xdr:to>
    <xdr:graphicFrame macro="">
      <xdr:nvGraphicFramePr>
        <xdr:cNvPr id="37703942" name="Chart 296">
          <a:extLst>
            <a:ext uri="{FF2B5EF4-FFF2-40B4-BE49-F238E27FC236}">
              <a16:creationId xmlns:a16="http://schemas.microsoft.com/office/drawing/2014/main" id="{00000000-0008-0000-0B00-00000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0"/>
        </a:graphicData>
      </a:graphic>
    </xdr:graphicFrame>
    <xdr:clientData/>
  </xdr:twoCellAnchor>
  <xdr:twoCellAnchor>
    <xdr:from>
      <xdr:col>12</xdr:col>
      <xdr:colOff>0</xdr:colOff>
      <xdr:row>1014</xdr:row>
      <xdr:rowOff>28575</xdr:rowOff>
    </xdr:from>
    <xdr:to>
      <xdr:col>17</xdr:col>
      <xdr:colOff>0</xdr:colOff>
      <xdr:row>1031</xdr:row>
      <xdr:rowOff>9525</xdr:rowOff>
    </xdr:to>
    <xdr:graphicFrame macro="">
      <xdr:nvGraphicFramePr>
        <xdr:cNvPr id="37703943" name="Chart 297">
          <a:extLst>
            <a:ext uri="{FF2B5EF4-FFF2-40B4-BE49-F238E27FC236}">
              <a16:creationId xmlns:a16="http://schemas.microsoft.com/office/drawing/2014/main" id="{00000000-0008-0000-0B00-00000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1"/>
        </a:graphicData>
      </a:graphic>
    </xdr:graphicFrame>
    <xdr:clientData/>
  </xdr:twoCellAnchor>
  <xdr:twoCellAnchor>
    <xdr:from>
      <xdr:col>18</xdr:col>
      <xdr:colOff>0</xdr:colOff>
      <xdr:row>1014</xdr:row>
      <xdr:rowOff>28575</xdr:rowOff>
    </xdr:from>
    <xdr:to>
      <xdr:col>23</xdr:col>
      <xdr:colOff>28575</xdr:colOff>
      <xdr:row>1031</xdr:row>
      <xdr:rowOff>0</xdr:rowOff>
    </xdr:to>
    <xdr:graphicFrame macro="">
      <xdr:nvGraphicFramePr>
        <xdr:cNvPr id="37703944" name="Chart 298">
          <a:extLst>
            <a:ext uri="{FF2B5EF4-FFF2-40B4-BE49-F238E27FC236}">
              <a16:creationId xmlns:a16="http://schemas.microsoft.com/office/drawing/2014/main" id="{00000000-0008-0000-0B00-00000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2"/>
        </a:graphicData>
      </a:graphic>
    </xdr:graphicFrame>
    <xdr:clientData/>
  </xdr:twoCellAnchor>
  <xdr:twoCellAnchor>
    <xdr:from>
      <xdr:col>0</xdr:col>
      <xdr:colOff>47625</xdr:colOff>
      <xdr:row>1033</xdr:row>
      <xdr:rowOff>0</xdr:rowOff>
    </xdr:from>
    <xdr:to>
      <xdr:col>5</xdr:col>
      <xdr:colOff>38100</xdr:colOff>
      <xdr:row>1050</xdr:row>
      <xdr:rowOff>0</xdr:rowOff>
    </xdr:to>
    <xdr:graphicFrame macro="">
      <xdr:nvGraphicFramePr>
        <xdr:cNvPr id="37703945" name="Chart 299">
          <a:extLst>
            <a:ext uri="{FF2B5EF4-FFF2-40B4-BE49-F238E27FC236}">
              <a16:creationId xmlns:a16="http://schemas.microsoft.com/office/drawing/2014/main" id="{00000000-0008-0000-0B00-00000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3"/>
        </a:graphicData>
      </a:graphic>
    </xdr:graphicFrame>
    <xdr:clientData/>
  </xdr:twoCellAnchor>
  <xdr:twoCellAnchor>
    <xdr:from>
      <xdr:col>6</xdr:col>
      <xdr:colOff>9525</xdr:colOff>
      <xdr:row>1033</xdr:row>
      <xdr:rowOff>9525</xdr:rowOff>
    </xdr:from>
    <xdr:to>
      <xdr:col>11</xdr:col>
      <xdr:colOff>0</xdr:colOff>
      <xdr:row>1050</xdr:row>
      <xdr:rowOff>9525</xdr:rowOff>
    </xdr:to>
    <xdr:graphicFrame macro="">
      <xdr:nvGraphicFramePr>
        <xdr:cNvPr id="37703946" name="Chart 300">
          <a:extLst>
            <a:ext uri="{FF2B5EF4-FFF2-40B4-BE49-F238E27FC236}">
              <a16:creationId xmlns:a16="http://schemas.microsoft.com/office/drawing/2014/main" id="{00000000-0008-0000-0B00-00000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4"/>
        </a:graphicData>
      </a:graphic>
    </xdr:graphicFrame>
    <xdr:clientData/>
  </xdr:twoCellAnchor>
  <xdr:twoCellAnchor>
    <xdr:from>
      <xdr:col>12</xdr:col>
      <xdr:colOff>0</xdr:colOff>
      <xdr:row>1033</xdr:row>
      <xdr:rowOff>9525</xdr:rowOff>
    </xdr:from>
    <xdr:to>
      <xdr:col>16</xdr:col>
      <xdr:colOff>581025</xdr:colOff>
      <xdr:row>1050</xdr:row>
      <xdr:rowOff>9525</xdr:rowOff>
    </xdr:to>
    <xdr:graphicFrame macro="">
      <xdr:nvGraphicFramePr>
        <xdr:cNvPr id="37703947" name="Chart 301">
          <a:extLst>
            <a:ext uri="{FF2B5EF4-FFF2-40B4-BE49-F238E27FC236}">
              <a16:creationId xmlns:a16="http://schemas.microsoft.com/office/drawing/2014/main" id="{00000000-0008-0000-0B00-00000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5"/>
        </a:graphicData>
      </a:graphic>
    </xdr:graphicFrame>
    <xdr:clientData/>
  </xdr:twoCellAnchor>
  <xdr:twoCellAnchor>
    <xdr:from>
      <xdr:col>18</xdr:col>
      <xdr:colOff>9525</xdr:colOff>
      <xdr:row>1033</xdr:row>
      <xdr:rowOff>0</xdr:rowOff>
    </xdr:from>
    <xdr:to>
      <xdr:col>22</xdr:col>
      <xdr:colOff>581025</xdr:colOff>
      <xdr:row>1049</xdr:row>
      <xdr:rowOff>200025</xdr:rowOff>
    </xdr:to>
    <xdr:graphicFrame macro="">
      <xdr:nvGraphicFramePr>
        <xdr:cNvPr id="37703948" name="Chart 302">
          <a:extLst>
            <a:ext uri="{FF2B5EF4-FFF2-40B4-BE49-F238E27FC236}">
              <a16:creationId xmlns:a16="http://schemas.microsoft.com/office/drawing/2014/main" id="{00000000-0008-0000-0B00-00000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6"/>
        </a:graphicData>
      </a:graphic>
    </xdr:graphicFrame>
    <xdr:clientData/>
  </xdr:twoCellAnchor>
  <xdr:twoCellAnchor>
    <xdr:from>
      <xdr:col>0</xdr:col>
      <xdr:colOff>0</xdr:colOff>
      <xdr:row>1052</xdr:row>
      <xdr:rowOff>0</xdr:rowOff>
    </xdr:from>
    <xdr:to>
      <xdr:col>4</xdr:col>
      <xdr:colOff>581025</xdr:colOff>
      <xdr:row>1069</xdr:row>
      <xdr:rowOff>0</xdr:rowOff>
    </xdr:to>
    <xdr:graphicFrame macro="">
      <xdr:nvGraphicFramePr>
        <xdr:cNvPr id="37703949" name="Chart 303">
          <a:extLst>
            <a:ext uri="{FF2B5EF4-FFF2-40B4-BE49-F238E27FC236}">
              <a16:creationId xmlns:a16="http://schemas.microsoft.com/office/drawing/2014/main" id="{00000000-0008-0000-0B00-00000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7"/>
        </a:graphicData>
      </a:graphic>
    </xdr:graphicFrame>
    <xdr:clientData/>
  </xdr:twoCellAnchor>
  <xdr:twoCellAnchor>
    <xdr:from>
      <xdr:col>6</xdr:col>
      <xdr:colOff>0</xdr:colOff>
      <xdr:row>1052</xdr:row>
      <xdr:rowOff>0</xdr:rowOff>
    </xdr:from>
    <xdr:to>
      <xdr:col>10</xdr:col>
      <xdr:colOff>600075</xdr:colOff>
      <xdr:row>1069</xdr:row>
      <xdr:rowOff>0</xdr:rowOff>
    </xdr:to>
    <xdr:graphicFrame macro="">
      <xdr:nvGraphicFramePr>
        <xdr:cNvPr id="37703950" name="Chart 304">
          <a:extLst>
            <a:ext uri="{FF2B5EF4-FFF2-40B4-BE49-F238E27FC236}">
              <a16:creationId xmlns:a16="http://schemas.microsoft.com/office/drawing/2014/main" id="{00000000-0008-0000-0B00-00000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8"/>
        </a:graphicData>
      </a:graphic>
    </xdr:graphicFrame>
    <xdr:clientData/>
  </xdr:twoCellAnchor>
  <xdr:twoCellAnchor>
    <xdr:from>
      <xdr:col>12</xdr:col>
      <xdr:colOff>0</xdr:colOff>
      <xdr:row>1052</xdr:row>
      <xdr:rowOff>0</xdr:rowOff>
    </xdr:from>
    <xdr:to>
      <xdr:col>16</xdr:col>
      <xdr:colOff>581025</xdr:colOff>
      <xdr:row>1068</xdr:row>
      <xdr:rowOff>180975</xdr:rowOff>
    </xdr:to>
    <xdr:graphicFrame macro="">
      <xdr:nvGraphicFramePr>
        <xdr:cNvPr id="37703951" name="Chart 305">
          <a:extLst>
            <a:ext uri="{FF2B5EF4-FFF2-40B4-BE49-F238E27FC236}">
              <a16:creationId xmlns:a16="http://schemas.microsoft.com/office/drawing/2014/main" id="{00000000-0008-0000-0B00-00000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9"/>
        </a:graphicData>
      </a:graphic>
    </xdr:graphicFrame>
    <xdr:clientData/>
  </xdr:twoCellAnchor>
  <xdr:twoCellAnchor>
    <xdr:from>
      <xdr:col>18</xdr:col>
      <xdr:colOff>28575</xdr:colOff>
      <xdr:row>1052</xdr:row>
      <xdr:rowOff>28575</xdr:rowOff>
    </xdr:from>
    <xdr:to>
      <xdr:col>23</xdr:col>
      <xdr:colOff>28575</xdr:colOff>
      <xdr:row>1068</xdr:row>
      <xdr:rowOff>190500</xdr:rowOff>
    </xdr:to>
    <xdr:graphicFrame macro="">
      <xdr:nvGraphicFramePr>
        <xdr:cNvPr id="37703952" name="Chart 306">
          <a:extLst>
            <a:ext uri="{FF2B5EF4-FFF2-40B4-BE49-F238E27FC236}">
              <a16:creationId xmlns:a16="http://schemas.microsoft.com/office/drawing/2014/main" id="{00000000-0008-0000-0B00-00001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0"/>
        </a:graphicData>
      </a:graphic>
    </xdr:graphicFrame>
    <xdr:clientData/>
  </xdr:twoCellAnchor>
  <xdr:twoCellAnchor>
    <xdr:from>
      <xdr:col>0</xdr:col>
      <xdr:colOff>38100</xdr:colOff>
      <xdr:row>1071</xdr:row>
      <xdr:rowOff>0</xdr:rowOff>
    </xdr:from>
    <xdr:to>
      <xdr:col>5</xdr:col>
      <xdr:colOff>28575</xdr:colOff>
      <xdr:row>1086</xdr:row>
      <xdr:rowOff>190500</xdr:rowOff>
    </xdr:to>
    <xdr:graphicFrame macro="">
      <xdr:nvGraphicFramePr>
        <xdr:cNvPr id="37703953" name="Chart 307">
          <a:extLst>
            <a:ext uri="{FF2B5EF4-FFF2-40B4-BE49-F238E27FC236}">
              <a16:creationId xmlns:a16="http://schemas.microsoft.com/office/drawing/2014/main" id="{00000000-0008-0000-0B00-00001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1"/>
        </a:graphicData>
      </a:graphic>
    </xdr:graphicFrame>
    <xdr:clientData/>
  </xdr:twoCellAnchor>
  <xdr:twoCellAnchor>
    <xdr:from>
      <xdr:col>6</xdr:col>
      <xdr:colOff>0</xdr:colOff>
      <xdr:row>1071</xdr:row>
      <xdr:rowOff>9525</xdr:rowOff>
    </xdr:from>
    <xdr:to>
      <xdr:col>10</xdr:col>
      <xdr:colOff>600075</xdr:colOff>
      <xdr:row>1087</xdr:row>
      <xdr:rowOff>9525</xdr:rowOff>
    </xdr:to>
    <xdr:graphicFrame macro="">
      <xdr:nvGraphicFramePr>
        <xdr:cNvPr id="37703954" name="Chart 308">
          <a:extLst>
            <a:ext uri="{FF2B5EF4-FFF2-40B4-BE49-F238E27FC236}">
              <a16:creationId xmlns:a16="http://schemas.microsoft.com/office/drawing/2014/main" id="{00000000-0008-0000-0B00-00001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2"/>
        </a:graphicData>
      </a:graphic>
    </xdr:graphicFrame>
    <xdr:clientData/>
  </xdr:twoCellAnchor>
  <xdr:twoCellAnchor>
    <xdr:from>
      <xdr:col>12</xdr:col>
      <xdr:colOff>28575</xdr:colOff>
      <xdr:row>1071</xdr:row>
      <xdr:rowOff>9525</xdr:rowOff>
    </xdr:from>
    <xdr:to>
      <xdr:col>17</xdr:col>
      <xdr:colOff>28575</xdr:colOff>
      <xdr:row>1087</xdr:row>
      <xdr:rowOff>0</xdr:rowOff>
    </xdr:to>
    <xdr:graphicFrame macro="">
      <xdr:nvGraphicFramePr>
        <xdr:cNvPr id="37703955" name="Chart 309">
          <a:extLst>
            <a:ext uri="{FF2B5EF4-FFF2-40B4-BE49-F238E27FC236}">
              <a16:creationId xmlns:a16="http://schemas.microsoft.com/office/drawing/2014/main" id="{00000000-0008-0000-0B00-00001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3"/>
        </a:graphicData>
      </a:graphic>
    </xdr:graphicFrame>
    <xdr:clientData/>
  </xdr:twoCellAnchor>
  <xdr:twoCellAnchor>
    <xdr:from>
      <xdr:col>18</xdr:col>
      <xdr:colOff>9525</xdr:colOff>
      <xdr:row>1071</xdr:row>
      <xdr:rowOff>28575</xdr:rowOff>
    </xdr:from>
    <xdr:to>
      <xdr:col>23</xdr:col>
      <xdr:colOff>9525</xdr:colOff>
      <xdr:row>1086</xdr:row>
      <xdr:rowOff>180975</xdr:rowOff>
    </xdr:to>
    <xdr:graphicFrame macro="">
      <xdr:nvGraphicFramePr>
        <xdr:cNvPr id="37703956" name="Chart 310">
          <a:extLst>
            <a:ext uri="{FF2B5EF4-FFF2-40B4-BE49-F238E27FC236}">
              <a16:creationId xmlns:a16="http://schemas.microsoft.com/office/drawing/2014/main" id="{00000000-0008-0000-0B00-00001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4"/>
        </a:graphicData>
      </a:graphic>
    </xdr:graphicFrame>
    <xdr:clientData/>
  </xdr:twoCellAnchor>
  <xdr:twoCellAnchor>
    <xdr:from>
      <xdr:col>0</xdr:col>
      <xdr:colOff>38100</xdr:colOff>
      <xdr:row>1089</xdr:row>
      <xdr:rowOff>28575</xdr:rowOff>
    </xdr:from>
    <xdr:to>
      <xdr:col>5</xdr:col>
      <xdr:colOff>9525</xdr:colOff>
      <xdr:row>1106</xdr:row>
      <xdr:rowOff>9525</xdr:rowOff>
    </xdr:to>
    <xdr:graphicFrame macro="">
      <xdr:nvGraphicFramePr>
        <xdr:cNvPr id="37703957" name="Chart 311">
          <a:extLst>
            <a:ext uri="{FF2B5EF4-FFF2-40B4-BE49-F238E27FC236}">
              <a16:creationId xmlns:a16="http://schemas.microsoft.com/office/drawing/2014/main" id="{00000000-0008-0000-0B00-00001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5"/>
        </a:graphicData>
      </a:graphic>
    </xdr:graphicFrame>
    <xdr:clientData/>
  </xdr:twoCellAnchor>
  <xdr:twoCellAnchor>
    <xdr:from>
      <xdr:col>6</xdr:col>
      <xdr:colOff>0</xdr:colOff>
      <xdr:row>1089</xdr:row>
      <xdr:rowOff>28575</xdr:rowOff>
    </xdr:from>
    <xdr:to>
      <xdr:col>11</xdr:col>
      <xdr:colOff>28575</xdr:colOff>
      <xdr:row>1106</xdr:row>
      <xdr:rowOff>66675</xdr:rowOff>
    </xdr:to>
    <xdr:graphicFrame macro="">
      <xdr:nvGraphicFramePr>
        <xdr:cNvPr id="37703958" name="Chart 312">
          <a:extLst>
            <a:ext uri="{FF2B5EF4-FFF2-40B4-BE49-F238E27FC236}">
              <a16:creationId xmlns:a16="http://schemas.microsoft.com/office/drawing/2014/main" id="{00000000-0008-0000-0B00-00001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6"/>
        </a:graphicData>
      </a:graphic>
    </xdr:graphicFrame>
    <xdr:clientData/>
  </xdr:twoCellAnchor>
  <xdr:twoCellAnchor>
    <xdr:from>
      <xdr:col>12</xdr:col>
      <xdr:colOff>9525</xdr:colOff>
      <xdr:row>1089</xdr:row>
      <xdr:rowOff>28575</xdr:rowOff>
    </xdr:from>
    <xdr:to>
      <xdr:col>17</xdr:col>
      <xdr:colOff>0</xdr:colOff>
      <xdr:row>1106</xdr:row>
      <xdr:rowOff>28575</xdr:rowOff>
    </xdr:to>
    <xdr:graphicFrame macro="">
      <xdr:nvGraphicFramePr>
        <xdr:cNvPr id="37703959" name="Chart 313">
          <a:extLst>
            <a:ext uri="{FF2B5EF4-FFF2-40B4-BE49-F238E27FC236}">
              <a16:creationId xmlns:a16="http://schemas.microsoft.com/office/drawing/2014/main" id="{00000000-0008-0000-0B00-00001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7"/>
        </a:graphicData>
      </a:graphic>
    </xdr:graphicFrame>
    <xdr:clientData/>
  </xdr:twoCellAnchor>
  <xdr:twoCellAnchor>
    <xdr:from>
      <xdr:col>18</xdr:col>
      <xdr:colOff>38100</xdr:colOff>
      <xdr:row>1089</xdr:row>
      <xdr:rowOff>9525</xdr:rowOff>
    </xdr:from>
    <xdr:to>
      <xdr:col>23</xdr:col>
      <xdr:colOff>28575</xdr:colOff>
      <xdr:row>1106</xdr:row>
      <xdr:rowOff>38100</xdr:rowOff>
    </xdr:to>
    <xdr:graphicFrame macro="">
      <xdr:nvGraphicFramePr>
        <xdr:cNvPr id="37703960" name="Chart 314">
          <a:extLst>
            <a:ext uri="{FF2B5EF4-FFF2-40B4-BE49-F238E27FC236}">
              <a16:creationId xmlns:a16="http://schemas.microsoft.com/office/drawing/2014/main" id="{00000000-0008-0000-0B00-00001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8"/>
        </a:graphicData>
      </a:graphic>
    </xdr:graphicFrame>
    <xdr:clientData/>
  </xdr:twoCellAnchor>
  <xdr:twoCellAnchor>
    <xdr:from>
      <xdr:col>0</xdr:col>
      <xdr:colOff>0</xdr:colOff>
      <xdr:row>1108</xdr:row>
      <xdr:rowOff>0</xdr:rowOff>
    </xdr:from>
    <xdr:to>
      <xdr:col>4</xdr:col>
      <xdr:colOff>581025</xdr:colOff>
      <xdr:row>1124</xdr:row>
      <xdr:rowOff>200025</xdr:rowOff>
    </xdr:to>
    <xdr:graphicFrame macro="">
      <xdr:nvGraphicFramePr>
        <xdr:cNvPr id="37703961" name="Chart 315">
          <a:extLst>
            <a:ext uri="{FF2B5EF4-FFF2-40B4-BE49-F238E27FC236}">
              <a16:creationId xmlns:a16="http://schemas.microsoft.com/office/drawing/2014/main" id="{00000000-0008-0000-0B00-00001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9"/>
        </a:graphicData>
      </a:graphic>
    </xdr:graphicFrame>
    <xdr:clientData/>
  </xdr:twoCellAnchor>
  <xdr:twoCellAnchor>
    <xdr:from>
      <xdr:col>6</xdr:col>
      <xdr:colOff>0</xdr:colOff>
      <xdr:row>1108</xdr:row>
      <xdr:rowOff>0</xdr:rowOff>
    </xdr:from>
    <xdr:to>
      <xdr:col>11</xdr:col>
      <xdr:colOff>9525</xdr:colOff>
      <xdr:row>1124</xdr:row>
      <xdr:rowOff>200025</xdr:rowOff>
    </xdr:to>
    <xdr:graphicFrame macro="">
      <xdr:nvGraphicFramePr>
        <xdr:cNvPr id="37703962" name="Chart 316">
          <a:extLst>
            <a:ext uri="{FF2B5EF4-FFF2-40B4-BE49-F238E27FC236}">
              <a16:creationId xmlns:a16="http://schemas.microsoft.com/office/drawing/2014/main" id="{00000000-0008-0000-0B00-00001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0"/>
        </a:graphicData>
      </a:graphic>
    </xdr:graphicFrame>
    <xdr:clientData/>
  </xdr:twoCellAnchor>
  <xdr:twoCellAnchor>
    <xdr:from>
      <xdr:col>12</xdr:col>
      <xdr:colOff>0</xdr:colOff>
      <xdr:row>1108</xdr:row>
      <xdr:rowOff>0</xdr:rowOff>
    </xdr:from>
    <xdr:to>
      <xdr:col>16</xdr:col>
      <xdr:colOff>571500</xdr:colOff>
      <xdr:row>1125</xdr:row>
      <xdr:rowOff>28575</xdr:rowOff>
    </xdr:to>
    <xdr:graphicFrame macro="">
      <xdr:nvGraphicFramePr>
        <xdr:cNvPr id="37703963" name="Chart 317">
          <a:extLst>
            <a:ext uri="{FF2B5EF4-FFF2-40B4-BE49-F238E27FC236}">
              <a16:creationId xmlns:a16="http://schemas.microsoft.com/office/drawing/2014/main" id="{00000000-0008-0000-0B00-00001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1"/>
        </a:graphicData>
      </a:graphic>
    </xdr:graphicFrame>
    <xdr:clientData/>
  </xdr:twoCellAnchor>
  <xdr:twoCellAnchor>
    <xdr:from>
      <xdr:col>18</xdr:col>
      <xdr:colOff>9525</xdr:colOff>
      <xdr:row>1107</xdr:row>
      <xdr:rowOff>200025</xdr:rowOff>
    </xdr:from>
    <xdr:to>
      <xdr:col>23</xdr:col>
      <xdr:colOff>28575</xdr:colOff>
      <xdr:row>1125</xdr:row>
      <xdr:rowOff>0</xdr:rowOff>
    </xdr:to>
    <xdr:graphicFrame macro="">
      <xdr:nvGraphicFramePr>
        <xdr:cNvPr id="37703964" name="Chart 319">
          <a:extLst>
            <a:ext uri="{FF2B5EF4-FFF2-40B4-BE49-F238E27FC236}">
              <a16:creationId xmlns:a16="http://schemas.microsoft.com/office/drawing/2014/main" id="{00000000-0008-0000-0B00-00001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2"/>
        </a:graphicData>
      </a:graphic>
    </xdr:graphicFrame>
    <xdr:clientData/>
  </xdr:twoCellAnchor>
  <xdr:twoCellAnchor>
    <xdr:from>
      <xdr:col>0</xdr:col>
      <xdr:colOff>28575</xdr:colOff>
      <xdr:row>1127</xdr:row>
      <xdr:rowOff>9525</xdr:rowOff>
    </xdr:from>
    <xdr:to>
      <xdr:col>4</xdr:col>
      <xdr:colOff>600075</xdr:colOff>
      <xdr:row>1144</xdr:row>
      <xdr:rowOff>0</xdr:rowOff>
    </xdr:to>
    <xdr:graphicFrame macro="">
      <xdr:nvGraphicFramePr>
        <xdr:cNvPr id="37703965" name="Chart 320">
          <a:extLst>
            <a:ext uri="{FF2B5EF4-FFF2-40B4-BE49-F238E27FC236}">
              <a16:creationId xmlns:a16="http://schemas.microsoft.com/office/drawing/2014/main" id="{00000000-0008-0000-0B00-00001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3"/>
        </a:graphicData>
      </a:graphic>
    </xdr:graphicFrame>
    <xdr:clientData/>
  </xdr:twoCellAnchor>
  <xdr:twoCellAnchor>
    <xdr:from>
      <xdr:col>6</xdr:col>
      <xdr:colOff>28575</xdr:colOff>
      <xdr:row>1127</xdr:row>
      <xdr:rowOff>0</xdr:rowOff>
    </xdr:from>
    <xdr:to>
      <xdr:col>11</xdr:col>
      <xdr:colOff>19050</xdr:colOff>
      <xdr:row>1144</xdr:row>
      <xdr:rowOff>9525</xdr:rowOff>
    </xdr:to>
    <xdr:graphicFrame macro="">
      <xdr:nvGraphicFramePr>
        <xdr:cNvPr id="37703966" name="Chart 321">
          <a:extLst>
            <a:ext uri="{FF2B5EF4-FFF2-40B4-BE49-F238E27FC236}">
              <a16:creationId xmlns:a16="http://schemas.microsoft.com/office/drawing/2014/main" id="{00000000-0008-0000-0B00-00001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4"/>
        </a:graphicData>
      </a:graphic>
    </xdr:graphicFrame>
    <xdr:clientData/>
  </xdr:twoCellAnchor>
  <xdr:twoCellAnchor>
    <xdr:from>
      <xdr:col>12</xdr:col>
      <xdr:colOff>0</xdr:colOff>
      <xdr:row>1127</xdr:row>
      <xdr:rowOff>28575</xdr:rowOff>
    </xdr:from>
    <xdr:to>
      <xdr:col>16</xdr:col>
      <xdr:colOff>600075</xdr:colOff>
      <xdr:row>1144</xdr:row>
      <xdr:rowOff>28575</xdr:rowOff>
    </xdr:to>
    <xdr:graphicFrame macro="">
      <xdr:nvGraphicFramePr>
        <xdr:cNvPr id="37703967" name="Chart 322">
          <a:extLst>
            <a:ext uri="{FF2B5EF4-FFF2-40B4-BE49-F238E27FC236}">
              <a16:creationId xmlns:a16="http://schemas.microsoft.com/office/drawing/2014/main" id="{00000000-0008-0000-0B00-00001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5"/>
        </a:graphicData>
      </a:graphic>
    </xdr:graphicFrame>
    <xdr:clientData/>
  </xdr:twoCellAnchor>
  <xdr:twoCellAnchor>
    <xdr:from>
      <xdr:col>18</xdr:col>
      <xdr:colOff>28575</xdr:colOff>
      <xdr:row>1127</xdr:row>
      <xdr:rowOff>9525</xdr:rowOff>
    </xdr:from>
    <xdr:to>
      <xdr:col>23</xdr:col>
      <xdr:colOff>28575</xdr:colOff>
      <xdr:row>1144</xdr:row>
      <xdr:rowOff>0</xdr:rowOff>
    </xdr:to>
    <xdr:graphicFrame macro="">
      <xdr:nvGraphicFramePr>
        <xdr:cNvPr id="37703968" name="Chart 323">
          <a:extLst>
            <a:ext uri="{FF2B5EF4-FFF2-40B4-BE49-F238E27FC236}">
              <a16:creationId xmlns:a16="http://schemas.microsoft.com/office/drawing/2014/main" id="{00000000-0008-0000-0B00-00002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6"/>
        </a:graphicData>
      </a:graphic>
    </xdr:graphicFrame>
    <xdr:clientData/>
  </xdr:twoCellAnchor>
  <xdr:twoCellAnchor>
    <xdr:from>
      <xdr:col>0</xdr:col>
      <xdr:colOff>47625</xdr:colOff>
      <xdr:row>1146</xdr:row>
      <xdr:rowOff>0</xdr:rowOff>
    </xdr:from>
    <xdr:to>
      <xdr:col>5</xdr:col>
      <xdr:colOff>38100</xdr:colOff>
      <xdr:row>1164</xdr:row>
      <xdr:rowOff>200025</xdr:rowOff>
    </xdr:to>
    <xdr:graphicFrame macro="">
      <xdr:nvGraphicFramePr>
        <xdr:cNvPr id="37703969" name="Chart 324">
          <a:extLst>
            <a:ext uri="{FF2B5EF4-FFF2-40B4-BE49-F238E27FC236}">
              <a16:creationId xmlns:a16="http://schemas.microsoft.com/office/drawing/2014/main" id="{00000000-0008-0000-0B00-00002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7"/>
        </a:graphicData>
      </a:graphic>
    </xdr:graphicFrame>
    <xdr:clientData/>
  </xdr:twoCellAnchor>
  <xdr:twoCellAnchor>
    <xdr:from>
      <xdr:col>6</xdr:col>
      <xdr:colOff>0</xdr:colOff>
      <xdr:row>1146</xdr:row>
      <xdr:rowOff>38100</xdr:rowOff>
    </xdr:from>
    <xdr:to>
      <xdr:col>10</xdr:col>
      <xdr:colOff>600075</xdr:colOff>
      <xdr:row>1165</xdr:row>
      <xdr:rowOff>9525</xdr:rowOff>
    </xdr:to>
    <xdr:graphicFrame macro="">
      <xdr:nvGraphicFramePr>
        <xdr:cNvPr id="37703970" name="Chart 325">
          <a:extLst>
            <a:ext uri="{FF2B5EF4-FFF2-40B4-BE49-F238E27FC236}">
              <a16:creationId xmlns:a16="http://schemas.microsoft.com/office/drawing/2014/main" id="{00000000-0008-0000-0B00-00002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8"/>
        </a:graphicData>
      </a:graphic>
    </xdr:graphicFrame>
    <xdr:clientData/>
  </xdr:twoCellAnchor>
  <xdr:twoCellAnchor>
    <xdr:from>
      <xdr:col>12</xdr:col>
      <xdr:colOff>9525</xdr:colOff>
      <xdr:row>1146</xdr:row>
      <xdr:rowOff>28575</xdr:rowOff>
    </xdr:from>
    <xdr:to>
      <xdr:col>17</xdr:col>
      <xdr:colOff>0</xdr:colOff>
      <xdr:row>1165</xdr:row>
      <xdr:rowOff>0</xdr:rowOff>
    </xdr:to>
    <xdr:graphicFrame macro="">
      <xdr:nvGraphicFramePr>
        <xdr:cNvPr id="37703971" name="Chart 326">
          <a:extLst>
            <a:ext uri="{FF2B5EF4-FFF2-40B4-BE49-F238E27FC236}">
              <a16:creationId xmlns:a16="http://schemas.microsoft.com/office/drawing/2014/main" id="{00000000-0008-0000-0B00-00002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9"/>
        </a:graphicData>
      </a:graphic>
    </xdr:graphicFrame>
    <xdr:clientData/>
  </xdr:twoCellAnchor>
  <xdr:twoCellAnchor>
    <xdr:from>
      <xdr:col>18</xdr:col>
      <xdr:colOff>9525</xdr:colOff>
      <xdr:row>1146</xdr:row>
      <xdr:rowOff>28575</xdr:rowOff>
    </xdr:from>
    <xdr:to>
      <xdr:col>22</xdr:col>
      <xdr:colOff>600075</xdr:colOff>
      <xdr:row>1165</xdr:row>
      <xdr:rowOff>0</xdr:rowOff>
    </xdr:to>
    <xdr:graphicFrame macro="">
      <xdr:nvGraphicFramePr>
        <xdr:cNvPr id="37703972" name="Chart 327">
          <a:extLst>
            <a:ext uri="{FF2B5EF4-FFF2-40B4-BE49-F238E27FC236}">
              <a16:creationId xmlns:a16="http://schemas.microsoft.com/office/drawing/2014/main" id="{00000000-0008-0000-0B00-00002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0"/>
        </a:graphicData>
      </a:graphic>
    </xdr:graphicFrame>
    <xdr:clientData/>
  </xdr:twoCellAnchor>
  <xdr:twoCellAnchor>
    <xdr:from>
      <xdr:col>0</xdr:col>
      <xdr:colOff>0</xdr:colOff>
      <xdr:row>1167</xdr:row>
      <xdr:rowOff>0</xdr:rowOff>
    </xdr:from>
    <xdr:to>
      <xdr:col>4</xdr:col>
      <xdr:colOff>561975</xdr:colOff>
      <xdr:row>1184</xdr:row>
      <xdr:rowOff>200025</xdr:rowOff>
    </xdr:to>
    <xdr:graphicFrame macro="">
      <xdr:nvGraphicFramePr>
        <xdr:cNvPr id="37703973" name="Chart 328">
          <a:extLst>
            <a:ext uri="{FF2B5EF4-FFF2-40B4-BE49-F238E27FC236}">
              <a16:creationId xmlns:a16="http://schemas.microsoft.com/office/drawing/2014/main" id="{00000000-0008-0000-0B00-00002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1"/>
        </a:graphicData>
      </a:graphic>
    </xdr:graphicFrame>
    <xdr:clientData/>
  </xdr:twoCellAnchor>
  <xdr:twoCellAnchor>
    <xdr:from>
      <xdr:col>6</xdr:col>
      <xdr:colOff>0</xdr:colOff>
      <xdr:row>1167</xdr:row>
      <xdr:rowOff>0</xdr:rowOff>
    </xdr:from>
    <xdr:to>
      <xdr:col>10</xdr:col>
      <xdr:colOff>571500</xdr:colOff>
      <xdr:row>1185</xdr:row>
      <xdr:rowOff>0</xdr:rowOff>
    </xdr:to>
    <xdr:graphicFrame macro="">
      <xdr:nvGraphicFramePr>
        <xdr:cNvPr id="37703974" name="Chart 329">
          <a:extLst>
            <a:ext uri="{FF2B5EF4-FFF2-40B4-BE49-F238E27FC236}">
              <a16:creationId xmlns:a16="http://schemas.microsoft.com/office/drawing/2014/main" id="{00000000-0008-0000-0B00-00002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2"/>
        </a:graphicData>
      </a:graphic>
    </xdr:graphicFrame>
    <xdr:clientData/>
  </xdr:twoCellAnchor>
  <xdr:twoCellAnchor>
    <xdr:from>
      <xdr:col>12</xdr:col>
      <xdr:colOff>0</xdr:colOff>
      <xdr:row>1167</xdr:row>
      <xdr:rowOff>0</xdr:rowOff>
    </xdr:from>
    <xdr:to>
      <xdr:col>16</xdr:col>
      <xdr:colOff>542925</xdr:colOff>
      <xdr:row>1185</xdr:row>
      <xdr:rowOff>9525</xdr:rowOff>
    </xdr:to>
    <xdr:graphicFrame macro="">
      <xdr:nvGraphicFramePr>
        <xdr:cNvPr id="37703975" name="Chart 330">
          <a:extLst>
            <a:ext uri="{FF2B5EF4-FFF2-40B4-BE49-F238E27FC236}">
              <a16:creationId xmlns:a16="http://schemas.microsoft.com/office/drawing/2014/main" id="{00000000-0008-0000-0B00-00002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3"/>
        </a:graphicData>
      </a:graphic>
    </xdr:graphicFrame>
    <xdr:clientData/>
  </xdr:twoCellAnchor>
  <xdr:twoCellAnchor>
    <xdr:from>
      <xdr:col>18</xdr:col>
      <xdr:colOff>9525</xdr:colOff>
      <xdr:row>1167</xdr:row>
      <xdr:rowOff>28575</xdr:rowOff>
    </xdr:from>
    <xdr:to>
      <xdr:col>23</xdr:col>
      <xdr:colOff>57150</xdr:colOff>
      <xdr:row>1184</xdr:row>
      <xdr:rowOff>190500</xdr:rowOff>
    </xdr:to>
    <xdr:graphicFrame macro="">
      <xdr:nvGraphicFramePr>
        <xdr:cNvPr id="37703976" name="Chart 331">
          <a:extLst>
            <a:ext uri="{FF2B5EF4-FFF2-40B4-BE49-F238E27FC236}">
              <a16:creationId xmlns:a16="http://schemas.microsoft.com/office/drawing/2014/main" id="{00000000-0008-0000-0B00-00002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4"/>
        </a:graphicData>
      </a:graphic>
    </xdr:graphicFrame>
    <xdr:clientData/>
  </xdr:twoCellAnchor>
  <xdr:twoCellAnchor>
    <xdr:from>
      <xdr:col>0</xdr:col>
      <xdr:colOff>38100</xdr:colOff>
      <xdr:row>1187</xdr:row>
      <xdr:rowOff>9525</xdr:rowOff>
    </xdr:from>
    <xdr:to>
      <xdr:col>5</xdr:col>
      <xdr:colOff>0</xdr:colOff>
      <xdr:row>1204</xdr:row>
      <xdr:rowOff>38100</xdr:rowOff>
    </xdr:to>
    <xdr:graphicFrame macro="">
      <xdr:nvGraphicFramePr>
        <xdr:cNvPr id="37703977" name="Chart 332">
          <a:extLst>
            <a:ext uri="{FF2B5EF4-FFF2-40B4-BE49-F238E27FC236}">
              <a16:creationId xmlns:a16="http://schemas.microsoft.com/office/drawing/2014/main" id="{00000000-0008-0000-0B00-00002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5"/>
        </a:graphicData>
      </a:graphic>
    </xdr:graphicFrame>
    <xdr:clientData/>
  </xdr:twoCellAnchor>
  <xdr:twoCellAnchor>
    <xdr:from>
      <xdr:col>6</xdr:col>
      <xdr:colOff>28575</xdr:colOff>
      <xdr:row>1187</xdr:row>
      <xdr:rowOff>0</xdr:rowOff>
    </xdr:from>
    <xdr:to>
      <xdr:col>10</xdr:col>
      <xdr:colOff>600075</xdr:colOff>
      <xdr:row>1203</xdr:row>
      <xdr:rowOff>200025</xdr:rowOff>
    </xdr:to>
    <xdr:graphicFrame macro="">
      <xdr:nvGraphicFramePr>
        <xdr:cNvPr id="37703978" name="Chart 333">
          <a:extLst>
            <a:ext uri="{FF2B5EF4-FFF2-40B4-BE49-F238E27FC236}">
              <a16:creationId xmlns:a16="http://schemas.microsoft.com/office/drawing/2014/main" id="{00000000-0008-0000-0B00-00002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6"/>
        </a:graphicData>
      </a:graphic>
    </xdr:graphicFrame>
    <xdr:clientData/>
  </xdr:twoCellAnchor>
  <xdr:twoCellAnchor>
    <xdr:from>
      <xdr:col>12</xdr:col>
      <xdr:colOff>9525</xdr:colOff>
      <xdr:row>1187</xdr:row>
      <xdr:rowOff>9525</xdr:rowOff>
    </xdr:from>
    <xdr:to>
      <xdr:col>16</xdr:col>
      <xdr:colOff>600075</xdr:colOff>
      <xdr:row>1203</xdr:row>
      <xdr:rowOff>190500</xdr:rowOff>
    </xdr:to>
    <xdr:graphicFrame macro="">
      <xdr:nvGraphicFramePr>
        <xdr:cNvPr id="37703979" name="Chart 334">
          <a:extLst>
            <a:ext uri="{FF2B5EF4-FFF2-40B4-BE49-F238E27FC236}">
              <a16:creationId xmlns:a16="http://schemas.microsoft.com/office/drawing/2014/main" id="{00000000-0008-0000-0B00-00002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7"/>
        </a:graphicData>
      </a:graphic>
    </xdr:graphicFrame>
    <xdr:clientData/>
  </xdr:twoCellAnchor>
  <xdr:twoCellAnchor>
    <xdr:from>
      <xdr:col>18</xdr:col>
      <xdr:colOff>0</xdr:colOff>
      <xdr:row>1187</xdr:row>
      <xdr:rowOff>0</xdr:rowOff>
    </xdr:from>
    <xdr:to>
      <xdr:col>22</xdr:col>
      <xdr:colOff>600075</xdr:colOff>
      <xdr:row>1204</xdr:row>
      <xdr:rowOff>0</xdr:rowOff>
    </xdr:to>
    <xdr:graphicFrame macro="">
      <xdr:nvGraphicFramePr>
        <xdr:cNvPr id="37703980" name="Chart 335">
          <a:extLst>
            <a:ext uri="{FF2B5EF4-FFF2-40B4-BE49-F238E27FC236}">
              <a16:creationId xmlns:a16="http://schemas.microsoft.com/office/drawing/2014/main" id="{00000000-0008-0000-0B00-00002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8"/>
        </a:graphicData>
      </a:graphic>
    </xdr:graphicFrame>
    <xdr:clientData/>
  </xdr:twoCellAnchor>
  <xdr:twoCellAnchor>
    <xdr:from>
      <xdr:col>0</xdr:col>
      <xdr:colOff>28575</xdr:colOff>
      <xdr:row>1206</xdr:row>
      <xdr:rowOff>9525</xdr:rowOff>
    </xdr:from>
    <xdr:to>
      <xdr:col>5</xdr:col>
      <xdr:colOff>0</xdr:colOff>
      <xdr:row>1223</xdr:row>
      <xdr:rowOff>9525</xdr:rowOff>
    </xdr:to>
    <xdr:graphicFrame macro="">
      <xdr:nvGraphicFramePr>
        <xdr:cNvPr id="37703981" name="Chart 336">
          <a:extLst>
            <a:ext uri="{FF2B5EF4-FFF2-40B4-BE49-F238E27FC236}">
              <a16:creationId xmlns:a16="http://schemas.microsoft.com/office/drawing/2014/main" id="{00000000-0008-0000-0B00-00002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9"/>
        </a:graphicData>
      </a:graphic>
    </xdr:graphicFrame>
    <xdr:clientData/>
  </xdr:twoCellAnchor>
  <xdr:twoCellAnchor>
    <xdr:from>
      <xdr:col>6</xdr:col>
      <xdr:colOff>9525</xdr:colOff>
      <xdr:row>1206</xdr:row>
      <xdr:rowOff>28575</xdr:rowOff>
    </xdr:from>
    <xdr:to>
      <xdr:col>10</xdr:col>
      <xdr:colOff>600075</xdr:colOff>
      <xdr:row>1223</xdr:row>
      <xdr:rowOff>28575</xdr:rowOff>
    </xdr:to>
    <xdr:graphicFrame macro="">
      <xdr:nvGraphicFramePr>
        <xdr:cNvPr id="37703982" name="Chart 337">
          <a:extLst>
            <a:ext uri="{FF2B5EF4-FFF2-40B4-BE49-F238E27FC236}">
              <a16:creationId xmlns:a16="http://schemas.microsoft.com/office/drawing/2014/main" id="{00000000-0008-0000-0B00-00002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0"/>
        </a:graphicData>
      </a:graphic>
    </xdr:graphicFrame>
    <xdr:clientData/>
  </xdr:twoCellAnchor>
  <xdr:twoCellAnchor>
    <xdr:from>
      <xdr:col>12</xdr:col>
      <xdr:colOff>28575</xdr:colOff>
      <xdr:row>1206</xdr:row>
      <xdr:rowOff>28575</xdr:rowOff>
    </xdr:from>
    <xdr:to>
      <xdr:col>17</xdr:col>
      <xdr:colOff>28575</xdr:colOff>
      <xdr:row>1223</xdr:row>
      <xdr:rowOff>28575</xdr:rowOff>
    </xdr:to>
    <xdr:graphicFrame macro="">
      <xdr:nvGraphicFramePr>
        <xdr:cNvPr id="37703983" name="Chart 338">
          <a:extLst>
            <a:ext uri="{FF2B5EF4-FFF2-40B4-BE49-F238E27FC236}">
              <a16:creationId xmlns:a16="http://schemas.microsoft.com/office/drawing/2014/main" id="{00000000-0008-0000-0B00-00002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1"/>
        </a:graphicData>
      </a:graphic>
    </xdr:graphicFrame>
    <xdr:clientData/>
  </xdr:twoCellAnchor>
  <xdr:twoCellAnchor>
    <xdr:from>
      <xdr:col>18</xdr:col>
      <xdr:colOff>9525</xdr:colOff>
      <xdr:row>1206</xdr:row>
      <xdr:rowOff>28575</xdr:rowOff>
    </xdr:from>
    <xdr:to>
      <xdr:col>22</xdr:col>
      <xdr:colOff>571500</xdr:colOff>
      <xdr:row>1222</xdr:row>
      <xdr:rowOff>190500</xdr:rowOff>
    </xdr:to>
    <xdr:graphicFrame macro="">
      <xdr:nvGraphicFramePr>
        <xdr:cNvPr id="37703984" name="Chart 339">
          <a:extLst>
            <a:ext uri="{FF2B5EF4-FFF2-40B4-BE49-F238E27FC236}">
              <a16:creationId xmlns:a16="http://schemas.microsoft.com/office/drawing/2014/main" id="{00000000-0008-0000-0B00-00003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2"/>
        </a:graphicData>
      </a:graphic>
    </xdr:graphicFrame>
    <xdr:clientData/>
  </xdr:twoCellAnchor>
  <xdr:twoCellAnchor>
    <xdr:from>
      <xdr:col>0</xdr:col>
      <xdr:colOff>0</xdr:colOff>
      <xdr:row>1225</xdr:row>
      <xdr:rowOff>0</xdr:rowOff>
    </xdr:from>
    <xdr:to>
      <xdr:col>4</xdr:col>
      <xdr:colOff>571500</xdr:colOff>
      <xdr:row>1242</xdr:row>
      <xdr:rowOff>9525</xdr:rowOff>
    </xdr:to>
    <xdr:graphicFrame macro="">
      <xdr:nvGraphicFramePr>
        <xdr:cNvPr id="37703985" name="Chart 340">
          <a:extLst>
            <a:ext uri="{FF2B5EF4-FFF2-40B4-BE49-F238E27FC236}">
              <a16:creationId xmlns:a16="http://schemas.microsoft.com/office/drawing/2014/main" id="{00000000-0008-0000-0B00-00003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3"/>
        </a:graphicData>
      </a:graphic>
    </xdr:graphicFrame>
    <xdr:clientData/>
  </xdr:twoCellAnchor>
  <xdr:twoCellAnchor>
    <xdr:from>
      <xdr:col>6</xdr:col>
      <xdr:colOff>0</xdr:colOff>
      <xdr:row>1225</xdr:row>
      <xdr:rowOff>0</xdr:rowOff>
    </xdr:from>
    <xdr:to>
      <xdr:col>10</xdr:col>
      <xdr:colOff>600075</xdr:colOff>
      <xdr:row>1242</xdr:row>
      <xdr:rowOff>9525</xdr:rowOff>
    </xdr:to>
    <xdr:graphicFrame macro="">
      <xdr:nvGraphicFramePr>
        <xdr:cNvPr id="37703986" name="Chart 341">
          <a:extLst>
            <a:ext uri="{FF2B5EF4-FFF2-40B4-BE49-F238E27FC236}">
              <a16:creationId xmlns:a16="http://schemas.microsoft.com/office/drawing/2014/main" id="{00000000-0008-0000-0B00-00003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4"/>
        </a:graphicData>
      </a:graphic>
    </xdr:graphicFrame>
    <xdr:clientData/>
  </xdr:twoCellAnchor>
  <xdr:twoCellAnchor>
    <xdr:from>
      <xdr:col>12</xdr:col>
      <xdr:colOff>0</xdr:colOff>
      <xdr:row>1225</xdr:row>
      <xdr:rowOff>0</xdr:rowOff>
    </xdr:from>
    <xdr:to>
      <xdr:col>17</xdr:col>
      <xdr:colOff>0</xdr:colOff>
      <xdr:row>1241</xdr:row>
      <xdr:rowOff>152400</xdr:rowOff>
    </xdr:to>
    <xdr:graphicFrame macro="">
      <xdr:nvGraphicFramePr>
        <xdr:cNvPr id="37703987" name="Chart 342">
          <a:extLst>
            <a:ext uri="{FF2B5EF4-FFF2-40B4-BE49-F238E27FC236}">
              <a16:creationId xmlns:a16="http://schemas.microsoft.com/office/drawing/2014/main" id="{00000000-0008-0000-0B00-00003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5"/>
        </a:graphicData>
      </a:graphic>
    </xdr:graphicFrame>
    <xdr:clientData/>
  </xdr:twoCellAnchor>
  <xdr:twoCellAnchor>
    <xdr:from>
      <xdr:col>18</xdr:col>
      <xdr:colOff>0</xdr:colOff>
      <xdr:row>1225</xdr:row>
      <xdr:rowOff>9525</xdr:rowOff>
    </xdr:from>
    <xdr:to>
      <xdr:col>22</xdr:col>
      <xdr:colOff>581025</xdr:colOff>
      <xdr:row>1241</xdr:row>
      <xdr:rowOff>200025</xdr:rowOff>
    </xdr:to>
    <xdr:graphicFrame macro="">
      <xdr:nvGraphicFramePr>
        <xdr:cNvPr id="37703988" name="Chart 343">
          <a:extLst>
            <a:ext uri="{FF2B5EF4-FFF2-40B4-BE49-F238E27FC236}">
              <a16:creationId xmlns:a16="http://schemas.microsoft.com/office/drawing/2014/main" id="{00000000-0008-0000-0B00-00003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6"/>
        </a:graphicData>
      </a:graphic>
    </xdr:graphicFrame>
    <xdr:clientData/>
  </xdr:twoCellAnchor>
  <xdr:twoCellAnchor>
    <xdr:from>
      <xdr:col>0</xdr:col>
      <xdr:colOff>28575</xdr:colOff>
      <xdr:row>1244</xdr:row>
      <xdr:rowOff>0</xdr:rowOff>
    </xdr:from>
    <xdr:to>
      <xdr:col>4</xdr:col>
      <xdr:colOff>600075</xdr:colOff>
      <xdr:row>1260</xdr:row>
      <xdr:rowOff>200025</xdr:rowOff>
    </xdr:to>
    <xdr:graphicFrame macro="">
      <xdr:nvGraphicFramePr>
        <xdr:cNvPr id="37703989" name="Chart 344">
          <a:extLst>
            <a:ext uri="{FF2B5EF4-FFF2-40B4-BE49-F238E27FC236}">
              <a16:creationId xmlns:a16="http://schemas.microsoft.com/office/drawing/2014/main" id="{00000000-0008-0000-0B00-00003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7"/>
        </a:graphicData>
      </a:graphic>
    </xdr:graphicFrame>
    <xdr:clientData/>
  </xdr:twoCellAnchor>
  <xdr:twoCellAnchor>
    <xdr:from>
      <xdr:col>6</xdr:col>
      <xdr:colOff>9525</xdr:colOff>
      <xdr:row>1244</xdr:row>
      <xdr:rowOff>38100</xdr:rowOff>
    </xdr:from>
    <xdr:to>
      <xdr:col>10</xdr:col>
      <xdr:colOff>571500</xdr:colOff>
      <xdr:row>1261</xdr:row>
      <xdr:rowOff>38100</xdr:rowOff>
    </xdr:to>
    <xdr:graphicFrame macro="">
      <xdr:nvGraphicFramePr>
        <xdr:cNvPr id="37703990" name="Chart 345">
          <a:extLst>
            <a:ext uri="{FF2B5EF4-FFF2-40B4-BE49-F238E27FC236}">
              <a16:creationId xmlns:a16="http://schemas.microsoft.com/office/drawing/2014/main" id="{00000000-0008-0000-0B00-00003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8"/>
        </a:graphicData>
      </a:graphic>
    </xdr:graphicFrame>
    <xdr:clientData/>
  </xdr:twoCellAnchor>
  <xdr:twoCellAnchor>
    <xdr:from>
      <xdr:col>12</xdr:col>
      <xdr:colOff>9525</xdr:colOff>
      <xdr:row>1244</xdr:row>
      <xdr:rowOff>0</xdr:rowOff>
    </xdr:from>
    <xdr:to>
      <xdr:col>17</xdr:col>
      <xdr:colOff>0</xdr:colOff>
      <xdr:row>1261</xdr:row>
      <xdr:rowOff>28575</xdr:rowOff>
    </xdr:to>
    <xdr:graphicFrame macro="">
      <xdr:nvGraphicFramePr>
        <xdr:cNvPr id="37703991" name="Chart 346">
          <a:extLst>
            <a:ext uri="{FF2B5EF4-FFF2-40B4-BE49-F238E27FC236}">
              <a16:creationId xmlns:a16="http://schemas.microsoft.com/office/drawing/2014/main" id="{00000000-0008-0000-0B00-00003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9"/>
        </a:graphicData>
      </a:graphic>
    </xdr:graphicFrame>
    <xdr:clientData/>
  </xdr:twoCellAnchor>
  <xdr:twoCellAnchor>
    <xdr:from>
      <xdr:col>18</xdr:col>
      <xdr:colOff>0</xdr:colOff>
      <xdr:row>1244</xdr:row>
      <xdr:rowOff>0</xdr:rowOff>
    </xdr:from>
    <xdr:to>
      <xdr:col>22</xdr:col>
      <xdr:colOff>600075</xdr:colOff>
      <xdr:row>1261</xdr:row>
      <xdr:rowOff>28575</xdr:rowOff>
    </xdr:to>
    <xdr:graphicFrame macro="">
      <xdr:nvGraphicFramePr>
        <xdr:cNvPr id="37703992" name="Chart 347">
          <a:extLst>
            <a:ext uri="{FF2B5EF4-FFF2-40B4-BE49-F238E27FC236}">
              <a16:creationId xmlns:a16="http://schemas.microsoft.com/office/drawing/2014/main" id="{00000000-0008-0000-0B00-00003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0"/>
        </a:graphicData>
      </a:graphic>
    </xdr:graphicFrame>
    <xdr:clientData/>
  </xdr:twoCellAnchor>
  <xdr:twoCellAnchor>
    <xdr:from>
      <xdr:col>0</xdr:col>
      <xdr:colOff>28575</xdr:colOff>
      <xdr:row>1263</xdr:row>
      <xdr:rowOff>9525</xdr:rowOff>
    </xdr:from>
    <xdr:to>
      <xdr:col>4</xdr:col>
      <xdr:colOff>600075</xdr:colOff>
      <xdr:row>1279</xdr:row>
      <xdr:rowOff>200025</xdr:rowOff>
    </xdr:to>
    <xdr:graphicFrame macro="">
      <xdr:nvGraphicFramePr>
        <xdr:cNvPr id="37703993" name="Chart 348">
          <a:extLst>
            <a:ext uri="{FF2B5EF4-FFF2-40B4-BE49-F238E27FC236}">
              <a16:creationId xmlns:a16="http://schemas.microsoft.com/office/drawing/2014/main" id="{00000000-0008-0000-0B00-00003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1"/>
        </a:graphicData>
      </a:graphic>
    </xdr:graphicFrame>
    <xdr:clientData/>
  </xdr:twoCellAnchor>
  <xdr:twoCellAnchor>
    <xdr:from>
      <xdr:col>6</xdr:col>
      <xdr:colOff>28575</xdr:colOff>
      <xdr:row>1263</xdr:row>
      <xdr:rowOff>28575</xdr:rowOff>
    </xdr:from>
    <xdr:to>
      <xdr:col>11</xdr:col>
      <xdr:colOff>0</xdr:colOff>
      <xdr:row>1280</xdr:row>
      <xdr:rowOff>66675</xdr:rowOff>
    </xdr:to>
    <xdr:graphicFrame macro="">
      <xdr:nvGraphicFramePr>
        <xdr:cNvPr id="37703994" name="Chart 349">
          <a:extLst>
            <a:ext uri="{FF2B5EF4-FFF2-40B4-BE49-F238E27FC236}">
              <a16:creationId xmlns:a16="http://schemas.microsoft.com/office/drawing/2014/main" id="{00000000-0008-0000-0B00-00003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2"/>
        </a:graphicData>
      </a:graphic>
    </xdr:graphicFrame>
    <xdr:clientData/>
  </xdr:twoCellAnchor>
  <xdr:twoCellAnchor>
    <xdr:from>
      <xdr:col>12</xdr:col>
      <xdr:colOff>28575</xdr:colOff>
      <xdr:row>1263</xdr:row>
      <xdr:rowOff>28575</xdr:rowOff>
    </xdr:from>
    <xdr:to>
      <xdr:col>17</xdr:col>
      <xdr:colOff>28575</xdr:colOff>
      <xdr:row>1280</xdr:row>
      <xdr:rowOff>38100</xdr:rowOff>
    </xdr:to>
    <xdr:graphicFrame macro="">
      <xdr:nvGraphicFramePr>
        <xdr:cNvPr id="37703995" name="Chart 350">
          <a:extLst>
            <a:ext uri="{FF2B5EF4-FFF2-40B4-BE49-F238E27FC236}">
              <a16:creationId xmlns:a16="http://schemas.microsoft.com/office/drawing/2014/main" id="{00000000-0008-0000-0B00-00003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3"/>
        </a:graphicData>
      </a:graphic>
    </xdr:graphicFrame>
    <xdr:clientData/>
  </xdr:twoCellAnchor>
  <xdr:twoCellAnchor>
    <xdr:from>
      <xdr:col>18</xdr:col>
      <xdr:colOff>28575</xdr:colOff>
      <xdr:row>1263</xdr:row>
      <xdr:rowOff>38100</xdr:rowOff>
    </xdr:from>
    <xdr:to>
      <xdr:col>23</xdr:col>
      <xdr:colOff>28575</xdr:colOff>
      <xdr:row>1280</xdr:row>
      <xdr:rowOff>66675</xdr:rowOff>
    </xdr:to>
    <xdr:graphicFrame macro="">
      <xdr:nvGraphicFramePr>
        <xdr:cNvPr id="37703996" name="Chart 351">
          <a:extLst>
            <a:ext uri="{FF2B5EF4-FFF2-40B4-BE49-F238E27FC236}">
              <a16:creationId xmlns:a16="http://schemas.microsoft.com/office/drawing/2014/main" id="{00000000-0008-0000-0B00-00003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4"/>
        </a:graphicData>
      </a:graphic>
    </xdr:graphicFrame>
    <xdr:clientData/>
  </xdr:twoCellAnchor>
  <xdr:twoCellAnchor>
    <xdr:from>
      <xdr:col>6</xdr:col>
      <xdr:colOff>0</xdr:colOff>
      <xdr:row>1282</xdr:row>
      <xdr:rowOff>0</xdr:rowOff>
    </xdr:from>
    <xdr:to>
      <xdr:col>10</xdr:col>
      <xdr:colOff>600075</xdr:colOff>
      <xdr:row>1297</xdr:row>
      <xdr:rowOff>180975</xdr:rowOff>
    </xdr:to>
    <xdr:graphicFrame macro="">
      <xdr:nvGraphicFramePr>
        <xdr:cNvPr id="37703997" name="Chart 353">
          <a:extLst>
            <a:ext uri="{FF2B5EF4-FFF2-40B4-BE49-F238E27FC236}">
              <a16:creationId xmlns:a16="http://schemas.microsoft.com/office/drawing/2014/main" id="{00000000-0008-0000-0B00-00003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5"/>
        </a:graphicData>
      </a:graphic>
    </xdr:graphicFrame>
    <xdr:clientData/>
  </xdr:twoCellAnchor>
  <xdr:twoCellAnchor>
    <xdr:from>
      <xdr:col>12</xdr:col>
      <xdr:colOff>0</xdr:colOff>
      <xdr:row>1282</xdr:row>
      <xdr:rowOff>0</xdr:rowOff>
    </xdr:from>
    <xdr:to>
      <xdr:col>17</xdr:col>
      <xdr:colOff>0</xdr:colOff>
      <xdr:row>1298</xdr:row>
      <xdr:rowOff>28575</xdr:rowOff>
    </xdr:to>
    <xdr:graphicFrame macro="">
      <xdr:nvGraphicFramePr>
        <xdr:cNvPr id="37703998" name="Chart 354">
          <a:extLst>
            <a:ext uri="{FF2B5EF4-FFF2-40B4-BE49-F238E27FC236}">
              <a16:creationId xmlns:a16="http://schemas.microsoft.com/office/drawing/2014/main" id="{00000000-0008-0000-0B00-00003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6"/>
        </a:graphicData>
      </a:graphic>
    </xdr:graphicFrame>
    <xdr:clientData/>
  </xdr:twoCellAnchor>
  <xdr:twoCellAnchor>
    <xdr:from>
      <xdr:col>18</xdr:col>
      <xdr:colOff>9525</xdr:colOff>
      <xdr:row>1282</xdr:row>
      <xdr:rowOff>0</xdr:rowOff>
    </xdr:from>
    <xdr:to>
      <xdr:col>22</xdr:col>
      <xdr:colOff>600075</xdr:colOff>
      <xdr:row>1297</xdr:row>
      <xdr:rowOff>200025</xdr:rowOff>
    </xdr:to>
    <xdr:graphicFrame macro="">
      <xdr:nvGraphicFramePr>
        <xdr:cNvPr id="37703999" name="Chart 355">
          <a:extLst>
            <a:ext uri="{FF2B5EF4-FFF2-40B4-BE49-F238E27FC236}">
              <a16:creationId xmlns:a16="http://schemas.microsoft.com/office/drawing/2014/main" id="{00000000-0008-0000-0B00-00003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7"/>
        </a:graphicData>
      </a:graphic>
    </xdr:graphicFrame>
    <xdr:clientData/>
  </xdr:twoCellAnchor>
  <xdr:twoCellAnchor>
    <xdr:from>
      <xdr:col>0</xdr:col>
      <xdr:colOff>28575</xdr:colOff>
      <xdr:row>1300</xdr:row>
      <xdr:rowOff>0</xdr:rowOff>
    </xdr:from>
    <xdr:to>
      <xdr:col>5</xdr:col>
      <xdr:colOff>19050</xdr:colOff>
      <xdr:row>1317</xdr:row>
      <xdr:rowOff>28575</xdr:rowOff>
    </xdr:to>
    <xdr:graphicFrame macro="">
      <xdr:nvGraphicFramePr>
        <xdr:cNvPr id="37704000" name="Chart 356">
          <a:extLst>
            <a:ext uri="{FF2B5EF4-FFF2-40B4-BE49-F238E27FC236}">
              <a16:creationId xmlns:a16="http://schemas.microsoft.com/office/drawing/2014/main" id="{00000000-0008-0000-0B00-00004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8"/>
        </a:graphicData>
      </a:graphic>
    </xdr:graphicFrame>
    <xdr:clientData/>
  </xdr:twoCellAnchor>
  <xdr:twoCellAnchor>
    <xdr:from>
      <xdr:col>6</xdr:col>
      <xdr:colOff>9525</xdr:colOff>
      <xdr:row>1300</xdr:row>
      <xdr:rowOff>9525</xdr:rowOff>
    </xdr:from>
    <xdr:to>
      <xdr:col>10</xdr:col>
      <xdr:colOff>581025</xdr:colOff>
      <xdr:row>1317</xdr:row>
      <xdr:rowOff>9525</xdr:rowOff>
    </xdr:to>
    <xdr:graphicFrame macro="">
      <xdr:nvGraphicFramePr>
        <xdr:cNvPr id="37704001" name="Chart 357">
          <a:extLst>
            <a:ext uri="{FF2B5EF4-FFF2-40B4-BE49-F238E27FC236}">
              <a16:creationId xmlns:a16="http://schemas.microsoft.com/office/drawing/2014/main" id="{00000000-0008-0000-0B00-00004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9"/>
        </a:graphicData>
      </a:graphic>
    </xdr:graphicFrame>
    <xdr:clientData/>
  </xdr:twoCellAnchor>
  <xdr:twoCellAnchor>
    <xdr:from>
      <xdr:col>12</xdr:col>
      <xdr:colOff>28575</xdr:colOff>
      <xdr:row>1300</xdr:row>
      <xdr:rowOff>28575</xdr:rowOff>
    </xdr:from>
    <xdr:to>
      <xdr:col>17</xdr:col>
      <xdr:colOff>28575</xdr:colOff>
      <xdr:row>1316</xdr:row>
      <xdr:rowOff>200025</xdr:rowOff>
    </xdr:to>
    <xdr:graphicFrame macro="">
      <xdr:nvGraphicFramePr>
        <xdr:cNvPr id="37704002" name="Chart 358">
          <a:extLst>
            <a:ext uri="{FF2B5EF4-FFF2-40B4-BE49-F238E27FC236}">
              <a16:creationId xmlns:a16="http://schemas.microsoft.com/office/drawing/2014/main" id="{00000000-0008-0000-0B00-00004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0"/>
        </a:graphicData>
      </a:graphic>
    </xdr:graphicFrame>
    <xdr:clientData/>
  </xdr:twoCellAnchor>
  <xdr:twoCellAnchor>
    <xdr:from>
      <xdr:col>0</xdr:col>
      <xdr:colOff>0</xdr:colOff>
      <xdr:row>1319</xdr:row>
      <xdr:rowOff>9525</xdr:rowOff>
    </xdr:from>
    <xdr:to>
      <xdr:col>4</xdr:col>
      <xdr:colOff>561975</xdr:colOff>
      <xdr:row>1336</xdr:row>
      <xdr:rowOff>9525</xdr:rowOff>
    </xdr:to>
    <xdr:graphicFrame macro="">
      <xdr:nvGraphicFramePr>
        <xdr:cNvPr id="37704003" name="Chart 360">
          <a:extLst>
            <a:ext uri="{FF2B5EF4-FFF2-40B4-BE49-F238E27FC236}">
              <a16:creationId xmlns:a16="http://schemas.microsoft.com/office/drawing/2014/main" id="{00000000-0008-0000-0B00-00004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1"/>
        </a:graphicData>
      </a:graphic>
    </xdr:graphicFrame>
    <xdr:clientData/>
  </xdr:twoCellAnchor>
  <xdr:twoCellAnchor>
    <xdr:from>
      <xdr:col>18</xdr:col>
      <xdr:colOff>28575</xdr:colOff>
      <xdr:row>1300</xdr:row>
      <xdr:rowOff>28575</xdr:rowOff>
    </xdr:from>
    <xdr:to>
      <xdr:col>23</xdr:col>
      <xdr:colOff>57150</xdr:colOff>
      <xdr:row>1316</xdr:row>
      <xdr:rowOff>200025</xdr:rowOff>
    </xdr:to>
    <xdr:graphicFrame macro="">
      <xdr:nvGraphicFramePr>
        <xdr:cNvPr id="37704004" name="Chart 361">
          <a:extLst>
            <a:ext uri="{FF2B5EF4-FFF2-40B4-BE49-F238E27FC236}">
              <a16:creationId xmlns:a16="http://schemas.microsoft.com/office/drawing/2014/main" id="{00000000-0008-0000-0B00-00004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2"/>
        </a:graphicData>
      </a:graphic>
    </xdr:graphicFrame>
    <xdr:clientData/>
  </xdr:twoCellAnchor>
  <xdr:twoCellAnchor>
    <xdr:from>
      <xdr:col>6</xdr:col>
      <xdr:colOff>0</xdr:colOff>
      <xdr:row>1319</xdr:row>
      <xdr:rowOff>28575</xdr:rowOff>
    </xdr:from>
    <xdr:to>
      <xdr:col>10</xdr:col>
      <xdr:colOff>581025</xdr:colOff>
      <xdr:row>1336</xdr:row>
      <xdr:rowOff>9525</xdr:rowOff>
    </xdr:to>
    <xdr:graphicFrame macro="">
      <xdr:nvGraphicFramePr>
        <xdr:cNvPr id="37704005" name="Chart 362">
          <a:extLst>
            <a:ext uri="{FF2B5EF4-FFF2-40B4-BE49-F238E27FC236}">
              <a16:creationId xmlns:a16="http://schemas.microsoft.com/office/drawing/2014/main" id="{00000000-0008-0000-0B00-00004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3"/>
        </a:graphicData>
      </a:graphic>
    </xdr:graphicFrame>
    <xdr:clientData/>
  </xdr:twoCellAnchor>
  <xdr:twoCellAnchor>
    <xdr:from>
      <xdr:col>12</xdr:col>
      <xdr:colOff>9525</xdr:colOff>
      <xdr:row>1319</xdr:row>
      <xdr:rowOff>28575</xdr:rowOff>
    </xdr:from>
    <xdr:to>
      <xdr:col>17</xdr:col>
      <xdr:colOff>9525</xdr:colOff>
      <xdr:row>1336</xdr:row>
      <xdr:rowOff>9525</xdr:rowOff>
    </xdr:to>
    <xdr:graphicFrame macro="">
      <xdr:nvGraphicFramePr>
        <xdr:cNvPr id="37704006" name="Chart 363">
          <a:extLst>
            <a:ext uri="{FF2B5EF4-FFF2-40B4-BE49-F238E27FC236}">
              <a16:creationId xmlns:a16="http://schemas.microsoft.com/office/drawing/2014/main" id="{00000000-0008-0000-0B00-00004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4"/>
        </a:graphicData>
      </a:graphic>
    </xdr:graphicFrame>
    <xdr:clientData/>
  </xdr:twoCellAnchor>
  <xdr:twoCellAnchor>
    <xdr:from>
      <xdr:col>18</xdr:col>
      <xdr:colOff>28575</xdr:colOff>
      <xdr:row>1319</xdr:row>
      <xdr:rowOff>28575</xdr:rowOff>
    </xdr:from>
    <xdr:to>
      <xdr:col>22</xdr:col>
      <xdr:colOff>600075</xdr:colOff>
      <xdr:row>1335</xdr:row>
      <xdr:rowOff>190500</xdr:rowOff>
    </xdr:to>
    <xdr:graphicFrame macro="">
      <xdr:nvGraphicFramePr>
        <xdr:cNvPr id="37704007" name="Chart 364">
          <a:extLst>
            <a:ext uri="{FF2B5EF4-FFF2-40B4-BE49-F238E27FC236}">
              <a16:creationId xmlns:a16="http://schemas.microsoft.com/office/drawing/2014/main" id="{00000000-0008-0000-0B00-00004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5"/>
        </a:graphicData>
      </a:graphic>
    </xdr:graphicFrame>
    <xdr:clientData/>
  </xdr:twoCellAnchor>
  <xdr:twoCellAnchor>
    <xdr:from>
      <xdr:col>0</xdr:col>
      <xdr:colOff>0</xdr:colOff>
      <xdr:row>1338</xdr:row>
      <xdr:rowOff>0</xdr:rowOff>
    </xdr:from>
    <xdr:to>
      <xdr:col>4</xdr:col>
      <xdr:colOff>600075</xdr:colOff>
      <xdr:row>1354</xdr:row>
      <xdr:rowOff>161925</xdr:rowOff>
    </xdr:to>
    <xdr:graphicFrame macro="">
      <xdr:nvGraphicFramePr>
        <xdr:cNvPr id="37704008" name="Chart 365">
          <a:extLst>
            <a:ext uri="{FF2B5EF4-FFF2-40B4-BE49-F238E27FC236}">
              <a16:creationId xmlns:a16="http://schemas.microsoft.com/office/drawing/2014/main" id="{00000000-0008-0000-0B00-00004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6"/>
        </a:graphicData>
      </a:graphic>
    </xdr:graphicFrame>
    <xdr:clientData/>
  </xdr:twoCellAnchor>
  <xdr:twoCellAnchor>
    <xdr:from>
      <xdr:col>6</xdr:col>
      <xdr:colOff>0</xdr:colOff>
      <xdr:row>1338</xdr:row>
      <xdr:rowOff>0</xdr:rowOff>
    </xdr:from>
    <xdr:to>
      <xdr:col>10</xdr:col>
      <xdr:colOff>600075</xdr:colOff>
      <xdr:row>1355</xdr:row>
      <xdr:rowOff>9525</xdr:rowOff>
    </xdr:to>
    <xdr:graphicFrame macro="">
      <xdr:nvGraphicFramePr>
        <xdr:cNvPr id="37704009" name="Chart 366">
          <a:extLst>
            <a:ext uri="{FF2B5EF4-FFF2-40B4-BE49-F238E27FC236}">
              <a16:creationId xmlns:a16="http://schemas.microsoft.com/office/drawing/2014/main" id="{00000000-0008-0000-0B00-00004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7"/>
        </a:graphicData>
      </a:graphic>
    </xdr:graphicFrame>
    <xdr:clientData/>
  </xdr:twoCellAnchor>
  <xdr:twoCellAnchor>
    <xdr:from>
      <xdr:col>12</xdr:col>
      <xdr:colOff>0</xdr:colOff>
      <xdr:row>1338</xdr:row>
      <xdr:rowOff>0</xdr:rowOff>
    </xdr:from>
    <xdr:to>
      <xdr:col>16</xdr:col>
      <xdr:colOff>600075</xdr:colOff>
      <xdr:row>1355</xdr:row>
      <xdr:rowOff>28575</xdr:rowOff>
    </xdr:to>
    <xdr:graphicFrame macro="">
      <xdr:nvGraphicFramePr>
        <xdr:cNvPr id="37704010" name="Chart 367">
          <a:extLst>
            <a:ext uri="{FF2B5EF4-FFF2-40B4-BE49-F238E27FC236}">
              <a16:creationId xmlns:a16="http://schemas.microsoft.com/office/drawing/2014/main" id="{00000000-0008-0000-0B00-00004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8"/>
        </a:graphicData>
      </a:graphic>
    </xdr:graphicFrame>
    <xdr:clientData/>
  </xdr:twoCellAnchor>
  <xdr:twoCellAnchor>
    <xdr:from>
      <xdr:col>18</xdr:col>
      <xdr:colOff>28575</xdr:colOff>
      <xdr:row>1338</xdr:row>
      <xdr:rowOff>9525</xdr:rowOff>
    </xdr:from>
    <xdr:to>
      <xdr:col>23</xdr:col>
      <xdr:colOff>28575</xdr:colOff>
      <xdr:row>1355</xdr:row>
      <xdr:rowOff>0</xdr:rowOff>
    </xdr:to>
    <xdr:graphicFrame macro="">
      <xdr:nvGraphicFramePr>
        <xdr:cNvPr id="37704011" name="Chart 368">
          <a:extLst>
            <a:ext uri="{FF2B5EF4-FFF2-40B4-BE49-F238E27FC236}">
              <a16:creationId xmlns:a16="http://schemas.microsoft.com/office/drawing/2014/main" id="{00000000-0008-0000-0B00-00004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9"/>
        </a:graphicData>
      </a:graphic>
    </xdr:graphicFrame>
    <xdr:clientData/>
  </xdr:twoCellAnchor>
  <xdr:twoCellAnchor>
    <xdr:from>
      <xdr:col>0</xdr:col>
      <xdr:colOff>28575</xdr:colOff>
      <xdr:row>1357</xdr:row>
      <xdr:rowOff>38100</xdr:rowOff>
    </xdr:from>
    <xdr:to>
      <xdr:col>5</xdr:col>
      <xdr:colOff>38100</xdr:colOff>
      <xdr:row>1374</xdr:row>
      <xdr:rowOff>38100</xdr:rowOff>
    </xdr:to>
    <xdr:graphicFrame macro="">
      <xdr:nvGraphicFramePr>
        <xdr:cNvPr id="37704012" name="Chart 369">
          <a:extLst>
            <a:ext uri="{FF2B5EF4-FFF2-40B4-BE49-F238E27FC236}">
              <a16:creationId xmlns:a16="http://schemas.microsoft.com/office/drawing/2014/main" id="{00000000-0008-0000-0B00-00004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0"/>
        </a:graphicData>
      </a:graphic>
    </xdr:graphicFrame>
    <xdr:clientData/>
  </xdr:twoCellAnchor>
  <xdr:twoCellAnchor>
    <xdr:from>
      <xdr:col>6</xdr:col>
      <xdr:colOff>38100</xdr:colOff>
      <xdr:row>1357</xdr:row>
      <xdr:rowOff>38100</xdr:rowOff>
    </xdr:from>
    <xdr:to>
      <xdr:col>11</xdr:col>
      <xdr:colOff>0</xdr:colOff>
      <xdr:row>1374</xdr:row>
      <xdr:rowOff>47625</xdr:rowOff>
    </xdr:to>
    <xdr:graphicFrame macro="">
      <xdr:nvGraphicFramePr>
        <xdr:cNvPr id="37704013" name="Chart 370">
          <a:extLst>
            <a:ext uri="{FF2B5EF4-FFF2-40B4-BE49-F238E27FC236}">
              <a16:creationId xmlns:a16="http://schemas.microsoft.com/office/drawing/2014/main" id="{00000000-0008-0000-0B00-00004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1"/>
        </a:graphicData>
      </a:graphic>
    </xdr:graphicFrame>
    <xdr:clientData/>
  </xdr:twoCellAnchor>
  <xdr:twoCellAnchor>
    <xdr:from>
      <xdr:col>12</xdr:col>
      <xdr:colOff>0</xdr:colOff>
      <xdr:row>1357</xdr:row>
      <xdr:rowOff>28575</xdr:rowOff>
    </xdr:from>
    <xdr:to>
      <xdr:col>16</xdr:col>
      <xdr:colOff>561975</xdr:colOff>
      <xdr:row>1374</xdr:row>
      <xdr:rowOff>9525</xdr:rowOff>
    </xdr:to>
    <xdr:graphicFrame macro="">
      <xdr:nvGraphicFramePr>
        <xdr:cNvPr id="37704014" name="Chart 371">
          <a:extLst>
            <a:ext uri="{FF2B5EF4-FFF2-40B4-BE49-F238E27FC236}">
              <a16:creationId xmlns:a16="http://schemas.microsoft.com/office/drawing/2014/main" id="{00000000-0008-0000-0B00-00004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2"/>
        </a:graphicData>
      </a:graphic>
    </xdr:graphicFrame>
    <xdr:clientData/>
  </xdr:twoCellAnchor>
  <xdr:twoCellAnchor>
    <xdr:from>
      <xdr:col>18</xdr:col>
      <xdr:colOff>28575</xdr:colOff>
      <xdr:row>1357</xdr:row>
      <xdr:rowOff>9525</xdr:rowOff>
    </xdr:from>
    <xdr:to>
      <xdr:col>23</xdr:col>
      <xdr:colOff>28575</xdr:colOff>
      <xdr:row>1374</xdr:row>
      <xdr:rowOff>9525</xdr:rowOff>
    </xdr:to>
    <xdr:graphicFrame macro="">
      <xdr:nvGraphicFramePr>
        <xdr:cNvPr id="37704015" name="Chart 372">
          <a:extLst>
            <a:ext uri="{FF2B5EF4-FFF2-40B4-BE49-F238E27FC236}">
              <a16:creationId xmlns:a16="http://schemas.microsoft.com/office/drawing/2014/main" id="{00000000-0008-0000-0B00-00004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3"/>
        </a:graphicData>
      </a:graphic>
    </xdr:graphicFrame>
    <xdr:clientData/>
  </xdr:twoCellAnchor>
  <xdr:twoCellAnchor>
    <xdr:from>
      <xdr:col>0</xdr:col>
      <xdr:colOff>38100</xdr:colOff>
      <xdr:row>1376</xdr:row>
      <xdr:rowOff>28575</xdr:rowOff>
    </xdr:from>
    <xdr:to>
      <xdr:col>5</xdr:col>
      <xdr:colOff>28575</xdr:colOff>
      <xdr:row>1393</xdr:row>
      <xdr:rowOff>28575</xdr:rowOff>
    </xdr:to>
    <xdr:graphicFrame macro="">
      <xdr:nvGraphicFramePr>
        <xdr:cNvPr id="37704016" name="Chart 373">
          <a:extLst>
            <a:ext uri="{FF2B5EF4-FFF2-40B4-BE49-F238E27FC236}">
              <a16:creationId xmlns:a16="http://schemas.microsoft.com/office/drawing/2014/main" id="{00000000-0008-0000-0B00-00005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4"/>
        </a:graphicData>
      </a:graphic>
    </xdr:graphicFrame>
    <xdr:clientData/>
  </xdr:twoCellAnchor>
  <xdr:twoCellAnchor>
    <xdr:from>
      <xdr:col>6</xdr:col>
      <xdr:colOff>28575</xdr:colOff>
      <xdr:row>1376</xdr:row>
      <xdr:rowOff>0</xdr:rowOff>
    </xdr:from>
    <xdr:to>
      <xdr:col>11</xdr:col>
      <xdr:colOff>57150</xdr:colOff>
      <xdr:row>1393</xdr:row>
      <xdr:rowOff>9525</xdr:rowOff>
    </xdr:to>
    <xdr:graphicFrame macro="">
      <xdr:nvGraphicFramePr>
        <xdr:cNvPr id="37704017" name="Chart 374">
          <a:extLst>
            <a:ext uri="{FF2B5EF4-FFF2-40B4-BE49-F238E27FC236}">
              <a16:creationId xmlns:a16="http://schemas.microsoft.com/office/drawing/2014/main" id="{00000000-0008-0000-0B00-00005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5"/>
        </a:graphicData>
      </a:graphic>
    </xdr:graphicFrame>
    <xdr:clientData/>
  </xdr:twoCellAnchor>
  <xdr:twoCellAnchor>
    <xdr:from>
      <xdr:col>12</xdr:col>
      <xdr:colOff>0</xdr:colOff>
      <xdr:row>1376</xdr:row>
      <xdr:rowOff>28575</xdr:rowOff>
    </xdr:from>
    <xdr:to>
      <xdr:col>17</xdr:col>
      <xdr:colOff>0</xdr:colOff>
      <xdr:row>1393</xdr:row>
      <xdr:rowOff>28575</xdr:rowOff>
    </xdr:to>
    <xdr:graphicFrame macro="">
      <xdr:nvGraphicFramePr>
        <xdr:cNvPr id="37704018" name="Chart 375">
          <a:extLst>
            <a:ext uri="{FF2B5EF4-FFF2-40B4-BE49-F238E27FC236}">
              <a16:creationId xmlns:a16="http://schemas.microsoft.com/office/drawing/2014/main" id="{00000000-0008-0000-0B00-00005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6"/>
        </a:graphicData>
      </a:graphic>
    </xdr:graphicFrame>
    <xdr:clientData/>
  </xdr:twoCellAnchor>
  <xdr:twoCellAnchor>
    <xdr:from>
      <xdr:col>18</xdr:col>
      <xdr:colOff>9525</xdr:colOff>
      <xdr:row>1376</xdr:row>
      <xdr:rowOff>28575</xdr:rowOff>
    </xdr:from>
    <xdr:to>
      <xdr:col>22</xdr:col>
      <xdr:colOff>581025</xdr:colOff>
      <xdr:row>1393</xdr:row>
      <xdr:rowOff>28575</xdr:rowOff>
    </xdr:to>
    <xdr:graphicFrame macro="">
      <xdr:nvGraphicFramePr>
        <xdr:cNvPr id="37704019" name="Chart 376">
          <a:extLst>
            <a:ext uri="{FF2B5EF4-FFF2-40B4-BE49-F238E27FC236}">
              <a16:creationId xmlns:a16="http://schemas.microsoft.com/office/drawing/2014/main" id="{00000000-0008-0000-0B00-00005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7"/>
        </a:graphicData>
      </a:graphic>
    </xdr:graphicFrame>
    <xdr:clientData/>
  </xdr:twoCellAnchor>
  <xdr:twoCellAnchor>
    <xdr:from>
      <xdr:col>0</xdr:col>
      <xdr:colOff>0</xdr:colOff>
      <xdr:row>1395</xdr:row>
      <xdr:rowOff>0</xdr:rowOff>
    </xdr:from>
    <xdr:to>
      <xdr:col>5</xdr:col>
      <xdr:colOff>0</xdr:colOff>
      <xdr:row>1411</xdr:row>
      <xdr:rowOff>38100</xdr:rowOff>
    </xdr:to>
    <xdr:graphicFrame macro="">
      <xdr:nvGraphicFramePr>
        <xdr:cNvPr id="37704020" name="Chart 377">
          <a:extLst>
            <a:ext uri="{FF2B5EF4-FFF2-40B4-BE49-F238E27FC236}">
              <a16:creationId xmlns:a16="http://schemas.microsoft.com/office/drawing/2014/main" id="{00000000-0008-0000-0B00-00005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8"/>
        </a:graphicData>
      </a:graphic>
    </xdr:graphicFrame>
    <xdr:clientData/>
  </xdr:twoCellAnchor>
  <xdr:twoCellAnchor>
    <xdr:from>
      <xdr:col>6</xdr:col>
      <xdr:colOff>0</xdr:colOff>
      <xdr:row>1395</xdr:row>
      <xdr:rowOff>0</xdr:rowOff>
    </xdr:from>
    <xdr:to>
      <xdr:col>10</xdr:col>
      <xdr:colOff>581025</xdr:colOff>
      <xdr:row>1411</xdr:row>
      <xdr:rowOff>28575</xdr:rowOff>
    </xdr:to>
    <xdr:graphicFrame macro="">
      <xdr:nvGraphicFramePr>
        <xdr:cNvPr id="37704021" name="Chart 378">
          <a:extLst>
            <a:ext uri="{FF2B5EF4-FFF2-40B4-BE49-F238E27FC236}">
              <a16:creationId xmlns:a16="http://schemas.microsoft.com/office/drawing/2014/main" id="{00000000-0008-0000-0B00-00005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9"/>
        </a:graphicData>
      </a:graphic>
    </xdr:graphicFrame>
    <xdr:clientData/>
  </xdr:twoCellAnchor>
  <xdr:twoCellAnchor>
    <xdr:from>
      <xdr:col>12</xdr:col>
      <xdr:colOff>0</xdr:colOff>
      <xdr:row>1395</xdr:row>
      <xdr:rowOff>0</xdr:rowOff>
    </xdr:from>
    <xdr:to>
      <xdr:col>16</xdr:col>
      <xdr:colOff>600075</xdr:colOff>
      <xdr:row>1411</xdr:row>
      <xdr:rowOff>28575</xdr:rowOff>
    </xdr:to>
    <xdr:graphicFrame macro="">
      <xdr:nvGraphicFramePr>
        <xdr:cNvPr id="37704022" name="Chart 379">
          <a:extLst>
            <a:ext uri="{FF2B5EF4-FFF2-40B4-BE49-F238E27FC236}">
              <a16:creationId xmlns:a16="http://schemas.microsoft.com/office/drawing/2014/main" id="{00000000-0008-0000-0B00-00005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0"/>
        </a:graphicData>
      </a:graphic>
    </xdr:graphicFrame>
    <xdr:clientData/>
  </xdr:twoCellAnchor>
  <xdr:twoCellAnchor>
    <xdr:from>
      <xdr:col>18</xdr:col>
      <xdr:colOff>0</xdr:colOff>
      <xdr:row>1394</xdr:row>
      <xdr:rowOff>200025</xdr:rowOff>
    </xdr:from>
    <xdr:to>
      <xdr:col>22</xdr:col>
      <xdr:colOff>600075</xdr:colOff>
      <xdr:row>1410</xdr:row>
      <xdr:rowOff>190500</xdr:rowOff>
    </xdr:to>
    <xdr:graphicFrame macro="">
      <xdr:nvGraphicFramePr>
        <xdr:cNvPr id="37704023" name="Chart 380">
          <a:extLst>
            <a:ext uri="{FF2B5EF4-FFF2-40B4-BE49-F238E27FC236}">
              <a16:creationId xmlns:a16="http://schemas.microsoft.com/office/drawing/2014/main" id="{00000000-0008-0000-0B00-00005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1"/>
        </a:graphicData>
      </a:graphic>
    </xdr:graphicFrame>
    <xdr:clientData/>
  </xdr:twoCellAnchor>
  <xdr:twoCellAnchor>
    <xdr:from>
      <xdr:col>0</xdr:col>
      <xdr:colOff>28575</xdr:colOff>
      <xdr:row>1413</xdr:row>
      <xdr:rowOff>28575</xdr:rowOff>
    </xdr:from>
    <xdr:to>
      <xdr:col>4</xdr:col>
      <xdr:colOff>600075</xdr:colOff>
      <xdr:row>1430</xdr:row>
      <xdr:rowOff>0</xdr:rowOff>
    </xdr:to>
    <xdr:graphicFrame macro="">
      <xdr:nvGraphicFramePr>
        <xdr:cNvPr id="37704024" name="Chart 381">
          <a:extLst>
            <a:ext uri="{FF2B5EF4-FFF2-40B4-BE49-F238E27FC236}">
              <a16:creationId xmlns:a16="http://schemas.microsoft.com/office/drawing/2014/main" id="{00000000-0008-0000-0B00-00005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2"/>
        </a:graphicData>
      </a:graphic>
    </xdr:graphicFrame>
    <xdr:clientData/>
  </xdr:twoCellAnchor>
  <xdr:twoCellAnchor>
    <xdr:from>
      <xdr:col>6</xdr:col>
      <xdr:colOff>28575</xdr:colOff>
      <xdr:row>1413</xdr:row>
      <xdr:rowOff>9525</xdr:rowOff>
    </xdr:from>
    <xdr:to>
      <xdr:col>10</xdr:col>
      <xdr:colOff>600075</xdr:colOff>
      <xdr:row>1430</xdr:row>
      <xdr:rowOff>9525</xdr:rowOff>
    </xdr:to>
    <xdr:graphicFrame macro="">
      <xdr:nvGraphicFramePr>
        <xdr:cNvPr id="37704025" name="Chart 382">
          <a:extLst>
            <a:ext uri="{FF2B5EF4-FFF2-40B4-BE49-F238E27FC236}">
              <a16:creationId xmlns:a16="http://schemas.microsoft.com/office/drawing/2014/main" id="{00000000-0008-0000-0B00-00005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3"/>
        </a:graphicData>
      </a:graphic>
    </xdr:graphicFrame>
    <xdr:clientData/>
  </xdr:twoCellAnchor>
  <xdr:twoCellAnchor>
    <xdr:from>
      <xdr:col>12</xdr:col>
      <xdr:colOff>28575</xdr:colOff>
      <xdr:row>1413</xdr:row>
      <xdr:rowOff>28575</xdr:rowOff>
    </xdr:from>
    <xdr:to>
      <xdr:col>16</xdr:col>
      <xdr:colOff>600075</xdr:colOff>
      <xdr:row>1429</xdr:row>
      <xdr:rowOff>200025</xdr:rowOff>
    </xdr:to>
    <xdr:graphicFrame macro="">
      <xdr:nvGraphicFramePr>
        <xdr:cNvPr id="37704026" name="Chart 383">
          <a:extLst>
            <a:ext uri="{FF2B5EF4-FFF2-40B4-BE49-F238E27FC236}">
              <a16:creationId xmlns:a16="http://schemas.microsoft.com/office/drawing/2014/main" id="{00000000-0008-0000-0B00-00005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4"/>
        </a:graphicData>
      </a:graphic>
    </xdr:graphicFrame>
    <xdr:clientData/>
  </xdr:twoCellAnchor>
  <xdr:twoCellAnchor>
    <xdr:from>
      <xdr:col>18</xdr:col>
      <xdr:colOff>0</xdr:colOff>
      <xdr:row>1413</xdr:row>
      <xdr:rowOff>9525</xdr:rowOff>
    </xdr:from>
    <xdr:to>
      <xdr:col>23</xdr:col>
      <xdr:colOff>0</xdr:colOff>
      <xdr:row>1430</xdr:row>
      <xdr:rowOff>0</xdr:rowOff>
    </xdr:to>
    <xdr:graphicFrame macro="">
      <xdr:nvGraphicFramePr>
        <xdr:cNvPr id="37704027" name="Chart 384">
          <a:extLst>
            <a:ext uri="{FF2B5EF4-FFF2-40B4-BE49-F238E27FC236}">
              <a16:creationId xmlns:a16="http://schemas.microsoft.com/office/drawing/2014/main" id="{00000000-0008-0000-0B00-00005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5"/>
        </a:graphicData>
      </a:graphic>
    </xdr:graphicFrame>
    <xdr:clientData/>
  </xdr:twoCellAnchor>
  <xdr:twoCellAnchor>
    <xdr:from>
      <xdr:col>0</xdr:col>
      <xdr:colOff>28575</xdr:colOff>
      <xdr:row>1432</xdr:row>
      <xdr:rowOff>28575</xdr:rowOff>
    </xdr:from>
    <xdr:to>
      <xdr:col>4</xdr:col>
      <xdr:colOff>600075</xdr:colOff>
      <xdr:row>1448</xdr:row>
      <xdr:rowOff>180975</xdr:rowOff>
    </xdr:to>
    <xdr:graphicFrame macro="">
      <xdr:nvGraphicFramePr>
        <xdr:cNvPr id="37704028" name="Chart 385">
          <a:extLst>
            <a:ext uri="{FF2B5EF4-FFF2-40B4-BE49-F238E27FC236}">
              <a16:creationId xmlns:a16="http://schemas.microsoft.com/office/drawing/2014/main" id="{00000000-0008-0000-0B00-00005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6"/>
        </a:graphicData>
      </a:graphic>
    </xdr:graphicFrame>
    <xdr:clientData/>
  </xdr:twoCellAnchor>
  <xdr:twoCellAnchor>
    <xdr:from>
      <xdr:col>6</xdr:col>
      <xdr:colOff>0</xdr:colOff>
      <xdr:row>1432</xdr:row>
      <xdr:rowOff>28575</xdr:rowOff>
    </xdr:from>
    <xdr:to>
      <xdr:col>10</xdr:col>
      <xdr:colOff>581025</xdr:colOff>
      <xdr:row>1449</xdr:row>
      <xdr:rowOff>0</xdr:rowOff>
    </xdr:to>
    <xdr:graphicFrame macro="">
      <xdr:nvGraphicFramePr>
        <xdr:cNvPr id="37704029" name="Chart 386">
          <a:extLst>
            <a:ext uri="{FF2B5EF4-FFF2-40B4-BE49-F238E27FC236}">
              <a16:creationId xmlns:a16="http://schemas.microsoft.com/office/drawing/2014/main" id="{00000000-0008-0000-0B00-00005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7"/>
        </a:graphicData>
      </a:graphic>
    </xdr:graphicFrame>
    <xdr:clientData/>
  </xdr:twoCellAnchor>
  <xdr:twoCellAnchor>
    <xdr:from>
      <xdr:col>12</xdr:col>
      <xdr:colOff>28575</xdr:colOff>
      <xdr:row>1432</xdr:row>
      <xdr:rowOff>38100</xdr:rowOff>
    </xdr:from>
    <xdr:to>
      <xdr:col>17</xdr:col>
      <xdr:colOff>0</xdr:colOff>
      <xdr:row>1449</xdr:row>
      <xdr:rowOff>9525</xdr:rowOff>
    </xdr:to>
    <xdr:graphicFrame macro="">
      <xdr:nvGraphicFramePr>
        <xdr:cNvPr id="37704030" name="Chart 387">
          <a:extLst>
            <a:ext uri="{FF2B5EF4-FFF2-40B4-BE49-F238E27FC236}">
              <a16:creationId xmlns:a16="http://schemas.microsoft.com/office/drawing/2014/main" id="{00000000-0008-0000-0B00-00005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8"/>
        </a:graphicData>
      </a:graphic>
    </xdr:graphicFrame>
    <xdr:clientData/>
  </xdr:twoCellAnchor>
  <xdr:twoCellAnchor>
    <xdr:from>
      <xdr:col>18</xdr:col>
      <xdr:colOff>9525</xdr:colOff>
      <xdr:row>1432</xdr:row>
      <xdr:rowOff>28575</xdr:rowOff>
    </xdr:from>
    <xdr:to>
      <xdr:col>22</xdr:col>
      <xdr:colOff>571500</xdr:colOff>
      <xdr:row>1449</xdr:row>
      <xdr:rowOff>9525</xdr:rowOff>
    </xdr:to>
    <xdr:graphicFrame macro="">
      <xdr:nvGraphicFramePr>
        <xdr:cNvPr id="37704031" name="Chart 388">
          <a:extLst>
            <a:ext uri="{FF2B5EF4-FFF2-40B4-BE49-F238E27FC236}">
              <a16:creationId xmlns:a16="http://schemas.microsoft.com/office/drawing/2014/main" id="{00000000-0008-0000-0B00-00005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9"/>
        </a:graphicData>
      </a:graphic>
    </xdr:graphicFrame>
    <xdr:clientData/>
  </xdr:twoCellAnchor>
  <xdr:twoCellAnchor>
    <xdr:from>
      <xdr:col>0</xdr:col>
      <xdr:colOff>0</xdr:colOff>
      <xdr:row>1451</xdr:row>
      <xdr:rowOff>0</xdr:rowOff>
    </xdr:from>
    <xdr:to>
      <xdr:col>4</xdr:col>
      <xdr:colOff>600075</xdr:colOff>
      <xdr:row>1467</xdr:row>
      <xdr:rowOff>200025</xdr:rowOff>
    </xdr:to>
    <xdr:graphicFrame macro="">
      <xdr:nvGraphicFramePr>
        <xdr:cNvPr id="37704032" name="Chart 389">
          <a:extLst>
            <a:ext uri="{FF2B5EF4-FFF2-40B4-BE49-F238E27FC236}">
              <a16:creationId xmlns:a16="http://schemas.microsoft.com/office/drawing/2014/main" id="{00000000-0008-0000-0B00-00006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0"/>
        </a:graphicData>
      </a:graphic>
    </xdr:graphicFrame>
    <xdr:clientData/>
  </xdr:twoCellAnchor>
  <xdr:twoCellAnchor>
    <xdr:from>
      <xdr:col>6</xdr:col>
      <xdr:colOff>0</xdr:colOff>
      <xdr:row>1451</xdr:row>
      <xdr:rowOff>0</xdr:rowOff>
    </xdr:from>
    <xdr:to>
      <xdr:col>10</xdr:col>
      <xdr:colOff>581025</xdr:colOff>
      <xdr:row>1468</xdr:row>
      <xdr:rowOff>28575</xdr:rowOff>
    </xdr:to>
    <xdr:graphicFrame macro="">
      <xdr:nvGraphicFramePr>
        <xdr:cNvPr id="37704033" name="Chart 390">
          <a:extLst>
            <a:ext uri="{FF2B5EF4-FFF2-40B4-BE49-F238E27FC236}">
              <a16:creationId xmlns:a16="http://schemas.microsoft.com/office/drawing/2014/main" id="{00000000-0008-0000-0B00-00006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1"/>
        </a:graphicData>
      </a:graphic>
    </xdr:graphicFrame>
    <xdr:clientData/>
  </xdr:twoCellAnchor>
  <xdr:twoCellAnchor>
    <xdr:from>
      <xdr:col>12</xdr:col>
      <xdr:colOff>0</xdr:colOff>
      <xdr:row>1451</xdr:row>
      <xdr:rowOff>0</xdr:rowOff>
    </xdr:from>
    <xdr:to>
      <xdr:col>16</xdr:col>
      <xdr:colOff>571500</xdr:colOff>
      <xdr:row>1468</xdr:row>
      <xdr:rowOff>28575</xdr:rowOff>
    </xdr:to>
    <xdr:graphicFrame macro="">
      <xdr:nvGraphicFramePr>
        <xdr:cNvPr id="37704034" name="Chart 391">
          <a:extLst>
            <a:ext uri="{FF2B5EF4-FFF2-40B4-BE49-F238E27FC236}">
              <a16:creationId xmlns:a16="http://schemas.microsoft.com/office/drawing/2014/main" id="{00000000-0008-0000-0B00-00006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2"/>
        </a:graphicData>
      </a:graphic>
    </xdr:graphicFrame>
    <xdr:clientData/>
  </xdr:twoCellAnchor>
  <xdr:twoCellAnchor>
    <xdr:from>
      <xdr:col>18</xdr:col>
      <xdr:colOff>0</xdr:colOff>
      <xdr:row>1451</xdr:row>
      <xdr:rowOff>0</xdr:rowOff>
    </xdr:from>
    <xdr:to>
      <xdr:col>22</xdr:col>
      <xdr:colOff>581025</xdr:colOff>
      <xdr:row>1468</xdr:row>
      <xdr:rowOff>0</xdr:rowOff>
    </xdr:to>
    <xdr:graphicFrame macro="">
      <xdr:nvGraphicFramePr>
        <xdr:cNvPr id="37704035" name="Chart 392">
          <a:extLst>
            <a:ext uri="{FF2B5EF4-FFF2-40B4-BE49-F238E27FC236}">
              <a16:creationId xmlns:a16="http://schemas.microsoft.com/office/drawing/2014/main" id="{00000000-0008-0000-0B00-00006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3"/>
        </a:graphicData>
      </a:graphic>
    </xdr:graphicFrame>
    <xdr:clientData/>
  </xdr:twoCellAnchor>
  <xdr:twoCellAnchor>
    <xdr:from>
      <xdr:col>0</xdr:col>
      <xdr:colOff>0</xdr:colOff>
      <xdr:row>1470</xdr:row>
      <xdr:rowOff>0</xdr:rowOff>
    </xdr:from>
    <xdr:to>
      <xdr:col>4</xdr:col>
      <xdr:colOff>600075</xdr:colOff>
      <xdr:row>1485</xdr:row>
      <xdr:rowOff>9525</xdr:rowOff>
    </xdr:to>
    <xdr:graphicFrame macro="">
      <xdr:nvGraphicFramePr>
        <xdr:cNvPr id="37704036" name="Chart 393">
          <a:extLst>
            <a:ext uri="{FF2B5EF4-FFF2-40B4-BE49-F238E27FC236}">
              <a16:creationId xmlns:a16="http://schemas.microsoft.com/office/drawing/2014/main" id="{00000000-0008-0000-0B00-00006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4"/>
        </a:graphicData>
      </a:graphic>
    </xdr:graphicFrame>
    <xdr:clientData/>
  </xdr:twoCellAnchor>
  <xdr:twoCellAnchor>
    <xdr:from>
      <xdr:col>6</xdr:col>
      <xdr:colOff>0</xdr:colOff>
      <xdr:row>1470</xdr:row>
      <xdr:rowOff>0</xdr:rowOff>
    </xdr:from>
    <xdr:to>
      <xdr:col>10</xdr:col>
      <xdr:colOff>600075</xdr:colOff>
      <xdr:row>1485</xdr:row>
      <xdr:rowOff>28575</xdr:rowOff>
    </xdr:to>
    <xdr:graphicFrame macro="">
      <xdr:nvGraphicFramePr>
        <xdr:cNvPr id="37704037" name="Chart 394">
          <a:extLst>
            <a:ext uri="{FF2B5EF4-FFF2-40B4-BE49-F238E27FC236}">
              <a16:creationId xmlns:a16="http://schemas.microsoft.com/office/drawing/2014/main" id="{00000000-0008-0000-0B00-00006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5"/>
        </a:graphicData>
      </a:graphic>
    </xdr:graphicFrame>
    <xdr:clientData/>
  </xdr:twoCellAnchor>
  <xdr:twoCellAnchor>
    <xdr:from>
      <xdr:col>12</xdr:col>
      <xdr:colOff>0</xdr:colOff>
      <xdr:row>1470</xdr:row>
      <xdr:rowOff>0</xdr:rowOff>
    </xdr:from>
    <xdr:to>
      <xdr:col>16</xdr:col>
      <xdr:colOff>600075</xdr:colOff>
      <xdr:row>1485</xdr:row>
      <xdr:rowOff>9525</xdr:rowOff>
    </xdr:to>
    <xdr:graphicFrame macro="">
      <xdr:nvGraphicFramePr>
        <xdr:cNvPr id="37704038" name="Chart 395">
          <a:extLst>
            <a:ext uri="{FF2B5EF4-FFF2-40B4-BE49-F238E27FC236}">
              <a16:creationId xmlns:a16="http://schemas.microsoft.com/office/drawing/2014/main" id="{00000000-0008-0000-0B00-00006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6"/>
        </a:graphicData>
      </a:graphic>
    </xdr:graphicFrame>
    <xdr:clientData/>
  </xdr:twoCellAnchor>
  <xdr:twoCellAnchor>
    <xdr:from>
      <xdr:col>18</xdr:col>
      <xdr:colOff>0</xdr:colOff>
      <xdr:row>1470</xdr:row>
      <xdr:rowOff>0</xdr:rowOff>
    </xdr:from>
    <xdr:to>
      <xdr:col>22</xdr:col>
      <xdr:colOff>409575</xdr:colOff>
      <xdr:row>1485</xdr:row>
      <xdr:rowOff>0</xdr:rowOff>
    </xdr:to>
    <xdr:graphicFrame macro="">
      <xdr:nvGraphicFramePr>
        <xdr:cNvPr id="37704039" name="Chart 396">
          <a:extLst>
            <a:ext uri="{FF2B5EF4-FFF2-40B4-BE49-F238E27FC236}">
              <a16:creationId xmlns:a16="http://schemas.microsoft.com/office/drawing/2014/main" id="{00000000-0008-0000-0B00-00006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7"/>
        </a:graphicData>
      </a:graphic>
    </xdr:graphicFrame>
    <xdr:clientData/>
  </xdr:twoCellAnchor>
  <xdr:twoCellAnchor>
    <xdr:from>
      <xdr:col>0</xdr:col>
      <xdr:colOff>0</xdr:colOff>
      <xdr:row>1487</xdr:row>
      <xdr:rowOff>0</xdr:rowOff>
    </xdr:from>
    <xdr:to>
      <xdr:col>4</xdr:col>
      <xdr:colOff>581025</xdr:colOff>
      <xdr:row>1502</xdr:row>
      <xdr:rowOff>0</xdr:rowOff>
    </xdr:to>
    <xdr:graphicFrame macro="">
      <xdr:nvGraphicFramePr>
        <xdr:cNvPr id="37704040" name="Chart 397">
          <a:extLst>
            <a:ext uri="{FF2B5EF4-FFF2-40B4-BE49-F238E27FC236}">
              <a16:creationId xmlns:a16="http://schemas.microsoft.com/office/drawing/2014/main" id="{00000000-0008-0000-0B00-00006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8"/>
        </a:graphicData>
      </a:graphic>
    </xdr:graphicFrame>
    <xdr:clientData/>
  </xdr:twoCellAnchor>
  <xdr:twoCellAnchor>
    <xdr:from>
      <xdr:col>6</xdr:col>
      <xdr:colOff>0</xdr:colOff>
      <xdr:row>1487</xdr:row>
      <xdr:rowOff>0</xdr:rowOff>
    </xdr:from>
    <xdr:to>
      <xdr:col>10</xdr:col>
      <xdr:colOff>600075</xdr:colOff>
      <xdr:row>1502</xdr:row>
      <xdr:rowOff>0</xdr:rowOff>
    </xdr:to>
    <xdr:graphicFrame macro="">
      <xdr:nvGraphicFramePr>
        <xdr:cNvPr id="37704041" name="Chart 398">
          <a:extLst>
            <a:ext uri="{FF2B5EF4-FFF2-40B4-BE49-F238E27FC236}">
              <a16:creationId xmlns:a16="http://schemas.microsoft.com/office/drawing/2014/main" id="{00000000-0008-0000-0B00-00006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9"/>
        </a:graphicData>
      </a:graphic>
    </xdr:graphicFrame>
    <xdr:clientData/>
  </xdr:twoCellAnchor>
  <xdr:twoCellAnchor>
    <xdr:from>
      <xdr:col>12</xdr:col>
      <xdr:colOff>0</xdr:colOff>
      <xdr:row>1487</xdr:row>
      <xdr:rowOff>0</xdr:rowOff>
    </xdr:from>
    <xdr:to>
      <xdr:col>17</xdr:col>
      <xdr:colOff>0</xdr:colOff>
      <xdr:row>1502</xdr:row>
      <xdr:rowOff>28575</xdr:rowOff>
    </xdr:to>
    <xdr:graphicFrame macro="">
      <xdr:nvGraphicFramePr>
        <xdr:cNvPr id="37704042" name="Chart 399">
          <a:extLst>
            <a:ext uri="{FF2B5EF4-FFF2-40B4-BE49-F238E27FC236}">
              <a16:creationId xmlns:a16="http://schemas.microsoft.com/office/drawing/2014/main" id="{00000000-0008-0000-0B00-00006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0"/>
        </a:graphicData>
      </a:graphic>
    </xdr:graphicFrame>
    <xdr:clientData/>
  </xdr:twoCellAnchor>
  <xdr:twoCellAnchor>
    <xdr:from>
      <xdr:col>18</xdr:col>
      <xdr:colOff>0</xdr:colOff>
      <xdr:row>1487</xdr:row>
      <xdr:rowOff>0</xdr:rowOff>
    </xdr:from>
    <xdr:to>
      <xdr:col>22</xdr:col>
      <xdr:colOff>390525</xdr:colOff>
      <xdr:row>1502</xdr:row>
      <xdr:rowOff>9525</xdr:rowOff>
    </xdr:to>
    <xdr:graphicFrame macro="">
      <xdr:nvGraphicFramePr>
        <xdr:cNvPr id="37704043" name="Chart 400">
          <a:extLst>
            <a:ext uri="{FF2B5EF4-FFF2-40B4-BE49-F238E27FC236}">
              <a16:creationId xmlns:a16="http://schemas.microsoft.com/office/drawing/2014/main" id="{00000000-0008-0000-0B00-00006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1"/>
        </a:graphicData>
      </a:graphic>
    </xdr:graphicFrame>
    <xdr:clientData/>
  </xdr:twoCellAnchor>
  <xdr:twoCellAnchor>
    <xdr:from>
      <xdr:col>0</xdr:col>
      <xdr:colOff>0</xdr:colOff>
      <xdr:row>1504</xdr:row>
      <xdr:rowOff>0</xdr:rowOff>
    </xdr:from>
    <xdr:to>
      <xdr:col>4</xdr:col>
      <xdr:colOff>571500</xdr:colOff>
      <xdr:row>1519</xdr:row>
      <xdr:rowOff>180975</xdr:rowOff>
    </xdr:to>
    <xdr:graphicFrame macro="">
      <xdr:nvGraphicFramePr>
        <xdr:cNvPr id="37704044" name="Chart 401">
          <a:extLst>
            <a:ext uri="{FF2B5EF4-FFF2-40B4-BE49-F238E27FC236}">
              <a16:creationId xmlns:a16="http://schemas.microsoft.com/office/drawing/2014/main" id="{00000000-0008-0000-0B00-00006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2"/>
        </a:graphicData>
      </a:graphic>
    </xdr:graphicFrame>
    <xdr:clientData/>
  </xdr:twoCellAnchor>
  <xdr:twoCellAnchor>
    <xdr:from>
      <xdr:col>6</xdr:col>
      <xdr:colOff>0</xdr:colOff>
      <xdr:row>1504</xdr:row>
      <xdr:rowOff>0</xdr:rowOff>
    </xdr:from>
    <xdr:to>
      <xdr:col>10</xdr:col>
      <xdr:colOff>561975</xdr:colOff>
      <xdr:row>1520</xdr:row>
      <xdr:rowOff>0</xdr:rowOff>
    </xdr:to>
    <xdr:graphicFrame macro="">
      <xdr:nvGraphicFramePr>
        <xdr:cNvPr id="37704045" name="Chart 402">
          <a:extLst>
            <a:ext uri="{FF2B5EF4-FFF2-40B4-BE49-F238E27FC236}">
              <a16:creationId xmlns:a16="http://schemas.microsoft.com/office/drawing/2014/main" id="{00000000-0008-0000-0B00-00006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3"/>
        </a:graphicData>
      </a:graphic>
    </xdr:graphicFrame>
    <xdr:clientData/>
  </xdr:twoCellAnchor>
  <xdr:twoCellAnchor>
    <xdr:from>
      <xdr:col>12</xdr:col>
      <xdr:colOff>0</xdr:colOff>
      <xdr:row>1504</xdr:row>
      <xdr:rowOff>0</xdr:rowOff>
    </xdr:from>
    <xdr:to>
      <xdr:col>16</xdr:col>
      <xdr:colOff>600075</xdr:colOff>
      <xdr:row>1520</xdr:row>
      <xdr:rowOff>28575</xdr:rowOff>
    </xdr:to>
    <xdr:graphicFrame macro="">
      <xdr:nvGraphicFramePr>
        <xdr:cNvPr id="37704046" name="Chart 403">
          <a:extLst>
            <a:ext uri="{FF2B5EF4-FFF2-40B4-BE49-F238E27FC236}">
              <a16:creationId xmlns:a16="http://schemas.microsoft.com/office/drawing/2014/main" id="{00000000-0008-0000-0B00-00006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4"/>
        </a:graphicData>
      </a:graphic>
    </xdr:graphicFrame>
    <xdr:clientData/>
  </xdr:twoCellAnchor>
  <xdr:twoCellAnchor>
    <xdr:from>
      <xdr:col>18</xdr:col>
      <xdr:colOff>0</xdr:colOff>
      <xdr:row>1504</xdr:row>
      <xdr:rowOff>0</xdr:rowOff>
    </xdr:from>
    <xdr:to>
      <xdr:col>22</xdr:col>
      <xdr:colOff>390525</xdr:colOff>
      <xdr:row>1519</xdr:row>
      <xdr:rowOff>190500</xdr:rowOff>
    </xdr:to>
    <xdr:graphicFrame macro="">
      <xdr:nvGraphicFramePr>
        <xdr:cNvPr id="37704047" name="Chart 404">
          <a:extLst>
            <a:ext uri="{FF2B5EF4-FFF2-40B4-BE49-F238E27FC236}">
              <a16:creationId xmlns:a16="http://schemas.microsoft.com/office/drawing/2014/main" id="{00000000-0008-0000-0B00-00006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5"/>
        </a:graphicData>
      </a:graphic>
    </xdr:graphicFrame>
    <xdr:clientData/>
  </xdr:twoCellAnchor>
  <xdr:twoCellAnchor>
    <xdr:from>
      <xdr:col>0</xdr:col>
      <xdr:colOff>0</xdr:colOff>
      <xdr:row>1522</xdr:row>
      <xdr:rowOff>0</xdr:rowOff>
    </xdr:from>
    <xdr:to>
      <xdr:col>4</xdr:col>
      <xdr:colOff>600075</xdr:colOff>
      <xdr:row>1537</xdr:row>
      <xdr:rowOff>9525</xdr:rowOff>
    </xdr:to>
    <xdr:graphicFrame macro="">
      <xdr:nvGraphicFramePr>
        <xdr:cNvPr id="37704048" name="Chart 405">
          <a:extLst>
            <a:ext uri="{FF2B5EF4-FFF2-40B4-BE49-F238E27FC236}">
              <a16:creationId xmlns:a16="http://schemas.microsoft.com/office/drawing/2014/main" id="{00000000-0008-0000-0B00-00007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6"/>
        </a:graphicData>
      </a:graphic>
    </xdr:graphicFrame>
    <xdr:clientData/>
  </xdr:twoCellAnchor>
  <xdr:twoCellAnchor>
    <xdr:from>
      <xdr:col>6</xdr:col>
      <xdr:colOff>0</xdr:colOff>
      <xdr:row>1522</xdr:row>
      <xdr:rowOff>0</xdr:rowOff>
    </xdr:from>
    <xdr:to>
      <xdr:col>11</xdr:col>
      <xdr:colOff>9525</xdr:colOff>
      <xdr:row>1537</xdr:row>
      <xdr:rowOff>9525</xdr:rowOff>
    </xdr:to>
    <xdr:graphicFrame macro="">
      <xdr:nvGraphicFramePr>
        <xdr:cNvPr id="37704049" name="Chart 406">
          <a:extLst>
            <a:ext uri="{FF2B5EF4-FFF2-40B4-BE49-F238E27FC236}">
              <a16:creationId xmlns:a16="http://schemas.microsoft.com/office/drawing/2014/main" id="{00000000-0008-0000-0B00-00007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7"/>
        </a:graphicData>
      </a:graphic>
    </xdr:graphicFrame>
    <xdr:clientData/>
  </xdr:twoCellAnchor>
  <xdr:twoCellAnchor>
    <xdr:from>
      <xdr:col>12</xdr:col>
      <xdr:colOff>0</xdr:colOff>
      <xdr:row>1522</xdr:row>
      <xdr:rowOff>0</xdr:rowOff>
    </xdr:from>
    <xdr:to>
      <xdr:col>16</xdr:col>
      <xdr:colOff>581025</xdr:colOff>
      <xdr:row>1537</xdr:row>
      <xdr:rowOff>9525</xdr:rowOff>
    </xdr:to>
    <xdr:graphicFrame macro="">
      <xdr:nvGraphicFramePr>
        <xdr:cNvPr id="37704050" name="Chart 407">
          <a:extLst>
            <a:ext uri="{FF2B5EF4-FFF2-40B4-BE49-F238E27FC236}">
              <a16:creationId xmlns:a16="http://schemas.microsoft.com/office/drawing/2014/main" id="{00000000-0008-0000-0B00-00007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8"/>
        </a:graphicData>
      </a:graphic>
    </xdr:graphicFrame>
    <xdr:clientData/>
  </xdr:twoCellAnchor>
  <xdr:twoCellAnchor>
    <xdr:from>
      <xdr:col>18</xdr:col>
      <xdr:colOff>0</xdr:colOff>
      <xdr:row>1522</xdr:row>
      <xdr:rowOff>0</xdr:rowOff>
    </xdr:from>
    <xdr:to>
      <xdr:col>22</xdr:col>
      <xdr:colOff>381000</xdr:colOff>
      <xdr:row>1537</xdr:row>
      <xdr:rowOff>9525</xdr:rowOff>
    </xdr:to>
    <xdr:graphicFrame macro="">
      <xdr:nvGraphicFramePr>
        <xdr:cNvPr id="37704051" name="Chart 408">
          <a:extLst>
            <a:ext uri="{FF2B5EF4-FFF2-40B4-BE49-F238E27FC236}">
              <a16:creationId xmlns:a16="http://schemas.microsoft.com/office/drawing/2014/main" id="{00000000-0008-0000-0B00-00007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9"/>
        </a:graphicData>
      </a:graphic>
    </xdr:graphicFrame>
    <xdr:clientData/>
  </xdr:twoCellAnchor>
  <xdr:twoCellAnchor>
    <xdr:from>
      <xdr:col>0</xdr:col>
      <xdr:colOff>0</xdr:colOff>
      <xdr:row>1539</xdr:row>
      <xdr:rowOff>0</xdr:rowOff>
    </xdr:from>
    <xdr:to>
      <xdr:col>5</xdr:col>
      <xdr:colOff>9525</xdr:colOff>
      <xdr:row>1554</xdr:row>
      <xdr:rowOff>190500</xdr:rowOff>
    </xdr:to>
    <xdr:graphicFrame macro="">
      <xdr:nvGraphicFramePr>
        <xdr:cNvPr id="37704052" name="Chart 409">
          <a:extLst>
            <a:ext uri="{FF2B5EF4-FFF2-40B4-BE49-F238E27FC236}">
              <a16:creationId xmlns:a16="http://schemas.microsoft.com/office/drawing/2014/main" id="{00000000-0008-0000-0B00-00007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0"/>
        </a:graphicData>
      </a:graphic>
    </xdr:graphicFrame>
    <xdr:clientData/>
  </xdr:twoCellAnchor>
  <xdr:twoCellAnchor>
    <xdr:from>
      <xdr:col>6</xdr:col>
      <xdr:colOff>0</xdr:colOff>
      <xdr:row>1539</xdr:row>
      <xdr:rowOff>0</xdr:rowOff>
    </xdr:from>
    <xdr:to>
      <xdr:col>10</xdr:col>
      <xdr:colOff>600075</xdr:colOff>
      <xdr:row>1555</xdr:row>
      <xdr:rowOff>9525</xdr:rowOff>
    </xdr:to>
    <xdr:graphicFrame macro="">
      <xdr:nvGraphicFramePr>
        <xdr:cNvPr id="37704053" name="Chart 410">
          <a:extLst>
            <a:ext uri="{FF2B5EF4-FFF2-40B4-BE49-F238E27FC236}">
              <a16:creationId xmlns:a16="http://schemas.microsoft.com/office/drawing/2014/main" id="{00000000-0008-0000-0B00-00007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1"/>
        </a:graphicData>
      </a:graphic>
    </xdr:graphicFrame>
    <xdr:clientData/>
  </xdr:twoCellAnchor>
  <xdr:twoCellAnchor>
    <xdr:from>
      <xdr:col>12</xdr:col>
      <xdr:colOff>0</xdr:colOff>
      <xdr:row>1539</xdr:row>
      <xdr:rowOff>0</xdr:rowOff>
    </xdr:from>
    <xdr:to>
      <xdr:col>16</xdr:col>
      <xdr:colOff>600075</xdr:colOff>
      <xdr:row>1555</xdr:row>
      <xdr:rowOff>28575</xdr:rowOff>
    </xdr:to>
    <xdr:graphicFrame macro="">
      <xdr:nvGraphicFramePr>
        <xdr:cNvPr id="37704054" name="Chart 411">
          <a:extLst>
            <a:ext uri="{FF2B5EF4-FFF2-40B4-BE49-F238E27FC236}">
              <a16:creationId xmlns:a16="http://schemas.microsoft.com/office/drawing/2014/main" id="{00000000-0008-0000-0B00-00007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2"/>
        </a:graphicData>
      </a:graphic>
    </xdr:graphicFrame>
    <xdr:clientData/>
  </xdr:twoCellAnchor>
  <xdr:twoCellAnchor>
    <xdr:from>
      <xdr:col>18</xdr:col>
      <xdr:colOff>0</xdr:colOff>
      <xdr:row>1539</xdr:row>
      <xdr:rowOff>0</xdr:rowOff>
    </xdr:from>
    <xdr:to>
      <xdr:col>22</xdr:col>
      <xdr:colOff>390525</xdr:colOff>
      <xdr:row>1555</xdr:row>
      <xdr:rowOff>0</xdr:rowOff>
    </xdr:to>
    <xdr:graphicFrame macro="">
      <xdr:nvGraphicFramePr>
        <xdr:cNvPr id="37704055" name="Chart 412">
          <a:extLst>
            <a:ext uri="{FF2B5EF4-FFF2-40B4-BE49-F238E27FC236}">
              <a16:creationId xmlns:a16="http://schemas.microsoft.com/office/drawing/2014/main" id="{00000000-0008-0000-0B00-00007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3"/>
        </a:graphicData>
      </a:graphic>
    </xdr:graphicFrame>
    <xdr:clientData/>
  </xdr:twoCellAnchor>
  <xdr:twoCellAnchor>
    <xdr:from>
      <xdr:col>0</xdr:col>
      <xdr:colOff>0</xdr:colOff>
      <xdr:row>1557</xdr:row>
      <xdr:rowOff>0</xdr:rowOff>
    </xdr:from>
    <xdr:to>
      <xdr:col>4</xdr:col>
      <xdr:colOff>600075</xdr:colOff>
      <xdr:row>1571</xdr:row>
      <xdr:rowOff>190500</xdr:rowOff>
    </xdr:to>
    <xdr:graphicFrame macro="">
      <xdr:nvGraphicFramePr>
        <xdr:cNvPr id="37704056" name="Chart 413">
          <a:extLst>
            <a:ext uri="{FF2B5EF4-FFF2-40B4-BE49-F238E27FC236}">
              <a16:creationId xmlns:a16="http://schemas.microsoft.com/office/drawing/2014/main" id="{00000000-0008-0000-0B00-00007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4"/>
        </a:graphicData>
      </a:graphic>
    </xdr:graphicFrame>
    <xdr:clientData/>
  </xdr:twoCellAnchor>
  <xdr:twoCellAnchor>
    <xdr:from>
      <xdr:col>6</xdr:col>
      <xdr:colOff>0</xdr:colOff>
      <xdr:row>1557</xdr:row>
      <xdr:rowOff>0</xdr:rowOff>
    </xdr:from>
    <xdr:to>
      <xdr:col>10</xdr:col>
      <xdr:colOff>600075</xdr:colOff>
      <xdr:row>1571</xdr:row>
      <xdr:rowOff>200025</xdr:rowOff>
    </xdr:to>
    <xdr:graphicFrame macro="">
      <xdr:nvGraphicFramePr>
        <xdr:cNvPr id="37704057" name="Chart 414">
          <a:extLst>
            <a:ext uri="{FF2B5EF4-FFF2-40B4-BE49-F238E27FC236}">
              <a16:creationId xmlns:a16="http://schemas.microsoft.com/office/drawing/2014/main" id="{00000000-0008-0000-0B00-00007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5"/>
        </a:graphicData>
      </a:graphic>
    </xdr:graphicFrame>
    <xdr:clientData/>
  </xdr:twoCellAnchor>
  <xdr:twoCellAnchor>
    <xdr:from>
      <xdr:col>12</xdr:col>
      <xdr:colOff>0</xdr:colOff>
      <xdr:row>1557</xdr:row>
      <xdr:rowOff>0</xdr:rowOff>
    </xdr:from>
    <xdr:to>
      <xdr:col>16</xdr:col>
      <xdr:colOff>581025</xdr:colOff>
      <xdr:row>1572</xdr:row>
      <xdr:rowOff>0</xdr:rowOff>
    </xdr:to>
    <xdr:graphicFrame macro="">
      <xdr:nvGraphicFramePr>
        <xdr:cNvPr id="37704058" name="Chart 415">
          <a:extLst>
            <a:ext uri="{FF2B5EF4-FFF2-40B4-BE49-F238E27FC236}">
              <a16:creationId xmlns:a16="http://schemas.microsoft.com/office/drawing/2014/main" id="{00000000-0008-0000-0B00-00007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6"/>
        </a:graphicData>
      </a:graphic>
    </xdr:graphicFrame>
    <xdr:clientData/>
  </xdr:twoCellAnchor>
  <xdr:twoCellAnchor>
    <xdr:from>
      <xdr:col>18</xdr:col>
      <xdr:colOff>0</xdr:colOff>
      <xdr:row>1557</xdr:row>
      <xdr:rowOff>0</xdr:rowOff>
    </xdr:from>
    <xdr:to>
      <xdr:col>22</xdr:col>
      <xdr:colOff>447675</xdr:colOff>
      <xdr:row>1571</xdr:row>
      <xdr:rowOff>200025</xdr:rowOff>
    </xdr:to>
    <xdr:graphicFrame macro="">
      <xdr:nvGraphicFramePr>
        <xdr:cNvPr id="37704059" name="Chart 416">
          <a:extLst>
            <a:ext uri="{FF2B5EF4-FFF2-40B4-BE49-F238E27FC236}">
              <a16:creationId xmlns:a16="http://schemas.microsoft.com/office/drawing/2014/main" id="{00000000-0008-0000-0B00-00007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7"/>
        </a:graphicData>
      </a:graphic>
    </xdr:graphicFrame>
    <xdr:clientData/>
  </xdr:twoCellAnchor>
  <xdr:twoCellAnchor>
    <xdr:from>
      <xdr:col>0</xdr:col>
      <xdr:colOff>0</xdr:colOff>
      <xdr:row>1574</xdr:row>
      <xdr:rowOff>0</xdr:rowOff>
    </xdr:from>
    <xdr:to>
      <xdr:col>4</xdr:col>
      <xdr:colOff>571500</xdr:colOff>
      <xdr:row>1589</xdr:row>
      <xdr:rowOff>180975</xdr:rowOff>
    </xdr:to>
    <xdr:graphicFrame macro="">
      <xdr:nvGraphicFramePr>
        <xdr:cNvPr id="37704060" name="Chart 417">
          <a:extLst>
            <a:ext uri="{FF2B5EF4-FFF2-40B4-BE49-F238E27FC236}">
              <a16:creationId xmlns:a16="http://schemas.microsoft.com/office/drawing/2014/main" id="{00000000-0008-0000-0B00-00007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8"/>
        </a:graphicData>
      </a:graphic>
    </xdr:graphicFrame>
    <xdr:clientData/>
  </xdr:twoCellAnchor>
  <xdr:twoCellAnchor>
    <xdr:from>
      <xdr:col>6</xdr:col>
      <xdr:colOff>0</xdr:colOff>
      <xdr:row>1574</xdr:row>
      <xdr:rowOff>0</xdr:rowOff>
    </xdr:from>
    <xdr:to>
      <xdr:col>11</xdr:col>
      <xdr:colOff>0</xdr:colOff>
      <xdr:row>1590</xdr:row>
      <xdr:rowOff>0</xdr:rowOff>
    </xdr:to>
    <xdr:graphicFrame macro="">
      <xdr:nvGraphicFramePr>
        <xdr:cNvPr id="37704061" name="Chart 418">
          <a:extLst>
            <a:ext uri="{FF2B5EF4-FFF2-40B4-BE49-F238E27FC236}">
              <a16:creationId xmlns:a16="http://schemas.microsoft.com/office/drawing/2014/main" id="{00000000-0008-0000-0B00-00007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9"/>
        </a:graphicData>
      </a:graphic>
    </xdr:graphicFrame>
    <xdr:clientData/>
  </xdr:twoCellAnchor>
  <xdr:twoCellAnchor>
    <xdr:from>
      <xdr:col>12</xdr:col>
      <xdr:colOff>0</xdr:colOff>
      <xdr:row>1574</xdr:row>
      <xdr:rowOff>0</xdr:rowOff>
    </xdr:from>
    <xdr:to>
      <xdr:col>16</xdr:col>
      <xdr:colOff>581025</xdr:colOff>
      <xdr:row>1589</xdr:row>
      <xdr:rowOff>200025</xdr:rowOff>
    </xdr:to>
    <xdr:graphicFrame macro="">
      <xdr:nvGraphicFramePr>
        <xdr:cNvPr id="37704062" name="Chart 419">
          <a:extLst>
            <a:ext uri="{FF2B5EF4-FFF2-40B4-BE49-F238E27FC236}">
              <a16:creationId xmlns:a16="http://schemas.microsoft.com/office/drawing/2014/main" id="{00000000-0008-0000-0B00-00007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0"/>
        </a:graphicData>
      </a:graphic>
    </xdr:graphicFrame>
    <xdr:clientData/>
  </xdr:twoCellAnchor>
  <xdr:twoCellAnchor>
    <xdr:from>
      <xdr:col>18</xdr:col>
      <xdr:colOff>0</xdr:colOff>
      <xdr:row>1574</xdr:row>
      <xdr:rowOff>0</xdr:rowOff>
    </xdr:from>
    <xdr:to>
      <xdr:col>22</xdr:col>
      <xdr:colOff>390525</xdr:colOff>
      <xdr:row>1589</xdr:row>
      <xdr:rowOff>180975</xdr:rowOff>
    </xdr:to>
    <xdr:graphicFrame macro="">
      <xdr:nvGraphicFramePr>
        <xdr:cNvPr id="37704063" name="Chart 420">
          <a:extLst>
            <a:ext uri="{FF2B5EF4-FFF2-40B4-BE49-F238E27FC236}">
              <a16:creationId xmlns:a16="http://schemas.microsoft.com/office/drawing/2014/main" id="{00000000-0008-0000-0B00-00007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1"/>
        </a:graphicData>
      </a:graphic>
    </xdr:graphicFrame>
    <xdr:clientData/>
  </xdr:twoCellAnchor>
  <xdr:twoCellAnchor>
    <xdr:from>
      <xdr:col>0</xdr:col>
      <xdr:colOff>0</xdr:colOff>
      <xdr:row>1592</xdr:row>
      <xdr:rowOff>0</xdr:rowOff>
    </xdr:from>
    <xdr:to>
      <xdr:col>5</xdr:col>
      <xdr:colOff>0</xdr:colOff>
      <xdr:row>1608</xdr:row>
      <xdr:rowOff>28575</xdr:rowOff>
    </xdr:to>
    <xdr:graphicFrame macro="">
      <xdr:nvGraphicFramePr>
        <xdr:cNvPr id="37704064" name="Chart 421">
          <a:extLst>
            <a:ext uri="{FF2B5EF4-FFF2-40B4-BE49-F238E27FC236}">
              <a16:creationId xmlns:a16="http://schemas.microsoft.com/office/drawing/2014/main" id="{00000000-0008-0000-0B00-00008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2"/>
        </a:graphicData>
      </a:graphic>
    </xdr:graphicFrame>
    <xdr:clientData/>
  </xdr:twoCellAnchor>
  <xdr:twoCellAnchor>
    <xdr:from>
      <xdr:col>6</xdr:col>
      <xdr:colOff>0</xdr:colOff>
      <xdr:row>1592</xdr:row>
      <xdr:rowOff>0</xdr:rowOff>
    </xdr:from>
    <xdr:to>
      <xdr:col>10</xdr:col>
      <xdr:colOff>600075</xdr:colOff>
      <xdr:row>1607</xdr:row>
      <xdr:rowOff>190500</xdr:rowOff>
    </xdr:to>
    <xdr:graphicFrame macro="">
      <xdr:nvGraphicFramePr>
        <xdr:cNvPr id="37704065" name="Chart 422">
          <a:extLst>
            <a:ext uri="{FF2B5EF4-FFF2-40B4-BE49-F238E27FC236}">
              <a16:creationId xmlns:a16="http://schemas.microsoft.com/office/drawing/2014/main" id="{00000000-0008-0000-0B00-00008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3"/>
        </a:graphicData>
      </a:graphic>
    </xdr:graphicFrame>
    <xdr:clientData/>
  </xdr:twoCellAnchor>
  <xdr:twoCellAnchor>
    <xdr:from>
      <xdr:col>12</xdr:col>
      <xdr:colOff>0</xdr:colOff>
      <xdr:row>1592</xdr:row>
      <xdr:rowOff>0</xdr:rowOff>
    </xdr:from>
    <xdr:to>
      <xdr:col>16</xdr:col>
      <xdr:colOff>600075</xdr:colOff>
      <xdr:row>1608</xdr:row>
      <xdr:rowOff>0</xdr:rowOff>
    </xdr:to>
    <xdr:graphicFrame macro="">
      <xdr:nvGraphicFramePr>
        <xdr:cNvPr id="37704066" name="Chart 423">
          <a:extLst>
            <a:ext uri="{FF2B5EF4-FFF2-40B4-BE49-F238E27FC236}">
              <a16:creationId xmlns:a16="http://schemas.microsoft.com/office/drawing/2014/main" id="{00000000-0008-0000-0B00-00008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4"/>
        </a:graphicData>
      </a:graphic>
    </xdr:graphicFrame>
    <xdr:clientData/>
  </xdr:twoCellAnchor>
  <xdr:twoCellAnchor>
    <xdr:from>
      <xdr:col>18</xdr:col>
      <xdr:colOff>0</xdr:colOff>
      <xdr:row>1592</xdr:row>
      <xdr:rowOff>0</xdr:rowOff>
    </xdr:from>
    <xdr:to>
      <xdr:col>22</xdr:col>
      <xdr:colOff>333375</xdr:colOff>
      <xdr:row>1607</xdr:row>
      <xdr:rowOff>190500</xdr:rowOff>
    </xdr:to>
    <xdr:graphicFrame macro="">
      <xdr:nvGraphicFramePr>
        <xdr:cNvPr id="37704067" name="Chart 424">
          <a:extLst>
            <a:ext uri="{FF2B5EF4-FFF2-40B4-BE49-F238E27FC236}">
              <a16:creationId xmlns:a16="http://schemas.microsoft.com/office/drawing/2014/main" id="{00000000-0008-0000-0B00-00008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5"/>
        </a:graphicData>
      </a:graphic>
    </xdr:graphicFrame>
    <xdr:clientData/>
  </xdr:twoCellAnchor>
  <xdr:twoCellAnchor>
    <xdr:from>
      <xdr:col>0</xdr:col>
      <xdr:colOff>0</xdr:colOff>
      <xdr:row>1610</xdr:row>
      <xdr:rowOff>0</xdr:rowOff>
    </xdr:from>
    <xdr:to>
      <xdr:col>4</xdr:col>
      <xdr:colOff>561975</xdr:colOff>
      <xdr:row>1625</xdr:row>
      <xdr:rowOff>28575</xdr:rowOff>
    </xdr:to>
    <xdr:graphicFrame macro="">
      <xdr:nvGraphicFramePr>
        <xdr:cNvPr id="37704068" name="Chart 425">
          <a:extLst>
            <a:ext uri="{FF2B5EF4-FFF2-40B4-BE49-F238E27FC236}">
              <a16:creationId xmlns:a16="http://schemas.microsoft.com/office/drawing/2014/main" id="{00000000-0008-0000-0B00-00008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6"/>
        </a:graphicData>
      </a:graphic>
    </xdr:graphicFrame>
    <xdr:clientData/>
  </xdr:twoCellAnchor>
  <xdr:twoCellAnchor>
    <xdr:from>
      <xdr:col>6</xdr:col>
      <xdr:colOff>0</xdr:colOff>
      <xdr:row>1610</xdr:row>
      <xdr:rowOff>0</xdr:rowOff>
    </xdr:from>
    <xdr:to>
      <xdr:col>10</xdr:col>
      <xdr:colOff>600075</xdr:colOff>
      <xdr:row>1625</xdr:row>
      <xdr:rowOff>9525</xdr:rowOff>
    </xdr:to>
    <xdr:graphicFrame macro="">
      <xdr:nvGraphicFramePr>
        <xdr:cNvPr id="37704069" name="Chart 426">
          <a:extLst>
            <a:ext uri="{FF2B5EF4-FFF2-40B4-BE49-F238E27FC236}">
              <a16:creationId xmlns:a16="http://schemas.microsoft.com/office/drawing/2014/main" id="{00000000-0008-0000-0B00-00008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7"/>
        </a:graphicData>
      </a:graphic>
    </xdr:graphicFrame>
    <xdr:clientData/>
  </xdr:twoCellAnchor>
  <xdr:twoCellAnchor>
    <xdr:from>
      <xdr:col>12</xdr:col>
      <xdr:colOff>0</xdr:colOff>
      <xdr:row>1610</xdr:row>
      <xdr:rowOff>0</xdr:rowOff>
    </xdr:from>
    <xdr:to>
      <xdr:col>16</xdr:col>
      <xdr:colOff>600075</xdr:colOff>
      <xdr:row>1625</xdr:row>
      <xdr:rowOff>9525</xdr:rowOff>
    </xdr:to>
    <xdr:graphicFrame macro="">
      <xdr:nvGraphicFramePr>
        <xdr:cNvPr id="37704070" name="Chart 427">
          <a:extLst>
            <a:ext uri="{FF2B5EF4-FFF2-40B4-BE49-F238E27FC236}">
              <a16:creationId xmlns:a16="http://schemas.microsoft.com/office/drawing/2014/main" id="{00000000-0008-0000-0B00-00008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8"/>
        </a:graphicData>
      </a:graphic>
    </xdr:graphicFrame>
    <xdr:clientData/>
  </xdr:twoCellAnchor>
  <xdr:twoCellAnchor>
    <xdr:from>
      <xdr:col>18</xdr:col>
      <xdr:colOff>0</xdr:colOff>
      <xdr:row>1610</xdr:row>
      <xdr:rowOff>0</xdr:rowOff>
    </xdr:from>
    <xdr:to>
      <xdr:col>22</xdr:col>
      <xdr:colOff>333375</xdr:colOff>
      <xdr:row>1625</xdr:row>
      <xdr:rowOff>9525</xdr:rowOff>
    </xdr:to>
    <xdr:graphicFrame macro="">
      <xdr:nvGraphicFramePr>
        <xdr:cNvPr id="37704071" name="Chart 428">
          <a:extLst>
            <a:ext uri="{FF2B5EF4-FFF2-40B4-BE49-F238E27FC236}">
              <a16:creationId xmlns:a16="http://schemas.microsoft.com/office/drawing/2014/main" id="{00000000-0008-0000-0B00-00008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9"/>
        </a:graphicData>
      </a:graphic>
    </xdr:graphicFrame>
    <xdr:clientData/>
  </xdr:twoCellAnchor>
  <xdr:twoCellAnchor>
    <xdr:from>
      <xdr:col>0</xdr:col>
      <xdr:colOff>0</xdr:colOff>
      <xdr:row>1627</xdr:row>
      <xdr:rowOff>0</xdr:rowOff>
    </xdr:from>
    <xdr:to>
      <xdr:col>4</xdr:col>
      <xdr:colOff>571500</xdr:colOff>
      <xdr:row>1642</xdr:row>
      <xdr:rowOff>9525</xdr:rowOff>
    </xdr:to>
    <xdr:graphicFrame macro="">
      <xdr:nvGraphicFramePr>
        <xdr:cNvPr id="37704072" name="Chart 429">
          <a:extLst>
            <a:ext uri="{FF2B5EF4-FFF2-40B4-BE49-F238E27FC236}">
              <a16:creationId xmlns:a16="http://schemas.microsoft.com/office/drawing/2014/main" id="{00000000-0008-0000-0B00-00008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0"/>
        </a:graphicData>
      </a:graphic>
    </xdr:graphicFrame>
    <xdr:clientData/>
  </xdr:twoCellAnchor>
  <xdr:twoCellAnchor>
    <xdr:from>
      <xdr:col>6</xdr:col>
      <xdr:colOff>0</xdr:colOff>
      <xdr:row>1627</xdr:row>
      <xdr:rowOff>0</xdr:rowOff>
    </xdr:from>
    <xdr:to>
      <xdr:col>10</xdr:col>
      <xdr:colOff>561975</xdr:colOff>
      <xdr:row>1641</xdr:row>
      <xdr:rowOff>200025</xdr:rowOff>
    </xdr:to>
    <xdr:graphicFrame macro="">
      <xdr:nvGraphicFramePr>
        <xdr:cNvPr id="37704073" name="Chart 430">
          <a:extLst>
            <a:ext uri="{FF2B5EF4-FFF2-40B4-BE49-F238E27FC236}">
              <a16:creationId xmlns:a16="http://schemas.microsoft.com/office/drawing/2014/main" id="{00000000-0008-0000-0B00-00008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1"/>
        </a:graphicData>
      </a:graphic>
    </xdr:graphicFrame>
    <xdr:clientData/>
  </xdr:twoCellAnchor>
  <xdr:twoCellAnchor>
    <xdr:from>
      <xdr:col>12</xdr:col>
      <xdr:colOff>0</xdr:colOff>
      <xdr:row>1627</xdr:row>
      <xdr:rowOff>0</xdr:rowOff>
    </xdr:from>
    <xdr:to>
      <xdr:col>16</xdr:col>
      <xdr:colOff>600075</xdr:colOff>
      <xdr:row>1641</xdr:row>
      <xdr:rowOff>200025</xdr:rowOff>
    </xdr:to>
    <xdr:graphicFrame macro="">
      <xdr:nvGraphicFramePr>
        <xdr:cNvPr id="37704074" name="Chart 431">
          <a:extLst>
            <a:ext uri="{FF2B5EF4-FFF2-40B4-BE49-F238E27FC236}">
              <a16:creationId xmlns:a16="http://schemas.microsoft.com/office/drawing/2014/main" id="{00000000-0008-0000-0B00-00008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2"/>
        </a:graphicData>
      </a:graphic>
    </xdr:graphicFrame>
    <xdr:clientData/>
  </xdr:twoCellAnchor>
  <xdr:twoCellAnchor>
    <xdr:from>
      <xdr:col>18</xdr:col>
      <xdr:colOff>0</xdr:colOff>
      <xdr:row>1627</xdr:row>
      <xdr:rowOff>0</xdr:rowOff>
    </xdr:from>
    <xdr:to>
      <xdr:col>22</xdr:col>
      <xdr:colOff>371475</xdr:colOff>
      <xdr:row>1641</xdr:row>
      <xdr:rowOff>180975</xdr:rowOff>
    </xdr:to>
    <xdr:graphicFrame macro="">
      <xdr:nvGraphicFramePr>
        <xdr:cNvPr id="37704075" name="Chart 432">
          <a:extLst>
            <a:ext uri="{FF2B5EF4-FFF2-40B4-BE49-F238E27FC236}">
              <a16:creationId xmlns:a16="http://schemas.microsoft.com/office/drawing/2014/main" id="{00000000-0008-0000-0B00-00008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3"/>
        </a:graphicData>
      </a:graphic>
    </xdr:graphicFrame>
    <xdr:clientData/>
  </xdr:twoCellAnchor>
  <xdr:twoCellAnchor>
    <xdr:from>
      <xdr:col>0</xdr:col>
      <xdr:colOff>0</xdr:colOff>
      <xdr:row>1644</xdr:row>
      <xdr:rowOff>0</xdr:rowOff>
    </xdr:from>
    <xdr:to>
      <xdr:col>4</xdr:col>
      <xdr:colOff>600075</xdr:colOff>
      <xdr:row>1659</xdr:row>
      <xdr:rowOff>0</xdr:rowOff>
    </xdr:to>
    <xdr:graphicFrame macro="">
      <xdr:nvGraphicFramePr>
        <xdr:cNvPr id="37704076" name="Chart 433">
          <a:extLst>
            <a:ext uri="{FF2B5EF4-FFF2-40B4-BE49-F238E27FC236}">
              <a16:creationId xmlns:a16="http://schemas.microsoft.com/office/drawing/2014/main" id="{00000000-0008-0000-0B00-00008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4"/>
        </a:graphicData>
      </a:graphic>
    </xdr:graphicFrame>
    <xdr:clientData/>
  </xdr:twoCellAnchor>
  <xdr:twoCellAnchor>
    <xdr:from>
      <xdr:col>6</xdr:col>
      <xdr:colOff>0</xdr:colOff>
      <xdr:row>1644</xdr:row>
      <xdr:rowOff>0</xdr:rowOff>
    </xdr:from>
    <xdr:to>
      <xdr:col>10</xdr:col>
      <xdr:colOff>600075</xdr:colOff>
      <xdr:row>1659</xdr:row>
      <xdr:rowOff>9525</xdr:rowOff>
    </xdr:to>
    <xdr:graphicFrame macro="">
      <xdr:nvGraphicFramePr>
        <xdr:cNvPr id="37704077" name="Chart 434">
          <a:extLst>
            <a:ext uri="{FF2B5EF4-FFF2-40B4-BE49-F238E27FC236}">
              <a16:creationId xmlns:a16="http://schemas.microsoft.com/office/drawing/2014/main" id="{00000000-0008-0000-0B00-00008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5"/>
        </a:graphicData>
      </a:graphic>
    </xdr:graphicFrame>
    <xdr:clientData/>
  </xdr:twoCellAnchor>
  <xdr:twoCellAnchor>
    <xdr:from>
      <xdr:col>12</xdr:col>
      <xdr:colOff>0</xdr:colOff>
      <xdr:row>1644</xdr:row>
      <xdr:rowOff>0</xdr:rowOff>
    </xdr:from>
    <xdr:to>
      <xdr:col>17</xdr:col>
      <xdr:colOff>0</xdr:colOff>
      <xdr:row>1659</xdr:row>
      <xdr:rowOff>0</xdr:rowOff>
    </xdr:to>
    <xdr:graphicFrame macro="">
      <xdr:nvGraphicFramePr>
        <xdr:cNvPr id="37704078" name="Chart 435">
          <a:extLst>
            <a:ext uri="{FF2B5EF4-FFF2-40B4-BE49-F238E27FC236}">
              <a16:creationId xmlns:a16="http://schemas.microsoft.com/office/drawing/2014/main" id="{00000000-0008-0000-0B00-00008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6"/>
        </a:graphicData>
      </a:graphic>
    </xdr:graphicFrame>
    <xdr:clientData/>
  </xdr:twoCellAnchor>
  <xdr:twoCellAnchor>
    <xdr:from>
      <xdr:col>18</xdr:col>
      <xdr:colOff>0</xdr:colOff>
      <xdr:row>1644</xdr:row>
      <xdr:rowOff>0</xdr:rowOff>
    </xdr:from>
    <xdr:to>
      <xdr:col>22</xdr:col>
      <xdr:colOff>371475</xdr:colOff>
      <xdr:row>1658</xdr:row>
      <xdr:rowOff>180975</xdr:rowOff>
    </xdr:to>
    <xdr:graphicFrame macro="">
      <xdr:nvGraphicFramePr>
        <xdr:cNvPr id="37704079" name="Chart 436">
          <a:extLst>
            <a:ext uri="{FF2B5EF4-FFF2-40B4-BE49-F238E27FC236}">
              <a16:creationId xmlns:a16="http://schemas.microsoft.com/office/drawing/2014/main" id="{00000000-0008-0000-0B00-00008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7"/>
        </a:graphicData>
      </a:graphic>
    </xdr:graphicFrame>
    <xdr:clientData/>
  </xdr:twoCellAnchor>
  <xdr:twoCellAnchor>
    <xdr:from>
      <xdr:col>0</xdr:col>
      <xdr:colOff>0</xdr:colOff>
      <xdr:row>1661</xdr:row>
      <xdr:rowOff>0</xdr:rowOff>
    </xdr:from>
    <xdr:to>
      <xdr:col>4</xdr:col>
      <xdr:colOff>581025</xdr:colOff>
      <xdr:row>1677</xdr:row>
      <xdr:rowOff>9525</xdr:rowOff>
    </xdr:to>
    <xdr:graphicFrame macro="">
      <xdr:nvGraphicFramePr>
        <xdr:cNvPr id="37704080" name="Chart 437">
          <a:extLst>
            <a:ext uri="{FF2B5EF4-FFF2-40B4-BE49-F238E27FC236}">
              <a16:creationId xmlns:a16="http://schemas.microsoft.com/office/drawing/2014/main" id="{00000000-0008-0000-0B00-00009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8"/>
        </a:graphicData>
      </a:graphic>
    </xdr:graphicFrame>
    <xdr:clientData/>
  </xdr:twoCellAnchor>
  <xdr:twoCellAnchor>
    <xdr:from>
      <xdr:col>6</xdr:col>
      <xdr:colOff>0</xdr:colOff>
      <xdr:row>1661</xdr:row>
      <xdr:rowOff>0</xdr:rowOff>
    </xdr:from>
    <xdr:to>
      <xdr:col>10</xdr:col>
      <xdr:colOff>600075</xdr:colOff>
      <xdr:row>1677</xdr:row>
      <xdr:rowOff>0</xdr:rowOff>
    </xdr:to>
    <xdr:graphicFrame macro="">
      <xdr:nvGraphicFramePr>
        <xdr:cNvPr id="37704081" name="Chart 438">
          <a:extLst>
            <a:ext uri="{FF2B5EF4-FFF2-40B4-BE49-F238E27FC236}">
              <a16:creationId xmlns:a16="http://schemas.microsoft.com/office/drawing/2014/main" id="{00000000-0008-0000-0B00-00009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9"/>
        </a:graphicData>
      </a:graphic>
    </xdr:graphicFrame>
    <xdr:clientData/>
  </xdr:twoCellAnchor>
  <xdr:twoCellAnchor>
    <xdr:from>
      <xdr:col>12</xdr:col>
      <xdr:colOff>0</xdr:colOff>
      <xdr:row>1661</xdr:row>
      <xdr:rowOff>0</xdr:rowOff>
    </xdr:from>
    <xdr:to>
      <xdr:col>16</xdr:col>
      <xdr:colOff>600075</xdr:colOff>
      <xdr:row>1676</xdr:row>
      <xdr:rowOff>200025</xdr:rowOff>
    </xdr:to>
    <xdr:graphicFrame macro="">
      <xdr:nvGraphicFramePr>
        <xdr:cNvPr id="37704082" name="Chart 439">
          <a:extLst>
            <a:ext uri="{FF2B5EF4-FFF2-40B4-BE49-F238E27FC236}">
              <a16:creationId xmlns:a16="http://schemas.microsoft.com/office/drawing/2014/main" id="{00000000-0008-0000-0B00-00009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0"/>
        </a:graphicData>
      </a:graphic>
    </xdr:graphicFrame>
    <xdr:clientData/>
  </xdr:twoCellAnchor>
  <xdr:twoCellAnchor>
    <xdr:from>
      <xdr:col>18</xdr:col>
      <xdr:colOff>0</xdr:colOff>
      <xdr:row>1661</xdr:row>
      <xdr:rowOff>0</xdr:rowOff>
    </xdr:from>
    <xdr:to>
      <xdr:col>22</xdr:col>
      <xdr:colOff>381000</xdr:colOff>
      <xdr:row>1677</xdr:row>
      <xdr:rowOff>28575</xdr:rowOff>
    </xdr:to>
    <xdr:graphicFrame macro="">
      <xdr:nvGraphicFramePr>
        <xdr:cNvPr id="37704083" name="Chart 440">
          <a:extLst>
            <a:ext uri="{FF2B5EF4-FFF2-40B4-BE49-F238E27FC236}">
              <a16:creationId xmlns:a16="http://schemas.microsoft.com/office/drawing/2014/main" id="{00000000-0008-0000-0B00-00009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1"/>
        </a:graphicData>
      </a:graphic>
    </xdr:graphicFrame>
    <xdr:clientData/>
  </xdr:twoCellAnchor>
  <xdr:twoCellAnchor>
    <xdr:from>
      <xdr:col>0</xdr:col>
      <xdr:colOff>0</xdr:colOff>
      <xdr:row>1679</xdr:row>
      <xdr:rowOff>0</xdr:rowOff>
    </xdr:from>
    <xdr:to>
      <xdr:col>4</xdr:col>
      <xdr:colOff>561975</xdr:colOff>
      <xdr:row>1694</xdr:row>
      <xdr:rowOff>190500</xdr:rowOff>
    </xdr:to>
    <xdr:graphicFrame macro="">
      <xdr:nvGraphicFramePr>
        <xdr:cNvPr id="37704084" name="Chart 441">
          <a:extLst>
            <a:ext uri="{FF2B5EF4-FFF2-40B4-BE49-F238E27FC236}">
              <a16:creationId xmlns:a16="http://schemas.microsoft.com/office/drawing/2014/main" id="{00000000-0008-0000-0B00-00009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2"/>
        </a:graphicData>
      </a:graphic>
    </xdr:graphicFrame>
    <xdr:clientData/>
  </xdr:twoCellAnchor>
  <xdr:twoCellAnchor>
    <xdr:from>
      <xdr:col>6</xdr:col>
      <xdr:colOff>0</xdr:colOff>
      <xdr:row>1679</xdr:row>
      <xdr:rowOff>0</xdr:rowOff>
    </xdr:from>
    <xdr:to>
      <xdr:col>11</xdr:col>
      <xdr:colOff>9525</xdr:colOff>
      <xdr:row>1695</xdr:row>
      <xdr:rowOff>9525</xdr:rowOff>
    </xdr:to>
    <xdr:graphicFrame macro="">
      <xdr:nvGraphicFramePr>
        <xdr:cNvPr id="37704085" name="Chart 442">
          <a:extLst>
            <a:ext uri="{FF2B5EF4-FFF2-40B4-BE49-F238E27FC236}">
              <a16:creationId xmlns:a16="http://schemas.microsoft.com/office/drawing/2014/main" id="{00000000-0008-0000-0B00-00009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3"/>
        </a:graphicData>
      </a:graphic>
    </xdr:graphicFrame>
    <xdr:clientData/>
  </xdr:twoCellAnchor>
  <xdr:twoCellAnchor>
    <xdr:from>
      <xdr:col>12</xdr:col>
      <xdr:colOff>0</xdr:colOff>
      <xdr:row>1679</xdr:row>
      <xdr:rowOff>0</xdr:rowOff>
    </xdr:from>
    <xdr:to>
      <xdr:col>16</xdr:col>
      <xdr:colOff>571500</xdr:colOff>
      <xdr:row>1695</xdr:row>
      <xdr:rowOff>0</xdr:rowOff>
    </xdr:to>
    <xdr:graphicFrame macro="">
      <xdr:nvGraphicFramePr>
        <xdr:cNvPr id="37704086" name="Chart 443">
          <a:extLst>
            <a:ext uri="{FF2B5EF4-FFF2-40B4-BE49-F238E27FC236}">
              <a16:creationId xmlns:a16="http://schemas.microsoft.com/office/drawing/2014/main" id="{00000000-0008-0000-0B00-00009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4"/>
        </a:graphicData>
      </a:graphic>
    </xdr:graphicFrame>
    <xdr:clientData/>
  </xdr:twoCellAnchor>
  <xdr:twoCellAnchor>
    <xdr:from>
      <xdr:col>18</xdr:col>
      <xdr:colOff>0</xdr:colOff>
      <xdr:row>1679</xdr:row>
      <xdr:rowOff>0</xdr:rowOff>
    </xdr:from>
    <xdr:to>
      <xdr:col>22</xdr:col>
      <xdr:colOff>371475</xdr:colOff>
      <xdr:row>1695</xdr:row>
      <xdr:rowOff>9525</xdr:rowOff>
    </xdr:to>
    <xdr:graphicFrame macro="">
      <xdr:nvGraphicFramePr>
        <xdr:cNvPr id="37704087" name="Chart 444">
          <a:extLst>
            <a:ext uri="{FF2B5EF4-FFF2-40B4-BE49-F238E27FC236}">
              <a16:creationId xmlns:a16="http://schemas.microsoft.com/office/drawing/2014/main" id="{00000000-0008-0000-0B00-00009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5"/>
        </a:graphicData>
      </a:graphic>
    </xdr:graphicFrame>
    <xdr:clientData/>
  </xdr:twoCellAnchor>
  <xdr:twoCellAnchor>
    <xdr:from>
      <xdr:col>0</xdr:col>
      <xdr:colOff>0</xdr:colOff>
      <xdr:row>1697</xdr:row>
      <xdr:rowOff>0</xdr:rowOff>
    </xdr:from>
    <xdr:to>
      <xdr:col>4</xdr:col>
      <xdr:colOff>600075</xdr:colOff>
      <xdr:row>1712</xdr:row>
      <xdr:rowOff>190500</xdr:rowOff>
    </xdr:to>
    <xdr:graphicFrame macro="">
      <xdr:nvGraphicFramePr>
        <xdr:cNvPr id="37704088" name="Chart 445">
          <a:extLst>
            <a:ext uri="{FF2B5EF4-FFF2-40B4-BE49-F238E27FC236}">
              <a16:creationId xmlns:a16="http://schemas.microsoft.com/office/drawing/2014/main" id="{00000000-0008-0000-0B00-00009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6"/>
        </a:graphicData>
      </a:graphic>
    </xdr:graphicFrame>
    <xdr:clientData/>
  </xdr:twoCellAnchor>
  <xdr:twoCellAnchor>
    <xdr:from>
      <xdr:col>6</xdr:col>
      <xdr:colOff>0</xdr:colOff>
      <xdr:row>1697</xdr:row>
      <xdr:rowOff>0</xdr:rowOff>
    </xdr:from>
    <xdr:to>
      <xdr:col>10</xdr:col>
      <xdr:colOff>600075</xdr:colOff>
      <xdr:row>1713</xdr:row>
      <xdr:rowOff>0</xdr:rowOff>
    </xdr:to>
    <xdr:graphicFrame macro="">
      <xdr:nvGraphicFramePr>
        <xdr:cNvPr id="37704089" name="Chart 446">
          <a:extLst>
            <a:ext uri="{FF2B5EF4-FFF2-40B4-BE49-F238E27FC236}">
              <a16:creationId xmlns:a16="http://schemas.microsoft.com/office/drawing/2014/main" id="{00000000-0008-0000-0B00-00009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7"/>
        </a:graphicData>
      </a:graphic>
    </xdr:graphicFrame>
    <xdr:clientData/>
  </xdr:twoCellAnchor>
  <xdr:twoCellAnchor>
    <xdr:from>
      <xdr:col>12</xdr:col>
      <xdr:colOff>0</xdr:colOff>
      <xdr:row>1697</xdr:row>
      <xdr:rowOff>0</xdr:rowOff>
    </xdr:from>
    <xdr:to>
      <xdr:col>16</xdr:col>
      <xdr:colOff>600075</xdr:colOff>
      <xdr:row>1712</xdr:row>
      <xdr:rowOff>200025</xdr:rowOff>
    </xdr:to>
    <xdr:graphicFrame macro="">
      <xdr:nvGraphicFramePr>
        <xdr:cNvPr id="37704090" name="Chart 447">
          <a:extLst>
            <a:ext uri="{FF2B5EF4-FFF2-40B4-BE49-F238E27FC236}">
              <a16:creationId xmlns:a16="http://schemas.microsoft.com/office/drawing/2014/main" id="{00000000-0008-0000-0B00-00009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8"/>
        </a:graphicData>
      </a:graphic>
    </xdr:graphicFrame>
    <xdr:clientData/>
  </xdr:twoCellAnchor>
  <xdr:twoCellAnchor>
    <xdr:from>
      <xdr:col>18</xdr:col>
      <xdr:colOff>0</xdr:colOff>
      <xdr:row>1697</xdr:row>
      <xdr:rowOff>0</xdr:rowOff>
    </xdr:from>
    <xdr:to>
      <xdr:col>22</xdr:col>
      <xdr:colOff>371475</xdr:colOff>
      <xdr:row>1712</xdr:row>
      <xdr:rowOff>152400</xdr:rowOff>
    </xdr:to>
    <xdr:graphicFrame macro="">
      <xdr:nvGraphicFramePr>
        <xdr:cNvPr id="37704091" name="Chart 448">
          <a:extLst>
            <a:ext uri="{FF2B5EF4-FFF2-40B4-BE49-F238E27FC236}">
              <a16:creationId xmlns:a16="http://schemas.microsoft.com/office/drawing/2014/main" id="{00000000-0008-0000-0B00-00009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9"/>
        </a:graphicData>
      </a:graphic>
    </xdr:graphicFrame>
    <xdr:clientData/>
  </xdr:twoCellAnchor>
  <xdr:twoCellAnchor>
    <xdr:from>
      <xdr:col>0</xdr:col>
      <xdr:colOff>0</xdr:colOff>
      <xdr:row>1715</xdr:row>
      <xdr:rowOff>0</xdr:rowOff>
    </xdr:from>
    <xdr:to>
      <xdr:col>4</xdr:col>
      <xdr:colOff>581025</xdr:colOff>
      <xdr:row>1730</xdr:row>
      <xdr:rowOff>28575</xdr:rowOff>
    </xdr:to>
    <xdr:graphicFrame macro="">
      <xdr:nvGraphicFramePr>
        <xdr:cNvPr id="37704092" name="Chart 449">
          <a:extLst>
            <a:ext uri="{FF2B5EF4-FFF2-40B4-BE49-F238E27FC236}">
              <a16:creationId xmlns:a16="http://schemas.microsoft.com/office/drawing/2014/main" id="{00000000-0008-0000-0B00-00009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0"/>
        </a:graphicData>
      </a:graphic>
    </xdr:graphicFrame>
    <xdr:clientData/>
  </xdr:twoCellAnchor>
  <xdr:twoCellAnchor>
    <xdr:from>
      <xdr:col>6</xdr:col>
      <xdr:colOff>0</xdr:colOff>
      <xdr:row>1715</xdr:row>
      <xdr:rowOff>0</xdr:rowOff>
    </xdr:from>
    <xdr:to>
      <xdr:col>10</xdr:col>
      <xdr:colOff>600075</xdr:colOff>
      <xdr:row>1730</xdr:row>
      <xdr:rowOff>38100</xdr:rowOff>
    </xdr:to>
    <xdr:graphicFrame macro="">
      <xdr:nvGraphicFramePr>
        <xdr:cNvPr id="37704093" name="Chart 450">
          <a:extLst>
            <a:ext uri="{FF2B5EF4-FFF2-40B4-BE49-F238E27FC236}">
              <a16:creationId xmlns:a16="http://schemas.microsoft.com/office/drawing/2014/main" id="{00000000-0008-0000-0B00-00009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1"/>
        </a:graphicData>
      </a:graphic>
    </xdr:graphicFrame>
    <xdr:clientData/>
  </xdr:twoCellAnchor>
  <xdr:twoCellAnchor>
    <xdr:from>
      <xdr:col>12</xdr:col>
      <xdr:colOff>0</xdr:colOff>
      <xdr:row>1715</xdr:row>
      <xdr:rowOff>0</xdr:rowOff>
    </xdr:from>
    <xdr:to>
      <xdr:col>16</xdr:col>
      <xdr:colOff>600075</xdr:colOff>
      <xdr:row>1730</xdr:row>
      <xdr:rowOff>9525</xdr:rowOff>
    </xdr:to>
    <xdr:graphicFrame macro="">
      <xdr:nvGraphicFramePr>
        <xdr:cNvPr id="37704094" name="Chart 451">
          <a:extLst>
            <a:ext uri="{FF2B5EF4-FFF2-40B4-BE49-F238E27FC236}">
              <a16:creationId xmlns:a16="http://schemas.microsoft.com/office/drawing/2014/main" id="{00000000-0008-0000-0B00-00009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2"/>
        </a:graphicData>
      </a:graphic>
    </xdr:graphicFrame>
    <xdr:clientData/>
  </xdr:twoCellAnchor>
  <xdr:twoCellAnchor>
    <xdr:from>
      <xdr:col>18</xdr:col>
      <xdr:colOff>0</xdr:colOff>
      <xdr:row>1715</xdr:row>
      <xdr:rowOff>0</xdr:rowOff>
    </xdr:from>
    <xdr:to>
      <xdr:col>22</xdr:col>
      <xdr:colOff>381000</xdr:colOff>
      <xdr:row>1730</xdr:row>
      <xdr:rowOff>0</xdr:rowOff>
    </xdr:to>
    <xdr:graphicFrame macro="">
      <xdr:nvGraphicFramePr>
        <xdr:cNvPr id="37704095" name="Chart 452">
          <a:extLst>
            <a:ext uri="{FF2B5EF4-FFF2-40B4-BE49-F238E27FC236}">
              <a16:creationId xmlns:a16="http://schemas.microsoft.com/office/drawing/2014/main" id="{00000000-0008-0000-0B00-00009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3"/>
        </a:graphicData>
      </a:graphic>
    </xdr:graphicFrame>
    <xdr:clientData/>
  </xdr:twoCellAnchor>
  <xdr:twoCellAnchor>
    <xdr:from>
      <xdr:col>0</xdr:col>
      <xdr:colOff>0</xdr:colOff>
      <xdr:row>1732</xdr:row>
      <xdr:rowOff>0</xdr:rowOff>
    </xdr:from>
    <xdr:to>
      <xdr:col>4</xdr:col>
      <xdr:colOff>581025</xdr:colOff>
      <xdr:row>1746</xdr:row>
      <xdr:rowOff>190500</xdr:rowOff>
    </xdr:to>
    <xdr:graphicFrame macro="">
      <xdr:nvGraphicFramePr>
        <xdr:cNvPr id="37704096" name="Chart 453">
          <a:extLst>
            <a:ext uri="{FF2B5EF4-FFF2-40B4-BE49-F238E27FC236}">
              <a16:creationId xmlns:a16="http://schemas.microsoft.com/office/drawing/2014/main" id="{00000000-0008-0000-0B00-0000A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4"/>
        </a:graphicData>
      </a:graphic>
    </xdr:graphicFrame>
    <xdr:clientData/>
  </xdr:twoCellAnchor>
  <xdr:twoCellAnchor>
    <xdr:from>
      <xdr:col>6</xdr:col>
      <xdr:colOff>0</xdr:colOff>
      <xdr:row>1732</xdr:row>
      <xdr:rowOff>0</xdr:rowOff>
    </xdr:from>
    <xdr:to>
      <xdr:col>10</xdr:col>
      <xdr:colOff>581025</xdr:colOff>
      <xdr:row>1746</xdr:row>
      <xdr:rowOff>190500</xdr:rowOff>
    </xdr:to>
    <xdr:graphicFrame macro="">
      <xdr:nvGraphicFramePr>
        <xdr:cNvPr id="37704097" name="Chart 454">
          <a:extLst>
            <a:ext uri="{FF2B5EF4-FFF2-40B4-BE49-F238E27FC236}">
              <a16:creationId xmlns:a16="http://schemas.microsoft.com/office/drawing/2014/main" id="{00000000-0008-0000-0B00-0000A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5"/>
        </a:graphicData>
      </a:graphic>
    </xdr:graphicFrame>
    <xdr:clientData/>
  </xdr:twoCellAnchor>
  <xdr:twoCellAnchor>
    <xdr:from>
      <xdr:col>12</xdr:col>
      <xdr:colOff>0</xdr:colOff>
      <xdr:row>1732</xdr:row>
      <xdr:rowOff>0</xdr:rowOff>
    </xdr:from>
    <xdr:to>
      <xdr:col>16</xdr:col>
      <xdr:colOff>600075</xdr:colOff>
      <xdr:row>1747</xdr:row>
      <xdr:rowOff>9525</xdr:rowOff>
    </xdr:to>
    <xdr:graphicFrame macro="">
      <xdr:nvGraphicFramePr>
        <xdr:cNvPr id="37704098" name="Chart 455">
          <a:extLst>
            <a:ext uri="{FF2B5EF4-FFF2-40B4-BE49-F238E27FC236}">
              <a16:creationId xmlns:a16="http://schemas.microsoft.com/office/drawing/2014/main" id="{00000000-0008-0000-0B00-0000A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6"/>
        </a:graphicData>
      </a:graphic>
    </xdr:graphicFrame>
    <xdr:clientData/>
  </xdr:twoCellAnchor>
  <xdr:twoCellAnchor>
    <xdr:from>
      <xdr:col>18</xdr:col>
      <xdr:colOff>0</xdr:colOff>
      <xdr:row>1732</xdr:row>
      <xdr:rowOff>0</xdr:rowOff>
    </xdr:from>
    <xdr:to>
      <xdr:col>22</xdr:col>
      <xdr:colOff>409575</xdr:colOff>
      <xdr:row>1746</xdr:row>
      <xdr:rowOff>180975</xdr:rowOff>
    </xdr:to>
    <xdr:graphicFrame macro="">
      <xdr:nvGraphicFramePr>
        <xdr:cNvPr id="37704099" name="Chart 456">
          <a:extLst>
            <a:ext uri="{FF2B5EF4-FFF2-40B4-BE49-F238E27FC236}">
              <a16:creationId xmlns:a16="http://schemas.microsoft.com/office/drawing/2014/main" id="{00000000-0008-0000-0B00-0000A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7"/>
        </a:graphicData>
      </a:graphic>
    </xdr:graphicFrame>
    <xdr:clientData/>
  </xdr:twoCellAnchor>
  <xdr:twoCellAnchor>
    <xdr:from>
      <xdr:col>0</xdr:col>
      <xdr:colOff>0</xdr:colOff>
      <xdr:row>1749</xdr:row>
      <xdr:rowOff>0</xdr:rowOff>
    </xdr:from>
    <xdr:to>
      <xdr:col>4</xdr:col>
      <xdr:colOff>581025</xdr:colOff>
      <xdr:row>1765</xdr:row>
      <xdr:rowOff>28575</xdr:rowOff>
    </xdr:to>
    <xdr:graphicFrame macro="">
      <xdr:nvGraphicFramePr>
        <xdr:cNvPr id="37704100" name="Chart 457">
          <a:extLst>
            <a:ext uri="{FF2B5EF4-FFF2-40B4-BE49-F238E27FC236}">
              <a16:creationId xmlns:a16="http://schemas.microsoft.com/office/drawing/2014/main" id="{00000000-0008-0000-0B00-0000A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8"/>
        </a:graphicData>
      </a:graphic>
    </xdr:graphicFrame>
    <xdr:clientData/>
  </xdr:twoCellAnchor>
  <xdr:twoCellAnchor>
    <xdr:from>
      <xdr:col>6</xdr:col>
      <xdr:colOff>0</xdr:colOff>
      <xdr:row>1749</xdr:row>
      <xdr:rowOff>0</xdr:rowOff>
    </xdr:from>
    <xdr:to>
      <xdr:col>10</xdr:col>
      <xdr:colOff>600075</xdr:colOff>
      <xdr:row>1765</xdr:row>
      <xdr:rowOff>0</xdr:rowOff>
    </xdr:to>
    <xdr:graphicFrame macro="">
      <xdr:nvGraphicFramePr>
        <xdr:cNvPr id="37704101" name="Chart 458">
          <a:extLst>
            <a:ext uri="{FF2B5EF4-FFF2-40B4-BE49-F238E27FC236}">
              <a16:creationId xmlns:a16="http://schemas.microsoft.com/office/drawing/2014/main" id="{00000000-0008-0000-0B00-0000A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9"/>
        </a:graphicData>
      </a:graphic>
    </xdr:graphicFrame>
    <xdr:clientData/>
  </xdr:twoCellAnchor>
  <xdr:twoCellAnchor>
    <xdr:from>
      <xdr:col>12</xdr:col>
      <xdr:colOff>0</xdr:colOff>
      <xdr:row>1749</xdr:row>
      <xdr:rowOff>0</xdr:rowOff>
    </xdr:from>
    <xdr:to>
      <xdr:col>16</xdr:col>
      <xdr:colOff>581025</xdr:colOff>
      <xdr:row>1764</xdr:row>
      <xdr:rowOff>200025</xdr:rowOff>
    </xdr:to>
    <xdr:graphicFrame macro="">
      <xdr:nvGraphicFramePr>
        <xdr:cNvPr id="37704102" name="Chart 459">
          <a:extLst>
            <a:ext uri="{FF2B5EF4-FFF2-40B4-BE49-F238E27FC236}">
              <a16:creationId xmlns:a16="http://schemas.microsoft.com/office/drawing/2014/main" id="{00000000-0008-0000-0B00-0000A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0"/>
        </a:graphicData>
      </a:graphic>
    </xdr:graphicFrame>
    <xdr:clientData/>
  </xdr:twoCellAnchor>
  <xdr:twoCellAnchor>
    <xdr:from>
      <xdr:col>18</xdr:col>
      <xdr:colOff>0</xdr:colOff>
      <xdr:row>1749</xdr:row>
      <xdr:rowOff>0</xdr:rowOff>
    </xdr:from>
    <xdr:to>
      <xdr:col>22</xdr:col>
      <xdr:colOff>390525</xdr:colOff>
      <xdr:row>1764</xdr:row>
      <xdr:rowOff>190500</xdr:rowOff>
    </xdr:to>
    <xdr:graphicFrame macro="">
      <xdr:nvGraphicFramePr>
        <xdr:cNvPr id="37704103" name="Chart 460">
          <a:extLst>
            <a:ext uri="{FF2B5EF4-FFF2-40B4-BE49-F238E27FC236}">
              <a16:creationId xmlns:a16="http://schemas.microsoft.com/office/drawing/2014/main" id="{00000000-0008-0000-0B00-0000A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1"/>
        </a:graphicData>
      </a:graphic>
    </xdr:graphicFrame>
    <xdr:clientData/>
  </xdr:twoCellAnchor>
  <xdr:twoCellAnchor>
    <xdr:from>
      <xdr:col>0</xdr:col>
      <xdr:colOff>0</xdr:colOff>
      <xdr:row>1767</xdr:row>
      <xdr:rowOff>0</xdr:rowOff>
    </xdr:from>
    <xdr:to>
      <xdr:col>4</xdr:col>
      <xdr:colOff>571500</xdr:colOff>
      <xdr:row>1782</xdr:row>
      <xdr:rowOff>28575</xdr:rowOff>
    </xdr:to>
    <xdr:graphicFrame macro="">
      <xdr:nvGraphicFramePr>
        <xdr:cNvPr id="37704104" name="Chart 461">
          <a:extLst>
            <a:ext uri="{FF2B5EF4-FFF2-40B4-BE49-F238E27FC236}">
              <a16:creationId xmlns:a16="http://schemas.microsoft.com/office/drawing/2014/main" id="{00000000-0008-0000-0B00-0000A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2"/>
        </a:graphicData>
      </a:graphic>
    </xdr:graphicFrame>
    <xdr:clientData/>
  </xdr:twoCellAnchor>
  <xdr:twoCellAnchor>
    <xdr:from>
      <xdr:col>6</xdr:col>
      <xdr:colOff>0</xdr:colOff>
      <xdr:row>1767</xdr:row>
      <xdr:rowOff>0</xdr:rowOff>
    </xdr:from>
    <xdr:to>
      <xdr:col>10</xdr:col>
      <xdr:colOff>581025</xdr:colOff>
      <xdr:row>1781</xdr:row>
      <xdr:rowOff>180975</xdr:rowOff>
    </xdr:to>
    <xdr:graphicFrame macro="">
      <xdr:nvGraphicFramePr>
        <xdr:cNvPr id="37704105" name="Chart 462">
          <a:extLst>
            <a:ext uri="{FF2B5EF4-FFF2-40B4-BE49-F238E27FC236}">
              <a16:creationId xmlns:a16="http://schemas.microsoft.com/office/drawing/2014/main" id="{00000000-0008-0000-0B00-0000A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3"/>
        </a:graphicData>
      </a:graphic>
    </xdr:graphicFrame>
    <xdr:clientData/>
  </xdr:twoCellAnchor>
  <xdr:twoCellAnchor>
    <xdr:from>
      <xdr:col>12</xdr:col>
      <xdr:colOff>0</xdr:colOff>
      <xdr:row>1767</xdr:row>
      <xdr:rowOff>0</xdr:rowOff>
    </xdr:from>
    <xdr:to>
      <xdr:col>16</xdr:col>
      <xdr:colOff>600075</xdr:colOff>
      <xdr:row>1781</xdr:row>
      <xdr:rowOff>200025</xdr:rowOff>
    </xdr:to>
    <xdr:graphicFrame macro="">
      <xdr:nvGraphicFramePr>
        <xdr:cNvPr id="37704106" name="Chart 463">
          <a:extLst>
            <a:ext uri="{FF2B5EF4-FFF2-40B4-BE49-F238E27FC236}">
              <a16:creationId xmlns:a16="http://schemas.microsoft.com/office/drawing/2014/main" id="{00000000-0008-0000-0B00-0000A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4"/>
        </a:graphicData>
      </a:graphic>
    </xdr:graphicFrame>
    <xdr:clientData/>
  </xdr:twoCellAnchor>
  <xdr:twoCellAnchor>
    <xdr:from>
      <xdr:col>18</xdr:col>
      <xdr:colOff>0</xdr:colOff>
      <xdr:row>1767</xdr:row>
      <xdr:rowOff>0</xdr:rowOff>
    </xdr:from>
    <xdr:to>
      <xdr:col>22</xdr:col>
      <xdr:colOff>371475</xdr:colOff>
      <xdr:row>1781</xdr:row>
      <xdr:rowOff>180975</xdr:rowOff>
    </xdr:to>
    <xdr:graphicFrame macro="">
      <xdr:nvGraphicFramePr>
        <xdr:cNvPr id="37704107" name="Chart 464">
          <a:extLst>
            <a:ext uri="{FF2B5EF4-FFF2-40B4-BE49-F238E27FC236}">
              <a16:creationId xmlns:a16="http://schemas.microsoft.com/office/drawing/2014/main" id="{00000000-0008-0000-0B00-0000A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5"/>
        </a:graphicData>
      </a:graphic>
    </xdr:graphicFrame>
    <xdr:clientData/>
  </xdr:twoCellAnchor>
  <xdr:twoCellAnchor>
    <xdr:from>
      <xdr:col>0</xdr:col>
      <xdr:colOff>0</xdr:colOff>
      <xdr:row>1784</xdr:row>
      <xdr:rowOff>0</xdr:rowOff>
    </xdr:from>
    <xdr:to>
      <xdr:col>4</xdr:col>
      <xdr:colOff>600075</xdr:colOff>
      <xdr:row>1799</xdr:row>
      <xdr:rowOff>0</xdr:rowOff>
    </xdr:to>
    <xdr:graphicFrame macro="">
      <xdr:nvGraphicFramePr>
        <xdr:cNvPr id="37704108" name="Chart 465">
          <a:extLst>
            <a:ext uri="{FF2B5EF4-FFF2-40B4-BE49-F238E27FC236}">
              <a16:creationId xmlns:a16="http://schemas.microsoft.com/office/drawing/2014/main" id="{00000000-0008-0000-0B00-0000A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6"/>
        </a:graphicData>
      </a:graphic>
    </xdr:graphicFrame>
    <xdr:clientData/>
  </xdr:twoCellAnchor>
  <xdr:twoCellAnchor>
    <xdr:from>
      <xdr:col>6</xdr:col>
      <xdr:colOff>0</xdr:colOff>
      <xdr:row>1784</xdr:row>
      <xdr:rowOff>0</xdr:rowOff>
    </xdr:from>
    <xdr:to>
      <xdr:col>10</xdr:col>
      <xdr:colOff>600075</xdr:colOff>
      <xdr:row>1799</xdr:row>
      <xdr:rowOff>0</xdr:rowOff>
    </xdr:to>
    <xdr:graphicFrame macro="">
      <xdr:nvGraphicFramePr>
        <xdr:cNvPr id="37704109" name="Chart 466">
          <a:extLst>
            <a:ext uri="{FF2B5EF4-FFF2-40B4-BE49-F238E27FC236}">
              <a16:creationId xmlns:a16="http://schemas.microsoft.com/office/drawing/2014/main" id="{00000000-0008-0000-0B00-0000A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7"/>
        </a:graphicData>
      </a:graphic>
    </xdr:graphicFrame>
    <xdr:clientData/>
  </xdr:twoCellAnchor>
  <xdr:twoCellAnchor>
    <xdr:from>
      <xdr:col>12</xdr:col>
      <xdr:colOff>0</xdr:colOff>
      <xdr:row>1784</xdr:row>
      <xdr:rowOff>0</xdr:rowOff>
    </xdr:from>
    <xdr:to>
      <xdr:col>16</xdr:col>
      <xdr:colOff>581025</xdr:colOff>
      <xdr:row>1798</xdr:row>
      <xdr:rowOff>180975</xdr:rowOff>
    </xdr:to>
    <xdr:graphicFrame macro="">
      <xdr:nvGraphicFramePr>
        <xdr:cNvPr id="37704110" name="Chart 467">
          <a:extLst>
            <a:ext uri="{FF2B5EF4-FFF2-40B4-BE49-F238E27FC236}">
              <a16:creationId xmlns:a16="http://schemas.microsoft.com/office/drawing/2014/main" id="{00000000-0008-0000-0B00-0000A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8"/>
        </a:graphicData>
      </a:graphic>
    </xdr:graphicFrame>
    <xdr:clientData/>
  </xdr:twoCellAnchor>
  <xdr:twoCellAnchor>
    <xdr:from>
      <xdr:col>18</xdr:col>
      <xdr:colOff>0</xdr:colOff>
      <xdr:row>1784</xdr:row>
      <xdr:rowOff>0</xdr:rowOff>
    </xdr:from>
    <xdr:to>
      <xdr:col>22</xdr:col>
      <xdr:colOff>371475</xdr:colOff>
      <xdr:row>1798</xdr:row>
      <xdr:rowOff>180975</xdr:rowOff>
    </xdr:to>
    <xdr:graphicFrame macro="">
      <xdr:nvGraphicFramePr>
        <xdr:cNvPr id="37704111" name="Chart 468">
          <a:extLst>
            <a:ext uri="{FF2B5EF4-FFF2-40B4-BE49-F238E27FC236}">
              <a16:creationId xmlns:a16="http://schemas.microsoft.com/office/drawing/2014/main" id="{00000000-0008-0000-0B00-0000A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9"/>
        </a:graphicData>
      </a:graphic>
    </xdr:graphicFrame>
    <xdr:clientData/>
  </xdr:twoCellAnchor>
  <xdr:twoCellAnchor>
    <xdr:from>
      <xdr:col>0</xdr:col>
      <xdr:colOff>0</xdr:colOff>
      <xdr:row>1801</xdr:row>
      <xdr:rowOff>0</xdr:rowOff>
    </xdr:from>
    <xdr:to>
      <xdr:col>4</xdr:col>
      <xdr:colOff>571500</xdr:colOff>
      <xdr:row>1816</xdr:row>
      <xdr:rowOff>9525</xdr:rowOff>
    </xdr:to>
    <xdr:graphicFrame macro="">
      <xdr:nvGraphicFramePr>
        <xdr:cNvPr id="37704112" name="Chart 469">
          <a:extLst>
            <a:ext uri="{FF2B5EF4-FFF2-40B4-BE49-F238E27FC236}">
              <a16:creationId xmlns:a16="http://schemas.microsoft.com/office/drawing/2014/main" id="{00000000-0008-0000-0B00-0000B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0"/>
        </a:graphicData>
      </a:graphic>
    </xdr:graphicFrame>
    <xdr:clientData/>
  </xdr:twoCellAnchor>
  <xdr:twoCellAnchor>
    <xdr:from>
      <xdr:col>6</xdr:col>
      <xdr:colOff>0</xdr:colOff>
      <xdr:row>1801</xdr:row>
      <xdr:rowOff>0</xdr:rowOff>
    </xdr:from>
    <xdr:to>
      <xdr:col>10</xdr:col>
      <xdr:colOff>581025</xdr:colOff>
      <xdr:row>1815</xdr:row>
      <xdr:rowOff>200025</xdr:rowOff>
    </xdr:to>
    <xdr:graphicFrame macro="">
      <xdr:nvGraphicFramePr>
        <xdr:cNvPr id="37704113" name="Chart 470">
          <a:extLst>
            <a:ext uri="{FF2B5EF4-FFF2-40B4-BE49-F238E27FC236}">
              <a16:creationId xmlns:a16="http://schemas.microsoft.com/office/drawing/2014/main" id="{00000000-0008-0000-0B00-0000B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1"/>
        </a:graphicData>
      </a:graphic>
    </xdr:graphicFrame>
    <xdr:clientData/>
  </xdr:twoCellAnchor>
  <xdr:twoCellAnchor>
    <xdr:from>
      <xdr:col>12</xdr:col>
      <xdr:colOff>0</xdr:colOff>
      <xdr:row>1801</xdr:row>
      <xdr:rowOff>0</xdr:rowOff>
    </xdr:from>
    <xdr:to>
      <xdr:col>16</xdr:col>
      <xdr:colOff>600075</xdr:colOff>
      <xdr:row>1816</xdr:row>
      <xdr:rowOff>9525</xdr:rowOff>
    </xdr:to>
    <xdr:graphicFrame macro="">
      <xdr:nvGraphicFramePr>
        <xdr:cNvPr id="37704114" name="Chart 471">
          <a:extLst>
            <a:ext uri="{FF2B5EF4-FFF2-40B4-BE49-F238E27FC236}">
              <a16:creationId xmlns:a16="http://schemas.microsoft.com/office/drawing/2014/main" id="{00000000-0008-0000-0B00-0000B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2"/>
        </a:graphicData>
      </a:graphic>
    </xdr:graphicFrame>
    <xdr:clientData/>
  </xdr:twoCellAnchor>
  <xdr:twoCellAnchor>
    <xdr:from>
      <xdr:col>18</xdr:col>
      <xdr:colOff>0</xdr:colOff>
      <xdr:row>1801</xdr:row>
      <xdr:rowOff>0</xdr:rowOff>
    </xdr:from>
    <xdr:to>
      <xdr:col>22</xdr:col>
      <xdr:colOff>409575</xdr:colOff>
      <xdr:row>1816</xdr:row>
      <xdr:rowOff>0</xdr:rowOff>
    </xdr:to>
    <xdr:graphicFrame macro="">
      <xdr:nvGraphicFramePr>
        <xdr:cNvPr id="37704115" name="Chart 472">
          <a:extLst>
            <a:ext uri="{FF2B5EF4-FFF2-40B4-BE49-F238E27FC236}">
              <a16:creationId xmlns:a16="http://schemas.microsoft.com/office/drawing/2014/main" id="{00000000-0008-0000-0B00-0000B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3"/>
        </a:graphicData>
      </a:graphic>
    </xdr:graphicFrame>
    <xdr:clientData/>
  </xdr:twoCellAnchor>
  <xdr:twoCellAnchor>
    <xdr:from>
      <xdr:col>0</xdr:col>
      <xdr:colOff>0</xdr:colOff>
      <xdr:row>1818</xdr:row>
      <xdr:rowOff>0</xdr:rowOff>
    </xdr:from>
    <xdr:to>
      <xdr:col>4</xdr:col>
      <xdr:colOff>571500</xdr:colOff>
      <xdr:row>1833</xdr:row>
      <xdr:rowOff>0</xdr:rowOff>
    </xdr:to>
    <xdr:graphicFrame macro="">
      <xdr:nvGraphicFramePr>
        <xdr:cNvPr id="37704116" name="Chart 473">
          <a:extLst>
            <a:ext uri="{FF2B5EF4-FFF2-40B4-BE49-F238E27FC236}">
              <a16:creationId xmlns:a16="http://schemas.microsoft.com/office/drawing/2014/main" id="{00000000-0008-0000-0B00-0000B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4"/>
        </a:graphicData>
      </a:graphic>
    </xdr:graphicFrame>
    <xdr:clientData/>
  </xdr:twoCellAnchor>
  <xdr:twoCellAnchor>
    <xdr:from>
      <xdr:col>6</xdr:col>
      <xdr:colOff>0</xdr:colOff>
      <xdr:row>1818</xdr:row>
      <xdr:rowOff>0</xdr:rowOff>
    </xdr:from>
    <xdr:to>
      <xdr:col>11</xdr:col>
      <xdr:colOff>0</xdr:colOff>
      <xdr:row>1833</xdr:row>
      <xdr:rowOff>28575</xdr:rowOff>
    </xdr:to>
    <xdr:graphicFrame macro="">
      <xdr:nvGraphicFramePr>
        <xdr:cNvPr id="37704117" name="Chart 474">
          <a:extLst>
            <a:ext uri="{FF2B5EF4-FFF2-40B4-BE49-F238E27FC236}">
              <a16:creationId xmlns:a16="http://schemas.microsoft.com/office/drawing/2014/main" id="{00000000-0008-0000-0B00-0000B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5"/>
        </a:graphicData>
      </a:graphic>
    </xdr:graphicFrame>
    <xdr:clientData/>
  </xdr:twoCellAnchor>
  <xdr:twoCellAnchor>
    <xdr:from>
      <xdr:col>12</xdr:col>
      <xdr:colOff>0</xdr:colOff>
      <xdr:row>1818</xdr:row>
      <xdr:rowOff>0</xdr:rowOff>
    </xdr:from>
    <xdr:to>
      <xdr:col>17</xdr:col>
      <xdr:colOff>0</xdr:colOff>
      <xdr:row>1833</xdr:row>
      <xdr:rowOff>28575</xdr:rowOff>
    </xdr:to>
    <xdr:graphicFrame macro="">
      <xdr:nvGraphicFramePr>
        <xdr:cNvPr id="37704118" name="Chart 475">
          <a:extLst>
            <a:ext uri="{FF2B5EF4-FFF2-40B4-BE49-F238E27FC236}">
              <a16:creationId xmlns:a16="http://schemas.microsoft.com/office/drawing/2014/main" id="{00000000-0008-0000-0B00-0000B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6"/>
        </a:graphicData>
      </a:graphic>
    </xdr:graphicFrame>
    <xdr:clientData/>
  </xdr:twoCellAnchor>
  <xdr:twoCellAnchor>
    <xdr:from>
      <xdr:col>18</xdr:col>
      <xdr:colOff>0</xdr:colOff>
      <xdr:row>1818</xdr:row>
      <xdr:rowOff>0</xdr:rowOff>
    </xdr:from>
    <xdr:to>
      <xdr:col>22</xdr:col>
      <xdr:colOff>381000</xdr:colOff>
      <xdr:row>1833</xdr:row>
      <xdr:rowOff>0</xdr:rowOff>
    </xdr:to>
    <xdr:graphicFrame macro="">
      <xdr:nvGraphicFramePr>
        <xdr:cNvPr id="37704119" name="Chart 476">
          <a:extLst>
            <a:ext uri="{FF2B5EF4-FFF2-40B4-BE49-F238E27FC236}">
              <a16:creationId xmlns:a16="http://schemas.microsoft.com/office/drawing/2014/main" id="{00000000-0008-0000-0B00-0000B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7"/>
        </a:graphicData>
      </a:graphic>
    </xdr:graphicFrame>
    <xdr:clientData/>
  </xdr:twoCellAnchor>
  <xdr:twoCellAnchor>
    <xdr:from>
      <xdr:col>0</xdr:col>
      <xdr:colOff>0</xdr:colOff>
      <xdr:row>1835</xdr:row>
      <xdr:rowOff>0</xdr:rowOff>
    </xdr:from>
    <xdr:to>
      <xdr:col>4</xdr:col>
      <xdr:colOff>600075</xdr:colOff>
      <xdr:row>1849</xdr:row>
      <xdr:rowOff>180975</xdr:rowOff>
    </xdr:to>
    <xdr:graphicFrame macro="">
      <xdr:nvGraphicFramePr>
        <xdr:cNvPr id="37704120" name="Chart 477">
          <a:extLst>
            <a:ext uri="{FF2B5EF4-FFF2-40B4-BE49-F238E27FC236}">
              <a16:creationId xmlns:a16="http://schemas.microsoft.com/office/drawing/2014/main" id="{00000000-0008-0000-0B00-0000B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8"/>
        </a:graphicData>
      </a:graphic>
    </xdr:graphicFrame>
    <xdr:clientData/>
  </xdr:twoCellAnchor>
  <xdr:twoCellAnchor>
    <xdr:from>
      <xdr:col>6</xdr:col>
      <xdr:colOff>0</xdr:colOff>
      <xdr:row>1835</xdr:row>
      <xdr:rowOff>0</xdr:rowOff>
    </xdr:from>
    <xdr:to>
      <xdr:col>10</xdr:col>
      <xdr:colOff>600075</xdr:colOff>
      <xdr:row>1850</xdr:row>
      <xdr:rowOff>9525</xdr:rowOff>
    </xdr:to>
    <xdr:graphicFrame macro="">
      <xdr:nvGraphicFramePr>
        <xdr:cNvPr id="37704121" name="Chart 478">
          <a:extLst>
            <a:ext uri="{FF2B5EF4-FFF2-40B4-BE49-F238E27FC236}">
              <a16:creationId xmlns:a16="http://schemas.microsoft.com/office/drawing/2014/main" id="{00000000-0008-0000-0B00-0000B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9"/>
        </a:graphicData>
      </a:graphic>
    </xdr:graphicFrame>
    <xdr:clientData/>
  </xdr:twoCellAnchor>
  <xdr:twoCellAnchor>
    <xdr:from>
      <xdr:col>12</xdr:col>
      <xdr:colOff>0</xdr:colOff>
      <xdr:row>1835</xdr:row>
      <xdr:rowOff>0</xdr:rowOff>
    </xdr:from>
    <xdr:to>
      <xdr:col>16</xdr:col>
      <xdr:colOff>600075</xdr:colOff>
      <xdr:row>1850</xdr:row>
      <xdr:rowOff>0</xdr:rowOff>
    </xdr:to>
    <xdr:graphicFrame macro="">
      <xdr:nvGraphicFramePr>
        <xdr:cNvPr id="37704122" name="Chart 479">
          <a:extLst>
            <a:ext uri="{FF2B5EF4-FFF2-40B4-BE49-F238E27FC236}">
              <a16:creationId xmlns:a16="http://schemas.microsoft.com/office/drawing/2014/main" id="{00000000-0008-0000-0B00-0000B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0"/>
        </a:graphicData>
      </a:graphic>
    </xdr:graphicFrame>
    <xdr:clientData/>
  </xdr:twoCellAnchor>
  <xdr:twoCellAnchor>
    <xdr:from>
      <xdr:col>18</xdr:col>
      <xdr:colOff>0</xdr:colOff>
      <xdr:row>1835</xdr:row>
      <xdr:rowOff>0</xdr:rowOff>
    </xdr:from>
    <xdr:to>
      <xdr:col>22</xdr:col>
      <xdr:colOff>390525</xdr:colOff>
      <xdr:row>1849</xdr:row>
      <xdr:rowOff>200025</xdr:rowOff>
    </xdr:to>
    <xdr:graphicFrame macro="">
      <xdr:nvGraphicFramePr>
        <xdr:cNvPr id="37704123" name="Chart 480">
          <a:extLst>
            <a:ext uri="{FF2B5EF4-FFF2-40B4-BE49-F238E27FC236}">
              <a16:creationId xmlns:a16="http://schemas.microsoft.com/office/drawing/2014/main" id="{00000000-0008-0000-0B00-0000B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1"/>
        </a:graphicData>
      </a:graphic>
    </xdr:graphicFrame>
    <xdr:clientData/>
  </xdr:twoCellAnchor>
  <xdr:twoCellAnchor>
    <xdr:from>
      <xdr:col>0</xdr:col>
      <xdr:colOff>0</xdr:colOff>
      <xdr:row>1852</xdr:row>
      <xdr:rowOff>0</xdr:rowOff>
    </xdr:from>
    <xdr:to>
      <xdr:col>4</xdr:col>
      <xdr:colOff>600075</xdr:colOff>
      <xdr:row>1867</xdr:row>
      <xdr:rowOff>0</xdr:rowOff>
    </xdr:to>
    <xdr:graphicFrame macro="">
      <xdr:nvGraphicFramePr>
        <xdr:cNvPr id="37704124" name="Chart 481">
          <a:extLst>
            <a:ext uri="{FF2B5EF4-FFF2-40B4-BE49-F238E27FC236}">
              <a16:creationId xmlns:a16="http://schemas.microsoft.com/office/drawing/2014/main" id="{00000000-0008-0000-0B00-0000B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2"/>
        </a:graphicData>
      </a:graphic>
    </xdr:graphicFrame>
    <xdr:clientData/>
  </xdr:twoCellAnchor>
  <xdr:twoCellAnchor>
    <xdr:from>
      <xdr:col>6</xdr:col>
      <xdr:colOff>0</xdr:colOff>
      <xdr:row>1852</xdr:row>
      <xdr:rowOff>0</xdr:rowOff>
    </xdr:from>
    <xdr:to>
      <xdr:col>10</xdr:col>
      <xdr:colOff>571500</xdr:colOff>
      <xdr:row>1867</xdr:row>
      <xdr:rowOff>28575</xdr:rowOff>
    </xdr:to>
    <xdr:graphicFrame macro="">
      <xdr:nvGraphicFramePr>
        <xdr:cNvPr id="37704125" name="Chart 482">
          <a:extLst>
            <a:ext uri="{FF2B5EF4-FFF2-40B4-BE49-F238E27FC236}">
              <a16:creationId xmlns:a16="http://schemas.microsoft.com/office/drawing/2014/main" id="{00000000-0008-0000-0B00-0000B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3"/>
        </a:graphicData>
      </a:graphic>
    </xdr:graphicFrame>
    <xdr:clientData/>
  </xdr:twoCellAnchor>
  <xdr:twoCellAnchor>
    <xdr:from>
      <xdr:col>12</xdr:col>
      <xdr:colOff>0</xdr:colOff>
      <xdr:row>1852</xdr:row>
      <xdr:rowOff>0</xdr:rowOff>
    </xdr:from>
    <xdr:to>
      <xdr:col>16</xdr:col>
      <xdr:colOff>600075</xdr:colOff>
      <xdr:row>1867</xdr:row>
      <xdr:rowOff>28575</xdr:rowOff>
    </xdr:to>
    <xdr:graphicFrame macro="">
      <xdr:nvGraphicFramePr>
        <xdr:cNvPr id="37704126" name="Chart 483">
          <a:extLst>
            <a:ext uri="{FF2B5EF4-FFF2-40B4-BE49-F238E27FC236}">
              <a16:creationId xmlns:a16="http://schemas.microsoft.com/office/drawing/2014/main" id="{00000000-0008-0000-0B00-0000B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4"/>
        </a:graphicData>
      </a:graphic>
    </xdr:graphicFrame>
    <xdr:clientData/>
  </xdr:twoCellAnchor>
  <xdr:twoCellAnchor>
    <xdr:from>
      <xdr:col>18</xdr:col>
      <xdr:colOff>0</xdr:colOff>
      <xdr:row>1852</xdr:row>
      <xdr:rowOff>0</xdr:rowOff>
    </xdr:from>
    <xdr:to>
      <xdr:col>22</xdr:col>
      <xdr:colOff>371475</xdr:colOff>
      <xdr:row>1866</xdr:row>
      <xdr:rowOff>200025</xdr:rowOff>
    </xdr:to>
    <xdr:graphicFrame macro="">
      <xdr:nvGraphicFramePr>
        <xdr:cNvPr id="37704127" name="Chart 484">
          <a:extLst>
            <a:ext uri="{FF2B5EF4-FFF2-40B4-BE49-F238E27FC236}">
              <a16:creationId xmlns:a16="http://schemas.microsoft.com/office/drawing/2014/main" id="{00000000-0008-0000-0B00-0000B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5"/>
        </a:graphicData>
      </a:graphic>
    </xdr:graphicFrame>
    <xdr:clientData/>
  </xdr:twoCellAnchor>
  <xdr:twoCellAnchor>
    <xdr:from>
      <xdr:col>0</xdr:col>
      <xdr:colOff>0</xdr:colOff>
      <xdr:row>1869</xdr:row>
      <xdr:rowOff>0</xdr:rowOff>
    </xdr:from>
    <xdr:to>
      <xdr:col>5</xdr:col>
      <xdr:colOff>28575</xdr:colOff>
      <xdr:row>1884</xdr:row>
      <xdr:rowOff>28575</xdr:rowOff>
    </xdr:to>
    <xdr:graphicFrame macro="">
      <xdr:nvGraphicFramePr>
        <xdr:cNvPr id="37704128" name="Chart 485">
          <a:extLst>
            <a:ext uri="{FF2B5EF4-FFF2-40B4-BE49-F238E27FC236}">
              <a16:creationId xmlns:a16="http://schemas.microsoft.com/office/drawing/2014/main" id="{00000000-0008-0000-0B00-0000C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6"/>
        </a:graphicData>
      </a:graphic>
    </xdr:graphicFrame>
    <xdr:clientData/>
  </xdr:twoCellAnchor>
  <xdr:twoCellAnchor>
    <xdr:from>
      <xdr:col>6</xdr:col>
      <xdr:colOff>0</xdr:colOff>
      <xdr:row>1869</xdr:row>
      <xdr:rowOff>0</xdr:rowOff>
    </xdr:from>
    <xdr:to>
      <xdr:col>10</xdr:col>
      <xdr:colOff>600075</xdr:colOff>
      <xdr:row>1884</xdr:row>
      <xdr:rowOff>9525</xdr:rowOff>
    </xdr:to>
    <xdr:graphicFrame macro="">
      <xdr:nvGraphicFramePr>
        <xdr:cNvPr id="37704129" name="Chart 486">
          <a:extLst>
            <a:ext uri="{FF2B5EF4-FFF2-40B4-BE49-F238E27FC236}">
              <a16:creationId xmlns:a16="http://schemas.microsoft.com/office/drawing/2014/main" id="{00000000-0008-0000-0B00-0000C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7"/>
        </a:graphicData>
      </a:graphic>
    </xdr:graphicFrame>
    <xdr:clientData/>
  </xdr:twoCellAnchor>
  <xdr:twoCellAnchor>
    <xdr:from>
      <xdr:col>12</xdr:col>
      <xdr:colOff>0</xdr:colOff>
      <xdr:row>1869</xdr:row>
      <xdr:rowOff>0</xdr:rowOff>
    </xdr:from>
    <xdr:to>
      <xdr:col>16</xdr:col>
      <xdr:colOff>600075</xdr:colOff>
      <xdr:row>1883</xdr:row>
      <xdr:rowOff>200025</xdr:rowOff>
    </xdr:to>
    <xdr:graphicFrame macro="">
      <xdr:nvGraphicFramePr>
        <xdr:cNvPr id="37704130" name="Chart 487">
          <a:extLst>
            <a:ext uri="{FF2B5EF4-FFF2-40B4-BE49-F238E27FC236}">
              <a16:creationId xmlns:a16="http://schemas.microsoft.com/office/drawing/2014/main" id="{00000000-0008-0000-0B00-0000C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8"/>
        </a:graphicData>
      </a:graphic>
    </xdr:graphicFrame>
    <xdr:clientData/>
  </xdr:twoCellAnchor>
  <xdr:twoCellAnchor>
    <xdr:from>
      <xdr:col>18</xdr:col>
      <xdr:colOff>0</xdr:colOff>
      <xdr:row>1869</xdr:row>
      <xdr:rowOff>0</xdr:rowOff>
    </xdr:from>
    <xdr:to>
      <xdr:col>22</xdr:col>
      <xdr:colOff>333375</xdr:colOff>
      <xdr:row>1883</xdr:row>
      <xdr:rowOff>200025</xdr:rowOff>
    </xdr:to>
    <xdr:graphicFrame macro="">
      <xdr:nvGraphicFramePr>
        <xdr:cNvPr id="37704131" name="Chart 488">
          <a:extLst>
            <a:ext uri="{FF2B5EF4-FFF2-40B4-BE49-F238E27FC236}">
              <a16:creationId xmlns:a16="http://schemas.microsoft.com/office/drawing/2014/main" id="{00000000-0008-0000-0B00-0000C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9"/>
        </a:graphicData>
      </a:graphic>
    </xdr:graphicFrame>
    <xdr:clientData/>
  </xdr:twoCellAnchor>
  <xdr:twoCellAnchor>
    <xdr:from>
      <xdr:col>18</xdr:col>
      <xdr:colOff>0</xdr:colOff>
      <xdr:row>1886</xdr:row>
      <xdr:rowOff>0</xdr:rowOff>
    </xdr:from>
    <xdr:to>
      <xdr:col>22</xdr:col>
      <xdr:colOff>371475</xdr:colOff>
      <xdr:row>1901</xdr:row>
      <xdr:rowOff>0</xdr:rowOff>
    </xdr:to>
    <xdr:graphicFrame macro="">
      <xdr:nvGraphicFramePr>
        <xdr:cNvPr id="37704132" name="Chart 489">
          <a:extLst>
            <a:ext uri="{FF2B5EF4-FFF2-40B4-BE49-F238E27FC236}">
              <a16:creationId xmlns:a16="http://schemas.microsoft.com/office/drawing/2014/main" id="{00000000-0008-0000-0B00-0000C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0"/>
        </a:graphicData>
      </a:graphic>
    </xdr:graphicFrame>
    <xdr:clientData/>
  </xdr:twoCellAnchor>
  <xdr:twoCellAnchor>
    <xdr:from>
      <xdr:col>12</xdr:col>
      <xdr:colOff>0</xdr:colOff>
      <xdr:row>1886</xdr:row>
      <xdr:rowOff>0</xdr:rowOff>
    </xdr:from>
    <xdr:to>
      <xdr:col>17</xdr:col>
      <xdr:colOff>28575</xdr:colOff>
      <xdr:row>1901</xdr:row>
      <xdr:rowOff>0</xdr:rowOff>
    </xdr:to>
    <xdr:graphicFrame macro="">
      <xdr:nvGraphicFramePr>
        <xdr:cNvPr id="37704133" name="Chart 490">
          <a:extLst>
            <a:ext uri="{FF2B5EF4-FFF2-40B4-BE49-F238E27FC236}">
              <a16:creationId xmlns:a16="http://schemas.microsoft.com/office/drawing/2014/main" id="{00000000-0008-0000-0B00-0000C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1"/>
        </a:graphicData>
      </a:graphic>
    </xdr:graphicFrame>
    <xdr:clientData/>
  </xdr:twoCellAnchor>
  <xdr:twoCellAnchor>
    <xdr:from>
      <xdr:col>6</xdr:col>
      <xdr:colOff>0</xdr:colOff>
      <xdr:row>1886</xdr:row>
      <xdr:rowOff>0</xdr:rowOff>
    </xdr:from>
    <xdr:to>
      <xdr:col>10</xdr:col>
      <xdr:colOff>571500</xdr:colOff>
      <xdr:row>1900</xdr:row>
      <xdr:rowOff>200025</xdr:rowOff>
    </xdr:to>
    <xdr:graphicFrame macro="">
      <xdr:nvGraphicFramePr>
        <xdr:cNvPr id="37704134" name="Chart 491">
          <a:extLst>
            <a:ext uri="{FF2B5EF4-FFF2-40B4-BE49-F238E27FC236}">
              <a16:creationId xmlns:a16="http://schemas.microsoft.com/office/drawing/2014/main" id="{00000000-0008-0000-0B00-0000C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2"/>
        </a:graphicData>
      </a:graphic>
    </xdr:graphicFrame>
    <xdr:clientData/>
  </xdr:twoCellAnchor>
  <xdr:twoCellAnchor>
    <xdr:from>
      <xdr:col>0</xdr:col>
      <xdr:colOff>0</xdr:colOff>
      <xdr:row>1886</xdr:row>
      <xdr:rowOff>0</xdr:rowOff>
    </xdr:from>
    <xdr:to>
      <xdr:col>4</xdr:col>
      <xdr:colOff>561975</xdr:colOff>
      <xdr:row>1900</xdr:row>
      <xdr:rowOff>200025</xdr:rowOff>
    </xdr:to>
    <xdr:graphicFrame macro="">
      <xdr:nvGraphicFramePr>
        <xdr:cNvPr id="37704135" name="Chart 492">
          <a:extLst>
            <a:ext uri="{FF2B5EF4-FFF2-40B4-BE49-F238E27FC236}">
              <a16:creationId xmlns:a16="http://schemas.microsoft.com/office/drawing/2014/main" id="{00000000-0008-0000-0B00-0000C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3"/>
        </a:graphicData>
      </a:graphic>
    </xdr:graphicFrame>
    <xdr:clientData/>
  </xdr:twoCellAnchor>
  <xdr:twoCellAnchor>
    <xdr:from>
      <xdr:col>0</xdr:col>
      <xdr:colOff>0</xdr:colOff>
      <xdr:row>1903</xdr:row>
      <xdr:rowOff>0</xdr:rowOff>
    </xdr:from>
    <xdr:to>
      <xdr:col>4</xdr:col>
      <xdr:colOff>561975</xdr:colOff>
      <xdr:row>1919</xdr:row>
      <xdr:rowOff>0</xdr:rowOff>
    </xdr:to>
    <xdr:graphicFrame macro="">
      <xdr:nvGraphicFramePr>
        <xdr:cNvPr id="37704136" name="Chart 493">
          <a:extLst>
            <a:ext uri="{FF2B5EF4-FFF2-40B4-BE49-F238E27FC236}">
              <a16:creationId xmlns:a16="http://schemas.microsoft.com/office/drawing/2014/main" id="{00000000-0008-0000-0B00-0000C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4"/>
        </a:graphicData>
      </a:graphic>
    </xdr:graphicFrame>
    <xdr:clientData/>
  </xdr:twoCellAnchor>
  <xdr:twoCellAnchor>
    <xdr:from>
      <xdr:col>6</xdr:col>
      <xdr:colOff>0</xdr:colOff>
      <xdr:row>1903</xdr:row>
      <xdr:rowOff>0</xdr:rowOff>
    </xdr:from>
    <xdr:to>
      <xdr:col>10</xdr:col>
      <xdr:colOff>581025</xdr:colOff>
      <xdr:row>1919</xdr:row>
      <xdr:rowOff>9525</xdr:rowOff>
    </xdr:to>
    <xdr:graphicFrame macro="">
      <xdr:nvGraphicFramePr>
        <xdr:cNvPr id="37704137" name="Chart 494">
          <a:extLst>
            <a:ext uri="{FF2B5EF4-FFF2-40B4-BE49-F238E27FC236}">
              <a16:creationId xmlns:a16="http://schemas.microsoft.com/office/drawing/2014/main" id="{00000000-0008-0000-0B00-0000C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5"/>
        </a:graphicData>
      </a:graphic>
    </xdr:graphicFrame>
    <xdr:clientData/>
  </xdr:twoCellAnchor>
  <xdr:twoCellAnchor>
    <xdr:from>
      <xdr:col>12</xdr:col>
      <xdr:colOff>0</xdr:colOff>
      <xdr:row>1903</xdr:row>
      <xdr:rowOff>0</xdr:rowOff>
    </xdr:from>
    <xdr:to>
      <xdr:col>16</xdr:col>
      <xdr:colOff>600075</xdr:colOff>
      <xdr:row>1919</xdr:row>
      <xdr:rowOff>28575</xdr:rowOff>
    </xdr:to>
    <xdr:graphicFrame macro="">
      <xdr:nvGraphicFramePr>
        <xdr:cNvPr id="37704138" name="Chart 495">
          <a:extLst>
            <a:ext uri="{FF2B5EF4-FFF2-40B4-BE49-F238E27FC236}">
              <a16:creationId xmlns:a16="http://schemas.microsoft.com/office/drawing/2014/main" id="{00000000-0008-0000-0B00-0000C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6"/>
        </a:graphicData>
      </a:graphic>
    </xdr:graphicFrame>
    <xdr:clientData/>
  </xdr:twoCellAnchor>
  <xdr:twoCellAnchor>
    <xdr:from>
      <xdr:col>18</xdr:col>
      <xdr:colOff>0</xdr:colOff>
      <xdr:row>1903</xdr:row>
      <xdr:rowOff>0</xdr:rowOff>
    </xdr:from>
    <xdr:to>
      <xdr:col>22</xdr:col>
      <xdr:colOff>381000</xdr:colOff>
      <xdr:row>1919</xdr:row>
      <xdr:rowOff>28575</xdr:rowOff>
    </xdr:to>
    <xdr:graphicFrame macro="">
      <xdr:nvGraphicFramePr>
        <xdr:cNvPr id="37704139" name="Chart 496">
          <a:extLst>
            <a:ext uri="{FF2B5EF4-FFF2-40B4-BE49-F238E27FC236}">
              <a16:creationId xmlns:a16="http://schemas.microsoft.com/office/drawing/2014/main" id="{00000000-0008-0000-0B00-0000C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7"/>
        </a:graphicData>
      </a:graphic>
    </xdr:graphicFrame>
    <xdr:clientData/>
  </xdr:twoCellAnchor>
  <xdr:twoCellAnchor>
    <xdr:from>
      <xdr:col>0</xdr:col>
      <xdr:colOff>0</xdr:colOff>
      <xdr:row>1921</xdr:row>
      <xdr:rowOff>0</xdr:rowOff>
    </xdr:from>
    <xdr:to>
      <xdr:col>4</xdr:col>
      <xdr:colOff>581025</xdr:colOff>
      <xdr:row>1936</xdr:row>
      <xdr:rowOff>161925</xdr:rowOff>
    </xdr:to>
    <xdr:graphicFrame macro="">
      <xdr:nvGraphicFramePr>
        <xdr:cNvPr id="37704140" name="Chart 497">
          <a:extLst>
            <a:ext uri="{FF2B5EF4-FFF2-40B4-BE49-F238E27FC236}">
              <a16:creationId xmlns:a16="http://schemas.microsoft.com/office/drawing/2014/main" id="{00000000-0008-0000-0B00-0000C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8"/>
        </a:graphicData>
      </a:graphic>
    </xdr:graphicFrame>
    <xdr:clientData/>
  </xdr:twoCellAnchor>
  <xdr:twoCellAnchor>
    <xdr:from>
      <xdr:col>6</xdr:col>
      <xdr:colOff>0</xdr:colOff>
      <xdr:row>1921</xdr:row>
      <xdr:rowOff>0</xdr:rowOff>
    </xdr:from>
    <xdr:to>
      <xdr:col>10</xdr:col>
      <xdr:colOff>581025</xdr:colOff>
      <xdr:row>1937</xdr:row>
      <xdr:rowOff>9525</xdr:rowOff>
    </xdr:to>
    <xdr:graphicFrame macro="">
      <xdr:nvGraphicFramePr>
        <xdr:cNvPr id="37704141" name="Chart 498">
          <a:extLst>
            <a:ext uri="{FF2B5EF4-FFF2-40B4-BE49-F238E27FC236}">
              <a16:creationId xmlns:a16="http://schemas.microsoft.com/office/drawing/2014/main" id="{00000000-0008-0000-0B00-0000C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9"/>
        </a:graphicData>
      </a:graphic>
    </xdr:graphicFrame>
    <xdr:clientData/>
  </xdr:twoCellAnchor>
  <xdr:twoCellAnchor>
    <xdr:from>
      <xdr:col>12</xdr:col>
      <xdr:colOff>0</xdr:colOff>
      <xdr:row>1921</xdr:row>
      <xdr:rowOff>0</xdr:rowOff>
    </xdr:from>
    <xdr:to>
      <xdr:col>16</xdr:col>
      <xdr:colOff>600075</xdr:colOff>
      <xdr:row>1937</xdr:row>
      <xdr:rowOff>28575</xdr:rowOff>
    </xdr:to>
    <xdr:graphicFrame macro="">
      <xdr:nvGraphicFramePr>
        <xdr:cNvPr id="37704142" name="Chart 499">
          <a:extLst>
            <a:ext uri="{FF2B5EF4-FFF2-40B4-BE49-F238E27FC236}">
              <a16:creationId xmlns:a16="http://schemas.microsoft.com/office/drawing/2014/main" id="{00000000-0008-0000-0B00-0000C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0"/>
        </a:graphicData>
      </a:graphic>
    </xdr:graphicFrame>
    <xdr:clientData/>
  </xdr:twoCellAnchor>
  <xdr:twoCellAnchor>
    <xdr:from>
      <xdr:col>18</xdr:col>
      <xdr:colOff>0</xdr:colOff>
      <xdr:row>1921</xdr:row>
      <xdr:rowOff>0</xdr:rowOff>
    </xdr:from>
    <xdr:to>
      <xdr:col>22</xdr:col>
      <xdr:colOff>371475</xdr:colOff>
      <xdr:row>1937</xdr:row>
      <xdr:rowOff>9525</xdr:rowOff>
    </xdr:to>
    <xdr:graphicFrame macro="">
      <xdr:nvGraphicFramePr>
        <xdr:cNvPr id="37704143" name="Chart 500">
          <a:extLst>
            <a:ext uri="{FF2B5EF4-FFF2-40B4-BE49-F238E27FC236}">
              <a16:creationId xmlns:a16="http://schemas.microsoft.com/office/drawing/2014/main" id="{00000000-0008-0000-0B00-0000C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1"/>
        </a:graphicData>
      </a:graphic>
    </xdr:graphicFrame>
    <xdr:clientData/>
  </xdr:twoCellAnchor>
  <xdr:twoCellAnchor>
    <xdr:from>
      <xdr:col>0</xdr:col>
      <xdr:colOff>0</xdr:colOff>
      <xdr:row>1939</xdr:row>
      <xdr:rowOff>0</xdr:rowOff>
    </xdr:from>
    <xdr:to>
      <xdr:col>4</xdr:col>
      <xdr:colOff>571500</xdr:colOff>
      <xdr:row>1953</xdr:row>
      <xdr:rowOff>190500</xdr:rowOff>
    </xdr:to>
    <xdr:graphicFrame macro="">
      <xdr:nvGraphicFramePr>
        <xdr:cNvPr id="37704144" name="Chart 501">
          <a:extLst>
            <a:ext uri="{FF2B5EF4-FFF2-40B4-BE49-F238E27FC236}">
              <a16:creationId xmlns:a16="http://schemas.microsoft.com/office/drawing/2014/main" id="{00000000-0008-0000-0B00-0000D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2"/>
        </a:graphicData>
      </a:graphic>
    </xdr:graphicFrame>
    <xdr:clientData/>
  </xdr:twoCellAnchor>
  <xdr:twoCellAnchor>
    <xdr:from>
      <xdr:col>6</xdr:col>
      <xdr:colOff>0</xdr:colOff>
      <xdr:row>1939</xdr:row>
      <xdr:rowOff>0</xdr:rowOff>
    </xdr:from>
    <xdr:to>
      <xdr:col>10</xdr:col>
      <xdr:colOff>581025</xdr:colOff>
      <xdr:row>1954</xdr:row>
      <xdr:rowOff>0</xdr:rowOff>
    </xdr:to>
    <xdr:graphicFrame macro="">
      <xdr:nvGraphicFramePr>
        <xdr:cNvPr id="37704145" name="Chart 502">
          <a:extLst>
            <a:ext uri="{FF2B5EF4-FFF2-40B4-BE49-F238E27FC236}">
              <a16:creationId xmlns:a16="http://schemas.microsoft.com/office/drawing/2014/main" id="{00000000-0008-0000-0B00-0000D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3"/>
        </a:graphicData>
      </a:graphic>
    </xdr:graphicFrame>
    <xdr:clientData/>
  </xdr:twoCellAnchor>
  <xdr:twoCellAnchor>
    <xdr:from>
      <xdr:col>12</xdr:col>
      <xdr:colOff>0</xdr:colOff>
      <xdr:row>1939</xdr:row>
      <xdr:rowOff>0</xdr:rowOff>
    </xdr:from>
    <xdr:to>
      <xdr:col>16</xdr:col>
      <xdr:colOff>581025</xdr:colOff>
      <xdr:row>1953</xdr:row>
      <xdr:rowOff>190500</xdr:rowOff>
    </xdr:to>
    <xdr:graphicFrame macro="">
      <xdr:nvGraphicFramePr>
        <xdr:cNvPr id="37704146" name="Chart 503">
          <a:extLst>
            <a:ext uri="{FF2B5EF4-FFF2-40B4-BE49-F238E27FC236}">
              <a16:creationId xmlns:a16="http://schemas.microsoft.com/office/drawing/2014/main" id="{00000000-0008-0000-0B00-0000D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4"/>
        </a:graphicData>
      </a:graphic>
    </xdr:graphicFrame>
    <xdr:clientData/>
  </xdr:twoCellAnchor>
  <xdr:twoCellAnchor>
    <xdr:from>
      <xdr:col>18</xdr:col>
      <xdr:colOff>0</xdr:colOff>
      <xdr:row>1939</xdr:row>
      <xdr:rowOff>0</xdr:rowOff>
    </xdr:from>
    <xdr:to>
      <xdr:col>22</xdr:col>
      <xdr:colOff>381000</xdr:colOff>
      <xdr:row>1954</xdr:row>
      <xdr:rowOff>0</xdr:rowOff>
    </xdr:to>
    <xdr:graphicFrame macro="">
      <xdr:nvGraphicFramePr>
        <xdr:cNvPr id="37704147" name="Chart 504">
          <a:extLst>
            <a:ext uri="{FF2B5EF4-FFF2-40B4-BE49-F238E27FC236}">
              <a16:creationId xmlns:a16="http://schemas.microsoft.com/office/drawing/2014/main" id="{00000000-0008-0000-0B00-0000D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5"/>
        </a:graphicData>
      </a:graphic>
    </xdr:graphicFrame>
    <xdr:clientData/>
  </xdr:twoCellAnchor>
  <xdr:twoCellAnchor>
    <xdr:from>
      <xdr:col>24</xdr:col>
      <xdr:colOff>38100</xdr:colOff>
      <xdr:row>5</xdr:row>
      <xdr:rowOff>47625</xdr:rowOff>
    </xdr:from>
    <xdr:to>
      <xdr:col>29</xdr:col>
      <xdr:colOff>38100</xdr:colOff>
      <xdr:row>23</xdr:row>
      <xdr:rowOff>0</xdr:rowOff>
    </xdr:to>
    <xdr:graphicFrame macro="">
      <xdr:nvGraphicFramePr>
        <xdr:cNvPr id="37704148" name="Chart 505">
          <a:extLst>
            <a:ext uri="{FF2B5EF4-FFF2-40B4-BE49-F238E27FC236}">
              <a16:creationId xmlns:a16="http://schemas.microsoft.com/office/drawing/2014/main" id="{00000000-0008-0000-0B00-0000D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6"/>
        </a:graphicData>
      </a:graphic>
    </xdr:graphicFrame>
    <xdr:clientData/>
  </xdr:twoCellAnchor>
  <xdr:twoCellAnchor>
    <xdr:from>
      <xdr:col>30</xdr:col>
      <xdr:colOff>28575</xdr:colOff>
      <xdr:row>5</xdr:row>
      <xdr:rowOff>28575</xdr:rowOff>
    </xdr:from>
    <xdr:to>
      <xdr:col>35</xdr:col>
      <xdr:colOff>28575</xdr:colOff>
      <xdr:row>23</xdr:row>
      <xdr:rowOff>0</xdr:rowOff>
    </xdr:to>
    <xdr:graphicFrame macro="">
      <xdr:nvGraphicFramePr>
        <xdr:cNvPr id="37704149" name="Chart 506">
          <a:extLst>
            <a:ext uri="{FF2B5EF4-FFF2-40B4-BE49-F238E27FC236}">
              <a16:creationId xmlns:a16="http://schemas.microsoft.com/office/drawing/2014/main" id="{00000000-0008-0000-0B00-0000D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7"/>
        </a:graphicData>
      </a:graphic>
    </xdr:graphicFrame>
    <xdr:clientData/>
  </xdr:twoCellAnchor>
  <xdr:twoCellAnchor>
    <xdr:from>
      <xdr:col>36</xdr:col>
      <xdr:colOff>38100</xdr:colOff>
      <xdr:row>5</xdr:row>
      <xdr:rowOff>28575</xdr:rowOff>
    </xdr:from>
    <xdr:to>
      <xdr:col>41</xdr:col>
      <xdr:colOff>38100</xdr:colOff>
      <xdr:row>22</xdr:row>
      <xdr:rowOff>180975</xdr:rowOff>
    </xdr:to>
    <xdr:graphicFrame macro="">
      <xdr:nvGraphicFramePr>
        <xdr:cNvPr id="37704150" name="Chart 507">
          <a:extLst>
            <a:ext uri="{FF2B5EF4-FFF2-40B4-BE49-F238E27FC236}">
              <a16:creationId xmlns:a16="http://schemas.microsoft.com/office/drawing/2014/main" id="{00000000-0008-0000-0B00-0000D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8"/>
        </a:graphicData>
      </a:graphic>
    </xdr:graphicFrame>
    <xdr:clientData/>
  </xdr:twoCellAnchor>
  <xdr:twoCellAnchor>
    <xdr:from>
      <xdr:col>42</xdr:col>
      <xdr:colOff>28575</xdr:colOff>
      <xdr:row>5</xdr:row>
      <xdr:rowOff>38100</xdr:rowOff>
    </xdr:from>
    <xdr:to>
      <xdr:col>46</xdr:col>
      <xdr:colOff>409575</xdr:colOff>
      <xdr:row>22</xdr:row>
      <xdr:rowOff>180975</xdr:rowOff>
    </xdr:to>
    <xdr:graphicFrame macro="">
      <xdr:nvGraphicFramePr>
        <xdr:cNvPr id="37704151" name="Chart 508">
          <a:extLst>
            <a:ext uri="{FF2B5EF4-FFF2-40B4-BE49-F238E27FC236}">
              <a16:creationId xmlns:a16="http://schemas.microsoft.com/office/drawing/2014/main" id="{00000000-0008-0000-0B00-0000D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9"/>
        </a:graphicData>
      </a:graphic>
    </xdr:graphicFrame>
    <xdr:clientData/>
  </xdr:twoCellAnchor>
  <xdr:twoCellAnchor>
    <xdr:from>
      <xdr:col>24</xdr:col>
      <xdr:colOff>0</xdr:colOff>
      <xdr:row>25</xdr:row>
      <xdr:rowOff>38100</xdr:rowOff>
    </xdr:from>
    <xdr:to>
      <xdr:col>28</xdr:col>
      <xdr:colOff>600075</xdr:colOff>
      <xdr:row>42</xdr:row>
      <xdr:rowOff>200025</xdr:rowOff>
    </xdr:to>
    <xdr:graphicFrame macro="">
      <xdr:nvGraphicFramePr>
        <xdr:cNvPr id="37704152" name="Chart 509">
          <a:extLst>
            <a:ext uri="{FF2B5EF4-FFF2-40B4-BE49-F238E27FC236}">
              <a16:creationId xmlns:a16="http://schemas.microsoft.com/office/drawing/2014/main" id="{00000000-0008-0000-0B00-0000D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0"/>
        </a:graphicData>
      </a:graphic>
    </xdr:graphicFrame>
    <xdr:clientData/>
  </xdr:twoCellAnchor>
  <xdr:twoCellAnchor>
    <xdr:from>
      <xdr:col>30</xdr:col>
      <xdr:colOff>28575</xdr:colOff>
      <xdr:row>25</xdr:row>
      <xdr:rowOff>9525</xdr:rowOff>
    </xdr:from>
    <xdr:to>
      <xdr:col>35</xdr:col>
      <xdr:colOff>19050</xdr:colOff>
      <xdr:row>42</xdr:row>
      <xdr:rowOff>180975</xdr:rowOff>
    </xdr:to>
    <xdr:graphicFrame macro="">
      <xdr:nvGraphicFramePr>
        <xdr:cNvPr id="37704153" name="Chart 510">
          <a:extLst>
            <a:ext uri="{FF2B5EF4-FFF2-40B4-BE49-F238E27FC236}">
              <a16:creationId xmlns:a16="http://schemas.microsoft.com/office/drawing/2014/main" id="{00000000-0008-0000-0B00-0000D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1"/>
        </a:graphicData>
      </a:graphic>
    </xdr:graphicFrame>
    <xdr:clientData/>
  </xdr:twoCellAnchor>
  <xdr:twoCellAnchor>
    <xdr:from>
      <xdr:col>36</xdr:col>
      <xdr:colOff>66675</xdr:colOff>
      <xdr:row>25</xdr:row>
      <xdr:rowOff>0</xdr:rowOff>
    </xdr:from>
    <xdr:to>
      <xdr:col>41</xdr:col>
      <xdr:colOff>57150</xdr:colOff>
      <xdr:row>42</xdr:row>
      <xdr:rowOff>180975</xdr:rowOff>
    </xdr:to>
    <xdr:graphicFrame macro="">
      <xdr:nvGraphicFramePr>
        <xdr:cNvPr id="37704154" name="Chart 511">
          <a:extLst>
            <a:ext uri="{FF2B5EF4-FFF2-40B4-BE49-F238E27FC236}">
              <a16:creationId xmlns:a16="http://schemas.microsoft.com/office/drawing/2014/main" id="{00000000-0008-0000-0B00-0000D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2"/>
        </a:graphicData>
      </a:graphic>
    </xdr:graphicFrame>
    <xdr:clientData/>
  </xdr:twoCellAnchor>
  <xdr:twoCellAnchor>
    <xdr:from>
      <xdr:col>42</xdr:col>
      <xdr:colOff>0</xdr:colOff>
      <xdr:row>25</xdr:row>
      <xdr:rowOff>0</xdr:rowOff>
    </xdr:from>
    <xdr:to>
      <xdr:col>46</xdr:col>
      <xdr:colOff>371475</xdr:colOff>
      <xdr:row>42</xdr:row>
      <xdr:rowOff>180975</xdr:rowOff>
    </xdr:to>
    <xdr:graphicFrame macro="">
      <xdr:nvGraphicFramePr>
        <xdr:cNvPr id="37704155" name="Chart 513">
          <a:extLst>
            <a:ext uri="{FF2B5EF4-FFF2-40B4-BE49-F238E27FC236}">
              <a16:creationId xmlns:a16="http://schemas.microsoft.com/office/drawing/2014/main" id="{00000000-0008-0000-0B00-0000D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3"/>
        </a:graphicData>
      </a:graphic>
    </xdr:graphicFrame>
    <xdr:clientData/>
  </xdr:twoCellAnchor>
  <xdr:twoCellAnchor>
    <xdr:from>
      <xdr:col>24</xdr:col>
      <xdr:colOff>0</xdr:colOff>
      <xdr:row>45</xdr:row>
      <xdr:rowOff>0</xdr:rowOff>
    </xdr:from>
    <xdr:to>
      <xdr:col>28</xdr:col>
      <xdr:colOff>542925</xdr:colOff>
      <xdr:row>62</xdr:row>
      <xdr:rowOff>180975</xdr:rowOff>
    </xdr:to>
    <xdr:graphicFrame macro="">
      <xdr:nvGraphicFramePr>
        <xdr:cNvPr id="37704156" name="Chart 514">
          <a:extLst>
            <a:ext uri="{FF2B5EF4-FFF2-40B4-BE49-F238E27FC236}">
              <a16:creationId xmlns:a16="http://schemas.microsoft.com/office/drawing/2014/main" id="{00000000-0008-0000-0B00-0000D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4"/>
        </a:graphicData>
      </a:graphic>
    </xdr:graphicFrame>
    <xdr:clientData/>
  </xdr:twoCellAnchor>
  <xdr:twoCellAnchor>
    <xdr:from>
      <xdr:col>30</xdr:col>
      <xdr:colOff>0</xdr:colOff>
      <xdr:row>45</xdr:row>
      <xdr:rowOff>0</xdr:rowOff>
    </xdr:from>
    <xdr:to>
      <xdr:col>34</xdr:col>
      <xdr:colOff>600075</xdr:colOff>
      <xdr:row>62</xdr:row>
      <xdr:rowOff>180975</xdr:rowOff>
    </xdr:to>
    <xdr:graphicFrame macro="">
      <xdr:nvGraphicFramePr>
        <xdr:cNvPr id="37704157" name="Chart 515">
          <a:extLst>
            <a:ext uri="{FF2B5EF4-FFF2-40B4-BE49-F238E27FC236}">
              <a16:creationId xmlns:a16="http://schemas.microsoft.com/office/drawing/2014/main" id="{00000000-0008-0000-0B00-0000D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5"/>
        </a:graphicData>
      </a:graphic>
    </xdr:graphicFrame>
    <xdr:clientData/>
  </xdr:twoCellAnchor>
  <xdr:twoCellAnchor>
    <xdr:from>
      <xdr:col>36</xdr:col>
      <xdr:colOff>0</xdr:colOff>
      <xdr:row>45</xdr:row>
      <xdr:rowOff>0</xdr:rowOff>
    </xdr:from>
    <xdr:to>
      <xdr:col>40</xdr:col>
      <xdr:colOff>600075</xdr:colOff>
      <xdr:row>62</xdr:row>
      <xdr:rowOff>180975</xdr:rowOff>
    </xdr:to>
    <xdr:graphicFrame macro="">
      <xdr:nvGraphicFramePr>
        <xdr:cNvPr id="37704158" name="Chart 516">
          <a:extLst>
            <a:ext uri="{FF2B5EF4-FFF2-40B4-BE49-F238E27FC236}">
              <a16:creationId xmlns:a16="http://schemas.microsoft.com/office/drawing/2014/main" id="{00000000-0008-0000-0B00-0000D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6"/>
        </a:graphicData>
      </a:graphic>
    </xdr:graphicFrame>
    <xdr:clientData/>
  </xdr:twoCellAnchor>
  <xdr:twoCellAnchor>
    <xdr:from>
      <xdr:col>42</xdr:col>
      <xdr:colOff>0</xdr:colOff>
      <xdr:row>45</xdr:row>
      <xdr:rowOff>0</xdr:rowOff>
    </xdr:from>
    <xdr:to>
      <xdr:col>46</xdr:col>
      <xdr:colOff>333375</xdr:colOff>
      <xdr:row>62</xdr:row>
      <xdr:rowOff>200025</xdr:rowOff>
    </xdr:to>
    <xdr:graphicFrame macro="">
      <xdr:nvGraphicFramePr>
        <xdr:cNvPr id="37704159" name="Chart 517">
          <a:extLst>
            <a:ext uri="{FF2B5EF4-FFF2-40B4-BE49-F238E27FC236}">
              <a16:creationId xmlns:a16="http://schemas.microsoft.com/office/drawing/2014/main" id="{00000000-0008-0000-0B00-0000D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7"/>
        </a:graphicData>
      </a:graphic>
    </xdr:graphicFrame>
    <xdr:clientData/>
  </xdr:twoCellAnchor>
  <xdr:twoCellAnchor>
    <xdr:from>
      <xdr:col>24</xdr:col>
      <xdr:colOff>0</xdr:colOff>
      <xdr:row>65</xdr:row>
      <xdr:rowOff>0</xdr:rowOff>
    </xdr:from>
    <xdr:to>
      <xdr:col>28</xdr:col>
      <xdr:colOff>600075</xdr:colOff>
      <xdr:row>83</xdr:row>
      <xdr:rowOff>28575</xdr:rowOff>
    </xdr:to>
    <xdr:graphicFrame macro="">
      <xdr:nvGraphicFramePr>
        <xdr:cNvPr id="37704160" name="Chart 518">
          <a:extLst>
            <a:ext uri="{FF2B5EF4-FFF2-40B4-BE49-F238E27FC236}">
              <a16:creationId xmlns:a16="http://schemas.microsoft.com/office/drawing/2014/main" id="{00000000-0008-0000-0B00-0000E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8"/>
        </a:graphicData>
      </a:graphic>
    </xdr:graphicFrame>
    <xdr:clientData/>
  </xdr:twoCellAnchor>
  <xdr:twoCellAnchor>
    <xdr:from>
      <xdr:col>30</xdr:col>
      <xdr:colOff>0</xdr:colOff>
      <xdr:row>65</xdr:row>
      <xdr:rowOff>0</xdr:rowOff>
    </xdr:from>
    <xdr:to>
      <xdr:col>34</xdr:col>
      <xdr:colOff>600075</xdr:colOff>
      <xdr:row>83</xdr:row>
      <xdr:rowOff>0</xdr:rowOff>
    </xdr:to>
    <xdr:graphicFrame macro="">
      <xdr:nvGraphicFramePr>
        <xdr:cNvPr id="37704161" name="Chart 519">
          <a:extLst>
            <a:ext uri="{FF2B5EF4-FFF2-40B4-BE49-F238E27FC236}">
              <a16:creationId xmlns:a16="http://schemas.microsoft.com/office/drawing/2014/main" id="{00000000-0008-0000-0B00-0000E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9"/>
        </a:graphicData>
      </a:graphic>
    </xdr:graphicFrame>
    <xdr:clientData/>
  </xdr:twoCellAnchor>
  <xdr:twoCellAnchor>
    <xdr:from>
      <xdr:col>36</xdr:col>
      <xdr:colOff>0</xdr:colOff>
      <xdr:row>65</xdr:row>
      <xdr:rowOff>0</xdr:rowOff>
    </xdr:from>
    <xdr:to>
      <xdr:col>40</xdr:col>
      <xdr:colOff>561975</xdr:colOff>
      <xdr:row>83</xdr:row>
      <xdr:rowOff>0</xdr:rowOff>
    </xdr:to>
    <xdr:graphicFrame macro="">
      <xdr:nvGraphicFramePr>
        <xdr:cNvPr id="37704162" name="Chart 520">
          <a:extLst>
            <a:ext uri="{FF2B5EF4-FFF2-40B4-BE49-F238E27FC236}">
              <a16:creationId xmlns:a16="http://schemas.microsoft.com/office/drawing/2014/main" id="{00000000-0008-0000-0B00-0000E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0"/>
        </a:graphicData>
      </a:graphic>
    </xdr:graphicFrame>
    <xdr:clientData/>
  </xdr:twoCellAnchor>
  <xdr:twoCellAnchor>
    <xdr:from>
      <xdr:col>42</xdr:col>
      <xdr:colOff>0</xdr:colOff>
      <xdr:row>65</xdr:row>
      <xdr:rowOff>0</xdr:rowOff>
    </xdr:from>
    <xdr:to>
      <xdr:col>46</xdr:col>
      <xdr:colOff>561975</xdr:colOff>
      <xdr:row>82</xdr:row>
      <xdr:rowOff>180975</xdr:rowOff>
    </xdr:to>
    <xdr:graphicFrame macro="">
      <xdr:nvGraphicFramePr>
        <xdr:cNvPr id="37704163" name="Chart 521">
          <a:extLst>
            <a:ext uri="{FF2B5EF4-FFF2-40B4-BE49-F238E27FC236}">
              <a16:creationId xmlns:a16="http://schemas.microsoft.com/office/drawing/2014/main" id="{00000000-0008-0000-0B00-0000E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1"/>
        </a:graphicData>
      </a:graphic>
    </xdr:graphicFrame>
    <xdr:clientData/>
  </xdr:twoCellAnchor>
  <xdr:twoCellAnchor>
    <xdr:from>
      <xdr:col>24</xdr:col>
      <xdr:colOff>0</xdr:colOff>
      <xdr:row>85</xdr:row>
      <xdr:rowOff>0</xdr:rowOff>
    </xdr:from>
    <xdr:to>
      <xdr:col>28</xdr:col>
      <xdr:colOff>600075</xdr:colOff>
      <xdr:row>102</xdr:row>
      <xdr:rowOff>190500</xdr:rowOff>
    </xdr:to>
    <xdr:graphicFrame macro="">
      <xdr:nvGraphicFramePr>
        <xdr:cNvPr id="37704164" name="Chart 522">
          <a:extLst>
            <a:ext uri="{FF2B5EF4-FFF2-40B4-BE49-F238E27FC236}">
              <a16:creationId xmlns:a16="http://schemas.microsoft.com/office/drawing/2014/main" id="{00000000-0008-0000-0B00-0000E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2"/>
        </a:graphicData>
      </a:graphic>
    </xdr:graphicFrame>
    <xdr:clientData/>
  </xdr:twoCellAnchor>
  <xdr:twoCellAnchor>
    <xdr:from>
      <xdr:col>30</xdr:col>
      <xdr:colOff>0</xdr:colOff>
      <xdr:row>85</xdr:row>
      <xdr:rowOff>0</xdr:rowOff>
    </xdr:from>
    <xdr:to>
      <xdr:col>34</xdr:col>
      <xdr:colOff>571500</xdr:colOff>
      <xdr:row>103</xdr:row>
      <xdr:rowOff>0</xdr:rowOff>
    </xdr:to>
    <xdr:graphicFrame macro="">
      <xdr:nvGraphicFramePr>
        <xdr:cNvPr id="37704165" name="Chart 523">
          <a:extLst>
            <a:ext uri="{FF2B5EF4-FFF2-40B4-BE49-F238E27FC236}">
              <a16:creationId xmlns:a16="http://schemas.microsoft.com/office/drawing/2014/main" id="{00000000-0008-0000-0B00-0000E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3"/>
        </a:graphicData>
      </a:graphic>
    </xdr:graphicFrame>
    <xdr:clientData/>
  </xdr:twoCellAnchor>
  <xdr:twoCellAnchor>
    <xdr:from>
      <xdr:col>36</xdr:col>
      <xdr:colOff>0</xdr:colOff>
      <xdr:row>85</xdr:row>
      <xdr:rowOff>0</xdr:rowOff>
    </xdr:from>
    <xdr:to>
      <xdr:col>40</xdr:col>
      <xdr:colOff>600075</xdr:colOff>
      <xdr:row>103</xdr:row>
      <xdr:rowOff>28575</xdr:rowOff>
    </xdr:to>
    <xdr:graphicFrame macro="">
      <xdr:nvGraphicFramePr>
        <xdr:cNvPr id="37704166" name="Chart 524">
          <a:extLst>
            <a:ext uri="{FF2B5EF4-FFF2-40B4-BE49-F238E27FC236}">
              <a16:creationId xmlns:a16="http://schemas.microsoft.com/office/drawing/2014/main" id="{00000000-0008-0000-0B00-0000E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4"/>
        </a:graphicData>
      </a:graphic>
    </xdr:graphicFrame>
    <xdr:clientData/>
  </xdr:twoCellAnchor>
  <xdr:twoCellAnchor>
    <xdr:from>
      <xdr:col>42</xdr:col>
      <xdr:colOff>0</xdr:colOff>
      <xdr:row>85</xdr:row>
      <xdr:rowOff>0</xdr:rowOff>
    </xdr:from>
    <xdr:to>
      <xdr:col>46</xdr:col>
      <xdr:colOff>600075</xdr:colOff>
      <xdr:row>102</xdr:row>
      <xdr:rowOff>200025</xdr:rowOff>
    </xdr:to>
    <xdr:graphicFrame macro="">
      <xdr:nvGraphicFramePr>
        <xdr:cNvPr id="37704167" name="Chart 525">
          <a:extLst>
            <a:ext uri="{FF2B5EF4-FFF2-40B4-BE49-F238E27FC236}">
              <a16:creationId xmlns:a16="http://schemas.microsoft.com/office/drawing/2014/main" id="{00000000-0008-0000-0B00-0000E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5"/>
        </a:graphicData>
      </a:graphic>
    </xdr:graphicFrame>
    <xdr:clientData/>
  </xdr:twoCellAnchor>
  <xdr:twoCellAnchor>
    <xdr:from>
      <xdr:col>24</xdr:col>
      <xdr:colOff>0</xdr:colOff>
      <xdr:row>105</xdr:row>
      <xdr:rowOff>0</xdr:rowOff>
    </xdr:from>
    <xdr:to>
      <xdr:col>28</xdr:col>
      <xdr:colOff>600075</xdr:colOff>
      <xdr:row>122</xdr:row>
      <xdr:rowOff>190500</xdr:rowOff>
    </xdr:to>
    <xdr:graphicFrame macro="">
      <xdr:nvGraphicFramePr>
        <xdr:cNvPr id="37704168" name="Chart 526">
          <a:extLst>
            <a:ext uri="{FF2B5EF4-FFF2-40B4-BE49-F238E27FC236}">
              <a16:creationId xmlns:a16="http://schemas.microsoft.com/office/drawing/2014/main" id="{00000000-0008-0000-0B00-0000E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6"/>
        </a:graphicData>
      </a:graphic>
    </xdr:graphicFrame>
    <xdr:clientData/>
  </xdr:twoCellAnchor>
  <xdr:twoCellAnchor>
    <xdr:from>
      <xdr:col>30</xdr:col>
      <xdr:colOff>0</xdr:colOff>
      <xdr:row>105</xdr:row>
      <xdr:rowOff>0</xdr:rowOff>
    </xdr:from>
    <xdr:to>
      <xdr:col>34</xdr:col>
      <xdr:colOff>600075</xdr:colOff>
      <xdr:row>123</xdr:row>
      <xdr:rowOff>9525</xdr:rowOff>
    </xdr:to>
    <xdr:graphicFrame macro="">
      <xdr:nvGraphicFramePr>
        <xdr:cNvPr id="37704169" name="Chart 527">
          <a:extLst>
            <a:ext uri="{FF2B5EF4-FFF2-40B4-BE49-F238E27FC236}">
              <a16:creationId xmlns:a16="http://schemas.microsoft.com/office/drawing/2014/main" id="{00000000-0008-0000-0B00-0000E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7"/>
        </a:graphicData>
      </a:graphic>
    </xdr:graphicFrame>
    <xdr:clientData/>
  </xdr:twoCellAnchor>
  <xdr:twoCellAnchor>
    <xdr:from>
      <xdr:col>36</xdr:col>
      <xdr:colOff>0</xdr:colOff>
      <xdr:row>105</xdr:row>
      <xdr:rowOff>0</xdr:rowOff>
    </xdr:from>
    <xdr:to>
      <xdr:col>40</xdr:col>
      <xdr:colOff>600075</xdr:colOff>
      <xdr:row>122</xdr:row>
      <xdr:rowOff>200025</xdr:rowOff>
    </xdr:to>
    <xdr:graphicFrame macro="">
      <xdr:nvGraphicFramePr>
        <xdr:cNvPr id="37704170" name="Chart 528">
          <a:extLst>
            <a:ext uri="{FF2B5EF4-FFF2-40B4-BE49-F238E27FC236}">
              <a16:creationId xmlns:a16="http://schemas.microsoft.com/office/drawing/2014/main" id="{00000000-0008-0000-0B00-0000E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8"/>
        </a:graphicData>
      </a:graphic>
    </xdr:graphicFrame>
    <xdr:clientData/>
  </xdr:twoCellAnchor>
  <xdr:twoCellAnchor>
    <xdr:from>
      <xdr:col>42</xdr:col>
      <xdr:colOff>0</xdr:colOff>
      <xdr:row>105</xdr:row>
      <xdr:rowOff>0</xdr:rowOff>
    </xdr:from>
    <xdr:to>
      <xdr:col>46</xdr:col>
      <xdr:colOff>600075</xdr:colOff>
      <xdr:row>122</xdr:row>
      <xdr:rowOff>161925</xdr:rowOff>
    </xdr:to>
    <xdr:graphicFrame macro="">
      <xdr:nvGraphicFramePr>
        <xdr:cNvPr id="37704171" name="Chart 529">
          <a:extLst>
            <a:ext uri="{FF2B5EF4-FFF2-40B4-BE49-F238E27FC236}">
              <a16:creationId xmlns:a16="http://schemas.microsoft.com/office/drawing/2014/main" id="{00000000-0008-0000-0B00-0000E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9"/>
        </a:graphicData>
      </a:graphic>
    </xdr:graphicFrame>
    <xdr:clientData/>
  </xdr:twoCellAnchor>
  <xdr:twoCellAnchor>
    <xdr:from>
      <xdr:col>24</xdr:col>
      <xdr:colOff>0</xdr:colOff>
      <xdr:row>125</xdr:row>
      <xdr:rowOff>0</xdr:rowOff>
    </xdr:from>
    <xdr:to>
      <xdr:col>28</xdr:col>
      <xdr:colOff>581025</xdr:colOff>
      <xdr:row>142</xdr:row>
      <xdr:rowOff>180975</xdr:rowOff>
    </xdr:to>
    <xdr:graphicFrame macro="">
      <xdr:nvGraphicFramePr>
        <xdr:cNvPr id="37704172" name="Chart 530">
          <a:extLst>
            <a:ext uri="{FF2B5EF4-FFF2-40B4-BE49-F238E27FC236}">
              <a16:creationId xmlns:a16="http://schemas.microsoft.com/office/drawing/2014/main" id="{00000000-0008-0000-0B00-0000E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0"/>
        </a:graphicData>
      </a:graphic>
    </xdr:graphicFrame>
    <xdr:clientData/>
  </xdr:twoCellAnchor>
  <xdr:twoCellAnchor>
    <xdr:from>
      <xdr:col>30</xdr:col>
      <xdr:colOff>0</xdr:colOff>
      <xdr:row>125</xdr:row>
      <xdr:rowOff>0</xdr:rowOff>
    </xdr:from>
    <xdr:to>
      <xdr:col>34</xdr:col>
      <xdr:colOff>600075</xdr:colOff>
      <xdr:row>143</xdr:row>
      <xdr:rowOff>0</xdr:rowOff>
    </xdr:to>
    <xdr:graphicFrame macro="">
      <xdr:nvGraphicFramePr>
        <xdr:cNvPr id="37704173" name="Chart 531">
          <a:extLst>
            <a:ext uri="{FF2B5EF4-FFF2-40B4-BE49-F238E27FC236}">
              <a16:creationId xmlns:a16="http://schemas.microsoft.com/office/drawing/2014/main" id="{00000000-0008-0000-0B00-0000E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1"/>
        </a:graphicData>
      </a:graphic>
    </xdr:graphicFrame>
    <xdr:clientData/>
  </xdr:twoCellAnchor>
  <xdr:twoCellAnchor>
    <xdr:from>
      <xdr:col>36</xdr:col>
      <xdr:colOff>0</xdr:colOff>
      <xdr:row>125</xdr:row>
      <xdr:rowOff>0</xdr:rowOff>
    </xdr:from>
    <xdr:to>
      <xdr:col>40</xdr:col>
      <xdr:colOff>561975</xdr:colOff>
      <xdr:row>142</xdr:row>
      <xdr:rowOff>200025</xdr:rowOff>
    </xdr:to>
    <xdr:graphicFrame macro="">
      <xdr:nvGraphicFramePr>
        <xdr:cNvPr id="37704174" name="Chart 532">
          <a:extLst>
            <a:ext uri="{FF2B5EF4-FFF2-40B4-BE49-F238E27FC236}">
              <a16:creationId xmlns:a16="http://schemas.microsoft.com/office/drawing/2014/main" id="{00000000-0008-0000-0B00-0000E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2"/>
        </a:graphicData>
      </a:graphic>
    </xdr:graphicFrame>
    <xdr:clientData/>
  </xdr:twoCellAnchor>
  <xdr:twoCellAnchor>
    <xdr:from>
      <xdr:col>42</xdr:col>
      <xdr:colOff>0</xdr:colOff>
      <xdr:row>125</xdr:row>
      <xdr:rowOff>0</xdr:rowOff>
    </xdr:from>
    <xdr:to>
      <xdr:col>46</xdr:col>
      <xdr:colOff>333375</xdr:colOff>
      <xdr:row>142</xdr:row>
      <xdr:rowOff>190500</xdr:rowOff>
    </xdr:to>
    <xdr:graphicFrame macro="">
      <xdr:nvGraphicFramePr>
        <xdr:cNvPr id="37704175" name="Chart 533">
          <a:extLst>
            <a:ext uri="{FF2B5EF4-FFF2-40B4-BE49-F238E27FC236}">
              <a16:creationId xmlns:a16="http://schemas.microsoft.com/office/drawing/2014/main" id="{00000000-0008-0000-0B00-0000E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3"/>
        </a:graphicData>
      </a:graphic>
    </xdr:graphicFrame>
    <xdr:clientData/>
  </xdr:twoCellAnchor>
  <xdr:twoCellAnchor>
    <xdr:from>
      <xdr:col>24</xdr:col>
      <xdr:colOff>0</xdr:colOff>
      <xdr:row>145</xdr:row>
      <xdr:rowOff>0</xdr:rowOff>
    </xdr:from>
    <xdr:to>
      <xdr:col>28</xdr:col>
      <xdr:colOff>600075</xdr:colOff>
      <xdr:row>163</xdr:row>
      <xdr:rowOff>200025</xdr:rowOff>
    </xdr:to>
    <xdr:graphicFrame macro="">
      <xdr:nvGraphicFramePr>
        <xdr:cNvPr id="37704176" name="Chart 534">
          <a:extLst>
            <a:ext uri="{FF2B5EF4-FFF2-40B4-BE49-F238E27FC236}">
              <a16:creationId xmlns:a16="http://schemas.microsoft.com/office/drawing/2014/main" id="{00000000-0008-0000-0B00-0000F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4"/>
        </a:graphicData>
      </a:graphic>
    </xdr:graphicFrame>
    <xdr:clientData/>
  </xdr:twoCellAnchor>
  <xdr:twoCellAnchor>
    <xdr:from>
      <xdr:col>30</xdr:col>
      <xdr:colOff>0</xdr:colOff>
      <xdr:row>145</xdr:row>
      <xdr:rowOff>0</xdr:rowOff>
    </xdr:from>
    <xdr:to>
      <xdr:col>35</xdr:col>
      <xdr:colOff>0</xdr:colOff>
      <xdr:row>163</xdr:row>
      <xdr:rowOff>200025</xdr:rowOff>
    </xdr:to>
    <xdr:graphicFrame macro="">
      <xdr:nvGraphicFramePr>
        <xdr:cNvPr id="37704177" name="Chart 535">
          <a:extLst>
            <a:ext uri="{FF2B5EF4-FFF2-40B4-BE49-F238E27FC236}">
              <a16:creationId xmlns:a16="http://schemas.microsoft.com/office/drawing/2014/main" id="{00000000-0008-0000-0B00-0000F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5"/>
        </a:graphicData>
      </a:graphic>
    </xdr:graphicFrame>
    <xdr:clientData/>
  </xdr:twoCellAnchor>
  <xdr:twoCellAnchor>
    <xdr:from>
      <xdr:col>36</xdr:col>
      <xdr:colOff>0</xdr:colOff>
      <xdr:row>145</xdr:row>
      <xdr:rowOff>0</xdr:rowOff>
    </xdr:from>
    <xdr:to>
      <xdr:col>40</xdr:col>
      <xdr:colOff>571500</xdr:colOff>
      <xdr:row>164</xdr:row>
      <xdr:rowOff>9525</xdr:rowOff>
    </xdr:to>
    <xdr:graphicFrame macro="">
      <xdr:nvGraphicFramePr>
        <xdr:cNvPr id="37704178" name="Chart 536">
          <a:extLst>
            <a:ext uri="{FF2B5EF4-FFF2-40B4-BE49-F238E27FC236}">
              <a16:creationId xmlns:a16="http://schemas.microsoft.com/office/drawing/2014/main" id="{00000000-0008-0000-0B00-0000F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6"/>
        </a:graphicData>
      </a:graphic>
    </xdr:graphicFrame>
    <xdr:clientData/>
  </xdr:twoCellAnchor>
  <xdr:twoCellAnchor>
    <xdr:from>
      <xdr:col>42</xdr:col>
      <xdr:colOff>0</xdr:colOff>
      <xdr:row>145</xdr:row>
      <xdr:rowOff>0</xdr:rowOff>
    </xdr:from>
    <xdr:to>
      <xdr:col>46</xdr:col>
      <xdr:colOff>485775</xdr:colOff>
      <xdr:row>164</xdr:row>
      <xdr:rowOff>0</xdr:rowOff>
    </xdr:to>
    <xdr:graphicFrame macro="">
      <xdr:nvGraphicFramePr>
        <xdr:cNvPr id="37704179" name="Chart 537">
          <a:extLst>
            <a:ext uri="{FF2B5EF4-FFF2-40B4-BE49-F238E27FC236}">
              <a16:creationId xmlns:a16="http://schemas.microsoft.com/office/drawing/2014/main" id="{00000000-0008-0000-0B00-0000F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7"/>
        </a:graphicData>
      </a:graphic>
    </xdr:graphicFrame>
    <xdr:clientData/>
  </xdr:twoCellAnchor>
  <xdr:twoCellAnchor>
    <xdr:from>
      <xdr:col>24</xdr:col>
      <xdr:colOff>0</xdr:colOff>
      <xdr:row>166</xdr:row>
      <xdr:rowOff>0</xdr:rowOff>
    </xdr:from>
    <xdr:to>
      <xdr:col>29</xdr:col>
      <xdr:colOff>28575</xdr:colOff>
      <xdr:row>183</xdr:row>
      <xdr:rowOff>0</xdr:rowOff>
    </xdr:to>
    <xdr:graphicFrame macro="">
      <xdr:nvGraphicFramePr>
        <xdr:cNvPr id="37704180" name="Chart 538">
          <a:extLst>
            <a:ext uri="{FF2B5EF4-FFF2-40B4-BE49-F238E27FC236}">
              <a16:creationId xmlns:a16="http://schemas.microsoft.com/office/drawing/2014/main" id="{00000000-0008-0000-0B00-0000F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8"/>
        </a:graphicData>
      </a:graphic>
    </xdr:graphicFrame>
    <xdr:clientData/>
  </xdr:twoCellAnchor>
  <xdr:twoCellAnchor>
    <xdr:from>
      <xdr:col>30</xdr:col>
      <xdr:colOff>0</xdr:colOff>
      <xdr:row>166</xdr:row>
      <xdr:rowOff>0</xdr:rowOff>
    </xdr:from>
    <xdr:to>
      <xdr:col>34</xdr:col>
      <xdr:colOff>581025</xdr:colOff>
      <xdr:row>182</xdr:row>
      <xdr:rowOff>180975</xdr:rowOff>
    </xdr:to>
    <xdr:graphicFrame macro="">
      <xdr:nvGraphicFramePr>
        <xdr:cNvPr id="37704181" name="Chart 539">
          <a:extLst>
            <a:ext uri="{FF2B5EF4-FFF2-40B4-BE49-F238E27FC236}">
              <a16:creationId xmlns:a16="http://schemas.microsoft.com/office/drawing/2014/main" id="{00000000-0008-0000-0B00-0000F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9"/>
        </a:graphicData>
      </a:graphic>
    </xdr:graphicFrame>
    <xdr:clientData/>
  </xdr:twoCellAnchor>
  <xdr:twoCellAnchor>
    <xdr:from>
      <xdr:col>36</xdr:col>
      <xdr:colOff>0</xdr:colOff>
      <xdr:row>166</xdr:row>
      <xdr:rowOff>0</xdr:rowOff>
    </xdr:from>
    <xdr:to>
      <xdr:col>40</xdr:col>
      <xdr:colOff>561975</xdr:colOff>
      <xdr:row>182</xdr:row>
      <xdr:rowOff>180975</xdr:rowOff>
    </xdr:to>
    <xdr:graphicFrame macro="">
      <xdr:nvGraphicFramePr>
        <xdr:cNvPr id="37704182" name="Chart 540">
          <a:extLst>
            <a:ext uri="{FF2B5EF4-FFF2-40B4-BE49-F238E27FC236}">
              <a16:creationId xmlns:a16="http://schemas.microsoft.com/office/drawing/2014/main" id="{00000000-0008-0000-0B00-0000F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0"/>
        </a:graphicData>
      </a:graphic>
    </xdr:graphicFrame>
    <xdr:clientData/>
  </xdr:twoCellAnchor>
  <xdr:twoCellAnchor>
    <xdr:from>
      <xdr:col>42</xdr:col>
      <xdr:colOff>0</xdr:colOff>
      <xdr:row>166</xdr:row>
      <xdr:rowOff>0</xdr:rowOff>
    </xdr:from>
    <xdr:to>
      <xdr:col>46</xdr:col>
      <xdr:colOff>600075</xdr:colOff>
      <xdr:row>182</xdr:row>
      <xdr:rowOff>190500</xdr:rowOff>
    </xdr:to>
    <xdr:graphicFrame macro="">
      <xdr:nvGraphicFramePr>
        <xdr:cNvPr id="37704183" name="Chart 541">
          <a:extLst>
            <a:ext uri="{FF2B5EF4-FFF2-40B4-BE49-F238E27FC236}">
              <a16:creationId xmlns:a16="http://schemas.microsoft.com/office/drawing/2014/main" id="{00000000-0008-0000-0B00-0000F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1"/>
        </a:graphicData>
      </a:graphic>
    </xdr:graphicFrame>
    <xdr:clientData/>
  </xdr:twoCellAnchor>
  <xdr:twoCellAnchor>
    <xdr:from>
      <xdr:col>24</xdr:col>
      <xdr:colOff>0</xdr:colOff>
      <xdr:row>185</xdr:row>
      <xdr:rowOff>0</xdr:rowOff>
    </xdr:from>
    <xdr:to>
      <xdr:col>28</xdr:col>
      <xdr:colOff>600075</xdr:colOff>
      <xdr:row>202</xdr:row>
      <xdr:rowOff>152400</xdr:rowOff>
    </xdr:to>
    <xdr:graphicFrame macro="">
      <xdr:nvGraphicFramePr>
        <xdr:cNvPr id="37704184" name="Chart 542">
          <a:extLst>
            <a:ext uri="{FF2B5EF4-FFF2-40B4-BE49-F238E27FC236}">
              <a16:creationId xmlns:a16="http://schemas.microsoft.com/office/drawing/2014/main" id="{00000000-0008-0000-0B00-0000F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2"/>
        </a:graphicData>
      </a:graphic>
    </xdr:graphicFrame>
    <xdr:clientData/>
  </xdr:twoCellAnchor>
  <xdr:twoCellAnchor>
    <xdr:from>
      <xdr:col>30</xdr:col>
      <xdr:colOff>0</xdr:colOff>
      <xdr:row>185</xdr:row>
      <xdr:rowOff>0</xdr:rowOff>
    </xdr:from>
    <xdr:to>
      <xdr:col>34</xdr:col>
      <xdr:colOff>571500</xdr:colOff>
      <xdr:row>202</xdr:row>
      <xdr:rowOff>114300</xdr:rowOff>
    </xdr:to>
    <xdr:graphicFrame macro="">
      <xdr:nvGraphicFramePr>
        <xdr:cNvPr id="37704185" name="Chart 543">
          <a:extLst>
            <a:ext uri="{FF2B5EF4-FFF2-40B4-BE49-F238E27FC236}">
              <a16:creationId xmlns:a16="http://schemas.microsoft.com/office/drawing/2014/main" id="{00000000-0008-0000-0B00-0000F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3"/>
        </a:graphicData>
      </a:graphic>
    </xdr:graphicFrame>
    <xdr:clientData/>
  </xdr:twoCellAnchor>
  <xdr:twoCellAnchor>
    <xdr:from>
      <xdr:col>36</xdr:col>
      <xdr:colOff>0</xdr:colOff>
      <xdr:row>185</xdr:row>
      <xdr:rowOff>0</xdr:rowOff>
    </xdr:from>
    <xdr:to>
      <xdr:col>40</xdr:col>
      <xdr:colOff>581025</xdr:colOff>
      <xdr:row>202</xdr:row>
      <xdr:rowOff>38100</xdr:rowOff>
    </xdr:to>
    <xdr:graphicFrame macro="">
      <xdr:nvGraphicFramePr>
        <xdr:cNvPr id="37704186" name="Chart 544">
          <a:extLst>
            <a:ext uri="{FF2B5EF4-FFF2-40B4-BE49-F238E27FC236}">
              <a16:creationId xmlns:a16="http://schemas.microsoft.com/office/drawing/2014/main" id="{00000000-0008-0000-0B00-0000F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4"/>
        </a:graphicData>
      </a:graphic>
    </xdr:graphicFrame>
    <xdr:clientData/>
  </xdr:twoCellAnchor>
  <xdr:twoCellAnchor>
    <xdr:from>
      <xdr:col>42</xdr:col>
      <xdr:colOff>0</xdr:colOff>
      <xdr:row>185</xdr:row>
      <xdr:rowOff>0</xdr:rowOff>
    </xdr:from>
    <xdr:to>
      <xdr:col>47</xdr:col>
      <xdr:colOff>0</xdr:colOff>
      <xdr:row>201</xdr:row>
      <xdr:rowOff>152400</xdr:rowOff>
    </xdr:to>
    <xdr:graphicFrame macro="">
      <xdr:nvGraphicFramePr>
        <xdr:cNvPr id="37704187" name="Chart 545">
          <a:extLst>
            <a:ext uri="{FF2B5EF4-FFF2-40B4-BE49-F238E27FC236}">
              <a16:creationId xmlns:a16="http://schemas.microsoft.com/office/drawing/2014/main" id="{00000000-0008-0000-0B00-0000F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5"/>
        </a:graphicData>
      </a:graphic>
    </xdr:graphicFrame>
    <xdr:clientData/>
  </xdr:twoCellAnchor>
  <xdr:twoCellAnchor>
    <xdr:from>
      <xdr:col>24</xdr:col>
      <xdr:colOff>0</xdr:colOff>
      <xdr:row>205</xdr:row>
      <xdr:rowOff>0</xdr:rowOff>
    </xdr:from>
    <xdr:to>
      <xdr:col>28</xdr:col>
      <xdr:colOff>581025</xdr:colOff>
      <xdr:row>223</xdr:row>
      <xdr:rowOff>9525</xdr:rowOff>
    </xdr:to>
    <xdr:graphicFrame macro="">
      <xdr:nvGraphicFramePr>
        <xdr:cNvPr id="37704188" name="Chart 546">
          <a:extLst>
            <a:ext uri="{FF2B5EF4-FFF2-40B4-BE49-F238E27FC236}">
              <a16:creationId xmlns:a16="http://schemas.microsoft.com/office/drawing/2014/main" id="{00000000-0008-0000-0B00-0000F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6"/>
        </a:graphicData>
      </a:graphic>
    </xdr:graphicFrame>
    <xdr:clientData/>
  </xdr:twoCellAnchor>
  <xdr:twoCellAnchor>
    <xdr:from>
      <xdr:col>30</xdr:col>
      <xdr:colOff>0</xdr:colOff>
      <xdr:row>205</xdr:row>
      <xdr:rowOff>0</xdr:rowOff>
    </xdr:from>
    <xdr:to>
      <xdr:col>35</xdr:col>
      <xdr:colOff>28575</xdr:colOff>
      <xdr:row>223</xdr:row>
      <xdr:rowOff>0</xdr:rowOff>
    </xdr:to>
    <xdr:graphicFrame macro="">
      <xdr:nvGraphicFramePr>
        <xdr:cNvPr id="37704189" name="Chart 547">
          <a:extLst>
            <a:ext uri="{FF2B5EF4-FFF2-40B4-BE49-F238E27FC236}">
              <a16:creationId xmlns:a16="http://schemas.microsoft.com/office/drawing/2014/main" id="{00000000-0008-0000-0B00-0000F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7"/>
        </a:graphicData>
      </a:graphic>
    </xdr:graphicFrame>
    <xdr:clientData/>
  </xdr:twoCellAnchor>
  <xdr:twoCellAnchor>
    <xdr:from>
      <xdr:col>36</xdr:col>
      <xdr:colOff>0</xdr:colOff>
      <xdr:row>205</xdr:row>
      <xdr:rowOff>0</xdr:rowOff>
    </xdr:from>
    <xdr:to>
      <xdr:col>40</xdr:col>
      <xdr:colOff>561975</xdr:colOff>
      <xdr:row>223</xdr:row>
      <xdr:rowOff>0</xdr:rowOff>
    </xdr:to>
    <xdr:graphicFrame macro="">
      <xdr:nvGraphicFramePr>
        <xdr:cNvPr id="37704190" name="Chart 548">
          <a:extLst>
            <a:ext uri="{FF2B5EF4-FFF2-40B4-BE49-F238E27FC236}">
              <a16:creationId xmlns:a16="http://schemas.microsoft.com/office/drawing/2014/main" id="{00000000-0008-0000-0B00-0000F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8"/>
        </a:graphicData>
      </a:graphic>
    </xdr:graphicFrame>
    <xdr:clientData/>
  </xdr:twoCellAnchor>
  <xdr:twoCellAnchor>
    <xdr:from>
      <xdr:col>42</xdr:col>
      <xdr:colOff>0</xdr:colOff>
      <xdr:row>205</xdr:row>
      <xdr:rowOff>0</xdr:rowOff>
    </xdr:from>
    <xdr:to>
      <xdr:col>46</xdr:col>
      <xdr:colOff>600075</xdr:colOff>
      <xdr:row>223</xdr:row>
      <xdr:rowOff>0</xdr:rowOff>
    </xdr:to>
    <xdr:graphicFrame macro="">
      <xdr:nvGraphicFramePr>
        <xdr:cNvPr id="37704191" name="Chart 549">
          <a:extLst>
            <a:ext uri="{FF2B5EF4-FFF2-40B4-BE49-F238E27FC236}">
              <a16:creationId xmlns:a16="http://schemas.microsoft.com/office/drawing/2014/main" id="{00000000-0008-0000-0B00-0000F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9"/>
        </a:graphicData>
      </a:graphic>
    </xdr:graphicFrame>
    <xdr:clientData/>
  </xdr:twoCellAnchor>
  <xdr:twoCellAnchor>
    <xdr:from>
      <xdr:col>24</xdr:col>
      <xdr:colOff>0</xdr:colOff>
      <xdr:row>225</xdr:row>
      <xdr:rowOff>0</xdr:rowOff>
    </xdr:from>
    <xdr:to>
      <xdr:col>28</xdr:col>
      <xdr:colOff>600075</xdr:colOff>
      <xdr:row>242</xdr:row>
      <xdr:rowOff>200025</xdr:rowOff>
    </xdr:to>
    <xdr:graphicFrame macro="">
      <xdr:nvGraphicFramePr>
        <xdr:cNvPr id="37704192" name="Chart 550">
          <a:extLst>
            <a:ext uri="{FF2B5EF4-FFF2-40B4-BE49-F238E27FC236}">
              <a16:creationId xmlns:a16="http://schemas.microsoft.com/office/drawing/2014/main" id="{00000000-0008-0000-0B00-00000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0"/>
        </a:graphicData>
      </a:graphic>
    </xdr:graphicFrame>
    <xdr:clientData/>
  </xdr:twoCellAnchor>
  <xdr:twoCellAnchor>
    <xdr:from>
      <xdr:col>30</xdr:col>
      <xdr:colOff>0</xdr:colOff>
      <xdr:row>225</xdr:row>
      <xdr:rowOff>0</xdr:rowOff>
    </xdr:from>
    <xdr:to>
      <xdr:col>35</xdr:col>
      <xdr:colOff>28575</xdr:colOff>
      <xdr:row>242</xdr:row>
      <xdr:rowOff>28575</xdr:rowOff>
    </xdr:to>
    <xdr:graphicFrame macro="">
      <xdr:nvGraphicFramePr>
        <xdr:cNvPr id="37704193" name="Chart 551">
          <a:extLst>
            <a:ext uri="{FF2B5EF4-FFF2-40B4-BE49-F238E27FC236}">
              <a16:creationId xmlns:a16="http://schemas.microsoft.com/office/drawing/2014/main" id="{00000000-0008-0000-0B00-00000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1"/>
        </a:graphicData>
      </a:graphic>
    </xdr:graphicFrame>
    <xdr:clientData/>
  </xdr:twoCellAnchor>
  <xdr:twoCellAnchor>
    <xdr:from>
      <xdr:col>36</xdr:col>
      <xdr:colOff>0</xdr:colOff>
      <xdr:row>225</xdr:row>
      <xdr:rowOff>0</xdr:rowOff>
    </xdr:from>
    <xdr:to>
      <xdr:col>40</xdr:col>
      <xdr:colOff>561975</xdr:colOff>
      <xdr:row>242</xdr:row>
      <xdr:rowOff>0</xdr:rowOff>
    </xdr:to>
    <xdr:graphicFrame macro="">
      <xdr:nvGraphicFramePr>
        <xdr:cNvPr id="37704194" name="Chart 552">
          <a:extLst>
            <a:ext uri="{FF2B5EF4-FFF2-40B4-BE49-F238E27FC236}">
              <a16:creationId xmlns:a16="http://schemas.microsoft.com/office/drawing/2014/main" id="{00000000-0008-0000-0B00-000002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2"/>
        </a:graphicData>
      </a:graphic>
    </xdr:graphicFrame>
    <xdr:clientData/>
  </xdr:twoCellAnchor>
  <xdr:twoCellAnchor>
    <xdr:from>
      <xdr:col>42</xdr:col>
      <xdr:colOff>0</xdr:colOff>
      <xdr:row>225</xdr:row>
      <xdr:rowOff>0</xdr:rowOff>
    </xdr:from>
    <xdr:to>
      <xdr:col>47</xdr:col>
      <xdr:colOff>0</xdr:colOff>
      <xdr:row>242</xdr:row>
      <xdr:rowOff>28575</xdr:rowOff>
    </xdr:to>
    <xdr:graphicFrame macro="">
      <xdr:nvGraphicFramePr>
        <xdr:cNvPr id="37704195" name="Chart 553">
          <a:extLst>
            <a:ext uri="{FF2B5EF4-FFF2-40B4-BE49-F238E27FC236}">
              <a16:creationId xmlns:a16="http://schemas.microsoft.com/office/drawing/2014/main" id="{00000000-0008-0000-0B00-000003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3"/>
        </a:graphicData>
      </a:graphic>
    </xdr:graphicFrame>
    <xdr:clientData/>
  </xdr:twoCellAnchor>
  <xdr:twoCellAnchor>
    <xdr:from>
      <xdr:col>24</xdr:col>
      <xdr:colOff>0</xdr:colOff>
      <xdr:row>245</xdr:row>
      <xdr:rowOff>0</xdr:rowOff>
    </xdr:from>
    <xdr:to>
      <xdr:col>28</xdr:col>
      <xdr:colOff>571500</xdr:colOff>
      <xdr:row>263</xdr:row>
      <xdr:rowOff>0</xdr:rowOff>
    </xdr:to>
    <xdr:graphicFrame macro="">
      <xdr:nvGraphicFramePr>
        <xdr:cNvPr id="37704196" name="Chart 554">
          <a:extLst>
            <a:ext uri="{FF2B5EF4-FFF2-40B4-BE49-F238E27FC236}">
              <a16:creationId xmlns:a16="http://schemas.microsoft.com/office/drawing/2014/main" id="{00000000-0008-0000-0B00-000004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4"/>
        </a:graphicData>
      </a:graphic>
    </xdr:graphicFrame>
    <xdr:clientData/>
  </xdr:twoCellAnchor>
  <xdr:twoCellAnchor>
    <xdr:from>
      <xdr:col>30</xdr:col>
      <xdr:colOff>0</xdr:colOff>
      <xdr:row>245</xdr:row>
      <xdr:rowOff>0</xdr:rowOff>
    </xdr:from>
    <xdr:to>
      <xdr:col>34</xdr:col>
      <xdr:colOff>581025</xdr:colOff>
      <xdr:row>262</xdr:row>
      <xdr:rowOff>161925</xdr:rowOff>
    </xdr:to>
    <xdr:graphicFrame macro="">
      <xdr:nvGraphicFramePr>
        <xdr:cNvPr id="37704197" name="Chart 555">
          <a:extLst>
            <a:ext uri="{FF2B5EF4-FFF2-40B4-BE49-F238E27FC236}">
              <a16:creationId xmlns:a16="http://schemas.microsoft.com/office/drawing/2014/main" id="{00000000-0008-0000-0B00-000005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5"/>
        </a:graphicData>
      </a:graphic>
    </xdr:graphicFrame>
    <xdr:clientData/>
  </xdr:twoCellAnchor>
  <xdr:twoCellAnchor>
    <xdr:from>
      <xdr:col>36</xdr:col>
      <xdr:colOff>0</xdr:colOff>
      <xdr:row>245</xdr:row>
      <xdr:rowOff>0</xdr:rowOff>
    </xdr:from>
    <xdr:to>
      <xdr:col>40</xdr:col>
      <xdr:colOff>600075</xdr:colOff>
      <xdr:row>262</xdr:row>
      <xdr:rowOff>152400</xdr:rowOff>
    </xdr:to>
    <xdr:graphicFrame macro="">
      <xdr:nvGraphicFramePr>
        <xdr:cNvPr id="37704198" name="Chart 556">
          <a:extLst>
            <a:ext uri="{FF2B5EF4-FFF2-40B4-BE49-F238E27FC236}">
              <a16:creationId xmlns:a16="http://schemas.microsoft.com/office/drawing/2014/main" id="{00000000-0008-0000-0B00-000006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6"/>
        </a:graphicData>
      </a:graphic>
    </xdr:graphicFrame>
    <xdr:clientData/>
  </xdr:twoCellAnchor>
  <xdr:twoCellAnchor>
    <xdr:from>
      <xdr:col>42</xdr:col>
      <xdr:colOff>0</xdr:colOff>
      <xdr:row>245</xdr:row>
      <xdr:rowOff>0</xdr:rowOff>
    </xdr:from>
    <xdr:to>
      <xdr:col>46</xdr:col>
      <xdr:colOff>571500</xdr:colOff>
      <xdr:row>262</xdr:row>
      <xdr:rowOff>142875</xdr:rowOff>
    </xdr:to>
    <xdr:graphicFrame macro="">
      <xdr:nvGraphicFramePr>
        <xdr:cNvPr id="37704199" name="Chart 557">
          <a:extLst>
            <a:ext uri="{FF2B5EF4-FFF2-40B4-BE49-F238E27FC236}">
              <a16:creationId xmlns:a16="http://schemas.microsoft.com/office/drawing/2014/main" id="{00000000-0008-0000-0B00-000007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7"/>
        </a:graphicData>
      </a:graphic>
    </xdr:graphicFrame>
    <xdr:clientData/>
  </xdr:twoCellAnchor>
  <xdr:twoCellAnchor>
    <xdr:from>
      <xdr:col>24</xdr:col>
      <xdr:colOff>0</xdr:colOff>
      <xdr:row>265</xdr:row>
      <xdr:rowOff>0</xdr:rowOff>
    </xdr:from>
    <xdr:to>
      <xdr:col>28</xdr:col>
      <xdr:colOff>600075</xdr:colOff>
      <xdr:row>283</xdr:row>
      <xdr:rowOff>9525</xdr:rowOff>
    </xdr:to>
    <xdr:graphicFrame macro="">
      <xdr:nvGraphicFramePr>
        <xdr:cNvPr id="37704200" name="Chart 558">
          <a:extLst>
            <a:ext uri="{FF2B5EF4-FFF2-40B4-BE49-F238E27FC236}">
              <a16:creationId xmlns:a16="http://schemas.microsoft.com/office/drawing/2014/main" id="{00000000-0008-0000-0B00-000008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8"/>
        </a:graphicData>
      </a:graphic>
    </xdr:graphicFrame>
    <xdr:clientData/>
  </xdr:twoCellAnchor>
  <xdr:twoCellAnchor>
    <xdr:from>
      <xdr:col>30</xdr:col>
      <xdr:colOff>0</xdr:colOff>
      <xdr:row>265</xdr:row>
      <xdr:rowOff>0</xdr:rowOff>
    </xdr:from>
    <xdr:to>
      <xdr:col>34</xdr:col>
      <xdr:colOff>571500</xdr:colOff>
      <xdr:row>282</xdr:row>
      <xdr:rowOff>190500</xdr:rowOff>
    </xdr:to>
    <xdr:graphicFrame macro="">
      <xdr:nvGraphicFramePr>
        <xdr:cNvPr id="37704201" name="Chart 559">
          <a:extLst>
            <a:ext uri="{FF2B5EF4-FFF2-40B4-BE49-F238E27FC236}">
              <a16:creationId xmlns:a16="http://schemas.microsoft.com/office/drawing/2014/main" id="{00000000-0008-0000-0B00-000009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9"/>
        </a:graphicData>
      </a:graphic>
    </xdr:graphicFrame>
    <xdr:clientData/>
  </xdr:twoCellAnchor>
  <xdr:twoCellAnchor>
    <xdr:from>
      <xdr:col>36</xdr:col>
      <xdr:colOff>0</xdr:colOff>
      <xdr:row>265</xdr:row>
      <xdr:rowOff>0</xdr:rowOff>
    </xdr:from>
    <xdr:to>
      <xdr:col>40</xdr:col>
      <xdr:colOff>600075</xdr:colOff>
      <xdr:row>282</xdr:row>
      <xdr:rowOff>180975</xdr:rowOff>
    </xdr:to>
    <xdr:graphicFrame macro="">
      <xdr:nvGraphicFramePr>
        <xdr:cNvPr id="37704202" name="Chart 560">
          <a:extLst>
            <a:ext uri="{FF2B5EF4-FFF2-40B4-BE49-F238E27FC236}">
              <a16:creationId xmlns:a16="http://schemas.microsoft.com/office/drawing/2014/main" id="{00000000-0008-0000-0B00-00000A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0"/>
        </a:graphicData>
      </a:graphic>
    </xdr:graphicFrame>
    <xdr:clientData/>
  </xdr:twoCellAnchor>
  <xdr:twoCellAnchor>
    <xdr:from>
      <xdr:col>42</xdr:col>
      <xdr:colOff>0</xdr:colOff>
      <xdr:row>265</xdr:row>
      <xdr:rowOff>0</xdr:rowOff>
    </xdr:from>
    <xdr:to>
      <xdr:col>46</xdr:col>
      <xdr:colOff>571500</xdr:colOff>
      <xdr:row>282</xdr:row>
      <xdr:rowOff>142875</xdr:rowOff>
    </xdr:to>
    <xdr:graphicFrame macro="">
      <xdr:nvGraphicFramePr>
        <xdr:cNvPr id="37704203" name="Chart 561">
          <a:extLst>
            <a:ext uri="{FF2B5EF4-FFF2-40B4-BE49-F238E27FC236}">
              <a16:creationId xmlns:a16="http://schemas.microsoft.com/office/drawing/2014/main" id="{00000000-0008-0000-0B00-00000B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1"/>
        </a:graphicData>
      </a:graphic>
    </xdr:graphicFrame>
    <xdr:clientData/>
  </xdr:twoCellAnchor>
  <xdr:twoCellAnchor>
    <xdr:from>
      <xdr:col>24</xdr:col>
      <xdr:colOff>0</xdr:colOff>
      <xdr:row>285</xdr:row>
      <xdr:rowOff>0</xdr:rowOff>
    </xdr:from>
    <xdr:to>
      <xdr:col>28</xdr:col>
      <xdr:colOff>561975</xdr:colOff>
      <xdr:row>303</xdr:row>
      <xdr:rowOff>28575</xdr:rowOff>
    </xdr:to>
    <xdr:graphicFrame macro="">
      <xdr:nvGraphicFramePr>
        <xdr:cNvPr id="37704204" name="Chart 562">
          <a:extLst>
            <a:ext uri="{FF2B5EF4-FFF2-40B4-BE49-F238E27FC236}">
              <a16:creationId xmlns:a16="http://schemas.microsoft.com/office/drawing/2014/main" id="{00000000-0008-0000-0B00-00000C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2"/>
        </a:graphicData>
      </a:graphic>
    </xdr:graphicFrame>
    <xdr:clientData/>
  </xdr:twoCellAnchor>
  <xdr:twoCellAnchor>
    <xdr:from>
      <xdr:col>30</xdr:col>
      <xdr:colOff>0</xdr:colOff>
      <xdr:row>285</xdr:row>
      <xdr:rowOff>0</xdr:rowOff>
    </xdr:from>
    <xdr:to>
      <xdr:col>34</xdr:col>
      <xdr:colOff>561975</xdr:colOff>
      <xdr:row>303</xdr:row>
      <xdr:rowOff>0</xdr:rowOff>
    </xdr:to>
    <xdr:graphicFrame macro="">
      <xdr:nvGraphicFramePr>
        <xdr:cNvPr id="37704205" name="Chart 563">
          <a:extLst>
            <a:ext uri="{FF2B5EF4-FFF2-40B4-BE49-F238E27FC236}">
              <a16:creationId xmlns:a16="http://schemas.microsoft.com/office/drawing/2014/main" id="{00000000-0008-0000-0B00-00000D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3"/>
        </a:graphicData>
      </a:graphic>
    </xdr:graphicFrame>
    <xdr:clientData/>
  </xdr:twoCellAnchor>
  <xdr:twoCellAnchor>
    <xdr:from>
      <xdr:col>36</xdr:col>
      <xdr:colOff>0</xdr:colOff>
      <xdr:row>285</xdr:row>
      <xdr:rowOff>0</xdr:rowOff>
    </xdr:from>
    <xdr:to>
      <xdr:col>40</xdr:col>
      <xdr:colOff>561975</xdr:colOff>
      <xdr:row>302</xdr:row>
      <xdr:rowOff>180975</xdr:rowOff>
    </xdr:to>
    <xdr:graphicFrame macro="">
      <xdr:nvGraphicFramePr>
        <xdr:cNvPr id="37704206" name="Chart 564">
          <a:extLst>
            <a:ext uri="{FF2B5EF4-FFF2-40B4-BE49-F238E27FC236}">
              <a16:creationId xmlns:a16="http://schemas.microsoft.com/office/drawing/2014/main" id="{00000000-0008-0000-0B00-00000E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4"/>
        </a:graphicData>
      </a:graphic>
    </xdr:graphicFrame>
    <xdr:clientData/>
  </xdr:twoCellAnchor>
  <xdr:twoCellAnchor>
    <xdr:from>
      <xdr:col>42</xdr:col>
      <xdr:colOff>0</xdr:colOff>
      <xdr:row>285</xdr:row>
      <xdr:rowOff>0</xdr:rowOff>
    </xdr:from>
    <xdr:to>
      <xdr:col>46</xdr:col>
      <xdr:colOff>561975</xdr:colOff>
      <xdr:row>302</xdr:row>
      <xdr:rowOff>180975</xdr:rowOff>
    </xdr:to>
    <xdr:graphicFrame macro="">
      <xdr:nvGraphicFramePr>
        <xdr:cNvPr id="37704207" name="Chart 565">
          <a:extLst>
            <a:ext uri="{FF2B5EF4-FFF2-40B4-BE49-F238E27FC236}">
              <a16:creationId xmlns:a16="http://schemas.microsoft.com/office/drawing/2014/main" id="{00000000-0008-0000-0B00-00000F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5"/>
        </a:graphicData>
      </a:graphic>
    </xdr:graphicFrame>
    <xdr:clientData/>
  </xdr:twoCellAnchor>
  <xdr:twoCellAnchor>
    <xdr:from>
      <xdr:col>24</xdr:col>
      <xdr:colOff>0</xdr:colOff>
      <xdr:row>305</xdr:row>
      <xdr:rowOff>0</xdr:rowOff>
    </xdr:from>
    <xdr:to>
      <xdr:col>28</xdr:col>
      <xdr:colOff>600075</xdr:colOff>
      <xdr:row>322</xdr:row>
      <xdr:rowOff>38100</xdr:rowOff>
    </xdr:to>
    <xdr:graphicFrame macro="">
      <xdr:nvGraphicFramePr>
        <xdr:cNvPr id="37704208" name="Chart 566">
          <a:extLst>
            <a:ext uri="{FF2B5EF4-FFF2-40B4-BE49-F238E27FC236}">
              <a16:creationId xmlns:a16="http://schemas.microsoft.com/office/drawing/2014/main" id="{00000000-0008-0000-0B00-00001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6"/>
        </a:graphicData>
      </a:graphic>
    </xdr:graphicFrame>
    <xdr:clientData/>
  </xdr:twoCellAnchor>
  <xdr:twoCellAnchor>
    <xdr:from>
      <xdr:col>30</xdr:col>
      <xdr:colOff>0</xdr:colOff>
      <xdr:row>305</xdr:row>
      <xdr:rowOff>0</xdr:rowOff>
    </xdr:from>
    <xdr:to>
      <xdr:col>35</xdr:col>
      <xdr:colOff>0</xdr:colOff>
      <xdr:row>321</xdr:row>
      <xdr:rowOff>190500</xdr:rowOff>
    </xdr:to>
    <xdr:graphicFrame macro="">
      <xdr:nvGraphicFramePr>
        <xdr:cNvPr id="37704209" name="Chart 567">
          <a:extLst>
            <a:ext uri="{FF2B5EF4-FFF2-40B4-BE49-F238E27FC236}">
              <a16:creationId xmlns:a16="http://schemas.microsoft.com/office/drawing/2014/main" id="{00000000-0008-0000-0B00-00001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7"/>
        </a:graphicData>
      </a:graphic>
    </xdr:graphicFrame>
    <xdr:clientData/>
  </xdr:twoCellAnchor>
  <xdr:twoCellAnchor>
    <xdr:from>
      <xdr:col>36</xdr:col>
      <xdr:colOff>0</xdr:colOff>
      <xdr:row>305</xdr:row>
      <xdr:rowOff>0</xdr:rowOff>
    </xdr:from>
    <xdr:to>
      <xdr:col>41</xdr:col>
      <xdr:colOff>0</xdr:colOff>
      <xdr:row>322</xdr:row>
      <xdr:rowOff>28575</xdr:rowOff>
    </xdr:to>
    <xdr:graphicFrame macro="">
      <xdr:nvGraphicFramePr>
        <xdr:cNvPr id="37704210" name="Chart 568">
          <a:extLst>
            <a:ext uri="{FF2B5EF4-FFF2-40B4-BE49-F238E27FC236}">
              <a16:creationId xmlns:a16="http://schemas.microsoft.com/office/drawing/2014/main" id="{00000000-0008-0000-0B00-000012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8"/>
        </a:graphicData>
      </a:graphic>
    </xdr:graphicFrame>
    <xdr:clientData/>
  </xdr:twoCellAnchor>
  <xdr:twoCellAnchor>
    <xdr:from>
      <xdr:col>42</xdr:col>
      <xdr:colOff>0</xdr:colOff>
      <xdr:row>305</xdr:row>
      <xdr:rowOff>0</xdr:rowOff>
    </xdr:from>
    <xdr:to>
      <xdr:col>46</xdr:col>
      <xdr:colOff>342900</xdr:colOff>
      <xdr:row>321</xdr:row>
      <xdr:rowOff>200025</xdr:rowOff>
    </xdr:to>
    <xdr:graphicFrame macro="">
      <xdr:nvGraphicFramePr>
        <xdr:cNvPr id="37704211" name="Chart 569">
          <a:extLst>
            <a:ext uri="{FF2B5EF4-FFF2-40B4-BE49-F238E27FC236}">
              <a16:creationId xmlns:a16="http://schemas.microsoft.com/office/drawing/2014/main" id="{00000000-0008-0000-0B00-000013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9"/>
        </a:graphicData>
      </a:graphic>
    </xdr:graphicFrame>
    <xdr:clientData/>
  </xdr:twoCellAnchor>
  <xdr:twoCellAnchor>
    <xdr:from>
      <xdr:col>24</xdr:col>
      <xdr:colOff>0</xdr:colOff>
      <xdr:row>324</xdr:row>
      <xdr:rowOff>0</xdr:rowOff>
    </xdr:from>
    <xdr:to>
      <xdr:col>28</xdr:col>
      <xdr:colOff>600075</xdr:colOff>
      <xdr:row>340</xdr:row>
      <xdr:rowOff>9525</xdr:rowOff>
    </xdr:to>
    <xdr:graphicFrame macro="">
      <xdr:nvGraphicFramePr>
        <xdr:cNvPr id="37704212" name="Chart 570">
          <a:extLst>
            <a:ext uri="{FF2B5EF4-FFF2-40B4-BE49-F238E27FC236}">
              <a16:creationId xmlns:a16="http://schemas.microsoft.com/office/drawing/2014/main" id="{00000000-0008-0000-0B00-000014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0"/>
        </a:graphicData>
      </a:graphic>
    </xdr:graphicFrame>
    <xdr:clientData/>
  </xdr:twoCellAnchor>
  <xdr:twoCellAnchor>
    <xdr:from>
      <xdr:col>30</xdr:col>
      <xdr:colOff>0</xdr:colOff>
      <xdr:row>324</xdr:row>
      <xdr:rowOff>0</xdr:rowOff>
    </xdr:from>
    <xdr:to>
      <xdr:col>35</xdr:col>
      <xdr:colOff>0</xdr:colOff>
      <xdr:row>340</xdr:row>
      <xdr:rowOff>28575</xdr:rowOff>
    </xdr:to>
    <xdr:graphicFrame macro="">
      <xdr:nvGraphicFramePr>
        <xdr:cNvPr id="37704213" name="Chart 571">
          <a:extLst>
            <a:ext uri="{FF2B5EF4-FFF2-40B4-BE49-F238E27FC236}">
              <a16:creationId xmlns:a16="http://schemas.microsoft.com/office/drawing/2014/main" id="{00000000-0008-0000-0B00-000015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1"/>
        </a:graphicData>
      </a:graphic>
    </xdr:graphicFrame>
    <xdr:clientData/>
  </xdr:twoCellAnchor>
  <xdr:twoCellAnchor>
    <xdr:from>
      <xdr:col>36</xdr:col>
      <xdr:colOff>0</xdr:colOff>
      <xdr:row>324</xdr:row>
      <xdr:rowOff>0</xdr:rowOff>
    </xdr:from>
    <xdr:to>
      <xdr:col>40</xdr:col>
      <xdr:colOff>600075</xdr:colOff>
      <xdr:row>340</xdr:row>
      <xdr:rowOff>0</xdr:rowOff>
    </xdr:to>
    <xdr:graphicFrame macro="">
      <xdr:nvGraphicFramePr>
        <xdr:cNvPr id="37704214" name="Chart 572">
          <a:extLst>
            <a:ext uri="{FF2B5EF4-FFF2-40B4-BE49-F238E27FC236}">
              <a16:creationId xmlns:a16="http://schemas.microsoft.com/office/drawing/2014/main" id="{00000000-0008-0000-0B00-000016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2"/>
        </a:graphicData>
      </a:graphic>
    </xdr:graphicFrame>
    <xdr:clientData/>
  </xdr:twoCellAnchor>
  <xdr:twoCellAnchor>
    <xdr:from>
      <xdr:col>42</xdr:col>
      <xdr:colOff>0</xdr:colOff>
      <xdr:row>324</xdr:row>
      <xdr:rowOff>0</xdr:rowOff>
    </xdr:from>
    <xdr:to>
      <xdr:col>46</xdr:col>
      <xdr:colOff>342900</xdr:colOff>
      <xdr:row>340</xdr:row>
      <xdr:rowOff>0</xdr:rowOff>
    </xdr:to>
    <xdr:graphicFrame macro="">
      <xdr:nvGraphicFramePr>
        <xdr:cNvPr id="37704215" name="Chart 573">
          <a:extLst>
            <a:ext uri="{FF2B5EF4-FFF2-40B4-BE49-F238E27FC236}">
              <a16:creationId xmlns:a16="http://schemas.microsoft.com/office/drawing/2014/main" id="{00000000-0008-0000-0B00-000017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3"/>
        </a:graphicData>
      </a:graphic>
    </xdr:graphicFrame>
    <xdr:clientData/>
  </xdr:twoCellAnchor>
  <xdr:twoCellAnchor>
    <xdr:from>
      <xdr:col>24</xdr:col>
      <xdr:colOff>0</xdr:colOff>
      <xdr:row>342</xdr:row>
      <xdr:rowOff>0</xdr:rowOff>
    </xdr:from>
    <xdr:to>
      <xdr:col>28</xdr:col>
      <xdr:colOff>571500</xdr:colOff>
      <xdr:row>359</xdr:row>
      <xdr:rowOff>85725</xdr:rowOff>
    </xdr:to>
    <xdr:graphicFrame macro="">
      <xdr:nvGraphicFramePr>
        <xdr:cNvPr id="37704216" name="Chart 574">
          <a:extLst>
            <a:ext uri="{FF2B5EF4-FFF2-40B4-BE49-F238E27FC236}">
              <a16:creationId xmlns:a16="http://schemas.microsoft.com/office/drawing/2014/main" id="{00000000-0008-0000-0B00-000018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4"/>
        </a:graphicData>
      </a:graphic>
    </xdr:graphicFrame>
    <xdr:clientData/>
  </xdr:twoCellAnchor>
  <xdr:twoCellAnchor>
    <xdr:from>
      <xdr:col>30</xdr:col>
      <xdr:colOff>0</xdr:colOff>
      <xdr:row>342</xdr:row>
      <xdr:rowOff>0</xdr:rowOff>
    </xdr:from>
    <xdr:to>
      <xdr:col>34</xdr:col>
      <xdr:colOff>581025</xdr:colOff>
      <xdr:row>359</xdr:row>
      <xdr:rowOff>104775</xdr:rowOff>
    </xdr:to>
    <xdr:graphicFrame macro="">
      <xdr:nvGraphicFramePr>
        <xdr:cNvPr id="37704217" name="Chart 575">
          <a:extLst>
            <a:ext uri="{FF2B5EF4-FFF2-40B4-BE49-F238E27FC236}">
              <a16:creationId xmlns:a16="http://schemas.microsoft.com/office/drawing/2014/main" id="{00000000-0008-0000-0B00-000019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5"/>
        </a:graphicData>
      </a:graphic>
    </xdr:graphicFrame>
    <xdr:clientData/>
  </xdr:twoCellAnchor>
  <xdr:twoCellAnchor>
    <xdr:from>
      <xdr:col>0</xdr:col>
      <xdr:colOff>0</xdr:colOff>
      <xdr:row>1282</xdr:row>
      <xdr:rowOff>0</xdr:rowOff>
    </xdr:from>
    <xdr:to>
      <xdr:col>4</xdr:col>
      <xdr:colOff>581025</xdr:colOff>
      <xdr:row>1297</xdr:row>
      <xdr:rowOff>180975</xdr:rowOff>
    </xdr:to>
    <xdr:graphicFrame macro="">
      <xdr:nvGraphicFramePr>
        <xdr:cNvPr id="37704240" name="Chart 599">
          <a:extLst>
            <a:ext uri="{FF2B5EF4-FFF2-40B4-BE49-F238E27FC236}">
              <a16:creationId xmlns:a16="http://schemas.microsoft.com/office/drawing/2014/main" id="{00000000-0008-0000-0B00-00003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6"/>
        </a:graphicData>
      </a:graphic>
    </xdr:graphicFrame>
    <xdr:clientData/>
  </xdr:twoCellAnchor>
  <xdr:twoCellAnchor>
    <xdr:from>
      <xdr:col>24</xdr:col>
      <xdr:colOff>0</xdr:colOff>
      <xdr:row>362</xdr:row>
      <xdr:rowOff>0</xdr:rowOff>
    </xdr:from>
    <xdr:to>
      <xdr:col>28</xdr:col>
      <xdr:colOff>571500</xdr:colOff>
      <xdr:row>380</xdr:row>
      <xdr:rowOff>9525</xdr:rowOff>
    </xdr:to>
    <xdr:graphicFrame macro="">
      <xdr:nvGraphicFramePr>
        <xdr:cNvPr id="37704241" name="Chart 600">
          <a:extLst>
            <a:ext uri="{FF2B5EF4-FFF2-40B4-BE49-F238E27FC236}">
              <a16:creationId xmlns:a16="http://schemas.microsoft.com/office/drawing/2014/main" id="{00000000-0008-0000-0B00-00003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YBIO&#174;%20ANALYSIS%20TOOL%20--%20AAM-BLM-1-S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AYBIO&#174;%20ANALYSIS%20TOOL%20--%20AAH-BLG-1-S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esting%20Facility/Quantibody%20Testing/Full%20Testing%20%20Records/2018/022018%20QAH-CAA-4000%20SA10%20UEA/022718%20QAH-CHE1%20SA10%20UEA%20Service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Guide"/>
      <sheetName val="Biostat Service"/>
      <sheetName val="Importing Data"/>
      <sheetName val="Aligning Data"/>
      <sheetName val="Map and Ab list"/>
      <sheetName val="Sorting"/>
      <sheetName val="Average"/>
      <sheetName val="bg (1)"/>
      <sheetName val="bg subtraction"/>
      <sheetName val="Pos Normalization 1"/>
      <sheetName val="Chart 1"/>
      <sheetName val="Pos Normalization 2"/>
      <sheetName val="Chart 2"/>
      <sheetName val="b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Guide"/>
      <sheetName val="Biostat Service"/>
      <sheetName val="Importing Data"/>
      <sheetName val="Map"/>
      <sheetName val="Aligning Data"/>
      <sheetName val="Sorting 1"/>
      <sheetName val="Average 1"/>
      <sheetName val="Average-w-bkg"/>
      <sheetName val="Pos Normalization 1"/>
      <sheetName val="Chart 1"/>
      <sheetName val="Sorting 2"/>
      <sheetName val="Average 2"/>
      <sheetName val="Average w-o bkg"/>
      <sheetName val="Pos Normalization 2"/>
      <sheetName val="Chart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Sample"/>
      <sheetName val="Raw Data"/>
      <sheetName val="Standards"/>
      <sheetName val="Result"/>
      <sheetName val="Data Statistics"/>
      <sheetName val="Protein Information"/>
      <sheetName val="Biomarker Discovery"/>
      <sheetName val="Per Analyte"/>
      <sheetName val="Per Sample"/>
      <sheetName val="Overview"/>
      <sheetName val="6Ckine"/>
      <sheetName val="Axl"/>
      <sheetName val="BTC"/>
      <sheetName val="CCL28"/>
      <sheetName val="CTACK"/>
      <sheetName val="CXCL16"/>
      <sheetName val="ENA-78"/>
      <sheetName val="Eotaxin-3"/>
      <sheetName val="GCP-2"/>
      <sheetName val="GRO"/>
      <sheetName val="HCC-1"/>
      <sheetName val="HCC-4"/>
      <sheetName val="IL-9"/>
      <sheetName val="IL-17F"/>
      <sheetName val="IL-18 BPa"/>
      <sheetName val="IL-28A"/>
      <sheetName val="IL-29"/>
      <sheetName val="IL-31"/>
      <sheetName val="IP-10"/>
      <sheetName val="I-TAC"/>
      <sheetName val="LIF"/>
      <sheetName val="LIGHT"/>
      <sheetName val="Lymphotactin"/>
      <sheetName val="MCP-2"/>
      <sheetName val="MCP-3"/>
      <sheetName val="MCP-4"/>
      <sheetName val="MDC"/>
      <sheetName val="MIF"/>
      <sheetName val="MIP-3a"/>
      <sheetName val="MIP-3b"/>
      <sheetName val="MPIF-1"/>
      <sheetName val="MSP"/>
      <sheetName val="NAP-2"/>
      <sheetName val="OPN"/>
      <sheetName val="PARC"/>
      <sheetName val="PF4"/>
      <sheetName val="SDF-1a"/>
      <sheetName val="TARC"/>
      <sheetName val="TECK"/>
      <sheetName val="TSLP"/>
      <sheetName val="022718 QAH-CHE1 SA10 UEA Servic"/>
    </sheetNames>
    <definedNames>
      <definedName name="LoadRawData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52C9-0CF2-47FC-A794-35F468EBD46F}">
  <dimension ref="A1:C33"/>
  <sheetViews>
    <sheetView workbookViewId="0"/>
  </sheetViews>
  <sheetFormatPr defaultRowHeight="12.75" x14ac:dyDescent="0.2"/>
  <cols>
    <col min="1" max="1" width="8.28515625" style="95" customWidth="1"/>
    <col min="2" max="2" width="57.42578125" style="95" customWidth="1"/>
    <col min="3" max="3" width="54.28515625" style="95" customWidth="1"/>
    <col min="4" max="256" width="9.140625" style="95"/>
    <col min="257" max="257" width="8.28515625" style="95" customWidth="1"/>
    <col min="258" max="258" width="57.42578125" style="95" customWidth="1"/>
    <col min="259" max="259" width="54.28515625" style="95" customWidth="1"/>
    <col min="260" max="512" width="9.140625" style="95"/>
    <col min="513" max="513" width="8.28515625" style="95" customWidth="1"/>
    <col min="514" max="514" width="57.42578125" style="95" customWidth="1"/>
    <col min="515" max="515" width="54.28515625" style="95" customWidth="1"/>
    <col min="516" max="768" width="9.140625" style="95"/>
    <col min="769" max="769" width="8.28515625" style="95" customWidth="1"/>
    <col min="770" max="770" width="57.42578125" style="95" customWidth="1"/>
    <col min="771" max="771" width="54.28515625" style="95" customWidth="1"/>
    <col min="772" max="1024" width="9.140625" style="95"/>
    <col min="1025" max="1025" width="8.28515625" style="95" customWidth="1"/>
    <col min="1026" max="1026" width="57.42578125" style="95" customWidth="1"/>
    <col min="1027" max="1027" width="54.28515625" style="95" customWidth="1"/>
    <col min="1028" max="1280" width="9.140625" style="95"/>
    <col min="1281" max="1281" width="8.28515625" style="95" customWidth="1"/>
    <col min="1282" max="1282" width="57.42578125" style="95" customWidth="1"/>
    <col min="1283" max="1283" width="54.28515625" style="95" customWidth="1"/>
    <col min="1284" max="1536" width="9.140625" style="95"/>
    <col min="1537" max="1537" width="8.28515625" style="95" customWidth="1"/>
    <col min="1538" max="1538" width="57.42578125" style="95" customWidth="1"/>
    <col min="1539" max="1539" width="54.28515625" style="95" customWidth="1"/>
    <col min="1540" max="1792" width="9.140625" style="95"/>
    <col min="1793" max="1793" width="8.28515625" style="95" customWidth="1"/>
    <col min="1794" max="1794" width="57.42578125" style="95" customWidth="1"/>
    <col min="1795" max="1795" width="54.28515625" style="95" customWidth="1"/>
    <col min="1796" max="2048" width="9.140625" style="95"/>
    <col min="2049" max="2049" width="8.28515625" style="95" customWidth="1"/>
    <col min="2050" max="2050" width="57.42578125" style="95" customWidth="1"/>
    <col min="2051" max="2051" width="54.28515625" style="95" customWidth="1"/>
    <col min="2052" max="2304" width="9.140625" style="95"/>
    <col min="2305" max="2305" width="8.28515625" style="95" customWidth="1"/>
    <col min="2306" max="2306" width="57.42578125" style="95" customWidth="1"/>
    <col min="2307" max="2307" width="54.28515625" style="95" customWidth="1"/>
    <col min="2308" max="2560" width="9.140625" style="95"/>
    <col min="2561" max="2561" width="8.28515625" style="95" customWidth="1"/>
    <col min="2562" max="2562" width="57.42578125" style="95" customWidth="1"/>
    <col min="2563" max="2563" width="54.28515625" style="95" customWidth="1"/>
    <col min="2564" max="2816" width="9.140625" style="95"/>
    <col min="2817" max="2817" width="8.28515625" style="95" customWidth="1"/>
    <col min="2818" max="2818" width="57.42578125" style="95" customWidth="1"/>
    <col min="2819" max="2819" width="54.28515625" style="95" customWidth="1"/>
    <col min="2820" max="3072" width="9.140625" style="95"/>
    <col min="3073" max="3073" width="8.28515625" style="95" customWidth="1"/>
    <col min="3074" max="3074" width="57.42578125" style="95" customWidth="1"/>
    <col min="3075" max="3075" width="54.28515625" style="95" customWidth="1"/>
    <col min="3076" max="3328" width="9.140625" style="95"/>
    <col min="3329" max="3329" width="8.28515625" style="95" customWidth="1"/>
    <col min="3330" max="3330" width="57.42578125" style="95" customWidth="1"/>
    <col min="3331" max="3331" width="54.28515625" style="95" customWidth="1"/>
    <col min="3332" max="3584" width="9.140625" style="95"/>
    <col min="3585" max="3585" width="8.28515625" style="95" customWidth="1"/>
    <col min="3586" max="3586" width="57.42578125" style="95" customWidth="1"/>
    <col min="3587" max="3587" width="54.28515625" style="95" customWidth="1"/>
    <col min="3588" max="3840" width="9.140625" style="95"/>
    <col min="3841" max="3841" width="8.28515625" style="95" customWidth="1"/>
    <col min="3842" max="3842" width="57.42578125" style="95" customWidth="1"/>
    <col min="3843" max="3843" width="54.28515625" style="95" customWidth="1"/>
    <col min="3844" max="4096" width="9.140625" style="95"/>
    <col min="4097" max="4097" width="8.28515625" style="95" customWidth="1"/>
    <col min="4098" max="4098" width="57.42578125" style="95" customWidth="1"/>
    <col min="4099" max="4099" width="54.28515625" style="95" customWidth="1"/>
    <col min="4100" max="4352" width="9.140625" style="95"/>
    <col min="4353" max="4353" width="8.28515625" style="95" customWidth="1"/>
    <col min="4354" max="4354" width="57.42578125" style="95" customWidth="1"/>
    <col min="4355" max="4355" width="54.28515625" style="95" customWidth="1"/>
    <col min="4356" max="4608" width="9.140625" style="95"/>
    <col min="4609" max="4609" width="8.28515625" style="95" customWidth="1"/>
    <col min="4610" max="4610" width="57.42578125" style="95" customWidth="1"/>
    <col min="4611" max="4611" width="54.28515625" style="95" customWidth="1"/>
    <col min="4612" max="4864" width="9.140625" style="95"/>
    <col min="4865" max="4865" width="8.28515625" style="95" customWidth="1"/>
    <col min="4866" max="4866" width="57.42578125" style="95" customWidth="1"/>
    <col min="4867" max="4867" width="54.28515625" style="95" customWidth="1"/>
    <col min="4868" max="5120" width="9.140625" style="95"/>
    <col min="5121" max="5121" width="8.28515625" style="95" customWidth="1"/>
    <col min="5122" max="5122" width="57.42578125" style="95" customWidth="1"/>
    <col min="5123" max="5123" width="54.28515625" style="95" customWidth="1"/>
    <col min="5124" max="5376" width="9.140625" style="95"/>
    <col min="5377" max="5377" width="8.28515625" style="95" customWidth="1"/>
    <col min="5378" max="5378" width="57.42578125" style="95" customWidth="1"/>
    <col min="5379" max="5379" width="54.28515625" style="95" customWidth="1"/>
    <col min="5380" max="5632" width="9.140625" style="95"/>
    <col min="5633" max="5633" width="8.28515625" style="95" customWidth="1"/>
    <col min="5634" max="5634" width="57.42578125" style="95" customWidth="1"/>
    <col min="5635" max="5635" width="54.28515625" style="95" customWidth="1"/>
    <col min="5636" max="5888" width="9.140625" style="95"/>
    <col min="5889" max="5889" width="8.28515625" style="95" customWidth="1"/>
    <col min="5890" max="5890" width="57.42578125" style="95" customWidth="1"/>
    <col min="5891" max="5891" width="54.28515625" style="95" customWidth="1"/>
    <col min="5892" max="6144" width="9.140625" style="95"/>
    <col min="6145" max="6145" width="8.28515625" style="95" customWidth="1"/>
    <col min="6146" max="6146" width="57.42578125" style="95" customWidth="1"/>
    <col min="6147" max="6147" width="54.28515625" style="95" customWidth="1"/>
    <col min="6148" max="6400" width="9.140625" style="95"/>
    <col min="6401" max="6401" width="8.28515625" style="95" customWidth="1"/>
    <col min="6402" max="6402" width="57.42578125" style="95" customWidth="1"/>
    <col min="6403" max="6403" width="54.28515625" style="95" customWidth="1"/>
    <col min="6404" max="6656" width="9.140625" style="95"/>
    <col min="6657" max="6657" width="8.28515625" style="95" customWidth="1"/>
    <col min="6658" max="6658" width="57.42578125" style="95" customWidth="1"/>
    <col min="6659" max="6659" width="54.28515625" style="95" customWidth="1"/>
    <col min="6660" max="6912" width="9.140625" style="95"/>
    <col min="6913" max="6913" width="8.28515625" style="95" customWidth="1"/>
    <col min="6914" max="6914" width="57.42578125" style="95" customWidth="1"/>
    <col min="6915" max="6915" width="54.28515625" style="95" customWidth="1"/>
    <col min="6916" max="7168" width="9.140625" style="95"/>
    <col min="7169" max="7169" width="8.28515625" style="95" customWidth="1"/>
    <col min="7170" max="7170" width="57.42578125" style="95" customWidth="1"/>
    <col min="7171" max="7171" width="54.28515625" style="95" customWidth="1"/>
    <col min="7172" max="7424" width="9.140625" style="95"/>
    <col min="7425" max="7425" width="8.28515625" style="95" customWidth="1"/>
    <col min="7426" max="7426" width="57.42578125" style="95" customWidth="1"/>
    <col min="7427" max="7427" width="54.28515625" style="95" customWidth="1"/>
    <col min="7428" max="7680" width="9.140625" style="95"/>
    <col min="7681" max="7681" width="8.28515625" style="95" customWidth="1"/>
    <col min="7682" max="7682" width="57.42578125" style="95" customWidth="1"/>
    <col min="7683" max="7683" width="54.28515625" style="95" customWidth="1"/>
    <col min="7684" max="7936" width="9.140625" style="95"/>
    <col min="7937" max="7937" width="8.28515625" style="95" customWidth="1"/>
    <col min="7938" max="7938" width="57.42578125" style="95" customWidth="1"/>
    <col min="7939" max="7939" width="54.28515625" style="95" customWidth="1"/>
    <col min="7940" max="8192" width="9.140625" style="95"/>
    <col min="8193" max="8193" width="8.28515625" style="95" customWidth="1"/>
    <col min="8194" max="8194" width="57.42578125" style="95" customWidth="1"/>
    <col min="8195" max="8195" width="54.28515625" style="95" customWidth="1"/>
    <col min="8196" max="8448" width="9.140625" style="95"/>
    <col min="8449" max="8449" width="8.28515625" style="95" customWidth="1"/>
    <col min="8450" max="8450" width="57.42578125" style="95" customWidth="1"/>
    <col min="8451" max="8451" width="54.28515625" style="95" customWidth="1"/>
    <col min="8452" max="8704" width="9.140625" style="95"/>
    <col min="8705" max="8705" width="8.28515625" style="95" customWidth="1"/>
    <col min="8706" max="8706" width="57.42578125" style="95" customWidth="1"/>
    <col min="8707" max="8707" width="54.28515625" style="95" customWidth="1"/>
    <col min="8708" max="8960" width="9.140625" style="95"/>
    <col min="8961" max="8961" width="8.28515625" style="95" customWidth="1"/>
    <col min="8962" max="8962" width="57.42578125" style="95" customWidth="1"/>
    <col min="8963" max="8963" width="54.28515625" style="95" customWidth="1"/>
    <col min="8964" max="9216" width="9.140625" style="95"/>
    <col min="9217" max="9217" width="8.28515625" style="95" customWidth="1"/>
    <col min="9218" max="9218" width="57.42578125" style="95" customWidth="1"/>
    <col min="9219" max="9219" width="54.28515625" style="95" customWidth="1"/>
    <col min="9220" max="9472" width="9.140625" style="95"/>
    <col min="9473" max="9473" width="8.28515625" style="95" customWidth="1"/>
    <col min="9474" max="9474" width="57.42578125" style="95" customWidth="1"/>
    <col min="9475" max="9475" width="54.28515625" style="95" customWidth="1"/>
    <col min="9476" max="9728" width="9.140625" style="95"/>
    <col min="9729" max="9729" width="8.28515625" style="95" customWidth="1"/>
    <col min="9730" max="9730" width="57.42578125" style="95" customWidth="1"/>
    <col min="9731" max="9731" width="54.28515625" style="95" customWidth="1"/>
    <col min="9732" max="9984" width="9.140625" style="95"/>
    <col min="9985" max="9985" width="8.28515625" style="95" customWidth="1"/>
    <col min="9986" max="9986" width="57.42578125" style="95" customWidth="1"/>
    <col min="9987" max="9987" width="54.28515625" style="95" customWidth="1"/>
    <col min="9988" max="10240" width="9.140625" style="95"/>
    <col min="10241" max="10241" width="8.28515625" style="95" customWidth="1"/>
    <col min="10242" max="10242" width="57.42578125" style="95" customWidth="1"/>
    <col min="10243" max="10243" width="54.28515625" style="95" customWidth="1"/>
    <col min="10244" max="10496" width="9.140625" style="95"/>
    <col min="10497" max="10497" width="8.28515625" style="95" customWidth="1"/>
    <col min="10498" max="10498" width="57.42578125" style="95" customWidth="1"/>
    <col min="10499" max="10499" width="54.28515625" style="95" customWidth="1"/>
    <col min="10500" max="10752" width="9.140625" style="95"/>
    <col min="10753" max="10753" width="8.28515625" style="95" customWidth="1"/>
    <col min="10754" max="10754" width="57.42578125" style="95" customWidth="1"/>
    <col min="10755" max="10755" width="54.28515625" style="95" customWidth="1"/>
    <col min="10756" max="11008" width="9.140625" style="95"/>
    <col min="11009" max="11009" width="8.28515625" style="95" customWidth="1"/>
    <col min="11010" max="11010" width="57.42578125" style="95" customWidth="1"/>
    <col min="11011" max="11011" width="54.28515625" style="95" customWidth="1"/>
    <col min="11012" max="11264" width="9.140625" style="95"/>
    <col min="11265" max="11265" width="8.28515625" style="95" customWidth="1"/>
    <col min="11266" max="11266" width="57.42578125" style="95" customWidth="1"/>
    <col min="11267" max="11267" width="54.28515625" style="95" customWidth="1"/>
    <col min="11268" max="11520" width="9.140625" style="95"/>
    <col min="11521" max="11521" width="8.28515625" style="95" customWidth="1"/>
    <col min="11522" max="11522" width="57.42578125" style="95" customWidth="1"/>
    <col min="11523" max="11523" width="54.28515625" style="95" customWidth="1"/>
    <col min="11524" max="11776" width="9.140625" style="95"/>
    <col min="11777" max="11777" width="8.28515625" style="95" customWidth="1"/>
    <col min="11778" max="11778" width="57.42578125" style="95" customWidth="1"/>
    <col min="11779" max="11779" width="54.28515625" style="95" customWidth="1"/>
    <col min="11780" max="12032" width="9.140625" style="95"/>
    <col min="12033" max="12033" width="8.28515625" style="95" customWidth="1"/>
    <col min="12034" max="12034" width="57.42578125" style="95" customWidth="1"/>
    <col min="12035" max="12035" width="54.28515625" style="95" customWidth="1"/>
    <col min="12036" max="12288" width="9.140625" style="95"/>
    <col min="12289" max="12289" width="8.28515625" style="95" customWidth="1"/>
    <col min="12290" max="12290" width="57.42578125" style="95" customWidth="1"/>
    <col min="12291" max="12291" width="54.28515625" style="95" customWidth="1"/>
    <col min="12292" max="12544" width="9.140625" style="95"/>
    <col min="12545" max="12545" width="8.28515625" style="95" customWidth="1"/>
    <col min="12546" max="12546" width="57.42578125" style="95" customWidth="1"/>
    <col min="12547" max="12547" width="54.28515625" style="95" customWidth="1"/>
    <col min="12548" max="12800" width="9.140625" style="95"/>
    <col min="12801" max="12801" width="8.28515625" style="95" customWidth="1"/>
    <col min="12802" max="12802" width="57.42578125" style="95" customWidth="1"/>
    <col min="12803" max="12803" width="54.28515625" style="95" customWidth="1"/>
    <col min="12804" max="13056" width="9.140625" style="95"/>
    <col min="13057" max="13057" width="8.28515625" style="95" customWidth="1"/>
    <col min="13058" max="13058" width="57.42578125" style="95" customWidth="1"/>
    <col min="13059" max="13059" width="54.28515625" style="95" customWidth="1"/>
    <col min="13060" max="13312" width="9.140625" style="95"/>
    <col min="13313" max="13313" width="8.28515625" style="95" customWidth="1"/>
    <col min="13314" max="13314" width="57.42578125" style="95" customWidth="1"/>
    <col min="13315" max="13315" width="54.28515625" style="95" customWidth="1"/>
    <col min="13316" max="13568" width="9.140625" style="95"/>
    <col min="13569" max="13569" width="8.28515625" style="95" customWidth="1"/>
    <col min="13570" max="13570" width="57.42578125" style="95" customWidth="1"/>
    <col min="13571" max="13571" width="54.28515625" style="95" customWidth="1"/>
    <col min="13572" max="13824" width="9.140625" style="95"/>
    <col min="13825" max="13825" width="8.28515625" style="95" customWidth="1"/>
    <col min="13826" max="13826" width="57.42578125" style="95" customWidth="1"/>
    <col min="13827" max="13827" width="54.28515625" style="95" customWidth="1"/>
    <col min="13828" max="14080" width="9.140625" style="95"/>
    <col min="14081" max="14081" width="8.28515625" style="95" customWidth="1"/>
    <col min="14082" max="14082" width="57.42578125" style="95" customWidth="1"/>
    <col min="14083" max="14083" width="54.28515625" style="95" customWidth="1"/>
    <col min="14084" max="14336" width="9.140625" style="95"/>
    <col min="14337" max="14337" width="8.28515625" style="95" customWidth="1"/>
    <col min="14338" max="14338" width="57.42578125" style="95" customWidth="1"/>
    <col min="14339" max="14339" width="54.28515625" style="95" customWidth="1"/>
    <col min="14340" max="14592" width="9.140625" style="95"/>
    <col min="14593" max="14593" width="8.28515625" style="95" customWidth="1"/>
    <col min="14594" max="14594" width="57.42578125" style="95" customWidth="1"/>
    <col min="14595" max="14595" width="54.28515625" style="95" customWidth="1"/>
    <col min="14596" max="14848" width="9.140625" style="95"/>
    <col min="14849" max="14849" width="8.28515625" style="95" customWidth="1"/>
    <col min="14850" max="14850" width="57.42578125" style="95" customWidth="1"/>
    <col min="14851" max="14851" width="54.28515625" style="95" customWidth="1"/>
    <col min="14852" max="15104" width="9.140625" style="95"/>
    <col min="15105" max="15105" width="8.28515625" style="95" customWidth="1"/>
    <col min="15106" max="15106" width="57.42578125" style="95" customWidth="1"/>
    <col min="15107" max="15107" width="54.28515625" style="95" customWidth="1"/>
    <col min="15108" max="15360" width="9.140625" style="95"/>
    <col min="15361" max="15361" width="8.28515625" style="95" customWidth="1"/>
    <col min="15362" max="15362" width="57.42578125" style="95" customWidth="1"/>
    <col min="15363" max="15363" width="54.28515625" style="95" customWidth="1"/>
    <col min="15364" max="15616" width="9.140625" style="95"/>
    <col min="15617" max="15617" width="8.28515625" style="95" customWidth="1"/>
    <col min="15618" max="15618" width="57.42578125" style="95" customWidth="1"/>
    <col min="15619" max="15619" width="54.28515625" style="95" customWidth="1"/>
    <col min="15620" max="15872" width="9.140625" style="95"/>
    <col min="15873" max="15873" width="8.28515625" style="95" customWidth="1"/>
    <col min="15874" max="15874" width="57.42578125" style="95" customWidth="1"/>
    <col min="15875" max="15875" width="54.28515625" style="95" customWidth="1"/>
    <col min="15876" max="16128" width="9.140625" style="95"/>
    <col min="16129" max="16129" width="8.28515625" style="95" customWidth="1"/>
    <col min="16130" max="16130" width="57.42578125" style="95" customWidth="1"/>
    <col min="16131" max="16131" width="54.28515625" style="95" customWidth="1"/>
    <col min="16132" max="16384" width="9.140625" style="95"/>
  </cols>
  <sheetData>
    <row r="1" spans="1:3" ht="14.25" x14ac:dyDescent="0.2">
      <c r="A1" s="92"/>
      <c r="B1" s="93"/>
      <c r="C1" s="94"/>
    </row>
    <row r="2" spans="1:3" ht="14.25" x14ac:dyDescent="0.2">
      <c r="A2" s="92"/>
      <c r="B2" s="93"/>
      <c r="C2" s="94"/>
    </row>
    <row r="3" spans="1:3" ht="14.25" x14ac:dyDescent="0.2">
      <c r="A3" s="92"/>
      <c r="B3" s="93"/>
      <c r="C3" s="94"/>
    </row>
    <row r="4" spans="1:3" ht="27" customHeight="1" x14ac:dyDescent="0.2">
      <c r="A4" s="92"/>
      <c r="B4" s="93"/>
      <c r="C4" s="94"/>
    </row>
    <row r="5" spans="1:3" ht="66" customHeight="1" x14ac:dyDescent="0.2">
      <c r="A5" s="92"/>
      <c r="B5" s="93"/>
      <c r="C5" s="94"/>
    </row>
    <row r="6" spans="1:3" ht="21.75" customHeight="1" thickBot="1" x14ac:dyDescent="0.25">
      <c r="A6" s="92"/>
      <c r="B6" s="93"/>
      <c r="C6" s="94"/>
    </row>
    <row r="7" spans="1:3" ht="30" customHeight="1" thickBot="1" x14ac:dyDescent="0.25">
      <c r="A7" s="96"/>
      <c r="B7" s="97" t="s">
        <v>1088</v>
      </c>
      <c r="C7" s="98"/>
    </row>
    <row r="8" spans="1:3" ht="31.5" customHeight="1" thickBot="1" x14ac:dyDescent="0.25">
      <c r="A8" s="96"/>
      <c r="B8" s="99" t="s">
        <v>1089</v>
      </c>
      <c r="C8" s="100"/>
    </row>
    <row r="9" spans="1:3" ht="27.75" customHeight="1" thickBot="1" x14ac:dyDescent="0.25">
      <c r="A9" s="96"/>
      <c r="B9" s="99" t="s">
        <v>1090</v>
      </c>
      <c r="C9" s="100"/>
    </row>
    <row r="10" spans="1:3" ht="27.75" customHeight="1" thickBot="1" x14ac:dyDescent="0.25">
      <c r="A10" s="96"/>
      <c r="B10" s="99" t="s">
        <v>1091</v>
      </c>
      <c r="C10" s="100"/>
    </row>
    <row r="11" spans="1:3" ht="25.5" customHeight="1" thickBot="1" x14ac:dyDescent="0.25">
      <c r="A11" s="96"/>
      <c r="B11" s="99" t="s">
        <v>1092</v>
      </c>
      <c r="C11" s="100"/>
    </row>
    <row r="12" spans="1:3" ht="25.5" customHeight="1" thickBot="1" x14ac:dyDescent="0.25">
      <c r="A12" s="96"/>
      <c r="B12" s="99" t="s">
        <v>1093</v>
      </c>
      <c r="C12" s="100"/>
    </row>
    <row r="13" spans="1:3" ht="25.5" customHeight="1" thickBot="1" x14ac:dyDescent="0.25">
      <c r="A13" s="96"/>
      <c r="B13" s="99" t="s">
        <v>1094</v>
      </c>
      <c r="C13" s="100"/>
    </row>
    <row r="14" spans="1:3" ht="26.25" customHeight="1" thickBot="1" x14ac:dyDescent="0.25">
      <c r="A14" s="96"/>
      <c r="B14" s="99" t="s">
        <v>1095</v>
      </c>
      <c r="C14" s="100"/>
    </row>
    <row r="15" spans="1:3" ht="17.25" customHeight="1" x14ac:dyDescent="0.2">
      <c r="A15" s="96"/>
      <c r="B15" s="110"/>
      <c r="C15" s="110"/>
    </row>
    <row r="16" spans="1:3" ht="27" customHeight="1" x14ac:dyDescent="0.25">
      <c r="A16" s="96"/>
      <c r="B16" s="101" t="s">
        <v>1096</v>
      </c>
      <c r="C16" s="101"/>
    </row>
    <row r="17" spans="1:3" ht="13.5" thickBot="1" x14ac:dyDescent="0.25">
      <c r="A17" s="96"/>
      <c r="B17" s="111"/>
      <c r="C17" s="111"/>
    </row>
    <row r="18" spans="1:3" ht="30.75" customHeight="1" thickBot="1" x14ac:dyDescent="0.25">
      <c r="A18" s="96"/>
      <c r="B18" s="97" t="s">
        <v>1097</v>
      </c>
      <c r="C18" s="98" t="s">
        <v>1098</v>
      </c>
    </row>
    <row r="19" spans="1:3" ht="25.5" customHeight="1" thickBot="1" x14ac:dyDescent="0.25">
      <c r="A19" s="96"/>
      <c r="B19" s="99" t="s">
        <v>1099</v>
      </c>
      <c r="C19" s="100" t="s">
        <v>1100</v>
      </c>
    </row>
    <row r="20" spans="1:3" ht="27" customHeight="1" thickBot="1" x14ac:dyDescent="0.25">
      <c r="A20" s="96"/>
      <c r="B20" s="99" t="s">
        <v>1101</v>
      </c>
      <c r="C20" s="100"/>
    </row>
    <row r="21" spans="1:3" ht="29.25" customHeight="1" thickBot="1" x14ac:dyDescent="0.25">
      <c r="A21" s="102"/>
      <c r="B21" s="99" t="s">
        <v>1102</v>
      </c>
      <c r="C21" s="100" t="s">
        <v>1103</v>
      </c>
    </row>
    <row r="22" spans="1:3" ht="27.75" customHeight="1" thickBot="1" x14ac:dyDescent="0.25">
      <c r="A22" s="102"/>
      <c r="B22" s="99" t="s">
        <v>1104</v>
      </c>
      <c r="C22" s="103"/>
    </row>
    <row r="23" spans="1:3" ht="25.5" customHeight="1" thickBot="1" x14ac:dyDescent="0.25">
      <c r="A23" s="102"/>
      <c r="B23" s="99" t="s">
        <v>1105</v>
      </c>
      <c r="C23" s="103"/>
    </row>
    <row r="24" spans="1:3" ht="27" customHeight="1" thickBot="1" x14ac:dyDescent="0.25">
      <c r="A24" s="102"/>
      <c r="B24" s="97" t="s">
        <v>1106</v>
      </c>
      <c r="C24" s="98" t="s">
        <v>1107</v>
      </c>
    </row>
    <row r="25" spans="1:3" x14ac:dyDescent="0.2">
      <c r="A25" s="102"/>
      <c r="B25" s="102"/>
      <c r="C25" s="102"/>
    </row>
    <row r="26" spans="1:3" ht="2.25" customHeight="1" x14ac:dyDescent="0.2">
      <c r="A26" s="102"/>
      <c r="B26" s="102"/>
      <c r="C26" s="102"/>
    </row>
    <row r="27" spans="1:3" ht="6" customHeight="1" x14ac:dyDescent="0.25">
      <c r="A27" s="102"/>
      <c r="B27" s="104"/>
      <c r="C27" s="104"/>
    </row>
    <row r="28" spans="1:3" ht="24.75" customHeight="1" x14ac:dyDescent="0.25">
      <c r="A28" s="102"/>
      <c r="B28" s="101" t="s">
        <v>1108</v>
      </c>
      <c r="C28" s="104"/>
    </row>
    <row r="29" spans="1:3" ht="3.75" customHeight="1" x14ac:dyDescent="0.25">
      <c r="A29" s="102"/>
      <c r="B29" s="104"/>
      <c r="C29" s="104"/>
    </row>
    <row r="30" spans="1:3" ht="16.5" thickBot="1" x14ac:dyDescent="0.3">
      <c r="A30" s="102"/>
      <c r="B30" s="104"/>
      <c r="C30" s="105"/>
    </row>
    <row r="31" spans="1:3" ht="39" customHeight="1" thickBot="1" x14ac:dyDescent="0.25">
      <c r="A31" s="102"/>
      <c r="B31" s="106" t="s">
        <v>1109</v>
      </c>
      <c r="C31" s="107" t="s">
        <v>1110</v>
      </c>
    </row>
    <row r="32" spans="1:3" ht="40.5" customHeight="1" thickBot="1" x14ac:dyDescent="0.25">
      <c r="A32" s="102"/>
      <c r="B32" s="106" t="s">
        <v>1111</v>
      </c>
      <c r="C32" s="107" t="s">
        <v>1112</v>
      </c>
    </row>
    <row r="33" spans="1:3" ht="14.25" x14ac:dyDescent="0.2">
      <c r="A33" s="92"/>
      <c r="B33" s="93"/>
      <c r="C33" s="94"/>
    </row>
  </sheetData>
  <mergeCells count="2">
    <mergeCell ref="B15:C15"/>
    <mergeCell ref="B17:C17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8841-F76C-4E2C-91E7-5390F411A226}">
  <dimension ref="B8"/>
  <sheetViews>
    <sheetView workbookViewId="0">
      <selection activeCell="R10" sqref="R10"/>
    </sheetView>
  </sheetViews>
  <sheetFormatPr defaultRowHeight="12.75" x14ac:dyDescent="0.2"/>
  <cols>
    <col min="1" max="16384" width="9.140625" style="109"/>
  </cols>
  <sheetData>
    <row r="8" spans="2:2" ht="39" customHeight="1" x14ac:dyDescent="0.3">
      <c r="B8" s="108" t="s">
        <v>1113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FA86-A4BF-4E11-B9B6-F2C945BB0DE1}">
  <dimension ref="A1:Y28"/>
  <sheetViews>
    <sheetView workbookViewId="0">
      <selection activeCell="P42" sqref="P42"/>
    </sheetView>
  </sheetViews>
  <sheetFormatPr defaultRowHeight="12.75" x14ac:dyDescent="0.2"/>
  <sheetData>
    <row r="1" spans="1:25" ht="50.25" customHeight="1" x14ac:dyDescent="0.2">
      <c r="A1" s="113" t="s">
        <v>1075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86"/>
    </row>
    <row r="2" spans="1:25" ht="24.75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8"/>
      <c r="Y2" s="88"/>
    </row>
    <row r="3" spans="1:25" ht="22.5" x14ac:dyDescent="0.25">
      <c r="A3" s="114" t="s">
        <v>1076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88"/>
    </row>
    <row r="4" spans="1:25" x14ac:dyDescent="0.2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</row>
    <row r="5" spans="1:25" ht="15" x14ac:dyDescent="0.25">
      <c r="A5" s="86"/>
      <c r="B5" s="115" t="s">
        <v>1077</v>
      </c>
      <c r="C5" s="115"/>
      <c r="D5" s="115"/>
      <c r="E5" s="86"/>
      <c r="F5" s="115" t="s">
        <v>1078</v>
      </c>
      <c r="G5" s="115"/>
      <c r="H5" s="115"/>
      <c r="I5" s="115"/>
      <c r="J5" s="86"/>
      <c r="K5" s="115" t="s">
        <v>1079</v>
      </c>
      <c r="L5" s="115"/>
      <c r="M5" s="115"/>
      <c r="N5" s="115"/>
      <c r="O5" s="89"/>
      <c r="P5" s="115" t="s">
        <v>1080</v>
      </c>
      <c r="Q5" s="115"/>
      <c r="R5" s="115"/>
      <c r="S5" s="115"/>
      <c r="T5" s="86"/>
      <c r="U5" s="115" t="s">
        <v>1081</v>
      </c>
      <c r="V5" s="115"/>
      <c r="W5" s="115"/>
      <c r="X5" s="86"/>
      <c r="Y5" s="86"/>
    </row>
    <row r="6" spans="1:25" ht="12.75" customHeight="1" x14ac:dyDescent="0.2">
      <c r="A6" s="86"/>
      <c r="B6" s="112" t="s">
        <v>1082</v>
      </c>
      <c r="C6" s="112"/>
      <c r="D6" s="112"/>
      <c r="E6" s="86"/>
      <c r="F6" s="112" t="s">
        <v>1083</v>
      </c>
      <c r="G6" s="112"/>
      <c r="H6" s="112"/>
      <c r="I6" s="112"/>
      <c r="J6" s="86"/>
      <c r="K6" s="112" t="s">
        <v>1084</v>
      </c>
      <c r="L6" s="112"/>
      <c r="M6" s="112"/>
      <c r="N6" s="112"/>
      <c r="O6" s="86"/>
      <c r="P6" s="112" t="s">
        <v>1085</v>
      </c>
      <c r="Q6" s="112"/>
      <c r="R6" s="112"/>
      <c r="S6" s="112"/>
      <c r="T6" s="86"/>
      <c r="U6" s="112" t="s">
        <v>1086</v>
      </c>
      <c r="V6" s="112"/>
      <c r="W6" s="112"/>
      <c r="X6" s="86"/>
      <c r="Y6" s="86"/>
    </row>
    <row r="7" spans="1:25" x14ac:dyDescent="0.2">
      <c r="A7" s="86"/>
      <c r="B7" s="112"/>
      <c r="C7" s="112"/>
      <c r="D7" s="112"/>
      <c r="E7" s="86"/>
      <c r="F7" s="112"/>
      <c r="G7" s="112"/>
      <c r="H7" s="112"/>
      <c r="I7" s="112"/>
      <c r="J7" s="86"/>
      <c r="K7" s="112"/>
      <c r="L7" s="112"/>
      <c r="M7" s="112"/>
      <c r="N7" s="112"/>
      <c r="O7" s="86"/>
      <c r="P7" s="112"/>
      <c r="Q7" s="112"/>
      <c r="R7" s="112"/>
      <c r="S7" s="112"/>
      <c r="T7" s="86"/>
      <c r="U7" s="112"/>
      <c r="V7" s="112"/>
      <c r="W7" s="112"/>
      <c r="X7" s="86"/>
      <c r="Y7" s="86"/>
    </row>
    <row r="8" spans="1:25" x14ac:dyDescent="0.2">
      <c r="A8" s="86"/>
      <c r="B8" s="112"/>
      <c r="C8" s="112"/>
      <c r="D8" s="112"/>
      <c r="E8" s="86"/>
      <c r="F8" s="112"/>
      <c r="G8" s="112"/>
      <c r="H8" s="112"/>
      <c r="I8" s="112"/>
      <c r="J8" s="86"/>
      <c r="K8" s="112"/>
      <c r="L8" s="112"/>
      <c r="M8" s="112"/>
      <c r="N8" s="112"/>
      <c r="O8" s="86"/>
      <c r="P8" s="112"/>
      <c r="Q8" s="112"/>
      <c r="R8" s="112"/>
      <c r="S8" s="112"/>
      <c r="T8" s="86"/>
      <c r="U8" s="112"/>
      <c r="V8" s="112"/>
      <c r="W8" s="112"/>
      <c r="X8" s="86"/>
      <c r="Y8" s="86"/>
    </row>
    <row r="9" spans="1:25" x14ac:dyDescent="0.2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</row>
    <row r="10" spans="1:25" x14ac:dyDescent="0.2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</row>
    <row r="11" spans="1:25" x14ac:dyDescent="0.2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</row>
    <row r="12" spans="1:25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1:25" x14ac:dyDescent="0.2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</row>
    <row r="14" spans="1:25" x14ac:dyDescent="0.2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</row>
    <row r="15" spans="1:25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</row>
    <row r="16" spans="1:25" x14ac:dyDescent="0.2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</row>
    <row r="17" spans="1:25" x14ac:dyDescent="0.2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</row>
    <row r="18" spans="1:25" x14ac:dyDescent="0.2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</row>
    <row r="19" spans="1:25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</row>
    <row r="20" spans="1:25" x14ac:dyDescent="0.2">
      <c r="A20" s="86"/>
      <c r="B20" s="90"/>
      <c r="C20" s="90"/>
      <c r="D20" s="90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</row>
    <row r="21" spans="1:25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</row>
    <row r="22" spans="1:25" x14ac:dyDescent="0.2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</row>
    <row r="23" spans="1:25" x14ac:dyDescent="0.2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</row>
    <row r="24" spans="1:25" x14ac:dyDescent="0.2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</row>
    <row r="25" spans="1:25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</row>
    <row r="26" spans="1:25" x14ac:dyDescent="0.2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</row>
    <row r="27" spans="1:25" ht="15" x14ac:dyDescent="0.25">
      <c r="A27" s="86"/>
      <c r="B27" s="91" t="s">
        <v>1087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</row>
    <row r="28" spans="1:25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</row>
  </sheetData>
  <mergeCells count="12">
    <mergeCell ref="A1:X1"/>
    <mergeCell ref="A3:X3"/>
    <mergeCell ref="B5:D5"/>
    <mergeCell ref="F5:I5"/>
    <mergeCell ref="K5:N5"/>
    <mergeCell ref="P5:S5"/>
    <mergeCell ref="U5:W5"/>
    <mergeCell ref="B6:D8"/>
    <mergeCell ref="F6:I8"/>
    <mergeCell ref="K6:N8"/>
    <mergeCell ref="P6:S8"/>
    <mergeCell ref="U6:W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6.5" customHeight="1" x14ac:dyDescent="0.2"/>
  <cols>
    <col min="1" max="16384" width="9.140625" style="19"/>
  </cols>
  <sheetData>
    <row r="1" spans="1:1" s="18" customFormat="1" ht="16.5" customHeight="1" x14ac:dyDescent="0.2"/>
    <row r="2" spans="1:1" s="18" customFormat="1" ht="16.5" customHeight="1" x14ac:dyDescent="0.2">
      <c r="A2" s="20"/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I888"/>
  <sheetViews>
    <sheetView zoomScale="80" zoomScaleNormal="80" workbookViewId="0">
      <selection activeCell="L26" sqref="L26"/>
    </sheetView>
  </sheetViews>
  <sheetFormatPr defaultColWidth="17.85546875" defaultRowHeight="12.75" x14ac:dyDescent="0.2"/>
  <cols>
    <col min="1" max="1" width="3.140625" style="21" customWidth="1"/>
    <col min="2" max="2" width="4" style="21" bestFit="1" customWidth="1"/>
    <col min="3" max="32" width="11.28515625" style="21" customWidth="1"/>
    <col min="33" max="33" width="2.5703125" style="21" customWidth="1"/>
    <col min="34" max="34" width="18.42578125" style="25" bestFit="1" customWidth="1"/>
    <col min="35" max="87" width="17.85546875" style="23" customWidth="1"/>
    <col min="88" max="16384" width="17.85546875" style="21"/>
  </cols>
  <sheetData>
    <row r="1" spans="2:34" x14ac:dyDescent="0.2">
      <c r="AH1" s="22"/>
    </row>
    <row r="2" spans="2:34" ht="15.75" x14ac:dyDescent="0.2">
      <c r="B2" s="116" t="s">
        <v>1074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AH2" s="24"/>
    </row>
    <row r="3" spans="2:34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AH3" s="24"/>
    </row>
    <row r="4" spans="2:34" x14ac:dyDescent="0.2">
      <c r="B4" s="26"/>
      <c r="C4" s="26" t="s">
        <v>312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2:34" x14ac:dyDescent="0.2">
      <c r="B5" s="27">
        <v>1</v>
      </c>
      <c r="C5" s="28" t="s">
        <v>330</v>
      </c>
      <c r="D5" s="28" t="s">
        <v>331</v>
      </c>
      <c r="E5" s="28" t="s">
        <v>332</v>
      </c>
      <c r="F5" s="29" t="s">
        <v>333</v>
      </c>
      <c r="G5" s="30" t="s">
        <v>334</v>
      </c>
      <c r="H5" s="30" t="s">
        <v>335</v>
      </c>
      <c r="I5" s="28" t="s">
        <v>336</v>
      </c>
      <c r="J5" s="28" t="s">
        <v>337</v>
      </c>
      <c r="K5" s="28" t="s">
        <v>338</v>
      </c>
      <c r="L5" s="28" t="s">
        <v>339</v>
      </c>
      <c r="M5" s="28" t="s">
        <v>340</v>
      </c>
      <c r="N5" s="28" t="s">
        <v>341</v>
      </c>
      <c r="O5" s="29" t="s">
        <v>342</v>
      </c>
      <c r="P5" s="29" t="s">
        <v>343</v>
      </c>
      <c r="Q5" s="29" t="s">
        <v>344</v>
      </c>
      <c r="R5" s="29" t="s">
        <v>345</v>
      </c>
      <c r="S5" s="29" t="s">
        <v>347</v>
      </c>
      <c r="T5" s="29" t="s">
        <v>346</v>
      </c>
      <c r="U5" s="28" t="s">
        <v>347</v>
      </c>
      <c r="V5" s="28" t="s">
        <v>348</v>
      </c>
      <c r="W5" s="28" t="s">
        <v>349</v>
      </c>
      <c r="X5" s="30" t="s">
        <v>350</v>
      </c>
      <c r="Y5" s="30" t="s">
        <v>351</v>
      </c>
      <c r="Z5" s="28" t="s">
        <v>352</v>
      </c>
      <c r="AA5" s="28" t="s">
        <v>353</v>
      </c>
      <c r="AB5" s="30" t="s">
        <v>354</v>
      </c>
      <c r="AC5" s="31" t="s">
        <v>355</v>
      </c>
      <c r="AD5" s="31" t="s">
        <v>356</v>
      </c>
      <c r="AE5" s="29" t="s">
        <v>357</v>
      </c>
      <c r="AF5" s="28" t="s">
        <v>358</v>
      </c>
      <c r="AH5" s="24" t="s">
        <v>1065</v>
      </c>
    </row>
    <row r="6" spans="2:34" x14ac:dyDescent="0.2">
      <c r="B6" s="27">
        <v>2</v>
      </c>
      <c r="C6" s="28" t="s">
        <v>359</v>
      </c>
      <c r="D6" s="28" t="s">
        <v>360</v>
      </c>
      <c r="E6" s="28" t="s">
        <v>361</v>
      </c>
      <c r="F6" s="29" t="s">
        <v>362</v>
      </c>
      <c r="G6" s="30" t="s">
        <v>363</v>
      </c>
      <c r="H6" s="30" t="s">
        <v>364</v>
      </c>
      <c r="I6" s="28" t="s">
        <v>365</v>
      </c>
      <c r="J6" s="28" t="s">
        <v>366</v>
      </c>
      <c r="K6" s="28" t="s">
        <v>367</v>
      </c>
      <c r="L6" s="28" t="s">
        <v>368</v>
      </c>
      <c r="M6" s="28" t="s">
        <v>369</v>
      </c>
      <c r="N6" s="28" t="s">
        <v>370</v>
      </c>
      <c r="O6" s="29" t="s">
        <v>371</v>
      </c>
      <c r="P6" s="29" t="s">
        <v>372</v>
      </c>
      <c r="Q6" s="29" t="s">
        <v>373</v>
      </c>
      <c r="R6" s="29" t="s">
        <v>374</v>
      </c>
      <c r="S6" s="29" t="s">
        <v>376</v>
      </c>
      <c r="T6" s="29" t="s">
        <v>375</v>
      </c>
      <c r="U6" s="28" t="s">
        <v>376</v>
      </c>
      <c r="V6" s="28" t="s">
        <v>377</v>
      </c>
      <c r="W6" s="28" t="s">
        <v>378</v>
      </c>
      <c r="X6" s="30" t="s">
        <v>379</v>
      </c>
      <c r="Y6" s="30" t="s">
        <v>380</v>
      </c>
      <c r="Z6" s="28" t="s">
        <v>381</v>
      </c>
      <c r="AA6" s="28" t="s">
        <v>382</v>
      </c>
      <c r="AB6" s="30" t="s">
        <v>383</v>
      </c>
      <c r="AC6" s="31" t="s">
        <v>384</v>
      </c>
      <c r="AD6" s="31" t="s">
        <v>385</v>
      </c>
      <c r="AE6" s="29" t="s">
        <v>386</v>
      </c>
      <c r="AF6" s="28" t="s">
        <v>387</v>
      </c>
      <c r="AH6" s="21">
        <v>0</v>
      </c>
    </row>
    <row r="7" spans="2:34" s="23" customFormat="1" x14ac:dyDescent="0.2">
      <c r="B7" s="32">
        <v>3</v>
      </c>
      <c r="C7" s="33" t="s">
        <v>388</v>
      </c>
      <c r="D7" s="33" t="s">
        <v>389</v>
      </c>
      <c r="E7" s="33" t="s">
        <v>390</v>
      </c>
      <c r="F7" s="34" t="s">
        <v>391</v>
      </c>
      <c r="G7" s="35" t="s">
        <v>392</v>
      </c>
      <c r="H7" s="35" t="s">
        <v>393</v>
      </c>
      <c r="I7" s="33" t="s">
        <v>394</v>
      </c>
      <c r="J7" s="33" t="s">
        <v>395</v>
      </c>
      <c r="K7" s="33" t="s">
        <v>396</v>
      </c>
      <c r="L7" s="33" t="s">
        <v>397</v>
      </c>
      <c r="M7" s="33" t="s">
        <v>398</v>
      </c>
      <c r="N7" s="33" t="s">
        <v>399</v>
      </c>
      <c r="O7" s="34" t="s">
        <v>400</v>
      </c>
      <c r="P7" s="34" t="s">
        <v>401</v>
      </c>
      <c r="Q7" s="34" t="s">
        <v>402</v>
      </c>
      <c r="R7" s="34" t="s">
        <v>403</v>
      </c>
      <c r="S7" s="34" t="s">
        <v>405</v>
      </c>
      <c r="T7" s="34" t="s">
        <v>404</v>
      </c>
      <c r="U7" s="33" t="s">
        <v>405</v>
      </c>
      <c r="V7" s="33" t="s">
        <v>406</v>
      </c>
      <c r="W7" s="33" t="s">
        <v>407</v>
      </c>
      <c r="X7" s="35" t="s">
        <v>408</v>
      </c>
      <c r="Y7" s="35" t="s">
        <v>409</v>
      </c>
      <c r="Z7" s="33" t="s">
        <v>410</v>
      </c>
      <c r="AA7" s="33" t="s">
        <v>411</v>
      </c>
      <c r="AB7" s="35" t="s">
        <v>412</v>
      </c>
      <c r="AC7" s="36" t="s">
        <v>413</v>
      </c>
      <c r="AD7" s="36" t="s">
        <v>414</v>
      </c>
      <c r="AE7" s="34" t="s">
        <v>415</v>
      </c>
      <c r="AF7" s="33" t="s">
        <v>416</v>
      </c>
      <c r="AG7" s="21"/>
      <c r="AH7" s="21">
        <v>0</v>
      </c>
    </row>
    <row r="8" spans="2:34" s="23" customFormat="1" x14ac:dyDescent="0.2">
      <c r="B8" s="32">
        <v>4</v>
      </c>
      <c r="C8" s="33" t="s">
        <v>417</v>
      </c>
      <c r="D8" s="33" t="s">
        <v>418</v>
      </c>
      <c r="E8" s="33" t="s">
        <v>419</v>
      </c>
      <c r="F8" s="34" t="s">
        <v>420</v>
      </c>
      <c r="G8" s="35" t="s">
        <v>421</v>
      </c>
      <c r="H8" s="35" t="s">
        <v>422</v>
      </c>
      <c r="I8" s="33" t="s">
        <v>423</v>
      </c>
      <c r="J8" s="33" t="s">
        <v>424</v>
      </c>
      <c r="K8" s="33" t="s">
        <v>425</v>
      </c>
      <c r="L8" s="33" t="s">
        <v>426</v>
      </c>
      <c r="M8" s="33" t="s">
        <v>427</v>
      </c>
      <c r="N8" s="33" t="s">
        <v>428</v>
      </c>
      <c r="O8" s="34" t="s">
        <v>429</v>
      </c>
      <c r="P8" s="34" t="s">
        <v>430</v>
      </c>
      <c r="Q8" s="34" t="s">
        <v>431</v>
      </c>
      <c r="R8" s="34" t="s">
        <v>432</v>
      </c>
      <c r="S8" s="34" t="s">
        <v>434</v>
      </c>
      <c r="T8" s="34" t="s">
        <v>433</v>
      </c>
      <c r="U8" s="33" t="s">
        <v>434</v>
      </c>
      <c r="V8" s="33" t="s">
        <v>435</v>
      </c>
      <c r="W8" s="33" t="s">
        <v>436</v>
      </c>
      <c r="X8" s="35" t="s">
        <v>437</v>
      </c>
      <c r="Y8" s="35" t="s">
        <v>438</v>
      </c>
      <c r="Z8" s="33" t="s">
        <v>439</v>
      </c>
      <c r="AA8" s="33" t="s">
        <v>440</v>
      </c>
      <c r="AB8" s="35" t="s">
        <v>441</v>
      </c>
      <c r="AC8" s="36" t="s">
        <v>442</v>
      </c>
      <c r="AD8" s="36" t="s">
        <v>443</v>
      </c>
      <c r="AE8" s="34" t="s">
        <v>444</v>
      </c>
      <c r="AF8" s="33" t="s">
        <v>445</v>
      </c>
      <c r="AG8" s="21"/>
      <c r="AH8" s="21">
        <v>0</v>
      </c>
    </row>
    <row r="9" spans="2:34" x14ac:dyDescent="0.2">
      <c r="B9" s="27">
        <v>5</v>
      </c>
      <c r="C9" s="28" t="s">
        <v>446</v>
      </c>
      <c r="D9" s="28" t="s">
        <v>447</v>
      </c>
      <c r="E9" s="28" t="s">
        <v>448</v>
      </c>
      <c r="F9" s="29" t="s">
        <v>449</v>
      </c>
      <c r="G9" s="30" t="s">
        <v>450</v>
      </c>
      <c r="H9" s="30" t="s">
        <v>451</v>
      </c>
      <c r="I9" s="28" t="s">
        <v>452</v>
      </c>
      <c r="J9" s="28" t="s">
        <v>453</v>
      </c>
      <c r="K9" s="28" t="s">
        <v>454</v>
      </c>
      <c r="L9" s="28" t="s">
        <v>455</v>
      </c>
      <c r="M9" s="28" t="s">
        <v>456</v>
      </c>
      <c r="N9" s="28" t="s">
        <v>457</v>
      </c>
      <c r="O9" s="29" t="s">
        <v>458</v>
      </c>
      <c r="P9" s="29" t="s">
        <v>459</v>
      </c>
      <c r="Q9" s="29" t="s">
        <v>460</v>
      </c>
      <c r="R9" s="29" t="s">
        <v>461</v>
      </c>
      <c r="S9" s="29" t="s">
        <v>463</v>
      </c>
      <c r="T9" s="29" t="s">
        <v>462</v>
      </c>
      <c r="U9" s="28" t="s">
        <v>463</v>
      </c>
      <c r="V9" s="28" t="s">
        <v>464</v>
      </c>
      <c r="W9" s="28" t="s">
        <v>465</v>
      </c>
      <c r="X9" s="30" t="s">
        <v>466</v>
      </c>
      <c r="Y9" s="30" t="s">
        <v>467</v>
      </c>
      <c r="Z9" s="28" t="s">
        <v>468</v>
      </c>
      <c r="AA9" s="28" t="s">
        <v>469</v>
      </c>
      <c r="AB9" s="30" t="s">
        <v>470</v>
      </c>
      <c r="AC9" s="31" t="s">
        <v>471</v>
      </c>
      <c r="AD9" s="31" t="s">
        <v>472</v>
      </c>
      <c r="AE9" s="29" t="s">
        <v>473</v>
      </c>
      <c r="AF9" s="28" t="s">
        <v>474</v>
      </c>
      <c r="AH9" s="21">
        <v>0</v>
      </c>
    </row>
    <row r="10" spans="2:34" x14ac:dyDescent="0.2">
      <c r="B10" s="27">
        <v>6</v>
      </c>
      <c r="C10" s="28" t="s">
        <v>475</v>
      </c>
      <c r="D10" s="28" t="s">
        <v>476</v>
      </c>
      <c r="E10" s="28" t="s">
        <v>477</v>
      </c>
      <c r="F10" s="29" t="s">
        <v>320</v>
      </c>
      <c r="G10" s="30" t="s">
        <v>478</v>
      </c>
      <c r="H10" s="30" t="s">
        <v>479</v>
      </c>
      <c r="I10" s="28" t="s">
        <v>480</v>
      </c>
      <c r="J10" s="28" t="s">
        <v>481</v>
      </c>
      <c r="K10" s="28" t="s">
        <v>482</v>
      </c>
      <c r="L10" s="28" t="s">
        <v>483</v>
      </c>
      <c r="M10" s="28" t="s">
        <v>484</v>
      </c>
      <c r="N10" s="28" t="s">
        <v>485</v>
      </c>
      <c r="O10" s="29" t="s">
        <v>486</v>
      </c>
      <c r="P10" s="29" t="s">
        <v>487</v>
      </c>
      <c r="Q10" s="29" t="s">
        <v>488</v>
      </c>
      <c r="R10" s="29" t="s">
        <v>489</v>
      </c>
      <c r="S10" s="29" t="s">
        <v>491</v>
      </c>
      <c r="T10" s="29" t="s">
        <v>490</v>
      </c>
      <c r="U10" s="28" t="s">
        <v>491</v>
      </c>
      <c r="V10" s="28" t="s">
        <v>492</v>
      </c>
      <c r="W10" s="28" t="s">
        <v>493</v>
      </c>
      <c r="X10" s="30" t="s">
        <v>494</v>
      </c>
      <c r="Y10" s="30" t="s">
        <v>495</v>
      </c>
      <c r="Z10" s="28" t="s">
        <v>496</v>
      </c>
      <c r="AA10" s="28" t="s">
        <v>497</v>
      </c>
      <c r="AB10" s="30" t="s">
        <v>498</v>
      </c>
      <c r="AC10" s="31" t="s">
        <v>499</v>
      </c>
      <c r="AD10" s="31" t="s">
        <v>500</v>
      </c>
      <c r="AE10" s="29" t="s">
        <v>501</v>
      </c>
      <c r="AF10" s="28" t="s">
        <v>502</v>
      </c>
      <c r="AH10" s="21"/>
    </row>
    <row r="11" spans="2:34" s="23" customFormat="1" x14ac:dyDescent="0.2">
      <c r="B11" s="32">
        <v>7</v>
      </c>
      <c r="C11" s="33" t="s">
        <v>503</v>
      </c>
      <c r="D11" s="33" t="s">
        <v>504</v>
      </c>
      <c r="E11" s="33" t="s">
        <v>505</v>
      </c>
      <c r="F11" s="34" t="s">
        <v>506</v>
      </c>
      <c r="G11" s="35" t="s">
        <v>507</v>
      </c>
      <c r="H11" s="35" t="s">
        <v>508</v>
      </c>
      <c r="I11" s="33" t="s">
        <v>509</v>
      </c>
      <c r="J11" s="33" t="s">
        <v>510</v>
      </c>
      <c r="K11" s="33" t="s">
        <v>511</v>
      </c>
      <c r="L11" s="33" t="s">
        <v>512</v>
      </c>
      <c r="M11" s="33" t="s">
        <v>513</v>
      </c>
      <c r="N11" s="33" t="s">
        <v>514</v>
      </c>
      <c r="O11" s="34" t="s">
        <v>515</v>
      </c>
      <c r="P11" s="34" t="s">
        <v>516</v>
      </c>
      <c r="Q11" s="34" t="s">
        <v>517</v>
      </c>
      <c r="R11" s="34" t="s">
        <v>518</v>
      </c>
      <c r="S11" s="34" t="s">
        <v>520</v>
      </c>
      <c r="T11" s="34" t="s">
        <v>519</v>
      </c>
      <c r="U11" s="33" t="s">
        <v>520</v>
      </c>
      <c r="V11" s="33" t="s">
        <v>521</v>
      </c>
      <c r="W11" s="33" t="s">
        <v>522</v>
      </c>
      <c r="X11" s="35" t="s">
        <v>523</v>
      </c>
      <c r="Y11" s="35" t="s">
        <v>524</v>
      </c>
      <c r="Z11" s="33" t="s">
        <v>525</v>
      </c>
      <c r="AA11" s="33" t="s">
        <v>526</v>
      </c>
      <c r="AB11" s="35" t="s">
        <v>527</v>
      </c>
      <c r="AC11" s="36" t="s">
        <v>528</v>
      </c>
      <c r="AD11" s="36" t="s">
        <v>529</v>
      </c>
      <c r="AE11" s="34" t="s">
        <v>530</v>
      </c>
      <c r="AF11" s="33" t="s">
        <v>531</v>
      </c>
      <c r="AG11" s="21"/>
      <c r="AH11" s="21"/>
    </row>
    <row r="12" spans="2:34" s="23" customFormat="1" x14ac:dyDescent="0.2">
      <c r="B12" s="32">
        <v>8</v>
      </c>
      <c r="C12" s="33" t="s">
        <v>532</v>
      </c>
      <c r="D12" s="33" t="s">
        <v>533</v>
      </c>
      <c r="E12" s="33" t="s">
        <v>534</v>
      </c>
      <c r="F12" s="34" t="s">
        <v>535</v>
      </c>
      <c r="G12" s="35" t="s">
        <v>536</v>
      </c>
      <c r="H12" s="35" t="s">
        <v>537</v>
      </c>
      <c r="I12" s="33" t="s">
        <v>538</v>
      </c>
      <c r="J12" s="33" t="s">
        <v>539</v>
      </c>
      <c r="K12" s="33" t="s">
        <v>540</v>
      </c>
      <c r="L12" s="33" t="s">
        <v>541</v>
      </c>
      <c r="M12" s="33" t="s">
        <v>542</v>
      </c>
      <c r="N12" s="33" t="s">
        <v>543</v>
      </c>
      <c r="O12" s="34" t="s">
        <v>544</v>
      </c>
      <c r="P12" s="34" t="s">
        <v>545</v>
      </c>
      <c r="Q12" s="34" t="s">
        <v>546</v>
      </c>
      <c r="R12" s="34" t="s">
        <v>547</v>
      </c>
      <c r="S12" s="34" t="s">
        <v>549</v>
      </c>
      <c r="T12" s="34" t="s">
        <v>548</v>
      </c>
      <c r="U12" s="33" t="s">
        <v>549</v>
      </c>
      <c r="V12" s="33" t="s">
        <v>550</v>
      </c>
      <c r="W12" s="33" t="s">
        <v>551</v>
      </c>
      <c r="X12" s="35" t="s">
        <v>552</v>
      </c>
      <c r="Y12" s="35" t="s">
        <v>553</v>
      </c>
      <c r="Z12" s="33" t="s">
        <v>554</v>
      </c>
      <c r="AA12" s="33" t="s">
        <v>555</v>
      </c>
      <c r="AB12" s="35" t="s">
        <v>556</v>
      </c>
      <c r="AC12" s="36" t="s">
        <v>557</v>
      </c>
      <c r="AD12" s="36" t="s">
        <v>558</v>
      </c>
      <c r="AE12" s="34" t="s">
        <v>559</v>
      </c>
      <c r="AF12" s="33" t="s">
        <v>560</v>
      </c>
      <c r="AG12" s="21"/>
      <c r="AH12" s="21"/>
    </row>
    <row r="13" spans="2:34" x14ac:dyDescent="0.2">
      <c r="B13" s="27">
        <v>9</v>
      </c>
      <c r="C13" s="28" t="s">
        <v>561</v>
      </c>
      <c r="D13" s="28" t="s">
        <v>562</v>
      </c>
      <c r="E13" s="28" t="s">
        <v>563</v>
      </c>
      <c r="F13" s="29" t="s">
        <v>564</v>
      </c>
      <c r="G13" s="30" t="s">
        <v>565</v>
      </c>
      <c r="H13" s="30" t="s">
        <v>566</v>
      </c>
      <c r="I13" s="28" t="s">
        <v>567</v>
      </c>
      <c r="J13" s="28" t="s">
        <v>568</v>
      </c>
      <c r="K13" s="28" t="s">
        <v>569</v>
      </c>
      <c r="L13" s="28" t="s">
        <v>570</v>
      </c>
      <c r="M13" s="28" t="s">
        <v>571</v>
      </c>
      <c r="N13" s="28" t="s">
        <v>572</v>
      </c>
      <c r="O13" s="29" t="s">
        <v>573</v>
      </c>
      <c r="P13" s="29" t="s">
        <v>574</v>
      </c>
      <c r="Q13" s="29" t="s">
        <v>575</v>
      </c>
      <c r="R13" s="29" t="s">
        <v>576</v>
      </c>
      <c r="S13" s="29" t="s">
        <v>578</v>
      </c>
      <c r="T13" s="29" t="s">
        <v>577</v>
      </c>
      <c r="U13" s="28" t="s">
        <v>578</v>
      </c>
      <c r="V13" s="28" t="s">
        <v>579</v>
      </c>
      <c r="W13" s="28" t="s">
        <v>580</v>
      </c>
      <c r="X13" s="30" t="s">
        <v>581</v>
      </c>
      <c r="Y13" s="30" t="s">
        <v>582</v>
      </c>
      <c r="Z13" s="28" t="s">
        <v>583</v>
      </c>
      <c r="AA13" s="28" t="s">
        <v>584</v>
      </c>
      <c r="AB13" s="30" t="s">
        <v>585</v>
      </c>
      <c r="AC13" s="31" t="s">
        <v>586</v>
      </c>
      <c r="AD13" s="31" t="s">
        <v>587</v>
      </c>
      <c r="AE13" s="29" t="s">
        <v>588</v>
      </c>
      <c r="AF13" s="28" t="s">
        <v>589</v>
      </c>
      <c r="AH13" s="21"/>
    </row>
    <row r="14" spans="2:34" x14ac:dyDescent="0.2">
      <c r="B14" s="27">
        <v>10</v>
      </c>
      <c r="C14" s="28" t="s">
        <v>590</v>
      </c>
      <c r="D14" s="28" t="s">
        <v>591</v>
      </c>
      <c r="E14" s="28" t="s">
        <v>592</v>
      </c>
      <c r="F14" s="29" t="s">
        <v>593</v>
      </c>
      <c r="G14" s="30" t="s">
        <v>594</v>
      </c>
      <c r="H14" s="30" t="s">
        <v>595</v>
      </c>
      <c r="I14" s="28" t="s">
        <v>596</v>
      </c>
      <c r="J14" s="28" t="s">
        <v>597</v>
      </c>
      <c r="K14" s="28" t="s">
        <v>598</v>
      </c>
      <c r="L14" s="28" t="s">
        <v>599</v>
      </c>
      <c r="M14" s="28" t="s">
        <v>600</v>
      </c>
      <c r="N14" s="28" t="s">
        <v>601</v>
      </c>
      <c r="O14" s="29" t="s">
        <v>602</v>
      </c>
      <c r="P14" s="29" t="s">
        <v>603</v>
      </c>
      <c r="Q14" s="29" t="s">
        <v>604</v>
      </c>
      <c r="R14" s="29" t="s">
        <v>605</v>
      </c>
      <c r="S14" s="29" t="s">
        <v>607</v>
      </c>
      <c r="T14" s="29" t="s">
        <v>606</v>
      </c>
      <c r="U14" s="28" t="s">
        <v>607</v>
      </c>
      <c r="V14" s="28" t="s">
        <v>608</v>
      </c>
      <c r="W14" s="28" t="s">
        <v>609</v>
      </c>
      <c r="X14" s="30" t="s">
        <v>610</v>
      </c>
      <c r="Y14" s="30" t="s">
        <v>611</v>
      </c>
      <c r="Z14" s="28" t="s">
        <v>612</v>
      </c>
      <c r="AA14" s="28" t="s">
        <v>613</v>
      </c>
      <c r="AB14" s="30" t="s">
        <v>614</v>
      </c>
      <c r="AC14" s="31" t="s">
        <v>615</v>
      </c>
      <c r="AD14" s="31" t="s">
        <v>616</v>
      </c>
      <c r="AE14" s="29" t="s">
        <v>617</v>
      </c>
      <c r="AF14" s="28" t="s">
        <v>618</v>
      </c>
      <c r="AH14" s="21"/>
    </row>
    <row r="15" spans="2:34" s="23" customFormat="1" x14ac:dyDescent="0.2">
      <c r="B15" s="32">
        <v>11</v>
      </c>
      <c r="C15" s="33" t="s">
        <v>619</v>
      </c>
      <c r="D15" s="33" t="s">
        <v>620</v>
      </c>
      <c r="E15" s="33" t="s">
        <v>621</v>
      </c>
      <c r="F15" s="34" t="s">
        <v>622</v>
      </c>
      <c r="G15" s="35" t="s">
        <v>623</v>
      </c>
      <c r="H15" s="35" t="s">
        <v>624</v>
      </c>
      <c r="I15" s="33" t="s">
        <v>625</v>
      </c>
      <c r="J15" s="33" t="s">
        <v>626</v>
      </c>
      <c r="K15" s="33" t="s">
        <v>627</v>
      </c>
      <c r="L15" s="33" t="s">
        <v>628</v>
      </c>
      <c r="M15" s="33" t="s">
        <v>629</v>
      </c>
      <c r="N15" s="33" t="s">
        <v>630</v>
      </c>
      <c r="O15" s="34" t="s">
        <v>631</v>
      </c>
      <c r="P15" s="34" t="s">
        <v>632</v>
      </c>
      <c r="Q15" s="34" t="s">
        <v>633</v>
      </c>
      <c r="R15" s="34" t="s">
        <v>634</v>
      </c>
      <c r="S15" s="34" t="s">
        <v>636</v>
      </c>
      <c r="T15" s="34" t="s">
        <v>635</v>
      </c>
      <c r="U15" s="33" t="s">
        <v>636</v>
      </c>
      <c r="V15" s="33" t="s">
        <v>637</v>
      </c>
      <c r="W15" s="33" t="s">
        <v>638</v>
      </c>
      <c r="X15" s="35" t="s">
        <v>639</v>
      </c>
      <c r="Y15" s="35" t="s">
        <v>640</v>
      </c>
      <c r="Z15" s="33" t="s">
        <v>641</v>
      </c>
      <c r="AA15" s="33" t="s">
        <v>642</v>
      </c>
      <c r="AB15" s="35" t="s">
        <v>643</v>
      </c>
      <c r="AC15" s="36" t="s">
        <v>644</v>
      </c>
      <c r="AD15" s="36" t="s">
        <v>645</v>
      </c>
      <c r="AE15" s="34" t="s">
        <v>646</v>
      </c>
      <c r="AF15" s="33" t="s">
        <v>647</v>
      </c>
      <c r="AG15" s="21"/>
      <c r="AH15" s="21"/>
    </row>
    <row r="16" spans="2:34" s="23" customFormat="1" x14ac:dyDescent="0.2">
      <c r="B16" s="32">
        <v>12</v>
      </c>
      <c r="C16" s="33" t="s">
        <v>648</v>
      </c>
      <c r="D16" s="33" t="s">
        <v>649</v>
      </c>
      <c r="E16" s="33" t="s">
        <v>650</v>
      </c>
      <c r="F16" s="34" t="s">
        <v>651</v>
      </c>
      <c r="G16" s="35" t="s">
        <v>652</v>
      </c>
      <c r="H16" s="35" t="s">
        <v>653</v>
      </c>
      <c r="I16" s="33" t="s">
        <v>654</v>
      </c>
      <c r="J16" s="33" t="s">
        <v>655</v>
      </c>
      <c r="K16" s="33" t="s">
        <v>656</v>
      </c>
      <c r="L16" s="33" t="s">
        <v>657</v>
      </c>
      <c r="M16" s="33" t="s">
        <v>658</v>
      </c>
      <c r="N16" s="33" t="s">
        <v>659</v>
      </c>
      <c r="O16" s="34" t="s">
        <v>660</v>
      </c>
      <c r="P16" s="34" t="s">
        <v>661</v>
      </c>
      <c r="Q16" s="34" t="s">
        <v>662</v>
      </c>
      <c r="R16" s="34" t="s">
        <v>663</v>
      </c>
      <c r="S16" s="34" t="s">
        <v>665</v>
      </c>
      <c r="T16" s="34" t="s">
        <v>664</v>
      </c>
      <c r="U16" s="33" t="s">
        <v>665</v>
      </c>
      <c r="V16" s="33" t="s">
        <v>666</v>
      </c>
      <c r="W16" s="33" t="s">
        <v>667</v>
      </c>
      <c r="X16" s="35" t="s">
        <v>668</v>
      </c>
      <c r="Y16" s="35" t="s">
        <v>669</v>
      </c>
      <c r="Z16" s="33" t="s">
        <v>670</v>
      </c>
      <c r="AA16" s="33" t="s">
        <v>671</v>
      </c>
      <c r="AB16" s="35" t="s">
        <v>672</v>
      </c>
      <c r="AC16" s="36" t="s">
        <v>673</v>
      </c>
      <c r="AD16" s="36" t="s">
        <v>674</v>
      </c>
      <c r="AE16" s="34" t="s">
        <v>675</v>
      </c>
      <c r="AF16" s="33" t="s">
        <v>676</v>
      </c>
      <c r="AG16" s="21"/>
      <c r="AH16" s="21"/>
    </row>
    <row r="17" spans="2:34" x14ac:dyDescent="0.2">
      <c r="B17" s="27">
        <v>13</v>
      </c>
      <c r="C17" s="28" t="s">
        <v>677</v>
      </c>
      <c r="D17" s="28" t="s">
        <v>678</v>
      </c>
      <c r="E17" s="28" t="s">
        <v>679</v>
      </c>
      <c r="F17" s="29" t="s">
        <v>680</v>
      </c>
      <c r="G17" s="30" t="s">
        <v>681</v>
      </c>
      <c r="H17" s="30" t="s">
        <v>682</v>
      </c>
      <c r="I17" s="28" t="s">
        <v>683</v>
      </c>
      <c r="J17" s="28" t="s">
        <v>684</v>
      </c>
      <c r="K17" s="28" t="s">
        <v>685</v>
      </c>
      <c r="L17" s="28" t="s">
        <v>686</v>
      </c>
      <c r="M17" s="28" t="s">
        <v>687</v>
      </c>
      <c r="N17" s="28" t="s">
        <v>688</v>
      </c>
      <c r="O17" s="29" t="s">
        <v>689</v>
      </c>
      <c r="P17" s="29" t="s">
        <v>690</v>
      </c>
      <c r="Q17" s="29" t="s">
        <v>691</v>
      </c>
      <c r="R17" s="29" t="s">
        <v>692</v>
      </c>
      <c r="S17" s="29" t="s">
        <v>694</v>
      </c>
      <c r="T17" s="29" t="s">
        <v>693</v>
      </c>
      <c r="U17" s="28" t="s">
        <v>694</v>
      </c>
      <c r="V17" s="28" t="s">
        <v>695</v>
      </c>
      <c r="W17" s="28" t="s">
        <v>696</v>
      </c>
      <c r="X17" s="30" t="s">
        <v>697</v>
      </c>
      <c r="Y17" s="30" t="s">
        <v>698</v>
      </c>
      <c r="Z17" s="28" t="s">
        <v>699</v>
      </c>
      <c r="AA17" s="28" t="s">
        <v>700</v>
      </c>
      <c r="AB17" s="30" t="s">
        <v>701</v>
      </c>
      <c r="AC17" s="31" t="s">
        <v>702</v>
      </c>
      <c r="AD17" s="31" t="s">
        <v>703</v>
      </c>
      <c r="AE17" s="29" t="s">
        <v>704</v>
      </c>
      <c r="AF17" s="28" t="s">
        <v>705</v>
      </c>
      <c r="AH17" s="21"/>
    </row>
    <row r="18" spans="2:34" x14ac:dyDescent="0.2">
      <c r="B18" s="27">
        <v>14</v>
      </c>
      <c r="C18" s="28" t="s">
        <v>706</v>
      </c>
      <c r="D18" s="28" t="s">
        <v>707</v>
      </c>
      <c r="E18" s="28" t="s">
        <v>708</v>
      </c>
      <c r="F18" s="29" t="s">
        <v>709</v>
      </c>
      <c r="G18" s="30" t="s">
        <v>710</v>
      </c>
      <c r="H18" s="30" t="s">
        <v>711</v>
      </c>
      <c r="I18" s="28" t="s">
        <v>712</v>
      </c>
      <c r="J18" s="28" t="s">
        <v>713</v>
      </c>
      <c r="K18" s="28" t="s">
        <v>714</v>
      </c>
      <c r="L18" s="28" t="s">
        <v>715</v>
      </c>
      <c r="M18" s="28" t="s">
        <v>716</v>
      </c>
      <c r="N18" s="28" t="s">
        <v>717</v>
      </c>
      <c r="O18" s="29" t="s">
        <v>718</v>
      </c>
      <c r="P18" s="29" t="s">
        <v>719</v>
      </c>
      <c r="Q18" s="29" t="s">
        <v>720</v>
      </c>
      <c r="R18" s="29" t="s">
        <v>721</v>
      </c>
      <c r="S18" s="29" t="s">
        <v>723</v>
      </c>
      <c r="T18" s="29" t="s">
        <v>722</v>
      </c>
      <c r="U18" s="28" t="s">
        <v>723</v>
      </c>
      <c r="V18" s="28" t="s">
        <v>724</v>
      </c>
      <c r="W18" s="28" t="s">
        <v>725</v>
      </c>
      <c r="X18" s="30" t="s">
        <v>726</v>
      </c>
      <c r="Y18" s="30" t="s">
        <v>727</v>
      </c>
      <c r="Z18" s="28" t="s">
        <v>728</v>
      </c>
      <c r="AA18" s="28" t="s">
        <v>729</v>
      </c>
      <c r="AB18" s="30" t="s">
        <v>730</v>
      </c>
      <c r="AC18" s="31" t="s">
        <v>731</v>
      </c>
      <c r="AD18" s="31" t="s">
        <v>732</v>
      </c>
      <c r="AE18" s="29" t="s">
        <v>733</v>
      </c>
      <c r="AF18" s="28" t="s">
        <v>734</v>
      </c>
      <c r="AH18" s="21"/>
    </row>
    <row r="19" spans="2:34" s="23" customFormat="1" x14ac:dyDescent="0.2">
      <c r="B19" s="83">
        <v>15</v>
      </c>
      <c r="C19" s="84" t="s">
        <v>735</v>
      </c>
      <c r="D19" s="33" t="s">
        <v>736</v>
      </c>
      <c r="E19" s="33" t="s">
        <v>737</v>
      </c>
      <c r="F19" s="34" t="s">
        <v>738</v>
      </c>
      <c r="G19" s="35" t="s">
        <v>739</v>
      </c>
      <c r="H19" s="35" t="s">
        <v>740</v>
      </c>
      <c r="I19" s="33" t="s">
        <v>741</v>
      </c>
      <c r="J19" s="33" t="s">
        <v>742</v>
      </c>
      <c r="K19" s="33" t="s">
        <v>743</v>
      </c>
      <c r="L19" s="33" t="s">
        <v>744</v>
      </c>
      <c r="M19" s="33" t="s">
        <v>745</v>
      </c>
      <c r="N19" s="33" t="s">
        <v>746</v>
      </c>
      <c r="O19" s="34" t="s">
        <v>747</v>
      </c>
      <c r="P19" s="34" t="s">
        <v>748</v>
      </c>
      <c r="Q19" s="34" t="s">
        <v>749</v>
      </c>
      <c r="R19" s="34" t="s">
        <v>750</v>
      </c>
      <c r="S19" s="34" t="s">
        <v>752</v>
      </c>
      <c r="T19" s="34" t="s">
        <v>751</v>
      </c>
      <c r="U19" s="33" t="s">
        <v>752</v>
      </c>
      <c r="V19" s="33" t="s">
        <v>753</v>
      </c>
      <c r="W19" s="33" t="s">
        <v>754</v>
      </c>
      <c r="X19" s="35" t="s">
        <v>755</v>
      </c>
      <c r="Y19" s="35" t="s">
        <v>756</v>
      </c>
      <c r="Z19" s="33" t="s">
        <v>757</v>
      </c>
      <c r="AA19" s="33" t="s">
        <v>758</v>
      </c>
      <c r="AB19" s="35" t="s">
        <v>759</v>
      </c>
      <c r="AC19" s="36" t="s">
        <v>760</v>
      </c>
      <c r="AD19" s="36" t="s">
        <v>761</v>
      </c>
      <c r="AE19" s="34" t="s">
        <v>762</v>
      </c>
      <c r="AF19" s="33" t="s">
        <v>763</v>
      </c>
      <c r="AG19" s="21"/>
      <c r="AH19" s="21"/>
    </row>
    <row r="20" spans="2:34" s="23" customFormat="1" x14ac:dyDescent="0.2">
      <c r="B20" s="83">
        <v>16</v>
      </c>
      <c r="C20" s="84" t="s">
        <v>764</v>
      </c>
      <c r="D20" s="33" t="s">
        <v>765</v>
      </c>
      <c r="E20" s="33" t="s">
        <v>766</v>
      </c>
      <c r="F20" s="34" t="s">
        <v>767</v>
      </c>
      <c r="G20" s="35" t="s">
        <v>768</v>
      </c>
      <c r="H20" s="35" t="s">
        <v>769</v>
      </c>
      <c r="I20" s="33" t="s">
        <v>770</v>
      </c>
      <c r="J20" s="33" t="s">
        <v>771</v>
      </c>
      <c r="K20" s="33" t="s">
        <v>772</v>
      </c>
      <c r="L20" s="33" t="s">
        <v>773</v>
      </c>
      <c r="M20" s="33" t="s">
        <v>774</v>
      </c>
      <c r="N20" s="33" t="s">
        <v>775</v>
      </c>
      <c r="O20" s="34" t="s">
        <v>776</v>
      </c>
      <c r="P20" s="34" t="s">
        <v>777</v>
      </c>
      <c r="Q20" s="34" t="s">
        <v>778</v>
      </c>
      <c r="R20" s="34" t="s">
        <v>779</v>
      </c>
      <c r="S20" s="34" t="s">
        <v>781</v>
      </c>
      <c r="T20" s="34" t="s">
        <v>780</v>
      </c>
      <c r="U20" s="33" t="s">
        <v>781</v>
      </c>
      <c r="V20" s="33" t="s">
        <v>782</v>
      </c>
      <c r="W20" s="33" t="s">
        <v>783</v>
      </c>
      <c r="X20" s="35" t="s">
        <v>784</v>
      </c>
      <c r="Y20" s="35" t="s">
        <v>785</v>
      </c>
      <c r="Z20" s="33" t="s">
        <v>786</v>
      </c>
      <c r="AA20" s="33" t="s">
        <v>787</v>
      </c>
      <c r="AB20" s="35" t="s">
        <v>788</v>
      </c>
      <c r="AC20" s="36" t="s">
        <v>789</v>
      </c>
      <c r="AD20" s="36" t="s">
        <v>790</v>
      </c>
      <c r="AE20" s="34" t="s">
        <v>791</v>
      </c>
      <c r="AF20" s="33" t="s">
        <v>792</v>
      </c>
      <c r="AG20" s="21"/>
      <c r="AH20" s="21"/>
    </row>
    <row r="21" spans="2:34" x14ac:dyDescent="0.2">
      <c r="B21" s="27">
        <v>17</v>
      </c>
      <c r="C21" s="28" t="s">
        <v>793</v>
      </c>
      <c r="D21" s="28" t="s">
        <v>794</v>
      </c>
      <c r="E21" s="28" t="s">
        <v>795</v>
      </c>
      <c r="F21" s="29" t="s">
        <v>796</v>
      </c>
      <c r="G21" s="30" t="s">
        <v>797</v>
      </c>
      <c r="H21" s="30" t="s">
        <v>798</v>
      </c>
      <c r="I21" s="28" t="s">
        <v>799</v>
      </c>
      <c r="J21" s="28" t="s">
        <v>800</v>
      </c>
      <c r="K21" s="28" t="s">
        <v>801</v>
      </c>
      <c r="L21" s="28" t="s">
        <v>802</v>
      </c>
      <c r="M21" s="28" t="s">
        <v>803</v>
      </c>
      <c r="N21" s="28" t="s">
        <v>804</v>
      </c>
      <c r="O21" s="29" t="s">
        <v>805</v>
      </c>
      <c r="P21" s="29" t="s">
        <v>806</v>
      </c>
      <c r="Q21" s="29" t="s">
        <v>807</v>
      </c>
      <c r="R21" s="29" t="s">
        <v>808</v>
      </c>
      <c r="S21" s="29" t="s">
        <v>810</v>
      </c>
      <c r="T21" s="29" t="s">
        <v>809</v>
      </c>
      <c r="U21" s="28" t="s">
        <v>810</v>
      </c>
      <c r="V21" s="28" t="s">
        <v>811</v>
      </c>
      <c r="W21" s="28" t="s">
        <v>812</v>
      </c>
      <c r="X21" s="30" t="s">
        <v>813</v>
      </c>
      <c r="Y21" s="30" t="s">
        <v>814</v>
      </c>
      <c r="Z21" s="28" t="s">
        <v>815</v>
      </c>
      <c r="AA21" s="28" t="s">
        <v>816</v>
      </c>
      <c r="AB21" s="30" t="s">
        <v>817</v>
      </c>
      <c r="AC21" s="31" t="s">
        <v>818</v>
      </c>
      <c r="AD21" s="31" t="s">
        <v>819</v>
      </c>
      <c r="AE21" s="29" t="s">
        <v>820</v>
      </c>
      <c r="AF21" s="28" t="s">
        <v>821</v>
      </c>
      <c r="AH21" s="21"/>
    </row>
    <row r="22" spans="2:34" x14ac:dyDescent="0.2">
      <c r="B22" s="27">
        <v>18</v>
      </c>
      <c r="C22" s="28" t="s">
        <v>822</v>
      </c>
      <c r="D22" s="28" t="s">
        <v>823</v>
      </c>
      <c r="E22" s="28" t="s">
        <v>824</v>
      </c>
      <c r="F22" s="29" t="s">
        <v>825</v>
      </c>
      <c r="G22" s="30" t="s">
        <v>826</v>
      </c>
      <c r="H22" s="30" t="s">
        <v>827</v>
      </c>
      <c r="I22" s="28" t="s">
        <v>828</v>
      </c>
      <c r="J22" s="28" t="s">
        <v>829</v>
      </c>
      <c r="K22" s="28" t="s">
        <v>830</v>
      </c>
      <c r="L22" s="28" t="s">
        <v>831</v>
      </c>
      <c r="M22" s="28" t="s">
        <v>832</v>
      </c>
      <c r="N22" s="28" t="s">
        <v>833</v>
      </c>
      <c r="O22" s="29" t="s">
        <v>834</v>
      </c>
      <c r="P22" s="29" t="s">
        <v>835</v>
      </c>
      <c r="Q22" s="29" t="s">
        <v>836</v>
      </c>
      <c r="R22" s="29" t="s">
        <v>837</v>
      </c>
      <c r="S22" s="29" t="s">
        <v>839</v>
      </c>
      <c r="T22" s="29" t="s">
        <v>838</v>
      </c>
      <c r="U22" s="28" t="s">
        <v>839</v>
      </c>
      <c r="V22" s="28" t="s">
        <v>840</v>
      </c>
      <c r="W22" s="28" t="s">
        <v>841</v>
      </c>
      <c r="X22" s="30" t="s">
        <v>842</v>
      </c>
      <c r="Y22" s="30" t="s">
        <v>843</v>
      </c>
      <c r="Z22" s="28" t="s">
        <v>844</v>
      </c>
      <c r="AA22" s="28" t="s">
        <v>845</v>
      </c>
      <c r="AB22" s="30" t="s">
        <v>846</v>
      </c>
      <c r="AC22" s="31" t="s">
        <v>847</v>
      </c>
      <c r="AD22" s="31" t="s">
        <v>848</v>
      </c>
      <c r="AE22" s="29" t="s">
        <v>849</v>
      </c>
      <c r="AF22" s="28" t="s">
        <v>850</v>
      </c>
      <c r="AH22" s="21"/>
    </row>
    <row r="23" spans="2:34" s="23" customFormat="1" x14ac:dyDescent="0.2">
      <c r="B23" s="32">
        <v>19</v>
      </c>
      <c r="C23" s="33" t="s">
        <v>851</v>
      </c>
      <c r="D23" s="33" t="s">
        <v>852</v>
      </c>
      <c r="E23" s="33" t="s">
        <v>853</v>
      </c>
      <c r="F23" s="34" t="s">
        <v>854</v>
      </c>
      <c r="G23" s="35" t="s">
        <v>855</v>
      </c>
      <c r="H23" s="35" t="s">
        <v>856</v>
      </c>
      <c r="I23" s="33" t="s">
        <v>857</v>
      </c>
      <c r="J23" s="33" t="s">
        <v>858</v>
      </c>
      <c r="K23" s="33" t="s">
        <v>859</v>
      </c>
      <c r="L23" s="33" t="s">
        <v>860</v>
      </c>
      <c r="M23" s="33" t="s">
        <v>861</v>
      </c>
      <c r="N23" s="33" t="s">
        <v>862</v>
      </c>
      <c r="O23" s="34" t="s">
        <v>863</v>
      </c>
      <c r="P23" s="34" t="s">
        <v>864</v>
      </c>
      <c r="Q23" s="34" t="s">
        <v>865</v>
      </c>
      <c r="R23" s="34" t="s">
        <v>866</v>
      </c>
      <c r="S23" s="34" t="s">
        <v>868</v>
      </c>
      <c r="T23" s="34" t="s">
        <v>867</v>
      </c>
      <c r="U23" s="33" t="s">
        <v>868</v>
      </c>
      <c r="V23" s="33" t="s">
        <v>869</v>
      </c>
      <c r="W23" s="33" t="s">
        <v>870</v>
      </c>
      <c r="X23" s="35" t="s">
        <v>871</v>
      </c>
      <c r="Y23" s="35" t="s">
        <v>872</v>
      </c>
      <c r="Z23" s="33" t="s">
        <v>873</v>
      </c>
      <c r="AA23" s="33" t="s">
        <v>874</v>
      </c>
      <c r="AB23" s="35" t="s">
        <v>875</v>
      </c>
      <c r="AC23" s="36" t="s">
        <v>876</v>
      </c>
      <c r="AD23" s="36" t="s">
        <v>877</v>
      </c>
      <c r="AE23" s="34" t="s">
        <v>878</v>
      </c>
      <c r="AF23" s="33" t="s">
        <v>879</v>
      </c>
      <c r="AG23" s="21"/>
      <c r="AH23" s="21"/>
    </row>
    <row r="24" spans="2:34" s="23" customFormat="1" x14ac:dyDescent="0.2">
      <c r="B24" s="32">
        <v>20</v>
      </c>
      <c r="C24" s="33" t="s">
        <v>880</v>
      </c>
      <c r="D24" s="33" t="s">
        <v>881</v>
      </c>
      <c r="E24" s="33" t="s">
        <v>882</v>
      </c>
      <c r="F24" s="34" t="s">
        <v>883</v>
      </c>
      <c r="G24" s="35" t="s">
        <v>884</v>
      </c>
      <c r="H24" s="35" t="s">
        <v>885</v>
      </c>
      <c r="I24" s="33" t="s">
        <v>886</v>
      </c>
      <c r="J24" s="33" t="s">
        <v>887</v>
      </c>
      <c r="K24" s="33" t="s">
        <v>888</v>
      </c>
      <c r="L24" s="33" t="s">
        <v>889</v>
      </c>
      <c r="M24" s="33" t="s">
        <v>890</v>
      </c>
      <c r="N24" s="33" t="s">
        <v>891</v>
      </c>
      <c r="O24" s="34" t="s">
        <v>892</v>
      </c>
      <c r="P24" s="34" t="s">
        <v>893</v>
      </c>
      <c r="Q24" s="34" t="s">
        <v>894</v>
      </c>
      <c r="R24" s="34" t="s">
        <v>895</v>
      </c>
      <c r="S24" s="34" t="s">
        <v>897</v>
      </c>
      <c r="T24" s="34" t="s">
        <v>896</v>
      </c>
      <c r="U24" s="33" t="s">
        <v>897</v>
      </c>
      <c r="V24" s="33" t="s">
        <v>898</v>
      </c>
      <c r="W24" s="33" t="s">
        <v>899</v>
      </c>
      <c r="X24" s="35" t="s">
        <v>900</v>
      </c>
      <c r="Y24" s="35" t="s">
        <v>901</v>
      </c>
      <c r="Z24" s="33" t="s">
        <v>902</v>
      </c>
      <c r="AA24" s="33" t="s">
        <v>903</v>
      </c>
      <c r="AB24" s="35" t="s">
        <v>904</v>
      </c>
      <c r="AC24" s="36" t="s">
        <v>905</v>
      </c>
      <c r="AD24" s="36" t="s">
        <v>906</v>
      </c>
      <c r="AE24" s="34" t="s">
        <v>907</v>
      </c>
      <c r="AF24" s="33" t="s">
        <v>908</v>
      </c>
      <c r="AG24" s="21"/>
      <c r="AH24" s="21"/>
    </row>
    <row r="25" spans="2:34" x14ac:dyDescent="0.2">
      <c r="B25" s="27">
        <v>21</v>
      </c>
      <c r="C25" s="28" t="s">
        <v>909</v>
      </c>
      <c r="D25" s="28" t="s">
        <v>910</v>
      </c>
      <c r="E25" s="28" t="s">
        <v>911</v>
      </c>
      <c r="F25" s="29" t="s">
        <v>912</v>
      </c>
      <c r="G25" s="30" t="s">
        <v>913</v>
      </c>
      <c r="H25" s="30" t="s">
        <v>914</v>
      </c>
      <c r="I25" s="28" t="s">
        <v>915</v>
      </c>
      <c r="J25" s="28" t="s">
        <v>916</v>
      </c>
      <c r="K25" s="28" t="s">
        <v>917</v>
      </c>
      <c r="L25" s="28" t="s">
        <v>918</v>
      </c>
      <c r="M25" s="28" t="s">
        <v>919</v>
      </c>
      <c r="N25" s="28" t="s">
        <v>920</v>
      </c>
      <c r="O25" s="29" t="s">
        <v>921</v>
      </c>
      <c r="P25" s="29" t="s">
        <v>922</v>
      </c>
      <c r="Q25" s="29" t="s">
        <v>923</v>
      </c>
      <c r="R25" s="29" t="s">
        <v>924</v>
      </c>
      <c r="S25" s="29" t="s">
        <v>926</v>
      </c>
      <c r="T25" s="29" t="s">
        <v>925</v>
      </c>
      <c r="U25" s="28" t="s">
        <v>926</v>
      </c>
      <c r="V25" s="28" t="s">
        <v>927</v>
      </c>
      <c r="W25" s="28" t="s">
        <v>928</v>
      </c>
      <c r="X25" s="30" t="s">
        <v>929</v>
      </c>
      <c r="Y25" s="30" t="s">
        <v>930</v>
      </c>
      <c r="Z25" s="28" t="s">
        <v>931</v>
      </c>
      <c r="AA25" s="28" t="s">
        <v>932</v>
      </c>
      <c r="AB25" s="30" t="s">
        <v>933</v>
      </c>
      <c r="AC25" s="31" t="s">
        <v>934</v>
      </c>
      <c r="AD25" s="31" t="s">
        <v>935</v>
      </c>
      <c r="AE25" s="29" t="s">
        <v>936</v>
      </c>
      <c r="AF25" s="28" t="s">
        <v>937</v>
      </c>
      <c r="AH25" s="21"/>
    </row>
    <row r="26" spans="2:34" x14ac:dyDescent="0.2">
      <c r="B26" s="27">
        <v>22</v>
      </c>
      <c r="C26" s="28" t="s">
        <v>938</v>
      </c>
      <c r="D26" s="28" t="s">
        <v>939</v>
      </c>
      <c r="E26" s="28" t="s">
        <v>940</v>
      </c>
      <c r="F26" s="29" t="s">
        <v>941</v>
      </c>
      <c r="G26" s="30" t="s">
        <v>942</v>
      </c>
      <c r="H26" s="30" t="s">
        <v>943</v>
      </c>
      <c r="I26" s="28" t="s">
        <v>944</v>
      </c>
      <c r="J26" s="28" t="s">
        <v>945</v>
      </c>
      <c r="K26" s="28" t="s">
        <v>946</v>
      </c>
      <c r="L26" s="28" t="s">
        <v>947</v>
      </c>
      <c r="M26" s="28" t="s">
        <v>948</v>
      </c>
      <c r="N26" s="28" t="s">
        <v>949</v>
      </c>
      <c r="O26" s="29" t="s">
        <v>950</v>
      </c>
      <c r="P26" s="29" t="s">
        <v>951</v>
      </c>
      <c r="Q26" s="29" t="s">
        <v>952</v>
      </c>
      <c r="R26" s="29" t="s">
        <v>953</v>
      </c>
      <c r="S26" s="29" t="s">
        <v>955</v>
      </c>
      <c r="T26" s="29" t="s">
        <v>954</v>
      </c>
      <c r="U26" s="28" t="s">
        <v>955</v>
      </c>
      <c r="V26" s="28" t="s">
        <v>956</v>
      </c>
      <c r="W26" s="28" t="s">
        <v>957</v>
      </c>
      <c r="X26" s="30" t="s">
        <v>958</v>
      </c>
      <c r="Y26" s="30" t="s">
        <v>959</v>
      </c>
      <c r="Z26" s="28" t="s">
        <v>960</v>
      </c>
      <c r="AA26" s="28" t="s">
        <v>961</v>
      </c>
      <c r="AB26" s="30" t="s">
        <v>962</v>
      </c>
      <c r="AC26" s="31" t="s">
        <v>963</v>
      </c>
      <c r="AD26" s="31" t="s">
        <v>964</v>
      </c>
      <c r="AE26" s="29" t="s">
        <v>965</v>
      </c>
      <c r="AF26" s="28" t="s">
        <v>966</v>
      </c>
      <c r="AH26" s="21"/>
    </row>
    <row r="27" spans="2:34" s="23" customFormat="1" x14ac:dyDescent="0.2">
      <c r="B27" s="32">
        <v>23</v>
      </c>
      <c r="C27" s="33" t="s">
        <v>967</v>
      </c>
      <c r="D27" s="33" t="s">
        <v>968</v>
      </c>
      <c r="E27" s="33" t="s">
        <v>969</v>
      </c>
      <c r="F27" s="34" t="s">
        <v>970</v>
      </c>
      <c r="G27" s="35" t="s">
        <v>971</v>
      </c>
      <c r="H27" s="35" t="s">
        <v>972</v>
      </c>
      <c r="I27" s="33" t="s">
        <v>973</v>
      </c>
      <c r="J27" s="33" t="s">
        <v>974</v>
      </c>
      <c r="K27" s="33" t="s">
        <v>975</v>
      </c>
      <c r="L27" s="33" t="s">
        <v>976</v>
      </c>
      <c r="M27" s="33" t="s">
        <v>977</v>
      </c>
      <c r="N27" s="33" t="s">
        <v>978</v>
      </c>
      <c r="O27" s="34" t="s">
        <v>979</v>
      </c>
      <c r="P27" s="34" t="s">
        <v>980</v>
      </c>
      <c r="Q27" s="34" t="s">
        <v>981</v>
      </c>
      <c r="R27" s="34" t="s">
        <v>982</v>
      </c>
      <c r="S27" s="34" t="s">
        <v>984</v>
      </c>
      <c r="T27" s="34" t="s">
        <v>983</v>
      </c>
      <c r="U27" s="33" t="s">
        <v>984</v>
      </c>
      <c r="V27" s="33" t="s">
        <v>985</v>
      </c>
      <c r="W27" s="33" t="s">
        <v>986</v>
      </c>
      <c r="X27" s="35" t="s">
        <v>987</v>
      </c>
      <c r="Y27" s="35" t="s">
        <v>988</v>
      </c>
      <c r="Z27" s="33" t="s">
        <v>989</v>
      </c>
      <c r="AA27" s="33" t="s">
        <v>990</v>
      </c>
      <c r="AB27" s="35" t="s">
        <v>991</v>
      </c>
      <c r="AC27" s="36" t="s">
        <v>992</v>
      </c>
      <c r="AD27" s="36" t="s">
        <v>993</v>
      </c>
      <c r="AE27" s="34" t="s">
        <v>994</v>
      </c>
      <c r="AF27" s="33" t="s">
        <v>995</v>
      </c>
      <c r="AG27" s="21"/>
      <c r="AH27" s="21"/>
    </row>
    <row r="28" spans="2:34" s="23" customFormat="1" x14ac:dyDescent="0.2">
      <c r="B28" s="32">
        <v>24</v>
      </c>
      <c r="C28" s="33" t="s">
        <v>996</v>
      </c>
      <c r="D28" s="33" t="s">
        <v>997</v>
      </c>
      <c r="E28" s="33" t="s">
        <v>998</v>
      </c>
      <c r="F28" s="34" t="s">
        <v>999</v>
      </c>
      <c r="G28" s="35" t="s">
        <v>1000</v>
      </c>
      <c r="H28" s="35" t="s">
        <v>1001</v>
      </c>
      <c r="I28" s="33" t="s">
        <v>1002</v>
      </c>
      <c r="J28" s="33" t="s">
        <v>1003</v>
      </c>
      <c r="K28" s="33" t="s">
        <v>1004</v>
      </c>
      <c r="L28" s="33" t="s">
        <v>1005</v>
      </c>
      <c r="M28" s="33" t="s">
        <v>1006</v>
      </c>
      <c r="N28" s="33" t="s">
        <v>1007</v>
      </c>
      <c r="O28" s="34" t="s">
        <v>1008</v>
      </c>
      <c r="P28" s="34" t="s">
        <v>1009</v>
      </c>
      <c r="Q28" s="34" t="s">
        <v>1010</v>
      </c>
      <c r="R28" s="34" t="s">
        <v>1011</v>
      </c>
      <c r="S28" s="34" t="s">
        <v>1013</v>
      </c>
      <c r="T28" s="34" t="s">
        <v>1012</v>
      </c>
      <c r="U28" s="33" t="s">
        <v>1013</v>
      </c>
      <c r="V28" s="33" t="s">
        <v>1014</v>
      </c>
      <c r="W28" s="33" t="s">
        <v>1015</v>
      </c>
      <c r="X28" s="35" t="s">
        <v>1016</v>
      </c>
      <c r="Y28" s="35" t="s">
        <v>1017</v>
      </c>
      <c r="Z28" s="33" t="s">
        <v>1018</v>
      </c>
      <c r="AA28" s="33" t="s">
        <v>1019</v>
      </c>
      <c r="AB28" s="35" t="s">
        <v>1020</v>
      </c>
      <c r="AC28" s="36" t="s">
        <v>1021</v>
      </c>
      <c r="AD28" s="36" t="s">
        <v>1022</v>
      </c>
      <c r="AE28" s="34" t="s">
        <v>1023</v>
      </c>
      <c r="AF28" s="33" t="s">
        <v>1024</v>
      </c>
      <c r="AG28" s="21"/>
      <c r="AH28" s="21"/>
    </row>
    <row r="29" spans="2:34" x14ac:dyDescent="0.2">
      <c r="B29" s="27">
        <v>25</v>
      </c>
      <c r="C29" s="28" t="s">
        <v>1025</v>
      </c>
      <c r="D29" s="28" t="s">
        <v>1026</v>
      </c>
      <c r="E29" s="28" t="s">
        <v>1027</v>
      </c>
      <c r="F29" s="29" t="s">
        <v>1028</v>
      </c>
      <c r="G29" s="30" t="s">
        <v>1029</v>
      </c>
      <c r="H29" s="30" t="s">
        <v>1030</v>
      </c>
      <c r="I29" s="28" t="s">
        <v>1031</v>
      </c>
      <c r="J29" s="28" t="s">
        <v>1032</v>
      </c>
      <c r="K29" s="28" t="s">
        <v>1033</v>
      </c>
      <c r="L29" s="28" t="s">
        <v>1034</v>
      </c>
      <c r="M29" s="28" t="s">
        <v>1035</v>
      </c>
      <c r="N29" s="28" t="s">
        <v>1036</v>
      </c>
      <c r="O29" s="29" t="s">
        <v>1037</v>
      </c>
      <c r="P29" s="29" t="s">
        <v>1038</v>
      </c>
      <c r="Q29" s="29" t="s">
        <v>1039</v>
      </c>
      <c r="R29" s="29" t="s">
        <v>1040</v>
      </c>
      <c r="S29" s="29" t="s">
        <v>1042</v>
      </c>
      <c r="T29" s="29" t="s">
        <v>1041</v>
      </c>
      <c r="U29" s="28" t="s">
        <v>1042</v>
      </c>
      <c r="V29" s="28" t="s">
        <v>1043</v>
      </c>
      <c r="W29" s="28" t="s">
        <v>1044</v>
      </c>
      <c r="X29" s="30" t="s">
        <v>1045</v>
      </c>
      <c r="Y29" s="30" t="s">
        <v>1046</v>
      </c>
      <c r="Z29" s="28" t="s">
        <v>1047</v>
      </c>
      <c r="AA29" s="28" t="s">
        <v>1048</v>
      </c>
      <c r="AB29" s="30" t="s">
        <v>1049</v>
      </c>
      <c r="AC29" s="31" t="s">
        <v>1050</v>
      </c>
      <c r="AD29" s="31" t="s">
        <v>1051</v>
      </c>
      <c r="AE29" s="29" t="s">
        <v>1052</v>
      </c>
      <c r="AF29" s="28" t="s">
        <v>1053</v>
      </c>
      <c r="AH29" s="21"/>
    </row>
    <row r="30" spans="2:34" x14ac:dyDescent="0.2">
      <c r="B30" s="27">
        <v>26</v>
      </c>
      <c r="C30" s="28" t="s">
        <v>1054</v>
      </c>
      <c r="D30" s="28" t="s">
        <v>1055</v>
      </c>
      <c r="E30" s="28" t="s">
        <v>1056</v>
      </c>
      <c r="F30" s="29" t="s">
        <v>1057</v>
      </c>
      <c r="G30" s="30" t="s">
        <v>1058</v>
      </c>
      <c r="H30" s="30" t="s">
        <v>1059</v>
      </c>
      <c r="I30" s="28" t="s">
        <v>1060</v>
      </c>
      <c r="J30" s="28" t="s">
        <v>1061</v>
      </c>
      <c r="K30" s="28" t="s">
        <v>1062</v>
      </c>
      <c r="L30" s="28" t="s">
        <v>1063</v>
      </c>
      <c r="M30" s="28" t="s">
        <v>1064</v>
      </c>
      <c r="N30" s="28" t="s">
        <v>0</v>
      </c>
      <c r="O30" s="29" t="s">
        <v>1</v>
      </c>
      <c r="P30" s="29" t="s">
        <v>2</v>
      </c>
      <c r="Q30" s="29" t="s">
        <v>3</v>
      </c>
      <c r="R30" s="29" t="s">
        <v>4</v>
      </c>
      <c r="S30" s="29" t="s">
        <v>6</v>
      </c>
      <c r="T30" s="29" t="s">
        <v>5</v>
      </c>
      <c r="U30" s="28" t="s">
        <v>6</v>
      </c>
      <c r="V30" s="28" t="s">
        <v>7</v>
      </c>
      <c r="W30" s="28" t="s">
        <v>8</v>
      </c>
      <c r="X30" s="30" t="s">
        <v>9</v>
      </c>
      <c r="Y30" s="30" t="s">
        <v>10</v>
      </c>
      <c r="Z30" s="28" t="s">
        <v>11</v>
      </c>
      <c r="AA30" s="28" t="s">
        <v>12</v>
      </c>
      <c r="AB30" s="30" t="s">
        <v>13</v>
      </c>
      <c r="AC30" s="31" t="s">
        <v>14</v>
      </c>
      <c r="AD30" s="31" t="s">
        <v>15</v>
      </c>
      <c r="AE30" s="29" t="s">
        <v>16</v>
      </c>
      <c r="AF30" s="28" t="s">
        <v>17</v>
      </c>
      <c r="AH30" s="21"/>
    </row>
    <row r="31" spans="2:34" s="23" customFormat="1" x14ac:dyDescent="0.2">
      <c r="B31" s="32">
        <v>27</v>
      </c>
      <c r="C31" s="33" t="s">
        <v>18</v>
      </c>
      <c r="D31" s="33" t="s">
        <v>19</v>
      </c>
      <c r="E31" s="33" t="s">
        <v>20</v>
      </c>
      <c r="F31" s="34" t="s">
        <v>21</v>
      </c>
      <c r="G31" s="35" t="s">
        <v>22</v>
      </c>
      <c r="H31" s="35" t="s">
        <v>23</v>
      </c>
      <c r="I31" s="33" t="s">
        <v>24</v>
      </c>
      <c r="J31" s="33" t="s">
        <v>25</v>
      </c>
      <c r="K31" s="33" t="s">
        <v>26</v>
      </c>
      <c r="L31" s="33" t="s">
        <v>27</v>
      </c>
      <c r="M31" s="33" t="s">
        <v>28</v>
      </c>
      <c r="N31" s="33" t="s">
        <v>29</v>
      </c>
      <c r="O31" s="34" t="s">
        <v>30</v>
      </c>
      <c r="P31" s="34" t="s">
        <v>31</v>
      </c>
      <c r="Q31" s="34" t="s">
        <v>32</v>
      </c>
      <c r="R31" s="34" t="s">
        <v>33</v>
      </c>
      <c r="S31" s="34" t="s">
        <v>35</v>
      </c>
      <c r="T31" s="34" t="s">
        <v>34</v>
      </c>
      <c r="U31" s="33" t="s">
        <v>35</v>
      </c>
      <c r="V31" s="33" t="s">
        <v>36</v>
      </c>
      <c r="W31" s="33" t="s">
        <v>37</v>
      </c>
      <c r="X31" s="35" t="s">
        <v>38</v>
      </c>
      <c r="Y31" s="35" t="s">
        <v>39</v>
      </c>
      <c r="Z31" s="33" t="s">
        <v>40</v>
      </c>
      <c r="AA31" s="33" t="s">
        <v>41</v>
      </c>
      <c r="AB31" s="35" t="s">
        <v>42</v>
      </c>
      <c r="AC31" s="36" t="s">
        <v>43</v>
      </c>
      <c r="AD31" s="36" t="s">
        <v>44</v>
      </c>
      <c r="AE31" s="34" t="s">
        <v>45</v>
      </c>
      <c r="AF31" s="33" t="s">
        <v>46</v>
      </c>
      <c r="AG31" s="21"/>
      <c r="AH31" s="21"/>
    </row>
    <row r="32" spans="2:34" s="23" customFormat="1" x14ac:dyDescent="0.2">
      <c r="B32" s="32">
        <v>28</v>
      </c>
      <c r="C32" s="33" t="s">
        <v>47</v>
      </c>
      <c r="D32" s="33" t="s">
        <v>48</v>
      </c>
      <c r="E32" s="33" t="s">
        <v>49</v>
      </c>
      <c r="F32" s="34" t="s">
        <v>50</v>
      </c>
      <c r="G32" s="35" t="s">
        <v>51</v>
      </c>
      <c r="H32" s="35" t="s">
        <v>52</v>
      </c>
      <c r="I32" s="33" t="s">
        <v>53</v>
      </c>
      <c r="J32" s="33" t="s">
        <v>54</v>
      </c>
      <c r="K32" s="33" t="s">
        <v>55</v>
      </c>
      <c r="L32" s="33" t="s">
        <v>56</v>
      </c>
      <c r="M32" s="33" t="s">
        <v>57</v>
      </c>
      <c r="N32" s="33" t="s">
        <v>58</v>
      </c>
      <c r="O32" s="34" t="s">
        <v>59</v>
      </c>
      <c r="P32" s="34" t="s">
        <v>60</v>
      </c>
      <c r="Q32" s="34" t="s">
        <v>61</v>
      </c>
      <c r="R32" s="34" t="s">
        <v>62</v>
      </c>
      <c r="S32" s="34" t="s">
        <v>64</v>
      </c>
      <c r="T32" s="34" t="s">
        <v>63</v>
      </c>
      <c r="U32" s="33" t="s">
        <v>64</v>
      </c>
      <c r="V32" s="33" t="s">
        <v>65</v>
      </c>
      <c r="W32" s="33" t="s">
        <v>66</v>
      </c>
      <c r="X32" s="35" t="s">
        <v>67</v>
      </c>
      <c r="Y32" s="35" t="s">
        <v>68</v>
      </c>
      <c r="Z32" s="33" t="s">
        <v>69</v>
      </c>
      <c r="AA32" s="33" t="s">
        <v>70</v>
      </c>
      <c r="AB32" s="35" t="s">
        <v>71</v>
      </c>
      <c r="AC32" s="36" t="s">
        <v>72</v>
      </c>
      <c r="AD32" s="36" t="s">
        <v>73</v>
      </c>
      <c r="AE32" s="34" t="s">
        <v>74</v>
      </c>
      <c r="AF32" s="33" t="s">
        <v>75</v>
      </c>
      <c r="AG32" s="21"/>
      <c r="AH32" s="21"/>
    </row>
    <row r="33" spans="2:34" x14ac:dyDescent="0.2">
      <c r="B33" s="27">
        <v>29</v>
      </c>
      <c r="C33" s="28" t="s">
        <v>76</v>
      </c>
      <c r="D33" s="28" t="s">
        <v>77</v>
      </c>
      <c r="E33" s="28" t="s">
        <v>78</v>
      </c>
      <c r="F33" s="29" t="s">
        <v>79</v>
      </c>
      <c r="G33" s="30" t="s">
        <v>80</v>
      </c>
      <c r="H33" s="30" t="s">
        <v>81</v>
      </c>
      <c r="I33" s="28" t="s">
        <v>82</v>
      </c>
      <c r="J33" s="28" t="s">
        <v>83</v>
      </c>
      <c r="K33" s="28" t="s">
        <v>84</v>
      </c>
      <c r="L33" s="28" t="s">
        <v>85</v>
      </c>
      <c r="M33" s="28" t="s">
        <v>86</v>
      </c>
      <c r="N33" s="28" t="s">
        <v>87</v>
      </c>
      <c r="O33" s="29" t="s">
        <v>88</v>
      </c>
      <c r="P33" s="29" t="s">
        <v>89</v>
      </c>
      <c r="Q33" s="29" t="s">
        <v>90</v>
      </c>
      <c r="R33" s="29" t="s">
        <v>91</v>
      </c>
      <c r="S33" s="29" t="s">
        <v>93</v>
      </c>
      <c r="T33" s="29" t="s">
        <v>92</v>
      </c>
      <c r="U33" s="28" t="s">
        <v>93</v>
      </c>
      <c r="V33" s="28" t="s">
        <v>94</v>
      </c>
      <c r="W33" s="28" t="s">
        <v>95</v>
      </c>
      <c r="X33" s="30" t="s">
        <v>96</v>
      </c>
      <c r="Y33" s="30" t="s">
        <v>97</v>
      </c>
      <c r="Z33" s="28" t="s">
        <v>98</v>
      </c>
      <c r="AA33" s="28" t="s">
        <v>99</v>
      </c>
      <c r="AB33" s="30" t="s">
        <v>100</v>
      </c>
      <c r="AC33" s="31" t="s">
        <v>101</v>
      </c>
      <c r="AD33" s="31" t="s">
        <v>102</v>
      </c>
      <c r="AE33" s="29" t="s">
        <v>103</v>
      </c>
      <c r="AF33" s="28" t="s">
        <v>104</v>
      </c>
      <c r="AH33" s="21"/>
    </row>
    <row r="34" spans="2:34" x14ac:dyDescent="0.2">
      <c r="B34" s="27">
        <v>30</v>
      </c>
      <c r="C34" s="28" t="s">
        <v>105</v>
      </c>
      <c r="D34" s="28" t="s">
        <v>106</v>
      </c>
      <c r="E34" s="28" t="s">
        <v>107</v>
      </c>
      <c r="F34" s="29" t="s">
        <v>108</v>
      </c>
      <c r="G34" s="30" t="s">
        <v>109</v>
      </c>
      <c r="H34" s="30" t="s">
        <v>110</v>
      </c>
      <c r="I34" s="28" t="s">
        <v>111</v>
      </c>
      <c r="J34" s="28" t="s">
        <v>112</v>
      </c>
      <c r="K34" s="28" t="s">
        <v>113</v>
      </c>
      <c r="L34" s="28" t="s">
        <v>114</v>
      </c>
      <c r="M34" s="28" t="s">
        <v>115</v>
      </c>
      <c r="N34" s="28" t="s">
        <v>116</v>
      </c>
      <c r="O34" s="29" t="s">
        <v>117</v>
      </c>
      <c r="P34" s="29" t="s">
        <v>118</v>
      </c>
      <c r="Q34" s="29" t="s">
        <v>119</v>
      </c>
      <c r="R34" s="29" t="s">
        <v>120</v>
      </c>
      <c r="S34" s="29" t="s">
        <v>122</v>
      </c>
      <c r="T34" s="29" t="s">
        <v>121</v>
      </c>
      <c r="U34" s="28" t="s">
        <v>122</v>
      </c>
      <c r="V34" s="28" t="s">
        <v>123</v>
      </c>
      <c r="W34" s="28" t="s">
        <v>124</v>
      </c>
      <c r="X34" s="30" t="s">
        <v>125</v>
      </c>
      <c r="Y34" s="30" t="s">
        <v>126</v>
      </c>
      <c r="Z34" s="28" t="s">
        <v>127</v>
      </c>
      <c r="AA34" s="28" t="s">
        <v>128</v>
      </c>
      <c r="AB34" s="30" t="s">
        <v>129</v>
      </c>
      <c r="AC34" s="31" t="s">
        <v>130</v>
      </c>
      <c r="AD34" s="31" t="s">
        <v>131</v>
      </c>
      <c r="AE34" s="29" t="s">
        <v>132</v>
      </c>
      <c r="AF34" s="28" t="s">
        <v>133</v>
      </c>
      <c r="AH34" s="21"/>
    </row>
    <row r="35" spans="2:34" s="23" customFormat="1" x14ac:dyDescent="0.2">
      <c r="B35" s="32">
        <v>31</v>
      </c>
      <c r="C35" s="33" t="s">
        <v>134</v>
      </c>
      <c r="D35" s="33" t="s">
        <v>135</v>
      </c>
      <c r="E35" s="33" t="s">
        <v>136</v>
      </c>
      <c r="F35" s="34" t="s">
        <v>137</v>
      </c>
      <c r="G35" s="35" t="s">
        <v>138</v>
      </c>
      <c r="H35" s="35" t="s">
        <v>139</v>
      </c>
      <c r="I35" s="33" t="s">
        <v>140</v>
      </c>
      <c r="J35" s="33" t="s">
        <v>141</v>
      </c>
      <c r="K35" s="33" t="s">
        <v>142</v>
      </c>
      <c r="L35" s="33" t="s">
        <v>143</v>
      </c>
      <c r="M35" s="33" t="s">
        <v>144</v>
      </c>
      <c r="N35" s="33" t="s">
        <v>145</v>
      </c>
      <c r="O35" s="34" t="s">
        <v>146</v>
      </c>
      <c r="P35" s="34" t="s">
        <v>147</v>
      </c>
      <c r="Q35" s="34" t="s">
        <v>148</v>
      </c>
      <c r="R35" s="34" t="s">
        <v>149</v>
      </c>
      <c r="S35" s="34" t="s">
        <v>151</v>
      </c>
      <c r="T35" s="34" t="s">
        <v>150</v>
      </c>
      <c r="U35" s="33" t="s">
        <v>151</v>
      </c>
      <c r="V35" s="33" t="s">
        <v>152</v>
      </c>
      <c r="W35" s="33" t="s">
        <v>153</v>
      </c>
      <c r="X35" s="35" t="s">
        <v>154</v>
      </c>
      <c r="Y35" s="35" t="s">
        <v>155</v>
      </c>
      <c r="Z35" s="33" t="s">
        <v>156</v>
      </c>
      <c r="AA35" s="33" t="s">
        <v>157</v>
      </c>
      <c r="AB35" s="35" t="s">
        <v>158</v>
      </c>
      <c r="AC35" s="36" t="s">
        <v>159</v>
      </c>
      <c r="AD35" s="36" t="s">
        <v>160</v>
      </c>
      <c r="AE35" s="34" t="s">
        <v>161</v>
      </c>
      <c r="AF35" s="33" t="s">
        <v>162</v>
      </c>
      <c r="AG35" s="21"/>
      <c r="AH35" s="21"/>
    </row>
    <row r="36" spans="2:34" s="23" customFormat="1" x14ac:dyDescent="0.2">
      <c r="B36" s="32">
        <v>32</v>
      </c>
      <c r="C36" s="33" t="s">
        <v>163</v>
      </c>
      <c r="D36" s="33" t="s">
        <v>164</v>
      </c>
      <c r="E36" s="33" t="s">
        <v>165</v>
      </c>
      <c r="F36" s="34" t="s">
        <v>166</v>
      </c>
      <c r="G36" s="35" t="s">
        <v>167</v>
      </c>
      <c r="H36" s="35" t="s">
        <v>168</v>
      </c>
      <c r="I36" s="33" t="s">
        <v>169</v>
      </c>
      <c r="J36" s="33" t="s">
        <v>170</v>
      </c>
      <c r="K36" s="33" t="s">
        <v>171</v>
      </c>
      <c r="L36" s="33" t="s">
        <v>172</v>
      </c>
      <c r="M36" s="33" t="s">
        <v>173</v>
      </c>
      <c r="N36" s="33" t="s">
        <v>174</v>
      </c>
      <c r="O36" s="34" t="s">
        <v>175</v>
      </c>
      <c r="P36" s="34" t="s">
        <v>176</v>
      </c>
      <c r="Q36" s="34" t="s">
        <v>177</v>
      </c>
      <c r="R36" s="34" t="s">
        <v>178</v>
      </c>
      <c r="S36" s="34" t="s">
        <v>180</v>
      </c>
      <c r="T36" s="34" t="s">
        <v>179</v>
      </c>
      <c r="U36" s="33" t="s">
        <v>180</v>
      </c>
      <c r="V36" s="33" t="s">
        <v>181</v>
      </c>
      <c r="W36" s="33" t="s">
        <v>182</v>
      </c>
      <c r="X36" s="35" t="s">
        <v>183</v>
      </c>
      <c r="Y36" s="35" t="s">
        <v>184</v>
      </c>
      <c r="Z36" s="33" t="s">
        <v>185</v>
      </c>
      <c r="AA36" s="33" t="s">
        <v>186</v>
      </c>
      <c r="AB36" s="35" t="s">
        <v>187</v>
      </c>
      <c r="AC36" s="36" t="s">
        <v>188</v>
      </c>
      <c r="AD36" s="36" t="s">
        <v>189</v>
      </c>
      <c r="AE36" s="34" t="s">
        <v>190</v>
      </c>
      <c r="AF36" s="33" t="s">
        <v>191</v>
      </c>
      <c r="AG36" s="21"/>
      <c r="AH36" s="21"/>
    </row>
    <row r="37" spans="2:34" x14ac:dyDescent="0.2">
      <c r="B37" s="27">
        <v>33</v>
      </c>
      <c r="C37" s="28" t="s">
        <v>192</v>
      </c>
      <c r="D37" s="28" t="s">
        <v>193</v>
      </c>
      <c r="E37" s="28" t="s">
        <v>194</v>
      </c>
      <c r="F37" s="29" t="s">
        <v>195</v>
      </c>
      <c r="G37" s="30" t="s">
        <v>196</v>
      </c>
      <c r="H37" s="30" t="s">
        <v>197</v>
      </c>
      <c r="I37" s="28" t="s">
        <v>198</v>
      </c>
      <c r="J37" s="28" t="s">
        <v>199</v>
      </c>
      <c r="K37" s="28" t="s">
        <v>200</v>
      </c>
      <c r="L37" s="28" t="s">
        <v>201</v>
      </c>
      <c r="M37" s="28" t="s">
        <v>202</v>
      </c>
      <c r="N37" s="28" t="s">
        <v>203</v>
      </c>
      <c r="O37" s="29" t="s">
        <v>204</v>
      </c>
      <c r="P37" s="29" t="s">
        <v>205</v>
      </c>
      <c r="Q37" s="29" t="s">
        <v>206</v>
      </c>
      <c r="R37" s="29" t="s">
        <v>207</v>
      </c>
      <c r="S37" s="29" t="s">
        <v>209</v>
      </c>
      <c r="T37" s="29" t="s">
        <v>208</v>
      </c>
      <c r="U37" s="28" t="s">
        <v>209</v>
      </c>
      <c r="V37" s="28" t="s">
        <v>210</v>
      </c>
      <c r="W37" s="28" t="s">
        <v>211</v>
      </c>
      <c r="X37" s="30" t="s">
        <v>212</v>
      </c>
      <c r="Y37" s="30" t="s">
        <v>213</v>
      </c>
      <c r="Z37" s="28" t="s">
        <v>214</v>
      </c>
      <c r="AA37" s="28" t="s">
        <v>215</v>
      </c>
      <c r="AB37" s="30" t="s">
        <v>216</v>
      </c>
      <c r="AC37" s="31" t="s">
        <v>217</v>
      </c>
      <c r="AD37" s="31" t="s">
        <v>218</v>
      </c>
      <c r="AE37" s="29" t="s">
        <v>219</v>
      </c>
      <c r="AF37" s="28" t="s">
        <v>220</v>
      </c>
      <c r="AH37" s="21"/>
    </row>
    <row r="38" spans="2:34" x14ac:dyDescent="0.2">
      <c r="B38" s="27">
        <v>34</v>
      </c>
      <c r="C38" s="28" t="s">
        <v>221</v>
      </c>
      <c r="D38" s="28" t="s">
        <v>222</v>
      </c>
      <c r="E38" s="28" t="s">
        <v>223</v>
      </c>
      <c r="F38" s="29" t="s">
        <v>224</v>
      </c>
      <c r="G38" s="30" t="s">
        <v>225</v>
      </c>
      <c r="H38" s="30" t="s">
        <v>226</v>
      </c>
      <c r="I38" s="28" t="s">
        <v>227</v>
      </c>
      <c r="J38" s="28" t="s">
        <v>228</v>
      </c>
      <c r="K38" s="28" t="s">
        <v>229</v>
      </c>
      <c r="L38" s="28" t="s">
        <v>230</v>
      </c>
      <c r="M38" s="28" t="s">
        <v>231</v>
      </c>
      <c r="N38" s="28" t="s">
        <v>232</v>
      </c>
      <c r="O38" s="29" t="s">
        <v>233</v>
      </c>
      <c r="P38" s="29" t="s">
        <v>234</v>
      </c>
      <c r="Q38" s="29" t="s">
        <v>235</v>
      </c>
      <c r="R38" s="29" t="s">
        <v>236</v>
      </c>
      <c r="S38" s="29" t="s">
        <v>238</v>
      </c>
      <c r="T38" s="29" t="s">
        <v>237</v>
      </c>
      <c r="U38" s="28" t="s">
        <v>238</v>
      </c>
      <c r="V38" s="28" t="s">
        <v>239</v>
      </c>
      <c r="W38" s="28" t="s">
        <v>240</v>
      </c>
      <c r="X38" s="30" t="s">
        <v>241</v>
      </c>
      <c r="Y38" s="30" t="s">
        <v>242</v>
      </c>
      <c r="Z38" s="28" t="s">
        <v>243</v>
      </c>
      <c r="AA38" s="28" t="s">
        <v>244</v>
      </c>
      <c r="AB38" s="30" t="s">
        <v>245</v>
      </c>
      <c r="AC38" s="31" t="s">
        <v>246</v>
      </c>
      <c r="AD38" s="31" t="s">
        <v>247</v>
      </c>
      <c r="AE38" s="29" t="s">
        <v>248</v>
      </c>
      <c r="AF38" s="28" t="s">
        <v>249</v>
      </c>
      <c r="AH38" s="21"/>
    </row>
    <row r="39" spans="2:34" s="23" customFormat="1" x14ac:dyDescent="0.2">
      <c r="B39" s="32">
        <v>35</v>
      </c>
      <c r="C39" s="33" t="s">
        <v>250</v>
      </c>
      <c r="D39" s="33" t="s">
        <v>251</v>
      </c>
      <c r="E39" s="33" t="s">
        <v>252</v>
      </c>
      <c r="F39" s="34" t="s">
        <v>253</v>
      </c>
      <c r="G39" s="35" t="s">
        <v>254</v>
      </c>
      <c r="H39" s="35" t="s">
        <v>255</v>
      </c>
      <c r="I39" s="33" t="s">
        <v>256</v>
      </c>
      <c r="J39" s="33" t="s">
        <v>257</v>
      </c>
      <c r="K39" s="33" t="s">
        <v>258</v>
      </c>
      <c r="L39" s="33" t="s">
        <v>259</v>
      </c>
      <c r="M39" s="33" t="s">
        <v>260</v>
      </c>
      <c r="N39" s="33" t="s">
        <v>261</v>
      </c>
      <c r="O39" s="34" t="s">
        <v>262</v>
      </c>
      <c r="P39" s="34" t="s">
        <v>263</v>
      </c>
      <c r="Q39" s="34" t="s">
        <v>264</v>
      </c>
      <c r="R39" s="34" t="s">
        <v>265</v>
      </c>
      <c r="S39" s="34" t="s">
        <v>267</v>
      </c>
      <c r="T39" s="34" t="s">
        <v>266</v>
      </c>
      <c r="U39" s="33" t="s">
        <v>267</v>
      </c>
      <c r="V39" s="33" t="s">
        <v>268</v>
      </c>
      <c r="W39" s="33" t="s">
        <v>269</v>
      </c>
      <c r="X39" s="35" t="s">
        <v>270</v>
      </c>
      <c r="Y39" s="35" t="s">
        <v>271</v>
      </c>
      <c r="Z39" s="33" t="s">
        <v>272</v>
      </c>
      <c r="AA39" s="33" t="s">
        <v>273</v>
      </c>
      <c r="AB39" s="35" t="s">
        <v>274</v>
      </c>
      <c r="AC39" s="36" t="s">
        <v>275</v>
      </c>
      <c r="AD39" s="36" t="s">
        <v>276</v>
      </c>
      <c r="AE39" s="34" t="s">
        <v>277</v>
      </c>
      <c r="AF39" s="33" t="s">
        <v>278</v>
      </c>
      <c r="AG39" s="21"/>
      <c r="AH39" s="21"/>
    </row>
    <row r="40" spans="2:34" s="23" customFormat="1" x14ac:dyDescent="0.2">
      <c r="B40" s="32">
        <v>36</v>
      </c>
      <c r="C40" s="33" t="s">
        <v>279</v>
      </c>
      <c r="D40" s="33" t="s">
        <v>280</v>
      </c>
      <c r="E40" s="33" t="s">
        <v>281</v>
      </c>
      <c r="F40" s="34" t="s">
        <v>282</v>
      </c>
      <c r="G40" s="35" t="s">
        <v>283</v>
      </c>
      <c r="H40" s="35" t="s">
        <v>284</v>
      </c>
      <c r="I40" s="33" t="s">
        <v>285</v>
      </c>
      <c r="J40" s="33" t="s">
        <v>286</v>
      </c>
      <c r="K40" s="33" t="s">
        <v>287</v>
      </c>
      <c r="L40" s="33" t="s">
        <v>288</v>
      </c>
      <c r="M40" s="33" t="s">
        <v>289</v>
      </c>
      <c r="N40" s="33" t="s">
        <v>290</v>
      </c>
      <c r="O40" s="34" t="s">
        <v>291</v>
      </c>
      <c r="P40" s="34" t="s">
        <v>292</v>
      </c>
      <c r="Q40" s="34" t="s">
        <v>293</v>
      </c>
      <c r="R40" s="34" t="s">
        <v>294</v>
      </c>
      <c r="S40" s="34" t="s">
        <v>296</v>
      </c>
      <c r="T40" s="34" t="s">
        <v>295</v>
      </c>
      <c r="U40" s="33" t="s">
        <v>296</v>
      </c>
      <c r="V40" s="33" t="s">
        <v>297</v>
      </c>
      <c r="W40" s="33" t="s">
        <v>298</v>
      </c>
      <c r="X40" s="35" t="s">
        <v>299</v>
      </c>
      <c r="Y40" s="35" t="s">
        <v>300</v>
      </c>
      <c r="Z40" s="33" t="s">
        <v>301</v>
      </c>
      <c r="AA40" s="33" t="s">
        <v>302</v>
      </c>
      <c r="AB40" s="35" t="s">
        <v>303</v>
      </c>
      <c r="AC40" s="36" t="s">
        <v>304</v>
      </c>
      <c r="AD40" s="36" t="s">
        <v>305</v>
      </c>
      <c r="AE40" s="34" t="s">
        <v>306</v>
      </c>
      <c r="AF40" s="33" t="s">
        <v>307</v>
      </c>
      <c r="AG40" s="21"/>
      <c r="AH40" s="21"/>
    </row>
    <row r="41" spans="2:34" x14ac:dyDescent="0.2">
      <c r="B41" s="26"/>
      <c r="AH41" s="21"/>
    </row>
    <row r="42" spans="2:34" x14ac:dyDescent="0.2">
      <c r="B42" s="26"/>
      <c r="C42" s="26" t="s">
        <v>313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AH42" s="21"/>
    </row>
    <row r="43" spans="2:34" x14ac:dyDescent="0.2">
      <c r="B43" s="27">
        <v>1</v>
      </c>
      <c r="C43" s="28" t="s">
        <v>330</v>
      </c>
      <c r="D43" s="28" t="s">
        <v>331</v>
      </c>
      <c r="E43" s="28" t="s">
        <v>332</v>
      </c>
      <c r="F43" s="29" t="s">
        <v>333</v>
      </c>
      <c r="G43" s="30" t="s">
        <v>334</v>
      </c>
      <c r="H43" s="30" t="s">
        <v>335</v>
      </c>
      <c r="I43" s="28" t="s">
        <v>336</v>
      </c>
      <c r="J43" s="28" t="s">
        <v>337</v>
      </c>
      <c r="K43" s="28" t="s">
        <v>338</v>
      </c>
      <c r="L43" s="28" t="s">
        <v>339</v>
      </c>
      <c r="M43" s="28" t="s">
        <v>340</v>
      </c>
      <c r="N43" s="28" t="s">
        <v>341</v>
      </c>
      <c r="O43" s="29" t="s">
        <v>342</v>
      </c>
      <c r="P43" s="29" t="s">
        <v>343</v>
      </c>
      <c r="Q43" s="29" t="s">
        <v>344</v>
      </c>
      <c r="R43" s="29" t="s">
        <v>345</v>
      </c>
      <c r="S43" s="29" t="s">
        <v>347</v>
      </c>
      <c r="T43" s="29" t="s">
        <v>346</v>
      </c>
      <c r="U43" s="28" t="s">
        <v>347</v>
      </c>
      <c r="V43" s="28" t="s">
        <v>348</v>
      </c>
      <c r="W43" s="28" t="s">
        <v>349</v>
      </c>
      <c r="X43" s="30" t="s">
        <v>350</v>
      </c>
      <c r="Y43" s="30" t="s">
        <v>351</v>
      </c>
      <c r="Z43" s="28" t="s">
        <v>352</v>
      </c>
      <c r="AA43" s="28" t="s">
        <v>353</v>
      </c>
      <c r="AB43" s="30" t="s">
        <v>354</v>
      </c>
      <c r="AC43" s="31" t="s">
        <v>355</v>
      </c>
      <c r="AD43" s="31" t="s">
        <v>356</v>
      </c>
      <c r="AE43" s="29" t="s">
        <v>357</v>
      </c>
      <c r="AF43" s="28" t="s">
        <v>358</v>
      </c>
      <c r="AH43" s="24" t="s">
        <v>1065</v>
      </c>
    </row>
    <row r="44" spans="2:34" x14ac:dyDescent="0.2">
      <c r="B44" s="27">
        <v>2</v>
      </c>
      <c r="C44" s="28" t="s">
        <v>359</v>
      </c>
      <c r="D44" s="28" t="s">
        <v>360</v>
      </c>
      <c r="E44" s="28" t="s">
        <v>361</v>
      </c>
      <c r="F44" s="29" t="s">
        <v>362</v>
      </c>
      <c r="G44" s="30" t="s">
        <v>363</v>
      </c>
      <c r="H44" s="30" t="s">
        <v>364</v>
      </c>
      <c r="I44" s="28" t="s">
        <v>365</v>
      </c>
      <c r="J44" s="28" t="s">
        <v>366</v>
      </c>
      <c r="K44" s="28" t="s">
        <v>367</v>
      </c>
      <c r="L44" s="28" t="s">
        <v>368</v>
      </c>
      <c r="M44" s="28" t="s">
        <v>369</v>
      </c>
      <c r="N44" s="28" t="s">
        <v>370</v>
      </c>
      <c r="O44" s="29" t="s">
        <v>371</v>
      </c>
      <c r="P44" s="29" t="s">
        <v>372</v>
      </c>
      <c r="Q44" s="29" t="s">
        <v>373</v>
      </c>
      <c r="R44" s="29" t="s">
        <v>374</v>
      </c>
      <c r="S44" s="29" t="s">
        <v>376</v>
      </c>
      <c r="T44" s="29" t="s">
        <v>375</v>
      </c>
      <c r="U44" s="28" t="s">
        <v>376</v>
      </c>
      <c r="V44" s="28" t="s">
        <v>377</v>
      </c>
      <c r="W44" s="28" t="s">
        <v>378</v>
      </c>
      <c r="X44" s="30" t="s">
        <v>379</v>
      </c>
      <c r="Y44" s="30" t="s">
        <v>380</v>
      </c>
      <c r="Z44" s="28" t="s">
        <v>381</v>
      </c>
      <c r="AA44" s="28" t="s">
        <v>382</v>
      </c>
      <c r="AB44" s="30" t="s">
        <v>383</v>
      </c>
      <c r="AC44" s="31" t="s">
        <v>384</v>
      </c>
      <c r="AD44" s="31" t="s">
        <v>385</v>
      </c>
      <c r="AE44" s="29" t="s">
        <v>386</v>
      </c>
      <c r="AF44" s="28" t="s">
        <v>387</v>
      </c>
      <c r="AH44" s="21">
        <v>0</v>
      </c>
    </row>
    <row r="45" spans="2:34" s="23" customFormat="1" x14ac:dyDescent="0.2">
      <c r="B45" s="32">
        <v>3</v>
      </c>
      <c r="C45" s="33" t="s">
        <v>388</v>
      </c>
      <c r="D45" s="33" t="s">
        <v>389</v>
      </c>
      <c r="E45" s="33" t="s">
        <v>390</v>
      </c>
      <c r="F45" s="34" t="s">
        <v>391</v>
      </c>
      <c r="G45" s="35" t="s">
        <v>392</v>
      </c>
      <c r="H45" s="35" t="s">
        <v>393</v>
      </c>
      <c r="I45" s="33" t="s">
        <v>394</v>
      </c>
      <c r="J45" s="33" t="s">
        <v>395</v>
      </c>
      <c r="K45" s="33" t="s">
        <v>396</v>
      </c>
      <c r="L45" s="33" t="s">
        <v>397</v>
      </c>
      <c r="M45" s="33" t="s">
        <v>398</v>
      </c>
      <c r="N45" s="33" t="s">
        <v>399</v>
      </c>
      <c r="O45" s="34" t="s">
        <v>400</v>
      </c>
      <c r="P45" s="34" t="s">
        <v>401</v>
      </c>
      <c r="Q45" s="34" t="s">
        <v>402</v>
      </c>
      <c r="R45" s="34" t="s">
        <v>403</v>
      </c>
      <c r="S45" s="34" t="s">
        <v>405</v>
      </c>
      <c r="T45" s="34" t="s">
        <v>404</v>
      </c>
      <c r="U45" s="33" t="s">
        <v>405</v>
      </c>
      <c r="V45" s="33" t="s">
        <v>406</v>
      </c>
      <c r="W45" s="33" t="s">
        <v>407</v>
      </c>
      <c r="X45" s="35" t="s">
        <v>408</v>
      </c>
      <c r="Y45" s="35" t="s">
        <v>409</v>
      </c>
      <c r="Z45" s="33" t="s">
        <v>410</v>
      </c>
      <c r="AA45" s="33" t="s">
        <v>411</v>
      </c>
      <c r="AB45" s="35" t="s">
        <v>412</v>
      </c>
      <c r="AC45" s="36" t="s">
        <v>413</v>
      </c>
      <c r="AD45" s="36" t="s">
        <v>414</v>
      </c>
      <c r="AE45" s="34" t="s">
        <v>415</v>
      </c>
      <c r="AF45" s="33" t="s">
        <v>416</v>
      </c>
      <c r="AG45" s="21"/>
      <c r="AH45" s="21">
        <v>0</v>
      </c>
    </row>
    <row r="46" spans="2:34" s="23" customFormat="1" x14ac:dyDescent="0.2">
      <c r="B46" s="32">
        <v>4</v>
      </c>
      <c r="C46" s="33" t="s">
        <v>417</v>
      </c>
      <c r="D46" s="33" t="s">
        <v>418</v>
      </c>
      <c r="E46" s="33" t="s">
        <v>419</v>
      </c>
      <c r="F46" s="34" t="s">
        <v>420</v>
      </c>
      <c r="G46" s="35" t="s">
        <v>421</v>
      </c>
      <c r="H46" s="35" t="s">
        <v>422</v>
      </c>
      <c r="I46" s="33" t="s">
        <v>423</v>
      </c>
      <c r="J46" s="33" t="s">
        <v>424</v>
      </c>
      <c r="K46" s="33" t="s">
        <v>425</v>
      </c>
      <c r="L46" s="33" t="s">
        <v>426</v>
      </c>
      <c r="M46" s="33" t="s">
        <v>427</v>
      </c>
      <c r="N46" s="33" t="s">
        <v>428</v>
      </c>
      <c r="O46" s="34" t="s">
        <v>429</v>
      </c>
      <c r="P46" s="34" t="s">
        <v>430</v>
      </c>
      <c r="Q46" s="34" t="s">
        <v>431</v>
      </c>
      <c r="R46" s="34" t="s">
        <v>432</v>
      </c>
      <c r="S46" s="34" t="s">
        <v>434</v>
      </c>
      <c r="T46" s="34" t="s">
        <v>433</v>
      </c>
      <c r="U46" s="33" t="s">
        <v>434</v>
      </c>
      <c r="V46" s="33" t="s">
        <v>435</v>
      </c>
      <c r="W46" s="33" t="s">
        <v>436</v>
      </c>
      <c r="X46" s="35" t="s">
        <v>437</v>
      </c>
      <c r="Y46" s="35" t="s">
        <v>438</v>
      </c>
      <c r="Z46" s="33" t="s">
        <v>439</v>
      </c>
      <c r="AA46" s="33" t="s">
        <v>440</v>
      </c>
      <c r="AB46" s="35" t="s">
        <v>441</v>
      </c>
      <c r="AC46" s="36" t="s">
        <v>442</v>
      </c>
      <c r="AD46" s="36" t="s">
        <v>443</v>
      </c>
      <c r="AE46" s="34" t="s">
        <v>444</v>
      </c>
      <c r="AF46" s="33" t="s">
        <v>445</v>
      </c>
      <c r="AG46" s="21"/>
      <c r="AH46" s="21">
        <v>0</v>
      </c>
    </row>
    <row r="47" spans="2:34" x14ac:dyDescent="0.2">
      <c r="B47" s="27">
        <v>5</v>
      </c>
      <c r="C47" s="28" t="s">
        <v>446</v>
      </c>
      <c r="D47" s="28" t="s">
        <v>447</v>
      </c>
      <c r="E47" s="28" t="s">
        <v>448</v>
      </c>
      <c r="F47" s="29" t="s">
        <v>449</v>
      </c>
      <c r="G47" s="30" t="s">
        <v>450</v>
      </c>
      <c r="H47" s="30" t="s">
        <v>451</v>
      </c>
      <c r="I47" s="28" t="s">
        <v>452</v>
      </c>
      <c r="J47" s="28" t="s">
        <v>453</v>
      </c>
      <c r="K47" s="28" t="s">
        <v>454</v>
      </c>
      <c r="L47" s="28" t="s">
        <v>455</v>
      </c>
      <c r="M47" s="28" t="s">
        <v>456</v>
      </c>
      <c r="N47" s="28" t="s">
        <v>457</v>
      </c>
      <c r="O47" s="29" t="s">
        <v>458</v>
      </c>
      <c r="P47" s="29" t="s">
        <v>459</v>
      </c>
      <c r="Q47" s="29" t="s">
        <v>460</v>
      </c>
      <c r="R47" s="29" t="s">
        <v>461</v>
      </c>
      <c r="S47" s="29" t="s">
        <v>463</v>
      </c>
      <c r="T47" s="29" t="s">
        <v>462</v>
      </c>
      <c r="U47" s="28" t="s">
        <v>463</v>
      </c>
      <c r="V47" s="28" t="s">
        <v>464</v>
      </c>
      <c r="W47" s="28" t="s">
        <v>465</v>
      </c>
      <c r="X47" s="30" t="s">
        <v>466</v>
      </c>
      <c r="Y47" s="30" t="s">
        <v>467</v>
      </c>
      <c r="Z47" s="28" t="s">
        <v>468</v>
      </c>
      <c r="AA47" s="28" t="s">
        <v>469</v>
      </c>
      <c r="AB47" s="30" t="s">
        <v>470</v>
      </c>
      <c r="AC47" s="31" t="s">
        <v>471</v>
      </c>
      <c r="AD47" s="31" t="s">
        <v>472</v>
      </c>
      <c r="AE47" s="29" t="s">
        <v>473</v>
      </c>
      <c r="AF47" s="28" t="s">
        <v>474</v>
      </c>
      <c r="AH47" s="21">
        <v>0</v>
      </c>
    </row>
    <row r="48" spans="2:34" x14ac:dyDescent="0.2">
      <c r="B48" s="27">
        <v>6</v>
      </c>
      <c r="C48" s="28" t="s">
        <v>475</v>
      </c>
      <c r="D48" s="28" t="s">
        <v>476</v>
      </c>
      <c r="E48" s="28" t="s">
        <v>477</v>
      </c>
      <c r="F48" s="29" t="s">
        <v>320</v>
      </c>
      <c r="G48" s="30" t="s">
        <v>478</v>
      </c>
      <c r="H48" s="30" t="s">
        <v>479</v>
      </c>
      <c r="I48" s="28" t="s">
        <v>480</v>
      </c>
      <c r="J48" s="28" t="s">
        <v>481</v>
      </c>
      <c r="K48" s="28" t="s">
        <v>482</v>
      </c>
      <c r="L48" s="28" t="s">
        <v>483</v>
      </c>
      <c r="M48" s="28" t="s">
        <v>484</v>
      </c>
      <c r="N48" s="28" t="s">
        <v>485</v>
      </c>
      <c r="O48" s="29" t="s">
        <v>486</v>
      </c>
      <c r="P48" s="29" t="s">
        <v>487</v>
      </c>
      <c r="Q48" s="29" t="s">
        <v>488</v>
      </c>
      <c r="R48" s="29" t="s">
        <v>489</v>
      </c>
      <c r="S48" s="29" t="s">
        <v>491</v>
      </c>
      <c r="T48" s="29" t="s">
        <v>490</v>
      </c>
      <c r="U48" s="28" t="s">
        <v>491</v>
      </c>
      <c r="V48" s="28" t="s">
        <v>492</v>
      </c>
      <c r="W48" s="28" t="s">
        <v>493</v>
      </c>
      <c r="X48" s="30" t="s">
        <v>494</v>
      </c>
      <c r="Y48" s="30" t="s">
        <v>495</v>
      </c>
      <c r="Z48" s="28" t="s">
        <v>496</v>
      </c>
      <c r="AA48" s="28" t="s">
        <v>497</v>
      </c>
      <c r="AB48" s="30" t="s">
        <v>498</v>
      </c>
      <c r="AC48" s="31" t="s">
        <v>499</v>
      </c>
      <c r="AD48" s="31" t="s">
        <v>500</v>
      </c>
      <c r="AE48" s="29" t="s">
        <v>501</v>
      </c>
      <c r="AF48" s="28" t="s">
        <v>502</v>
      </c>
      <c r="AH48" s="21"/>
    </row>
    <row r="49" spans="2:34" s="23" customFormat="1" x14ac:dyDescent="0.2">
      <c r="B49" s="32">
        <v>7</v>
      </c>
      <c r="C49" s="33" t="s">
        <v>503</v>
      </c>
      <c r="D49" s="33" t="s">
        <v>504</v>
      </c>
      <c r="E49" s="33" t="s">
        <v>505</v>
      </c>
      <c r="F49" s="34" t="s">
        <v>506</v>
      </c>
      <c r="G49" s="35" t="s">
        <v>507</v>
      </c>
      <c r="H49" s="35" t="s">
        <v>508</v>
      </c>
      <c r="I49" s="33" t="s">
        <v>509</v>
      </c>
      <c r="J49" s="33" t="s">
        <v>510</v>
      </c>
      <c r="K49" s="33" t="s">
        <v>511</v>
      </c>
      <c r="L49" s="33" t="s">
        <v>512</v>
      </c>
      <c r="M49" s="33" t="s">
        <v>513</v>
      </c>
      <c r="N49" s="33" t="s">
        <v>514</v>
      </c>
      <c r="O49" s="34" t="s">
        <v>515</v>
      </c>
      <c r="P49" s="34" t="s">
        <v>516</v>
      </c>
      <c r="Q49" s="34" t="s">
        <v>517</v>
      </c>
      <c r="R49" s="34" t="s">
        <v>518</v>
      </c>
      <c r="S49" s="34" t="s">
        <v>520</v>
      </c>
      <c r="T49" s="34" t="s">
        <v>519</v>
      </c>
      <c r="U49" s="33" t="s">
        <v>520</v>
      </c>
      <c r="V49" s="33" t="s">
        <v>521</v>
      </c>
      <c r="W49" s="33" t="s">
        <v>522</v>
      </c>
      <c r="X49" s="35" t="s">
        <v>523</v>
      </c>
      <c r="Y49" s="35" t="s">
        <v>524</v>
      </c>
      <c r="Z49" s="33" t="s">
        <v>525</v>
      </c>
      <c r="AA49" s="33" t="s">
        <v>526</v>
      </c>
      <c r="AB49" s="35" t="s">
        <v>527</v>
      </c>
      <c r="AC49" s="36" t="s">
        <v>528</v>
      </c>
      <c r="AD49" s="36" t="s">
        <v>529</v>
      </c>
      <c r="AE49" s="34" t="s">
        <v>530</v>
      </c>
      <c r="AF49" s="33" t="s">
        <v>531</v>
      </c>
      <c r="AG49" s="21"/>
      <c r="AH49" s="21"/>
    </row>
    <row r="50" spans="2:34" s="23" customFormat="1" x14ac:dyDescent="0.2">
      <c r="B50" s="32">
        <v>8</v>
      </c>
      <c r="C50" s="33" t="s">
        <v>532</v>
      </c>
      <c r="D50" s="33" t="s">
        <v>533</v>
      </c>
      <c r="E50" s="33" t="s">
        <v>534</v>
      </c>
      <c r="F50" s="34" t="s">
        <v>535</v>
      </c>
      <c r="G50" s="35" t="s">
        <v>536</v>
      </c>
      <c r="H50" s="35" t="s">
        <v>537</v>
      </c>
      <c r="I50" s="33" t="s">
        <v>538</v>
      </c>
      <c r="J50" s="33" t="s">
        <v>539</v>
      </c>
      <c r="K50" s="33" t="s">
        <v>540</v>
      </c>
      <c r="L50" s="33" t="s">
        <v>541</v>
      </c>
      <c r="M50" s="33" t="s">
        <v>542</v>
      </c>
      <c r="N50" s="33" t="s">
        <v>543</v>
      </c>
      <c r="O50" s="34" t="s">
        <v>544</v>
      </c>
      <c r="P50" s="34" t="s">
        <v>545</v>
      </c>
      <c r="Q50" s="34" t="s">
        <v>546</v>
      </c>
      <c r="R50" s="34" t="s">
        <v>547</v>
      </c>
      <c r="S50" s="34" t="s">
        <v>549</v>
      </c>
      <c r="T50" s="34" t="s">
        <v>548</v>
      </c>
      <c r="U50" s="33" t="s">
        <v>549</v>
      </c>
      <c r="V50" s="33" t="s">
        <v>550</v>
      </c>
      <c r="W50" s="33" t="s">
        <v>551</v>
      </c>
      <c r="X50" s="35" t="s">
        <v>552</v>
      </c>
      <c r="Y50" s="35" t="s">
        <v>553</v>
      </c>
      <c r="Z50" s="33" t="s">
        <v>554</v>
      </c>
      <c r="AA50" s="33" t="s">
        <v>555</v>
      </c>
      <c r="AB50" s="35" t="s">
        <v>556</v>
      </c>
      <c r="AC50" s="36" t="s">
        <v>557</v>
      </c>
      <c r="AD50" s="36" t="s">
        <v>558</v>
      </c>
      <c r="AE50" s="34" t="s">
        <v>559</v>
      </c>
      <c r="AF50" s="33" t="s">
        <v>560</v>
      </c>
      <c r="AG50" s="21"/>
      <c r="AH50" s="21"/>
    </row>
    <row r="51" spans="2:34" x14ac:dyDescent="0.2">
      <c r="B51" s="27">
        <v>9</v>
      </c>
      <c r="C51" s="28" t="s">
        <v>561</v>
      </c>
      <c r="D51" s="28" t="s">
        <v>562</v>
      </c>
      <c r="E51" s="28" t="s">
        <v>563</v>
      </c>
      <c r="F51" s="29" t="s">
        <v>564</v>
      </c>
      <c r="G51" s="30" t="s">
        <v>565</v>
      </c>
      <c r="H51" s="30" t="s">
        <v>566</v>
      </c>
      <c r="I51" s="28" t="s">
        <v>567</v>
      </c>
      <c r="J51" s="28" t="s">
        <v>568</v>
      </c>
      <c r="K51" s="28" t="s">
        <v>569</v>
      </c>
      <c r="L51" s="28" t="s">
        <v>570</v>
      </c>
      <c r="M51" s="28" t="s">
        <v>571</v>
      </c>
      <c r="N51" s="28" t="s">
        <v>572</v>
      </c>
      <c r="O51" s="29" t="s">
        <v>573</v>
      </c>
      <c r="P51" s="29" t="s">
        <v>574</v>
      </c>
      <c r="Q51" s="29" t="s">
        <v>575</v>
      </c>
      <c r="R51" s="29" t="s">
        <v>576</v>
      </c>
      <c r="S51" s="29" t="s">
        <v>578</v>
      </c>
      <c r="T51" s="29" t="s">
        <v>577</v>
      </c>
      <c r="U51" s="28" t="s">
        <v>578</v>
      </c>
      <c r="V51" s="28" t="s">
        <v>579</v>
      </c>
      <c r="W51" s="28" t="s">
        <v>580</v>
      </c>
      <c r="X51" s="30" t="s">
        <v>581</v>
      </c>
      <c r="Y51" s="30" t="s">
        <v>582</v>
      </c>
      <c r="Z51" s="28" t="s">
        <v>583</v>
      </c>
      <c r="AA51" s="28" t="s">
        <v>584</v>
      </c>
      <c r="AB51" s="30" t="s">
        <v>585</v>
      </c>
      <c r="AC51" s="31" t="s">
        <v>586</v>
      </c>
      <c r="AD51" s="31" t="s">
        <v>587</v>
      </c>
      <c r="AE51" s="29" t="s">
        <v>588</v>
      </c>
      <c r="AF51" s="28" t="s">
        <v>589</v>
      </c>
      <c r="AH51" s="21"/>
    </row>
    <row r="52" spans="2:34" x14ac:dyDescent="0.2">
      <c r="B52" s="27">
        <v>10</v>
      </c>
      <c r="C52" s="28" t="s">
        <v>590</v>
      </c>
      <c r="D52" s="28" t="s">
        <v>591</v>
      </c>
      <c r="E52" s="28" t="s">
        <v>592</v>
      </c>
      <c r="F52" s="29" t="s">
        <v>593</v>
      </c>
      <c r="G52" s="30" t="s">
        <v>594</v>
      </c>
      <c r="H52" s="30" t="s">
        <v>595</v>
      </c>
      <c r="I52" s="28" t="s">
        <v>596</v>
      </c>
      <c r="J52" s="28" t="s">
        <v>597</v>
      </c>
      <c r="K52" s="28" t="s">
        <v>598</v>
      </c>
      <c r="L52" s="28" t="s">
        <v>599</v>
      </c>
      <c r="M52" s="28" t="s">
        <v>600</v>
      </c>
      <c r="N52" s="28" t="s">
        <v>601</v>
      </c>
      <c r="O52" s="29" t="s">
        <v>602</v>
      </c>
      <c r="P52" s="29" t="s">
        <v>603</v>
      </c>
      <c r="Q52" s="29" t="s">
        <v>604</v>
      </c>
      <c r="R52" s="29" t="s">
        <v>605</v>
      </c>
      <c r="S52" s="29" t="s">
        <v>607</v>
      </c>
      <c r="T52" s="29" t="s">
        <v>606</v>
      </c>
      <c r="U52" s="28" t="s">
        <v>607</v>
      </c>
      <c r="V52" s="28" t="s">
        <v>608</v>
      </c>
      <c r="W52" s="28" t="s">
        <v>609</v>
      </c>
      <c r="X52" s="30" t="s">
        <v>610</v>
      </c>
      <c r="Y52" s="30" t="s">
        <v>611</v>
      </c>
      <c r="Z52" s="28" t="s">
        <v>612</v>
      </c>
      <c r="AA52" s="28" t="s">
        <v>613</v>
      </c>
      <c r="AB52" s="30" t="s">
        <v>614</v>
      </c>
      <c r="AC52" s="31" t="s">
        <v>615</v>
      </c>
      <c r="AD52" s="31" t="s">
        <v>616</v>
      </c>
      <c r="AE52" s="29" t="s">
        <v>617</v>
      </c>
      <c r="AF52" s="28" t="s">
        <v>618</v>
      </c>
      <c r="AH52" s="21"/>
    </row>
    <row r="53" spans="2:34" s="23" customFormat="1" x14ac:dyDescent="0.2">
      <c r="B53" s="32">
        <v>11</v>
      </c>
      <c r="C53" s="33" t="s">
        <v>619</v>
      </c>
      <c r="D53" s="33" t="s">
        <v>620</v>
      </c>
      <c r="E53" s="33" t="s">
        <v>621</v>
      </c>
      <c r="F53" s="34" t="s">
        <v>622</v>
      </c>
      <c r="G53" s="35" t="s">
        <v>623</v>
      </c>
      <c r="H53" s="35" t="s">
        <v>624</v>
      </c>
      <c r="I53" s="33" t="s">
        <v>625</v>
      </c>
      <c r="J53" s="33" t="s">
        <v>626</v>
      </c>
      <c r="K53" s="33" t="s">
        <v>627</v>
      </c>
      <c r="L53" s="33" t="s">
        <v>628</v>
      </c>
      <c r="M53" s="33" t="s">
        <v>629</v>
      </c>
      <c r="N53" s="33" t="s">
        <v>630</v>
      </c>
      <c r="O53" s="34" t="s">
        <v>631</v>
      </c>
      <c r="P53" s="34" t="s">
        <v>632</v>
      </c>
      <c r="Q53" s="34" t="s">
        <v>633</v>
      </c>
      <c r="R53" s="34" t="s">
        <v>634</v>
      </c>
      <c r="S53" s="34" t="s">
        <v>636</v>
      </c>
      <c r="T53" s="34" t="s">
        <v>635</v>
      </c>
      <c r="U53" s="33" t="s">
        <v>636</v>
      </c>
      <c r="V53" s="33" t="s">
        <v>637</v>
      </c>
      <c r="W53" s="33" t="s">
        <v>638</v>
      </c>
      <c r="X53" s="35" t="s">
        <v>639</v>
      </c>
      <c r="Y53" s="35" t="s">
        <v>640</v>
      </c>
      <c r="Z53" s="33" t="s">
        <v>641</v>
      </c>
      <c r="AA53" s="33" t="s">
        <v>642</v>
      </c>
      <c r="AB53" s="35" t="s">
        <v>643</v>
      </c>
      <c r="AC53" s="36" t="s">
        <v>644</v>
      </c>
      <c r="AD53" s="36" t="s">
        <v>645</v>
      </c>
      <c r="AE53" s="34" t="s">
        <v>646</v>
      </c>
      <c r="AF53" s="33" t="s">
        <v>647</v>
      </c>
      <c r="AG53" s="21"/>
      <c r="AH53" s="21"/>
    </row>
    <row r="54" spans="2:34" s="23" customFormat="1" x14ac:dyDescent="0.2">
      <c r="B54" s="32">
        <v>12</v>
      </c>
      <c r="C54" s="33" t="s">
        <v>648</v>
      </c>
      <c r="D54" s="33" t="s">
        <v>649</v>
      </c>
      <c r="E54" s="33" t="s">
        <v>650</v>
      </c>
      <c r="F54" s="34" t="s">
        <v>651</v>
      </c>
      <c r="G54" s="35" t="s">
        <v>652</v>
      </c>
      <c r="H54" s="35" t="s">
        <v>653</v>
      </c>
      <c r="I54" s="33" t="s">
        <v>654</v>
      </c>
      <c r="J54" s="33" t="s">
        <v>655</v>
      </c>
      <c r="K54" s="33" t="s">
        <v>656</v>
      </c>
      <c r="L54" s="33" t="s">
        <v>657</v>
      </c>
      <c r="M54" s="33" t="s">
        <v>658</v>
      </c>
      <c r="N54" s="33" t="s">
        <v>659</v>
      </c>
      <c r="O54" s="34" t="s">
        <v>660</v>
      </c>
      <c r="P54" s="34" t="s">
        <v>661</v>
      </c>
      <c r="Q54" s="34" t="s">
        <v>662</v>
      </c>
      <c r="R54" s="34" t="s">
        <v>663</v>
      </c>
      <c r="S54" s="34" t="s">
        <v>665</v>
      </c>
      <c r="T54" s="34" t="s">
        <v>664</v>
      </c>
      <c r="U54" s="33" t="s">
        <v>665</v>
      </c>
      <c r="V54" s="33" t="s">
        <v>666</v>
      </c>
      <c r="W54" s="33" t="s">
        <v>667</v>
      </c>
      <c r="X54" s="35" t="s">
        <v>668</v>
      </c>
      <c r="Y54" s="35" t="s">
        <v>669</v>
      </c>
      <c r="Z54" s="33" t="s">
        <v>670</v>
      </c>
      <c r="AA54" s="33" t="s">
        <v>671</v>
      </c>
      <c r="AB54" s="35" t="s">
        <v>672</v>
      </c>
      <c r="AC54" s="36" t="s">
        <v>673</v>
      </c>
      <c r="AD54" s="36" t="s">
        <v>674</v>
      </c>
      <c r="AE54" s="34" t="s">
        <v>675</v>
      </c>
      <c r="AF54" s="33" t="s">
        <v>676</v>
      </c>
      <c r="AG54" s="21"/>
      <c r="AH54" s="21"/>
    </row>
    <row r="55" spans="2:34" x14ac:dyDescent="0.2">
      <c r="B55" s="27">
        <v>13</v>
      </c>
      <c r="C55" s="28" t="s">
        <v>677</v>
      </c>
      <c r="D55" s="28" t="s">
        <v>678</v>
      </c>
      <c r="E55" s="28" t="s">
        <v>679</v>
      </c>
      <c r="F55" s="29" t="s">
        <v>680</v>
      </c>
      <c r="G55" s="30" t="s">
        <v>681</v>
      </c>
      <c r="H55" s="30" t="s">
        <v>682</v>
      </c>
      <c r="I55" s="28" t="s">
        <v>683</v>
      </c>
      <c r="J55" s="28" t="s">
        <v>684</v>
      </c>
      <c r="K55" s="28" t="s">
        <v>685</v>
      </c>
      <c r="L55" s="28" t="s">
        <v>686</v>
      </c>
      <c r="M55" s="28" t="s">
        <v>687</v>
      </c>
      <c r="N55" s="28" t="s">
        <v>688</v>
      </c>
      <c r="O55" s="29" t="s">
        <v>689</v>
      </c>
      <c r="P55" s="29" t="s">
        <v>690</v>
      </c>
      <c r="Q55" s="29" t="s">
        <v>691</v>
      </c>
      <c r="R55" s="29" t="s">
        <v>692</v>
      </c>
      <c r="S55" s="29" t="s">
        <v>694</v>
      </c>
      <c r="T55" s="29" t="s">
        <v>693</v>
      </c>
      <c r="U55" s="28" t="s">
        <v>694</v>
      </c>
      <c r="V55" s="28" t="s">
        <v>695</v>
      </c>
      <c r="W55" s="28" t="s">
        <v>696</v>
      </c>
      <c r="X55" s="30" t="s">
        <v>697</v>
      </c>
      <c r="Y55" s="30" t="s">
        <v>698</v>
      </c>
      <c r="Z55" s="28" t="s">
        <v>699</v>
      </c>
      <c r="AA55" s="28" t="s">
        <v>700</v>
      </c>
      <c r="AB55" s="30" t="s">
        <v>701</v>
      </c>
      <c r="AC55" s="31" t="s">
        <v>702</v>
      </c>
      <c r="AD55" s="31" t="s">
        <v>703</v>
      </c>
      <c r="AE55" s="29" t="s">
        <v>704</v>
      </c>
      <c r="AF55" s="28" t="s">
        <v>705</v>
      </c>
      <c r="AH55" s="21"/>
    </row>
    <row r="56" spans="2:34" x14ac:dyDescent="0.2">
      <c r="B56" s="27">
        <v>14</v>
      </c>
      <c r="C56" s="28" t="s">
        <v>706</v>
      </c>
      <c r="D56" s="28" t="s">
        <v>707</v>
      </c>
      <c r="E56" s="28" t="s">
        <v>708</v>
      </c>
      <c r="F56" s="29" t="s">
        <v>709</v>
      </c>
      <c r="G56" s="30" t="s">
        <v>710</v>
      </c>
      <c r="H56" s="30" t="s">
        <v>711</v>
      </c>
      <c r="I56" s="28" t="s">
        <v>712</v>
      </c>
      <c r="J56" s="28" t="s">
        <v>713</v>
      </c>
      <c r="K56" s="28" t="s">
        <v>714</v>
      </c>
      <c r="L56" s="28" t="s">
        <v>715</v>
      </c>
      <c r="M56" s="28" t="s">
        <v>716</v>
      </c>
      <c r="N56" s="28" t="s">
        <v>717</v>
      </c>
      <c r="O56" s="29" t="s">
        <v>718</v>
      </c>
      <c r="P56" s="29" t="s">
        <v>719</v>
      </c>
      <c r="Q56" s="29" t="s">
        <v>720</v>
      </c>
      <c r="R56" s="29" t="s">
        <v>721</v>
      </c>
      <c r="S56" s="29" t="s">
        <v>723</v>
      </c>
      <c r="T56" s="29" t="s">
        <v>722</v>
      </c>
      <c r="U56" s="28" t="s">
        <v>723</v>
      </c>
      <c r="V56" s="28" t="s">
        <v>724</v>
      </c>
      <c r="W56" s="28" t="s">
        <v>725</v>
      </c>
      <c r="X56" s="30" t="s">
        <v>726</v>
      </c>
      <c r="Y56" s="30" t="s">
        <v>727</v>
      </c>
      <c r="Z56" s="28" t="s">
        <v>728</v>
      </c>
      <c r="AA56" s="28" t="s">
        <v>729</v>
      </c>
      <c r="AB56" s="30" t="s">
        <v>730</v>
      </c>
      <c r="AC56" s="31" t="s">
        <v>731</v>
      </c>
      <c r="AD56" s="31" t="s">
        <v>732</v>
      </c>
      <c r="AE56" s="29" t="s">
        <v>733</v>
      </c>
      <c r="AF56" s="28" t="s">
        <v>734</v>
      </c>
      <c r="AH56" s="21"/>
    </row>
    <row r="57" spans="2:34" s="23" customFormat="1" x14ac:dyDescent="0.2">
      <c r="B57" s="32">
        <v>15</v>
      </c>
      <c r="C57" s="33" t="s">
        <v>735</v>
      </c>
      <c r="D57" s="33" t="s">
        <v>736</v>
      </c>
      <c r="E57" s="33" t="s">
        <v>737</v>
      </c>
      <c r="F57" s="34" t="s">
        <v>738</v>
      </c>
      <c r="G57" s="35" t="s">
        <v>739</v>
      </c>
      <c r="H57" s="35" t="s">
        <v>740</v>
      </c>
      <c r="I57" s="33" t="s">
        <v>741</v>
      </c>
      <c r="J57" s="33" t="s">
        <v>742</v>
      </c>
      <c r="K57" s="33" t="s">
        <v>743</v>
      </c>
      <c r="L57" s="33" t="s">
        <v>744</v>
      </c>
      <c r="M57" s="33" t="s">
        <v>745</v>
      </c>
      <c r="N57" s="33" t="s">
        <v>746</v>
      </c>
      <c r="O57" s="34" t="s">
        <v>747</v>
      </c>
      <c r="P57" s="34" t="s">
        <v>748</v>
      </c>
      <c r="Q57" s="34" t="s">
        <v>749</v>
      </c>
      <c r="R57" s="34" t="s">
        <v>750</v>
      </c>
      <c r="S57" s="34" t="s">
        <v>752</v>
      </c>
      <c r="T57" s="34" t="s">
        <v>751</v>
      </c>
      <c r="U57" s="33" t="s">
        <v>752</v>
      </c>
      <c r="V57" s="33" t="s">
        <v>753</v>
      </c>
      <c r="W57" s="33" t="s">
        <v>754</v>
      </c>
      <c r="X57" s="35" t="s">
        <v>755</v>
      </c>
      <c r="Y57" s="35" t="s">
        <v>756</v>
      </c>
      <c r="Z57" s="33" t="s">
        <v>757</v>
      </c>
      <c r="AA57" s="33" t="s">
        <v>758</v>
      </c>
      <c r="AB57" s="35" t="s">
        <v>759</v>
      </c>
      <c r="AC57" s="36" t="s">
        <v>760</v>
      </c>
      <c r="AD57" s="36" t="s">
        <v>761</v>
      </c>
      <c r="AE57" s="34" t="s">
        <v>762</v>
      </c>
      <c r="AF57" s="33" t="s">
        <v>763</v>
      </c>
      <c r="AG57" s="21"/>
      <c r="AH57" s="21"/>
    </row>
    <row r="58" spans="2:34" s="23" customFormat="1" x14ac:dyDescent="0.2">
      <c r="B58" s="32">
        <v>16</v>
      </c>
      <c r="C58" s="33" t="s">
        <v>764</v>
      </c>
      <c r="D58" s="33" t="s">
        <v>765</v>
      </c>
      <c r="E58" s="33" t="s">
        <v>766</v>
      </c>
      <c r="F58" s="34" t="s">
        <v>767</v>
      </c>
      <c r="G58" s="35" t="s">
        <v>768</v>
      </c>
      <c r="H58" s="35" t="s">
        <v>769</v>
      </c>
      <c r="I58" s="33" t="s">
        <v>770</v>
      </c>
      <c r="J58" s="33" t="s">
        <v>771</v>
      </c>
      <c r="K58" s="33" t="s">
        <v>772</v>
      </c>
      <c r="L58" s="33" t="s">
        <v>773</v>
      </c>
      <c r="M58" s="33" t="s">
        <v>774</v>
      </c>
      <c r="N58" s="33" t="s">
        <v>775</v>
      </c>
      <c r="O58" s="34" t="s">
        <v>776</v>
      </c>
      <c r="P58" s="34" t="s">
        <v>777</v>
      </c>
      <c r="Q58" s="34" t="s">
        <v>778</v>
      </c>
      <c r="R58" s="34" t="s">
        <v>779</v>
      </c>
      <c r="S58" s="34" t="s">
        <v>781</v>
      </c>
      <c r="T58" s="34" t="s">
        <v>780</v>
      </c>
      <c r="U58" s="33" t="s">
        <v>781</v>
      </c>
      <c r="V58" s="33" t="s">
        <v>782</v>
      </c>
      <c r="W58" s="33" t="s">
        <v>783</v>
      </c>
      <c r="X58" s="35" t="s">
        <v>784</v>
      </c>
      <c r="Y58" s="35" t="s">
        <v>785</v>
      </c>
      <c r="Z58" s="33" t="s">
        <v>786</v>
      </c>
      <c r="AA58" s="33" t="s">
        <v>787</v>
      </c>
      <c r="AB58" s="35" t="s">
        <v>788</v>
      </c>
      <c r="AC58" s="36" t="s">
        <v>789</v>
      </c>
      <c r="AD58" s="36" t="s">
        <v>790</v>
      </c>
      <c r="AE58" s="34" t="s">
        <v>791</v>
      </c>
      <c r="AF58" s="33" t="s">
        <v>792</v>
      </c>
      <c r="AG58" s="21"/>
      <c r="AH58" s="21"/>
    </row>
    <row r="59" spans="2:34" x14ac:dyDescent="0.2">
      <c r="B59" s="27">
        <v>17</v>
      </c>
      <c r="C59" s="28" t="s">
        <v>793</v>
      </c>
      <c r="D59" s="28" t="s">
        <v>794</v>
      </c>
      <c r="E59" s="28" t="s">
        <v>795</v>
      </c>
      <c r="F59" s="29" t="s">
        <v>796</v>
      </c>
      <c r="G59" s="30" t="s">
        <v>797</v>
      </c>
      <c r="H59" s="30" t="s">
        <v>798</v>
      </c>
      <c r="I59" s="28" t="s">
        <v>799</v>
      </c>
      <c r="J59" s="28" t="s">
        <v>800</v>
      </c>
      <c r="K59" s="28" t="s">
        <v>801</v>
      </c>
      <c r="L59" s="28" t="s">
        <v>802</v>
      </c>
      <c r="M59" s="28" t="s">
        <v>803</v>
      </c>
      <c r="N59" s="28" t="s">
        <v>804</v>
      </c>
      <c r="O59" s="29" t="s">
        <v>805</v>
      </c>
      <c r="P59" s="29" t="s">
        <v>806</v>
      </c>
      <c r="Q59" s="29" t="s">
        <v>807</v>
      </c>
      <c r="R59" s="29" t="s">
        <v>808</v>
      </c>
      <c r="S59" s="29" t="s">
        <v>810</v>
      </c>
      <c r="T59" s="29" t="s">
        <v>809</v>
      </c>
      <c r="U59" s="28" t="s">
        <v>810</v>
      </c>
      <c r="V59" s="28" t="s">
        <v>811</v>
      </c>
      <c r="W59" s="28" t="s">
        <v>812</v>
      </c>
      <c r="X59" s="30" t="s">
        <v>813</v>
      </c>
      <c r="Y59" s="30" t="s">
        <v>814</v>
      </c>
      <c r="Z59" s="28" t="s">
        <v>815</v>
      </c>
      <c r="AA59" s="28" t="s">
        <v>816</v>
      </c>
      <c r="AB59" s="30" t="s">
        <v>817</v>
      </c>
      <c r="AC59" s="31" t="s">
        <v>818</v>
      </c>
      <c r="AD59" s="31" t="s">
        <v>819</v>
      </c>
      <c r="AE59" s="29" t="s">
        <v>820</v>
      </c>
      <c r="AF59" s="28" t="s">
        <v>821</v>
      </c>
      <c r="AH59" s="21"/>
    </row>
    <row r="60" spans="2:34" x14ac:dyDescent="0.2">
      <c r="B60" s="27">
        <v>18</v>
      </c>
      <c r="C60" s="28" t="s">
        <v>822</v>
      </c>
      <c r="D60" s="28" t="s">
        <v>823</v>
      </c>
      <c r="E60" s="28" t="s">
        <v>824</v>
      </c>
      <c r="F60" s="29" t="s">
        <v>825</v>
      </c>
      <c r="G60" s="30" t="s">
        <v>826</v>
      </c>
      <c r="H60" s="30" t="s">
        <v>827</v>
      </c>
      <c r="I60" s="28" t="s">
        <v>828</v>
      </c>
      <c r="J60" s="28" t="s">
        <v>829</v>
      </c>
      <c r="K60" s="28" t="s">
        <v>830</v>
      </c>
      <c r="L60" s="28" t="s">
        <v>831</v>
      </c>
      <c r="M60" s="28" t="s">
        <v>832</v>
      </c>
      <c r="N60" s="28" t="s">
        <v>833</v>
      </c>
      <c r="O60" s="29" t="s">
        <v>834</v>
      </c>
      <c r="P60" s="29" t="s">
        <v>835</v>
      </c>
      <c r="Q60" s="29" t="s">
        <v>836</v>
      </c>
      <c r="R60" s="29" t="s">
        <v>837</v>
      </c>
      <c r="S60" s="29" t="s">
        <v>839</v>
      </c>
      <c r="T60" s="29" t="s">
        <v>838</v>
      </c>
      <c r="U60" s="28" t="s">
        <v>839</v>
      </c>
      <c r="V60" s="28" t="s">
        <v>840</v>
      </c>
      <c r="W60" s="28" t="s">
        <v>841</v>
      </c>
      <c r="X60" s="30" t="s">
        <v>842</v>
      </c>
      <c r="Y60" s="30" t="s">
        <v>843</v>
      </c>
      <c r="Z60" s="28" t="s">
        <v>844</v>
      </c>
      <c r="AA60" s="28" t="s">
        <v>845</v>
      </c>
      <c r="AB60" s="30" t="s">
        <v>846</v>
      </c>
      <c r="AC60" s="31" t="s">
        <v>847</v>
      </c>
      <c r="AD60" s="31" t="s">
        <v>848</v>
      </c>
      <c r="AE60" s="29" t="s">
        <v>849</v>
      </c>
      <c r="AF60" s="28" t="s">
        <v>850</v>
      </c>
      <c r="AH60" s="21"/>
    </row>
    <row r="61" spans="2:34" s="23" customFormat="1" x14ac:dyDescent="0.2">
      <c r="B61" s="32">
        <v>19</v>
      </c>
      <c r="C61" s="33" t="s">
        <v>851</v>
      </c>
      <c r="D61" s="33" t="s">
        <v>852</v>
      </c>
      <c r="E61" s="33" t="s">
        <v>853</v>
      </c>
      <c r="F61" s="34" t="s">
        <v>854</v>
      </c>
      <c r="G61" s="35" t="s">
        <v>855</v>
      </c>
      <c r="H61" s="35" t="s">
        <v>856</v>
      </c>
      <c r="I61" s="33" t="s">
        <v>857</v>
      </c>
      <c r="J61" s="33" t="s">
        <v>858</v>
      </c>
      <c r="K61" s="33" t="s">
        <v>859</v>
      </c>
      <c r="L61" s="33" t="s">
        <v>860</v>
      </c>
      <c r="M61" s="33" t="s">
        <v>861</v>
      </c>
      <c r="N61" s="33" t="s">
        <v>862</v>
      </c>
      <c r="O61" s="34" t="s">
        <v>863</v>
      </c>
      <c r="P61" s="34" t="s">
        <v>864</v>
      </c>
      <c r="Q61" s="34" t="s">
        <v>865</v>
      </c>
      <c r="R61" s="34" t="s">
        <v>866</v>
      </c>
      <c r="S61" s="34" t="s">
        <v>868</v>
      </c>
      <c r="T61" s="34" t="s">
        <v>867</v>
      </c>
      <c r="U61" s="33" t="s">
        <v>868</v>
      </c>
      <c r="V61" s="33" t="s">
        <v>869</v>
      </c>
      <c r="W61" s="33" t="s">
        <v>870</v>
      </c>
      <c r="X61" s="35" t="s">
        <v>871</v>
      </c>
      <c r="Y61" s="35" t="s">
        <v>872</v>
      </c>
      <c r="Z61" s="33" t="s">
        <v>873</v>
      </c>
      <c r="AA61" s="33" t="s">
        <v>874</v>
      </c>
      <c r="AB61" s="35" t="s">
        <v>875</v>
      </c>
      <c r="AC61" s="36" t="s">
        <v>876</v>
      </c>
      <c r="AD61" s="36" t="s">
        <v>877</v>
      </c>
      <c r="AE61" s="34" t="s">
        <v>878</v>
      </c>
      <c r="AF61" s="33" t="s">
        <v>879</v>
      </c>
      <c r="AG61" s="21"/>
      <c r="AH61" s="21"/>
    </row>
    <row r="62" spans="2:34" s="23" customFormat="1" x14ac:dyDescent="0.2">
      <c r="B62" s="32">
        <v>20</v>
      </c>
      <c r="C62" s="33" t="s">
        <v>880</v>
      </c>
      <c r="D62" s="33" t="s">
        <v>881</v>
      </c>
      <c r="E62" s="33" t="s">
        <v>882</v>
      </c>
      <c r="F62" s="34" t="s">
        <v>883</v>
      </c>
      <c r="G62" s="35" t="s">
        <v>884</v>
      </c>
      <c r="H62" s="35" t="s">
        <v>885</v>
      </c>
      <c r="I62" s="33" t="s">
        <v>886</v>
      </c>
      <c r="J62" s="33" t="s">
        <v>887</v>
      </c>
      <c r="K62" s="33" t="s">
        <v>888</v>
      </c>
      <c r="L62" s="33" t="s">
        <v>889</v>
      </c>
      <c r="M62" s="33" t="s">
        <v>890</v>
      </c>
      <c r="N62" s="33" t="s">
        <v>891</v>
      </c>
      <c r="O62" s="34" t="s">
        <v>892</v>
      </c>
      <c r="P62" s="34" t="s">
        <v>893</v>
      </c>
      <c r="Q62" s="34" t="s">
        <v>894</v>
      </c>
      <c r="R62" s="34" t="s">
        <v>895</v>
      </c>
      <c r="S62" s="34" t="s">
        <v>897</v>
      </c>
      <c r="T62" s="34" t="s">
        <v>896</v>
      </c>
      <c r="U62" s="33" t="s">
        <v>897</v>
      </c>
      <c r="V62" s="33" t="s">
        <v>898</v>
      </c>
      <c r="W62" s="33" t="s">
        <v>899</v>
      </c>
      <c r="X62" s="35" t="s">
        <v>900</v>
      </c>
      <c r="Y62" s="35" t="s">
        <v>901</v>
      </c>
      <c r="Z62" s="33" t="s">
        <v>902</v>
      </c>
      <c r="AA62" s="33" t="s">
        <v>903</v>
      </c>
      <c r="AB62" s="35" t="s">
        <v>904</v>
      </c>
      <c r="AC62" s="36" t="s">
        <v>905</v>
      </c>
      <c r="AD62" s="36" t="s">
        <v>906</v>
      </c>
      <c r="AE62" s="34" t="s">
        <v>907</v>
      </c>
      <c r="AF62" s="33" t="s">
        <v>908</v>
      </c>
      <c r="AG62" s="21"/>
      <c r="AH62" s="21"/>
    </row>
    <row r="63" spans="2:34" x14ac:dyDescent="0.2">
      <c r="B63" s="27">
        <v>21</v>
      </c>
      <c r="C63" s="28" t="s">
        <v>909</v>
      </c>
      <c r="D63" s="28" t="s">
        <v>910</v>
      </c>
      <c r="E63" s="28" t="s">
        <v>911</v>
      </c>
      <c r="F63" s="29" t="s">
        <v>912</v>
      </c>
      <c r="G63" s="30" t="s">
        <v>913</v>
      </c>
      <c r="H63" s="30" t="s">
        <v>914</v>
      </c>
      <c r="I63" s="28" t="s">
        <v>915</v>
      </c>
      <c r="J63" s="28" t="s">
        <v>916</v>
      </c>
      <c r="K63" s="28" t="s">
        <v>917</v>
      </c>
      <c r="L63" s="28" t="s">
        <v>918</v>
      </c>
      <c r="M63" s="28" t="s">
        <v>919</v>
      </c>
      <c r="N63" s="28" t="s">
        <v>920</v>
      </c>
      <c r="O63" s="29" t="s">
        <v>921</v>
      </c>
      <c r="P63" s="29" t="s">
        <v>922</v>
      </c>
      <c r="Q63" s="29" t="s">
        <v>923</v>
      </c>
      <c r="R63" s="29" t="s">
        <v>924</v>
      </c>
      <c r="S63" s="29" t="s">
        <v>926</v>
      </c>
      <c r="T63" s="29" t="s">
        <v>925</v>
      </c>
      <c r="U63" s="28" t="s">
        <v>926</v>
      </c>
      <c r="V63" s="28" t="s">
        <v>927</v>
      </c>
      <c r="W63" s="28" t="s">
        <v>928</v>
      </c>
      <c r="X63" s="30" t="s">
        <v>929</v>
      </c>
      <c r="Y63" s="30" t="s">
        <v>930</v>
      </c>
      <c r="Z63" s="28" t="s">
        <v>931</v>
      </c>
      <c r="AA63" s="28" t="s">
        <v>932</v>
      </c>
      <c r="AB63" s="30" t="s">
        <v>933</v>
      </c>
      <c r="AC63" s="31" t="s">
        <v>934</v>
      </c>
      <c r="AD63" s="31" t="s">
        <v>935</v>
      </c>
      <c r="AE63" s="29" t="s">
        <v>936</v>
      </c>
      <c r="AF63" s="28" t="s">
        <v>937</v>
      </c>
      <c r="AH63" s="21"/>
    </row>
    <row r="64" spans="2:34" x14ac:dyDescent="0.2">
      <c r="B64" s="27">
        <v>22</v>
      </c>
      <c r="C64" s="28" t="s">
        <v>938</v>
      </c>
      <c r="D64" s="28" t="s">
        <v>939</v>
      </c>
      <c r="E64" s="28" t="s">
        <v>940</v>
      </c>
      <c r="F64" s="29" t="s">
        <v>941</v>
      </c>
      <c r="G64" s="30" t="s">
        <v>942</v>
      </c>
      <c r="H64" s="30" t="s">
        <v>943</v>
      </c>
      <c r="I64" s="28" t="s">
        <v>944</v>
      </c>
      <c r="J64" s="28" t="s">
        <v>945</v>
      </c>
      <c r="K64" s="28" t="s">
        <v>946</v>
      </c>
      <c r="L64" s="28" t="s">
        <v>947</v>
      </c>
      <c r="M64" s="28" t="s">
        <v>948</v>
      </c>
      <c r="N64" s="28" t="s">
        <v>949</v>
      </c>
      <c r="O64" s="29" t="s">
        <v>950</v>
      </c>
      <c r="P64" s="29" t="s">
        <v>951</v>
      </c>
      <c r="Q64" s="29" t="s">
        <v>952</v>
      </c>
      <c r="R64" s="29" t="s">
        <v>953</v>
      </c>
      <c r="S64" s="29" t="s">
        <v>955</v>
      </c>
      <c r="T64" s="29" t="s">
        <v>954</v>
      </c>
      <c r="U64" s="28" t="s">
        <v>955</v>
      </c>
      <c r="V64" s="28" t="s">
        <v>956</v>
      </c>
      <c r="W64" s="28" t="s">
        <v>957</v>
      </c>
      <c r="X64" s="30" t="s">
        <v>958</v>
      </c>
      <c r="Y64" s="30" t="s">
        <v>959</v>
      </c>
      <c r="Z64" s="28" t="s">
        <v>960</v>
      </c>
      <c r="AA64" s="28" t="s">
        <v>961</v>
      </c>
      <c r="AB64" s="30" t="s">
        <v>962</v>
      </c>
      <c r="AC64" s="31" t="s">
        <v>963</v>
      </c>
      <c r="AD64" s="31" t="s">
        <v>964</v>
      </c>
      <c r="AE64" s="29" t="s">
        <v>965</v>
      </c>
      <c r="AF64" s="28" t="s">
        <v>966</v>
      </c>
      <c r="AH64" s="21"/>
    </row>
    <row r="65" spans="2:34" s="23" customFormat="1" x14ac:dyDescent="0.2">
      <c r="B65" s="32">
        <v>23</v>
      </c>
      <c r="C65" s="33" t="s">
        <v>967</v>
      </c>
      <c r="D65" s="33" t="s">
        <v>968</v>
      </c>
      <c r="E65" s="33" t="s">
        <v>969</v>
      </c>
      <c r="F65" s="34" t="s">
        <v>970</v>
      </c>
      <c r="G65" s="35" t="s">
        <v>971</v>
      </c>
      <c r="H65" s="35" t="s">
        <v>972</v>
      </c>
      <c r="I65" s="33" t="s">
        <v>973</v>
      </c>
      <c r="J65" s="33" t="s">
        <v>974</v>
      </c>
      <c r="K65" s="33" t="s">
        <v>975</v>
      </c>
      <c r="L65" s="33" t="s">
        <v>976</v>
      </c>
      <c r="M65" s="33" t="s">
        <v>977</v>
      </c>
      <c r="N65" s="33" t="s">
        <v>978</v>
      </c>
      <c r="O65" s="34" t="s">
        <v>979</v>
      </c>
      <c r="P65" s="34" t="s">
        <v>980</v>
      </c>
      <c r="Q65" s="34" t="s">
        <v>981</v>
      </c>
      <c r="R65" s="34" t="s">
        <v>982</v>
      </c>
      <c r="S65" s="34" t="s">
        <v>984</v>
      </c>
      <c r="T65" s="34" t="s">
        <v>983</v>
      </c>
      <c r="U65" s="33" t="s">
        <v>984</v>
      </c>
      <c r="V65" s="33" t="s">
        <v>985</v>
      </c>
      <c r="W65" s="33" t="s">
        <v>986</v>
      </c>
      <c r="X65" s="35" t="s">
        <v>987</v>
      </c>
      <c r="Y65" s="35" t="s">
        <v>988</v>
      </c>
      <c r="Z65" s="33" t="s">
        <v>989</v>
      </c>
      <c r="AA65" s="33" t="s">
        <v>990</v>
      </c>
      <c r="AB65" s="35" t="s">
        <v>991</v>
      </c>
      <c r="AC65" s="36" t="s">
        <v>992</v>
      </c>
      <c r="AD65" s="36" t="s">
        <v>993</v>
      </c>
      <c r="AE65" s="34" t="s">
        <v>994</v>
      </c>
      <c r="AF65" s="33" t="s">
        <v>995</v>
      </c>
      <c r="AG65" s="21"/>
      <c r="AH65" s="21"/>
    </row>
    <row r="66" spans="2:34" s="23" customFormat="1" x14ac:dyDescent="0.2">
      <c r="B66" s="32">
        <v>24</v>
      </c>
      <c r="C66" s="33" t="s">
        <v>996</v>
      </c>
      <c r="D66" s="33" t="s">
        <v>997</v>
      </c>
      <c r="E66" s="33" t="s">
        <v>998</v>
      </c>
      <c r="F66" s="34" t="s">
        <v>999</v>
      </c>
      <c r="G66" s="35" t="s">
        <v>1000</v>
      </c>
      <c r="H66" s="35" t="s">
        <v>1001</v>
      </c>
      <c r="I66" s="33" t="s">
        <v>1002</v>
      </c>
      <c r="J66" s="33" t="s">
        <v>1003</v>
      </c>
      <c r="K66" s="33" t="s">
        <v>1004</v>
      </c>
      <c r="L66" s="33" t="s">
        <v>1005</v>
      </c>
      <c r="M66" s="33" t="s">
        <v>1006</v>
      </c>
      <c r="N66" s="33" t="s">
        <v>1007</v>
      </c>
      <c r="O66" s="34" t="s">
        <v>1008</v>
      </c>
      <c r="P66" s="34" t="s">
        <v>1009</v>
      </c>
      <c r="Q66" s="34" t="s">
        <v>1010</v>
      </c>
      <c r="R66" s="34" t="s">
        <v>1011</v>
      </c>
      <c r="S66" s="34" t="s">
        <v>1013</v>
      </c>
      <c r="T66" s="34" t="s">
        <v>1012</v>
      </c>
      <c r="U66" s="33" t="s">
        <v>1013</v>
      </c>
      <c r="V66" s="33" t="s">
        <v>1014</v>
      </c>
      <c r="W66" s="33" t="s">
        <v>1015</v>
      </c>
      <c r="X66" s="35" t="s">
        <v>1016</v>
      </c>
      <c r="Y66" s="35" t="s">
        <v>1017</v>
      </c>
      <c r="Z66" s="33" t="s">
        <v>1018</v>
      </c>
      <c r="AA66" s="33" t="s">
        <v>1019</v>
      </c>
      <c r="AB66" s="35" t="s">
        <v>1020</v>
      </c>
      <c r="AC66" s="36" t="s">
        <v>1021</v>
      </c>
      <c r="AD66" s="36" t="s">
        <v>1022</v>
      </c>
      <c r="AE66" s="34" t="s">
        <v>1023</v>
      </c>
      <c r="AF66" s="33" t="s">
        <v>1024</v>
      </c>
      <c r="AG66" s="21"/>
      <c r="AH66" s="21"/>
    </row>
    <row r="67" spans="2:34" x14ac:dyDescent="0.2">
      <c r="B67" s="27">
        <v>25</v>
      </c>
      <c r="C67" s="28" t="s">
        <v>1025</v>
      </c>
      <c r="D67" s="28" t="s">
        <v>1026</v>
      </c>
      <c r="E67" s="28" t="s">
        <v>1027</v>
      </c>
      <c r="F67" s="29" t="s">
        <v>1028</v>
      </c>
      <c r="G67" s="30" t="s">
        <v>1029</v>
      </c>
      <c r="H67" s="30" t="s">
        <v>1030</v>
      </c>
      <c r="I67" s="28" t="s">
        <v>1031</v>
      </c>
      <c r="J67" s="28" t="s">
        <v>1032</v>
      </c>
      <c r="K67" s="28" t="s">
        <v>1033</v>
      </c>
      <c r="L67" s="28" t="s">
        <v>1034</v>
      </c>
      <c r="M67" s="28" t="s">
        <v>1035</v>
      </c>
      <c r="N67" s="28" t="s">
        <v>1036</v>
      </c>
      <c r="O67" s="29" t="s">
        <v>1037</v>
      </c>
      <c r="P67" s="29" t="s">
        <v>1038</v>
      </c>
      <c r="Q67" s="29" t="s">
        <v>1039</v>
      </c>
      <c r="R67" s="29" t="s">
        <v>1040</v>
      </c>
      <c r="S67" s="29" t="s">
        <v>1042</v>
      </c>
      <c r="T67" s="29" t="s">
        <v>1041</v>
      </c>
      <c r="U67" s="28" t="s">
        <v>1042</v>
      </c>
      <c r="V67" s="28" t="s">
        <v>1043</v>
      </c>
      <c r="W67" s="28" t="s">
        <v>1044</v>
      </c>
      <c r="X67" s="30" t="s">
        <v>1045</v>
      </c>
      <c r="Y67" s="30" t="s">
        <v>1046</v>
      </c>
      <c r="Z67" s="28" t="s">
        <v>1047</v>
      </c>
      <c r="AA67" s="28" t="s">
        <v>1048</v>
      </c>
      <c r="AB67" s="30" t="s">
        <v>1049</v>
      </c>
      <c r="AC67" s="31" t="s">
        <v>1050</v>
      </c>
      <c r="AD67" s="31" t="s">
        <v>1051</v>
      </c>
      <c r="AE67" s="29" t="s">
        <v>1052</v>
      </c>
      <c r="AF67" s="28" t="s">
        <v>1053</v>
      </c>
      <c r="AH67" s="21"/>
    </row>
    <row r="68" spans="2:34" x14ac:dyDescent="0.2">
      <c r="B68" s="27">
        <v>26</v>
      </c>
      <c r="C68" s="28" t="s">
        <v>1054</v>
      </c>
      <c r="D68" s="28" t="s">
        <v>1055</v>
      </c>
      <c r="E68" s="28" t="s">
        <v>1056</v>
      </c>
      <c r="F68" s="29" t="s">
        <v>1057</v>
      </c>
      <c r="G68" s="30" t="s">
        <v>1058</v>
      </c>
      <c r="H68" s="30" t="s">
        <v>1059</v>
      </c>
      <c r="I68" s="28" t="s">
        <v>1060</v>
      </c>
      <c r="J68" s="28" t="s">
        <v>1061</v>
      </c>
      <c r="K68" s="28" t="s">
        <v>1062</v>
      </c>
      <c r="L68" s="28" t="s">
        <v>1063</v>
      </c>
      <c r="M68" s="28" t="s">
        <v>1064</v>
      </c>
      <c r="N68" s="28" t="s">
        <v>0</v>
      </c>
      <c r="O68" s="29" t="s">
        <v>1</v>
      </c>
      <c r="P68" s="29" t="s">
        <v>2</v>
      </c>
      <c r="Q68" s="29" t="s">
        <v>3</v>
      </c>
      <c r="R68" s="29" t="s">
        <v>4</v>
      </c>
      <c r="S68" s="29" t="s">
        <v>6</v>
      </c>
      <c r="T68" s="29" t="s">
        <v>5</v>
      </c>
      <c r="U68" s="28" t="s">
        <v>6</v>
      </c>
      <c r="V68" s="28" t="s">
        <v>7</v>
      </c>
      <c r="W68" s="28" t="s">
        <v>8</v>
      </c>
      <c r="X68" s="30" t="s">
        <v>9</v>
      </c>
      <c r="Y68" s="30" t="s">
        <v>10</v>
      </c>
      <c r="Z68" s="28" t="s">
        <v>11</v>
      </c>
      <c r="AA68" s="28" t="s">
        <v>12</v>
      </c>
      <c r="AB68" s="30" t="s">
        <v>13</v>
      </c>
      <c r="AC68" s="31" t="s">
        <v>14</v>
      </c>
      <c r="AD68" s="31" t="s">
        <v>15</v>
      </c>
      <c r="AE68" s="29" t="s">
        <v>16</v>
      </c>
      <c r="AF68" s="28" t="s">
        <v>17</v>
      </c>
      <c r="AH68" s="21"/>
    </row>
    <row r="69" spans="2:34" s="23" customFormat="1" x14ac:dyDescent="0.2">
      <c r="B69" s="32">
        <v>27</v>
      </c>
      <c r="C69" s="33" t="s">
        <v>18</v>
      </c>
      <c r="D69" s="33" t="s">
        <v>19</v>
      </c>
      <c r="E69" s="33" t="s">
        <v>20</v>
      </c>
      <c r="F69" s="34" t="s">
        <v>21</v>
      </c>
      <c r="G69" s="35" t="s">
        <v>22</v>
      </c>
      <c r="H69" s="35" t="s">
        <v>23</v>
      </c>
      <c r="I69" s="33" t="s">
        <v>24</v>
      </c>
      <c r="J69" s="33" t="s">
        <v>25</v>
      </c>
      <c r="K69" s="33" t="s">
        <v>26</v>
      </c>
      <c r="L69" s="33" t="s">
        <v>27</v>
      </c>
      <c r="M69" s="33" t="s">
        <v>28</v>
      </c>
      <c r="N69" s="33" t="s">
        <v>29</v>
      </c>
      <c r="O69" s="34" t="s">
        <v>30</v>
      </c>
      <c r="P69" s="34" t="s">
        <v>31</v>
      </c>
      <c r="Q69" s="34" t="s">
        <v>32</v>
      </c>
      <c r="R69" s="34" t="s">
        <v>33</v>
      </c>
      <c r="S69" s="34" t="s">
        <v>35</v>
      </c>
      <c r="T69" s="34" t="s">
        <v>34</v>
      </c>
      <c r="U69" s="33" t="s">
        <v>35</v>
      </c>
      <c r="V69" s="33" t="s">
        <v>36</v>
      </c>
      <c r="W69" s="33" t="s">
        <v>37</v>
      </c>
      <c r="X69" s="35" t="s">
        <v>38</v>
      </c>
      <c r="Y69" s="35" t="s">
        <v>39</v>
      </c>
      <c r="Z69" s="33" t="s">
        <v>40</v>
      </c>
      <c r="AA69" s="33" t="s">
        <v>41</v>
      </c>
      <c r="AB69" s="35" t="s">
        <v>42</v>
      </c>
      <c r="AC69" s="36" t="s">
        <v>43</v>
      </c>
      <c r="AD69" s="36" t="s">
        <v>44</v>
      </c>
      <c r="AE69" s="34" t="s">
        <v>45</v>
      </c>
      <c r="AF69" s="33" t="s">
        <v>46</v>
      </c>
      <c r="AG69" s="21"/>
      <c r="AH69" s="21"/>
    </row>
    <row r="70" spans="2:34" s="23" customFormat="1" x14ac:dyDescent="0.2">
      <c r="B70" s="32">
        <v>28</v>
      </c>
      <c r="C70" s="33" t="s">
        <v>47</v>
      </c>
      <c r="D70" s="33" t="s">
        <v>48</v>
      </c>
      <c r="E70" s="33" t="s">
        <v>49</v>
      </c>
      <c r="F70" s="34" t="s">
        <v>50</v>
      </c>
      <c r="G70" s="35" t="s">
        <v>51</v>
      </c>
      <c r="H70" s="35" t="s">
        <v>52</v>
      </c>
      <c r="I70" s="33" t="s">
        <v>53</v>
      </c>
      <c r="J70" s="33" t="s">
        <v>54</v>
      </c>
      <c r="K70" s="33" t="s">
        <v>55</v>
      </c>
      <c r="L70" s="33" t="s">
        <v>56</v>
      </c>
      <c r="M70" s="33" t="s">
        <v>57</v>
      </c>
      <c r="N70" s="33" t="s">
        <v>58</v>
      </c>
      <c r="O70" s="34" t="s">
        <v>59</v>
      </c>
      <c r="P70" s="34" t="s">
        <v>60</v>
      </c>
      <c r="Q70" s="34" t="s">
        <v>61</v>
      </c>
      <c r="R70" s="34" t="s">
        <v>62</v>
      </c>
      <c r="S70" s="34" t="s">
        <v>64</v>
      </c>
      <c r="T70" s="34" t="s">
        <v>63</v>
      </c>
      <c r="U70" s="33" t="s">
        <v>64</v>
      </c>
      <c r="V70" s="33" t="s">
        <v>65</v>
      </c>
      <c r="W70" s="33" t="s">
        <v>66</v>
      </c>
      <c r="X70" s="35" t="s">
        <v>67</v>
      </c>
      <c r="Y70" s="35" t="s">
        <v>68</v>
      </c>
      <c r="Z70" s="33" t="s">
        <v>69</v>
      </c>
      <c r="AA70" s="33" t="s">
        <v>70</v>
      </c>
      <c r="AB70" s="35" t="s">
        <v>71</v>
      </c>
      <c r="AC70" s="36" t="s">
        <v>72</v>
      </c>
      <c r="AD70" s="36" t="s">
        <v>73</v>
      </c>
      <c r="AE70" s="34" t="s">
        <v>74</v>
      </c>
      <c r="AF70" s="33" t="s">
        <v>75</v>
      </c>
      <c r="AG70" s="21"/>
      <c r="AH70" s="21"/>
    </row>
    <row r="71" spans="2:34" x14ac:dyDescent="0.2">
      <c r="B71" s="27">
        <v>29</v>
      </c>
      <c r="C71" s="28" t="s">
        <v>76</v>
      </c>
      <c r="D71" s="28" t="s">
        <v>77</v>
      </c>
      <c r="E71" s="28" t="s">
        <v>78</v>
      </c>
      <c r="F71" s="29" t="s">
        <v>79</v>
      </c>
      <c r="G71" s="30" t="s">
        <v>80</v>
      </c>
      <c r="H71" s="30" t="s">
        <v>81</v>
      </c>
      <c r="I71" s="28" t="s">
        <v>82</v>
      </c>
      <c r="J71" s="28" t="s">
        <v>83</v>
      </c>
      <c r="K71" s="28" t="s">
        <v>84</v>
      </c>
      <c r="L71" s="28" t="s">
        <v>85</v>
      </c>
      <c r="M71" s="28" t="s">
        <v>86</v>
      </c>
      <c r="N71" s="28" t="s">
        <v>87</v>
      </c>
      <c r="O71" s="29" t="s">
        <v>88</v>
      </c>
      <c r="P71" s="29" t="s">
        <v>89</v>
      </c>
      <c r="Q71" s="29" t="s">
        <v>90</v>
      </c>
      <c r="R71" s="29" t="s">
        <v>91</v>
      </c>
      <c r="S71" s="29" t="s">
        <v>93</v>
      </c>
      <c r="T71" s="29" t="s">
        <v>92</v>
      </c>
      <c r="U71" s="28" t="s">
        <v>93</v>
      </c>
      <c r="V71" s="28" t="s">
        <v>94</v>
      </c>
      <c r="W71" s="28" t="s">
        <v>95</v>
      </c>
      <c r="X71" s="30" t="s">
        <v>96</v>
      </c>
      <c r="Y71" s="30" t="s">
        <v>97</v>
      </c>
      <c r="Z71" s="28" t="s">
        <v>98</v>
      </c>
      <c r="AA71" s="28" t="s">
        <v>99</v>
      </c>
      <c r="AB71" s="30" t="s">
        <v>100</v>
      </c>
      <c r="AC71" s="31" t="s">
        <v>101</v>
      </c>
      <c r="AD71" s="31" t="s">
        <v>102</v>
      </c>
      <c r="AE71" s="29" t="s">
        <v>103</v>
      </c>
      <c r="AF71" s="28" t="s">
        <v>104</v>
      </c>
      <c r="AH71" s="21"/>
    </row>
    <row r="72" spans="2:34" x14ac:dyDescent="0.2">
      <c r="B72" s="27">
        <v>30</v>
      </c>
      <c r="C72" s="28" t="s">
        <v>105</v>
      </c>
      <c r="D72" s="28" t="s">
        <v>106</v>
      </c>
      <c r="E72" s="28" t="s">
        <v>107</v>
      </c>
      <c r="F72" s="29" t="s">
        <v>108</v>
      </c>
      <c r="G72" s="30" t="s">
        <v>109</v>
      </c>
      <c r="H72" s="30" t="s">
        <v>110</v>
      </c>
      <c r="I72" s="28" t="s">
        <v>111</v>
      </c>
      <c r="J72" s="28" t="s">
        <v>112</v>
      </c>
      <c r="K72" s="28" t="s">
        <v>113</v>
      </c>
      <c r="L72" s="28" t="s">
        <v>114</v>
      </c>
      <c r="M72" s="28" t="s">
        <v>115</v>
      </c>
      <c r="N72" s="28" t="s">
        <v>116</v>
      </c>
      <c r="O72" s="29" t="s">
        <v>117</v>
      </c>
      <c r="P72" s="29" t="s">
        <v>118</v>
      </c>
      <c r="Q72" s="29" t="s">
        <v>119</v>
      </c>
      <c r="R72" s="29" t="s">
        <v>120</v>
      </c>
      <c r="S72" s="29" t="s">
        <v>122</v>
      </c>
      <c r="T72" s="29" t="s">
        <v>121</v>
      </c>
      <c r="U72" s="28" t="s">
        <v>122</v>
      </c>
      <c r="V72" s="28" t="s">
        <v>123</v>
      </c>
      <c r="W72" s="28" t="s">
        <v>124</v>
      </c>
      <c r="X72" s="30" t="s">
        <v>125</v>
      </c>
      <c r="Y72" s="30" t="s">
        <v>126</v>
      </c>
      <c r="Z72" s="28" t="s">
        <v>127</v>
      </c>
      <c r="AA72" s="28" t="s">
        <v>128</v>
      </c>
      <c r="AB72" s="30" t="s">
        <v>129</v>
      </c>
      <c r="AC72" s="31" t="s">
        <v>130</v>
      </c>
      <c r="AD72" s="31" t="s">
        <v>131</v>
      </c>
      <c r="AE72" s="29" t="s">
        <v>132</v>
      </c>
      <c r="AF72" s="28" t="s">
        <v>133</v>
      </c>
      <c r="AH72" s="21"/>
    </row>
    <row r="73" spans="2:34" s="23" customFormat="1" x14ac:dyDescent="0.2">
      <c r="B73" s="32">
        <v>31</v>
      </c>
      <c r="C73" s="33" t="s">
        <v>134</v>
      </c>
      <c r="D73" s="33" t="s">
        <v>135</v>
      </c>
      <c r="E73" s="33" t="s">
        <v>136</v>
      </c>
      <c r="F73" s="34" t="s">
        <v>137</v>
      </c>
      <c r="G73" s="35" t="s">
        <v>138</v>
      </c>
      <c r="H73" s="35" t="s">
        <v>139</v>
      </c>
      <c r="I73" s="33" t="s">
        <v>140</v>
      </c>
      <c r="J73" s="33" t="s">
        <v>141</v>
      </c>
      <c r="K73" s="33" t="s">
        <v>142</v>
      </c>
      <c r="L73" s="33" t="s">
        <v>143</v>
      </c>
      <c r="M73" s="33" t="s">
        <v>144</v>
      </c>
      <c r="N73" s="33" t="s">
        <v>145</v>
      </c>
      <c r="O73" s="34" t="s">
        <v>146</v>
      </c>
      <c r="P73" s="34" t="s">
        <v>147</v>
      </c>
      <c r="Q73" s="34" t="s">
        <v>148</v>
      </c>
      <c r="R73" s="34" t="s">
        <v>149</v>
      </c>
      <c r="S73" s="34" t="s">
        <v>151</v>
      </c>
      <c r="T73" s="34" t="s">
        <v>150</v>
      </c>
      <c r="U73" s="33" t="s">
        <v>151</v>
      </c>
      <c r="V73" s="33" t="s">
        <v>152</v>
      </c>
      <c r="W73" s="33" t="s">
        <v>153</v>
      </c>
      <c r="X73" s="35" t="s">
        <v>154</v>
      </c>
      <c r="Y73" s="35" t="s">
        <v>155</v>
      </c>
      <c r="Z73" s="33" t="s">
        <v>156</v>
      </c>
      <c r="AA73" s="33" t="s">
        <v>157</v>
      </c>
      <c r="AB73" s="35" t="s">
        <v>158</v>
      </c>
      <c r="AC73" s="36" t="s">
        <v>159</v>
      </c>
      <c r="AD73" s="36" t="s">
        <v>160</v>
      </c>
      <c r="AE73" s="34" t="s">
        <v>161</v>
      </c>
      <c r="AF73" s="33" t="s">
        <v>162</v>
      </c>
      <c r="AG73" s="21"/>
      <c r="AH73" s="21"/>
    </row>
    <row r="74" spans="2:34" s="23" customFormat="1" x14ac:dyDescent="0.2">
      <c r="B74" s="32">
        <v>32</v>
      </c>
      <c r="C74" s="33" t="s">
        <v>163</v>
      </c>
      <c r="D74" s="33" t="s">
        <v>164</v>
      </c>
      <c r="E74" s="33" t="s">
        <v>165</v>
      </c>
      <c r="F74" s="34" t="s">
        <v>166</v>
      </c>
      <c r="G74" s="35" t="s">
        <v>167</v>
      </c>
      <c r="H74" s="35" t="s">
        <v>168</v>
      </c>
      <c r="I74" s="33" t="s">
        <v>169</v>
      </c>
      <c r="J74" s="33" t="s">
        <v>170</v>
      </c>
      <c r="K74" s="33" t="s">
        <v>171</v>
      </c>
      <c r="L74" s="33" t="s">
        <v>172</v>
      </c>
      <c r="M74" s="33" t="s">
        <v>173</v>
      </c>
      <c r="N74" s="33" t="s">
        <v>174</v>
      </c>
      <c r="O74" s="34" t="s">
        <v>175</v>
      </c>
      <c r="P74" s="34" t="s">
        <v>176</v>
      </c>
      <c r="Q74" s="34" t="s">
        <v>177</v>
      </c>
      <c r="R74" s="34" t="s">
        <v>178</v>
      </c>
      <c r="S74" s="34" t="s">
        <v>180</v>
      </c>
      <c r="T74" s="34" t="s">
        <v>179</v>
      </c>
      <c r="U74" s="33" t="s">
        <v>180</v>
      </c>
      <c r="V74" s="33" t="s">
        <v>181</v>
      </c>
      <c r="W74" s="33" t="s">
        <v>182</v>
      </c>
      <c r="X74" s="35" t="s">
        <v>183</v>
      </c>
      <c r="Y74" s="35" t="s">
        <v>184</v>
      </c>
      <c r="Z74" s="33" t="s">
        <v>185</v>
      </c>
      <c r="AA74" s="33" t="s">
        <v>186</v>
      </c>
      <c r="AB74" s="35" t="s">
        <v>187</v>
      </c>
      <c r="AC74" s="36" t="s">
        <v>188</v>
      </c>
      <c r="AD74" s="36" t="s">
        <v>189</v>
      </c>
      <c r="AE74" s="34" t="s">
        <v>190</v>
      </c>
      <c r="AF74" s="33" t="s">
        <v>191</v>
      </c>
      <c r="AG74" s="21"/>
      <c r="AH74" s="21"/>
    </row>
    <row r="75" spans="2:34" x14ac:dyDescent="0.2">
      <c r="B75" s="27">
        <v>33</v>
      </c>
      <c r="C75" s="28" t="s">
        <v>192</v>
      </c>
      <c r="D75" s="28" t="s">
        <v>193</v>
      </c>
      <c r="E75" s="28" t="s">
        <v>194</v>
      </c>
      <c r="F75" s="29" t="s">
        <v>195</v>
      </c>
      <c r="G75" s="30" t="s">
        <v>196</v>
      </c>
      <c r="H75" s="30" t="s">
        <v>197</v>
      </c>
      <c r="I75" s="28" t="s">
        <v>198</v>
      </c>
      <c r="J75" s="28" t="s">
        <v>199</v>
      </c>
      <c r="K75" s="28" t="s">
        <v>200</v>
      </c>
      <c r="L75" s="28" t="s">
        <v>201</v>
      </c>
      <c r="M75" s="28" t="s">
        <v>202</v>
      </c>
      <c r="N75" s="28" t="s">
        <v>203</v>
      </c>
      <c r="O75" s="29" t="s">
        <v>204</v>
      </c>
      <c r="P75" s="29" t="s">
        <v>205</v>
      </c>
      <c r="Q75" s="29" t="s">
        <v>206</v>
      </c>
      <c r="R75" s="29" t="s">
        <v>207</v>
      </c>
      <c r="S75" s="29" t="s">
        <v>209</v>
      </c>
      <c r="T75" s="29" t="s">
        <v>208</v>
      </c>
      <c r="U75" s="28" t="s">
        <v>209</v>
      </c>
      <c r="V75" s="28" t="s">
        <v>210</v>
      </c>
      <c r="W75" s="28" t="s">
        <v>211</v>
      </c>
      <c r="X75" s="30" t="s">
        <v>212</v>
      </c>
      <c r="Y75" s="30" t="s">
        <v>213</v>
      </c>
      <c r="Z75" s="28" t="s">
        <v>214</v>
      </c>
      <c r="AA75" s="28" t="s">
        <v>215</v>
      </c>
      <c r="AB75" s="30" t="s">
        <v>216</v>
      </c>
      <c r="AC75" s="31" t="s">
        <v>217</v>
      </c>
      <c r="AD75" s="31" t="s">
        <v>218</v>
      </c>
      <c r="AE75" s="29" t="s">
        <v>219</v>
      </c>
      <c r="AF75" s="28" t="s">
        <v>220</v>
      </c>
      <c r="AH75" s="21"/>
    </row>
    <row r="76" spans="2:34" x14ac:dyDescent="0.2">
      <c r="B76" s="27">
        <v>34</v>
      </c>
      <c r="C76" s="28" t="s">
        <v>221</v>
      </c>
      <c r="D76" s="28" t="s">
        <v>222</v>
      </c>
      <c r="E76" s="28" t="s">
        <v>223</v>
      </c>
      <c r="F76" s="29" t="s">
        <v>224</v>
      </c>
      <c r="G76" s="30" t="s">
        <v>225</v>
      </c>
      <c r="H76" s="30" t="s">
        <v>226</v>
      </c>
      <c r="I76" s="28" t="s">
        <v>227</v>
      </c>
      <c r="J76" s="28" t="s">
        <v>228</v>
      </c>
      <c r="K76" s="28" t="s">
        <v>229</v>
      </c>
      <c r="L76" s="28" t="s">
        <v>230</v>
      </c>
      <c r="M76" s="28" t="s">
        <v>231</v>
      </c>
      <c r="N76" s="28" t="s">
        <v>232</v>
      </c>
      <c r="O76" s="29" t="s">
        <v>233</v>
      </c>
      <c r="P76" s="29" t="s">
        <v>234</v>
      </c>
      <c r="Q76" s="29" t="s">
        <v>235</v>
      </c>
      <c r="R76" s="29" t="s">
        <v>236</v>
      </c>
      <c r="S76" s="29" t="s">
        <v>238</v>
      </c>
      <c r="T76" s="29" t="s">
        <v>237</v>
      </c>
      <c r="U76" s="28" t="s">
        <v>238</v>
      </c>
      <c r="V76" s="28" t="s">
        <v>239</v>
      </c>
      <c r="W76" s="28" t="s">
        <v>240</v>
      </c>
      <c r="X76" s="30" t="s">
        <v>241</v>
      </c>
      <c r="Y76" s="30" t="s">
        <v>242</v>
      </c>
      <c r="Z76" s="28" t="s">
        <v>243</v>
      </c>
      <c r="AA76" s="28" t="s">
        <v>244</v>
      </c>
      <c r="AB76" s="30" t="s">
        <v>245</v>
      </c>
      <c r="AC76" s="31" t="s">
        <v>246</v>
      </c>
      <c r="AD76" s="31" t="s">
        <v>247</v>
      </c>
      <c r="AE76" s="29" t="s">
        <v>248</v>
      </c>
      <c r="AF76" s="28" t="s">
        <v>249</v>
      </c>
    </row>
    <row r="77" spans="2:34" s="23" customFormat="1" x14ac:dyDescent="0.2">
      <c r="B77" s="32">
        <v>35</v>
      </c>
      <c r="C77" s="33" t="s">
        <v>250</v>
      </c>
      <c r="D77" s="33" t="s">
        <v>251</v>
      </c>
      <c r="E77" s="33" t="s">
        <v>252</v>
      </c>
      <c r="F77" s="34" t="s">
        <v>253</v>
      </c>
      <c r="G77" s="35" t="s">
        <v>254</v>
      </c>
      <c r="H77" s="35" t="s">
        <v>255</v>
      </c>
      <c r="I77" s="33" t="s">
        <v>256</v>
      </c>
      <c r="J77" s="33" t="s">
        <v>257</v>
      </c>
      <c r="K77" s="33" t="s">
        <v>258</v>
      </c>
      <c r="L77" s="33" t="s">
        <v>259</v>
      </c>
      <c r="M77" s="33" t="s">
        <v>260</v>
      </c>
      <c r="N77" s="33" t="s">
        <v>261</v>
      </c>
      <c r="O77" s="34" t="s">
        <v>262</v>
      </c>
      <c r="P77" s="34" t="s">
        <v>263</v>
      </c>
      <c r="Q77" s="34" t="s">
        <v>264</v>
      </c>
      <c r="R77" s="34" t="s">
        <v>265</v>
      </c>
      <c r="S77" s="34" t="s">
        <v>267</v>
      </c>
      <c r="T77" s="34" t="s">
        <v>266</v>
      </c>
      <c r="U77" s="33" t="s">
        <v>267</v>
      </c>
      <c r="V77" s="33" t="s">
        <v>268</v>
      </c>
      <c r="W77" s="33" t="s">
        <v>269</v>
      </c>
      <c r="X77" s="35" t="s">
        <v>270</v>
      </c>
      <c r="Y77" s="35" t="s">
        <v>271</v>
      </c>
      <c r="Z77" s="33" t="s">
        <v>272</v>
      </c>
      <c r="AA77" s="33" t="s">
        <v>273</v>
      </c>
      <c r="AB77" s="35" t="s">
        <v>274</v>
      </c>
      <c r="AC77" s="36" t="s">
        <v>275</v>
      </c>
      <c r="AD77" s="36" t="s">
        <v>276</v>
      </c>
      <c r="AE77" s="34" t="s">
        <v>277</v>
      </c>
      <c r="AF77" s="33" t="s">
        <v>278</v>
      </c>
      <c r="AG77" s="21"/>
      <c r="AH77" s="24"/>
    </row>
    <row r="78" spans="2:34" s="23" customFormat="1" x14ac:dyDescent="0.2">
      <c r="B78" s="32">
        <v>36</v>
      </c>
      <c r="C78" s="33" t="s">
        <v>279</v>
      </c>
      <c r="D78" s="33" t="s">
        <v>280</v>
      </c>
      <c r="E78" s="33" t="s">
        <v>281</v>
      </c>
      <c r="F78" s="34" t="s">
        <v>282</v>
      </c>
      <c r="G78" s="35" t="s">
        <v>283</v>
      </c>
      <c r="H78" s="35" t="s">
        <v>284</v>
      </c>
      <c r="I78" s="33" t="s">
        <v>285</v>
      </c>
      <c r="J78" s="33" t="s">
        <v>286</v>
      </c>
      <c r="K78" s="33" t="s">
        <v>287</v>
      </c>
      <c r="L78" s="33" t="s">
        <v>288</v>
      </c>
      <c r="M78" s="33" t="s">
        <v>289</v>
      </c>
      <c r="N78" s="33" t="s">
        <v>290</v>
      </c>
      <c r="O78" s="34" t="s">
        <v>291</v>
      </c>
      <c r="P78" s="34" t="s">
        <v>292</v>
      </c>
      <c r="Q78" s="34" t="s">
        <v>293</v>
      </c>
      <c r="R78" s="34" t="s">
        <v>294</v>
      </c>
      <c r="S78" s="34" t="s">
        <v>296</v>
      </c>
      <c r="T78" s="34" t="s">
        <v>295</v>
      </c>
      <c r="U78" s="33" t="s">
        <v>296</v>
      </c>
      <c r="V78" s="33" t="s">
        <v>297</v>
      </c>
      <c r="W78" s="33" t="s">
        <v>298</v>
      </c>
      <c r="X78" s="35" t="s">
        <v>299</v>
      </c>
      <c r="Y78" s="35" t="s">
        <v>300</v>
      </c>
      <c r="Z78" s="33" t="s">
        <v>301</v>
      </c>
      <c r="AA78" s="33" t="s">
        <v>302</v>
      </c>
      <c r="AB78" s="35" t="s">
        <v>303</v>
      </c>
      <c r="AC78" s="36" t="s">
        <v>304</v>
      </c>
      <c r="AD78" s="36" t="s">
        <v>305</v>
      </c>
      <c r="AE78" s="34" t="s">
        <v>306</v>
      </c>
      <c r="AF78" s="33" t="s">
        <v>307</v>
      </c>
      <c r="AG78" s="21"/>
    </row>
    <row r="79" spans="2:34" x14ac:dyDescent="0.2">
      <c r="B79" s="26"/>
    </row>
    <row r="80" spans="2:34" x14ac:dyDescent="0.2">
      <c r="B80" s="26"/>
      <c r="C80" s="26" t="s">
        <v>314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  <row r="81" spans="2:34" x14ac:dyDescent="0.2">
      <c r="B81" s="27">
        <v>1</v>
      </c>
      <c r="C81" s="28" t="s">
        <v>330</v>
      </c>
      <c r="D81" s="28" t="s">
        <v>331</v>
      </c>
      <c r="E81" s="28" t="s">
        <v>332</v>
      </c>
      <c r="F81" s="29" t="s">
        <v>333</v>
      </c>
      <c r="G81" s="30" t="s">
        <v>334</v>
      </c>
      <c r="H81" s="30" t="s">
        <v>335</v>
      </c>
      <c r="I81" s="28" t="s">
        <v>336</v>
      </c>
      <c r="J81" s="28" t="s">
        <v>337</v>
      </c>
      <c r="K81" s="28" t="s">
        <v>338</v>
      </c>
      <c r="L81" s="28" t="s">
        <v>339</v>
      </c>
      <c r="M81" s="28" t="s">
        <v>340</v>
      </c>
      <c r="N81" s="28" t="s">
        <v>341</v>
      </c>
      <c r="O81" s="29" t="s">
        <v>342</v>
      </c>
      <c r="P81" s="29" t="s">
        <v>343</v>
      </c>
      <c r="Q81" s="29" t="s">
        <v>344</v>
      </c>
      <c r="R81" s="29" t="s">
        <v>345</v>
      </c>
      <c r="S81" s="29" t="s">
        <v>347</v>
      </c>
      <c r="T81" s="29" t="s">
        <v>346</v>
      </c>
      <c r="U81" s="28" t="s">
        <v>347</v>
      </c>
      <c r="V81" s="28" t="s">
        <v>348</v>
      </c>
      <c r="W81" s="28" t="s">
        <v>349</v>
      </c>
      <c r="X81" s="30" t="s">
        <v>350</v>
      </c>
      <c r="Y81" s="30" t="s">
        <v>351</v>
      </c>
      <c r="Z81" s="28" t="s">
        <v>352</v>
      </c>
      <c r="AA81" s="28" t="s">
        <v>353</v>
      </c>
      <c r="AB81" s="30" t="s">
        <v>354</v>
      </c>
      <c r="AC81" s="31" t="s">
        <v>355</v>
      </c>
      <c r="AD81" s="31" t="s">
        <v>356</v>
      </c>
      <c r="AE81" s="29" t="s">
        <v>357</v>
      </c>
      <c r="AF81" s="28" t="s">
        <v>358</v>
      </c>
      <c r="AH81" s="24" t="s">
        <v>1065</v>
      </c>
    </row>
    <row r="82" spans="2:34" x14ac:dyDescent="0.2">
      <c r="B82" s="27">
        <v>2</v>
      </c>
      <c r="C82" s="28" t="s">
        <v>359</v>
      </c>
      <c r="D82" s="28" t="s">
        <v>360</v>
      </c>
      <c r="E82" s="28" t="s">
        <v>361</v>
      </c>
      <c r="F82" s="29" t="s">
        <v>362</v>
      </c>
      <c r="G82" s="30" t="s">
        <v>363</v>
      </c>
      <c r="H82" s="30" t="s">
        <v>364</v>
      </c>
      <c r="I82" s="28" t="s">
        <v>365</v>
      </c>
      <c r="J82" s="28" t="s">
        <v>366</v>
      </c>
      <c r="K82" s="28" t="s">
        <v>367</v>
      </c>
      <c r="L82" s="28" t="s">
        <v>368</v>
      </c>
      <c r="M82" s="28" t="s">
        <v>369</v>
      </c>
      <c r="N82" s="28" t="s">
        <v>370</v>
      </c>
      <c r="O82" s="29" t="s">
        <v>371</v>
      </c>
      <c r="P82" s="29" t="s">
        <v>372</v>
      </c>
      <c r="Q82" s="29" t="s">
        <v>373</v>
      </c>
      <c r="R82" s="29" t="s">
        <v>374</v>
      </c>
      <c r="S82" s="29" t="s">
        <v>376</v>
      </c>
      <c r="T82" s="29" t="s">
        <v>375</v>
      </c>
      <c r="U82" s="28" t="s">
        <v>376</v>
      </c>
      <c r="V82" s="28" t="s">
        <v>377</v>
      </c>
      <c r="W82" s="28" t="s">
        <v>378</v>
      </c>
      <c r="X82" s="30" t="s">
        <v>379</v>
      </c>
      <c r="Y82" s="30" t="s">
        <v>380</v>
      </c>
      <c r="Z82" s="28" t="s">
        <v>381</v>
      </c>
      <c r="AA82" s="28" t="s">
        <v>382</v>
      </c>
      <c r="AB82" s="30" t="s">
        <v>383</v>
      </c>
      <c r="AC82" s="31" t="s">
        <v>384</v>
      </c>
      <c r="AD82" s="31" t="s">
        <v>385</v>
      </c>
      <c r="AE82" s="29" t="s">
        <v>386</v>
      </c>
      <c r="AF82" s="28" t="s">
        <v>387</v>
      </c>
      <c r="AH82" s="21">
        <v>0</v>
      </c>
    </row>
    <row r="83" spans="2:34" s="23" customFormat="1" x14ac:dyDescent="0.2">
      <c r="B83" s="32">
        <v>3</v>
      </c>
      <c r="C83" s="33" t="s">
        <v>388</v>
      </c>
      <c r="D83" s="33" t="s">
        <v>389</v>
      </c>
      <c r="E83" s="33" t="s">
        <v>390</v>
      </c>
      <c r="F83" s="34" t="s">
        <v>391</v>
      </c>
      <c r="G83" s="35" t="s">
        <v>392</v>
      </c>
      <c r="H83" s="35" t="s">
        <v>393</v>
      </c>
      <c r="I83" s="33" t="s">
        <v>394</v>
      </c>
      <c r="J83" s="33" t="s">
        <v>395</v>
      </c>
      <c r="K83" s="33" t="s">
        <v>396</v>
      </c>
      <c r="L83" s="33" t="s">
        <v>397</v>
      </c>
      <c r="M83" s="33" t="s">
        <v>398</v>
      </c>
      <c r="N83" s="33" t="s">
        <v>399</v>
      </c>
      <c r="O83" s="34" t="s">
        <v>400</v>
      </c>
      <c r="P83" s="34" t="s">
        <v>401</v>
      </c>
      <c r="Q83" s="34" t="s">
        <v>402</v>
      </c>
      <c r="R83" s="34" t="s">
        <v>403</v>
      </c>
      <c r="S83" s="34" t="s">
        <v>405</v>
      </c>
      <c r="T83" s="34" t="s">
        <v>404</v>
      </c>
      <c r="U83" s="33" t="s">
        <v>405</v>
      </c>
      <c r="V83" s="33" t="s">
        <v>406</v>
      </c>
      <c r="W83" s="33" t="s">
        <v>407</v>
      </c>
      <c r="X83" s="35" t="s">
        <v>408</v>
      </c>
      <c r="Y83" s="35" t="s">
        <v>409</v>
      </c>
      <c r="Z83" s="33" t="s">
        <v>410</v>
      </c>
      <c r="AA83" s="33" t="s">
        <v>411</v>
      </c>
      <c r="AB83" s="35" t="s">
        <v>412</v>
      </c>
      <c r="AC83" s="36" t="s">
        <v>413</v>
      </c>
      <c r="AD83" s="36" t="s">
        <v>414</v>
      </c>
      <c r="AE83" s="34" t="s">
        <v>415</v>
      </c>
      <c r="AF83" s="33" t="s">
        <v>416</v>
      </c>
      <c r="AG83" s="21"/>
      <c r="AH83" s="21">
        <v>0</v>
      </c>
    </row>
    <row r="84" spans="2:34" s="23" customFormat="1" x14ac:dyDescent="0.2">
      <c r="B84" s="32">
        <v>4</v>
      </c>
      <c r="C84" s="33" t="s">
        <v>417</v>
      </c>
      <c r="D84" s="33" t="s">
        <v>418</v>
      </c>
      <c r="E84" s="33" t="s">
        <v>419</v>
      </c>
      <c r="F84" s="34" t="s">
        <v>420</v>
      </c>
      <c r="G84" s="35" t="s">
        <v>421</v>
      </c>
      <c r="H84" s="35" t="s">
        <v>422</v>
      </c>
      <c r="I84" s="33" t="s">
        <v>423</v>
      </c>
      <c r="J84" s="33" t="s">
        <v>424</v>
      </c>
      <c r="K84" s="33" t="s">
        <v>425</v>
      </c>
      <c r="L84" s="33" t="s">
        <v>426</v>
      </c>
      <c r="M84" s="33" t="s">
        <v>427</v>
      </c>
      <c r="N84" s="33" t="s">
        <v>428</v>
      </c>
      <c r="O84" s="34" t="s">
        <v>429</v>
      </c>
      <c r="P84" s="34" t="s">
        <v>430</v>
      </c>
      <c r="Q84" s="34" t="s">
        <v>431</v>
      </c>
      <c r="R84" s="34" t="s">
        <v>432</v>
      </c>
      <c r="S84" s="34" t="s">
        <v>434</v>
      </c>
      <c r="T84" s="34" t="s">
        <v>433</v>
      </c>
      <c r="U84" s="33" t="s">
        <v>434</v>
      </c>
      <c r="V84" s="33" t="s">
        <v>435</v>
      </c>
      <c r="W84" s="33" t="s">
        <v>436</v>
      </c>
      <c r="X84" s="35" t="s">
        <v>437</v>
      </c>
      <c r="Y84" s="35" t="s">
        <v>438</v>
      </c>
      <c r="Z84" s="33" t="s">
        <v>439</v>
      </c>
      <c r="AA84" s="33" t="s">
        <v>440</v>
      </c>
      <c r="AB84" s="35" t="s">
        <v>441</v>
      </c>
      <c r="AC84" s="36" t="s">
        <v>442</v>
      </c>
      <c r="AD84" s="36" t="s">
        <v>443</v>
      </c>
      <c r="AE84" s="34" t="s">
        <v>444</v>
      </c>
      <c r="AF84" s="33" t="s">
        <v>445</v>
      </c>
      <c r="AG84" s="21"/>
      <c r="AH84" s="21">
        <v>0</v>
      </c>
    </row>
    <row r="85" spans="2:34" x14ac:dyDescent="0.2">
      <c r="B85" s="27">
        <v>5</v>
      </c>
      <c r="C85" s="28" t="s">
        <v>446</v>
      </c>
      <c r="D85" s="28" t="s">
        <v>447</v>
      </c>
      <c r="E85" s="28" t="s">
        <v>448</v>
      </c>
      <c r="F85" s="29" t="s">
        <v>449</v>
      </c>
      <c r="G85" s="30" t="s">
        <v>450</v>
      </c>
      <c r="H85" s="30" t="s">
        <v>451</v>
      </c>
      <c r="I85" s="28" t="s">
        <v>452</v>
      </c>
      <c r="J85" s="28" t="s">
        <v>453</v>
      </c>
      <c r="K85" s="28" t="s">
        <v>454</v>
      </c>
      <c r="L85" s="28" t="s">
        <v>455</v>
      </c>
      <c r="M85" s="28" t="s">
        <v>456</v>
      </c>
      <c r="N85" s="28" t="s">
        <v>457</v>
      </c>
      <c r="O85" s="29" t="s">
        <v>458</v>
      </c>
      <c r="P85" s="29" t="s">
        <v>459</v>
      </c>
      <c r="Q85" s="29" t="s">
        <v>460</v>
      </c>
      <c r="R85" s="29" t="s">
        <v>461</v>
      </c>
      <c r="S85" s="29" t="s">
        <v>463</v>
      </c>
      <c r="T85" s="29" t="s">
        <v>462</v>
      </c>
      <c r="U85" s="28" t="s">
        <v>463</v>
      </c>
      <c r="V85" s="28" t="s">
        <v>464</v>
      </c>
      <c r="W85" s="28" t="s">
        <v>465</v>
      </c>
      <c r="X85" s="30" t="s">
        <v>466</v>
      </c>
      <c r="Y85" s="30" t="s">
        <v>467</v>
      </c>
      <c r="Z85" s="28" t="s">
        <v>468</v>
      </c>
      <c r="AA85" s="28" t="s">
        <v>469</v>
      </c>
      <c r="AB85" s="30" t="s">
        <v>470</v>
      </c>
      <c r="AC85" s="31" t="s">
        <v>471</v>
      </c>
      <c r="AD85" s="31" t="s">
        <v>472</v>
      </c>
      <c r="AE85" s="29" t="s">
        <v>473</v>
      </c>
      <c r="AF85" s="28" t="s">
        <v>474</v>
      </c>
      <c r="AH85" s="21">
        <v>0</v>
      </c>
    </row>
    <row r="86" spans="2:34" x14ac:dyDescent="0.2">
      <c r="B86" s="27">
        <v>6</v>
      </c>
      <c r="C86" s="28" t="s">
        <v>475</v>
      </c>
      <c r="D86" s="28" t="s">
        <v>476</v>
      </c>
      <c r="E86" s="28" t="s">
        <v>477</v>
      </c>
      <c r="F86" s="29" t="s">
        <v>320</v>
      </c>
      <c r="G86" s="30" t="s">
        <v>478</v>
      </c>
      <c r="H86" s="30" t="s">
        <v>479</v>
      </c>
      <c r="I86" s="28" t="s">
        <v>480</v>
      </c>
      <c r="J86" s="28" t="s">
        <v>481</v>
      </c>
      <c r="K86" s="28" t="s">
        <v>482</v>
      </c>
      <c r="L86" s="28" t="s">
        <v>483</v>
      </c>
      <c r="M86" s="28" t="s">
        <v>484</v>
      </c>
      <c r="N86" s="28" t="s">
        <v>485</v>
      </c>
      <c r="O86" s="29" t="s">
        <v>486</v>
      </c>
      <c r="P86" s="29" t="s">
        <v>487</v>
      </c>
      <c r="Q86" s="29" t="s">
        <v>488</v>
      </c>
      <c r="R86" s="29" t="s">
        <v>489</v>
      </c>
      <c r="S86" s="29" t="s">
        <v>491</v>
      </c>
      <c r="T86" s="29" t="s">
        <v>490</v>
      </c>
      <c r="U86" s="28" t="s">
        <v>491</v>
      </c>
      <c r="V86" s="28" t="s">
        <v>492</v>
      </c>
      <c r="W86" s="28" t="s">
        <v>493</v>
      </c>
      <c r="X86" s="30" t="s">
        <v>494</v>
      </c>
      <c r="Y86" s="30" t="s">
        <v>495</v>
      </c>
      <c r="Z86" s="28" t="s">
        <v>496</v>
      </c>
      <c r="AA86" s="28" t="s">
        <v>497</v>
      </c>
      <c r="AB86" s="30" t="s">
        <v>498</v>
      </c>
      <c r="AC86" s="31" t="s">
        <v>499</v>
      </c>
      <c r="AD86" s="31" t="s">
        <v>500</v>
      </c>
      <c r="AE86" s="29" t="s">
        <v>501</v>
      </c>
      <c r="AF86" s="28" t="s">
        <v>502</v>
      </c>
      <c r="AH86" s="21"/>
    </row>
    <row r="87" spans="2:34" s="23" customFormat="1" x14ac:dyDescent="0.2">
      <c r="B87" s="32">
        <v>7</v>
      </c>
      <c r="C87" s="33" t="s">
        <v>503</v>
      </c>
      <c r="D87" s="33" t="s">
        <v>504</v>
      </c>
      <c r="E87" s="33" t="s">
        <v>505</v>
      </c>
      <c r="F87" s="34" t="s">
        <v>506</v>
      </c>
      <c r="G87" s="35" t="s">
        <v>507</v>
      </c>
      <c r="H87" s="35" t="s">
        <v>508</v>
      </c>
      <c r="I87" s="33" t="s">
        <v>509</v>
      </c>
      <c r="J87" s="33" t="s">
        <v>510</v>
      </c>
      <c r="K87" s="33" t="s">
        <v>511</v>
      </c>
      <c r="L87" s="33" t="s">
        <v>512</v>
      </c>
      <c r="M87" s="33" t="s">
        <v>513</v>
      </c>
      <c r="N87" s="33" t="s">
        <v>514</v>
      </c>
      <c r="O87" s="34" t="s">
        <v>515</v>
      </c>
      <c r="P87" s="34" t="s">
        <v>516</v>
      </c>
      <c r="Q87" s="34" t="s">
        <v>517</v>
      </c>
      <c r="R87" s="34" t="s">
        <v>518</v>
      </c>
      <c r="S87" s="34" t="s">
        <v>520</v>
      </c>
      <c r="T87" s="34" t="s">
        <v>519</v>
      </c>
      <c r="U87" s="33" t="s">
        <v>520</v>
      </c>
      <c r="V87" s="33" t="s">
        <v>521</v>
      </c>
      <c r="W87" s="33" t="s">
        <v>522</v>
      </c>
      <c r="X87" s="35" t="s">
        <v>523</v>
      </c>
      <c r="Y87" s="35" t="s">
        <v>524</v>
      </c>
      <c r="Z87" s="33" t="s">
        <v>525</v>
      </c>
      <c r="AA87" s="33" t="s">
        <v>526</v>
      </c>
      <c r="AB87" s="35" t="s">
        <v>527</v>
      </c>
      <c r="AC87" s="36" t="s">
        <v>528</v>
      </c>
      <c r="AD87" s="36" t="s">
        <v>529</v>
      </c>
      <c r="AE87" s="34" t="s">
        <v>530</v>
      </c>
      <c r="AF87" s="33" t="s">
        <v>531</v>
      </c>
      <c r="AG87" s="21"/>
      <c r="AH87" s="21"/>
    </row>
    <row r="88" spans="2:34" s="23" customFormat="1" x14ac:dyDescent="0.2">
      <c r="B88" s="32">
        <v>8</v>
      </c>
      <c r="C88" s="33" t="s">
        <v>532</v>
      </c>
      <c r="D88" s="33" t="s">
        <v>533</v>
      </c>
      <c r="E88" s="33" t="s">
        <v>534</v>
      </c>
      <c r="F88" s="34" t="s">
        <v>535</v>
      </c>
      <c r="G88" s="35" t="s">
        <v>536</v>
      </c>
      <c r="H88" s="35" t="s">
        <v>537</v>
      </c>
      <c r="I88" s="33" t="s">
        <v>538</v>
      </c>
      <c r="J88" s="33" t="s">
        <v>539</v>
      </c>
      <c r="K88" s="33" t="s">
        <v>540</v>
      </c>
      <c r="L88" s="33" t="s">
        <v>541</v>
      </c>
      <c r="M88" s="33" t="s">
        <v>542</v>
      </c>
      <c r="N88" s="33" t="s">
        <v>543</v>
      </c>
      <c r="O88" s="34" t="s">
        <v>544</v>
      </c>
      <c r="P88" s="34" t="s">
        <v>545</v>
      </c>
      <c r="Q88" s="34" t="s">
        <v>546</v>
      </c>
      <c r="R88" s="34" t="s">
        <v>547</v>
      </c>
      <c r="S88" s="34" t="s">
        <v>549</v>
      </c>
      <c r="T88" s="34" t="s">
        <v>548</v>
      </c>
      <c r="U88" s="33" t="s">
        <v>549</v>
      </c>
      <c r="V88" s="33" t="s">
        <v>550</v>
      </c>
      <c r="W88" s="33" t="s">
        <v>551</v>
      </c>
      <c r="X88" s="35" t="s">
        <v>552</v>
      </c>
      <c r="Y88" s="35" t="s">
        <v>553</v>
      </c>
      <c r="Z88" s="33" t="s">
        <v>554</v>
      </c>
      <c r="AA88" s="33" t="s">
        <v>555</v>
      </c>
      <c r="AB88" s="35" t="s">
        <v>556</v>
      </c>
      <c r="AC88" s="36" t="s">
        <v>557</v>
      </c>
      <c r="AD88" s="36" t="s">
        <v>558</v>
      </c>
      <c r="AE88" s="34" t="s">
        <v>559</v>
      </c>
      <c r="AF88" s="33" t="s">
        <v>560</v>
      </c>
      <c r="AG88" s="21"/>
      <c r="AH88" s="21"/>
    </row>
    <row r="89" spans="2:34" x14ac:dyDescent="0.2">
      <c r="B89" s="27">
        <v>9</v>
      </c>
      <c r="C89" s="28" t="s">
        <v>561</v>
      </c>
      <c r="D89" s="28" t="s">
        <v>562</v>
      </c>
      <c r="E89" s="28" t="s">
        <v>563</v>
      </c>
      <c r="F89" s="29" t="s">
        <v>564</v>
      </c>
      <c r="G89" s="30" t="s">
        <v>565</v>
      </c>
      <c r="H89" s="30" t="s">
        <v>566</v>
      </c>
      <c r="I89" s="28" t="s">
        <v>567</v>
      </c>
      <c r="J89" s="28" t="s">
        <v>568</v>
      </c>
      <c r="K89" s="28" t="s">
        <v>569</v>
      </c>
      <c r="L89" s="28" t="s">
        <v>570</v>
      </c>
      <c r="M89" s="28" t="s">
        <v>571</v>
      </c>
      <c r="N89" s="28" t="s">
        <v>572</v>
      </c>
      <c r="O89" s="29" t="s">
        <v>573</v>
      </c>
      <c r="P89" s="29" t="s">
        <v>574</v>
      </c>
      <c r="Q89" s="29" t="s">
        <v>575</v>
      </c>
      <c r="R89" s="29" t="s">
        <v>576</v>
      </c>
      <c r="S89" s="29" t="s">
        <v>578</v>
      </c>
      <c r="T89" s="29" t="s">
        <v>577</v>
      </c>
      <c r="U89" s="28" t="s">
        <v>578</v>
      </c>
      <c r="V89" s="28" t="s">
        <v>579</v>
      </c>
      <c r="W89" s="28" t="s">
        <v>580</v>
      </c>
      <c r="X89" s="30" t="s">
        <v>581</v>
      </c>
      <c r="Y89" s="30" t="s">
        <v>582</v>
      </c>
      <c r="Z89" s="28" t="s">
        <v>583</v>
      </c>
      <c r="AA89" s="28" t="s">
        <v>584</v>
      </c>
      <c r="AB89" s="30" t="s">
        <v>585</v>
      </c>
      <c r="AC89" s="31" t="s">
        <v>586</v>
      </c>
      <c r="AD89" s="31" t="s">
        <v>587</v>
      </c>
      <c r="AE89" s="29" t="s">
        <v>588</v>
      </c>
      <c r="AF89" s="28" t="s">
        <v>589</v>
      </c>
      <c r="AH89" s="21"/>
    </row>
    <row r="90" spans="2:34" x14ac:dyDescent="0.2">
      <c r="B90" s="27">
        <v>10</v>
      </c>
      <c r="C90" s="28" t="s">
        <v>590</v>
      </c>
      <c r="D90" s="28" t="s">
        <v>591</v>
      </c>
      <c r="E90" s="28" t="s">
        <v>592</v>
      </c>
      <c r="F90" s="29" t="s">
        <v>593</v>
      </c>
      <c r="G90" s="30" t="s">
        <v>594</v>
      </c>
      <c r="H90" s="30" t="s">
        <v>595</v>
      </c>
      <c r="I90" s="28" t="s">
        <v>596</v>
      </c>
      <c r="J90" s="28" t="s">
        <v>597</v>
      </c>
      <c r="K90" s="28" t="s">
        <v>598</v>
      </c>
      <c r="L90" s="28" t="s">
        <v>599</v>
      </c>
      <c r="M90" s="28" t="s">
        <v>600</v>
      </c>
      <c r="N90" s="28" t="s">
        <v>601</v>
      </c>
      <c r="O90" s="29" t="s">
        <v>602</v>
      </c>
      <c r="P90" s="29" t="s">
        <v>603</v>
      </c>
      <c r="Q90" s="29" t="s">
        <v>604</v>
      </c>
      <c r="R90" s="29" t="s">
        <v>605</v>
      </c>
      <c r="S90" s="29" t="s">
        <v>607</v>
      </c>
      <c r="T90" s="29" t="s">
        <v>606</v>
      </c>
      <c r="U90" s="28" t="s">
        <v>607</v>
      </c>
      <c r="V90" s="28" t="s">
        <v>608</v>
      </c>
      <c r="W90" s="28" t="s">
        <v>609</v>
      </c>
      <c r="X90" s="30" t="s">
        <v>610</v>
      </c>
      <c r="Y90" s="30" t="s">
        <v>611</v>
      </c>
      <c r="Z90" s="28" t="s">
        <v>612</v>
      </c>
      <c r="AA90" s="28" t="s">
        <v>613</v>
      </c>
      <c r="AB90" s="30" t="s">
        <v>614</v>
      </c>
      <c r="AC90" s="31" t="s">
        <v>615</v>
      </c>
      <c r="AD90" s="31" t="s">
        <v>616</v>
      </c>
      <c r="AE90" s="29" t="s">
        <v>617</v>
      </c>
      <c r="AF90" s="28" t="s">
        <v>618</v>
      </c>
      <c r="AH90" s="21"/>
    </row>
    <row r="91" spans="2:34" s="23" customFormat="1" x14ac:dyDescent="0.2">
      <c r="B91" s="32">
        <v>11</v>
      </c>
      <c r="C91" s="33" t="s">
        <v>619</v>
      </c>
      <c r="D91" s="33" t="s">
        <v>620</v>
      </c>
      <c r="E91" s="33" t="s">
        <v>621</v>
      </c>
      <c r="F91" s="34" t="s">
        <v>622</v>
      </c>
      <c r="G91" s="35" t="s">
        <v>623</v>
      </c>
      <c r="H91" s="35" t="s">
        <v>624</v>
      </c>
      <c r="I91" s="33" t="s">
        <v>625</v>
      </c>
      <c r="J91" s="33" t="s">
        <v>626</v>
      </c>
      <c r="K91" s="33" t="s">
        <v>627</v>
      </c>
      <c r="L91" s="33" t="s">
        <v>628</v>
      </c>
      <c r="M91" s="33" t="s">
        <v>629</v>
      </c>
      <c r="N91" s="33" t="s">
        <v>630</v>
      </c>
      <c r="O91" s="34" t="s">
        <v>631</v>
      </c>
      <c r="P91" s="34" t="s">
        <v>632</v>
      </c>
      <c r="Q91" s="34" t="s">
        <v>633</v>
      </c>
      <c r="R91" s="34" t="s">
        <v>634</v>
      </c>
      <c r="S91" s="34" t="s">
        <v>636</v>
      </c>
      <c r="T91" s="34" t="s">
        <v>635</v>
      </c>
      <c r="U91" s="33" t="s">
        <v>636</v>
      </c>
      <c r="V91" s="33" t="s">
        <v>637</v>
      </c>
      <c r="W91" s="33" t="s">
        <v>638</v>
      </c>
      <c r="X91" s="35" t="s">
        <v>639</v>
      </c>
      <c r="Y91" s="35" t="s">
        <v>640</v>
      </c>
      <c r="Z91" s="33" t="s">
        <v>641</v>
      </c>
      <c r="AA91" s="33" t="s">
        <v>642</v>
      </c>
      <c r="AB91" s="35" t="s">
        <v>643</v>
      </c>
      <c r="AC91" s="36" t="s">
        <v>644</v>
      </c>
      <c r="AD91" s="36" t="s">
        <v>645</v>
      </c>
      <c r="AE91" s="34" t="s">
        <v>646</v>
      </c>
      <c r="AF91" s="33" t="s">
        <v>647</v>
      </c>
      <c r="AG91" s="21"/>
      <c r="AH91" s="21"/>
    </row>
    <row r="92" spans="2:34" s="23" customFormat="1" x14ac:dyDescent="0.2">
      <c r="B92" s="32">
        <v>12</v>
      </c>
      <c r="C92" s="33" t="s">
        <v>648</v>
      </c>
      <c r="D92" s="33" t="s">
        <v>649</v>
      </c>
      <c r="E92" s="33" t="s">
        <v>650</v>
      </c>
      <c r="F92" s="34" t="s">
        <v>651</v>
      </c>
      <c r="G92" s="35" t="s">
        <v>652</v>
      </c>
      <c r="H92" s="35" t="s">
        <v>653</v>
      </c>
      <c r="I92" s="33" t="s">
        <v>654</v>
      </c>
      <c r="J92" s="33" t="s">
        <v>655</v>
      </c>
      <c r="K92" s="33" t="s">
        <v>656</v>
      </c>
      <c r="L92" s="33" t="s">
        <v>657</v>
      </c>
      <c r="M92" s="33" t="s">
        <v>658</v>
      </c>
      <c r="N92" s="33" t="s">
        <v>659</v>
      </c>
      <c r="O92" s="34" t="s">
        <v>660</v>
      </c>
      <c r="P92" s="34" t="s">
        <v>661</v>
      </c>
      <c r="Q92" s="34" t="s">
        <v>662</v>
      </c>
      <c r="R92" s="34" t="s">
        <v>663</v>
      </c>
      <c r="S92" s="34" t="s">
        <v>665</v>
      </c>
      <c r="T92" s="34" t="s">
        <v>664</v>
      </c>
      <c r="U92" s="33" t="s">
        <v>665</v>
      </c>
      <c r="V92" s="33" t="s">
        <v>666</v>
      </c>
      <c r="W92" s="33" t="s">
        <v>667</v>
      </c>
      <c r="X92" s="35" t="s">
        <v>668</v>
      </c>
      <c r="Y92" s="35" t="s">
        <v>669</v>
      </c>
      <c r="Z92" s="33" t="s">
        <v>670</v>
      </c>
      <c r="AA92" s="33" t="s">
        <v>671</v>
      </c>
      <c r="AB92" s="35" t="s">
        <v>672</v>
      </c>
      <c r="AC92" s="36" t="s">
        <v>673</v>
      </c>
      <c r="AD92" s="36" t="s">
        <v>674</v>
      </c>
      <c r="AE92" s="34" t="s">
        <v>675</v>
      </c>
      <c r="AF92" s="33" t="s">
        <v>676</v>
      </c>
      <c r="AG92" s="21"/>
      <c r="AH92" s="21"/>
    </row>
    <row r="93" spans="2:34" x14ac:dyDescent="0.2">
      <c r="B93" s="27">
        <v>13</v>
      </c>
      <c r="C93" s="28" t="s">
        <v>677</v>
      </c>
      <c r="D93" s="28" t="s">
        <v>678</v>
      </c>
      <c r="E93" s="28" t="s">
        <v>679</v>
      </c>
      <c r="F93" s="29" t="s">
        <v>680</v>
      </c>
      <c r="G93" s="30" t="s">
        <v>681</v>
      </c>
      <c r="H93" s="30" t="s">
        <v>682</v>
      </c>
      <c r="I93" s="28" t="s">
        <v>683</v>
      </c>
      <c r="J93" s="28" t="s">
        <v>684</v>
      </c>
      <c r="K93" s="28" t="s">
        <v>685</v>
      </c>
      <c r="L93" s="28" t="s">
        <v>686</v>
      </c>
      <c r="M93" s="28" t="s">
        <v>687</v>
      </c>
      <c r="N93" s="28" t="s">
        <v>688</v>
      </c>
      <c r="O93" s="29" t="s">
        <v>689</v>
      </c>
      <c r="P93" s="29" t="s">
        <v>690</v>
      </c>
      <c r="Q93" s="29" t="s">
        <v>691</v>
      </c>
      <c r="R93" s="29" t="s">
        <v>692</v>
      </c>
      <c r="S93" s="29" t="s">
        <v>694</v>
      </c>
      <c r="T93" s="29" t="s">
        <v>693</v>
      </c>
      <c r="U93" s="28" t="s">
        <v>694</v>
      </c>
      <c r="V93" s="28" t="s">
        <v>695</v>
      </c>
      <c r="W93" s="28" t="s">
        <v>696</v>
      </c>
      <c r="X93" s="30" t="s">
        <v>697</v>
      </c>
      <c r="Y93" s="30" t="s">
        <v>698</v>
      </c>
      <c r="Z93" s="28" t="s">
        <v>699</v>
      </c>
      <c r="AA93" s="28" t="s">
        <v>700</v>
      </c>
      <c r="AB93" s="30" t="s">
        <v>701</v>
      </c>
      <c r="AC93" s="31" t="s">
        <v>702</v>
      </c>
      <c r="AD93" s="31" t="s">
        <v>703</v>
      </c>
      <c r="AE93" s="29" t="s">
        <v>704</v>
      </c>
      <c r="AF93" s="28" t="s">
        <v>705</v>
      </c>
      <c r="AH93" s="21"/>
    </row>
    <row r="94" spans="2:34" x14ac:dyDescent="0.2">
      <c r="B94" s="27">
        <v>14</v>
      </c>
      <c r="C94" s="28" t="s">
        <v>706</v>
      </c>
      <c r="D94" s="28" t="s">
        <v>707</v>
      </c>
      <c r="E94" s="28" t="s">
        <v>708</v>
      </c>
      <c r="F94" s="29" t="s">
        <v>709</v>
      </c>
      <c r="G94" s="30" t="s">
        <v>710</v>
      </c>
      <c r="H94" s="30" t="s">
        <v>711</v>
      </c>
      <c r="I94" s="28" t="s">
        <v>712</v>
      </c>
      <c r="J94" s="28" t="s">
        <v>713</v>
      </c>
      <c r="K94" s="28" t="s">
        <v>714</v>
      </c>
      <c r="L94" s="28" t="s">
        <v>715</v>
      </c>
      <c r="M94" s="28" t="s">
        <v>716</v>
      </c>
      <c r="N94" s="28" t="s">
        <v>717</v>
      </c>
      <c r="O94" s="29" t="s">
        <v>718</v>
      </c>
      <c r="P94" s="29" t="s">
        <v>719</v>
      </c>
      <c r="Q94" s="29" t="s">
        <v>720</v>
      </c>
      <c r="R94" s="29" t="s">
        <v>721</v>
      </c>
      <c r="S94" s="29" t="s">
        <v>723</v>
      </c>
      <c r="T94" s="29" t="s">
        <v>722</v>
      </c>
      <c r="U94" s="28" t="s">
        <v>723</v>
      </c>
      <c r="V94" s="28" t="s">
        <v>724</v>
      </c>
      <c r="W94" s="28" t="s">
        <v>725</v>
      </c>
      <c r="X94" s="30" t="s">
        <v>726</v>
      </c>
      <c r="Y94" s="30" t="s">
        <v>727</v>
      </c>
      <c r="Z94" s="28" t="s">
        <v>728</v>
      </c>
      <c r="AA94" s="28" t="s">
        <v>729</v>
      </c>
      <c r="AB94" s="30" t="s">
        <v>730</v>
      </c>
      <c r="AC94" s="31" t="s">
        <v>731</v>
      </c>
      <c r="AD94" s="31" t="s">
        <v>732</v>
      </c>
      <c r="AE94" s="29" t="s">
        <v>733</v>
      </c>
      <c r="AF94" s="28" t="s">
        <v>734</v>
      </c>
      <c r="AH94" s="21"/>
    </row>
    <row r="95" spans="2:34" s="23" customFormat="1" x14ac:dyDescent="0.2">
      <c r="B95" s="32">
        <v>15</v>
      </c>
      <c r="C95" s="33" t="s">
        <v>735</v>
      </c>
      <c r="D95" s="33" t="s">
        <v>736</v>
      </c>
      <c r="E95" s="33" t="s">
        <v>737</v>
      </c>
      <c r="F95" s="34" t="s">
        <v>738</v>
      </c>
      <c r="G95" s="35" t="s">
        <v>739</v>
      </c>
      <c r="H95" s="35" t="s">
        <v>740</v>
      </c>
      <c r="I95" s="33" t="s">
        <v>741</v>
      </c>
      <c r="J95" s="33" t="s">
        <v>742</v>
      </c>
      <c r="K95" s="33" t="s">
        <v>743</v>
      </c>
      <c r="L95" s="33" t="s">
        <v>744</v>
      </c>
      <c r="M95" s="33" t="s">
        <v>745</v>
      </c>
      <c r="N95" s="33" t="s">
        <v>746</v>
      </c>
      <c r="O95" s="34" t="s">
        <v>747</v>
      </c>
      <c r="P95" s="34" t="s">
        <v>748</v>
      </c>
      <c r="Q95" s="34" t="s">
        <v>749</v>
      </c>
      <c r="R95" s="34" t="s">
        <v>750</v>
      </c>
      <c r="S95" s="34" t="s">
        <v>752</v>
      </c>
      <c r="T95" s="34" t="s">
        <v>751</v>
      </c>
      <c r="U95" s="33" t="s">
        <v>752</v>
      </c>
      <c r="V95" s="33" t="s">
        <v>753</v>
      </c>
      <c r="W95" s="33" t="s">
        <v>754</v>
      </c>
      <c r="X95" s="35" t="s">
        <v>755</v>
      </c>
      <c r="Y95" s="35" t="s">
        <v>756</v>
      </c>
      <c r="Z95" s="33" t="s">
        <v>757</v>
      </c>
      <c r="AA95" s="33" t="s">
        <v>758</v>
      </c>
      <c r="AB95" s="35" t="s">
        <v>759</v>
      </c>
      <c r="AC95" s="36" t="s">
        <v>760</v>
      </c>
      <c r="AD95" s="36" t="s">
        <v>761</v>
      </c>
      <c r="AE95" s="34" t="s">
        <v>762</v>
      </c>
      <c r="AF95" s="33" t="s">
        <v>763</v>
      </c>
      <c r="AG95" s="21"/>
      <c r="AH95" s="21"/>
    </row>
    <row r="96" spans="2:34" s="23" customFormat="1" x14ac:dyDescent="0.2">
      <c r="B96" s="32">
        <v>16</v>
      </c>
      <c r="C96" s="33" t="s">
        <v>764</v>
      </c>
      <c r="D96" s="33" t="s">
        <v>765</v>
      </c>
      <c r="E96" s="33" t="s">
        <v>766</v>
      </c>
      <c r="F96" s="34" t="s">
        <v>767</v>
      </c>
      <c r="G96" s="35" t="s">
        <v>768</v>
      </c>
      <c r="H96" s="35" t="s">
        <v>769</v>
      </c>
      <c r="I96" s="33" t="s">
        <v>770</v>
      </c>
      <c r="J96" s="33" t="s">
        <v>771</v>
      </c>
      <c r="K96" s="33" t="s">
        <v>772</v>
      </c>
      <c r="L96" s="33" t="s">
        <v>773</v>
      </c>
      <c r="M96" s="33" t="s">
        <v>774</v>
      </c>
      <c r="N96" s="33" t="s">
        <v>775</v>
      </c>
      <c r="O96" s="34" t="s">
        <v>776</v>
      </c>
      <c r="P96" s="34" t="s">
        <v>777</v>
      </c>
      <c r="Q96" s="34" t="s">
        <v>778</v>
      </c>
      <c r="R96" s="34" t="s">
        <v>779</v>
      </c>
      <c r="S96" s="34" t="s">
        <v>781</v>
      </c>
      <c r="T96" s="34" t="s">
        <v>780</v>
      </c>
      <c r="U96" s="33" t="s">
        <v>781</v>
      </c>
      <c r="V96" s="33" t="s">
        <v>782</v>
      </c>
      <c r="W96" s="33" t="s">
        <v>783</v>
      </c>
      <c r="X96" s="35" t="s">
        <v>784</v>
      </c>
      <c r="Y96" s="35" t="s">
        <v>785</v>
      </c>
      <c r="Z96" s="33" t="s">
        <v>786</v>
      </c>
      <c r="AA96" s="33" t="s">
        <v>787</v>
      </c>
      <c r="AB96" s="35" t="s">
        <v>788</v>
      </c>
      <c r="AC96" s="36" t="s">
        <v>789</v>
      </c>
      <c r="AD96" s="36" t="s">
        <v>790</v>
      </c>
      <c r="AE96" s="34" t="s">
        <v>791</v>
      </c>
      <c r="AF96" s="33" t="s">
        <v>792</v>
      </c>
      <c r="AG96" s="21"/>
      <c r="AH96" s="21"/>
    </row>
    <row r="97" spans="2:34" x14ac:dyDescent="0.2">
      <c r="B97" s="27">
        <v>17</v>
      </c>
      <c r="C97" s="28" t="s">
        <v>793</v>
      </c>
      <c r="D97" s="28" t="s">
        <v>794</v>
      </c>
      <c r="E97" s="28" t="s">
        <v>795</v>
      </c>
      <c r="F97" s="29" t="s">
        <v>796</v>
      </c>
      <c r="G97" s="30" t="s">
        <v>797</v>
      </c>
      <c r="H97" s="30" t="s">
        <v>798</v>
      </c>
      <c r="I97" s="28" t="s">
        <v>799</v>
      </c>
      <c r="J97" s="28" t="s">
        <v>800</v>
      </c>
      <c r="K97" s="28" t="s">
        <v>801</v>
      </c>
      <c r="L97" s="28" t="s">
        <v>802</v>
      </c>
      <c r="M97" s="28" t="s">
        <v>803</v>
      </c>
      <c r="N97" s="28" t="s">
        <v>804</v>
      </c>
      <c r="O97" s="29" t="s">
        <v>805</v>
      </c>
      <c r="P97" s="29" t="s">
        <v>806</v>
      </c>
      <c r="Q97" s="29" t="s">
        <v>807</v>
      </c>
      <c r="R97" s="29" t="s">
        <v>808</v>
      </c>
      <c r="S97" s="29" t="s">
        <v>810</v>
      </c>
      <c r="T97" s="29" t="s">
        <v>809</v>
      </c>
      <c r="U97" s="28" t="s">
        <v>810</v>
      </c>
      <c r="V97" s="28" t="s">
        <v>811</v>
      </c>
      <c r="W97" s="28" t="s">
        <v>812</v>
      </c>
      <c r="X97" s="30" t="s">
        <v>813</v>
      </c>
      <c r="Y97" s="30" t="s">
        <v>814</v>
      </c>
      <c r="Z97" s="28" t="s">
        <v>815</v>
      </c>
      <c r="AA97" s="28" t="s">
        <v>816</v>
      </c>
      <c r="AB97" s="30" t="s">
        <v>817</v>
      </c>
      <c r="AC97" s="31" t="s">
        <v>818</v>
      </c>
      <c r="AD97" s="31" t="s">
        <v>819</v>
      </c>
      <c r="AE97" s="29" t="s">
        <v>820</v>
      </c>
      <c r="AF97" s="28" t="s">
        <v>821</v>
      </c>
      <c r="AH97" s="21"/>
    </row>
    <row r="98" spans="2:34" x14ac:dyDescent="0.2">
      <c r="B98" s="27">
        <v>18</v>
      </c>
      <c r="C98" s="28" t="s">
        <v>822</v>
      </c>
      <c r="D98" s="28" t="s">
        <v>823</v>
      </c>
      <c r="E98" s="28" t="s">
        <v>824</v>
      </c>
      <c r="F98" s="29" t="s">
        <v>825</v>
      </c>
      <c r="G98" s="30" t="s">
        <v>826</v>
      </c>
      <c r="H98" s="30" t="s">
        <v>827</v>
      </c>
      <c r="I98" s="28" t="s">
        <v>828</v>
      </c>
      <c r="J98" s="28" t="s">
        <v>829</v>
      </c>
      <c r="K98" s="28" t="s">
        <v>830</v>
      </c>
      <c r="L98" s="28" t="s">
        <v>831</v>
      </c>
      <c r="M98" s="28" t="s">
        <v>832</v>
      </c>
      <c r="N98" s="28" t="s">
        <v>833</v>
      </c>
      <c r="O98" s="29" t="s">
        <v>834</v>
      </c>
      <c r="P98" s="29" t="s">
        <v>835</v>
      </c>
      <c r="Q98" s="29" t="s">
        <v>836</v>
      </c>
      <c r="R98" s="29" t="s">
        <v>837</v>
      </c>
      <c r="S98" s="29" t="s">
        <v>839</v>
      </c>
      <c r="T98" s="29" t="s">
        <v>838</v>
      </c>
      <c r="U98" s="28" t="s">
        <v>839</v>
      </c>
      <c r="V98" s="28" t="s">
        <v>840</v>
      </c>
      <c r="W98" s="28" t="s">
        <v>841</v>
      </c>
      <c r="X98" s="30" t="s">
        <v>842</v>
      </c>
      <c r="Y98" s="30" t="s">
        <v>843</v>
      </c>
      <c r="Z98" s="28" t="s">
        <v>844</v>
      </c>
      <c r="AA98" s="28" t="s">
        <v>845</v>
      </c>
      <c r="AB98" s="30" t="s">
        <v>846</v>
      </c>
      <c r="AC98" s="31" t="s">
        <v>847</v>
      </c>
      <c r="AD98" s="31" t="s">
        <v>848</v>
      </c>
      <c r="AE98" s="29" t="s">
        <v>849</v>
      </c>
      <c r="AF98" s="28" t="s">
        <v>850</v>
      </c>
      <c r="AH98" s="21"/>
    </row>
    <row r="99" spans="2:34" s="23" customFormat="1" x14ac:dyDescent="0.2">
      <c r="B99" s="32">
        <v>19</v>
      </c>
      <c r="C99" s="33" t="s">
        <v>851</v>
      </c>
      <c r="D99" s="33" t="s">
        <v>852</v>
      </c>
      <c r="E99" s="33" t="s">
        <v>853</v>
      </c>
      <c r="F99" s="34" t="s">
        <v>854</v>
      </c>
      <c r="G99" s="35" t="s">
        <v>855</v>
      </c>
      <c r="H99" s="35" t="s">
        <v>856</v>
      </c>
      <c r="I99" s="33" t="s">
        <v>857</v>
      </c>
      <c r="J99" s="33" t="s">
        <v>858</v>
      </c>
      <c r="K99" s="33" t="s">
        <v>859</v>
      </c>
      <c r="L99" s="33" t="s">
        <v>860</v>
      </c>
      <c r="M99" s="33" t="s">
        <v>861</v>
      </c>
      <c r="N99" s="33" t="s">
        <v>862</v>
      </c>
      <c r="O99" s="34" t="s">
        <v>863</v>
      </c>
      <c r="P99" s="34" t="s">
        <v>864</v>
      </c>
      <c r="Q99" s="34" t="s">
        <v>865</v>
      </c>
      <c r="R99" s="34" t="s">
        <v>866</v>
      </c>
      <c r="S99" s="34" t="s">
        <v>868</v>
      </c>
      <c r="T99" s="34" t="s">
        <v>867</v>
      </c>
      <c r="U99" s="33" t="s">
        <v>868</v>
      </c>
      <c r="V99" s="33" t="s">
        <v>869</v>
      </c>
      <c r="W99" s="33" t="s">
        <v>870</v>
      </c>
      <c r="X99" s="35" t="s">
        <v>871</v>
      </c>
      <c r="Y99" s="35" t="s">
        <v>872</v>
      </c>
      <c r="Z99" s="33" t="s">
        <v>873</v>
      </c>
      <c r="AA99" s="33" t="s">
        <v>874</v>
      </c>
      <c r="AB99" s="35" t="s">
        <v>875</v>
      </c>
      <c r="AC99" s="36" t="s">
        <v>876</v>
      </c>
      <c r="AD99" s="36" t="s">
        <v>877</v>
      </c>
      <c r="AE99" s="34" t="s">
        <v>878</v>
      </c>
      <c r="AF99" s="33" t="s">
        <v>879</v>
      </c>
      <c r="AG99" s="21"/>
      <c r="AH99" s="21"/>
    </row>
    <row r="100" spans="2:34" s="23" customFormat="1" x14ac:dyDescent="0.2">
      <c r="B100" s="32">
        <v>20</v>
      </c>
      <c r="C100" s="33" t="s">
        <v>880</v>
      </c>
      <c r="D100" s="33" t="s">
        <v>881</v>
      </c>
      <c r="E100" s="33" t="s">
        <v>882</v>
      </c>
      <c r="F100" s="34" t="s">
        <v>883</v>
      </c>
      <c r="G100" s="35" t="s">
        <v>884</v>
      </c>
      <c r="H100" s="35" t="s">
        <v>885</v>
      </c>
      <c r="I100" s="33" t="s">
        <v>886</v>
      </c>
      <c r="J100" s="33" t="s">
        <v>887</v>
      </c>
      <c r="K100" s="33" t="s">
        <v>888</v>
      </c>
      <c r="L100" s="33" t="s">
        <v>889</v>
      </c>
      <c r="M100" s="33" t="s">
        <v>890</v>
      </c>
      <c r="N100" s="33" t="s">
        <v>891</v>
      </c>
      <c r="O100" s="34" t="s">
        <v>892</v>
      </c>
      <c r="P100" s="34" t="s">
        <v>893</v>
      </c>
      <c r="Q100" s="34" t="s">
        <v>894</v>
      </c>
      <c r="R100" s="34" t="s">
        <v>895</v>
      </c>
      <c r="S100" s="34" t="s">
        <v>897</v>
      </c>
      <c r="T100" s="34" t="s">
        <v>896</v>
      </c>
      <c r="U100" s="33" t="s">
        <v>897</v>
      </c>
      <c r="V100" s="33" t="s">
        <v>898</v>
      </c>
      <c r="W100" s="33" t="s">
        <v>899</v>
      </c>
      <c r="X100" s="35" t="s">
        <v>900</v>
      </c>
      <c r="Y100" s="35" t="s">
        <v>901</v>
      </c>
      <c r="Z100" s="33" t="s">
        <v>902</v>
      </c>
      <c r="AA100" s="33" t="s">
        <v>903</v>
      </c>
      <c r="AB100" s="35" t="s">
        <v>904</v>
      </c>
      <c r="AC100" s="36" t="s">
        <v>905</v>
      </c>
      <c r="AD100" s="36" t="s">
        <v>906</v>
      </c>
      <c r="AE100" s="34" t="s">
        <v>907</v>
      </c>
      <c r="AF100" s="33" t="s">
        <v>908</v>
      </c>
      <c r="AG100" s="21"/>
      <c r="AH100" s="21"/>
    </row>
    <row r="101" spans="2:34" x14ac:dyDescent="0.2">
      <c r="B101" s="27">
        <v>21</v>
      </c>
      <c r="C101" s="28" t="s">
        <v>909</v>
      </c>
      <c r="D101" s="28" t="s">
        <v>910</v>
      </c>
      <c r="E101" s="28" t="s">
        <v>911</v>
      </c>
      <c r="F101" s="29" t="s">
        <v>912</v>
      </c>
      <c r="G101" s="30" t="s">
        <v>913</v>
      </c>
      <c r="H101" s="30" t="s">
        <v>914</v>
      </c>
      <c r="I101" s="28" t="s">
        <v>915</v>
      </c>
      <c r="J101" s="28" t="s">
        <v>916</v>
      </c>
      <c r="K101" s="28" t="s">
        <v>917</v>
      </c>
      <c r="L101" s="28" t="s">
        <v>918</v>
      </c>
      <c r="M101" s="28" t="s">
        <v>919</v>
      </c>
      <c r="N101" s="28" t="s">
        <v>920</v>
      </c>
      <c r="O101" s="29" t="s">
        <v>921</v>
      </c>
      <c r="P101" s="29" t="s">
        <v>922</v>
      </c>
      <c r="Q101" s="29" t="s">
        <v>923</v>
      </c>
      <c r="R101" s="29" t="s">
        <v>924</v>
      </c>
      <c r="S101" s="29" t="s">
        <v>926</v>
      </c>
      <c r="T101" s="29" t="s">
        <v>925</v>
      </c>
      <c r="U101" s="28" t="s">
        <v>926</v>
      </c>
      <c r="V101" s="28" t="s">
        <v>927</v>
      </c>
      <c r="W101" s="28" t="s">
        <v>928</v>
      </c>
      <c r="X101" s="30" t="s">
        <v>929</v>
      </c>
      <c r="Y101" s="30" t="s">
        <v>930</v>
      </c>
      <c r="Z101" s="28" t="s">
        <v>931</v>
      </c>
      <c r="AA101" s="28" t="s">
        <v>932</v>
      </c>
      <c r="AB101" s="30" t="s">
        <v>933</v>
      </c>
      <c r="AC101" s="31" t="s">
        <v>934</v>
      </c>
      <c r="AD101" s="31" t="s">
        <v>935</v>
      </c>
      <c r="AE101" s="29" t="s">
        <v>936</v>
      </c>
      <c r="AF101" s="28" t="s">
        <v>937</v>
      </c>
      <c r="AH101" s="21"/>
    </row>
    <row r="102" spans="2:34" x14ac:dyDescent="0.2">
      <c r="B102" s="27">
        <v>22</v>
      </c>
      <c r="C102" s="28" t="s">
        <v>938</v>
      </c>
      <c r="D102" s="28" t="s">
        <v>939</v>
      </c>
      <c r="E102" s="28" t="s">
        <v>940</v>
      </c>
      <c r="F102" s="29" t="s">
        <v>941</v>
      </c>
      <c r="G102" s="30" t="s">
        <v>942</v>
      </c>
      <c r="H102" s="30" t="s">
        <v>943</v>
      </c>
      <c r="I102" s="28" t="s">
        <v>944</v>
      </c>
      <c r="J102" s="28" t="s">
        <v>945</v>
      </c>
      <c r="K102" s="28" t="s">
        <v>946</v>
      </c>
      <c r="L102" s="28" t="s">
        <v>947</v>
      </c>
      <c r="M102" s="28" t="s">
        <v>948</v>
      </c>
      <c r="N102" s="28" t="s">
        <v>949</v>
      </c>
      <c r="O102" s="29" t="s">
        <v>950</v>
      </c>
      <c r="P102" s="29" t="s">
        <v>951</v>
      </c>
      <c r="Q102" s="29" t="s">
        <v>952</v>
      </c>
      <c r="R102" s="29" t="s">
        <v>953</v>
      </c>
      <c r="S102" s="29" t="s">
        <v>955</v>
      </c>
      <c r="T102" s="29" t="s">
        <v>954</v>
      </c>
      <c r="U102" s="28" t="s">
        <v>955</v>
      </c>
      <c r="V102" s="28" t="s">
        <v>956</v>
      </c>
      <c r="W102" s="28" t="s">
        <v>957</v>
      </c>
      <c r="X102" s="30" t="s">
        <v>958</v>
      </c>
      <c r="Y102" s="30" t="s">
        <v>959</v>
      </c>
      <c r="Z102" s="28" t="s">
        <v>960</v>
      </c>
      <c r="AA102" s="28" t="s">
        <v>961</v>
      </c>
      <c r="AB102" s="30" t="s">
        <v>962</v>
      </c>
      <c r="AC102" s="31" t="s">
        <v>963</v>
      </c>
      <c r="AD102" s="31" t="s">
        <v>964</v>
      </c>
      <c r="AE102" s="29" t="s">
        <v>965</v>
      </c>
      <c r="AF102" s="28" t="s">
        <v>966</v>
      </c>
      <c r="AH102" s="21"/>
    </row>
    <row r="103" spans="2:34" s="23" customFormat="1" x14ac:dyDescent="0.2">
      <c r="B103" s="32">
        <v>23</v>
      </c>
      <c r="C103" s="33" t="s">
        <v>967</v>
      </c>
      <c r="D103" s="33" t="s">
        <v>968</v>
      </c>
      <c r="E103" s="33" t="s">
        <v>969</v>
      </c>
      <c r="F103" s="34" t="s">
        <v>970</v>
      </c>
      <c r="G103" s="35" t="s">
        <v>971</v>
      </c>
      <c r="H103" s="35" t="s">
        <v>972</v>
      </c>
      <c r="I103" s="33" t="s">
        <v>973</v>
      </c>
      <c r="J103" s="33" t="s">
        <v>974</v>
      </c>
      <c r="K103" s="33" t="s">
        <v>975</v>
      </c>
      <c r="L103" s="33" t="s">
        <v>976</v>
      </c>
      <c r="M103" s="33" t="s">
        <v>977</v>
      </c>
      <c r="N103" s="33" t="s">
        <v>978</v>
      </c>
      <c r="O103" s="34" t="s">
        <v>979</v>
      </c>
      <c r="P103" s="34" t="s">
        <v>980</v>
      </c>
      <c r="Q103" s="34" t="s">
        <v>981</v>
      </c>
      <c r="R103" s="34" t="s">
        <v>982</v>
      </c>
      <c r="S103" s="34" t="s">
        <v>984</v>
      </c>
      <c r="T103" s="34" t="s">
        <v>983</v>
      </c>
      <c r="U103" s="33" t="s">
        <v>984</v>
      </c>
      <c r="V103" s="33" t="s">
        <v>985</v>
      </c>
      <c r="W103" s="33" t="s">
        <v>986</v>
      </c>
      <c r="X103" s="35" t="s">
        <v>987</v>
      </c>
      <c r="Y103" s="35" t="s">
        <v>988</v>
      </c>
      <c r="Z103" s="33" t="s">
        <v>989</v>
      </c>
      <c r="AA103" s="33" t="s">
        <v>990</v>
      </c>
      <c r="AB103" s="35" t="s">
        <v>991</v>
      </c>
      <c r="AC103" s="36" t="s">
        <v>992</v>
      </c>
      <c r="AD103" s="36" t="s">
        <v>993</v>
      </c>
      <c r="AE103" s="34" t="s">
        <v>994</v>
      </c>
      <c r="AF103" s="33" t="s">
        <v>995</v>
      </c>
      <c r="AG103" s="21"/>
      <c r="AH103" s="21"/>
    </row>
    <row r="104" spans="2:34" s="23" customFormat="1" x14ac:dyDescent="0.2">
      <c r="B104" s="32">
        <v>24</v>
      </c>
      <c r="C104" s="33" t="s">
        <v>996</v>
      </c>
      <c r="D104" s="33" t="s">
        <v>997</v>
      </c>
      <c r="E104" s="33" t="s">
        <v>998</v>
      </c>
      <c r="F104" s="34" t="s">
        <v>999</v>
      </c>
      <c r="G104" s="35" t="s">
        <v>1000</v>
      </c>
      <c r="H104" s="35" t="s">
        <v>1001</v>
      </c>
      <c r="I104" s="33" t="s">
        <v>1002</v>
      </c>
      <c r="J104" s="33" t="s">
        <v>1003</v>
      </c>
      <c r="K104" s="33" t="s">
        <v>1004</v>
      </c>
      <c r="L104" s="33" t="s">
        <v>1005</v>
      </c>
      <c r="M104" s="33" t="s">
        <v>1006</v>
      </c>
      <c r="N104" s="33" t="s">
        <v>1007</v>
      </c>
      <c r="O104" s="34" t="s">
        <v>1008</v>
      </c>
      <c r="P104" s="34" t="s">
        <v>1009</v>
      </c>
      <c r="Q104" s="34" t="s">
        <v>1010</v>
      </c>
      <c r="R104" s="34" t="s">
        <v>1011</v>
      </c>
      <c r="S104" s="34" t="s">
        <v>1013</v>
      </c>
      <c r="T104" s="34" t="s">
        <v>1012</v>
      </c>
      <c r="U104" s="33" t="s">
        <v>1013</v>
      </c>
      <c r="V104" s="33" t="s">
        <v>1014</v>
      </c>
      <c r="W104" s="33" t="s">
        <v>1015</v>
      </c>
      <c r="X104" s="35" t="s">
        <v>1016</v>
      </c>
      <c r="Y104" s="35" t="s">
        <v>1017</v>
      </c>
      <c r="Z104" s="33" t="s">
        <v>1018</v>
      </c>
      <c r="AA104" s="33" t="s">
        <v>1019</v>
      </c>
      <c r="AB104" s="35" t="s">
        <v>1020</v>
      </c>
      <c r="AC104" s="36" t="s">
        <v>1021</v>
      </c>
      <c r="AD104" s="36" t="s">
        <v>1022</v>
      </c>
      <c r="AE104" s="34" t="s">
        <v>1023</v>
      </c>
      <c r="AF104" s="33" t="s">
        <v>1024</v>
      </c>
      <c r="AG104" s="21"/>
      <c r="AH104" s="21"/>
    </row>
    <row r="105" spans="2:34" x14ac:dyDescent="0.2">
      <c r="B105" s="27">
        <v>25</v>
      </c>
      <c r="C105" s="28" t="s">
        <v>1025</v>
      </c>
      <c r="D105" s="28" t="s">
        <v>1026</v>
      </c>
      <c r="E105" s="28" t="s">
        <v>1027</v>
      </c>
      <c r="F105" s="29" t="s">
        <v>1028</v>
      </c>
      <c r="G105" s="30" t="s">
        <v>1029</v>
      </c>
      <c r="H105" s="30" t="s">
        <v>1030</v>
      </c>
      <c r="I105" s="28" t="s">
        <v>1031</v>
      </c>
      <c r="J105" s="28" t="s">
        <v>1032</v>
      </c>
      <c r="K105" s="28" t="s">
        <v>1033</v>
      </c>
      <c r="L105" s="28" t="s">
        <v>1034</v>
      </c>
      <c r="M105" s="28" t="s">
        <v>1035</v>
      </c>
      <c r="N105" s="28" t="s">
        <v>1036</v>
      </c>
      <c r="O105" s="29" t="s">
        <v>1037</v>
      </c>
      <c r="P105" s="29" t="s">
        <v>1038</v>
      </c>
      <c r="Q105" s="29" t="s">
        <v>1039</v>
      </c>
      <c r="R105" s="29" t="s">
        <v>1040</v>
      </c>
      <c r="S105" s="29" t="s">
        <v>1042</v>
      </c>
      <c r="T105" s="29" t="s">
        <v>1041</v>
      </c>
      <c r="U105" s="28" t="s">
        <v>1042</v>
      </c>
      <c r="V105" s="28" t="s">
        <v>1043</v>
      </c>
      <c r="W105" s="28" t="s">
        <v>1044</v>
      </c>
      <c r="X105" s="30" t="s">
        <v>1045</v>
      </c>
      <c r="Y105" s="30" t="s">
        <v>1046</v>
      </c>
      <c r="Z105" s="28" t="s">
        <v>1047</v>
      </c>
      <c r="AA105" s="28" t="s">
        <v>1048</v>
      </c>
      <c r="AB105" s="30" t="s">
        <v>1049</v>
      </c>
      <c r="AC105" s="31" t="s">
        <v>1050</v>
      </c>
      <c r="AD105" s="31" t="s">
        <v>1051</v>
      </c>
      <c r="AE105" s="29" t="s">
        <v>1052</v>
      </c>
      <c r="AF105" s="28" t="s">
        <v>1053</v>
      </c>
      <c r="AH105" s="21"/>
    </row>
    <row r="106" spans="2:34" x14ac:dyDescent="0.2">
      <c r="B106" s="27">
        <v>26</v>
      </c>
      <c r="C106" s="28" t="s">
        <v>1054</v>
      </c>
      <c r="D106" s="28" t="s">
        <v>1055</v>
      </c>
      <c r="E106" s="28" t="s">
        <v>1056</v>
      </c>
      <c r="F106" s="29" t="s">
        <v>1057</v>
      </c>
      <c r="G106" s="30" t="s">
        <v>1058</v>
      </c>
      <c r="H106" s="30" t="s">
        <v>1059</v>
      </c>
      <c r="I106" s="28" t="s">
        <v>1060</v>
      </c>
      <c r="J106" s="28" t="s">
        <v>1061</v>
      </c>
      <c r="K106" s="28" t="s">
        <v>1062</v>
      </c>
      <c r="L106" s="28" t="s">
        <v>1063</v>
      </c>
      <c r="M106" s="28" t="s">
        <v>1064</v>
      </c>
      <c r="N106" s="28" t="s">
        <v>0</v>
      </c>
      <c r="O106" s="29" t="s">
        <v>1</v>
      </c>
      <c r="P106" s="29" t="s">
        <v>2</v>
      </c>
      <c r="Q106" s="29" t="s">
        <v>3</v>
      </c>
      <c r="R106" s="29" t="s">
        <v>4</v>
      </c>
      <c r="S106" s="29" t="s">
        <v>6</v>
      </c>
      <c r="T106" s="29" t="s">
        <v>5</v>
      </c>
      <c r="U106" s="28" t="s">
        <v>6</v>
      </c>
      <c r="V106" s="28" t="s">
        <v>7</v>
      </c>
      <c r="W106" s="28" t="s">
        <v>8</v>
      </c>
      <c r="X106" s="30" t="s">
        <v>9</v>
      </c>
      <c r="Y106" s="30" t="s">
        <v>10</v>
      </c>
      <c r="Z106" s="28" t="s">
        <v>11</v>
      </c>
      <c r="AA106" s="28" t="s">
        <v>12</v>
      </c>
      <c r="AB106" s="30" t="s">
        <v>13</v>
      </c>
      <c r="AC106" s="31" t="s">
        <v>14</v>
      </c>
      <c r="AD106" s="31" t="s">
        <v>15</v>
      </c>
      <c r="AE106" s="29" t="s">
        <v>16</v>
      </c>
      <c r="AF106" s="28" t="s">
        <v>17</v>
      </c>
      <c r="AH106" s="21"/>
    </row>
    <row r="107" spans="2:34" s="23" customFormat="1" x14ac:dyDescent="0.2">
      <c r="B107" s="32">
        <v>27</v>
      </c>
      <c r="C107" s="33" t="s">
        <v>18</v>
      </c>
      <c r="D107" s="33" t="s">
        <v>19</v>
      </c>
      <c r="E107" s="33" t="s">
        <v>20</v>
      </c>
      <c r="F107" s="34" t="s">
        <v>21</v>
      </c>
      <c r="G107" s="35" t="s">
        <v>22</v>
      </c>
      <c r="H107" s="35" t="s">
        <v>23</v>
      </c>
      <c r="I107" s="33" t="s">
        <v>24</v>
      </c>
      <c r="J107" s="33" t="s">
        <v>25</v>
      </c>
      <c r="K107" s="33" t="s">
        <v>26</v>
      </c>
      <c r="L107" s="33" t="s">
        <v>27</v>
      </c>
      <c r="M107" s="33" t="s">
        <v>28</v>
      </c>
      <c r="N107" s="33" t="s">
        <v>29</v>
      </c>
      <c r="O107" s="34" t="s">
        <v>30</v>
      </c>
      <c r="P107" s="34" t="s">
        <v>31</v>
      </c>
      <c r="Q107" s="34" t="s">
        <v>32</v>
      </c>
      <c r="R107" s="34" t="s">
        <v>33</v>
      </c>
      <c r="S107" s="34" t="s">
        <v>35</v>
      </c>
      <c r="T107" s="34" t="s">
        <v>34</v>
      </c>
      <c r="U107" s="33" t="s">
        <v>35</v>
      </c>
      <c r="V107" s="33" t="s">
        <v>36</v>
      </c>
      <c r="W107" s="33" t="s">
        <v>37</v>
      </c>
      <c r="X107" s="35" t="s">
        <v>38</v>
      </c>
      <c r="Y107" s="35" t="s">
        <v>39</v>
      </c>
      <c r="Z107" s="33" t="s">
        <v>40</v>
      </c>
      <c r="AA107" s="33" t="s">
        <v>41</v>
      </c>
      <c r="AB107" s="35" t="s">
        <v>42</v>
      </c>
      <c r="AC107" s="36" t="s">
        <v>43</v>
      </c>
      <c r="AD107" s="36" t="s">
        <v>44</v>
      </c>
      <c r="AE107" s="34" t="s">
        <v>45</v>
      </c>
      <c r="AF107" s="33" t="s">
        <v>46</v>
      </c>
      <c r="AG107" s="21"/>
      <c r="AH107" s="21"/>
    </row>
    <row r="108" spans="2:34" s="23" customFormat="1" x14ac:dyDescent="0.2">
      <c r="B108" s="32">
        <v>28</v>
      </c>
      <c r="C108" s="33" t="s">
        <v>47</v>
      </c>
      <c r="D108" s="33" t="s">
        <v>48</v>
      </c>
      <c r="E108" s="33" t="s">
        <v>49</v>
      </c>
      <c r="F108" s="34" t="s">
        <v>50</v>
      </c>
      <c r="G108" s="35" t="s">
        <v>51</v>
      </c>
      <c r="H108" s="35" t="s">
        <v>52</v>
      </c>
      <c r="I108" s="33" t="s">
        <v>53</v>
      </c>
      <c r="J108" s="33" t="s">
        <v>54</v>
      </c>
      <c r="K108" s="33" t="s">
        <v>55</v>
      </c>
      <c r="L108" s="33" t="s">
        <v>56</v>
      </c>
      <c r="M108" s="33" t="s">
        <v>57</v>
      </c>
      <c r="N108" s="33" t="s">
        <v>58</v>
      </c>
      <c r="O108" s="34" t="s">
        <v>59</v>
      </c>
      <c r="P108" s="34" t="s">
        <v>60</v>
      </c>
      <c r="Q108" s="34" t="s">
        <v>61</v>
      </c>
      <c r="R108" s="34" t="s">
        <v>62</v>
      </c>
      <c r="S108" s="34" t="s">
        <v>64</v>
      </c>
      <c r="T108" s="34" t="s">
        <v>63</v>
      </c>
      <c r="U108" s="33" t="s">
        <v>64</v>
      </c>
      <c r="V108" s="33" t="s">
        <v>65</v>
      </c>
      <c r="W108" s="33" t="s">
        <v>66</v>
      </c>
      <c r="X108" s="35" t="s">
        <v>67</v>
      </c>
      <c r="Y108" s="35" t="s">
        <v>68</v>
      </c>
      <c r="Z108" s="33" t="s">
        <v>69</v>
      </c>
      <c r="AA108" s="33" t="s">
        <v>70</v>
      </c>
      <c r="AB108" s="35" t="s">
        <v>71</v>
      </c>
      <c r="AC108" s="36" t="s">
        <v>72</v>
      </c>
      <c r="AD108" s="36" t="s">
        <v>73</v>
      </c>
      <c r="AE108" s="34" t="s">
        <v>74</v>
      </c>
      <c r="AF108" s="33" t="s">
        <v>75</v>
      </c>
      <c r="AG108" s="21"/>
      <c r="AH108" s="21"/>
    </row>
    <row r="109" spans="2:34" x14ac:dyDescent="0.2">
      <c r="B109" s="27">
        <v>29</v>
      </c>
      <c r="C109" s="28" t="s">
        <v>76</v>
      </c>
      <c r="D109" s="28" t="s">
        <v>77</v>
      </c>
      <c r="E109" s="28" t="s">
        <v>78</v>
      </c>
      <c r="F109" s="29" t="s">
        <v>79</v>
      </c>
      <c r="G109" s="30" t="s">
        <v>80</v>
      </c>
      <c r="H109" s="30" t="s">
        <v>81</v>
      </c>
      <c r="I109" s="28" t="s">
        <v>82</v>
      </c>
      <c r="J109" s="28" t="s">
        <v>83</v>
      </c>
      <c r="K109" s="28" t="s">
        <v>84</v>
      </c>
      <c r="L109" s="28" t="s">
        <v>85</v>
      </c>
      <c r="M109" s="28" t="s">
        <v>86</v>
      </c>
      <c r="N109" s="28" t="s">
        <v>87</v>
      </c>
      <c r="O109" s="29" t="s">
        <v>88</v>
      </c>
      <c r="P109" s="29" t="s">
        <v>89</v>
      </c>
      <c r="Q109" s="29" t="s">
        <v>90</v>
      </c>
      <c r="R109" s="29" t="s">
        <v>91</v>
      </c>
      <c r="S109" s="29" t="s">
        <v>93</v>
      </c>
      <c r="T109" s="29" t="s">
        <v>92</v>
      </c>
      <c r="U109" s="28" t="s">
        <v>93</v>
      </c>
      <c r="V109" s="28" t="s">
        <v>94</v>
      </c>
      <c r="W109" s="28" t="s">
        <v>95</v>
      </c>
      <c r="X109" s="30" t="s">
        <v>96</v>
      </c>
      <c r="Y109" s="30" t="s">
        <v>97</v>
      </c>
      <c r="Z109" s="28" t="s">
        <v>98</v>
      </c>
      <c r="AA109" s="28" t="s">
        <v>99</v>
      </c>
      <c r="AB109" s="30" t="s">
        <v>100</v>
      </c>
      <c r="AC109" s="31" t="s">
        <v>101</v>
      </c>
      <c r="AD109" s="31" t="s">
        <v>102</v>
      </c>
      <c r="AE109" s="29" t="s">
        <v>103</v>
      </c>
      <c r="AF109" s="28" t="s">
        <v>104</v>
      </c>
      <c r="AH109" s="21"/>
    </row>
    <row r="110" spans="2:34" x14ac:dyDescent="0.2">
      <c r="B110" s="27">
        <v>30</v>
      </c>
      <c r="C110" s="28" t="s">
        <v>105</v>
      </c>
      <c r="D110" s="28" t="s">
        <v>106</v>
      </c>
      <c r="E110" s="28" t="s">
        <v>107</v>
      </c>
      <c r="F110" s="29" t="s">
        <v>108</v>
      </c>
      <c r="G110" s="30" t="s">
        <v>109</v>
      </c>
      <c r="H110" s="30" t="s">
        <v>110</v>
      </c>
      <c r="I110" s="28" t="s">
        <v>111</v>
      </c>
      <c r="J110" s="28" t="s">
        <v>112</v>
      </c>
      <c r="K110" s="28" t="s">
        <v>113</v>
      </c>
      <c r="L110" s="28" t="s">
        <v>114</v>
      </c>
      <c r="M110" s="28" t="s">
        <v>115</v>
      </c>
      <c r="N110" s="28" t="s">
        <v>116</v>
      </c>
      <c r="O110" s="29" t="s">
        <v>117</v>
      </c>
      <c r="P110" s="29" t="s">
        <v>118</v>
      </c>
      <c r="Q110" s="29" t="s">
        <v>119</v>
      </c>
      <c r="R110" s="29" t="s">
        <v>120</v>
      </c>
      <c r="S110" s="29" t="s">
        <v>122</v>
      </c>
      <c r="T110" s="29" t="s">
        <v>121</v>
      </c>
      <c r="U110" s="28" t="s">
        <v>122</v>
      </c>
      <c r="V110" s="28" t="s">
        <v>123</v>
      </c>
      <c r="W110" s="28" t="s">
        <v>124</v>
      </c>
      <c r="X110" s="30" t="s">
        <v>125</v>
      </c>
      <c r="Y110" s="30" t="s">
        <v>126</v>
      </c>
      <c r="Z110" s="28" t="s">
        <v>127</v>
      </c>
      <c r="AA110" s="28" t="s">
        <v>128</v>
      </c>
      <c r="AB110" s="30" t="s">
        <v>129</v>
      </c>
      <c r="AC110" s="31" t="s">
        <v>130</v>
      </c>
      <c r="AD110" s="31" t="s">
        <v>131</v>
      </c>
      <c r="AE110" s="29" t="s">
        <v>132</v>
      </c>
      <c r="AF110" s="28" t="s">
        <v>133</v>
      </c>
      <c r="AH110" s="21"/>
    </row>
    <row r="111" spans="2:34" s="23" customFormat="1" x14ac:dyDescent="0.2">
      <c r="B111" s="32">
        <v>31</v>
      </c>
      <c r="C111" s="33" t="s">
        <v>134</v>
      </c>
      <c r="D111" s="33" t="s">
        <v>135</v>
      </c>
      <c r="E111" s="33" t="s">
        <v>136</v>
      </c>
      <c r="F111" s="34" t="s">
        <v>137</v>
      </c>
      <c r="G111" s="35" t="s">
        <v>138</v>
      </c>
      <c r="H111" s="35" t="s">
        <v>139</v>
      </c>
      <c r="I111" s="33" t="s">
        <v>140</v>
      </c>
      <c r="J111" s="33" t="s">
        <v>141</v>
      </c>
      <c r="K111" s="33" t="s">
        <v>142</v>
      </c>
      <c r="L111" s="33" t="s">
        <v>143</v>
      </c>
      <c r="M111" s="33" t="s">
        <v>144</v>
      </c>
      <c r="N111" s="33" t="s">
        <v>145</v>
      </c>
      <c r="O111" s="34" t="s">
        <v>146</v>
      </c>
      <c r="P111" s="34" t="s">
        <v>147</v>
      </c>
      <c r="Q111" s="34" t="s">
        <v>148</v>
      </c>
      <c r="R111" s="34" t="s">
        <v>149</v>
      </c>
      <c r="S111" s="34" t="s">
        <v>151</v>
      </c>
      <c r="T111" s="34" t="s">
        <v>150</v>
      </c>
      <c r="U111" s="33" t="s">
        <v>151</v>
      </c>
      <c r="V111" s="33" t="s">
        <v>152</v>
      </c>
      <c r="W111" s="33" t="s">
        <v>153</v>
      </c>
      <c r="X111" s="35" t="s">
        <v>154</v>
      </c>
      <c r="Y111" s="35" t="s">
        <v>155</v>
      </c>
      <c r="Z111" s="33" t="s">
        <v>156</v>
      </c>
      <c r="AA111" s="33" t="s">
        <v>157</v>
      </c>
      <c r="AB111" s="35" t="s">
        <v>158</v>
      </c>
      <c r="AC111" s="36" t="s">
        <v>159</v>
      </c>
      <c r="AD111" s="36" t="s">
        <v>160</v>
      </c>
      <c r="AE111" s="34" t="s">
        <v>161</v>
      </c>
      <c r="AF111" s="33" t="s">
        <v>162</v>
      </c>
      <c r="AG111" s="21"/>
      <c r="AH111" s="21"/>
    </row>
    <row r="112" spans="2:34" s="23" customFormat="1" x14ac:dyDescent="0.2">
      <c r="B112" s="32">
        <v>32</v>
      </c>
      <c r="C112" s="33" t="s">
        <v>163</v>
      </c>
      <c r="D112" s="33" t="s">
        <v>164</v>
      </c>
      <c r="E112" s="33" t="s">
        <v>165</v>
      </c>
      <c r="F112" s="34" t="s">
        <v>166</v>
      </c>
      <c r="G112" s="35" t="s">
        <v>167</v>
      </c>
      <c r="H112" s="35" t="s">
        <v>168</v>
      </c>
      <c r="I112" s="33" t="s">
        <v>169</v>
      </c>
      <c r="J112" s="33" t="s">
        <v>170</v>
      </c>
      <c r="K112" s="33" t="s">
        <v>171</v>
      </c>
      <c r="L112" s="33" t="s">
        <v>172</v>
      </c>
      <c r="M112" s="33" t="s">
        <v>173</v>
      </c>
      <c r="N112" s="33" t="s">
        <v>174</v>
      </c>
      <c r="O112" s="34" t="s">
        <v>175</v>
      </c>
      <c r="P112" s="34" t="s">
        <v>176</v>
      </c>
      <c r="Q112" s="34" t="s">
        <v>177</v>
      </c>
      <c r="R112" s="34" t="s">
        <v>178</v>
      </c>
      <c r="S112" s="34" t="s">
        <v>180</v>
      </c>
      <c r="T112" s="34" t="s">
        <v>179</v>
      </c>
      <c r="U112" s="33" t="s">
        <v>180</v>
      </c>
      <c r="V112" s="33" t="s">
        <v>181</v>
      </c>
      <c r="W112" s="33" t="s">
        <v>182</v>
      </c>
      <c r="X112" s="35" t="s">
        <v>183</v>
      </c>
      <c r="Y112" s="35" t="s">
        <v>184</v>
      </c>
      <c r="Z112" s="33" t="s">
        <v>185</v>
      </c>
      <c r="AA112" s="33" t="s">
        <v>186</v>
      </c>
      <c r="AB112" s="35" t="s">
        <v>187</v>
      </c>
      <c r="AC112" s="36" t="s">
        <v>188</v>
      </c>
      <c r="AD112" s="36" t="s">
        <v>189</v>
      </c>
      <c r="AE112" s="34" t="s">
        <v>190</v>
      </c>
      <c r="AF112" s="33" t="s">
        <v>191</v>
      </c>
      <c r="AG112" s="21"/>
      <c r="AH112" s="21"/>
    </row>
    <row r="113" spans="2:34" x14ac:dyDescent="0.2">
      <c r="B113" s="27">
        <v>33</v>
      </c>
      <c r="C113" s="28" t="s">
        <v>192</v>
      </c>
      <c r="D113" s="28" t="s">
        <v>193</v>
      </c>
      <c r="E113" s="28" t="s">
        <v>194</v>
      </c>
      <c r="F113" s="29" t="s">
        <v>195</v>
      </c>
      <c r="G113" s="30" t="s">
        <v>196</v>
      </c>
      <c r="H113" s="30" t="s">
        <v>197</v>
      </c>
      <c r="I113" s="28" t="s">
        <v>198</v>
      </c>
      <c r="J113" s="28" t="s">
        <v>199</v>
      </c>
      <c r="K113" s="28" t="s">
        <v>200</v>
      </c>
      <c r="L113" s="28" t="s">
        <v>201</v>
      </c>
      <c r="M113" s="28" t="s">
        <v>202</v>
      </c>
      <c r="N113" s="28" t="s">
        <v>203</v>
      </c>
      <c r="O113" s="29" t="s">
        <v>204</v>
      </c>
      <c r="P113" s="29" t="s">
        <v>205</v>
      </c>
      <c r="Q113" s="29" t="s">
        <v>206</v>
      </c>
      <c r="R113" s="29" t="s">
        <v>207</v>
      </c>
      <c r="S113" s="29" t="s">
        <v>209</v>
      </c>
      <c r="T113" s="29" t="s">
        <v>208</v>
      </c>
      <c r="U113" s="28" t="s">
        <v>209</v>
      </c>
      <c r="V113" s="28" t="s">
        <v>210</v>
      </c>
      <c r="W113" s="28" t="s">
        <v>211</v>
      </c>
      <c r="X113" s="30" t="s">
        <v>212</v>
      </c>
      <c r="Y113" s="30" t="s">
        <v>213</v>
      </c>
      <c r="Z113" s="28" t="s">
        <v>214</v>
      </c>
      <c r="AA113" s="28" t="s">
        <v>215</v>
      </c>
      <c r="AB113" s="30" t="s">
        <v>216</v>
      </c>
      <c r="AC113" s="31" t="s">
        <v>217</v>
      </c>
      <c r="AD113" s="31" t="s">
        <v>218</v>
      </c>
      <c r="AE113" s="29" t="s">
        <v>219</v>
      </c>
      <c r="AF113" s="28" t="s">
        <v>220</v>
      </c>
      <c r="AH113" s="21"/>
    </row>
    <row r="114" spans="2:34" x14ac:dyDescent="0.2">
      <c r="B114" s="27">
        <v>34</v>
      </c>
      <c r="C114" s="28" t="s">
        <v>221</v>
      </c>
      <c r="D114" s="28" t="s">
        <v>222</v>
      </c>
      <c r="E114" s="28" t="s">
        <v>223</v>
      </c>
      <c r="F114" s="29" t="s">
        <v>224</v>
      </c>
      <c r="G114" s="30" t="s">
        <v>225</v>
      </c>
      <c r="H114" s="30" t="s">
        <v>226</v>
      </c>
      <c r="I114" s="28" t="s">
        <v>227</v>
      </c>
      <c r="J114" s="28" t="s">
        <v>228</v>
      </c>
      <c r="K114" s="28" t="s">
        <v>229</v>
      </c>
      <c r="L114" s="28" t="s">
        <v>230</v>
      </c>
      <c r="M114" s="28" t="s">
        <v>231</v>
      </c>
      <c r="N114" s="28" t="s">
        <v>232</v>
      </c>
      <c r="O114" s="29" t="s">
        <v>233</v>
      </c>
      <c r="P114" s="29" t="s">
        <v>234</v>
      </c>
      <c r="Q114" s="29" t="s">
        <v>235</v>
      </c>
      <c r="R114" s="29" t="s">
        <v>236</v>
      </c>
      <c r="S114" s="29" t="s">
        <v>238</v>
      </c>
      <c r="T114" s="29" t="s">
        <v>237</v>
      </c>
      <c r="U114" s="28" t="s">
        <v>238</v>
      </c>
      <c r="V114" s="28" t="s">
        <v>239</v>
      </c>
      <c r="W114" s="28" t="s">
        <v>240</v>
      </c>
      <c r="X114" s="30" t="s">
        <v>241</v>
      </c>
      <c r="Y114" s="30" t="s">
        <v>242</v>
      </c>
      <c r="Z114" s="28" t="s">
        <v>243</v>
      </c>
      <c r="AA114" s="28" t="s">
        <v>244</v>
      </c>
      <c r="AB114" s="30" t="s">
        <v>245</v>
      </c>
      <c r="AC114" s="31" t="s">
        <v>246</v>
      </c>
      <c r="AD114" s="31" t="s">
        <v>247</v>
      </c>
      <c r="AE114" s="29" t="s">
        <v>248</v>
      </c>
      <c r="AF114" s="28" t="s">
        <v>249</v>
      </c>
      <c r="AH114" s="21"/>
    </row>
    <row r="115" spans="2:34" s="23" customFormat="1" x14ac:dyDescent="0.2">
      <c r="B115" s="32">
        <v>35</v>
      </c>
      <c r="C115" s="33" t="s">
        <v>250</v>
      </c>
      <c r="D115" s="33" t="s">
        <v>251</v>
      </c>
      <c r="E115" s="33" t="s">
        <v>252</v>
      </c>
      <c r="F115" s="34" t="s">
        <v>253</v>
      </c>
      <c r="G115" s="35" t="s">
        <v>254</v>
      </c>
      <c r="H115" s="35" t="s">
        <v>255</v>
      </c>
      <c r="I115" s="33" t="s">
        <v>256</v>
      </c>
      <c r="J115" s="33" t="s">
        <v>257</v>
      </c>
      <c r="K115" s="33" t="s">
        <v>258</v>
      </c>
      <c r="L115" s="33" t="s">
        <v>259</v>
      </c>
      <c r="M115" s="33" t="s">
        <v>260</v>
      </c>
      <c r="N115" s="33" t="s">
        <v>261</v>
      </c>
      <c r="O115" s="34" t="s">
        <v>262</v>
      </c>
      <c r="P115" s="34" t="s">
        <v>263</v>
      </c>
      <c r="Q115" s="34" t="s">
        <v>264</v>
      </c>
      <c r="R115" s="34" t="s">
        <v>265</v>
      </c>
      <c r="S115" s="34" t="s">
        <v>267</v>
      </c>
      <c r="T115" s="34" t="s">
        <v>266</v>
      </c>
      <c r="U115" s="33" t="s">
        <v>267</v>
      </c>
      <c r="V115" s="33" t="s">
        <v>268</v>
      </c>
      <c r="W115" s="33" t="s">
        <v>269</v>
      </c>
      <c r="X115" s="35" t="s">
        <v>270</v>
      </c>
      <c r="Y115" s="35" t="s">
        <v>271</v>
      </c>
      <c r="Z115" s="33" t="s">
        <v>272</v>
      </c>
      <c r="AA115" s="33" t="s">
        <v>273</v>
      </c>
      <c r="AB115" s="35" t="s">
        <v>274</v>
      </c>
      <c r="AC115" s="36" t="s">
        <v>275</v>
      </c>
      <c r="AD115" s="36" t="s">
        <v>276</v>
      </c>
      <c r="AE115" s="34" t="s">
        <v>277</v>
      </c>
      <c r="AF115" s="33" t="s">
        <v>278</v>
      </c>
      <c r="AG115" s="21"/>
      <c r="AH115" s="21"/>
    </row>
    <row r="116" spans="2:34" s="23" customFormat="1" x14ac:dyDescent="0.2">
      <c r="B116" s="32">
        <v>36</v>
      </c>
      <c r="C116" s="33" t="s">
        <v>279</v>
      </c>
      <c r="D116" s="33" t="s">
        <v>280</v>
      </c>
      <c r="E116" s="33" t="s">
        <v>281</v>
      </c>
      <c r="F116" s="34" t="s">
        <v>282</v>
      </c>
      <c r="G116" s="35" t="s">
        <v>283</v>
      </c>
      <c r="H116" s="35" t="s">
        <v>284</v>
      </c>
      <c r="I116" s="33" t="s">
        <v>285</v>
      </c>
      <c r="J116" s="33" t="s">
        <v>286</v>
      </c>
      <c r="K116" s="33" t="s">
        <v>287</v>
      </c>
      <c r="L116" s="33" t="s">
        <v>288</v>
      </c>
      <c r="M116" s="33" t="s">
        <v>289</v>
      </c>
      <c r="N116" s="33" t="s">
        <v>290</v>
      </c>
      <c r="O116" s="34" t="s">
        <v>291</v>
      </c>
      <c r="P116" s="34" t="s">
        <v>292</v>
      </c>
      <c r="Q116" s="34" t="s">
        <v>293</v>
      </c>
      <c r="R116" s="34" t="s">
        <v>294</v>
      </c>
      <c r="S116" s="34" t="s">
        <v>296</v>
      </c>
      <c r="T116" s="34" t="s">
        <v>295</v>
      </c>
      <c r="U116" s="33" t="s">
        <v>296</v>
      </c>
      <c r="V116" s="33" t="s">
        <v>297</v>
      </c>
      <c r="W116" s="33" t="s">
        <v>298</v>
      </c>
      <c r="X116" s="35" t="s">
        <v>299</v>
      </c>
      <c r="Y116" s="35" t="s">
        <v>300</v>
      </c>
      <c r="Z116" s="33" t="s">
        <v>301</v>
      </c>
      <c r="AA116" s="33" t="s">
        <v>302</v>
      </c>
      <c r="AB116" s="35" t="s">
        <v>303</v>
      </c>
      <c r="AC116" s="36" t="s">
        <v>304</v>
      </c>
      <c r="AD116" s="36" t="s">
        <v>305</v>
      </c>
      <c r="AE116" s="34" t="s">
        <v>306</v>
      </c>
      <c r="AF116" s="33" t="s">
        <v>307</v>
      </c>
      <c r="AG116" s="21"/>
      <c r="AH116" s="21"/>
    </row>
    <row r="117" spans="2:34" x14ac:dyDescent="0.2">
      <c r="AH117" s="21"/>
    </row>
    <row r="118" spans="2:34" x14ac:dyDescent="0.2">
      <c r="B118" s="26"/>
      <c r="C118" s="26" t="s">
        <v>315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AH118" s="21"/>
    </row>
    <row r="119" spans="2:34" x14ac:dyDescent="0.2">
      <c r="B119" s="27">
        <v>1</v>
      </c>
      <c r="C119" s="28" t="s">
        <v>330</v>
      </c>
      <c r="D119" s="28" t="s">
        <v>331</v>
      </c>
      <c r="E119" s="28" t="s">
        <v>332</v>
      </c>
      <c r="F119" s="29" t="s">
        <v>333</v>
      </c>
      <c r="G119" s="30" t="s">
        <v>334</v>
      </c>
      <c r="H119" s="30" t="s">
        <v>335</v>
      </c>
      <c r="I119" s="28" t="s">
        <v>336</v>
      </c>
      <c r="J119" s="28" t="s">
        <v>337</v>
      </c>
      <c r="K119" s="28" t="s">
        <v>338</v>
      </c>
      <c r="L119" s="28" t="s">
        <v>339</v>
      </c>
      <c r="M119" s="28" t="s">
        <v>340</v>
      </c>
      <c r="N119" s="28" t="s">
        <v>341</v>
      </c>
      <c r="O119" s="29" t="s">
        <v>342</v>
      </c>
      <c r="P119" s="29" t="s">
        <v>343</v>
      </c>
      <c r="Q119" s="29" t="s">
        <v>344</v>
      </c>
      <c r="R119" s="29" t="s">
        <v>345</v>
      </c>
      <c r="S119" s="29" t="s">
        <v>347</v>
      </c>
      <c r="T119" s="29" t="s">
        <v>346</v>
      </c>
      <c r="U119" s="28" t="s">
        <v>347</v>
      </c>
      <c r="V119" s="28" t="s">
        <v>348</v>
      </c>
      <c r="W119" s="28" t="s">
        <v>349</v>
      </c>
      <c r="X119" s="30" t="s">
        <v>350</v>
      </c>
      <c r="Y119" s="30" t="s">
        <v>351</v>
      </c>
      <c r="Z119" s="28" t="s">
        <v>352</v>
      </c>
      <c r="AA119" s="28" t="s">
        <v>353</v>
      </c>
      <c r="AB119" s="30" t="s">
        <v>354</v>
      </c>
      <c r="AC119" s="31" t="s">
        <v>355</v>
      </c>
      <c r="AD119" s="31" t="s">
        <v>356</v>
      </c>
      <c r="AE119" s="29" t="s">
        <v>357</v>
      </c>
      <c r="AF119" s="28" t="s">
        <v>358</v>
      </c>
      <c r="AH119" s="24" t="s">
        <v>1065</v>
      </c>
    </row>
    <row r="120" spans="2:34" x14ac:dyDescent="0.2">
      <c r="B120" s="27">
        <v>2</v>
      </c>
      <c r="C120" s="28" t="s">
        <v>359</v>
      </c>
      <c r="D120" s="28" t="s">
        <v>360</v>
      </c>
      <c r="E120" s="28" t="s">
        <v>361</v>
      </c>
      <c r="F120" s="29" t="s">
        <v>362</v>
      </c>
      <c r="G120" s="30" t="s">
        <v>363</v>
      </c>
      <c r="H120" s="30" t="s">
        <v>364</v>
      </c>
      <c r="I120" s="28" t="s">
        <v>365</v>
      </c>
      <c r="J120" s="28" t="s">
        <v>366</v>
      </c>
      <c r="K120" s="28" t="s">
        <v>367</v>
      </c>
      <c r="L120" s="28" t="s">
        <v>368</v>
      </c>
      <c r="M120" s="28" t="s">
        <v>369</v>
      </c>
      <c r="N120" s="28" t="s">
        <v>370</v>
      </c>
      <c r="O120" s="29" t="s">
        <v>371</v>
      </c>
      <c r="P120" s="29" t="s">
        <v>372</v>
      </c>
      <c r="Q120" s="29" t="s">
        <v>373</v>
      </c>
      <c r="R120" s="29" t="s">
        <v>374</v>
      </c>
      <c r="S120" s="29" t="s">
        <v>376</v>
      </c>
      <c r="T120" s="29" t="s">
        <v>375</v>
      </c>
      <c r="U120" s="28" t="s">
        <v>376</v>
      </c>
      <c r="V120" s="28" t="s">
        <v>377</v>
      </c>
      <c r="W120" s="28" t="s">
        <v>378</v>
      </c>
      <c r="X120" s="30" t="s">
        <v>379</v>
      </c>
      <c r="Y120" s="30" t="s">
        <v>380</v>
      </c>
      <c r="Z120" s="28" t="s">
        <v>381</v>
      </c>
      <c r="AA120" s="28" t="s">
        <v>382</v>
      </c>
      <c r="AB120" s="30" t="s">
        <v>383</v>
      </c>
      <c r="AC120" s="31" t="s">
        <v>384</v>
      </c>
      <c r="AD120" s="31" t="s">
        <v>385</v>
      </c>
      <c r="AE120" s="29" t="s">
        <v>386</v>
      </c>
      <c r="AF120" s="28" t="s">
        <v>387</v>
      </c>
      <c r="AH120" s="21">
        <v>0</v>
      </c>
    </row>
    <row r="121" spans="2:34" s="23" customFormat="1" x14ac:dyDescent="0.2">
      <c r="B121" s="32">
        <v>3</v>
      </c>
      <c r="C121" s="33" t="s">
        <v>388</v>
      </c>
      <c r="D121" s="33" t="s">
        <v>389</v>
      </c>
      <c r="E121" s="33" t="s">
        <v>390</v>
      </c>
      <c r="F121" s="34" t="s">
        <v>391</v>
      </c>
      <c r="G121" s="35" t="s">
        <v>392</v>
      </c>
      <c r="H121" s="35" t="s">
        <v>393</v>
      </c>
      <c r="I121" s="33" t="s">
        <v>394</v>
      </c>
      <c r="J121" s="33" t="s">
        <v>395</v>
      </c>
      <c r="K121" s="33" t="s">
        <v>396</v>
      </c>
      <c r="L121" s="33" t="s">
        <v>397</v>
      </c>
      <c r="M121" s="33" t="s">
        <v>398</v>
      </c>
      <c r="N121" s="33" t="s">
        <v>399</v>
      </c>
      <c r="O121" s="34" t="s">
        <v>400</v>
      </c>
      <c r="P121" s="34" t="s">
        <v>401</v>
      </c>
      <c r="Q121" s="34" t="s">
        <v>402</v>
      </c>
      <c r="R121" s="34" t="s">
        <v>403</v>
      </c>
      <c r="S121" s="34" t="s">
        <v>405</v>
      </c>
      <c r="T121" s="34" t="s">
        <v>404</v>
      </c>
      <c r="U121" s="33" t="s">
        <v>405</v>
      </c>
      <c r="V121" s="33" t="s">
        <v>406</v>
      </c>
      <c r="W121" s="33" t="s">
        <v>407</v>
      </c>
      <c r="X121" s="35" t="s">
        <v>408</v>
      </c>
      <c r="Y121" s="35" t="s">
        <v>409</v>
      </c>
      <c r="Z121" s="33" t="s">
        <v>410</v>
      </c>
      <c r="AA121" s="33" t="s">
        <v>411</v>
      </c>
      <c r="AB121" s="35" t="s">
        <v>412</v>
      </c>
      <c r="AC121" s="36" t="s">
        <v>413</v>
      </c>
      <c r="AD121" s="36" t="s">
        <v>414</v>
      </c>
      <c r="AE121" s="34" t="s">
        <v>415</v>
      </c>
      <c r="AF121" s="33" t="s">
        <v>416</v>
      </c>
      <c r="AG121" s="21"/>
      <c r="AH121" s="21">
        <v>0</v>
      </c>
    </row>
    <row r="122" spans="2:34" s="23" customFormat="1" x14ac:dyDescent="0.2">
      <c r="B122" s="32">
        <v>4</v>
      </c>
      <c r="C122" s="33" t="s">
        <v>417</v>
      </c>
      <c r="D122" s="33" t="s">
        <v>418</v>
      </c>
      <c r="E122" s="33" t="s">
        <v>419</v>
      </c>
      <c r="F122" s="34" t="s">
        <v>420</v>
      </c>
      <c r="G122" s="35" t="s">
        <v>421</v>
      </c>
      <c r="H122" s="35" t="s">
        <v>422</v>
      </c>
      <c r="I122" s="33" t="s">
        <v>423</v>
      </c>
      <c r="J122" s="33" t="s">
        <v>424</v>
      </c>
      <c r="K122" s="33" t="s">
        <v>425</v>
      </c>
      <c r="L122" s="33" t="s">
        <v>426</v>
      </c>
      <c r="M122" s="33" t="s">
        <v>427</v>
      </c>
      <c r="N122" s="33" t="s">
        <v>428</v>
      </c>
      <c r="O122" s="34" t="s">
        <v>429</v>
      </c>
      <c r="P122" s="34" t="s">
        <v>430</v>
      </c>
      <c r="Q122" s="34" t="s">
        <v>431</v>
      </c>
      <c r="R122" s="34" t="s">
        <v>432</v>
      </c>
      <c r="S122" s="34" t="s">
        <v>434</v>
      </c>
      <c r="T122" s="34" t="s">
        <v>433</v>
      </c>
      <c r="U122" s="33" t="s">
        <v>434</v>
      </c>
      <c r="V122" s="33" t="s">
        <v>435</v>
      </c>
      <c r="W122" s="33" t="s">
        <v>436</v>
      </c>
      <c r="X122" s="35" t="s">
        <v>437</v>
      </c>
      <c r="Y122" s="35" t="s">
        <v>438</v>
      </c>
      <c r="Z122" s="33" t="s">
        <v>439</v>
      </c>
      <c r="AA122" s="33" t="s">
        <v>440</v>
      </c>
      <c r="AB122" s="35" t="s">
        <v>441</v>
      </c>
      <c r="AC122" s="36" t="s">
        <v>442</v>
      </c>
      <c r="AD122" s="36" t="s">
        <v>443</v>
      </c>
      <c r="AE122" s="34" t="s">
        <v>444</v>
      </c>
      <c r="AF122" s="33" t="s">
        <v>445</v>
      </c>
      <c r="AG122" s="21"/>
      <c r="AH122" s="21">
        <v>0</v>
      </c>
    </row>
    <row r="123" spans="2:34" x14ac:dyDescent="0.2">
      <c r="B123" s="27">
        <v>5</v>
      </c>
      <c r="C123" s="28" t="s">
        <v>446</v>
      </c>
      <c r="D123" s="28" t="s">
        <v>447</v>
      </c>
      <c r="E123" s="28" t="s">
        <v>448</v>
      </c>
      <c r="F123" s="29" t="s">
        <v>449</v>
      </c>
      <c r="G123" s="30" t="s">
        <v>450</v>
      </c>
      <c r="H123" s="30" t="s">
        <v>451</v>
      </c>
      <c r="I123" s="28" t="s">
        <v>452</v>
      </c>
      <c r="J123" s="28" t="s">
        <v>453</v>
      </c>
      <c r="K123" s="28" t="s">
        <v>454</v>
      </c>
      <c r="L123" s="28" t="s">
        <v>455</v>
      </c>
      <c r="M123" s="28" t="s">
        <v>456</v>
      </c>
      <c r="N123" s="28" t="s">
        <v>457</v>
      </c>
      <c r="O123" s="29" t="s">
        <v>458</v>
      </c>
      <c r="P123" s="29" t="s">
        <v>459</v>
      </c>
      <c r="Q123" s="29" t="s">
        <v>460</v>
      </c>
      <c r="R123" s="29" t="s">
        <v>461</v>
      </c>
      <c r="S123" s="29" t="s">
        <v>463</v>
      </c>
      <c r="T123" s="29" t="s">
        <v>462</v>
      </c>
      <c r="U123" s="28" t="s">
        <v>463</v>
      </c>
      <c r="V123" s="28" t="s">
        <v>464</v>
      </c>
      <c r="W123" s="28" t="s">
        <v>465</v>
      </c>
      <c r="X123" s="30" t="s">
        <v>466</v>
      </c>
      <c r="Y123" s="30" t="s">
        <v>467</v>
      </c>
      <c r="Z123" s="28" t="s">
        <v>468</v>
      </c>
      <c r="AA123" s="28" t="s">
        <v>469</v>
      </c>
      <c r="AB123" s="30" t="s">
        <v>470</v>
      </c>
      <c r="AC123" s="31" t="s">
        <v>471</v>
      </c>
      <c r="AD123" s="31" t="s">
        <v>472</v>
      </c>
      <c r="AE123" s="29" t="s">
        <v>473</v>
      </c>
      <c r="AF123" s="28" t="s">
        <v>474</v>
      </c>
      <c r="AH123" s="21">
        <v>0</v>
      </c>
    </row>
    <row r="124" spans="2:34" x14ac:dyDescent="0.2">
      <c r="B124" s="27">
        <v>6</v>
      </c>
      <c r="C124" s="28" t="s">
        <v>475</v>
      </c>
      <c r="D124" s="28" t="s">
        <v>476</v>
      </c>
      <c r="E124" s="28" t="s">
        <v>477</v>
      </c>
      <c r="F124" s="29" t="s">
        <v>320</v>
      </c>
      <c r="G124" s="30" t="s">
        <v>478</v>
      </c>
      <c r="H124" s="30" t="s">
        <v>479</v>
      </c>
      <c r="I124" s="28" t="s">
        <v>480</v>
      </c>
      <c r="J124" s="28" t="s">
        <v>481</v>
      </c>
      <c r="K124" s="28" t="s">
        <v>482</v>
      </c>
      <c r="L124" s="28" t="s">
        <v>483</v>
      </c>
      <c r="M124" s="28" t="s">
        <v>484</v>
      </c>
      <c r="N124" s="28" t="s">
        <v>485</v>
      </c>
      <c r="O124" s="29" t="s">
        <v>486</v>
      </c>
      <c r="P124" s="29" t="s">
        <v>487</v>
      </c>
      <c r="Q124" s="29" t="s">
        <v>488</v>
      </c>
      <c r="R124" s="29" t="s">
        <v>489</v>
      </c>
      <c r="S124" s="29" t="s">
        <v>491</v>
      </c>
      <c r="T124" s="29" t="s">
        <v>490</v>
      </c>
      <c r="U124" s="28" t="s">
        <v>491</v>
      </c>
      <c r="V124" s="28" t="s">
        <v>492</v>
      </c>
      <c r="W124" s="28" t="s">
        <v>493</v>
      </c>
      <c r="X124" s="30" t="s">
        <v>494</v>
      </c>
      <c r="Y124" s="30" t="s">
        <v>495</v>
      </c>
      <c r="Z124" s="28" t="s">
        <v>496</v>
      </c>
      <c r="AA124" s="28" t="s">
        <v>497</v>
      </c>
      <c r="AB124" s="30" t="s">
        <v>498</v>
      </c>
      <c r="AC124" s="31" t="s">
        <v>499</v>
      </c>
      <c r="AD124" s="31" t="s">
        <v>500</v>
      </c>
      <c r="AE124" s="29" t="s">
        <v>501</v>
      </c>
      <c r="AF124" s="28" t="s">
        <v>502</v>
      </c>
      <c r="AH124" s="21"/>
    </row>
    <row r="125" spans="2:34" s="23" customFormat="1" x14ac:dyDescent="0.2">
      <c r="B125" s="32">
        <v>7</v>
      </c>
      <c r="C125" s="33" t="s">
        <v>503</v>
      </c>
      <c r="D125" s="33" t="s">
        <v>504</v>
      </c>
      <c r="E125" s="33" t="s">
        <v>505</v>
      </c>
      <c r="F125" s="34" t="s">
        <v>506</v>
      </c>
      <c r="G125" s="35" t="s">
        <v>507</v>
      </c>
      <c r="H125" s="35" t="s">
        <v>508</v>
      </c>
      <c r="I125" s="33" t="s">
        <v>509</v>
      </c>
      <c r="J125" s="33" t="s">
        <v>510</v>
      </c>
      <c r="K125" s="33" t="s">
        <v>511</v>
      </c>
      <c r="L125" s="33" t="s">
        <v>512</v>
      </c>
      <c r="M125" s="33" t="s">
        <v>513</v>
      </c>
      <c r="N125" s="33" t="s">
        <v>514</v>
      </c>
      <c r="O125" s="34" t="s">
        <v>515</v>
      </c>
      <c r="P125" s="34" t="s">
        <v>516</v>
      </c>
      <c r="Q125" s="34" t="s">
        <v>517</v>
      </c>
      <c r="R125" s="34" t="s">
        <v>518</v>
      </c>
      <c r="S125" s="34" t="s">
        <v>520</v>
      </c>
      <c r="T125" s="34" t="s">
        <v>519</v>
      </c>
      <c r="U125" s="33" t="s">
        <v>520</v>
      </c>
      <c r="V125" s="33" t="s">
        <v>521</v>
      </c>
      <c r="W125" s="33" t="s">
        <v>522</v>
      </c>
      <c r="X125" s="35" t="s">
        <v>523</v>
      </c>
      <c r="Y125" s="35" t="s">
        <v>524</v>
      </c>
      <c r="Z125" s="33" t="s">
        <v>525</v>
      </c>
      <c r="AA125" s="33" t="s">
        <v>526</v>
      </c>
      <c r="AB125" s="35" t="s">
        <v>527</v>
      </c>
      <c r="AC125" s="36" t="s">
        <v>528</v>
      </c>
      <c r="AD125" s="36" t="s">
        <v>529</v>
      </c>
      <c r="AE125" s="34" t="s">
        <v>530</v>
      </c>
      <c r="AF125" s="33" t="s">
        <v>531</v>
      </c>
      <c r="AG125" s="21"/>
      <c r="AH125" s="21"/>
    </row>
    <row r="126" spans="2:34" s="23" customFormat="1" x14ac:dyDescent="0.2">
      <c r="B126" s="32">
        <v>8</v>
      </c>
      <c r="C126" s="33" t="s">
        <v>532</v>
      </c>
      <c r="D126" s="33" t="s">
        <v>533</v>
      </c>
      <c r="E126" s="33" t="s">
        <v>534</v>
      </c>
      <c r="F126" s="34" t="s">
        <v>535</v>
      </c>
      <c r="G126" s="35" t="s">
        <v>536</v>
      </c>
      <c r="H126" s="35" t="s">
        <v>537</v>
      </c>
      <c r="I126" s="33" t="s">
        <v>538</v>
      </c>
      <c r="J126" s="33" t="s">
        <v>539</v>
      </c>
      <c r="K126" s="33" t="s">
        <v>540</v>
      </c>
      <c r="L126" s="33" t="s">
        <v>541</v>
      </c>
      <c r="M126" s="33" t="s">
        <v>542</v>
      </c>
      <c r="N126" s="33" t="s">
        <v>543</v>
      </c>
      <c r="O126" s="34" t="s">
        <v>544</v>
      </c>
      <c r="P126" s="34" t="s">
        <v>545</v>
      </c>
      <c r="Q126" s="34" t="s">
        <v>546</v>
      </c>
      <c r="R126" s="34" t="s">
        <v>547</v>
      </c>
      <c r="S126" s="34" t="s">
        <v>549</v>
      </c>
      <c r="T126" s="34" t="s">
        <v>548</v>
      </c>
      <c r="U126" s="33" t="s">
        <v>549</v>
      </c>
      <c r="V126" s="33" t="s">
        <v>550</v>
      </c>
      <c r="W126" s="33" t="s">
        <v>551</v>
      </c>
      <c r="X126" s="35" t="s">
        <v>552</v>
      </c>
      <c r="Y126" s="35" t="s">
        <v>553</v>
      </c>
      <c r="Z126" s="33" t="s">
        <v>554</v>
      </c>
      <c r="AA126" s="33" t="s">
        <v>555</v>
      </c>
      <c r="AB126" s="35" t="s">
        <v>556</v>
      </c>
      <c r="AC126" s="36" t="s">
        <v>557</v>
      </c>
      <c r="AD126" s="36" t="s">
        <v>558</v>
      </c>
      <c r="AE126" s="34" t="s">
        <v>559</v>
      </c>
      <c r="AF126" s="33" t="s">
        <v>560</v>
      </c>
      <c r="AG126" s="21"/>
      <c r="AH126" s="21"/>
    </row>
    <row r="127" spans="2:34" x14ac:dyDescent="0.2">
      <c r="B127" s="27">
        <v>9</v>
      </c>
      <c r="C127" s="28" t="s">
        <v>561</v>
      </c>
      <c r="D127" s="28" t="s">
        <v>562</v>
      </c>
      <c r="E127" s="28" t="s">
        <v>563</v>
      </c>
      <c r="F127" s="29" t="s">
        <v>564</v>
      </c>
      <c r="G127" s="30" t="s">
        <v>565</v>
      </c>
      <c r="H127" s="30" t="s">
        <v>566</v>
      </c>
      <c r="I127" s="28" t="s">
        <v>567</v>
      </c>
      <c r="J127" s="28" t="s">
        <v>568</v>
      </c>
      <c r="K127" s="28" t="s">
        <v>569</v>
      </c>
      <c r="L127" s="28" t="s">
        <v>570</v>
      </c>
      <c r="M127" s="28" t="s">
        <v>571</v>
      </c>
      <c r="N127" s="28" t="s">
        <v>572</v>
      </c>
      <c r="O127" s="29" t="s">
        <v>573</v>
      </c>
      <c r="P127" s="29" t="s">
        <v>574</v>
      </c>
      <c r="Q127" s="29" t="s">
        <v>575</v>
      </c>
      <c r="R127" s="29" t="s">
        <v>576</v>
      </c>
      <c r="S127" s="29" t="s">
        <v>578</v>
      </c>
      <c r="T127" s="29" t="s">
        <v>577</v>
      </c>
      <c r="U127" s="28" t="s">
        <v>578</v>
      </c>
      <c r="V127" s="28" t="s">
        <v>579</v>
      </c>
      <c r="W127" s="28" t="s">
        <v>580</v>
      </c>
      <c r="X127" s="30" t="s">
        <v>581</v>
      </c>
      <c r="Y127" s="30" t="s">
        <v>582</v>
      </c>
      <c r="Z127" s="28" t="s">
        <v>583</v>
      </c>
      <c r="AA127" s="28" t="s">
        <v>584</v>
      </c>
      <c r="AB127" s="30" t="s">
        <v>585</v>
      </c>
      <c r="AC127" s="31" t="s">
        <v>586</v>
      </c>
      <c r="AD127" s="31" t="s">
        <v>587</v>
      </c>
      <c r="AE127" s="29" t="s">
        <v>588</v>
      </c>
      <c r="AF127" s="28" t="s">
        <v>589</v>
      </c>
      <c r="AH127" s="21"/>
    </row>
    <row r="128" spans="2:34" x14ac:dyDescent="0.2">
      <c r="B128" s="27">
        <v>10</v>
      </c>
      <c r="C128" s="28" t="s">
        <v>590</v>
      </c>
      <c r="D128" s="28" t="s">
        <v>591</v>
      </c>
      <c r="E128" s="28" t="s">
        <v>592</v>
      </c>
      <c r="F128" s="29" t="s">
        <v>593</v>
      </c>
      <c r="G128" s="30" t="s">
        <v>594</v>
      </c>
      <c r="H128" s="30" t="s">
        <v>595</v>
      </c>
      <c r="I128" s="28" t="s">
        <v>596</v>
      </c>
      <c r="J128" s="28" t="s">
        <v>597</v>
      </c>
      <c r="K128" s="28" t="s">
        <v>598</v>
      </c>
      <c r="L128" s="28" t="s">
        <v>599</v>
      </c>
      <c r="M128" s="28" t="s">
        <v>600</v>
      </c>
      <c r="N128" s="28" t="s">
        <v>601</v>
      </c>
      <c r="O128" s="29" t="s">
        <v>602</v>
      </c>
      <c r="P128" s="29" t="s">
        <v>603</v>
      </c>
      <c r="Q128" s="29" t="s">
        <v>604</v>
      </c>
      <c r="R128" s="29" t="s">
        <v>605</v>
      </c>
      <c r="S128" s="29" t="s">
        <v>607</v>
      </c>
      <c r="T128" s="29" t="s">
        <v>606</v>
      </c>
      <c r="U128" s="28" t="s">
        <v>607</v>
      </c>
      <c r="V128" s="28" t="s">
        <v>608</v>
      </c>
      <c r="W128" s="28" t="s">
        <v>609</v>
      </c>
      <c r="X128" s="30" t="s">
        <v>610</v>
      </c>
      <c r="Y128" s="30" t="s">
        <v>611</v>
      </c>
      <c r="Z128" s="28" t="s">
        <v>612</v>
      </c>
      <c r="AA128" s="28" t="s">
        <v>613</v>
      </c>
      <c r="AB128" s="30" t="s">
        <v>614</v>
      </c>
      <c r="AC128" s="31" t="s">
        <v>615</v>
      </c>
      <c r="AD128" s="31" t="s">
        <v>616</v>
      </c>
      <c r="AE128" s="29" t="s">
        <v>617</v>
      </c>
      <c r="AF128" s="28" t="s">
        <v>618</v>
      </c>
      <c r="AH128" s="21"/>
    </row>
    <row r="129" spans="2:34" s="23" customFormat="1" x14ac:dyDescent="0.2">
      <c r="B129" s="32">
        <v>11</v>
      </c>
      <c r="C129" s="33" t="s">
        <v>619</v>
      </c>
      <c r="D129" s="33" t="s">
        <v>620</v>
      </c>
      <c r="E129" s="33" t="s">
        <v>621</v>
      </c>
      <c r="F129" s="34" t="s">
        <v>622</v>
      </c>
      <c r="G129" s="35" t="s">
        <v>623</v>
      </c>
      <c r="H129" s="35" t="s">
        <v>624</v>
      </c>
      <c r="I129" s="33" t="s">
        <v>625</v>
      </c>
      <c r="J129" s="33" t="s">
        <v>626</v>
      </c>
      <c r="K129" s="33" t="s">
        <v>627</v>
      </c>
      <c r="L129" s="33" t="s">
        <v>628</v>
      </c>
      <c r="M129" s="33" t="s">
        <v>629</v>
      </c>
      <c r="N129" s="33" t="s">
        <v>630</v>
      </c>
      <c r="O129" s="34" t="s">
        <v>631</v>
      </c>
      <c r="P129" s="34" t="s">
        <v>632</v>
      </c>
      <c r="Q129" s="34" t="s">
        <v>633</v>
      </c>
      <c r="R129" s="34" t="s">
        <v>634</v>
      </c>
      <c r="S129" s="34" t="s">
        <v>636</v>
      </c>
      <c r="T129" s="34" t="s">
        <v>635</v>
      </c>
      <c r="U129" s="33" t="s">
        <v>636</v>
      </c>
      <c r="V129" s="33" t="s">
        <v>637</v>
      </c>
      <c r="W129" s="33" t="s">
        <v>638</v>
      </c>
      <c r="X129" s="35" t="s">
        <v>639</v>
      </c>
      <c r="Y129" s="35" t="s">
        <v>640</v>
      </c>
      <c r="Z129" s="33" t="s">
        <v>641</v>
      </c>
      <c r="AA129" s="33" t="s">
        <v>642</v>
      </c>
      <c r="AB129" s="35" t="s">
        <v>643</v>
      </c>
      <c r="AC129" s="36" t="s">
        <v>644</v>
      </c>
      <c r="AD129" s="36" t="s">
        <v>645</v>
      </c>
      <c r="AE129" s="34" t="s">
        <v>646</v>
      </c>
      <c r="AF129" s="33" t="s">
        <v>647</v>
      </c>
      <c r="AG129" s="21"/>
      <c r="AH129" s="21"/>
    </row>
    <row r="130" spans="2:34" s="23" customFormat="1" x14ac:dyDescent="0.2">
      <c r="B130" s="32">
        <v>12</v>
      </c>
      <c r="C130" s="33" t="s">
        <v>648</v>
      </c>
      <c r="D130" s="33" t="s">
        <v>649</v>
      </c>
      <c r="E130" s="33" t="s">
        <v>650</v>
      </c>
      <c r="F130" s="34" t="s">
        <v>651</v>
      </c>
      <c r="G130" s="35" t="s">
        <v>652</v>
      </c>
      <c r="H130" s="35" t="s">
        <v>653</v>
      </c>
      <c r="I130" s="33" t="s">
        <v>654</v>
      </c>
      <c r="J130" s="33" t="s">
        <v>655</v>
      </c>
      <c r="K130" s="33" t="s">
        <v>656</v>
      </c>
      <c r="L130" s="33" t="s">
        <v>657</v>
      </c>
      <c r="M130" s="33" t="s">
        <v>658</v>
      </c>
      <c r="N130" s="33" t="s">
        <v>659</v>
      </c>
      <c r="O130" s="34" t="s">
        <v>660</v>
      </c>
      <c r="P130" s="34" t="s">
        <v>661</v>
      </c>
      <c r="Q130" s="34" t="s">
        <v>662</v>
      </c>
      <c r="R130" s="34" t="s">
        <v>663</v>
      </c>
      <c r="S130" s="34" t="s">
        <v>665</v>
      </c>
      <c r="T130" s="34" t="s">
        <v>664</v>
      </c>
      <c r="U130" s="33" t="s">
        <v>665</v>
      </c>
      <c r="V130" s="33" t="s">
        <v>666</v>
      </c>
      <c r="W130" s="33" t="s">
        <v>667</v>
      </c>
      <c r="X130" s="35" t="s">
        <v>668</v>
      </c>
      <c r="Y130" s="35" t="s">
        <v>669</v>
      </c>
      <c r="Z130" s="33" t="s">
        <v>670</v>
      </c>
      <c r="AA130" s="33" t="s">
        <v>671</v>
      </c>
      <c r="AB130" s="35" t="s">
        <v>672</v>
      </c>
      <c r="AC130" s="36" t="s">
        <v>673</v>
      </c>
      <c r="AD130" s="36" t="s">
        <v>674</v>
      </c>
      <c r="AE130" s="34" t="s">
        <v>675</v>
      </c>
      <c r="AF130" s="33" t="s">
        <v>676</v>
      </c>
      <c r="AG130" s="21"/>
      <c r="AH130" s="21"/>
    </row>
    <row r="131" spans="2:34" x14ac:dyDescent="0.2">
      <c r="B131" s="27">
        <v>13</v>
      </c>
      <c r="C131" s="28" t="s">
        <v>677</v>
      </c>
      <c r="D131" s="28" t="s">
        <v>678</v>
      </c>
      <c r="E131" s="28" t="s">
        <v>679</v>
      </c>
      <c r="F131" s="29" t="s">
        <v>680</v>
      </c>
      <c r="G131" s="30" t="s">
        <v>681</v>
      </c>
      <c r="H131" s="30" t="s">
        <v>682</v>
      </c>
      <c r="I131" s="28" t="s">
        <v>683</v>
      </c>
      <c r="J131" s="28" t="s">
        <v>684</v>
      </c>
      <c r="K131" s="28" t="s">
        <v>685</v>
      </c>
      <c r="L131" s="28" t="s">
        <v>686</v>
      </c>
      <c r="M131" s="28" t="s">
        <v>687</v>
      </c>
      <c r="N131" s="28" t="s">
        <v>688</v>
      </c>
      <c r="O131" s="29" t="s">
        <v>689</v>
      </c>
      <c r="P131" s="29" t="s">
        <v>690</v>
      </c>
      <c r="Q131" s="29" t="s">
        <v>691</v>
      </c>
      <c r="R131" s="29" t="s">
        <v>692</v>
      </c>
      <c r="S131" s="29" t="s">
        <v>694</v>
      </c>
      <c r="T131" s="29" t="s">
        <v>693</v>
      </c>
      <c r="U131" s="28" t="s">
        <v>694</v>
      </c>
      <c r="V131" s="28" t="s">
        <v>695</v>
      </c>
      <c r="W131" s="28" t="s">
        <v>696</v>
      </c>
      <c r="X131" s="30" t="s">
        <v>697</v>
      </c>
      <c r="Y131" s="30" t="s">
        <v>698</v>
      </c>
      <c r="Z131" s="28" t="s">
        <v>699</v>
      </c>
      <c r="AA131" s="28" t="s">
        <v>700</v>
      </c>
      <c r="AB131" s="30" t="s">
        <v>701</v>
      </c>
      <c r="AC131" s="31" t="s">
        <v>702</v>
      </c>
      <c r="AD131" s="31" t="s">
        <v>703</v>
      </c>
      <c r="AE131" s="29" t="s">
        <v>704</v>
      </c>
      <c r="AF131" s="28" t="s">
        <v>705</v>
      </c>
      <c r="AH131" s="21"/>
    </row>
    <row r="132" spans="2:34" x14ac:dyDescent="0.2">
      <c r="B132" s="27">
        <v>14</v>
      </c>
      <c r="C132" s="28" t="s">
        <v>706</v>
      </c>
      <c r="D132" s="28" t="s">
        <v>707</v>
      </c>
      <c r="E132" s="28" t="s">
        <v>708</v>
      </c>
      <c r="F132" s="29" t="s">
        <v>709</v>
      </c>
      <c r="G132" s="30" t="s">
        <v>710</v>
      </c>
      <c r="H132" s="30" t="s">
        <v>711</v>
      </c>
      <c r="I132" s="28" t="s">
        <v>712</v>
      </c>
      <c r="J132" s="28" t="s">
        <v>713</v>
      </c>
      <c r="K132" s="28" t="s">
        <v>714</v>
      </c>
      <c r="L132" s="28" t="s">
        <v>715</v>
      </c>
      <c r="M132" s="28" t="s">
        <v>716</v>
      </c>
      <c r="N132" s="28" t="s">
        <v>717</v>
      </c>
      <c r="O132" s="29" t="s">
        <v>718</v>
      </c>
      <c r="P132" s="29" t="s">
        <v>719</v>
      </c>
      <c r="Q132" s="29" t="s">
        <v>720</v>
      </c>
      <c r="R132" s="29" t="s">
        <v>721</v>
      </c>
      <c r="S132" s="29" t="s">
        <v>723</v>
      </c>
      <c r="T132" s="29" t="s">
        <v>722</v>
      </c>
      <c r="U132" s="28" t="s">
        <v>723</v>
      </c>
      <c r="V132" s="28" t="s">
        <v>724</v>
      </c>
      <c r="W132" s="28" t="s">
        <v>725</v>
      </c>
      <c r="X132" s="30" t="s">
        <v>726</v>
      </c>
      <c r="Y132" s="30" t="s">
        <v>727</v>
      </c>
      <c r="Z132" s="28" t="s">
        <v>728</v>
      </c>
      <c r="AA132" s="28" t="s">
        <v>729</v>
      </c>
      <c r="AB132" s="30" t="s">
        <v>730</v>
      </c>
      <c r="AC132" s="31" t="s">
        <v>731</v>
      </c>
      <c r="AD132" s="31" t="s">
        <v>732</v>
      </c>
      <c r="AE132" s="29" t="s">
        <v>733</v>
      </c>
      <c r="AF132" s="28" t="s">
        <v>734</v>
      </c>
      <c r="AH132" s="21"/>
    </row>
    <row r="133" spans="2:34" s="23" customFormat="1" x14ac:dyDescent="0.2">
      <c r="B133" s="32">
        <v>15</v>
      </c>
      <c r="C133" s="33" t="s">
        <v>735</v>
      </c>
      <c r="D133" s="33" t="s">
        <v>736</v>
      </c>
      <c r="E133" s="33" t="s">
        <v>737</v>
      </c>
      <c r="F133" s="34" t="s">
        <v>738</v>
      </c>
      <c r="G133" s="35" t="s">
        <v>739</v>
      </c>
      <c r="H133" s="35" t="s">
        <v>740</v>
      </c>
      <c r="I133" s="33" t="s">
        <v>741</v>
      </c>
      <c r="J133" s="33" t="s">
        <v>742</v>
      </c>
      <c r="K133" s="33" t="s">
        <v>743</v>
      </c>
      <c r="L133" s="33" t="s">
        <v>744</v>
      </c>
      <c r="M133" s="33" t="s">
        <v>745</v>
      </c>
      <c r="N133" s="33" t="s">
        <v>746</v>
      </c>
      <c r="O133" s="34" t="s">
        <v>747</v>
      </c>
      <c r="P133" s="34" t="s">
        <v>748</v>
      </c>
      <c r="Q133" s="34" t="s">
        <v>749</v>
      </c>
      <c r="R133" s="34" t="s">
        <v>750</v>
      </c>
      <c r="S133" s="34" t="s">
        <v>752</v>
      </c>
      <c r="T133" s="34" t="s">
        <v>751</v>
      </c>
      <c r="U133" s="33" t="s">
        <v>752</v>
      </c>
      <c r="V133" s="33" t="s">
        <v>753</v>
      </c>
      <c r="W133" s="33" t="s">
        <v>754</v>
      </c>
      <c r="X133" s="35" t="s">
        <v>755</v>
      </c>
      <c r="Y133" s="35" t="s">
        <v>756</v>
      </c>
      <c r="Z133" s="33" t="s">
        <v>757</v>
      </c>
      <c r="AA133" s="33" t="s">
        <v>758</v>
      </c>
      <c r="AB133" s="35" t="s">
        <v>759</v>
      </c>
      <c r="AC133" s="36" t="s">
        <v>760</v>
      </c>
      <c r="AD133" s="36" t="s">
        <v>761</v>
      </c>
      <c r="AE133" s="34" t="s">
        <v>762</v>
      </c>
      <c r="AF133" s="33" t="s">
        <v>763</v>
      </c>
      <c r="AG133" s="21"/>
      <c r="AH133" s="21"/>
    </row>
    <row r="134" spans="2:34" s="23" customFormat="1" x14ac:dyDescent="0.2">
      <c r="B134" s="32">
        <v>16</v>
      </c>
      <c r="C134" s="33" t="s">
        <v>764</v>
      </c>
      <c r="D134" s="33" t="s">
        <v>765</v>
      </c>
      <c r="E134" s="33" t="s">
        <v>766</v>
      </c>
      <c r="F134" s="34" t="s">
        <v>767</v>
      </c>
      <c r="G134" s="35" t="s">
        <v>768</v>
      </c>
      <c r="H134" s="35" t="s">
        <v>769</v>
      </c>
      <c r="I134" s="33" t="s">
        <v>770</v>
      </c>
      <c r="J134" s="33" t="s">
        <v>771</v>
      </c>
      <c r="K134" s="33" t="s">
        <v>772</v>
      </c>
      <c r="L134" s="33" t="s">
        <v>773</v>
      </c>
      <c r="M134" s="33" t="s">
        <v>774</v>
      </c>
      <c r="N134" s="33" t="s">
        <v>775</v>
      </c>
      <c r="O134" s="34" t="s">
        <v>776</v>
      </c>
      <c r="P134" s="34" t="s">
        <v>777</v>
      </c>
      <c r="Q134" s="34" t="s">
        <v>778</v>
      </c>
      <c r="R134" s="34" t="s">
        <v>779</v>
      </c>
      <c r="S134" s="34" t="s">
        <v>781</v>
      </c>
      <c r="T134" s="34" t="s">
        <v>780</v>
      </c>
      <c r="U134" s="33" t="s">
        <v>781</v>
      </c>
      <c r="V134" s="33" t="s">
        <v>782</v>
      </c>
      <c r="W134" s="33" t="s">
        <v>783</v>
      </c>
      <c r="X134" s="35" t="s">
        <v>784</v>
      </c>
      <c r="Y134" s="35" t="s">
        <v>785</v>
      </c>
      <c r="Z134" s="33" t="s">
        <v>786</v>
      </c>
      <c r="AA134" s="33" t="s">
        <v>787</v>
      </c>
      <c r="AB134" s="35" t="s">
        <v>788</v>
      </c>
      <c r="AC134" s="36" t="s">
        <v>789</v>
      </c>
      <c r="AD134" s="36" t="s">
        <v>790</v>
      </c>
      <c r="AE134" s="34" t="s">
        <v>791</v>
      </c>
      <c r="AF134" s="33" t="s">
        <v>792</v>
      </c>
      <c r="AG134" s="21"/>
      <c r="AH134" s="21"/>
    </row>
    <row r="135" spans="2:34" x14ac:dyDescent="0.2">
      <c r="B135" s="27">
        <v>17</v>
      </c>
      <c r="C135" s="28" t="s">
        <v>793</v>
      </c>
      <c r="D135" s="28" t="s">
        <v>794</v>
      </c>
      <c r="E135" s="28" t="s">
        <v>795</v>
      </c>
      <c r="F135" s="29" t="s">
        <v>796</v>
      </c>
      <c r="G135" s="30" t="s">
        <v>797</v>
      </c>
      <c r="H135" s="30" t="s">
        <v>798</v>
      </c>
      <c r="I135" s="28" t="s">
        <v>799</v>
      </c>
      <c r="J135" s="28" t="s">
        <v>800</v>
      </c>
      <c r="K135" s="28" t="s">
        <v>801</v>
      </c>
      <c r="L135" s="28" t="s">
        <v>802</v>
      </c>
      <c r="M135" s="28" t="s">
        <v>803</v>
      </c>
      <c r="N135" s="28" t="s">
        <v>804</v>
      </c>
      <c r="O135" s="29" t="s">
        <v>805</v>
      </c>
      <c r="P135" s="29" t="s">
        <v>806</v>
      </c>
      <c r="Q135" s="29" t="s">
        <v>807</v>
      </c>
      <c r="R135" s="29" t="s">
        <v>808</v>
      </c>
      <c r="S135" s="29" t="s">
        <v>810</v>
      </c>
      <c r="T135" s="29" t="s">
        <v>809</v>
      </c>
      <c r="U135" s="28" t="s">
        <v>810</v>
      </c>
      <c r="V135" s="28" t="s">
        <v>811</v>
      </c>
      <c r="W135" s="28" t="s">
        <v>812</v>
      </c>
      <c r="X135" s="30" t="s">
        <v>813</v>
      </c>
      <c r="Y135" s="30" t="s">
        <v>814</v>
      </c>
      <c r="Z135" s="28" t="s">
        <v>815</v>
      </c>
      <c r="AA135" s="28" t="s">
        <v>816</v>
      </c>
      <c r="AB135" s="30" t="s">
        <v>817</v>
      </c>
      <c r="AC135" s="31" t="s">
        <v>818</v>
      </c>
      <c r="AD135" s="31" t="s">
        <v>819</v>
      </c>
      <c r="AE135" s="29" t="s">
        <v>820</v>
      </c>
      <c r="AF135" s="28" t="s">
        <v>821</v>
      </c>
      <c r="AH135" s="21"/>
    </row>
    <row r="136" spans="2:34" x14ac:dyDescent="0.2">
      <c r="B136" s="27">
        <v>18</v>
      </c>
      <c r="C136" s="28" t="s">
        <v>822</v>
      </c>
      <c r="D136" s="28" t="s">
        <v>823</v>
      </c>
      <c r="E136" s="28" t="s">
        <v>824</v>
      </c>
      <c r="F136" s="29" t="s">
        <v>825</v>
      </c>
      <c r="G136" s="30" t="s">
        <v>826</v>
      </c>
      <c r="H136" s="30" t="s">
        <v>827</v>
      </c>
      <c r="I136" s="28" t="s">
        <v>828</v>
      </c>
      <c r="J136" s="28" t="s">
        <v>829</v>
      </c>
      <c r="K136" s="28" t="s">
        <v>830</v>
      </c>
      <c r="L136" s="28" t="s">
        <v>831</v>
      </c>
      <c r="M136" s="28" t="s">
        <v>832</v>
      </c>
      <c r="N136" s="28" t="s">
        <v>833</v>
      </c>
      <c r="O136" s="29" t="s">
        <v>834</v>
      </c>
      <c r="P136" s="29" t="s">
        <v>835</v>
      </c>
      <c r="Q136" s="29" t="s">
        <v>836</v>
      </c>
      <c r="R136" s="29" t="s">
        <v>837</v>
      </c>
      <c r="S136" s="29" t="s">
        <v>839</v>
      </c>
      <c r="T136" s="29" t="s">
        <v>838</v>
      </c>
      <c r="U136" s="28" t="s">
        <v>839</v>
      </c>
      <c r="V136" s="28" t="s">
        <v>840</v>
      </c>
      <c r="W136" s="28" t="s">
        <v>841</v>
      </c>
      <c r="X136" s="30" t="s">
        <v>842</v>
      </c>
      <c r="Y136" s="30" t="s">
        <v>843</v>
      </c>
      <c r="Z136" s="28" t="s">
        <v>844</v>
      </c>
      <c r="AA136" s="28" t="s">
        <v>845</v>
      </c>
      <c r="AB136" s="30" t="s">
        <v>846</v>
      </c>
      <c r="AC136" s="31" t="s">
        <v>847</v>
      </c>
      <c r="AD136" s="31" t="s">
        <v>848</v>
      </c>
      <c r="AE136" s="29" t="s">
        <v>849</v>
      </c>
      <c r="AF136" s="28" t="s">
        <v>850</v>
      </c>
      <c r="AH136" s="21"/>
    </row>
    <row r="137" spans="2:34" s="23" customFormat="1" x14ac:dyDescent="0.2">
      <c r="B137" s="32">
        <v>19</v>
      </c>
      <c r="C137" s="33" t="s">
        <v>851</v>
      </c>
      <c r="D137" s="33" t="s">
        <v>852</v>
      </c>
      <c r="E137" s="33" t="s">
        <v>853</v>
      </c>
      <c r="F137" s="34" t="s">
        <v>854</v>
      </c>
      <c r="G137" s="35" t="s">
        <v>855</v>
      </c>
      <c r="H137" s="35" t="s">
        <v>856</v>
      </c>
      <c r="I137" s="33" t="s">
        <v>857</v>
      </c>
      <c r="J137" s="33" t="s">
        <v>858</v>
      </c>
      <c r="K137" s="33" t="s">
        <v>859</v>
      </c>
      <c r="L137" s="33" t="s">
        <v>860</v>
      </c>
      <c r="M137" s="33" t="s">
        <v>861</v>
      </c>
      <c r="N137" s="33" t="s">
        <v>862</v>
      </c>
      <c r="O137" s="34" t="s">
        <v>863</v>
      </c>
      <c r="P137" s="34" t="s">
        <v>864</v>
      </c>
      <c r="Q137" s="34" t="s">
        <v>865</v>
      </c>
      <c r="R137" s="34" t="s">
        <v>866</v>
      </c>
      <c r="S137" s="34" t="s">
        <v>868</v>
      </c>
      <c r="T137" s="34" t="s">
        <v>867</v>
      </c>
      <c r="U137" s="33" t="s">
        <v>868</v>
      </c>
      <c r="V137" s="33" t="s">
        <v>869</v>
      </c>
      <c r="W137" s="33" t="s">
        <v>870</v>
      </c>
      <c r="X137" s="35" t="s">
        <v>871</v>
      </c>
      <c r="Y137" s="35" t="s">
        <v>872</v>
      </c>
      <c r="Z137" s="33" t="s">
        <v>873</v>
      </c>
      <c r="AA137" s="33" t="s">
        <v>874</v>
      </c>
      <c r="AB137" s="35" t="s">
        <v>875</v>
      </c>
      <c r="AC137" s="36" t="s">
        <v>876</v>
      </c>
      <c r="AD137" s="36" t="s">
        <v>877</v>
      </c>
      <c r="AE137" s="34" t="s">
        <v>878</v>
      </c>
      <c r="AF137" s="33" t="s">
        <v>879</v>
      </c>
      <c r="AG137" s="21"/>
      <c r="AH137" s="21"/>
    </row>
    <row r="138" spans="2:34" s="23" customFormat="1" x14ac:dyDescent="0.2">
      <c r="B138" s="32">
        <v>20</v>
      </c>
      <c r="C138" s="33" t="s">
        <v>880</v>
      </c>
      <c r="D138" s="33" t="s">
        <v>881</v>
      </c>
      <c r="E138" s="33" t="s">
        <v>882</v>
      </c>
      <c r="F138" s="34" t="s">
        <v>883</v>
      </c>
      <c r="G138" s="35" t="s">
        <v>884</v>
      </c>
      <c r="H138" s="35" t="s">
        <v>885</v>
      </c>
      <c r="I138" s="33" t="s">
        <v>886</v>
      </c>
      <c r="J138" s="33" t="s">
        <v>887</v>
      </c>
      <c r="K138" s="33" t="s">
        <v>888</v>
      </c>
      <c r="L138" s="33" t="s">
        <v>889</v>
      </c>
      <c r="M138" s="33" t="s">
        <v>890</v>
      </c>
      <c r="N138" s="33" t="s">
        <v>891</v>
      </c>
      <c r="O138" s="34" t="s">
        <v>892</v>
      </c>
      <c r="P138" s="34" t="s">
        <v>893</v>
      </c>
      <c r="Q138" s="34" t="s">
        <v>894</v>
      </c>
      <c r="R138" s="34" t="s">
        <v>895</v>
      </c>
      <c r="S138" s="34" t="s">
        <v>897</v>
      </c>
      <c r="T138" s="34" t="s">
        <v>896</v>
      </c>
      <c r="U138" s="33" t="s">
        <v>897</v>
      </c>
      <c r="V138" s="33" t="s">
        <v>898</v>
      </c>
      <c r="W138" s="33" t="s">
        <v>899</v>
      </c>
      <c r="X138" s="35" t="s">
        <v>900</v>
      </c>
      <c r="Y138" s="35" t="s">
        <v>901</v>
      </c>
      <c r="Z138" s="33" t="s">
        <v>902</v>
      </c>
      <c r="AA138" s="33" t="s">
        <v>903</v>
      </c>
      <c r="AB138" s="35" t="s">
        <v>904</v>
      </c>
      <c r="AC138" s="36" t="s">
        <v>905</v>
      </c>
      <c r="AD138" s="36" t="s">
        <v>906</v>
      </c>
      <c r="AE138" s="34" t="s">
        <v>907</v>
      </c>
      <c r="AF138" s="33" t="s">
        <v>908</v>
      </c>
      <c r="AG138" s="21"/>
      <c r="AH138" s="21"/>
    </row>
    <row r="139" spans="2:34" x14ac:dyDescent="0.2">
      <c r="B139" s="27">
        <v>21</v>
      </c>
      <c r="C139" s="28" t="s">
        <v>909</v>
      </c>
      <c r="D139" s="28" t="s">
        <v>910</v>
      </c>
      <c r="E139" s="28" t="s">
        <v>911</v>
      </c>
      <c r="F139" s="29" t="s">
        <v>912</v>
      </c>
      <c r="G139" s="30" t="s">
        <v>913</v>
      </c>
      <c r="H139" s="30" t="s">
        <v>914</v>
      </c>
      <c r="I139" s="28" t="s">
        <v>915</v>
      </c>
      <c r="J139" s="28" t="s">
        <v>916</v>
      </c>
      <c r="K139" s="28" t="s">
        <v>917</v>
      </c>
      <c r="L139" s="28" t="s">
        <v>918</v>
      </c>
      <c r="M139" s="28" t="s">
        <v>919</v>
      </c>
      <c r="N139" s="28" t="s">
        <v>920</v>
      </c>
      <c r="O139" s="29" t="s">
        <v>921</v>
      </c>
      <c r="P139" s="29" t="s">
        <v>922</v>
      </c>
      <c r="Q139" s="29" t="s">
        <v>923</v>
      </c>
      <c r="R139" s="29" t="s">
        <v>924</v>
      </c>
      <c r="S139" s="29" t="s">
        <v>926</v>
      </c>
      <c r="T139" s="29" t="s">
        <v>925</v>
      </c>
      <c r="U139" s="28" t="s">
        <v>926</v>
      </c>
      <c r="V139" s="28" t="s">
        <v>927</v>
      </c>
      <c r="W139" s="28" t="s">
        <v>928</v>
      </c>
      <c r="X139" s="30" t="s">
        <v>929</v>
      </c>
      <c r="Y139" s="30" t="s">
        <v>930</v>
      </c>
      <c r="Z139" s="28" t="s">
        <v>931</v>
      </c>
      <c r="AA139" s="28" t="s">
        <v>932</v>
      </c>
      <c r="AB139" s="30" t="s">
        <v>933</v>
      </c>
      <c r="AC139" s="31" t="s">
        <v>934</v>
      </c>
      <c r="AD139" s="31" t="s">
        <v>935</v>
      </c>
      <c r="AE139" s="29" t="s">
        <v>936</v>
      </c>
      <c r="AF139" s="28" t="s">
        <v>937</v>
      </c>
      <c r="AH139" s="21"/>
    </row>
    <row r="140" spans="2:34" x14ac:dyDescent="0.2">
      <c r="B140" s="27">
        <v>22</v>
      </c>
      <c r="C140" s="28" t="s">
        <v>938</v>
      </c>
      <c r="D140" s="28" t="s">
        <v>939</v>
      </c>
      <c r="E140" s="28" t="s">
        <v>940</v>
      </c>
      <c r="F140" s="29" t="s">
        <v>941</v>
      </c>
      <c r="G140" s="30" t="s">
        <v>942</v>
      </c>
      <c r="H140" s="30" t="s">
        <v>943</v>
      </c>
      <c r="I140" s="28" t="s">
        <v>944</v>
      </c>
      <c r="J140" s="28" t="s">
        <v>945</v>
      </c>
      <c r="K140" s="28" t="s">
        <v>946</v>
      </c>
      <c r="L140" s="28" t="s">
        <v>947</v>
      </c>
      <c r="M140" s="28" t="s">
        <v>948</v>
      </c>
      <c r="N140" s="28" t="s">
        <v>949</v>
      </c>
      <c r="O140" s="29" t="s">
        <v>950</v>
      </c>
      <c r="P140" s="29" t="s">
        <v>951</v>
      </c>
      <c r="Q140" s="29" t="s">
        <v>952</v>
      </c>
      <c r="R140" s="29" t="s">
        <v>953</v>
      </c>
      <c r="S140" s="29" t="s">
        <v>955</v>
      </c>
      <c r="T140" s="29" t="s">
        <v>954</v>
      </c>
      <c r="U140" s="28" t="s">
        <v>955</v>
      </c>
      <c r="V140" s="28" t="s">
        <v>956</v>
      </c>
      <c r="W140" s="28" t="s">
        <v>957</v>
      </c>
      <c r="X140" s="30" t="s">
        <v>958</v>
      </c>
      <c r="Y140" s="30" t="s">
        <v>959</v>
      </c>
      <c r="Z140" s="28" t="s">
        <v>960</v>
      </c>
      <c r="AA140" s="28" t="s">
        <v>961</v>
      </c>
      <c r="AB140" s="30" t="s">
        <v>962</v>
      </c>
      <c r="AC140" s="31" t="s">
        <v>963</v>
      </c>
      <c r="AD140" s="31" t="s">
        <v>964</v>
      </c>
      <c r="AE140" s="29" t="s">
        <v>965</v>
      </c>
      <c r="AF140" s="28" t="s">
        <v>966</v>
      </c>
      <c r="AH140" s="21"/>
    </row>
    <row r="141" spans="2:34" s="23" customFormat="1" x14ac:dyDescent="0.2">
      <c r="B141" s="32">
        <v>23</v>
      </c>
      <c r="C141" s="33" t="s">
        <v>967</v>
      </c>
      <c r="D141" s="33" t="s">
        <v>968</v>
      </c>
      <c r="E141" s="33" t="s">
        <v>969</v>
      </c>
      <c r="F141" s="34" t="s">
        <v>970</v>
      </c>
      <c r="G141" s="35" t="s">
        <v>971</v>
      </c>
      <c r="H141" s="35" t="s">
        <v>972</v>
      </c>
      <c r="I141" s="33" t="s">
        <v>973</v>
      </c>
      <c r="J141" s="33" t="s">
        <v>974</v>
      </c>
      <c r="K141" s="33" t="s">
        <v>975</v>
      </c>
      <c r="L141" s="33" t="s">
        <v>976</v>
      </c>
      <c r="M141" s="33" t="s">
        <v>977</v>
      </c>
      <c r="N141" s="33" t="s">
        <v>978</v>
      </c>
      <c r="O141" s="34" t="s">
        <v>979</v>
      </c>
      <c r="P141" s="34" t="s">
        <v>980</v>
      </c>
      <c r="Q141" s="34" t="s">
        <v>981</v>
      </c>
      <c r="R141" s="34" t="s">
        <v>982</v>
      </c>
      <c r="S141" s="34" t="s">
        <v>984</v>
      </c>
      <c r="T141" s="34" t="s">
        <v>983</v>
      </c>
      <c r="U141" s="33" t="s">
        <v>984</v>
      </c>
      <c r="V141" s="33" t="s">
        <v>985</v>
      </c>
      <c r="W141" s="33" t="s">
        <v>986</v>
      </c>
      <c r="X141" s="35" t="s">
        <v>987</v>
      </c>
      <c r="Y141" s="35" t="s">
        <v>988</v>
      </c>
      <c r="Z141" s="33" t="s">
        <v>989</v>
      </c>
      <c r="AA141" s="33" t="s">
        <v>990</v>
      </c>
      <c r="AB141" s="35" t="s">
        <v>991</v>
      </c>
      <c r="AC141" s="36" t="s">
        <v>992</v>
      </c>
      <c r="AD141" s="36" t="s">
        <v>993</v>
      </c>
      <c r="AE141" s="34" t="s">
        <v>994</v>
      </c>
      <c r="AF141" s="33" t="s">
        <v>995</v>
      </c>
      <c r="AG141" s="21"/>
      <c r="AH141" s="21"/>
    </row>
    <row r="142" spans="2:34" s="23" customFormat="1" x14ac:dyDescent="0.2">
      <c r="B142" s="32">
        <v>24</v>
      </c>
      <c r="C142" s="33" t="s">
        <v>996</v>
      </c>
      <c r="D142" s="33" t="s">
        <v>997</v>
      </c>
      <c r="E142" s="33" t="s">
        <v>998</v>
      </c>
      <c r="F142" s="34" t="s">
        <v>999</v>
      </c>
      <c r="G142" s="35" t="s">
        <v>1000</v>
      </c>
      <c r="H142" s="35" t="s">
        <v>1001</v>
      </c>
      <c r="I142" s="33" t="s">
        <v>1002</v>
      </c>
      <c r="J142" s="33" t="s">
        <v>1003</v>
      </c>
      <c r="K142" s="33" t="s">
        <v>1004</v>
      </c>
      <c r="L142" s="33" t="s">
        <v>1005</v>
      </c>
      <c r="M142" s="33" t="s">
        <v>1006</v>
      </c>
      <c r="N142" s="33" t="s">
        <v>1007</v>
      </c>
      <c r="O142" s="34" t="s">
        <v>1008</v>
      </c>
      <c r="P142" s="34" t="s">
        <v>1009</v>
      </c>
      <c r="Q142" s="34" t="s">
        <v>1010</v>
      </c>
      <c r="R142" s="34" t="s">
        <v>1011</v>
      </c>
      <c r="S142" s="34" t="s">
        <v>1013</v>
      </c>
      <c r="T142" s="34" t="s">
        <v>1012</v>
      </c>
      <c r="U142" s="33" t="s">
        <v>1013</v>
      </c>
      <c r="V142" s="33" t="s">
        <v>1014</v>
      </c>
      <c r="W142" s="33" t="s">
        <v>1015</v>
      </c>
      <c r="X142" s="35" t="s">
        <v>1016</v>
      </c>
      <c r="Y142" s="35" t="s">
        <v>1017</v>
      </c>
      <c r="Z142" s="33" t="s">
        <v>1018</v>
      </c>
      <c r="AA142" s="33" t="s">
        <v>1019</v>
      </c>
      <c r="AB142" s="35" t="s">
        <v>1020</v>
      </c>
      <c r="AC142" s="36" t="s">
        <v>1021</v>
      </c>
      <c r="AD142" s="36" t="s">
        <v>1022</v>
      </c>
      <c r="AE142" s="34" t="s">
        <v>1023</v>
      </c>
      <c r="AF142" s="33" t="s">
        <v>1024</v>
      </c>
      <c r="AG142" s="21"/>
      <c r="AH142" s="21"/>
    </row>
    <row r="143" spans="2:34" x14ac:dyDescent="0.2">
      <c r="B143" s="27">
        <v>25</v>
      </c>
      <c r="C143" s="28" t="s">
        <v>1025</v>
      </c>
      <c r="D143" s="28" t="s">
        <v>1026</v>
      </c>
      <c r="E143" s="28" t="s">
        <v>1027</v>
      </c>
      <c r="F143" s="29" t="s">
        <v>1028</v>
      </c>
      <c r="G143" s="30" t="s">
        <v>1029</v>
      </c>
      <c r="H143" s="30" t="s">
        <v>1030</v>
      </c>
      <c r="I143" s="28" t="s">
        <v>1031</v>
      </c>
      <c r="J143" s="28" t="s">
        <v>1032</v>
      </c>
      <c r="K143" s="28" t="s">
        <v>1033</v>
      </c>
      <c r="L143" s="28" t="s">
        <v>1034</v>
      </c>
      <c r="M143" s="28" t="s">
        <v>1035</v>
      </c>
      <c r="N143" s="28" t="s">
        <v>1036</v>
      </c>
      <c r="O143" s="29" t="s">
        <v>1037</v>
      </c>
      <c r="P143" s="29" t="s">
        <v>1038</v>
      </c>
      <c r="Q143" s="29" t="s">
        <v>1039</v>
      </c>
      <c r="R143" s="29" t="s">
        <v>1040</v>
      </c>
      <c r="S143" s="29" t="s">
        <v>1042</v>
      </c>
      <c r="T143" s="29" t="s">
        <v>1041</v>
      </c>
      <c r="U143" s="28" t="s">
        <v>1042</v>
      </c>
      <c r="V143" s="28" t="s">
        <v>1043</v>
      </c>
      <c r="W143" s="28" t="s">
        <v>1044</v>
      </c>
      <c r="X143" s="30" t="s">
        <v>1045</v>
      </c>
      <c r="Y143" s="30" t="s">
        <v>1046</v>
      </c>
      <c r="Z143" s="28" t="s">
        <v>1047</v>
      </c>
      <c r="AA143" s="28" t="s">
        <v>1048</v>
      </c>
      <c r="AB143" s="30" t="s">
        <v>1049</v>
      </c>
      <c r="AC143" s="31" t="s">
        <v>1050</v>
      </c>
      <c r="AD143" s="31" t="s">
        <v>1051</v>
      </c>
      <c r="AE143" s="29" t="s">
        <v>1052</v>
      </c>
      <c r="AF143" s="28" t="s">
        <v>1053</v>
      </c>
      <c r="AH143" s="21"/>
    </row>
    <row r="144" spans="2:34" x14ac:dyDescent="0.2">
      <c r="B144" s="27">
        <v>26</v>
      </c>
      <c r="C144" s="28" t="s">
        <v>1054</v>
      </c>
      <c r="D144" s="28" t="s">
        <v>1055</v>
      </c>
      <c r="E144" s="28" t="s">
        <v>1056</v>
      </c>
      <c r="F144" s="29" t="s">
        <v>1057</v>
      </c>
      <c r="G144" s="30" t="s">
        <v>1058</v>
      </c>
      <c r="H144" s="30" t="s">
        <v>1059</v>
      </c>
      <c r="I144" s="28" t="s">
        <v>1060</v>
      </c>
      <c r="J144" s="28" t="s">
        <v>1061</v>
      </c>
      <c r="K144" s="28" t="s">
        <v>1062</v>
      </c>
      <c r="L144" s="28" t="s">
        <v>1063</v>
      </c>
      <c r="M144" s="28" t="s">
        <v>1064</v>
      </c>
      <c r="N144" s="28" t="s">
        <v>0</v>
      </c>
      <c r="O144" s="29" t="s">
        <v>1</v>
      </c>
      <c r="P144" s="29" t="s">
        <v>2</v>
      </c>
      <c r="Q144" s="29" t="s">
        <v>3</v>
      </c>
      <c r="R144" s="29" t="s">
        <v>4</v>
      </c>
      <c r="S144" s="29" t="s">
        <v>6</v>
      </c>
      <c r="T144" s="29" t="s">
        <v>5</v>
      </c>
      <c r="U144" s="28" t="s">
        <v>6</v>
      </c>
      <c r="V144" s="28" t="s">
        <v>7</v>
      </c>
      <c r="W144" s="28" t="s">
        <v>8</v>
      </c>
      <c r="X144" s="30" t="s">
        <v>9</v>
      </c>
      <c r="Y144" s="30" t="s">
        <v>10</v>
      </c>
      <c r="Z144" s="28" t="s">
        <v>11</v>
      </c>
      <c r="AA144" s="28" t="s">
        <v>12</v>
      </c>
      <c r="AB144" s="30" t="s">
        <v>13</v>
      </c>
      <c r="AC144" s="31" t="s">
        <v>14</v>
      </c>
      <c r="AD144" s="31" t="s">
        <v>15</v>
      </c>
      <c r="AE144" s="29" t="s">
        <v>16</v>
      </c>
      <c r="AF144" s="28" t="s">
        <v>17</v>
      </c>
      <c r="AH144" s="21"/>
    </row>
    <row r="145" spans="2:34" s="23" customFormat="1" x14ac:dyDescent="0.2">
      <c r="B145" s="32">
        <v>27</v>
      </c>
      <c r="C145" s="33" t="s">
        <v>18</v>
      </c>
      <c r="D145" s="33" t="s">
        <v>19</v>
      </c>
      <c r="E145" s="33" t="s">
        <v>20</v>
      </c>
      <c r="F145" s="34" t="s">
        <v>21</v>
      </c>
      <c r="G145" s="35" t="s">
        <v>22</v>
      </c>
      <c r="H145" s="35" t="s">
        <v>23</v>
      </c>
      <c r="I145" s="33" t="s">
        <v>24</v>
      </c>
      <c r="J145" s="33" t="s">
        <v>25</v>
      </c>
      <c r="K145" s="33" t="s">
        <v>26</v>
      </c>
      <c r="L145" s="33" t="s">
        <v>27</v>
      </c>
      <c r="M145" s="33" t="s">
        <v>28</v>
      </c>
      <c r="N145" s="33" t="s">
        <v>29</v>
      </c>
      <c r="O145" s="34" t="s">
        <v>30</v>
      </c>
      <c r="P145" s="34" t="s">
        <v>31</v>
      </c>
      <c r="Q145" s="34" t="s">
        <v>32</v>
      </c>
      <c r="R145" s="34" t="s">
        <v>33</v>
      </c>
      <c r="S145" s="34" t="s">
        <v>35</v>
      </c>
      <c r="T145" s="34" t="s">
        <v>34</v>
      </c>
      <c r="U145" s="33" t="s">
        <v>35</v>
      </c>
      <c r="V145" s="33" t="s">
        <v>36</v>
      </c>
      <c r="W145" s="33" t="s">
        <v>37</v>
      </c>
      <c r="X145" s="35" t="s">
        <v>38</v>
      </c>
      <c r="Y145" s="35" t="s">
        <v>39</v>
      </c>
      <c r="Z145" s="33" t="s">
        <v>40</v>
      </c>
      <c r="AA145" s="33" t="s">
        <v>41</v>
      </c>
      <c r="AB145" s="35" t="s">
        <v>42</v>
      </c>
      <c r="AC145" s="36" t="s">
        <v>43</v>
      </c>
      <c r="AD145" s="36" t="s">
        <v>44</v>
      </c>
      <c r="AE145" s="34" t="s">
        <v>45</v>
      </c>
      <c r="AF145" s="33" t="s">
        <v>46</v>
      </c>
      <c r="AG145" s="21"/>
      <c r="AH145" s="21"/>
    </row>
    <row r="146" spans="2:34" s="23" customFormat="1" x14ac:dyDescent="0.2">
      <c r="B146" s="32">
        <v>28</v>
      </c>
      <c r="C146" s="33" t="s">
        <v>47</v>
      </c>
      <c r="D146" s="33" t="s">
        <v>48</v>
      </c>
      <c r="E146" s="33" t="s">
        <v>49</v>
      </c>
      <c r="F146" s="34" t="s">
        <v>50</v>
      </c>
      <c r="G146" s="35" t="s">
        <v>51</v>
      </c>
      <c r="H146" s="35" t="s">
        <v>52</v>
      </c>
      <c r="I146" s="33" t="s">
        <v>53</v>
      </c>
      <c r="J146" s="33" t="s">
        <v>54</v>
      </c>
      <c r="K146" s="33" t="s">
        <v>55</v>
      </c>
      <c r="L146" s="33" t="s">
        <v>56</v>
      </c>
      <c r="M146" s="33" t="s">
        <v>57</v>
      </c>
      <c r="N146" s="33" t="s">
        <v>58</v>
      </c>
      <c r="O146" s="34" t="s">
        <v>59</v>
      </c>
      <c r="P146" s="34" t="s">
        <v>60</v>
      </c>
      <c r="Q146" s="34" t="s">
        <v>61</v>
      </c>
      <c r="R146" s="34" t="s">
        <v>62</v>
      </c>
      <c r="S146" s="34" t="s">
        <v>64</v>
      </c>
      <c r="T146" s="34" t="s">
        <v>63</v>
      </c>
      <c r="U146" s="33" t="s">
        <v>64</v>
      </c>
      <c r="V146" s="33" t="s">
        <v>65</v>
      </c>
      <c r="W146" s="33" t="s">
        <v>66</v>
      </c>
      <c r="X146" s="35" t="s">
        <v>67</v>
      </c>
      <c r="Y146" s="35" t="s">
        <v>68</v>
      </c>
      <c r="Z146" s="33" t="s">
        <v>69</v>
      </c>
      <c r="AA146" s="33" t="s">
        <v>70</v>
      </c>
      <c r="AB146" s="35" t="s">
        <v>71</v>
      </c>
      <c r="AC146" s="36" t="s">
        <v>72</v>
      </c>
      <c r="AD146" s="36" t="s">
        <v>73</v>
      </c>
      <c r="AE146" s="34" t="s">
        <v>74</v>
      </c>
      <c r="AF146" s="33" t="s">
        <v>75</v>
      </c>
      <c r="AG146" s="21"/>
      <c r="AH146" s="21"/>
    </row>
    <row r="147" spans="2:34" x14ac:dyDescent="0.2">
      <c r="B147" s="27">
        <v>29</v>
      </c>
      <c r="C147" s="28" t="s">
        <v>76</v>
      </c>
      <c r="D147" s="28" t="s">
        <v>77</v>
      </c>
      <c r="E147" s="28" t="s">
        <v>78</v>
      </c>
      <c r="F147" s="29" t="s">
        <v>79</v>
      </c>
      <c r="G147" s="30" t="s">
        <v>80</v>
      </c>
      <c r="H147" s="30" t="s">
        <v>81</v>
      </c>
      <c r="I147" s="28" t="s">
        <v>82</v>
      </c>
      <c r="J147" s="28" t="s">
        <v>83</v>
      </c>
      <c r="K147" s="28" t="s">
        <v>84</v>
      </c>
      <c r="L147" s="28" t="s">
        <v>85</v>
      </c>
      <c r="M147" s="28" t="s">
        <v>86</v>
      </c>
      <c r="N147" s="28" t="s">
        <v>87</v>
      </c>
      <c r="O147" s="29" t="s">
        <v>88</v>
      </c>
      <c r="P147" s="29" t="s">
        <v>89</v>
      </c>
      <c r="Q147" s="29" t="s">
        <v>90</v>
      </c>
      <c r="R147" s="29" t="s">
        <v>91</v>
      </c>
      <c r="S147" s="29" t="s">
        <v>93</v>
      </c>
      <c r="T147" s="29" t="s">
        <v>92</v>
      </c>
      <c r="U147" s="28" t="s">
        <v>93</v>
      </c>
      <c r="V147" s="28" t="s">
        <v>94</v>
      </c>
      <c r="W147" s="28" t="s">
        <v>95</v>
      </c>
      <c r="X147" s="30" t="s">
        <v>96</v>
      </c>
      <c r="Y147" s="30" t="s">
        <v>97</v>
      </c>
      <c r="Z147" s="28" t="s">
        <v>98</v>
      </c>
      <c r="AA147" s="28" t="s">
        <v>99</v>
      </c>
      <c r="AB147" s="30" t="s">
        <v>100</v>
      </c>
      <c r="AC147" s="31" t="s">
        <v>101</v>
      </c>
      <c r="AD147" s="31" t="s">
        <v>102</v>
      </c>
      <c r="AE147" s="29" t="s">
        <v>103</v>
      </c>
      <c r="AF147" s="28" t="s">
        <v>104</v>
      </c>
      <c r="AH147" s="21"/>
    </row>
    <row r="148" spans="2:34" x14ac:dyDescent="0.2">
      <c r="B148" s="27">
        <v>30</v>
      </c>
      <c r="C148" s="28" t="s">
        <v>105</v>
      </c>
      <c r="D148" s="28" t="s">
        <v>106</v>
      </c>
      <c r="E148" s="28" t="s">
        <v>107</v>
      </c>
      <c r="F148" s="29" t="s">
        <v>108</v>
      </c>
      <c r="G148" s="30" t="s">
        <v>109</v>
      </c>
      <c r="H148" s="30" t="s">
        <v>110</v>
      </c>
      <c r="I148" s="28" t="s">
        <v>111</v>
      </c>
      <c r="J148" s="28" t="s">
        <v>112</v>
      </c>
      <c r="K148" s="28" t="s">
        <v>113</v>
      </c>
      <c r="L148" s="28" t="s">
        <v>114</v>
      </c>
      <c r="M148" s="28" t="s">
        <v>115</v>
      </c>
      <c r="N148" s="28" t="s">
        <v>116</v>
      </c>
      <c r="O148" s="29" t="s">
        <v>117</v>
      </c>
      <c r="P148" s="29" t="s">
        <v>118</v>
      </c>
      <c r="Q148" s="29" t="s">
        <v>119</v>
      </c>
      <c r="R148" s="29" t="s">
        <v>120</v>
      </c>
      <c r="S148" s="29" t="s">
        <v>122</v>
      </c>
      <c r="T148" s="29" t="s">
        <v>121</v>
      </c>
      <c r="U148" s="28" t="s">
        <v>122</v>
      </c>
      <c r="V148" s="28" t="s">
        <v>123</v>
      </c>
      <c r="W148" s="28" t="s">
        <v>124</v>
      </c>
      <c r="X148" s="30" t="s">
        <v>125</v>
      </c>
      <c r="Y148" s="30" t="s">
        <v>126</v>
      </c>
      <c r="Z148" s="28" t="s">
        <v>127</v>
      </c>
      <c r="AA148" s="28" t="s">
        <v>128</v>
      </c>
      <c r="AB148" s="30" t="s">
        <v>129</v>
      </c>
      <c r="AC148" s="31" t="s">
        <v>130</v>
      </c>
      <c r="AD148" s="31" t="s">
        <v>131</v>
      </c>
      <c r="AE148" s="29" t="s">
        <v>132</v>
      </c>
      <c r="AF148" s="28" t="s">
        <v>133</v>
      </c>
      <c r="AH148" s="21"/>
    </row>
    <row r="149" spans="2:34" s="23" customFormat="1" x14ac:dyDescent="0.2">
      <c r="B149" s="32">
        <v>31</v>
      </c>
      <c r="C149" s="33" t="s">
        <v>134</v>
      </c>
      <c r="D149" s="33" t="s">
        <v>135</v>
      </c>
      <c r="E149" s="33" t="s">
        <v>136</v>
      </c>
      <c r="F149" s="34" t="s">
        <v>137</v>
      </c>
      <c r="G149" s="35" t="s">
        <v>138</v>
      </c>
      <c r="H149" s="35" t="s">
        <v>139</v>
      </c>
      <c r="I149" s="33" t="s">
        <v>140</v>
      </c>
      <c r="J149" s="33" t="s">
        <v>141</v>
      </c>
      <c r="K149" s="33" t="s">
        <v>142</v>
      </c>
      <c r="L149" s="33" t="s">
        <v>143</v>
      </c>
      <c r="M149" s="33" t="s">
        <v>144</v>
      </c>
      <c r="N149" s="33" t="s">
        <v>145</v>
      </c>
      <c r="O149" s="34" t="s">
        <v>146</v>
      </c>
      <c r="P149" s="34" t="s">
        <v>147</v>
      </c>
      <c r="Q149" s="34" t="s">
        <v>148</v>
      </c>
      <c r="R149" s="34" t="s">
        <v>149</v>
      </c>
      <c r="S149" s="34" t="s">
        <v>151</v>
      </c>
      <c r="T149" s="34" t="s">
        <v>150</v>
      </c>
      <c r="U149" s="33" t="s">
        <v>151</v>
      </c>
      <c r="V149" s="33" t="s">
        <v>152</v>
      </c>
      <c r="W149" s="33" t="s">
        <v>153</v>
      </c>
      <c r="X149" s="35" t="s">
        <v>154</v>
      </c>
      <c r="Y149" s="35" t="s">
        <v>155</v>
      </c>
      <c r="Z149" s="33" t="s">
        <v>156</v>
      </c>
      <c r="AA149" s="33" t="s">
        <v>157</v>
      </c>
      <c r="AB149" s="35" t="s">
        <v>158</v>
      </c>
      <c r="AC149" s="36" t="s">
        <v>159</v>
      </c>
      <c r="AD149" s="36" t="s">
        <v>160</v>
      </c>
      <c r="AE149" s="34" t="s">
        <v>161</v>
      </c>
      <c r="AF149" s="33" t="s">
        <v>162</v>
      </c>
      <c r="AG149" s="21"/>
      <c r="AH149" s="21"/>
    </row>
    <row r="150" spans="2:34" s="23" customFormat="1" x14ac:dyDescent="0.2">
      <c r="B150" s="32">
        <v>32</v>
      </c>
      <c r="C150" s="33" t="s">
        <v>163</v>
      </c>
      <c r="D150" s="33" t="s">
        <v>164</v>
      </c>
      <c r="E150" s="33" t="s">
        <v>165</v>
      </c>
      <c r="F150" s="34" t="s">
        <v>166</v>
      </c>
      <c r="G150" s="35" t="s">
        <v>167</v>
      </c>
      <c r="H150" s="35" t="s">
        <v>168</v>
      </c>
      <c r="I150" s="33" t="s">
        <v>169</v>
      </c>
      <c r="J150" s="33" t="s">
        <v>170</v>
      </c>
      <c r="K150" s="33" t="s">
        <v>171</v>
      </c>
      <c r="L150" s="33" t="s">
        <v>172</v>
      </c>
      <c r="M150" s="33" t="s">
        <v>173</v>
      </c>
      <c r="N150" s="33" t="s">
        <v>174</v>
      </c>
      <c r="O150" s="34" t="s">
        <v>175</v>
      </c>
      <c r="P150" s="34" t="s">
        <v>176</v>
      </c>
      <c r="Q150" s="34" t="s">
        <v>177</v>
      </c>
      <c r="R150" s="34" t="s">
        <v>178</v>
      </c>
      <c r="S150" s="34" t="s">
        <v>180</v>
      </c>
      <c r="T150" s="34" t="s">
        <v>179</v>
      </c>
      <c r="U150" s="33" t="s">
        <v>180</v>
      </c>
      <c r="V150" s="33" t="s">
        <v>181</v>
      </c>
      <c r="W150" s="33" t="s">
        <v>182</v>
      </c>
      <c r="X150" s="35" t="s">
        <v>183</v>
      </c>
      <c r="Y150" s="35" t="s">
        <v>184</v>
      </c>
      <c r="Z150" s="33" t="s">
        <v>185</v>
      </c>
      <c r="AA150" s="33" t="s">
        <v>186</v>
      </c>
      <c r="AB150" s="35" t="s">
        <v>187</v>
      </c>
      <c r="AC150" s="36" t="s">
        <v>188</v>
      </c>
      <c r="AD150" s="36" t="s">
        <v>189</v>
      </c>
      <c r="AE150" s="34" t="s">
        <v>190</v>
      </c>
      <c r="AF150" s="33" t="s">
        <v>191</v>
      </c>
      <c r="AG150" s="21"/>
      <c r="AH150" s="25"/>
    </row>
    <row r="151" spans="2:34" x14ac:dyDescent="0.2">
      <c r="B151" s="27">
        <v>33</v>
      </c>
      <c r="C151" s="28" t="s">
        <v>192</v>
      </c>
      <c r="D151" s="28" t="s">
        <v>193</v>
      </c>
      <c r="E151" s="28" t="s">
        <v>194</v>
      </c>
      <c r="F151" s="29" t="s">
        <v>195</v>
      </c>
      <c r="G151" s="30" t="s">
        <v>196</v>
      </c>
      <c r="H151" s="30" t="s">
        <v>197</v>
      </c>
      <c r="I151" s="28" t="s">
        <v>198</v>
      </c>
      <c r="J151" s="28" t="s">
        <v>199</v>
      </c>
      <c r="K151" s="28" t="s">
        <v>200</v>
      </c>
      <c r="L151" s="28" t="s">
        <v>201</v>
      </c>
      <c r="M151" s="28" t="s">
        <v>202</v>
      </c>
      <c r="N151" s="28" t="s">
        <v>203</v>
      </c>
      <c r="O151" s="29" t="s">
        <v>204</v>
      </c>
      <c r="P151" s="29" t="s">
        <v>205</v>
      </c>
      <c r="Q151" s="29" t="s">
        <v>206</v>
      </c>
      <c r="R151" s="29" t="s">
        <v>207</v>
      </c>
      <c r="S151" s="29" t="s">
        <v>209</v>
      </c>
      <c r="T151" s="29" t="s">
        <v>208</v>
      </c>
      <c r="U151" s="28" t="s">
        <v>209</v>
      </c>
      <c r="V151" s="28" t="s">
        <v>210</v>
      </c>
      <c r="W151" s="28" t="s">
        <v>211</v>
      </c>
      <c r="X151" s="30" t="s">
        <v>212</v>
      </c>
      <c r="Y151" s="30" t="s">
        <v>213</v>
      </c>
      <c r="Z151" s="28" t="s">
        <v>214</v>
      </c>
      <c r="AA151" s="28" t="s">
        <v>215</v>
      </c>
      <c r="AB151" s="30" t="s">
        <v>216</v>
      </c>
      <c r="AC151" s="31" t="s">
        <v>217</v>
      </c>
      <c r="AD151" s="31" t="s">
        <v>218</v>
      </c>
      <c r="AE151" s="29" t="s">
        <v>219</v>
      </c>
      <c r="AF151" s="28" t="s">
        <v>220</v>
      </c>
      <c r="AH151" s="24"/>
    </row>
    <row r="152" spans="2:34" x14ac:dyDescent="0.2">
      <c r="B152" s="27">
        <v>34</v>
      </c>
      <c r="C152" s="28" t="s">
        <v>221</v>
      </c>
      <c r="D152" s="28" t="s">
        <v>222</v>
      </c>
      <c r="E152" s="28" t="s">
        <v>223</v>
      </c>
      <c r="F152" s="29" t="s">
        <v>224</v>
      </c>
      <c r="G152" s="30" t="s">
        <v>225</v>
      </c>
      <c r="H152" s="30" t="s">
        <v>226</v>
      </c>
      <c r="I152" s="28" t="s">
        <v>227</v>
      </c>
      <c r="J152" s="28" t="s">
        <v>228</v>
      </c>
      <c r="K152" s="28" t="s">
        <v>229</v>
      </c>
      <c r="L152" s="28" t="s">
        <v>230</v>
      </c>
      <c r="M152" s="28" t="s">
        <v>231</v>
      </c>
      <c r="N152" s="28" t="s">
        <v>232</v>
      </c>
      <c r="O152" s="29" t="s">
        <v>233</v>
      </c>
      <c r="P152" s="29" t="s">
        <v>234</v>
      </c>
      <c r="Q152" s="29" t="s">
        <v>235</v>
      </c>
      <c r="R152" s="29" t="s">
        <v>236</v>
      </c>
      <c r="S152" s="29" t="s">
        <v>238</v>
      </c>
      <c r="T152" s="29" t="s">
        <v>237</v>
      </c>
      <c r="U152" s="28" t="s">
        <v>238</v>
      </c>
      <c r="V152" s="28" t="s">
        <v>239</v>
      </c>
      <c r="W152" s="28" t="s">
        <v>240</v>
      </c>
      <c r="X152" s="30" t="s">
        <v>241</v>
      </c>
      <c r="Y152" s="30" t="s">
        <v>242</v>
      </c>
      <c r="Z152" s="28" t="s">
        <v>243</v>
      </c>
      <c r="AA152" s="28" t="s">
        <v>244</v>
      </c>
      <c r="AB152" s="30" t="s">
        <v>245</v>
      </c>
      <c r="AC152" s="31" t="s">
        <v>246</v>
      </c>
      <c r="AD152" s="31" t="s">
        <v>247</v>
      </c>
      <c r="AE152" s="29" t="s">
        <v>248</v>
      </c>
      <c r="AF152" s="28" t="s">
        <v>249</v>
      </c>
      <c r="AH152" s="24"/>
    </row>
    <row r="153" spans="2:34" s="23" customFormat="1" x14ac:dyDescent="0.2">
      <c r="B153" s="32">
        <v>35</v>
      </c>
      <c r="C153" s="33" t="s">
        <v>250</v>
      </c>
      <c r="D153" s="33" t="s">
        <v>251</v>
      </c>
      <c r="E153" s="33" t="s">
        <v>252</v>
      </c>
      <c r="F153" s="34" t="s">
        <v>253</v>
      </c>
      <c r="G153" s="35" t="s">
        <v>254</v>
      </c>
      <c r="H153" s="35" t="s">
        <v>255</v>
      </c>
      <c r="I153" s="33" t="s">
        <v>256</v>
      </c>
      <c r="J153" s="33" t="s">
        <v>257</v>
      </c>
      <c r="K153" s="33" t="s">
        <v>258</v>
      </c>
      <c r="L153" s="33" t="s">
        <v>259</v>
      </c>
      <c r="M153" s="33" t="s">
        <v>260</v>
      </c>
      <c r="N153" s="33" t="s">
        <v>261</v>
      </c>
      <c r="O153" s="34" t="s">
        <v>262</v>
      </c>
      <c r="P153" s="34" t="s">
        <v>263</v>
      </c>
      <c r="Q153" s="34" t="s">
        <v>264</v>
      </c>
      <c r="R153" s="34" t="s">
        <v>265</v>
      </c>
      <c r="S153" s="34" t="s">
        <v>267</v>
      </c>
      <c r="T153" s="34" t="s">
        <v>266</v>
      </c>
      <c r="U153" s="33" t="s">
        <v>267</v>
      </c>
      <c r="V153" s="33" t="s">
        <v>268</v>
      </c>
      <c r="W153" s="33" t="s">
        <v>269</v>
      </c>
      <c r="X153" s="35" t="s">
        <v>270</v>
      </c>
      <c r="Y153" s="35" t="s">
        <v>271</v>
      </c>
      <c r="Z153" s="33" t="s">
        <v>272</v>
      </c>
      <c r="AA153" s="33" t="s">
        <v>273</v>
      </c>
      <c r="AB153" s="35" t="s">
        <v>274</v>
      </c>
      <c r="AC153" s="36" t="s">
        <v>275</v>
      </c>
      <c r="AD153" s="36" t="s">
        <v>276</v>
      </c>
      <c r="AE153" s="34" t="s">
        <v>277</v>
      </c>
      <c r="AF153" s="33" t="s">
        <v>278</v>
      </c>
      <c r="AG153" s="21"/>
      <c r="AH153" s="21"/>
    </row>
    <row r="154" spans="2:34" s="23" customFormat="1" x14ac:dyDescent="0.2">
      <c r="B154" s="32">
        <v>36</v>
      </c>
      <c r="C154" s="33" t="s">
        <v>279</v>
      </c>
      <c r="D154" s="33" t="s">
        <v>280</v>
      </c>
      <c r="E154" s="33" t="s">
        <v>281</v>
      </c>
      <c r="F154" s="34" t="s">
        <v>282</v>
      </c>
      <c r="G154" s="35" t="s">
        <v>283</v>
      </c>
      <c r="H154" s="35" t="s">
        <v>284</v>
      </c>
      <c r="I154" s="33" t="s">
        <v>285</v>
      </c>
      <c r="J154" s="33" t="s">
        <v>286</v>
      </c>
      <c r="K154" s="33" t="s">
        <v>287</v>
      </c>
      <c r="L154" s="33" t="s">
        <v>288</v>
      </c>
      <c r="M154" s="33" t="s">
        <v>289</v>
      </c>
      <c r="N154" s="33" t="s">
        <v>290</v>
      </c>
      <c r="O154" s="34" t="s">
        <v>291</v>
      </c>
      <c r="P154" s="34" t="s">
        <v>292</v>
      </c>
      <c r="Q154" s="34" t="s">
        <v>293</v>
      </c>
      <c r="R154" s="34" t="s">
        <v>294</v>
      </c>
      <c r="S154" s="34" t="s">
        <v>296</v>
      </c>
      <c r="T154" s="34" t="s">
        <v>295</v>
      </c>
      <c r="U154" s="33" t="s">
        <v>296</v>
      </c>
      <c r="V154" s="33" t="s">
        <v>297</v>
      </c>
      <c r="W154" s="33" t="s">
        <v>298</v>
      </c>
      <c r="X154" s="35" t="s">
        <v>299</v>
      </c>
      <c r="Y154" s="35" t="s">
        <v>300</v>
      </c>
      <c r="Z154" s="33" t="s">
        <v>301</v>
      </c>
      <c r="AA154" s="33" t="s">
        <v>302</v>
      </c>
      <c r="AB154" s="35" t="s">
        <v>303</v>
      </c>
      <c r="AC154" s="36" t="s">
        <v>304</v>
      </c>
      <c r="AD154" s="36" t="s">
        <v>305</v>
      </c>
      <c r="AE154" s="34" t="s">
        <v>306</v>
      </c>
      <c r="AF154" s="33" t="s">
        <v>307</v>
      </c>
      <c r="AG154" s="21"/>
      <c r="AH154" s="21"/>
    </row>
    <row r="155" spans="2:34" x14ac:dyDescent="0.2">
      <c r="AH155" s="21"/>
    </row>
    <row r="156" spans="2:34" x14ac:dyDescent="0.2">
      <c r="B156" s="26"/>
      <c r="C156" s="26" t="s">
        <v>316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AH156" s="21"/>
    </row>
    <row r="157" spans="2:34" x14ac:dyDescent="0.2">
      <c r="B157" s="27">
        <v>1</v>
      </c>
      <c r="C157" s="28" t="s">
        <v>330</v>
      </c>
      <c r="D157" s="28" t="s">
        <v>331</v>
      </c>
      <c r="E157" s="28" t="s">
        <v>332</v>
      </c>
      <c r="F157" s="29" t="s">
        <v>333</v>
      </c>
      <c r="G157" s="30" t="s">
        <v>334</v>
      </c>
      <c r="H157" s="30" t="s">
        <v>335</v>
      </c>
      <c r="I157" s="28" t="s">
        <v>336</v>
      </c>
      <c r="J157" s="28" t="s">
        <v>337</v>
      </c>
      <c r="K157" s="28" t="s">
        <v>338</v>
      </c>
      <c r="L157" s="28" t="s">
        <v>339</v>
      </c>
      <c r="M157" s="28" t="s">
        <v>340</v>
      </c>
      <c r="N157" s="28" t="s">
        <v>341</v>
      </c>
      <c r="O157" s="29" t="s">
        <v>342</v>
      </c>
      <c r="P157" s="29" t="s">
        <v>343</v>
      </c>
      <c r="Q157" s="29" t="s">
        <v>344</v>
      </c>
      <c r="R157" s="29" t="s">
        <v>345</v>
      </c>
      <c r="S157" s="29" t="s">
        <v>347</v>
      </c>
      <c r="T157" s="29" t="s">
        <v>346</v>
      </c>
      <c r="U157" s="28" t="s">
        <v>347</v>
      </c>
      <c r="V157" s="28" t="s">
        <v>348</v>
      </c>
      <c r="W157" s="28" t="s">
        <v>349</v>
      </c>
      <c r="X157" s="30" t="s">
        <v>350</v>
      </c>
      <c r="Y157" s="30" t="s">
        <v>351</v>
      </c>
      <c r="Z157" s="28" t="s">
        <v>352</v>
      </c>
      <c r="AA157" s="28" t="s">
        <v>353</v>
      </c>
      <c r="AB157" s="30" t="s">
        <v>354</v>
      </c>
      <c r="AC157" s="31" t="s">
        <v>355</v>
      </c>
      <c r="AD157" s="31" t="s">
        <v>356</v>
      </c>
      <c r="AE157" s="29" t="s">
        <v>357</v>
      </c>
      <c r="AF157" s="28" t="s">
        <v>358</v>
      </c>
      <c r="AH157" s="24" t="s">
        <v>1065</v>
      </c>
    </row>
    <row r="158" spans="2:34" x14ac:dyDescent="0.2">
      <c r="B158" s="27">
        <v>2</v>
      </c>
      <c r="C158" s="28" t="s">
        <v>359</v>
      </c>
      <c r="D158" s="28" t="s">
        <v>360</v>
      </c>
      <c r="E158" s="28" t="s">
        <v>361</v>
      </c>
      <c r="F158" s="29" t="s">
        <v>362</v>
      </c>
      <c r="G158" s="30" t="s">
        <v>363</v>
      </c>
      <c r="H158" s="30" t="s">
        <v>364</v>
      </c>
      <c r="I158" s="28" t="s">
        <v>365</v>
      </c>
      <c r="J158" s="28" t="s">
        <v>366</v>
      </c>
      <c r="K158" s="28" t="s">
        <v>367</v>
      </c>
      <c r="L158" s="28" t="s">
        <v>368</v>
      </c>
      <c r="M158" s="28" t="s">
        <v>369</v>
      </c>
      <c r="N158" s="28" t="s">
        <v>370</v>
      </c>
      <c r="O158" s="29" t="s">
        <v>371</v>
      </c>
      <c r="P158" s="29" t="s">
        <v>372</v>
      </c>
      <c r="Q158" s="29" t="s">
        <v>373</v>
      </c>
      <c r="R158" s="29" t="s">
        <v>374</v>
      </c>
      <c r="S158" s="29" t="s">
        <v>376</v>
      </c>
      <c r="T158" s="29" t="s">
        <v>375</v>
      </c>
      <c r="U158" s="28" t="s">
        <v>376</v>
      </c>
      <c r="V158" s="28" t="s">
        <v>377</v>
      </c>
      <c r="W158" s="28" t="s">
        <v>378</v>
      </c>
      <c r="X158" s="30" t="s">
        <v>379</v>
      </c>
      <c r="Y158" s="30" t="s">
        <v>380</v>
      </c>
      <c r="Z158" s="28" t="s">
        <v>381</v>
      </c>
      <c r="AA158" s="28" t="s">
        <v>382</v>
      </c>
      <c r="AB158" s="30" t="s">
        <v>383</v>
      </c>
      <c r="AC158" s="31" t="s">
        <v>384</v>
      </c>
      <c r="AD158" s="31" t="s">
        <v>385</v>
      </c>
      <c r="AE158" s="29" t="s">
        <v>386</v>
      </c>
      <c r="AF158" s="28" t="s">
        <v>387</v>
      </c>
      <c r="AH158" s="21">
        <v>0</v>
      </c>
    </row>
    <row r="159" spans="2:34" s="23" customFormat="1" x14ac:dyDescent="0.2">
      <c r="B159" s="32">
        <v>3</v>
      </c>
      <c r="C159" s="33" t="s">
        <v>388</v>
      </c>
      <c r="D159" s="33" t="s">
        <v>389</v>
      </c>
      <c r="E159" s="33" t="s">
        <v>390</v>
      </c>
      <c r="F159" s="34" t="s">
        <v>391</v>
      </c>
      <c r="G159" s="35" t="s">
        <v>392</v>
      </c>
      <c r="H159" s="35" t="s">
        <v>393</v>
      </c>
      <c r="I159" s="33" t="s">
        <v>394</v>
      </c>
      <c r="J159" s="33" t="s">
        <v>395</v>
      </c>
      <c r="K159" s="33" t="s">
        <v>396</v>
      </c>
      <c r="L159" s="33" t="s">
        <v>397</v>
      </c>
      <c r="M159" s="33" t="s">
        <v>398</v>
      </c>
      <c r="N159" s="33" t="s">
        <v>399</v>
      </c>
      <c r="O159" s="34" t="s">
        <v>400</v>
      </c>
      <c r="P159" s="34" t="s">
        <v>401</v>
      </c>
      <c r="Q159" s="34" t="s">
        <v>402</v>
      </c>
      <c r="R159" s="34" t="s">
        <v>403</v>
      </c>
      <c r="S159" s="34" t="s">
        <v>405</v>
      </c>
      <c r="T159" s="34" t="s">
        <v>404</v>
      </c>
      <c r="U159" s="33" t="s">
        <v>405</v>
      </c>
      <c r="V159" s="33" t="s">
        <v>406</v>
      </c>
      <c r="W159" s="33" t="s">
        <v>407</v>
      </c>
      <c r="X159" s="35" t="s">
        <v>408</v>
      </c>
      <c r="Y159" s="35" t="s">
        <v>409</v>
      </c>
      <c r="Z159" s="33" t="s">
        <v>410</v>
      </c>
      <c r="AA159" s="33" t="s">
        <v>411</v>
      </c>
      <c r="AB159" s="35" t="s">
        <v>412</v>
      </c>
      <c r="AC159" s="36" t="s">
        <v>413</v>
      </c>
      <c r="AD159" s="36" t="s">
        <v>414</v>
      </c>
      <c r="AE159" s="34" t="s">
        <v>415</v>
      </c>
      <c r="AF159" s="33" t="s">
        <v>416</v>
      </c>
      <c r="AG159" s="21"/>
      <c r="AH159" s="21">
        <v>0</v>
      </c>
    </row>
    <row r="160" spans="2:34" s="23" customFormat="1" x14ac:dyDescent="0.2">
      <c r="B160" s="32">
        <v>4</v>
      </c>
      <c r="C160" s="33" t="s">
        <v>417</v>
      </c>
      <c r="D160" s="33" t="s">
        <v>418</v>
      </c>
      <c r="E160" s="33" t="s">
        <v>419</v>
      </c>
      <c r="F160" s="34" t="s">
        <v>420</v>
      </c>
      <c r="G160" s="35" t="s">
        <v>421</v>
      </c>
      <c r="H160" s="35" t="s">
        <v>422</v>
      </c>
      <c r="I160" s="33" t="s">
        <v>423</v>
      </c>
      <c r="J160" s="33" t="s">
        <v>424</v>
      </c>
      <c r="K160" s="33" t="s">
        <v>425</v>
      </c>
      <c r="L160" s="33" t="s">
        <v>426</v>
      </c>
      <c r="M160" s="33" t="s">
        <v>427</v>
      </c>
      <c r="N160" s="33" t="s">
        <v>428</v>
      </c>
      <c r="O160" s="34" t="s">
        <v>429</v>
      </c>
      <c r="P160" s="34" t="s">
        <v>430</v>
      </c>
      <c r="Q160" s="34" t="s">
        <v>431</v>
      </c>
      <c r="R160" s="34" t="s">
        <v>432</v>
      </c>
      <c r="S160" s="34" t="s">
        <v>434</v>
      </c>
      <c r="T160" s="34" t="s">
        <v>433</v>
      </c>
      <c r="U160" s="33" t="s">
        <v>434</v>
      </c>
      <c r="V160" s="33" t="s">
        <v>435</v>
      </c>
      <c r="W160" s="33" t="s">
        <v>436</v>
      </c>
      <c r="X160" s="35" t="s">
        <v>437</v>
      </c>
      <c r="Y160" s="35" t="s">
        <v>438</v>
      </c>
      <c r="Z160" s="33" t="s">
        <v>439</v>
      </c>
      <c r="AA160" s="33" t="s">
        <v>440</v>
      </c>
      <c r="AB160" s="35" t="s">
        <v>441</v>
      </c>
      <c r="AC160" s="36" t="s">
        <v>442</v>
      </c>
      <c r="AD160" s="36" t="s">
        <v>443</v>
      </c>
      <c r="AE160" s="34" t="s">
        <v>444</v>
      </c>
      <c r="AF160" s="33" t="s">
        <v>445</v>
      </c>
      <c r="AG160" s="21"/>
      <c r="AH160" s="21">
        <v>0</v>
      </c>
    </row>
    <row r="161" spans="2:34" x14ac:dyDescent="0.2">
      <c r="B161" s="27">
        <v>5</v>
      </c>
      <c r="C161" s="28" t="s">
        <v>446</v>
      </c>
      <c r="D161" s="28" t="s">
        <v>447</v>
      </c>
      <c r="E161" s="28" t="s">
        <v>448</v>
      </c>
      <c r="F161" s="29" t="s">
        <v>449</v>
      </c>
      <c r="G161" s="30" t="s">
        <v>450</v>
      </c>
      <c r="H161" s="30" t="s">
        <v>451</v>
      </c>
      <c r="I161" s="28" t="s">
        <v>452</v>
      </c>
      <c r="J161" s="28" t="s">
        <v>453</v>
      </c>
      <c r="K161" s="28" t="s">
        <v>454</v>
      </c>
      <c r="L161" s="28" t="s">
        <v>455</v>
      </c>
      <c r="M161" s="28" t="s">
        <v>456</v>
      </c>
      <c r="N161" s="28" t="s">
        <v>457</v>
      </c>
      <c r="O161" s="29" t="s">
        <v>458</v>
      </c>
      <c r="P161" s="29" t="s">
        <v>459</v>
      </c>
      <c r="Q161" s="29" t="s">
        <v>460</v>
      </c>
      <c r="R161" s="29" t="s">
        <v>461</v>
      </c>
      <c r="S161" s="29" t="s">
        <v>463</v>
      </c>
      <c r="T161" s="29" t="s">
        <v>462</v>
      </c>
      <c r="U161" s="28" t="s">
        <v>463</v>
      </c>
      <c r="V161" s="28" t="s">
        <v>464</v>
      </c>
      <c r="W161" s="28" t="s">
        <v>465</v>
      </c>
      <c r="X161" s="30" t="s">
        <v>466</v>
      </c>
      <c r="Y161" s="30" t="s">
        <v>467</v>
      </c>
      <c r="Z161" s="28" t="s">
        <v>468</v>
      </c>
      <c r="AA161" s="28" t="s">
        <v>469</v>
      </c>
      <c r="AB161" s="30" t="s">
        <v>470</v>
      </c>
      <c r="AC161" s="31" t="s">
        <v>471</v>
      </c>
      <c r="AD161" s="31" t="s">
        <v>472</v>
      </c>
      <c r="AE161" s="29" t="s">
        <v>473</v>
      </c>
      <c r="AF161" s="28" t="s">
        <v>474</v>
      </c>
      <c r="AH161" s="21">
        <v>0</v>
      </c>
    </row>
    <row r="162" spans="2:34" x14ac:dyDescent="0.2">
      <c r="B162" s="27">
        <v>6</v>
      </c>
      <c r="C162" s="28" t="s">
        <v>475</v>
      </c>
      <c r="D162" s="28" t="s">
        <v>476</v>
      </c>
      <c r="E162" s="28" t="s">
        <v>477</v>
      </c>
      <c r="F162" s="29" t="s">
        <v>320</v>
      </c>
      <c r="G162" s="30" t="s">
        <v>478</v>
      </c>
      <c r="H162" s="30" t="s">
        <v>479</v>
      </c>
      <c r="I162" s="28" t="s">
        <v>480</v>
      </c>
      <c r="J162" s="28" t="s">
        <v>481</v>
      </c>
      <c r="K162" s="28" t="s">
        <v>482</v>
      </c>
      <c r="L162" s="28" t="s">
        <v>483</v>
      </c>
      <c r="M162" s="28" t="s">
        <v>484</v>
      </c>
      <c r="N162" s="28" t="s">
        <v>485</v>
      </c>
      <c r="O162" s="29" t="s">
        <v>486</v>
      </c>
      <c r="P162" s="29" t="s">
        <v>487</v>
      </c>
      <c r="Q162" s="29" t="s">
        <v>488</v>
      </c>
      <c r="R162" s="29" t="s">
        <v>489</v>
      </c>
      <c r="S162" s="29" t="s">
        <v>491</v>
      </c>
      <c r="T162" s="29" t="s">
        <v>490</v>
      </c>
      <c r="U162" s="28" t="s">
        <v>491</v>
      </c>
      <c r="V162" s="28" t="s">
        <v>492</v>
      </c>
      <c r="W162" s="28" t="s">
        <v>493</v>
      </c>
      <c r="X162" s="30" t="s">
        <v>494</v>
      </c>
      <c r="Y162" s="30" t="s">
        <v>495</v>
      </c>
      <c r="Z162" s="28" t="s">
        <v>496</v>
      </c>
      <c r="AA162" s="28" t="s">
        <v>497</v>
      </c>
      <c r="AB162" s="30" t="s">
        <v>498</v>
      </c>
      <c r="AC162" s="31" t="s">
        <v>499</v>
      </c>
      <c r="AD162" s="31" t="s">
        <v>500</v>
      </c>
      <c r="AE162" s="29" t="s">
        <v>501</v>
      </c>
      <c r="AF162" s="28" t="s">
        <v>502</v>
      </c>
      <c r="AH162" s="21"/>
    </row>
    <row r="163" spans="2:34" s="23" customFormat="1" x14ac:dyDescent="0.2">
      <c r="B163" s="32">
        <v>7</v>
      </c>
      <c r="C163" s="33" t="s">
        <v>503</v>
      </c>
      <c r="D163" s="33" t="s">
        <v>504</v>
      </c>
      <c r="E163" s="33" t="s">
        <v>505</v>
      </c>
      <c r="F163" s="34" t="s">
        <v>506</v>
      </c>
      <c r="G163" s="35" t="s">
        <v>507</v>
      </c>
      <c r="H163" s="35" t="s">
        <v>508</v>
      </c>
      <c r="I163" s="33" t="s">
        <v>509</v>
      </c>
      <c r="J163" s="33" t="s">
        <v>510</v>
      </c>
      <c r="K163" s="33" t="s">
        <v>511</v>
      </c>
      <c r="L163" s="33" t="s">
        <v>512</v>
      </c>
      <c r="M163" s="33" t="s">
        <v>513</v>
      </c>
      <c r="N163" s="33" t="s">
        <v>514</v>
      </c>
      <c r="O163" s="34" t="s">
        <v>515</v>
      </c>
      <c r="P163" s="34" t="s">
        <v>516</v>
      </c>
      <c r="Q163" s="34" t="s">
        <v>517</v>
      </c>
      <c r="R163" s="34" t="s">
        <v>518</v>
      </c>
      <c r="S163" s="34" t="s">
        <v>520</v>
      </c>
      <c r="T163" s="34" t="s">
        <v>519</v>
      </c>
      <c r="U163" s="33" t="s">
        <v>520</v>
      </c>
      <c r="V163" s="33" t="s">
        <v>521</v>
      </c>
      <c r="W163" s="33" t="s">
        <v>522</v>
      </c>
      <c r="X163" s="35" t="s">
        <v>523</v>
      </c>
      <c r="Y163" s="35" t="s">
        <v>524</v>
      </c>
      <c r="Z163" s="33" t="s">
        <v>525</v>
      </c>
      <c r="AA163" s="33" t="s">
        <v>526</v>
      </c>
      <c r="AB163" s="35" t="s">
        <v>527</v>
      </c>
      <c r="AC163" s="36" t="s">
        <v>528</v>
      </c>
      <c r="AD163" s="36" t="s">
        <v>529</v>
      </c>
      <c r="AE163" s="34" t="s">
        <v>530</v>
      </c>
      <c r="AF163" s="33" t="s">
        <v>531</v>
      </c>
      <c r="AG163" s="21"/>
      <c r="AH163" s="21"/>
    </row>
    <row r="164" spans="2:34" s="23" customFormat="1" x14ac:dyDescent="0.2">
      <c r="B164" s="32">
        <v>8</v>
      </c>
      <c r="C164" s="33" t="s">
        <v>532</v>
      </c>
      <c r="D164" s="33" t="s">
        <v>533</v>
      </c>
      <c r="E164" s="33" t="s">
        <v>534</v>
      </c>
      <c r="F164" s="34" t="s">
        <v>535</v>
      </c>
      <c r="G164" s="35" t="s">
        <v>536</v>
      </c>
      <c r="H164" s="35" t="s">
        <v>537</v>
      </c>
      <c r="I164" s="33" t="s">
        <v>538</v>
      </c>
      <c r="J164" s="33" t="s">
        <v>539</v>
      </c>
      <c r="K164" s="33" t="s">
        <v>540</v>
      </c>
      <c r="L164" s="33" t="s">
        <v>541</v>
      </c>
      <c r="M164" s="33" t="s">
        <v>542</v>
      </c>
      <c r="N164" s="33" t="s">
        <v>543</v>
      </c>
      <c r="O164" s="34" t="s">
        <v>544</v>
      </c>
      <c r="P164" s="34" t="s">
        <v>545</v>
      </c>
      <c r="Q164" s="34" t="s">
        <v>546</v>
      </c>
      <c r="R164" s="34" t="s">
        <v>547</v>
      </c>
      <c r="S164" s="34" t="s">
        <v>549</v>
      </c>
      <c r="T164" s="34" t="s">
        <v>548</v>
      </c>
      <c r="U164" s="33" t="s">
        <v>549</v>
      </c>
      <c r="V164" s="33" t="s">
        <v>550</v>
      </c>
      <c r="W164" s="33" t="s">
        <v>551</v>
      </c>
      <c r="X164" s="35" t="s">
        <v>552</v>
      </c>
      <c r="Y164" s="35" t="s">
        <v>553</v>
      </c>
      <c r="Z164" s="33" t="s">
        <v>554</v>
      </c>
      <c r="AA164" s="33" t="s">
        <v>555</v>
      </c>
      <c r="AB164" s="35" t="s">
        <v>556</v>
      </c>
      <c r="AC164" s="36" t="s">
        <v>557</v>
      </c>
      <c r="AD164" s="36" t="s">
        <v>558</v>
      </c>
      <c r="AE164" s="34" t="s">
        <v>559</v>
      </c>
      <c r="AF164" s="33" t="s">
        <v>560</v>
      </c>
      <c r="AG164" s="21"/>
      <c r="AH164" s="21"/>
    </row>
    <row r="165" spans="2:34" x14ac:dyDescent="0.2">
      <c r="B165" s="27">
        <v>9</v>
      </c>
      <c r="C165" s="28" t="s">
        <v>561</v>
      </c>
      <c r="D165" s="28" t="s">
        <v>562</v>
      </c>
      <c r="E165" s="28" t="s">
        <v>563</v>
      </c>
      <c r="F165" s="29" t="s">
        <v>564</v>
      </c>
      <c r="G165" s="30" t="s">
        <v>565</v>
      </c>
      <c r="H165" s="30" t="s">
        <v>566</v>
      </c>
      <c r="I165" s="28" t="s">
        <v>567</v>
      </c>
      <c r="J165" s="28" t="s">
        <v>568</v>
      </c>
      <c r="K165" s="28" t="s">
        <v>569</v>
      </c>
      <c r="L165" s="28" t="s">
        <v>570</v>
      </c>
      <c r="M165" s="28" t="s">
        <v>571</v>
      </c>
      <c r="N165" s="28" t="s">
        <v>572</v>
      </c>
      <c r="O165" s="29" t="s">
        <v>573</v>
      </c>
      <c r="P165" s="29" t="s">
        <v>574</v>
      </c>
      <c r="Q165" s="29" t="s">
        <v>575</v>
      </c>
      <c r="R165" s="29" t="s">
        <v>576</v>
      </c>
      <c r="S165" s="29" t="s">
        <v>578</v>
      </c>
      <c r="T165" s="29" t="s">
        <v>577</v>
      </c>
      <c r="U165" s="28" t="s">
        <v>578</v>
      </c>
      <c r="V165" s="28" t="s">
        <v>579</v>
      </c>
      <c r="W165" s="28" t="s">
        <v>580</v>
      </c>
      <c r="X165" s="30" t="s">
        <v>581</v>
      </c>
      <c r="Y165" s="30" t="s">
        <v>582</v>
      </c>
      <c r="Z165" s="28" t="s">
        <v>583</v>
      </c>
      <c r="AA165" s="28" t="s">
        <v>584</v>
      </c>
      <c r="AB165" s="30" t="s">
        <v>585</v>
      </c>
      <c r="AC165" s="31" t="s">
        <v>586</v>
      </c>
      <c r="AD165" s="31" t="s">
        <v>587</v>
      </c>
      <c r="AE165" s="29" t="s">
        <v>588</v>
      </c>
      <c r="AF165" s="28" t="s">
        <v>589</v>
      </c>
      <c r="AH165" s="21"/>
    </row>
    <row r="166" spans="2:34" x14ac:dyDescent="0.2">
      <c r="B166" s="27">
        <v>10</v>
      </c>
      <c r="C166" s="28" t="s">
        <v>590</v>
      </c>
      <c r="D166" s="28" t="s">
        <v>591</v>
      </c>
      <c r="E166" s="28" t="s">
        <v>592</v>
      </c>
      <c r="F166" s="29" t="s">
        <v>593</v>
      </c>
      <c r="G166" s="30" t="s">
        <v>594</v>
      </c>
      <c r="H166" s="30" t="s">
        <v>595</v>
      </c>
      <c r="I166" s="28" t="s">
        <v>596</v>
      </c>
      <c r="J166" s="28" t="s">
        <v>597</v>
      </c>
      <c r="K166" s="28" t="s">
        <v>598</v>
      </c>
      <c r="L166" s="28" t="s">
        <v>599</v>
      </c>
      <c r="M166" s="28" t="s">
        <v>600</v>
      </c>
      <c r="N166" s="28" t="s">
        <v>601</v>
      </c>
      <c r="O166" s="29" t="s">
        <v>602</v>
      </c>
      <c r="P166" s="29" t="s">
        <v>603</v>
      </c>
      <c r="Q166" s="29" t="s">
        <v>604</v>
      </c>
      <c r="R166" s="29" t="s">
        <v>605</v>
      </c>
      <c r="S166" s="29" t="s">
        <v>607</v>
      </c>
      <c r="T166" s="29" t="s">
        <v>606</v>
      </c>
      <c r="U166" s="28" t="s">
        <v>607</v>
      </c>
      <c r="V166" s="28" t="s">
        <v>608</v>
      </c>
      <c r="W166" s="28" t="s">
        <v>609</v>
      </c>
      <c r="X166" s="30" t="s">
        <v>610</v>
      </c>
      <c r="Y166" s="30" t="s">
        <v>611</v>
      </c>
      <c r="Z166" s="28" t="s">
        <v>612</v>
      </c>
      <c r="AA166" s="28" t="s">
        <v>613</v>
      </c>
      <c r="AB166" s="30" t="s">
        <v>614</v>
      </c>
      <c r="AC166" s="31" t="s">
        <v>615</v>
      </c>
      <c r="AD166" s="31" t="s">
        <v>616</v>
      </c>
      <c r="AE166" s="29" t="s">
        <v>617</v>
      </c>
      <c r="AF166" s="28" t="s">
        <v>618</v>
      </c>
      <c r="AH166" s="21"/>
    </row>
    <row r="167" spans="2:34" s="23" customFormat="1" x14ac:dyDescent="0.2">
      <c r="B167" s="32">
        <v>11</v>
      </c>
      <c r="C167" s="33" t="s">
        <v>619</v>
      </c>
      <c r="D167" s="33" t="s">
        <v>620</v>
      </c>
      <c r="E167" s="33" t="s">
        <v>621</v>
      </c>
      <c r="F167" s="34" t="s">
        <v>622</v>
      </c>
      <c r="G167" s="35" t="s">
        <v>623</v>
      </c>
      <c r="H167" s="35" t="s">
        <v>624</v>
      </c>
      <c r="I167" s="33" t="s">
        <v>625</v>
      </c>
      <c r="J167" s="33" t="s">
        <v>626</v>
      </c>
      <c r="K167" s="33" t="s">
        <v>627</v>
      </c>
      <c r="L167" s="33" t="s">
        <v>628</v>
      </c>
      <c r="M167" s="33" t="s">
        <v>629</v>
      </c>
      <c r="N167" s="33" t="s">
        <v>630</v>
      </c>
      <c r="O167" s="34" t="s">
        <v>631</v>
      </c>
      <c r="P167" s="34" t="s">
        <v>632</v>
      </c>
      <c r="Q167" s="34" t="s">
        <v>633</v>
      </c>
      <c r="R167" s="34" t="s">
        <v>634</v>
      </c>
      <c r="S167" s="34" t="s">
        <v>636</v>
      </c>
      <c r="T167" s="34" t="s">
        <v>635</v>
      </c>
      <c r="U167" s="33" t="s">
        <v>636</v>
      </c>
      <c r="V167" s="33" t="s">
        <v>637</v>
      </c>
      <c r="W167" s="33" t="s">
        <v>638</v>
      </c>
      <c r="X167" s="35" t="s">
        <v>639</v>
      </c>
      <c r="Y167" s="35" t="s">
        <v>640</v>
      </c>
      <c r="Z167" s="33" t="s">
        <v>641</v>
      </c>
      <c r="AA167" s="33" t="s">
        <v>642</v>
      </c>
      <c r="AB167" s="35" t="s">
        <v>643</v>
      </c>
      <c r="AC167" s="36" t="s">
        <v>644</v>
      </c>
      <c r="AD167" s="36" t="s">
        <v>645</v>
      </c>
      <c r="AE167" s="34" t="s">
        <v>646</v>
      </c>
      <c r="AF167" s="33" t="s">
        <v>647</v>
      </c>
      <c r="AG167" s="21"/>
      <c r="AH167" s="21"/>
    </row>
    <row r="168" spans="2:34" s="23" customFormat="1" x14ac:dyDescent="0.2">
      <c r="B168" s="32">
        <v>12</v>
      </c>
      <c r="C168" s="33" t="s">
        <v>648</v>
      </c>
      <c r="D168" s="33" t="s">
        <v>649</v>
      </c>
      <c r="E168" s="33" t="s">
        <v>650</v>
      </c>
      <c r="F168" s="34" t="s">
        <v>651</v>
      </c>
      <c r="G168" s="35" t="s">
        <v>652</v>
      </c>
      <c r="H168" s="35" t="s">
        <v>653</v>
      </c>
      <c r="I168" s="33" t="s">
        <v>654</v>
      </c>
      <c r="J168" s="33" t="s">
        <v>655</v>
      </c>
      <c r="K168" s="33" t="s">
        <v>656</v>
      </c>
      <c r="L168" s="33" t="s">
        <v>657</v>
      </c>
      <c r="M168" s="33" t="s">
        <v>658</v>
      </c>
      <c r="N168" s="33" t="s">
        <v>659</v>
      </c>
      <c r="O168" s="34" t="s">
        <v>660</v>
      </c>
      <c r="P168" s="34" t="s">
        <v>661</v>
      </c>
      <c r="Q168" s="34" t="s">
        <v>662</v>
      </c>
      <c r="R168" s="34" t="s">
        <v>663</v>
      </c>
      <c r="S168" s="34" t="s">
        <v>665</v>
      </c>
      <c r="T168" s="34" t="s">
        <v>664</v>
      </c>
      <c r="U168" s="33" t="s">
        <v>665</v>
      </c>
      <c r="V168" s="33" t="s">
        <v>666</v>
      </c>
      <c r="W168" s="33" t="s">
        <v>667</v>
      </c>
      <c r="X168" s="35" t="s">
        <v>668</v>
      </c>
      <c r="Y168" s="35" t="s">
        <v>669</v>
      </c>
      <c r="Z168" s="33" t="s">
        <v>670</v>
      </c>
      <c r="AA168" s="33" t="s">
        <v>671</v>
      </c>
      <c r="AB168" s="35" t="s">
        <v>672</v>
      </c>
      <c r="AC168" s="36" t="s">
        <v>673</v>
      </c>
      <c r="AD168" s="36" t="s">
        <v>674</v>
      </c>
      <c r="AE168" s="34" t="s">
        <v>675</v>
      </c>
      <c r="AF168" s="33" t="s">
        <v>676</v>
      </c>
      <c r="AG168" s="21"/>
      <c r="AH168" s="21"/>
    </row>
    <row r="169" spans="2:34" x14ac:dyDescent="0.2">
      <c r="B169" s="27">
        <v>13</v>
      </c>
      <c r="C169" s="28" t="s">
        <v>677</v>
      </c>
      <c r="D169" s="28" t="s">
        <v>678</v>
      </c>
      <c r="E169" s="28" t="s">
        <v>679</v>
      </c>
      <c r="F169" s="29" t="s">
        <v>680</v>
      </c>
      <c r="G169" s="30" t="s">
        <v>681</v>
      </c>
      <c r="H169" s="30" t="s">
        <v>682</v>
      </c>
      <c r="I169" s="28" t="s">
        <v>683</v>
      </c>
      <c r="J169" s="28" t="s">
        <v>684</v>
      </c>
      <c r="K169" s="28" t="s">
        <v>685</v>
      </c>
      <c r="L169" s="28" t="s">
        <v>686</v>
      </c>
      <c r="M169" s="28" t="s">
        <v>687</v>
      </c>
      <c r="N169" s="28" t="s">
        <v>688</v>
      </c>
      <c r="O169" s="29" t="s">
        <v>689</v>
      </c>
      <c r="P169" s="29" t="s">
        <v>690</v>
      </c>
      <c r="Q169" s="29" t="s">
        <v>691</v>
      </c>
      <c r="R169" s="29" t="s">
        <v>692</v>
      </c>
      <c r="S169" s="29" t="s">
        <v>694</v>
      </c>
      <c r="T169" s="29" t="s">
        <v>693</v>
      </c>
      <c r="U169" s="28" t="s">
        <v>694</v>
      </c>
      <c r="V169" s="28" t="s">
        <v>695</v>
      </c>
      <c r="W169" s="28" t="s">
        <v>696</v>
      </c>
      <c r="X169" s="30" t="s">
        <v>697</v>
      </c>
      <c r="Y169" s="30" t="s">
        <v>698</v>
      </c>
      <c r="Z169" s="28" t="s">
        <v>699</v>
      </c>
      <c r="AA169" s="28" t="s">
        <v>700</v>
      </c>
      <c r="AB169" s="30" t="s">
        <v>701</v>
      </c>
      <c r="AC169" s="31" t="s">
        <v>702</v>
      </c>
      <c r="AD169" s="31" t="s">
        <v>703</v>
      </c>
      <c r="AE169" s="29" t="s">
        <v>704</v>
      </c>
      <c r="AF169" s="28" t="s">
        <v>705</v>
      </c>
      <c r="AH169" s="21"/>
    </row>
    <row r="170" spans="2:34" x14ac:dyDescent="0.2">
      <c r="B170" s="27">
        <v>14</v>
      </c>
      <c r="C170" s="28" t="s">
        <v>706</v>
      </c>
      <c r="D170" s="28" t="s">
        <v>707</v>
      </c>
      <c r="E170" s="28" t="s">
        <v>708</v>
      </c>
      <c r="F170" s="29" t="s">
        <v>709</v>
      </c>
      <c r="G170" s="30" t="s">
        <v>710</v>
      </c>
      <c r="H170" s="30" t="s">
        <v>711</v>
      </c>
      <c r="I170" s="28" t="s">
        <v>712</v>
      </c>
      <c r="J170" s="28" t="s">
        <v>713</v>
      </c>
      <c r="K170" s="28" t="s">
        <v>714</v>
      </c>
      <c r="L170" s="28" t="s">
        <v>715</v>
      </c>
      <c r="M170" s="28" t="s">
        <v>716</v>
      </c>
      <c r="N170" s="28" t="s">
        <v>717</v>
      </c>
      <c r="O170" s="29" t="s">
        <v>718</v>
      </c>
      <c r="P170" s="29" t="s">
        <v>719</v>
      </c>
      <c r="Q170" s="29" t="s">
        <v>720</v>
      </c>
      <c r="R170" s="29" t="s">
        <v>721</v>
      </c>
      <c r="S170" s="29" t="s">
        <v>723</v>
      </c>
      <c r="T170" s="29" t="s">
        <v>722</v>
      </c>
      <c r="U170" s="28" t="s">
        <v>723</v>
      </c>
      <c r="V170" s="28" t="s">
        <v>724</v>
      </c>
      <c r="W170" s="28" t="s">
        <v>725</v>
      </c>
      <c r="X170" s="30" t="s">
        <v>726</v>
      </c>
      <c r="Y170" s="30" t="s">
        <v>727</v>
      </c>
      <c r="Z170" s="28" t="s">
        <v>728</v>
      </c>
      <c r="AA170" s="28" t="s">
        <v>729</v>
      </c>
      <c r="AB170" s="30" t="s">
        <v>730</v>
      </c>
      <c r="AC170" s="31" t="s">
        <v>731</v>
      </c>
      <c r="AD170" s="31" t="s">
        <v>732</v>
      </c>
      <c r="AE170" s="29" t="s">
        <v>733</v>
      </c>
      <c r="AF170" s="28" t="s">
        <v>734</v>
      </c>
      <c r="AH170" s="21"/>
    </row>
    <row r="171" spans="2:34" s="23" customFormat="1" x14ac:dyDescent="0.2">
      <c r="B171" s="32">
        <v>15</v>
      </c>
      <c r="C171" s="33" t="s">
        <v>735</v>
      </c>
      <c r="D171" s="33" t="s">
        <v>736</v>
      </c>
      <c r="E171" s="33" t="s">
        <v>737</v>
      </c>
      <c r="F171" s="34" t="s">
        <v>738</v>
      </c>
      <c r="G171" s="35" t="s">
        <v>739</v>
      </c>
      <c r="H171" s="35" t="s">
        <v>740</v>
      </c>
      <c r="I171" s="33" t="s">
        <v>741</v>
      </c>
      <c r="J171" s="33" t="s">
        <v>742</v>
      </c>
      <c r="K171" s="33" t="s">
        <v>743</v>
      </c>
      <c r="L171" s="33" t="s">
        <v>744</v>
      </c>
      <c r="M171" s="33" t="s">
        <v>745</v>
      </c>
      <c r="N171" s="33" t="s">
        <v>746</v>
      </c>
      <c r="O171" s="34" t="s">
        <v>747</v>
      </c>
      <c r="P171" s="34" t="s">
        <v>748</v>
      </c>
      <c r="Q171" s="34" t="s">
        <v>749</v>
      </c>
      <c r="R171" s="34" t="s">
        <v>750</v>
      </c>
      <c r="S171" s="34" t="s">
        <v>752</v>
      </c>
      <c r="T171" s="34" t="s">
        <v>751</v>
      </c>
      <c r="U171" s="33" t="s">
        <v>752</v>
      </c>
      <c r="V171" s="33" t="s">
        <v>753</v>
      </c>
      <c r="W171" s="33" t="s">
        <v>754</v>
      </c>
      <c r="X171" s="35" t="s">
        <v>755</v>
      </c>
      <c r="Y171" s="35" t="s">
        <v>756</v>
      </c>
      <c r="Z171" s="33" t="s">
        <v>757</v>
      </c>
      <c r="AA171" s="33" t="s">
        <v>758</v>
      </c>
      <c r="AB171" s="35" t="s">
        <v>759</v>
      </c>
      <c r="AC171" s="36" t="s">
        <v>760</v>
      </c>
      <c r="AD171" s="36" t="s">
        <v>761</v>
      </c>
      <c r="AE171" s="34" t="s">
        <v>762</v>
      </c>
      <c r="AF171" s="33" t="s">
        <v>763</v>
      </c>
      <c r="AG171" s="21"/>
      <c r="AH171" s="21"/>
    </row>
    <row r="172" spans="2:34" s="23" customFormat="1" x14ac:dyDescent="0.2">
      <c r="B172" s="32">
        <v>16</v>
      </c>
      <c r="C172" s="33" t="s">
        <v>764</v>
      </c>
      <c r="D172" s="33" t="s">
        <v>765</v>
      </c>
      <c r="E172" s="33" t="s">
        <v>766</v>
      </c>
      <c r="F172" s="34" t="s">
        <v>767</v>
      </c>
      <c r="G172" s="35" t="s">
        <v>768</v>
      </c>
      <c r="H172" s="35" t="s">
        <v>769</v>
      </c>
      <c r="I172" s="33" t="s">
        <v>770</v>
      </c>
      <c r="J172" s="33" t="s">
        <v>771</v>
      </c>
      <c r="K172" s="33" t="s">
        <v>772</v>
      </c>
      <c r="L172" s="33" t="s">
        <v>773</v>
      </c>
      <c r="M172" s="33" t="s">
        <v>774</v>
      </c>
      <c r="N172" s="33" t="s">
        <v>775</v>
      </c>
      <c r="O172" s="34" t="s">
        <v>776</v>
      </c>
      <c r="P172" s="34" t="s">
        <v>777</v>
      </c>
      <c r="Q172" s="34" t="s">
        <v>778</v>
      </c>
      <c r="R172" s="34" t="s">
        <v>779</v>
      </c>
      <c r="S172" s="34" t="s">
        <v>781</v>
      </c>
      <c r="T172" s="34" t="s">
        <v>780</v>
      </c>
      <c r="U172" s="33" t="s">
        <v>781</v>
      </c>
      <c r="V172" s="33" t="s">
        <v>782</v>
      </c>
      <c r="W172" s="33" t="s">
        <v>783</v>
      </c>
      <c r="X172" s="35" t="s">
        <v>784</v>
      </c>
      <c r="Y172" s="35" t="s">
        <v>785</v>
      </c>
      <c r="Z172" s="33" t="s">
        <v>786</v>
      </c>
      <c r="AA172" s="33" t="s">
        <v>787</v>
      </c>
      <c r="AB172" s="35" t="s">
        <v>788</v>
      </c>
      <c r="AC172" s="36" t="s">
        <v>789</v>
      </c>
      <c r="AD172" s="36" t="s">
        <v>790</v>
      </c>
      <c r="AE172" s="34" t="s">
        <v>791</v>
      </c>
      <c r="AF172" s="33" t="s">
        <v>792</v>
      </c>
      <c r="AG172" s="21"/>
      <c r="AH172" s="21"/>
    </row>
    <row r="173" spans="2:34" x14ac:dyDescent="0.2">
      <c r="B173" s="27">
        <v>17</v>
      </c>
      <c r="C173" s="28" t="s">
        <v>793</v>
      </c>
      <c r="D173" s="28" t="s">
        <v>794</v>
      </c>
      <c r="E173" s="28" t="s">
        <v>795</v>
      </c>
      <c r="F173" s="29" t="s">
        <v>796</v>
      </c>
      <c r="G173" s="30" t="s">
        <v>797</v>
      </c>
      <c r="H173" s="30" t="s">
        <v>798</v>
      </c>
      <c r="I173" s="28" t="s">
        <v>799</v>
      </c>
      <c r="J173" s="28" t="s">
        <v>800</v>
      </c>
      <c r="K173" s="28" t="s">
        <v>801</v>
      </c>
      <c r="L173" s="28" t="s">
        <v>802</v>
      </c>
      <c r="M173" s="28" t="s">
        <v>803</v>
      </c>
      <c r="N173" s="28" t="s">
        <v>804</v>
      </c>
      <c r="O173" s="29" t="s">
        <v>805</v>
      </c>
      <c r="P173" s="29" t="s">
        <v>806</v>
      </c>
      <c r="Q173" s="29" t="s">
        <v>807</v>
      </c>
      <c r="R173" s="29" t="s">
        <v>808</v>
      </c>
      <c r="S173" s="29" t="s">
        <v>810</v>
      </c>
      <c r="T173" s="29" t="s">
        <v>809</v>
      </c>
      <c r="U173" s="28" t="s">
        <v>810</v>
      </c>
      <c r="V173" s="28" t="s">
        <v>811</v>
      </c>
      <c r="W173" s="28" t="s">
        <v>812</v>
      </c>
      <c r="X173" s="30" t="s">
        <v>813</v>
      </c>
      <c r="Y173" s="30" t="s">
        <v>814</v>
      </c>
      <c r="Z173" s="28" t="s">
        <v>815</v>
      </c>
      <c r="AA173" s="28" t="s">
        <v>816</v>
      </c>
      <c r="AB173" s="30" t="s">
        <v>817</v>
      </c>
      <c r="AC173" s="31" t="s">
        <v>818</v>
      </c>
      <c r="AD173" s="31" t="s">
        <v>819</v>
      </c>
      <c r="AE173" s="29" t="s">
        <v>820</v>
      </c>
      <c r="AF173" s="28" t="s">
        <v>821</v>
      </c>
      <c r="AH173" s="21"/>
    </row>
    <row r="174" spans="2:34" x14ac:dyDescent="0.2">
      <c r="B174" s="27">
        <v>18</v>
      </c>
      <c r="C174" s="28" t="s">
        <v>822</v>
      </c>
      <c r="D174" s="28" t="s">
        <v>823</v>
      </c>
      <c r="E174" s="28" t="s">
        <v>824</v>
      </c>
      <c r="F174" s="29" t="s">
        <v>825</v>
      </c>
      <c r="G174" s="30" t="s">
        <v>826</v>
      </c>
      <c r="H174" s="30" t="s">
        <v>827</v>
      </c>
      <c r="I174" s="28" t="s">
        <v>828</v>
      </c>
      <c r="J174" s="28" t="s">
        <v>829</v>
      </c>
      <c r="K174" s="28" t="s">
        <v>830</v>
      </c>
      <c r="L174" s="28" t="s">
        <v>831</v>
      </c>
      <c r="M174" s="28" t="s">
        <v>832</v>
      </c>
      <c r="N174" s="28" t="s">
        <v>833</v>
      </c>
      <c r="O174" s="29" t="s">
        <v>834</v>
      </c>
      <c r="P174" s="29" t="s">
        <v>835</v>
      </c>
      <c r="Q174" s="29" t="s">
        <v>836</v>
      </c>
      <c r="R174" s="29" t="s">
        <v>837</v>
      </c>
      <c r="S174" s="29" t="s">
        <v>839</v>
      </c>
      <c r="T174" s="29" t="s">
        <v>838</v>
      </c>
      <c r="U174" s="28" t="s">
        <v>839</v>
      </c>
      <c r="V174" s="28" t="s">
        <v>840</v>
      </c>
      <c r="W174" s="28" t="s">
        <v>841</v>
      </c>
      <c r="X174" s="30" t="s">
        <v>842</v>
      </c>
      <c r="Y174" s="30" t="s">
        <v>843</v>
      </c>
      <c r="Z174" s="28" t="s">
        <v>844</v>
      </c>
      <c r="AA174" s="28" t="s">
        <v>845</v>
      </c>
      <c r="AB174" s="30" t="s">
        <v>846</v>
      </c>
      <c r="AC174" s="31" t="s">
        <v>847</v>
      </c>
      <c r="AD174" s="31" t="s">
        <v>848</v>
      </c>
      <c r="AE174" s="29" t="s">
        <v>849</v>
      </c>
      <c r="AF174" s="28" t="s">
        <v>850</v>
      </c>
      <c r="AH174" s="21"/>
    </row>
    <row r="175" spans="2:34" s="23" customFormat="1" x14ac:dyDescent="0.2">
      <c r="B175" s="32">
        <v>19</v>
      </c>
      <c r="C175" s="33" t="s">
        <v>851</v>
      </c>
      <c r="D175" s="33" t="s">
        <v>852</v>
      </c>
      <c r="E175" s="33" t="s">
        <v>853</v>
      </c>
      <c r="F175" s="34" t="s">
        <v>854</v>
      </c>
      <c r="G175" s="35" t="s">
        <v>855</v>
      </c>
      <c r="H175" s="35" t="s">
        <v>856</v>
      </c>
      <c r="I175" s="33" t="s">
        <v>857</v>
      </c>
      <c r="J175" s="33" t="s">
        <v>858</v>
      </c>
      <c r="K175" s="33" t="s">
        <v>859</v>
      </c>
      <c r="L175" s="33" t="s">
        <v>860</v>
      </c>
      <c r="M175" s="33" t="s">
        <v>861</v>
      </c>
      <c r="N175" s="33" t="s">
        <v>862</v>
      </c>
      <c r="O175" s="34" t="s">
        <v>863</v>
      </c>
      <c r="P175" s="34" t="s">
        <v>864</v>
      </c>
      <c r="Q175" s="34" t="s">
        <v>865</v>
      </c>
      <c r="R175" s="34" t="s">
        <v>866</v>
      </c>
      <c r="S175" s="34" t="s">
        <v>868</v>
      </c>
      <c r="T175" s="34" t="s">
        <v>867</v>
      </c>
      <c r="U175" s="33" t="s">
        <v>868</v>
      </c>
      <c r="V175" s="33" t="s">
        <v>869</v>
      </c>
      <c r="W175" s="33" t="s">
        <v>870</v>
      </c>
      <c r="X175" s="35" t="s">
        <v>871</v>
      </c>
      <c r="Y175" s="35" t="s">
        <v>872</v>
      </c>
      <c r="Z175" s="33" t="s">
        <v>873</v>
      </c>
      <c r="AA175" s="33" t="s">
        <v>874</v>
      </c>
      <c r="AB175" s="35" t="s">
        <v>875</v>
      </c>
      <c r="AC175" s="36" t="s">
        <v>876</v>
      </c>
      <c r="AD175" s="36" t="s">
        <v>877</v>
      </c>
      <c r="AE175" s="34" t="s">
        <v>878</v>
      </c>
      <c r="AF175" s="33" t="s">
        <v>879</v>
      </c>
      <c r="AG175" s="21"/>
      <c r="AH175" s="21"/>
    </row>
    <row r="176" spans="2:34" s="23" customFormat="1" x14ac:dyDescent="0.2">
      <c r="B176" s="32">
        <v>20</v>
      </c>
      <c r="C176" s="33" t="s">
        <v>880</v>
      </c>
      <c r="D176" s="33" t="s">
        <v>881</v>
      </c>
      <c r="E176" s="33" t="s">
        <v>882</v>
      </c>
      <c r="F176" s="34" t="s">
        <v>883</v>
      </c>
      <c r="G176" s="35" t="s">
        <v>884</v>
      </c>
      <c r="H176" s="35" t="s">
        <v>885</v>
      </c>
      <c r="I176" s="33" t="s">
        <v>886</v>
      </c>
      <c r="J176" s="33" t="s">
        <v>887</v>
      </c>
      <c r="K176" s="33" t="s">
        <v>888</v>
      </c>
      <c r="L176" s="33" t="s">
        <v>889</v>
      </c>
      <c r="M176" s="33" t="s">
        <v>890</v>
      </c>
      <c r="N176" s="33" t="s">
        <v>891</v>
      </c>
      <c r="O176" s="34" t="s">
        <v>892</v>
      </c>
      <c r="P176" s="34" t="s">
        <v>893</v>
      </c>
      <c r="Q176" s="34" t="s">
        <v>894</v>
      </c>
      <c r="R176" s="34" t="s">
        <v>895</v>
      </c>
      <c r="S176" s="34" t="s">
        <v>897</v>
      </c>
      <c r="T176" s="34" t="s">
        <v>896</v>
      </c>
      <c r="U176" s="33" t="s">
        <v>897</v>
      </c>
      <c r="V176" s="33" t="s">
        <v>898</v>
      </c>
      <c r="W176" s="33" t="s">
        <v>899</v>
      </c>
      <c r="X176" s="35" t="s">
        <v>900</v>
      </c>
      <c r="Y176" s="35" t="s">
        <v>901</v>
      </c>
      <c r="Z176" s="33" t="s">
        <v>902</v>
      </c>
      <c r="AA176" s="33" t="s">
        <v>903</v>
      </c>
      <c r="AB176" s="35" t="s">
        <v>904</v>
      </c>
      <c r="AC176" s="36" t="s">
        <v>905</v>
      </c>
      <c r="AD176" s="36" t="s">
        <v>906</v>
      </c>
      <c r="AE176" s="34" t="s">
        <v>907</v>
      </c>
      <c r="AF176" s="33" t="s">
        <v>908</v>
      </c>
      <c r="AG176" s="21"/>
      <c r="AH176" s="21"/>
    </row>
    <row r="177" spans="2:34" x14ac:dyDescent="0.2">
      <c r="B177" s="27">
        <v>21</v>
      </c>
      <c r="C177" s="28" t="s">
        <v>909</v>
      </c>
      <c r="D177" s="28" t="s">
        <v>910</v>
      </c>
      <c r="E177" s="28" t="s">
        <v>911</v>
      </c>
      <c r="F177" s="29" t="s">
        <v>912</v>
      </c>
      <c r="G177" s="30" t="s">
        <v>913</v>
      </c>
      <c r="H177" s="30" t="s">
        <v>914</v>
      </c>
      <c r="I177" s="28" t="s">
        <v>915</v>
      </c>
      <c r="J177" s="28" t="s">
        <v>916</v>
      </c>
      <c r="K177" s="28" t="s">
        <v>917</v>
      </c>
      <c r="L177" s="28" t="s">
        <v>918</v>
      </c>
      <c r="M177" s="28" t="s">
        <v>919</v>
      </c>
      <c r="N177" s="28" t="s">
        <v>920</v>
      </c>
      <c r="O177" s="29" t="s">
        <v>921</v>
      </c>
      <c r="P177" s="29" t="s">
        <v>922</v>
      </c>
      <c r="Q177" s="29" t="s">
        <v>923</v>
      </c>
      <c r="R177" s="29" t="s">
        <v>924</v>
      </c>
      <c r="S177" s="29" t="s">
        <v>926</v>
      </c>
      <c r="T177" s="29" t="s">
        <v>925</v>
      </c>
      <c r="U177" s="28" t="s">
        <v>926</v>
      </c>
      <c r="V177" s="28" t="s">
        <v>927</v>
      </c>
      <c r="W177" s="28" t="s">
        <v>928</v>
      </c>
      <c r="X177" s="30" t="s">
        <v>929</v>
      </c>
      <c r="Y177" s="30" t="s">
        <v>930</v>
      </c>
      <c r="Z177" s="28" t="s">
        <v>931</v>
      </c>
      <c r="AA177" s="28" t="s">
        <v>932</v>
      </c>
      <c r="AB177" s="30" t="s">
        <v>933</v>
      </c>
      <c r="AC177" s="31" t="s">
        <v>934</v>
      </c>
      <c r="AD177" s="31" t="s">
        <v>935</v>
      </c>
      <c r="AE177" s="29" t="s">
        <v>936</v>
      </c>
      <c r="AF177" s="28" t="s">
        <v>937</v>
      </c>
      <c r="AH177" s="21"/>
    </row>
    <row r="178" spans="2:34" x14ac:dyDescent="0.2">
      <c r="B178" s="27">
        <v>22</v>
      </c>
      <c r="C178" s="28" t="s">
        <v>938</v>
      </c>
      <c r="D178" s="28" t="s">
        <v>939</v>
      </c>
      <c r="E178" s="28" t="s">
        <v>940</v>
      </c>
      <c r="F178" s="29" t="s">
        <v>941</v>
      </c>
      <c r="G178" s="30" t="s">
        <v>942</v>
      </c>
      <c r="H178" s="30" t="s">
        <v>943</v>
      </c>
      <c r="I178" s="28" t="s">
        <v>944</v>
      </c>
      <c r="J178" s="28" t="s">
        <v>945</v>
      </c>
      <c r="K178" s="28" t="s">
        <v>946</v>
      </c>
      <c r="L178" s="28" t="s">
        <v>947</v>
      </c>
      <c r="M178" s="28" t="s">
        <v>948</v>
      </c>
      <c r="N178" s="28" t="s">
        <v>949</v>
      </c>
      <c r="O178" s="29" t="s">
        <v>950</v>
      </c>
      <c r="P178" s="29" t="s">
        <v>951</v>
      </c>
      <c r="Q178" s="29" t="s">
        <v>952</v>
      </c>
      <c r="R178" s="29" t="s">
        <v>953</v>
      </c>
      <c r="S178" s="29" t="s">
        <v>955</v>
      </c>
      <c r="T178" s="29" t="s">
        <v>954</v>
      </c>
      <c r="U178" s="28" t="s">
        <v>955</v>
      </c>
      <c r="V178" s="28" t="s">
        <v>956</v>
      </c>
      <c r="W178" s="28" t="s">
        <v>957</v>
      </c>
      <c r="X178" s="30" t="s">
        <v>958</v>
      </c>
      <c r="Y178" s="30" t="s">
        <v>959</v>
      </c>
      <c r="Z178" s="28" t="s">
        <v>960</v>
      </c>
      <c r="AA178" s="28" t="s">
        <v>961</v>
      </c>
      <c r="AB178" s="30" t="s">
        <v>962</v>
      </c>
      <c r="AC178" s="31" t="s">
        <v>963</v>
      </c>
      <c r="AD178" s="31" t="s">
        <v>964</v>
      </c>
      <c r="AE178" s="29" t="s">
        <v>965</v>
      </c>
      <c r="AF178" s="28" t="s">
        <v>966</v>
      </c>
      <c r="AH178" s="21"/>
    </row>
    <row r="179" spans="2:34" s="23" customFormat="1" x14ac:dyDescent="0.2">
      <c r="B179" s="32">
        <v>23</v>
      </c>
      <c r="C179" s="33" t="s">
        <v>967</v>
      </c>
      <c r="D179" s="33" t="s">
        <v>968</v>
      </c>
      <c r="E179" s="33" t="s">
        <v>969</v>
      </c>
      <c r="F179" s="34" t="s">
        <v>970</v>
      </c>
      <c r="G179" s="35" t="s">
        <v>971</v>
      </c>
      <c r="H179" s="35" t="s">
        <v>972</v>
      </c>
      <c r="I179" s="33" t="s">
        <v>973</v>
      </c>
      <c r="J179" s="33" t="s">
        <v>974</v>
      </c>
      <c r="K179" s="33" t="s">
        <v>975</v>
      </c>
      <c r="L179" s="33" t="s">
        <v>976</v>
      </c>
      <c r="M179" s="33" t="s">
        <v>977</v>
      </c>
      <c r="N179" s="33" t="s">
        <v>978</v>
      </c>
      <c r="O179" s="34" t="s">
        <v>979</v>
      </c>
      <c r="P179" s="34" t="s">
        <v>980</v>
      </c>
      <c r="Q179" s="34" t="s">
        <v>981</v>
      </c>
      <c r="R179" s="34" t="s">
        <v>982</v>
      </c>
      <c r="S179" s="34" t="s">
        <v>984</v>
      </c>
      <c r="T179" s="34" t="s">
        <v>983</v>
      </c>
      <c r="U179" s="33" t="s">
        <v>984</v>
      </c>
      <c r="V179" s="33" t="s">
        <v>985</v>
      </c>
      <c r="W179" s="33" t="s">
        <v>986</v>
      </c>
      <c r="X179" s="35" t="s">
        <v>987</v>
      </c>
      <c r="Y179" s="35" t="s">
        <v>988</v>
      </c>
      <c r="Z179" s="33" t="s">
        <v>989</v>
      </c>
      <c r="AA179" s="33" t="s">
        <v>990</v>
      </c>
      <c r="AB179" s="35" t="s">
        <v>991</v>
      </c>
      <c r="AC179" s="36" t="s">
        <v>992</v>
      </c>
      <c r="AD179" s="36" t="s">
        <v>993</v>
      </c>
      <c r="AE179" s="34" t="s">
        <v>994</v>
      </c>
      <c r="AF179" s="33" t="s">
        <v>995</v>
      </c>
      <c r="AG179" s="21"/>
      <c r="AH179" s="21"/>
    </row>
    <row r="180" spans="2:34" s="23" customFormat="1" x14ac:dyDescent="0.2">
      <c r="B180" s="32">
        <v>24</v>
      </c>
      <c r="C180" s="33" t="s">
        <v>996</v>
      </c>
      <c r="D180" s="33" t="s">
        <v>997</v>
      </c>
      <c r="E180" s="33" t="s">
        <v>998</v>
      </c>
      <c r="F180" s="34" t="s">
        <v>999</v>
      </c>
      <c r="G180" s="35" t="s">
        <v>1000</v>
      </c>
      <c r="H180" s="35" t="s">
        <v>1001</v>
      </c>
      <c r="I180" s="33" t="s">
        <v>1002</v>
      </c>
      <c r="J180" s="33" t="s">
        <v>1003</v>
      </c>
      <c r="K180" s="33" t="s">
        <v>1004</v>
      </c>
      <c r="L180" s="33" t="s">
        <v>1005</v>
      </c>
      <c r="M180" s="33" t="s">
        <v>1006</v>
      </c>
      <c r="N180" s="33" t="s">
        <v>1007</v>
      </c>
      <c r="O180" s="34" t="s">
        <v>1008</v>
      </c>
      <c r="P180" s="34" t="s">
        <v>1009</v>
      </c>
      <c r="Q180" s="34" t="s">
        <v>1010</v>
      </c>
      <c r="R180" s="34" t="s">
        <v>1011</v>
      </c>
      <c r="S180" s="34" t="s">
        <v>1013</v>
      </c>
      <c r="T180" s="34" t="s">
        <v>1012</v>
      </c>
      <c r="U180" s="33" t="s">
        <v>1013</v>
      </c>
      <c r="V180" s="33" t="s">
        <v>1014</v>
      </c>
      <c r="W180" s="33" t="s">
        <v>1015</v>
      </c>
      <c r="X180" s="35" t="s">
        <v>1016</v>
      </c>
      <c r="Y180" s="35" t="s">
        <v>1017</v>
      </c>
      <c r="Z180" s="33" t="s">
        <v>1018</v>
      </c>
      <c r="AA180" s="33" t="s">
        <v>1019</v>
      </c>
      <c r="AB180" s="35" t="s">
        <v>1020</v>
      </c>
      <c r="AC180" s="36" t="s">
        <v>1021</v>
      </c>
      <c r="AD180" s="36" t="s">
        <v>1022</v>
      </c>
      <c r="AE180" s="34" t="s">
        <v>1023</v>
      </c>
      <c r="AF180" s="33" t="s">
        <v>1024</v>
      </c>
      <c r="AG180" s="21"/>
      <c r="AH180" s="21"/>
    </row>
    <row r="181" spans="2:34" x14ac:dyDescent="0.2">
      <c r="B181" s="27">
        <v>25</v>
      </c>
      <c r="C181" s="28" t="s">
        <v>1025</v>
      </c>
      <c r="D181" s="28" t="s">
        <v>1026</v>
      </c>
      <c r="E181" s="28" t="s">
        <v>1027</v>
      </c>
      <c r="F181" s="29" t="s">
        <v>1028</v>
      </c>
      <c r="G181" s="30" t="s">
        <v>1029</v>
      </c>
      <c r="H181" s="30" t="s">
        <v>1030</v>
      </c>
      <c r="I181" s="28" t="s">
        <v>1031</v>
      </c>
      <c r="J181" s="28" t="s">
        <v>1032</v>
      </c>
      <c r="K181" s="28" t="s">
        <v>1033</v>
      </c>
      <c r="L181" s="28" t="s">
        <v>1034</v>
      </c>
      <c r="M181" s="28" t="s">
        <v>1035</v>
      </c>
      <c r="N181" s="28" t="s">
        <v>1036</v>
      </c>
      <c r="O181" s="29" t="s">
        <v>1037</v>
      </c>
      <c r="P181" s="29" t="s">
        <v>1038</v>
      </c>
      <c r="Q181" s="29" t="s">
        <v>1039</v>
      </c>
      <c r="R181" s="29" t="s">
        <v>1040</v>
      </c>
      <c r="S181" s="29" t="s">
        <v>1042</v>
      </c>
      <c r="T181" s="29" t="s">
        <v>1041</v>
      </c>
      <c r="U181" s="28" t="s">
        <v>1042</v>
      </c>
      <c r="V181" s="28" t="s">
        <v>1043</v>
      </c>
      <c r="W181" s="28" t="s">
        <v>1044</v>
      </c>
      <c r="X181" s="30" t="s">
        <v>1045</v>
      </c>
      <c r="Y181" s="30" t="s">
        <v>1046</v>
      </c>
      <c r="Z181" s="28" t="s">
        <v>1047</v>
      </c>
      <c r="AA181" s="28" t="s">
        <v>1048</v>
      </c>
      <c r="AB181" s="30" t="s">
        <v>1049</v>
      </c>
      <c r="AC181" s="31" t="s">
        <v>1050</v>
      </c>
      <c r="AD181" s="31" t="s">
        <v>1051</v>
      </c>
      <c r="AE181" s="29" t="s">
        <v>1052</v>
      </c>
      <c r="AF181" s="28" t="s">
        <v>1053</v>
      </c>
      <c r="AH181" s="21"/>
    </row>
    <row r="182" spans="2:34" x14ac:dyDescent="0.2">
      <c r="B182" s="27">
        <v>26</v>
      </c>
      <c r="C182" s="28" t="s">
        <v>1054</v>
      </c>
      <c r="D182" s="28" t="s">
        <v>1055</v>
      </c>
      <c r="E182" s="28" t="s">
        <v>1056</v>
      </c>
      <c r="F182" s="29" t="s">
        <v>1057</v>
      </c>
      <c r="G182" s="30" t="s">
        <v>1058</v>
      </c>
      <c r="H182" s="30" t="s">
        <v>1059</v>
      </c>
      <c r="I182" s="28" t="s">
        <v>1060</v>
      </c>
      <c r="J182" s="28" t="s">
        <v>1061</v>
      </c>
      <c r="K182" s="28" t="s">
        <v>1062</v>
      </c>
      <c r="L182" s="28" t="s">
        <v>1063</v>
      </c>
      <c r="M182" s="28" t="s">
        <v>1064</v>
      </c>
      <c r="N182" s="28" t="s">
        <v>0</v>
      </c>
      <c r="O182" s="29" t="s">
        <v>1</v>
      </c>
      <c r="P182" s="29" t="s">
        <v>2</v>
      </c>
      <c r="Q182" s="29" t="s">
        <v>3</v>
      </c>
      <c r="R182" s="29" t="s">
        <v>4</v>
      </c>
      <c r="S182" s="29" t="s">
        <v>6</v>
      </c>
      <c r="T182" s="29" t="s">
        <v>5</v>
      </c>
      <c r="U182" s="28" t="s">
        <v>6</v>
      </c>
      <c r="V182" s="28" t="s">
        <v>7</v>
      </c>
      <c r="W182" s="28" t="s">
        <v>8</v>
      </c>
      <c r="X182" s="30" t="s">
        <v>9</v>
      </c>
      <c r="Y182" s="30" t="s">
        <v>10</v>
      </c>
      <c r="Z182" s="28" t="s">
        <v>11</v>
      </c>
      <c r="AA182" s="28" t="s">
        <v>12</v>
      </c>
      <c r="AB182" s="30" t="s">
        <v>13</v>
      </c>
      <c r="AC182" s="31" t="s">
        <v>14</v>
      </c>
      <c r="AD182" s="31" t="s">
        <v>15</v>
      </c>
      <c r="AE182" s="29" t="s">
        <v>16</v>
      </c>
      <c r="AF182" s="28" t="s">
        <v>17</v>
      </c>
      <c r="AH182" s="21"/>
    </row>
    <row r="183" spans="2:34" s="23" customFormat="1" x14ac:dyDescent="0.2">
      <c r="B183" s="32">
        <v>27</v>
      </c>
      <c r="C183" s="33" t="s">
        <v>18</v>
      </c>
      <c r="D183" s="33" t="s">
        <v>19</v>
      </c>
      <c r="E183" s="33" t="s">
        <v>20</v>
      </c>
      <c r="F183" s="34" t="s">
        <v>21</v>
      </c>
      <c r="G183" s="35" t="s">
        <v>22</v>
      </c>
      <c r="H183" s="35" t="s">
        <v>23</v>
      </c>
      <c r="I183" s="33" t="s">
        <v>24</v>
      </c>
      <c r="J183" s="33" t="s">
        <v>25</v>
      </c>
      <c r="K183" s="33" t="s">
        <v>26</v>
      </c>
      <c r="L183" s="33" t="s">
        <v>27</v>
      </c>
      <c r="M183" s="33" t="s">
        <v>28</v>
      </c>
      <c r="N183" s="33" t="s">
        <v>29</v>
      </c>
      <c r="O183" s="34" t="s">
        <v>30</v>
      </c>
      <c r="P183" s="34" t="s">
        <v>31</v>
      </c>
      <c r="Q183" s="34" t="s">
        <v>32</v>
      </c>
      <c r="R183" s="34" t="s">
        <v>33</v>
      </c>
      <c r="S183" s="34" t="s">
        <v>35</v>
      </c>
      <c r="T183" s="34" t="s">
        <v>34</v>
      </c>
      <c r="U183" s="33" t="s">
        <v>35</v>
      </c>
      <c r="V183" s="33" t="s">
        <v>36</v>
      </c>
      <c r="W183" s="33" t="s">
        <v>37</v>
      </c>
      <c r="X183" s="35" t="s">
        <v>38</v>
      </c>
      <c r="Y183" s="35" t="s">
        <v>39</v>
      </c>
      <c r="Z183" s="33" t="s">
        <v>40</v>
      </c>
      <c r="AA183" s="33" t="s">
        <v>41</v>
      </c>
      <c r="AB183" s="35" t="s">
        <v>42</v>
      </c>
      <c r="AC183" s="36" t="s">
        <v>43</v>
      </c>
      <c r="AD183" s="36" t="s">
        <v>44</v>
      </c>
      <c r="AE183" s="34" t="s">
        <v>45</v>
      </c>
      <c r="AF183" s="33" t="s">
        <v>46</v>
      </c>
      <c r="AG183" s="21"/>
      <c r="AH183" s="21"/>
    </row>
    <row r="184" spans="2:34" s="23" customFormat="1" x14ac:dyDescent="0.2">
      <c r="B184" s="32">
        <v>28</v>
      </c>
      <c r="C184" s="33" t="s">
        <v>47</v>
      </c>
      <c r="D184" s="33" t="s">
        <v>48</v>
      </c>
      <c r="E184" s="33" t="s">
        <v>49</v>
      </c>
      <c r="F184" s="34" t="s">
        <v>50</v>
      </c>
      <c r="G184" s="35" t="s">
        <v>51</v>
      </c>
      <c r="H184" s="35" t="s">
        <v>52</v>
      </c>
      <c r="I184" s="33" t="s">
        <v>53</v>
      </c>
      <c r="J184" s="33" t="s">
        <v>54</v>
      </c>
      <c r="K184" s="33" t="s">
        <v>55</v>
      </c>
      <c r="L184" s="33" t="s">
        <v>56</v>
      </c>
      <c r="M184" s="33" t="s">
        <v>57</v>
      </c>
      <c r="N184" s="33" t="s">
        <v>58</v>
      </c>
      <c r="O184" s="34" t="s">
        <v>59</v>
      </c>
      <c r="P184" s="34" t="s">
        <v>60</v>
      </c>
      <c r="Q184" s="34" t="s">
        <v>61</v>
      </c>
      <c r="R184" s="34" t="s">
        <v>62</v>
      </c>
      <c r="S184" s="34" t="s">
        <v>64</v>
      </c>
      <c r="T184" s="34" t="s">
        <v>63</v>
      </c>
      <c r="U184" s="33" t="s">
        <v>64</v>
      </c>
      <c r="V184" s="33" t="s">
        <v>65</v>
      </c>
      <c r="W184" s="33" t="s">
        <v>66</v>
      </c>
      <c r="X184" s="35" t="s">
        <v>67</v>
      </c>
      <c r="Y184" s="35" t="s">
        <v>68</v>
      </c>
      <c r="Z184" s="33" t="s">
        <v>69</v>
      </c>
      <c r="AA184" s="33" t="s">
        <v>70</v>
      </c>
      <c r="AB184" s="35" t="s">
        <v>71</v>
      </c>
      <c r="AC184" s="36" t="s">
        <v>72</v>
      </c>
      <c r="AD184" s="36" t="s">
        <v>73</v>
      </c>
      <c r="AE184" s="34" t="s">
        <v>74</v>
      </c>
      <c r="AF184" s="33" t="s">
        <v>75</v>
      </c>
      <c r="AG184" s="21"/>
      <c r="AH184" s="21"/>
    </row>
    <row r="185" spans="2:34" x14ac:dyDescent="0.2">
      <c r="B185" s="27">
        <v>29</v>
      </c>
      <c r="C185" s="28" t="s">
        <v>76</v>
      </c>
      <c r="D185" s="28" t="s">
        <v>77</v>
      </c>
      <c r="E185" s="28" t="s">
        <v>78</v>
      </c>
      <c r="F185" s="29" t="s">
        <v>79</v>
      </c>
      <c r="G185" s="30" t="s">
        <v>80</v>
      </c>
      <c r="H185" s="30" t="s">
        <v>81</v>
      </c>
      <c r="I185" s="28" t="s">
        <v>82</v>
      </c>
      <c r="J185" s="28" t="s">
        <v>83</v>
      </c>
      <c r="K185" s="28" t="s">
        <v>84</v>
      </c>
      <c r="L185" s="28" t="s">
        <v>85</v>
      </c>
      <c r="M185" s="28" t="s">
        <v>86</v>
      </c>
      <c r="N185" s="28" t="s">
        <v>87</v>
      </c>
      <c r="O185" s="29" t="s">
        <v>88</v>
      </c>
      <c r="P185" s="29" t="s">
        <v>89</v>
      </c>
      <c r="Q185" s="29" t="s">
        <v>90</v>
      </c>
      <c r="R185" s="29" t="s">
        <v>91</v>
      </c>
      <c r="S185" s="29" t="s">
        <v>93</v>
      </c>
      <c r="T185" s="29" t="s">
        <v>92</v>
      </c>
      <c r="U185" s="28" t="s">
        <v>93</v>
      </c>
      <c r="V185" s="28" t="s">
        <v>94</v>
      </c>
      <c r="W185" s="28" t="s">
        <v>95</v>
      </c>
      <c r="X185" s="30" t="s">
        <v>96</v>
      </c>
      <c r="Y185" s="30" t="s">
        <v>97</v>
      </c>
      <c r="Z185" s="28" t="s">
        <v>98</v>
      </c>
      <c r="AA185" s="28" t="s">
        <v>99</v>
      </c>
      <c r="AB185" s="30" t="s">
        <v>100</v>
      </c>
      <c r="AC185" s="31" t="s">
        <v>101</v>
      </c>
      <c r="AD185" s="31" t="s">
        <v>102</v>
      </c>
      <c r="AE185" s="29" t="s">
        <v>103</v>
      </c>
      <c r="AF185" s="28" t="s">
        <v>104</v>
      </c>
      <c r="AH185" s="21"/>
    </row>
    <row r="186" spans="2:34" x14ac:dyDescent="0.2">
      <c r="B186" s="27">
        <v>30</v>
      </c>
      <c r="C186" s="28" t="s">
        <v>105</v>
      </c>
      <c r="D186" s="28" t="s">
        <v>106</v>
      </c>
      <c r="E186" s="28" t="s">
        <v>107</v>
      </c>
      <c r="F186" s="29" t="s">
        <v>108</v>
      </c>
      <c r="G186" s="30" t="s">
        <v>109</v>
      </c>
      <c r="H186" s="30" t="s">
        <v>110</v>
      </c>
      <c r="I186" s="28" t="s">
        <v>111</v>
      </c>
      <c r="J186" s="28" t="s">
        <v>112</v>
      </c>
      <c r="K186" s="28" t="s">
        <v>113</v>
      </c>
      <c r="L186" s="28" t="s">
        <v>114</v>
      </c>
      <c r="M186" s="28" t="s">
        <v>115</v>
      </c>
      <c r="N186" s="28" t="s">
        <v>116</v>
      </c>
      <c r="O186" s="29" t="s">
        <v>117</v>
      </c>
      <c r="P186" s="29" t="s">
        <v>118</v>
      </c>
      <c r="Q186" s="29" t="s">
        <v>119</v>
      </c>
      <c r="R186" s="29" t="s">
        <v>120</v>
      </c>
      <c r="S186" s="29" t="s">
        <v>122</v>
      </c>
      <c r="T186" s="29" t="s">
        <v>121</v>
      </c>
      <c r="U186" s="28" t="s">
        <v>122</v>
      </c>
      <c r="V186" s="28" t="s">
        <v>123</v>
      </c>
      <c r="W186" s="28" t="s">
        <v>124</v>
      </c>
      <c r="X186" s="30" t="s">
        <v>125</v>
      </c>
      <c r="Y186" s="30" t="s">
        <v>126</v>
      </c>
      <c r="Z186" s="28" t="s">
        <v>127</v>
      </c>
      <c r="AA186" s="28" t="s">
        <v>128</v>
      </c>
      <c r="AB186" s="30" t="s">
        <v>129</v>
      </c>
      <c r="AC186" s="31" t="s">
        <v>130</v>
      </c>
      <c r="AD186" s="31" t="s">
        <v>131</v>
      </c>
      <c r="AE186" s="29" t="s">
        <v>132</v>
      </c>
      <c r="AF186" s="28" t="s">
        <v>133</v>
      </c>
      <c r="AH186" s="21"/>
    </row>
    <row r="187" spans="2:34" s="23" customFormat="1" x14ac:dyDescent="0.2">
      <c r="B187" s="32">
        <v>31</v>
      </c>
      <c r="C187" s="33" t="s">
        <v>134</v>
      </c>
      <c r="D187" s="33" t="s">
        <v>135</v>
      </c>
      <c r="E187" s="33" t="s">
        <v>136</v>
      </c>
      <c r="F187" s="34" t="s">
        <v>137</v>
      </c>
      <c r="G187" s="35" t="s">
        <v>138</v>
      </c>
      <c r="H187" s="35" t="s">
        <v>139</v>
      </c>
      <c r="I187" s="33" t="s">
        <v>140</v>
      </c>
      <c r="J187" s="33" t="s">
        <v>141</v>
      </c>
      <c r="K187" s="33" t="s">
        <v>142</v>
      </c>
      <c r="L187" s="33" t="s">
        <v>143</v>
      </c>
      <c r="M187" s="33" t="s">
        <v>144</v>
      </c>
      <c r="N187" s="33" t="s">
        <v>145</v>
      </c>
      <c r="O187" s="34" t="s">
        <v>146</v>
      </c>
      <c r="P187" s="34" t="s">
        <v>147</v>
      </c>
      <c r="Q187" s="34" t="s">
        <v>148</v>
      </c>
      <c r="R187" s="34" t="s">
        <v>149</v>
      </c>
      <c r="S187" s="34" t="s">
        <v>151</v>
      </c>
      <c r="T187" s="34" t="s">
        <v>150</v>
      </c>
      <c r="U187" s="33" t="s">
        <v>151</v>
      </c>
      <c r="V187" s="33" t="s">
        <v>152</v>
      </c>
      <c r="W187" s="33" t="s">
        <v>153</v>
      </c>
      <c r="X187" s="35" t="s">
        <v>154</v>
      </c>
      <c r="Y187" s="35" t="s">
        <v>155</v>
      </c>
      <c r="Z187" s="33" t="s">
        <v>156</v>
      </c>
      <c r="AA187" s="33" t="s">
        <v>157</v>
      </c>
      <c r="AB187" s="35" t="s">
        <v>158</v>
      </c>
      <c r="AC187" s="36" t="s">
        <v>159</v>
      </c>
      <c r="AD187" s="36" t="s">
        <v>160</v>
      </c>
      <c r="AE187" s="34" t="s">
        <v>161</v>
      </c>
      <c r="AF187" s="33" t="s">
        <v>162</v>
      </c>
      <c r="AG187" s="21"/>
      <c r="AH187" s="21"/>
    </row>
    <row r="188" spans="2:34" s="23" customFormat="1" x14ac:dyDescent="0.2">
      <c r="B188" s="32">
        <v>32</v>
      </c>
      <c r="C188" s="33" t="s">
        <v>163</v>
      </c>
      <c r="D188" s="33" t="s">
        <v>164</v>
      </c>
      <c r="E188" s="33" t="s">
        <v>165</v>
      </c>
      <c r="F188" s="34" t="s">
        <v>166</v>
      </c>
      <c r="G188" s="35" t="s">
        <v>167</v>
      </c>
      <c r="H188" s="35" t="s">
        <v>168</v>
      </c>
      <c r="I188" s="33" t="s">
        <v>169</v>
      </c>
      <c r="J188" s="33" t="s">
        <v>170</v>
      </c>
      <c r="K188" s="33" t="s">
        <v>171</v>
      </c>
      <c r="L188" s="33" t="s">
        <v>172</v>
      </c>
      <c r="M188" s="33" t="s">
        <v>173</v>
      </c>
      <c r="N188" s="33" t="s">
        <v>174</v>
      </c>
      <c r="O188" s="34" t="s">
        <v>175</v>
      </c>
      <c r="P188" s="34" t="s">
        <v>176</v>
      </c>
      <c r="Q188" s="34" t="s">
        <v>177</v>
      </c>
      <c r="R188" s="34" t="s">
        <v>178</v>
      </c>
      <c r="S188" s="34" t="s">
        <v>180</v>
      </c>
      <c r="T188" s="34" t="s">
        <v>179</v>
      </c>
      <c r="U188" s="33" t="s">
        <v>180</v>
      </c>
      <c r="V188" s="33" t="s">
        <v>181</v>
      </c>
      <c r="W188" s="33" t="s">
        <v>182</v>
      </c>
      <c r="X188" s="35" t="s">
        <v>183</v>
      </c>
      <c r="Y188" s="35" t="s">
        <v>184</v>
      </c>
      <c r="Z188" s="33" t="s">
        <v>185</v>
      </c>
      <c r="AA188" s="33" t="s">
        <v>186</v>
      </c>
      <c r="AB188" s="35" t="s">
        <v>187</v>
      </c>
      <c r="AC188" s="36" t="s">
        <v>188</v>
      </c>
      <c r="AD188" s="36" t="s">
        <v>189</v>
      </c>
      <c r="AE188" s="34" t="s">
        <v>190</v>
      </c>
      <c r="AF188" s="33" t="s">
        <v>191</v>
      </c>
      <c r="AG188" s="21"/>
      <c r="AH188" s="21"/>
    </row>
    <row r="189" spans="2:34" x14ac:dyDescent="0.2">
      <c r="B189" s="27">
        <v>33</v>
      </c>
      <c r="C189" s="28" t="s">
        <v>192</v>
      </c>
      <c r="D189" s="28" t="s">
        <v>193</v>
      </c>
      <c r="E189" s="28" t="s">
        <v>194</v>
      </c>
      <c r="F189" s="29" t="s">
        <v>195</v>
      </c>
      <c r="G189" s="30" t="s">
        <v>196</v>
      </c>
      <c r="H189" s="30" t="s">
        <v>197</v>
      </c>
      <c r="I189" s="28" t="s">
        <v>198</v>
      </c>
      <c r="J189" s="28" t="s">
        <v>199</v>
      </c>
      <c r="K189" s="28" t="s">
        <v>200</v>
      </c>
      <c r="L189" s="28" t="s">
        <v>201</v>
      </c>
      <c r="M189" s="28" t="s">
        <v>202</v>
      </c>
      <c r="N189" s="28" t="s">
        <v>203</v>
      </c>
      <c r="O189" s="29" t="s">
        <v>204</v>
      </c>
      <c r="P189" s="29" t="s">
        <v>205</v>
      </c>
      <c r="Q189" s="29" t="s">
        <v>206</v>
      </c>
      <c r="R189" s="29" t="s">
        <v>207</v>
      </c>
      <c r="S189" s="29" t="s">
        <v>209</v>
      </c>
      <c r="T189" s="29" t="s">
        <v>208</v>
      </c>
      <c r="U189" s="28" t="s">
        <v>209</v>
      </c>
      <c r="V189" s="28" t="s">
        <v>210</v>
      </c>
      <c r="W189" s="28" t="s">
        <v>211</v>
      </c>
      <c r="X189" s="30" t="s">
        <v>212</v>
      </c>
      <c r="Y189" s="30" t="s">
        <v>213</v>
      </c>
      <c r="Z189" s="28" t="s">
        <v>214</v>
      </c>
      <c r="AA189" s="28" t="s">
        <v>215</v>
      </c>
      <c r="AB189" s="30" t="s">
        <v>216</v>
      </c>
      <c r="AC189" s="31" t="s">
        <v>217</v>
      </c>
      <c r="AD189" s="31" t="s">
        <v>218</v>
      </c>
      <c r="AE189" s="29" t="s">
        <v>219</v>
      </c>
      <c r="AF189" s="28" t="s">
        <v>220</v>
      </c>
      <c r="AH189" s="21"/>
    </row>
    <row r="190" spans="2:34" x14ac:dyDescent="0.2">
      <c r="B190" s="27">
        <v>34</v>
      </c>
      <c r="C190" s="28" t="s">
        <v>221</v>
      </c>
      <c r="D190" s="28" t="s">
        <v>222</v>
      </c>
      <c r="E190" s="28" t="s">
        <v>223</v>
      </c>
      <c r="F190" s="29" t="s">
        <v>224</v>
      </c>
      <c r="G190" s="30" t="s">
        <v>225</v>
      </c>
      <c r="H190" s="30" t="s">
        <v>226</v>
      </c>
      <c r="I190" s="28" t="s">
        <v>227</v>
      </c>
      <c r="J190" s="28" t="s">
        <v>228</v>
      </c>
      <c r="K190" s="28" t="s">
        <v>229</v>
      </c>
      <c r="L190" s="28" t="s">
        <v>230</v>
      </c>
      <c r="M190" s="28" t="s">
        <v>231</v>
      </c>
      <c r="N190" s="28" t="s">
        <v>232</v>
      </c>
      <c r="O190" s="29" t="s">
        <v>233</v>
      </c>
      <c r="P190" s="29" t="s">
        <v>234</v>
      </c>
      <c r="Q190" s="29" t="s">
        <v>235</v>
      </c>
      <c r="R190" s="29" t="s">
        <v>236</v>
      </c>
      <c r="S190" s="29" t="s">
        <v>238</v>
      </c>
      <c r="T190" s="29" t="s">
        <v>237</v>
      </c>
      <c r="U190" s="28" t="s">
        <v>238</v>
      </c>
      <c r="V190" s="28" t="s">
        <v>239</v>
      </c>
      <c r="W190" s="28" t="s">
        <v>240</v>
      </c>
      <c r="X190" s="30" t="s">
        <v>241</v>
      </c>
      <c r="Y190" s="30" t="s">
        <v>242</v>
      </c>
      <c r="Z190" s="28" t="s">
        <v>243</v>
      </c>
      <c r="AA190" s="28" t="s">
        <v>244</v>
      </c>
      <c r="AB190" s="30" t="s">
        <v>245</v>
      </c>
      <c r="AC190" s="31" t="s">
        <v>246</v>
      </c>
      <c r="AD190" s="31" t="s">
        <v>247</v>
      </c>
      <c r="AE190" s="29" t="s">
        <v>248</v>
      </c>
      <c r="AF190" s="28" t="s">
        <v>249</v>
      </c>
      <c r="AH190" s="21"/>
    </row>
    <row r="191" spans="2:34" s="23" customFormat="1" x14ac:dyDescent="0.2">
      <c r="B191" s="32">
        <v>35</v>
      </c>
      <c r="C191" s="33" t="s">
        <v>250</v>
      </c>
      <c r="D191" s="33" t="s">
        <v>251</v>
      </c>
      <c r="E191" s="33" t="s">
        <v>252</v>
      </c>
      <c r="F191" s="34" t="s">
        <v>253</v>
      </c>
      <c r="G191" s="35" t="s">
        <v>254</v>
      </c>
      <c r="H191" s="35" t="s">
        <v>255</v>
      </c>
      <c r="I191" s="33" t="s">
        <v>256</v>
      </c>
      <c r="J191" s="33" t="s">
        <v>257</v>
      </c>
      <c r="K191" s="33" t="s">
        <v>258</v>
      </c>
      <c r="L191" s="33" t="s">
        <v>259</v>
      </c>
      <c r="M191" s="33" t="s">
        <v>260</v>
      </c>
      <c r="N191" s="33" t="s">
        <v>261</v>
      </c>
      <c r="O191" s="34" t="s">
        <v>262</v>
      </c>
      <c r="P191" s="34" t="s">
        <v>263</v>
      </c>
      <c r="Q191" s="34" t="s">
        <v>264</v>
      </c>
      <c r="R191" s="34" t="s">
        <v>265</v>
      </c>
      <c r="S191" s="34" t="s">
        <v>267</v>
      </c>
      <c r="T191" s="34" t="s">
        <v>266</v>
      </c>
      <c r="U191" s="33" t="s">
        <v>267</v>
      </c>
      <c r="V191" s="33" t="s">
        <v>268</v>
      </c>
      <c r="W191" s="33" t="s">
        <v>269</v>
      </c>
      <c r="X191" s="35" t="s">
        <v>270</v>
      </c>
      <c r="Y191" s="35" t="s">
        <v>271</v>
      </c>
      <c r="Z191" s="33" t="s">
        <v>272</v>
      </c>
      <c r="AA191" s="33" t="s">
        <v>273</v>
      </c>
      <c r="AB191" s="35" t="s">
        <v>274</v>
      </c>
      <c r="AC191" s="36" t="s">
        <v>275</v>
      </c>
      <c r="AD191" s="36" t="s">
        <v>276</v>
      </c>
      <c r="AE191" s="34" t="s">
        <v>277</v>
      </c>
      <c r="AF191" s="33" t="s">
        <v>278</v>
      </c>
      <c r="AG191" s="21"/>
      <c r="AH191" s="21"/>
    </row>
    <row r="192" spans="2:34" s="23" customFormat="1" x14ac:dyDescent="0.2">
      <c r="B192" s="32">
        <v>36</v>
      </c>
      <c r="C192" s="33" t="s">
        <v>279</v>
      </c>
      <c r="D192" s="33" t="s">
        <v>280</v>
      </c>
      <c r="E192" s="33" t="s">
        <v>281</v>
      </c>
      <c r="F192" s="34" t="s">
        <v>282</v>
      </c>
      <c r="G192" s="35" t="s">
        <v>283</v>
      </c>
      <c r="H192" s="35" t="s">
        <v>284</v>
      </c>
      <c r="I192" s="33" t="s">
        <v>285</v>
      </c>
      <c r="J192" s="33" t="s">
        <v>286</v>
      </c>
      <c r="K192" s="33" t="s">
        <v>287</v>
      </c>
      <c r="L192" s="33" t="s">
        <v>288</v>
      </c>
      <c r="M192" s="33" t="s">
        <v>289</v>
      </c>
      <c r="N192" s="33" t="s">
        <v>290</v>
      </c>
      <c r="O192" s="34" t="s">
        <v>291</v>
      </c>
      <c r="P192" s="34" t="s">
        <v>292</v>
      </c>
      <c r="Q192" s="34" t="s">
        <v>293</v>
      </c>
      <c r="R192" s="34" t="s">
        <v>294</v>
      </c>
      <c r="S192" s="34" t="s">
        <v>296</v>
      </c>
      <c r="T192" s="34" t="s">
        <v>295</v>
      </c>
      <c r="U192" s="33" t="s">
        <v>296</v>
      </c>
      <c r="V192" s="33" t="s">
        <v>297</v>
      </c>
      <c r="W192" s="33" t="s">
        <v>298</v>
      </c>
      <c r="X192" s="35" t="s">
        <v>299</v>
      </c>
      <c r="Y192" s="35" t="s">
        <v>300</v>
      </c>
      <c r="Z192" s="33" t="s">
        <v>301</v>
      </c>
      <c r="AA192" s="33" t="s">
        <v>302</v>
      </c>
      <c r="AB192" s="35" t="s">
        <v>303</v>
      </c>
      <c r="AC192" s="36" t="s">
        <v>304</v>
      </c>
      <c r="AD192" s="36" t="s">
        <v>305</v>
      </c>
      <c r="AE192" s="34" t="s">
        <v>306</v>
      </c>
      <c r="AF192" s="33" t="s">
        <v>307</v>
      </c>
      <c r="AG192" s="21"/>
      <c r="AH192" s="21"/>
    </row>
    <row r="193" spans="2:34" x14ac:dyDescent="0.2">
      <c r="AH193" s="21"/>
    </row>
    <row r="194" spans="2:34" x14ac:dyDescent="0.2">
      <c r="B194" s="26"/>
      <c r="C194" s="26" t="s">
        <v>317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AH194" s="21"/>
    </row>
    <row r="195" spans="2:34" x14ac:dyDescent="0.2">
      <c r="B195" s="27">
        <v>1</v>
      </c>
      <c r="C195" s="28" t="s">
        <v>330</v>
      </c>
      <c r="D195" s="28" t="s">
        <v>331</v>
      </c>
      <c r="E195" s="28" t="s">
        <v>332</v>
      </c>
      <c r="F195" s="29" t="s">
        <v>333</v>
      </c>
      <c r="G195" s="30" t="s">
        <v>334</v>
      </c>
      <c r="H195" s="30" t="s">
        <v>335</v>
      </c>
      <c r="I195" s="28" t="s">
        <v>336</v>
      </c>
      <c r="J195" s="28" t="s">
        <v>337</v>
      </c>
      <c r="K195" s="28" t="s">
        <v>338</v>
      </c>
      <c r="L195" s="28" t="s">
        <v>339</v>
      </c>
      <c r="M195" s="28" t="s">
        <v>340</v>
      </c>
      <c r="N195" s="28" t="s">
        <v>341</v>
      </c>
      <c r="O195" s="29" t="s">
        <v>342</v>
      </c>
      <c r="P195" s="29" t="s">
        <v>343</v>
      </c>
      <c r="Q195" s="29" t="s">
        <v>344</v>
      </c>
      <c r="R195" s="29" t="s">
        <v>345</v>
      </c>
      <c r="S195" s="29" t="s">
        <v>347</v>
      </c>
      <c r="T195" s="29" t="s">
        <v>346</v>
      </c>
      <c r="U195" s="28" t="s">
        <v>347</v>
      </c>
      <c r="V195" s="28" t="s">
        <v>348</v>
      </c>
      <c r="W195" s="28" t="s">
        <v>349</v>
      </c>
      <c r="X195" s="30" t="s">
        <v>350</v>
      </c>
      <c r="Y195" s="30" t="s">
        <v>351</v>
      </c>
      <c r="Z195" s="28" t="s">
        <v>352</v>
      </c>
      <c r="AA195" s="28" t="s">
        <v>353</v>
      </c>
      <c r="AB195" s="30" t="s">
        <v>354</v>
      </c>
      <c r="AC195" s="31" t="s">
        <v>355</v>
      </c>
      <c r="AD195" s="31" t="s">
        <v>356</v>
      </c>
      <c r="AE195" s="29" t="s">
        <v>357</v>
      </c>
      <c r="AF195" s="28" t="s">
        <v>358</v>
      </c>
      <c r="AH195" s="24" t="s">
        <v>1065</v>
      </c>
    </row>
    <row r="196" spans="2:34" x14ac:dyDescent="0.2">
      <c r="B196" s="27">
        <v>2</v>
      </c>
      <c r="C196" s="28" t="s">
        <v>359</v>
      </c>
      <c r="D196" s="28" t="s">
        <v>360</v>
      </c>
      <c r="E196" s="28" t="s">
        <v>361</v>
      </c>
      <c r="F196" s="29" t="s">
        <v>362</v>
      </c>
      <c r="G196" s="30" t="s">
        <v>363</v>
      </c>
      <c r="H196" s="30" t="s">
        <v>364</v>
      </c>
      <c r="I196" s="28" t="s">
        <v>365</v>
      </c>
      <c r="J196" s="28" t="s">
        <v>366</v>
      </c>
      <c r="K196" s="28" t="s">
        <v>367</v>
      </c>
      <c r="L196" s="28" t="s">
        <v>368</v>
      </c>
      <c r="M196" s="28" t="s">
        <v>369</v>
      </c>
      <c r="N196" s="28" t="s">
        <v>370</v>
      </c>
      <c r="O196" s="29" t="s">
        <v>371</v>
      </c>
      <c r="P196" s="29" t="s">
        <v>372</v>
      </c>
      <c r="Q196" s="29" t="s">
        <v>373</v>
      </c>
      <c r="R196" s="29" t="s">
        <v>374</v>
      </c>
      <c r="S196" s="29" t="s">
        <v>376</v>
      </c>
      <c r="T196" s="29" t="s">
        <v>375</v>
      </c>
      <c r="U196" s="28" t="s">
        <v>376</v>
      </c>
      <c r="V196" s="28" t="s">
        <v>377</v>
      </c>
      <c r="W196" s="28" t="s">
        <v>378</v>
      </c>
      <c r="X196" s="30" t="s">
        <v>379</v>
      </c>
      <c r="Y196" s="30" t="s">
        <v>380</v>
      </c>
      <c r="Z196" s="28" t="s">
        <v>381</v>
      </c>
      <c r="AA196" s="28" t="s">
        <v>382</v>
      </c>
      <c r="AB196" s="30" t="s">
        <v>383</v>
      </c>
      <c r="AC196" s="31" t="s">
        <v>384</v>
      </c>
      <c r="AD196" s="31" t="s">
        <v>385</v>
      </c>
      <c r="AE196" s="29" t="s">
        <v>386</v>
      </c>
      <c r="AF196" s="28" t="s">
        <v>387</v>
      </c>
      <c r="AH196" s="21">
        <v>0</v>
      </c>
    </row>
    <row r="197" spans="2:34" s="23" customFormat="1" x14ac:dyDescent="0.2">
      <c r="B197" s="32">
        <v>3</v>
      </c>
      <c r="C197" s="33" t="s">
        <v>388</v>
      </c>
      <c r="D197" s="33" t="s">
        <v>389</v>
      </c>
      <c r="E197" s="33" t="s">
        <v>390</v>
      </c>
      <c r="F197" s="34" t="s">
        <v>391</v>
      </c>
      <c r="G197" s="35" t="s">
        <v>392</v>
      </c>
      <c r="H197" s="35" t="s">
        <v>393</v>
      </c>
      <c r="I197" s="33" t="s">
        <v>394</v>
      </c>
      <c r="J197" s="33" t="s">
        <v>395</v>
      </c>
      <c r="K197" s="33" t="s">
        <v>396</v>
      </c>
      <c r="L197" s="33" t="s">
        <v>397</v>
      </c>
      <c r="M197" s="33" t="s">
        <v>398</v>
      </c>
      <c r="N197" s="33" t="s">
        <v>399</v>
      </c>
      <c r="O197" s="34" t="s">
        <v>400</v>
      </c>
      <c r="P197" s="34" t="s">
        <v>401</v>
      </c>
      <c r="Q197" s="34" t="s">
        <v>402</v>
      </c>
      <c r="R197" s="34" t="s">
        <v>403</v>
      </c>
      <c r="S197" s="34" t="s">
        <v>405</v>
      </c>
      <c r="T197" s="34" t="s">
        <v>404</v>
      </c>
      <c r="U197" s="33" t="s">
        <v>405</v>
      </c>
      <c r="V197" s="33" t="s">
        <v>406</v>
      </c>
      <c r="W197" s="33" t="s">
        <v>407</v>
      </c>
      <c r="X197" s="35" t="s">
        <v>408</v>
      </c>
      <c r="Y197" s="35" t="s">
        <v>409</v>
      </c>
      <c r="Z197" s="33" t="s">
        <v>410</v>
      </c>
      <c r="AA197" s="33" t="s">
        <v>411</v>
      </c>
      <c r="AB197" s="35" t="s">
        <v>412</v>
      </c>
      <c r="AC197" s="36" t="s">
        <v>413</v>
      </c>
      <c r="AD197" s="36" t="s">
        <v>414</v>
      </c>
      <c r="AE197" s="34" t="s">
        <v>415</v>
      </c>
      <c r="AF197" s="33" t="s">
        <v>416</v>
      </c>
      <c r="AG197" s="21"/>
      <c r="AH197" s="21">
        <v>0</v>
      </c>
    </row>
    <row r="198" spans="2:34" s="23" customFormat="1" x14ac:dyDescent="0.2">
      <c r="B198" s="32">
        <v>4</v>
      </c>
      <c r="C198" s="33" t="s">
        <v>417</v>
      </c>
      <c r="D198" s="33" t="s">
        <v>418</v>
      </c>
      <c r="E198" s="33" t="s">
        <v>419</v>
      </c>
      <c r="F198" s="34" t="s">
        <v>420</v>
      </c>
      <c r="G198" s="35" t="s">
        <v>421</v>
      </c>
      <c r="H198" s="35" t="s">
        <v>422</v>
      </c>
      <c r="I198" s="33" t="s">
        <v>423</v>
      </c>
      <c r="J198" s="33" t="s">
        <v>424</v>
      </c>
      <c r="K198" s="33" t="s">
        <v>425</v>
      </c>
      <c r="L198" s="33" t="s">
        <v>426</v>
      </c>
      <c r="M198" s="33" t="s">
        <v>427</v>
      </c>
      <c r="N198" s="33" t="s">
        <v>428</v>
      </c>
      <c r="O198" s="34" t="s">
        <v>429</v>
      </c>
      <c r="P198" s="34" t="s">
        <v>430</v>
      </c>
      <c r="Q198" s="34" t="s">
        <v>431</v>
      </c>
      <c r="R198" s="34" t="s">
        <v>432</v>
      </c>
      <c r="S198" s="34" t="s">
        <v>434</v>
      </c>
      <c r="T198" s="34" t="s">
        <v>433</v>
      </c>
      <c r="U198" s="33" t="s">
        <v>434</v>
      </c>
      <c r="V198" s="33" t="s">
        <v>435</v>
      </c>
      <c r="W198" s="33" t="s">
        <v>436</v>
      </c>
      <c r="X198" s="35" t="s">
        <v>437</v>
      </c>
      <c r="Y198" s="35" t="s">
        <v>438</v>
      </c>
      <c r="Z198" s="33" t="s">
        <v>439</v>
      </c>
      <c r="AA198" s="33" t="s">
        <v>440</v>
      </c>
      <c r="AB198" s="35" t="s">
        <v>441</v>
      </c>
      <c r="AC198" s="36" t="s">
        <v>442</v>
      </c>
      <c r="AD198" s="36" t="s">
        <v>443</v>
      </c>
      <c r="AE198" s="34" t="s">
        <v>444</v>
      </c>
      <c r="AF198" s="33" t="s">
        <v>445</v>
      </c>
      <c r="AG198" s="21"/>
      <c r="AH198" s="21">
        <v>0</v>
      </c>
    </row>
    <row r="199" spans="2:34" x14ac:dyDescent="0.2">
      <c r="B199" s="27">
        <v>5</v>
      </c>
      <c r="C199" s="28" t="s">
        <v>446</v>
      </c>
      <c r="D199" s="28" t="s">
        <v>447</v>
      </c>
      <c r="E199" s="28" t="s">
        <v>448</v>
      </c>
      <c r="F199" s="29" t="s">
        <v>449</v>
      </c>
      <c r="G199" s="30" t="s">
        <v>450</v>
      </c>
      <c r="H199" s="30" t="s">
        <v>451</v>
      </c>
      <c r="I199" s="28" t="s">
        <v>452</v>
      </c>
      <c r="J199" s="28" t="s">
        <v>453</v>
      </c>
      <c r="K199" s="28" t="s">
        <v>454</v>
      </c>
      <c r="L199" s="28" t="s">
        <v>455</v>
      </c>
      <c r="M199" s="28" t="s">
        <v>456</v>
      </c>
      <c r="N199" s="28" t="s">
        <v>457</v>
      </c>
      <c r="O199" s="29" t="s">
        <v>458</v>
      </c>
      <c r="P199" s="29" t="s">
        <v>459</v>
      </c>
      <c r="Q199" s="29" t="s">
        <v>460</v>
      </c>
      <c r="R199" s="29" t="s">
        <v>461</v>
      </c>
      <c r="S199" s="29" t="s">
        <v>463</v>
      </c>
      <c r="T199" s="29" t="s">
        <v>462</v>
      </c>
      <c r="U199" s="28" t="s">
        <v>463</v>
      </c>
      <c r="V199" s="28" t="s">
        <v>464</v>
      </c>
      <c r="W199" s="28" t="s">
        <v>465</v>
      </c>
      <c r="X199" s="30" t="s">
        <v>466</v>
      </c>
      <c r="Y199" s="30" t="s">
        <v>467</v>
      </c>
      <c r="Z199" s="28" t="s">
        <v>468</v>
      </c>
      <c r="AA199" s="28" t="s">
        <v>469</v>
      </c>
      <c r="AB199" s="30" t="s">
        <v>470</v>
      </c>
      <c r="AC199" s="31" t="s">
        <v>471</v>
      </c>
      <c r="AD199" s="31" t="s">
        <v>472</v>
      </c>
      <c r="AE199" s="29" t="s">
        <v>473</v>
      </c>
      <c r="AF199" s="28" t="s">
        <v>474</v>
      </c>
      <c r="AH199" s="21">
        <v>0</v>
      </c>
    </row>
    <row r="200" spans="2:34" x14ac:dyDescent="0.2">
      <c r="B200" s="27">
        <v>6</v>
      </c>
      <c r="C200" s="28" t="s">
        <v>475</v>
      </c>
      <c r="D200" s="28" t="s">
        <v>476</v>
      </c>
      <c r="E200" s="28" t="s">
        <v>477</v>
      </c>
      <c r="F200" s="29" t="s">
        <v>320</v>
      </c>
      <c r="G200" s="30" t="s">
        <v>478</v>
      </c>
      <c r="H200" s="30" t="s">
        <v>479</v>
      </c>
      <c r="I200" s="28" t="s">
        <v>480</v>
      </c>
      <c r="J200" s="28" t="s">
        <v>481</v>
      </c>
      <c r="K200" s="28" t="s">
        <v>482</v>
      </c>
      <c r="L200" s="28" t="s">
        <v>483</v>
      </c>
      <c r="M200" s="28" t="s">
        <v>484</v>
      </c>
      <c r="N200" s="28" t="s">
        <v>485</v>
      </c>
      <c r="O200" s="29" t="s">
        <v>486</v>
      </c>
      <c r="P200" s="29" t="s">
        <v>487</v>
      </c>
      <c r="Q200" s="29" t="s">
        <v>488</v>
      </c>
      <c r="R200" s="29" t="s">
        <v>489</v>
      </c>
      <c r="S200" s="29" t="s">
        <v>491</v>
      </c>
      <c r="T200" s="29" t="s">
        <v>490</v>
      </c>
      <c r="U200" s="28" t="s">
        <v>491</v>
      </c>
      <c r="V200" s="28" t="s">
        <v>492</v>
      </c>
      <c r="W200" s="28" t="s">
        <v>493</v>
      </c>
      <c r="X200" s="30" t="s">
        <v>494</v>
      </c>
      <c r="Y200" s="30" t="s">
        <v>495</v>
      </c>
      <c r="Z200" s="28" t="s">
        <v>496</v>
      </c>
      <c r="AA200" s="28" t="s">
        <v>497</v>
      </c>
      <c r="AB200" s="30" t="s">
        <v>498</v>
      </c>
      <c r="AC200" s="31" t="s">
        <v>499</v>
      </c>
      <c r="AD200" s="31" t="s">
        <v>500</v>
      </c>
      <c r="AE200" s="29" t="s">
        <v>501</v>
      </c>
      <c r="AF200" s="28" t="s">
        <v>502</v>
      </c>
      <c r="AH200" s="21"/>
    </row>
    <row r="201" spans="2:34" s="23" customFormat="1" x14ac:dyDescent="0.2">
      <c r="B201" s="32">
        <v>7</v>
      </c>
      <c r="C201" s="33" t="s">
        <v>503</v>
      </c>
      <c r="D201" s="33" t="s">
        <v>504</v>
      </c>
      <c r="E201" s="33" t="s">
        <v>505</v>
      </c>
      <c r="F201" s="34" t="s">
        <v>506</v>
      </c>
      <c r="G201" s="35" t="s">
        <v>507</v>
      </c>
      <c r="H201" s="35" t="s">
        <v>508</v>
      </c>
      <c r="I201" s="33" t="s">
        <v>509</v>
      </c>
      <c r="J201" s="33" t="s">
        <v>510</v>
      </c>
      <c r="K201" s="33" t="s">
        <v>511</v>
      </c>
      <c r="L201" s="33" t="s">
        <v>512</v>
      </c>
      <c r="M201" s="33" t="s">
        <v>513</v>
      </c>
      <c r="N201" s="33" t="s">
        <v>514</v>
      </c>
      <c r="O201" s="34" t="s">
        <v>515</v>
      </c>
      <c r="P201" s="34" t="s">
        <v>516</v>
      </c>
      <c r="Q201" s="34" t="s">
        <v>517</v>
      </c>
      <c r="R201" s="34" t="s">
        <v>518</v>
      </c>
      <c r="S201" s="34" t="s">
        <v>520</v>
      </c>
      <c r="T201" s="34" t="s">
        <v>519</v>
      </c>
      <c r="U201" s="33" t="s">
        <v>520</v>
      </c>
      <c r="V201" s="33" t="s">
        <v>521</v>
      </c>
      <c r="W201" s="33" t="s">
        <v>522</v>
      </c>
      <c r="X201" s="35" t="s">
        <v>523</v>
      </c>
      <c r="Y201" s="35" t="s">
        <v>524</v>
      </c>
      <c r="Z201" s="33" t="s">
        <v>525</v>
      </c>
      <c r="AA201" s="33" t="s">
        <v>526</v>
      </c>
      <c r="AB201" s="35" t="s">
        <v>527</v>
      </c>
      <c r="AC201" s="36" t="s">
        <v>528</v>
      </c>
      <c r="AD201" s="36" t="s">
        <v>529</v>
      </c>
      <c r="AE201" s="34" t="s">
        <v>530</v>
      </c>
      <c r="AF201" s="33" t="s">
        <v>531</v>
      </c>
      <c r="AG201" s="21"/>
      <c r="AH201" s="21"/>
    </row>
    <row r="202" spans="2:34" s="23" customFormat="1" x14ac:dyDescent="0.2">
      <c r="B202" s="32">
        <v>8</v>
      </c>
      <c r="C202" s="33" t="s">
        <v>532</v>
      </c>
      <c r="D202" s="33" t="s">
        <v>533</v>
      </c>
      <c r="E202" s="33" t="s">
        <v>534</v>
      </c>
      <c r="F202" s="34" t="s">
        <v>535</v>
      </c>
      <c r="G202" s="35" t="s">
        <v>536</v>
      </c>
      <c r="H202" s="35" t="s">
        <v>537</v>
      </c>
      <c r="I202" s="33" t="s">
        <v>538</v>
      </c>
      <c r="J202" s="33" t="s">
        <v>539</v>
      </c>
      <c r="K202" s="33" t="s">
        <v>540</v>
      </c>
      <c r="L202" s="33" t="s">
        <v>541</v>
      </c>
      <c r="M202" s="33" t="s">
        <v>542</v>
      </c>
      <c r="N202" s="33" t="s">
        <v>543</v>
      </c>
      <c r="O202" s="34" t="s">
        <v>544</v>
      </c>
      <c r="P202" s="34" t="s">
        <v>545</v>
      </c>
      <c r="Q202" s="34" t="s">
        <v>546</v>
      </c>
      <c r="R202" s="34" t="s">
        <v>547</v>
      </c>
      <c r="S202" s="34" t="s">
        <v>549</v>
      </c>
      <c r="T202" s="34" t="s">
        <v>548</v>
      </c>
      <c r="U202" s="33" t="s">
        <v>549</v>
      </c>
      <c r="V202" s="33" t="s">
        <v>550</v>
      </c>
      <c r="W202" s="33" t="s">
        <v>551</v>
      </c>
      <c r="X202" s="35" t="s">
        <v>552</v>
      </c>
      <c r="Y202" s="35" t="s">
        <v>553</v>
      </c>
      <c r="Z202" s="33" t="s">
        <v>554</v>
      </c>
      <c r="AA202" s="33" t="s">
        <v>555</v>
      </c>
      <c r="AB202" s="35" t="s">
        <v>556</v>
      </c>
      <c r="AC202" s="36" t="s">
        <v>557</v>
      </c>
      <c r="AD202" s="36" t="s">
        <v>558</v>
      </c>
      <c r="AE202" s="34" t="s">
        <v>559</v>
      </c>
      <c r="AF202" s="33" t="s">
        <v>560</v>
      </c>
      <c r="AG202" s="21"/>
      <c r="AH202" s="21"/>
    </row>
    <row r="203" spans="2:34" x14ac:dyDescent="0.2">
      <c r="B203" s="27">
        <v>9</v>
      </c>
      <c r="C203" s="28" t="s">
        <v>561</v>
      </c>
      <c r="D203" s="28" t="s">
        <v>562</v>
      </c>
      <c r="E203" s="28" t="s">
        <v>563</v>
      </c>
      <c r="F203" s="29" t="s">
        <v>564</v>
      </c>
      <c r="G203" s="30" t="s">
        <v>565</v>
      </c>
      <c r="H203" s="30" t="s">
        <v>566</v>
      </c>
      <c r="I203" s="28" t="s">
        <v>567</v>
      </c>
      <c r="J203" s="28" t="s">
        <v>568</v>
      </c>
      <c r="K203" s="28" t="s">
        <v>569</v>
      </c>
      <c r="L203" s="28" t="s">
        <v>570</v>
      </c>
      <c r="M203" s="28" t="s">
        <v>571</v>
      </c>
      <c r="N203" s="28" t="s">
        <v>572</v>
      </c>
      <c r="O203" s="29" t="s">
        <v>573</v>
      </c>
      <c r="P203" s="29" t="s">
        <v>574</v>
      </c>
      <c r="Q203" s="29" t="s">
        <v>575</v>
      </c>
      <c r="R203" s="29" t="s">
        <v>576</v>
      </c>
      <c r="S203" s="29" t="s">
        <v>578</v>
      </c>
      <c r="T203" s="29" t="s">
        <v>577</v>
      </c>
      <c r="U203" s="28" t="s">
        <v>578</v>
      </c>
      <c r="V203" s="28" t="s">
        <v>579</v>
      </c>
      <c r="W203" s="28" t="s">
        <v>580</v>
      </c>
      <c r="X203" s="30" t="s">
        <v>581</v>
      </c>
      <c r="Y203" s="30" t="s">
        <v>582</v>
      </c>
      <c r="Z203" s="28" t="s">
        <v>583</v>
      </c>
      <c r="AA203" s="28" t="s">
        <v>584</v>
      </c>
      <c r="AB203" s="30" t="s">
        <v>585</v>
      </c>
      <c r="AC203" s="31" t="s">
        <v>586</v>
      </c>
      <c r="AD203" s="31" t="s">
        <v>587</v>
      </c>
      <c r="AE203" s="29" t="s">
        <v>588</v>
      </c>
      <c r="AF203" s="28" t="s">
        <v>589</v>
      </c>
      <c r="AH203" s="21"/>
    </row>
    <row r="204" spans="2:34" x14ac:dyDescent="0.2">
      <c r="B204" s="27">
        <v>10</v>
      </c>
      <c r="C204" s="28" t="s">
        <v>590</v>
      </c>
      <c r="D204" s="28" t="s">
        <v>591</v>
      </c>
      <c r="E204" s="28" t="s">
        <v>592</v>
      </c>
      <c r="F204" s="29" t="s">
        <v>593</v>
      </c>
      <c r="G204" s="30" t="s">
        <v>594</v>
      </c>
      <c r="H204" s="30" t="s">
        <v>595</v>
      </c>
      <c r="I204" s="28" t="s">
        <v>596</v>
      </c>
      <c r="J204" s="28" t="s">
        <v>597</v>
      </c>
      <c r="K204" s="28" t="s">
        <v>598</v>
      </c>
      <c r="L204" s="28" t="s">
        <v>599</v>
      </c>
      <c r="M204" s="28" t="s">
        <v>600</v>
      </c>
      <c r="N204" s="28" t="s">
        <v>601</v>
      </c>
      <c r="O204" s="29" t="s">
        <v>602</v>
      </c>
      <c r="P204" s="29" t="s">
        <v>603</v>
      </c>
      <c r="Q204" s="29" t="s">
        <v>604</v>
      </c>
      <c r="R204" s="29" t="s">
        <v>605</v>
      </c>
      <c r="S204" s="29" t="s">
        <v>607</v>
      </c>
      <c r="T204" s="29" t="s">
        <v>606</v>
      </c>
      <c r="U204" s="28" t="s">
        <v>607</v>
      </c>
      <c r="V204" s="28" t="s">
        <v>608</v>
      </c>
      <c r="W204" s="28" t="s">
        <v>609</v>
      </c>
      <c r="X204" s="30" t="s">
        <v>610</v>
      </c>
      <c r="Y204" s="30" t="s">
        <v>611</v>
      </c>
      <c r="Z204" s="28" t="s">
        <v>612</v>
      </c>
      <c r="AA204" s="28" t="s">
        <v>613</v>
      </c>
      <c r="AB204" s="30" t="s">
        <v>614</v>
      </c>
      <c r="AC204" s="31" t="s">
        <v>615</v>
      </c>
      <c r="AD204" s="31" t="s">
        <v>616</v>
      </c>
      <c r="AE204" s="29" t="s">
        <v>617</v>
      </c>
      <c r="AF204" s="28" t="s">
        <v>618</v>
      </c>
      <c r="AH204" s="21"/>
    </row>
    <row r="205" spans="2:34" s="23" customFormat="1" x14ac:dyDescent="0.2">
      <c r="B205" s="32">
        <v>11</v>
      </c>
      <c r="C205" s="33" t="s">
        <v>619</v>
      </c>
      <c r="D205" s="33" t="s">
        <v>620</v>
      </c>
      <c r="E205" s="33" t="s">
        <v>621</v>
      </c>
      <c r="F205" s="34" t="s">
        <v>622</v>
      </c>
      <c r="G205" s="35" t="s">
        <v>623</v>
      </c>
      <c r="H205" s="35" t="s">
        <v>624</v>
      </c>
      <c r="I205" s="33" t="s">
        <v>625</v>
      </c>
      <c r="J205" s="33" t="s">
        <v>626</v>
      </c>
      <c r="K205" s="33" t="s">
        <v>627</v>
      </c>
      <c r="L205" s="33" t="s">
        <v>628</v>
      </c>
      <c r="M205" s="33" t="s">
        <v>629</v>
      </c>
      <c r="N205" s="33" t="s">
        <v>630</v>
      </c>
      <c r="O205" s="34" t="s">
        <v>631</v>
      </c>
      <c r="P205" s="34" t="s">
        <v>632</v>
      </c>
      <c r="Q205" s="34" t="s">
        <v>633</v>
      </c>
      <c r="R205" s="34" t="s">
        <v>634</v>
      </c>
      <c r="S205" s="34" t="s">
        <v>636</v>
      </c>
      <c r="T205" s="34" t="s">
        <v>635</v>
      </c>
      <c r="U205" s="33" t="s">
        <v>636</v>
      </c>
      <c r="V205" s="33" t="s">
        <v>637</v>
      </c>
      <c r="W205" s="33" t="s">
        <v>638</v>
      </c>
      <c r="X205" s="35" t="s">
        <v>639</v>
      </c>
      <c r="Y205" s="35" t="s">
        <v>640</v>
      </c>
      <c r="Z205" s="33" t="s">
        <v>641</v>
      </c>
      <c r="AA205" s="33" t="s">
        <v>642</v>
      </c>
      <c r="AB205" s="35" t="s">
        <v>643</v>
      </c>
      <c r="AC205" s="36" t="s">
        <v>644</v>
      </c>
      <c r="AD205" s="36" t="s">
        <v>645</v>
      </c>
      <c r="AE205" s="34" t="s">
        <v>646</v>
      </c>
      <c r="AF205" s="33" t="s">
        <v>647</v>
      </c>
      <c r="AG205" s="21"/>
      <c r="AH205" s="21"/>
    </row>
    <row r="206" spans="2:34" s="23" customFormat="1" x14ac:dyDescent="0.2">
      <c r="B206" s="32">
        <v>12</v>
      </c>
      <c r="C206" s="33" t="s">
        <v>648</v>
      </c>
      <c r="D206" s="33" t="s">
        <v>649</v>
      </c>
      <c r="E206" s="33" t="s">
        <v>650</v>
      </c>
      <c r="F206" s="34" t="s">
        <v>651</v>
      </c>
      <c r="G206" s="35" t="s">
        <v>652</v>
      </c>
      <c r="H206" s="35" t="s">
        <v>653</v>
      </c>
      <c r="I206" s="33" t="s">
        <v>654</v>
      </c>
      <c r="J206" s="33" t="s">
        <v>655</v>
      </c>
      <c r="K206" s="33" t="s">
        <v>656</v>
      </c>
      <c r="L206" s="33" t="s">
        <v>657</v>
      </c>
      <c r="M206" s="33" t="s">
        <v>658</v>
      </c>
      <c r="N206" s="33" t="s">
        <v>659</v>
      </c>
      <c r="O206" s="34" t="s">
        <v>660</v>
      </c>
      <c r="P206" s="34" t="s">
        <v>661</v>
      </c>
      <c r="Q206" s="34" t="s">
        <v>662</v>
      </c>
      <c r="R206" s="34" t="s">
        <v>663</v>
      </c>
      <c r="S206" s="34" t="s">
        <v>665</v>
      </c>
      <c r="T206" s="34" t="s">
        <v>664</v>
      </c>
      <c r="U206" s="33" t="s">
        <v>665</v>
      </c>
      <c r="V206" s="33" t="s">
        <v>666</v>
      </c>
      <c r="W206" s="33" t="s">
        <v>667</v>
      </c>
      <c r="X206" s="35" t="s">
        <v>668</v>
      </c>
      <c r="Y206" s="35" t="s">
        <v>669</v>
      </c>
      <c r="Z206" s="33" t="s">
        <v>670</v>
      </c>
      <c r="AA206" s="33" t="s">
        <v>671</v>
      </c>
      <c r="AB206" s="35" t="s">
        <v>672</v>
      </c>
      <c r="AC206" s="36" t="s">
        <v>673</v>
      </c>
      <c r="AD206" s="36" t="s">
        <v>674</v>
      </c>
      <c r="AE206" s="34" t="s">
        <v>675</v>
      </c>
      <c r="AF206" s="33" t="s">
        <v>676</v>
      </c>
      <c r="AG206" s="21"/>
      <c r="AH206" s="21"/>
    </row>
    <row r="207" spans="2:34" x14ac:dyDescent="0.2">
      <c r="B207" s="27">
        <v>13</v>
      </c>
      <c r="C207" s="28" t="s">
        <v>677</v>
      </c>
      <c r="D207" s="28" t="s">
        <v>678</v>
      </c>
      <c r="E207" s="28" t="s">
        <v>679</v>
      </c>
      <c r="F207" s="29" t="s">
        <v>680</v>
      </c>
      <c r="G207" s="30" t="s">
        <v>681</v>
      </c>
      <c r="H207" s="30" t="s">
        <v>682</v>
      </c>
      <c r="I207" s="28" t="s">
        <v>683</v>
      </c>
      <c r="J207" s="28" t="s">
        <v>684</v>
      </c>
      <c r="K207" s="28" t="s">
        <v>685</v>
      </c>
      <c r="L207" s="28" t="s">
        <v>686</v>
      </c>
      <c r="M207" s="28" t="s">
        <v>687</v>
      </c>
      <c r="N207" s="28" t="s">
        <v>688</v>
      </c>
      <c r="O207" s="29" t="s">
        <v>689</v>
      </c>
      <c r="P207" s="29" t="s">
        <v>690</v>
      </c>
      <c r="Q207" s="29" t="s">
        <v>691</v>
      </c>
      <c r="R207" s="29" t="s">
        <v>692</v>
      </c>
      <c r="S207" s="29" t="s">
        <v>694</v>
      </c>
      <c r="T207" s="29" t="s">
        <v>693</v>
      </c>
      <c r="U207" s="28" t="s">
        <v>694</v>
      </c>
      <c r="V207" s="28" t="s">
        <v>695</v>
      </c>
      <c r="W207" s="28" t="s">
        <v>696</v>
      </c>
      <c r="X207" s="30" t="s">
        <v>697</v>
      </c>
      <c r="Y207" s="30" t="s">
        <v>698</v>
      </c>
      <c r="Z207" s="28" t="s">
        <v>699</v>
      </c>
      <c r="AA207" s="28" t="s">
        <v>700</v>
      </c>
      <c r="AB207" s="30" t="s">
        <v>701</v>
      </c>
      <c r="AC207" s="31" t="s">
        <v>702</v>
      </c>
      <c r="AD207" s="31" t="s">
        <v>703</v>
      </c>
      <c r="AE207" s="29" t="s">
        <v>704</v>
      </c>
      <c r="AF207" s="28" t="s">
        <v>705</v>
      </c>
      <c r="AH207" s="21"/>
    </row>
    <row r="208" spans="2:34" x14ac:dyDescent="0.2">
      <c r="B208" s="27">
        <v>14</v>
      </c>
      <c r="C208" s="28" t="s">
        <v>706</v>
      </c>
      <c r="D208" s="28" t="s">
        <v>707</v>
      </c>
      <c r="E208" s="28" t="s">
        <v>708</v>
      </c>
      <c r="F208" s="29" t="s">
        <v>709</v>
      </c>
      <c r="G208" s="30" t="s">
        <v>710</v>
      </c>
      <c r="H208" s="30" t="s">
        <v>711</v>
      </c>
      <c r="I208" s="28" t="s">
        <v>712</v>
      </c>
      <c r="J208" s="28" t="s">
        <v>713</v>
      </c>
      <c r="K208" s="28" t="s">
        <v>714</v>
      </c>
      <c r="L208" s="28" t="s">
        <v>715</v>
      </c>
      <c r="M208" s="28" t="s">
        <v>716</v>
      </c>
      <c r="N208" s="28" t="s">
        <v>717</v>
      </c>
      <c r="O208" s="29" t="s">
        <v>718</v>
      </c>
      <c r="P208" s="29" t="s">
        <v>719</v>
      </c>
      <c r="Q208" s="29" t="s">
        <v>720</v>
      </c>
      <c r="R208" s="29" t="s">
        <v>721</v>
      </c>
      <c r="S208" s="29" t="s">
        <v>723</v>
      </c>
      <c r="T208" s="29" t="s">
        <v>722</v>
      </c>
      <c r="U208" s="28" t="s">
        <v>723</v>
      </c>
      <c r="V208" s="28" t="s">
        <v>724</v>
      </c>
      <c r="W208" s="28" t="s">
        <v>725</v>
      </c>
      <c r="X208" s="30" t="s">
        <v>726</v>
      </c>
      <c r="Y208" s="30" t="s">
        <v>727</v>
      </c>
      <c r="Z208" s="28" t="s">
        <v>728</v>
      </c>
      <c r="AA208" s="28" t="s">
        <v>729</v>
      </c>
      <c r="AB208" s="30" t="s">
        <v>730</v>
      </c>
      <c r="AC208" s="31" t="s">
        <v>731</v>
      </c>
      <c r="AD208" s="31" t="s">
        <v>732</v>
      </c>
      <c r="AE208" s="29" t="s">
        <v>733</v>
      </c>
      <c r="AF208" s="28" t="s">
        <v>734</v>
      </c>
      <c r="AH208" s="21"/>
    </row>
    <row r="209" spans="2:34" s="23" customFormat="1" x14ac:dyDescent="0.2">
      <c r="B209" s="32">
        <v>15</v>
      </c>
      <c r="C209" s="33" t="s">
        <v>735</v>
      </c>
      <c r="D209" s="33" t="s">
        <v>736</v>
      </c>
      <c r="E209" s="33" t="s">
        <v>737</v>
      </c>
      <c r="F209" s="34" t="s">
        <v>738</v>
      </c>
      <c r="G209" s="35" t="s">
        <v>739</v>
      </c>
      <c r="H209" s="35" t="s">
        <v>740</v>
      </c>
      <c r="I209" s="33" t="s">
        <v>741</v>
      </c>
      <c r="J209" s="33" t="s">
        <v>742</v>
      </c>
      <c r="K209" s="33" t="s">
        <v>743</v>
      </c>
      <c r="L209" s="33" t="s">
        <v>744</v>
      </c>
      <c r="M209" s="33" t="s">
        <v>745</v>
      </c>
      <c r="N209" s="33" t="s">
        <v>746</v>
      </c>
      <c r="O209" s="34" t="s">
        <v>747</v>
      </c>
      <c r="P209" s="34" t="s">
        <v>748</v>
      </c>
      <c r="Q209" s="34" t="s">
        <v>749</v>
      </c>
      <c r="R209" s="34" t="s">
        <v>750</v>
      </c>
      <c r="S209" s="34" t="s">
        <v>752</v>
      </c>
      <c r="T209" s="34" t="s">
        <v>751</v>
      </c>
      <c r="U209" s="33" t="s">
        <v>752</v>
      </c>
      <c r="V209" s="33" t="s">
        <v>753</v>
      </c>
      <c r="W209" s="33" t="s">
        <v>754</v>
      </c>
      <c r="X209" s="35" t="s">
        <v>755</v>
      </c>
      <c r="Y209" s="35" t="s">
        <v>756</v>
      </c>
      <c r="Z209" s="33" t="s">
        <v>757</v>
      </c>
      <c r="AA209" s="33" t="s">
        <v>758</v>
      </c>
      <c r="AB209" s="35" t="s">
        <v>759</v>
      </c>
      <c r="AC209" s="36" t="s">
        <v>760</v>
      </c>
      <c r="AD209" s="36" t="s">
        <v>761</v>
      </c>
      <c r="AE209" s="34" t="s">
        <v>762</v>
      </c>
      <c r="AF209" s="33" t="s">
        <v>763</v>
      </c>
      <c r="AG209" s="21"/>
      <c r="AH209" s="21"/>
    </row>
    <row r="210" spans="2:34" s="23" customFormat="1" x14ac:dyDescent="0.2">
      <c r="B210" s="32">
        <v>16</v>
      </c>
      <c r="C210" s="33" t="s">
        <v>764</v>
      </c>
      <c r="D210" s="33" t="s">
        <v>765</v>
      </c>
      <c r="E210" s="33" t="s">
        <v>766</v>
      </c>
      <c r="F210" s="34" t="s">
        <v>767</v>
      </c>
      <c r="G210" s="35" t="s">
        <v>768</v>
      </c>
      <c r="H210" s="35" t="s">
        <v>769</v>
      </c>
      <c r="I210" s="33" t="s">
        <v>770</v>
      </c>
      <c r="J210" s="33" t="s">
        <v>771</v>
      </c>
      <c r="K210" s="33" t="s">
        <v>772</v>
      </c>
      <c r="L210" s="33" t="s">
        <v>773</v>
      </c>
      <c r="M210" s="33" t="s">
        <v>774</v>
      </c>
      <c r="N210" s="33" t="s">
        <v>775</v>
      </c>
      <c r="O210" s="34" t="s">
        <v>776</v>
      </c>
      <c r="P210" s="34" t="s">
        <v>777</v>
      </c>
      <c r="Q210" s="34" t="s">
        <v>778</v>
      </c>
      <c r="R210" s="34" t="s">
        <v>779</v>
      </c>
      <c r="S210" s="34" t="s">
        <v>781</v>
      </c>
      <c r="T210" s="34" t="s">
        <v>780</v>
      </c>
      <c r="U210" s="33" t="s">
        <v>781</v>
      </c>
      <c r="V210" s="33" t="s">
        <v>782</v>
      </c>
      <c r="W210" s="33" t="s">
        <v>783</v>
      </c>
      <c r="X210" s="35" t="s">
        <v>784</v>
      </c>
      <c r="Y210" s="35" t="s">
        <v>785</v>
      </c>
      <c r="Z210" s="33" t="s">
        <v>786</v>
      </c>
      <c r="AA210" s="33" t="s">
        <v>787</v>
      </c>
      <c r="AB210" s="35" t="s">
        <v>788</v>
      </c>
      <c r="AC210" s="36" t="s">
        <v>789</v>
      </c>
      <c r="AD210" s="36" t="s">
        <v>790</v>
      </c>
      <c r="AE210" s="34" t="s">
        <v>791</v>
      </c>
      <c r="AF210" s="33" t="s">
        <v>792</v>
      </c>
      <c r="AG210" s="21"/>
      <c r="AH210" s="21"/>
    </row>
    <row r="211" spans="2:34" x14ac:dyDescent="0.2">
      <c r="B211" s="27">
        <v>17</v>
      </c>
      <c r="C211" s="28" t="s">
        <v>793</v>
      </c>
      <c r="D211" s="28" t="s">
        <v>794</v>
      </c>
      <c r="E211" s="28" t="s">
        <v>795</v>
      </c>
      <c r="F211" s="29" t="s">
        <v>796</v>
      </c>
      <c r="G211" s="30" t="s">
        <v>797</v>
      </c>
      <c r="H211" s="30" t="s">
        <v>798</v>
      </c>
      <c r="I211" s="28" t="s">
        <v>799</v>
      </c>
      <c r="J211" s="28" t="s">
        <v>800</v>
      </c>
      <c r="K211" s="28" t="s">
        <v>801</v>
      </c>
      <c r="L211" s="28" t="s">
        <v>802</v>
      </c>
      <c r="M211" s="28" t="s">
        <v>803</v>
      </c>
      <c r="N211" s="28" t="s">
        <v>804</v>
      </c>
      <c r="O211" s="29" t="s">
        <v>805</v>
      </c>
      <c r="P211" s="29" t="s">
        <v>806</v>
      </c>
      <c r="Q211" s="29" t="s">
        <v>807</v>
      </c>
      <c r="R211" s="29" t="s">
        <v>808</v>
      </c>
      <c r="S211" s="29" t="s">
        <v>810</v>
      </c>
      <c r="T211" s="29" t="s">
        <v>809</v>
      </c>
      <c r="U211" s="28" t="s">
        <v>810</v>
      </c>
      <c r="V211" s="28" t="s">
        <v>811</v>
      </c>
      <c r="W211" s="28" t="s">
        <v>812</v>
      </c>
      <c r="X211" s="30" t="s">
        <v>813</v>
      </c>
      <c r="Y211" s="30" t="s">
        <v>814</v>
      </c>
      <c r="Z211" s="28" t="s">
        <v>815</v>
      </c>
      <c r="AA211" s="28" t="s">
        <v>816</v>
      </c>
      <c r="AB211" s="30" t="s">
        <v>817</v>
      </c>
      <c r="AC211" s="31" t="s">
        <v>818</v>
      </c>
      <c r="AD211" s="31" t="s">
        <v>819</v>
      </c>
      <c r="AE211" s="29" t="s">
        <v>820</v>
      </c>
      <c r="AF211" s="28" t="s">
        <v>821</v>
      </c>
      <c r="AH211" s="21"/>
    </row>
    <row r="212" spans="2:34" x14ac:dyDescent="0.2">
      <c r="B212" s="27">
        <v>18</v>
      </c>
      <c r="C212" s="28" t="s">
        <v>822</v>
      </c>
      <c r="D212" s="28" t="s">
        <v>823</v>
      </c>
      <c r="E212" s="28" t="s">
        <v>824</v>
      </c>
      <c r="F212" s="29" t="s">
        <v>825</v>
      </c>
      <c r="G212" s="30" t="s">
        <v>826</v>
      </c>
      <c r="H212" s="30" t="s">
        <v>827</v>
      </c>
      <c r="I212" s="28" t="s">
        <v>828</v>
      </c>
      <c r="J212" s="28" t="s">
        <v>829</v>
      </c>
      <c r="K212" s="28" t="s">
        <v>830</v>
      </c>
      <c r="L212" s="28" t="s">
        <v>831</v>
      </c>
      <c r="M212" s="28" t="s">
        <v>832</v>
      </c>
      <c r="N212" s="28" t="s">
        <v>833</v>
      </c>
      <c r="O212" s="29" t="s">
        <v>834</v>
      </c>
      <c r="P212" s="29" t="s">
        <v>835</v>
      </c>
      <c r="Q212" s="29" t="s">
        <v>836</v>
      </c>
      <c r="R212" s="29" t="s">
        <v>837</v>
      </c>
      <c r="S212" s="29" t="s">
        <v>839</v>
      </c>
      <c r="T212" s="29" t="s">
        <v>838</v>
      </c>
      <c r="U212" s="28" t="s">
        <v>839</v>
      </c>
      <c r="V212" s="28" t="s">
        <v>840</v>
      </c>
      <c r="W212" s="28" t="s">
        <v>841</v>
      </c>
      <c r="X212" s="30" t="s">
        <v>842</v>
      </c>
      <c r="Y212" s="30" t="s">
        <v>843</v>
      </c>
      <c r="Z212" s="28" t="s">
        <v>844</v>
      </c>
      <c r="AA212" s="28" t="s">
        <v>845</v>
      </c>
      <c r="AB212" s="30" t="s">
        <v>846</v>
      </c>
      <c r="AC212" s="31" t="s">
        <v>847</v>
      </c>
      <c r="AD212" s="31" t="s">
        <v>848</v>
      </c>
      <c r="AE212" s="29" t="s">
        <v>849</v>
      </c>
      <c r="AF212" s="28" t="s">
        <v>850</v>
      </c>
      <c r="AH212" s="21"/>
    </row>
    <row r="213" spans="2:34" s="23" customFormat="1" x14ac:dyDescent="0.2">
      <c r="B213" s="32">
        <v>19</v>
      </c>
      <c r="C213" s="33" t="s">
        <v>851</v>
      </c>
      <c r="D213" s="33" t="s">
        <v>852</v>
      </c>
      <c r="E213" s="33" t="s">
        <v>853</v>
      </c>
      <c r="F213" s="34" t="s">
        <v>854</v>
      </c>
      <c r="G213" s="35" t="s">
        <v>855</v>
      </c>
      <c r="H213" s="35" t="s">
        <v>856</v>
      </c>
      <c r="I213" s="33" t="s">
        <v>857</v>
      </c>
      <c r="J213" s="33" t="s">
        <v>858</v>
      </c>
      <c r="K213" s="33" t="s">
        <v>859</v>
      </c>
      <c r="L213" s="33" t="s">
        <v>860</v>
      </c>
      <c r="M213" s="33" t="s">
        <v>861</v>
      </c>
      <c r="N213" s="33" t="s">
        <v>862</v>
      </c>
      <c r="O213" s="34" t="s">
        <v>863</v>
      </c>
      <c r="P213" s="34" t="s">
        <v>864</v>
      </c>
      <c r="Q213" s="34" t="s">
        <v>865</v>
      </c>
      <c r="R213" s="34" t="s">
        <v>866</v>
      </c>
      <c r="S213" s="34" t="s">
        <v>868</v>
      </c>
      <c r="T213" s="34" t="s">
        <v>867</v>
      </c>
      <c r="U213" s="33" t="s">
        <v>868</v>
      </c>
      <c r="V213" s="33" t="s">
        <v>869</v>
      </c>
      <c r="W213" s="33" t="s">
        <v>870</v>
      </c>
      <c r="X213" s="35" t="s">
        <v>871</v>
      </c>
      <c r="Y213" s="35" t="s">
        <v>872</v>
      </c>
      <c r="Z213" s="33" t="s">
        <v>873</v>
      </c>
      <c r="AA213" s="33" t="s">
        <v>874</v>
      </c>
      <c r="AB213" s="35" t="s">
        <v>875</v>
      </c>
      <c r="AC213" s="36" t="s">
        <v>876</v>
      </c>
      <c r="AD213" s="36" t="s">
        <v>877</v>
      </c>
      <c r="AE213" s="34" t="s">
        <v>878</v>
      </c>
      <c r="AF213" s="33" t="s">
        <v>879</v>
      </c>
      <c r="AG213" s="21"/>
      <c r="AH213" s="21"/>
    </row>
    <row r="214" spans="2:34" s="23" customFormat="1" x14ac:dyDescent="0.2">
      <c r="B214" s="32">
        <v>20</v>
      </c>
      <c r="C214" s="33" t="s">
        <v>880</v>
      </c>
      <c r="D214" s="33" t="s">
        <v>881</v>
      </c>
      <c r="E214" s="33" t="s">
        <v>882</v>
      </c>
      <c r="F214" s="34" t="s">
        <v>883</v>
      </c>
      <c r="G214" s="35" t="s">
        <v>884</v>
      </c>
      <c r="H214" s="35" t="s">
        <v>885</v>
      </c>
      <c r="I214" s="33" t="s">
        <v>886</v>
      </c>
      <c r="J214" s="33" t="s">
        <v>887</v>
      </c>
      <c r="K214" s="33" t="s">
        <v>888</v>
      </c>
      <c r="L214" s="33" t="s">
        <v>889</v>
      </c>
      <c r="M214" s="33" t="s">
        <v>890</v>
      </c>
      <c r="N214" s="33" t="s">
        <v>891</v>
      </c>
      <c r="O214" s="34" t="s">
        <v>892</v>
      </c>
      <c r="P214" s="34" t="s">
        <v>893</v>
      </c>
      <c r="Q214" s="34" t="s">
        <v>894</v>
      </c>
      <c r="R214" s="34" t="s">
        <v>895</v>
      </c>
      <c r="S214" s="34" t="s">
        <v>897</v>
      </c>
      <c r="T214" s="34" t="s">
        <v>896</v>
      </c>
      <c r="U214" s="33" t="s">
        <v>897</v>
      </c>
      <c r="V214" s="33" t="s">
        <v>898</v>
      </c>
      <c r="W214" s="33" t="s">
        <v>899</v>
      </c>
      <c r="X214" s="35" t="s">
        <v>900</v>
      </c>
      <c r="Y214" s="35" t="s">
        <v>901</v>
      </c>
      <c r="Z214" s="33" t="s">
        <v>902</v>
      </c>
      <c r="AA214" s="33" t="s">
        <v>903</v>
      </c>
      <c r="AB214" s="35" t="s">
        <v>904</v>
      </c>
      <c r="AC214" s="36" t="s">
        <v>905</v>
      </c>
      <c r="AD214" s="36" t="s">
        <v>906</v>
      </c>
      <c r="AE214" s="34" t="s">
        <v>907</v>
      </c>
      <c r="AF214" s="33" t="s">
        <v>908</v>
      </c>
      <c r="AG214" s="21"/>
      <c r="AH214" s="21"/>
    </row>
    <row r="215" spans="2:34" x14ac:dyDescent="0.2">
      <c r="B215" s="27">
        <v>21</v>
      </c>
      <c r="C215" s="28" t="s">
        <v>909</v>
      </c>
      <c r="D215" s="28" t="s">
        <v>910</v>
      </c>
      <c r="E215" s="28" t="s">
        <v>911</v>
      </c>
      <c r="F215" s="29" t="s">
        <v>912</v>
      </c>
      <c r="G215" s="30" t="s">
        <v>913</v>
      </c>
      <c r="H215" s="30" t="s">
        <v>914</v>
      </c>
      <c r="I215" s="28" t="s">
        <v>915</v>
      </c>
      <c r="J215" s="28" t="s">
        <v>916</v>
      </c>
      <c r="K215" s="28" t="s">
        <v>917</v>
      </c>
      <c r="L215" s="28" t="s">
        <v>918</v>
      </c>
      <c r="M215" s="28" t="s">
        <v>919</v>
      </c>
      <c r="N215" s="28" t="s">
        <v>920</v>
      </c>
      <c r="O215" s="29" t="s">
        <v>921</v>
      </c>
      <c r="P215" s="29" t="s">
        <v>922</v>
      </c>
      <c r="Q215" s="29" t="s">
        <v>923</v>
      </c>
      <c r="R215" s="29" t="s">
        <v>924</v>
      </c>
      <c r="S215" s="29" t="s">
        <v>926</v>
      </c>
      <c r="T215" s="29" t="s">
        <v>925</v>
      </c>
      <c r="U215" s="28" t="s">
        <v>926</v>
      </c>
      <c r="V215" s="28" t="s">
        <v>927</v>
      </c>
      <c r="W215" s="28" t="s">
        <v>928</v>
      </c>
      <c r="X215" s="30" t="s">
        <v>929</v>
      </c>
      <c r="Y215" s="30" t="s">
        <v>930</v>
      </c>
      <c r="Z215" s="28" t="s">
        <v>931</v>
      </c>
      <c r="AA215" s="28" t="s">
        <v>932</v>
      </c>
      <c r="AB215" s="30" t="s">
        <v>933</v>
      </c>
      <c r="AC215" s="31" t="s">
        <v>934</v>
      </c>
      <c r="AD215" s="31" t="s">
        <v>935</v>
      </c>
      <c r="AE215" s="29" t="s">
        <v>936</v>
      </c>
      <c r="AF215" s="28" t="s">
        <v>937</v>
      </c>
      <c r="AH215" s="21"/>
    </row>
    <row r="216" spans="2:34" x14ac:dyDescent="0.2">
      <c r="B216" s="27">
        <v>22</v>
      </c>
      <c r="C216" s="28" t="s">
        <v>938</v>
      </c>
      <c r="D216" s="28" t="s">
        <v>939</v>
      </c>
      <c r="E216" s="28" t="s">
        <v>940</v>
      </c>
      <c r="F216" s="29" t="s">
        <v>941</v>
      </c>
      <c r="G216" s="30" t="s">
        <v>942</v>
      </c>
      <c r="H216" s="30" t="s">
        <v>943</v>
      </c>
      <c r="I216" s="28" t="s">
        <v>944</v>
      </c>
      <c r="J216" s="28" t="s">
        <v>945</v>
      </c>
      <c r="K216" s="28" t="s">
        <v>946</v>
      </c>
      <c r="L216" s="28" t="s">
        <v>947</v>
      </c>
      <c r="M216" s="28" t="s">
        <v>948</v>
      </c>
      <c r="N216" s="28" t="s">
        <v>949</v>
      </c>
      <c r="O216" s="29" t="s">
        <v>950</v>
      </c>
      <c r="P216" s="29" t="s">
        <v>951</v>
      </c>
      <c r="Q216" s="29" t="s">
        <v>952</v>
      </c>
      <c r="R216" s="29" t="s">
        <v>953</v>
      </c>
      <c r="S216" s="29" t="s">
        <v>955</v>
      </c>
      <c r="T216" s="29" t="s">
        <v>954</v>
      </c>
      <c r="U216" s="28" t="s">
        <v>955</v>
      </c>
      <c r="V216" s="28" t="s">
        <v>956</v>
      </c>
      <c r="W216" s="28" t="s">
        <v>957</v>
      </c>
      <c r="X216" s="30" t="s">
        <v>958</v>
      </c>
      <c r="Y216" s="30" t="s">
        <v>959</v>
      </c>
      <c r="Z216" s="28" t="s">
        <v>960</v>
      </c>
      <c r="AA216" s="28" t="s">
        <v>961</v>
      </c>
      <c r="AB216" s="30" t="s">
        <v>962</v>
      </c>
      <c r="AC216" s="31" t="s">
        <v>963</v>
      </c>
      <c r="AD216" s="31" t="s">
        <v>964</v>
      </c>
      <c r="AE216" s="29" t="s">
        <v>965</v>
      </c>
      <c r="AF216" s="28" t="s">
        <v>966</v>
      </c>
      <c r="AH216" s="21"/>
    </row>
    <row r="217" spans="2:34" s="23" customFormat="1" x14ac:dyDescent="0.2">
      <c r="B217" s="32">
        <v>23</v>
      </c>
      <c r="C217" s="33" t="s">
        <v>967</v>
      </c>
      <c r="D217" s="33" t="s">
        <v>968</v>
      </c>
      <c r="E217" s="33" t="s">
        <v>969</v>
      </c>
      <c r="F217" s="34" t="s">
        <v>970</v>
      </c>
      <c r="G217" s="35" t="s">
        <v>971</v>
      </c>
      <c r="H217" s="35" t="s">
        <v>972</v>
      </c>
      <c r="I217" s="33" t="s">
        <v>973</v>
      </c>
      <c r="J217" s="33" t="s">
        <v>974</v>
      </c>
      <c r="K217" s="33" t="s">
        <v>975</v>
      </c>
      <c r="L217" s="33" t="s">
        <v>976</v>
      </c>
      <c r="M217" s="33" t="s">
        <v>977</v>
      </c>
      <c r="N217" s="33" t="s">
        <v>978</v>
      </c>
      <c r="O217" s="34" t="s">
        <v>979</v>
      </c>
      <c r="P217" s="34" t="s">
        <v>980</v>
      </c>
      <c r="Q217" s="34" t="s">
        <v>981</v>
      </c>
      <c r="R217" s="34" t="s">
        <v>982</v>
      </c>
      <c r="S217" s="34" t="s">
        <v>984</v>
      </c>
      <c r="T217" s="34" t="s">
        <v>983</v>
      </c>
      <c r="U217" s="33" t="s">
        <v>984</v>
      </c>
      <c r="V217" s="33" t="s">
        <v>985</v>
      </c>
      <c r="W217" s="33" t="s">
        <v>986</v>
      </c>
      <c r="X217" s="35" t="s">
        <v>987</v>
      </c>
      <c r="Y217" s="35" t="s">
        <v>988</v>
      </c>
      <c r="Z217" s="33" t="s">
        <v>989</v>
      </c>
      <c r="AA217" s="33" t="s">
        <v>990</v>
      </c>
      <c r="AB217" s="35" t="s">
        <v>991</v>
      </c>
      <c r="AC217" s="36" t="s">
        <v>992</v>
      </c>
      <c r="AD217" s="36" t="s">
        <v>993</v>
      </c>
      <c r="AE217" s="34" t="s">
        <v>994</v>
      </c>
      <c r="AF217" s="33" t="s">
        <v>995</v>
      </c>
      <c r="AG217" s="21"/>
      <c r="AH217" s="21"/>
    </row>
    <row r="218" spans="2:34" s="23" customFormat="1" x14ac:dyDescent="0.2">
      <c r="B218" s="32">
        <v>24</v>
      </c>
      <c r="C218" s="33" t="s">
        <v>996</v>
      </c>
      <c r="D218" s="33" t="s">
        <v>997</v>
      </c>
      <c r="E218" s="33" t="s">
        <v>998</v>
      </c>
      <c r="F218" s="34" t="s">
        <v>999</v>
      </c>
      <c r="G218" s="35" t="s">
        <v>1000</v>
      </c>
      <c r="H218" s="35" t="s">
        <v>1001</v>
      </c>
      <c r="I218" s="33" t="s">
        <v>1002</v>
      </c>
      <c r="J218" s="33" t="s">
        <v>1003</v>
      </c>
      <c r="K218" s="33" t="s">
        <v>1004</v>
      </c>
      <c r="L218" s="33" t="s">
        <v>1005</v>
      </c>
      <c r="M218" s="33" t="s">
        <v>1006</v>
      </c>
      <c r="N218" s="33" t="s">
        <v>1007</v>
      </c>
      <c r="O218" s="34" t="s">
        <v>1008</v>
      </c>
      <c r="P218" s="34" t="s">
        <v>1009</v>
      </c>
      <c r="Q218" s="34" t="s">
        <v>1010</v>
      </c>
      <c r="R218" s="34" t="s">
        <v>1011</v>
      </c>
      <c r="S218" s="34" t="s">
        <v>1013</v>
      </c>
      <c r="T218" s="34" t="s">
        <v>1012</v>
      </c>
      <c r="U218" s="33" t="s">
        <v>1013</v>
      </c>
      <c r="V218" s="33" t="s">
        <v>1014</v>
      </c>
      <c r="W218" s="33" t="s">
        <v>1015</v>
      </c>
      <c r="X218" s="35" t="s">
        <v>1016</v>
      </c>
      <c r="Y218" s="35" t="s">
        <v>1017</v>
      </c>
      <c r="Z218" s="33" t="s">
        <v>1018</v>
      </c>
      <c r="AA218" s="33" t="s">
        <v>1019</v>
      </c>
      <c r="AB218" s="35" t="s">
        <v>1020</v>
      </c>
      <c r="AC218" s="36" t="s">
        <v>1021</v>
      </c>
      <c r="AD218" s="36" t="s">
        <v>1022</v>
      </c>
      <c r="AE218" s="34" t="s">
        <v>1023</v>
      </c>
      <c r="AF218" s="33" t="s">
        <v>1024</v>
      </c>
      <c r="AG218" s="21"/>
      <c r="AH218" s="21"/>
    </row>
    <row r="219" spans="2:34" x14ac:dyDescent="0.2">
      <c r="B219" s="27">
        <v>25</v>
      </c>
      <c r="C219" s="28" t="s">
        <v>1025</v>
      </c>
      <c r="D219" s="28" t="s">
        <v>1026</v>
      </c>
      <c r="E219" s="28" t="s">
        <v>1027</v>
      </c>
      <c r="F219" s="29" t="s">
        <v>1028</v>
      </c>
      <c r="G219" s="30" t="s">
        <v>1029</v>
      </c>
      <c r="H219" s="30" t="s">
        <v>1030</v>
      </c>
      <c r="I219" s="28" t="s">
        <v>1031</v>
      </c>
      <c r="J219" s="28" t="s">
        <v>1032</v>
      </c>
      <c r="K219" s="28" t="s">
        <v>1033</v>
      </c>
      <c r="L219" s="28" t="s">
        <v>1034</v>
      </c>
      <c r="M219" s="28" t="s">
        <v>1035</v>
      </c>
      <c r="N219" s="28" t="s">
        <v>1036</v>
      </c>
      <c r="O219" s="29" t="s">
        <v>1037</v>
      </c>
      <c r="P219" s="29" t="s">
        <v>1038</v>
      </c>
      <c r="Q219" s="29" t="s">
        <v>1039</v>
      </c>
      <c r="R219" s="29" t="s">
        <v>1040</v>
      </c>
      <c r="S219" s="29" t="s">
        <v>1042</v>
      </c>
      <c r="T219" s="29" t="s">
        <v>1041</v>
      </c>
      <c r="U219" s="28" t="s">
        <v>1042</v>
      </c>
      <c r="V219" s="28" t="s">
        <v>1043</v>
      </c>
      <c r="W219" s="28" t="s">
        <v>1044</v>
      </c>
      <c r="X219" s="30" t="s">
        <v>1045</v>
      </c>
      <c r="Y219" s="30" t="s">
        <v>1046</v>
      </c>
      <c r="Z219" s="28" t="s">
        <v>1047</v>
      </c>
      <c r="AA219" s="28" t="s">
        <v>1048</v>
      </c>
      <c r="AB219" s="30" t="s">
        <v>1049</v>
      </c>
      <c r="AC219" s="31" t="s">
        <v>1050</v>
      </c>
      <c r="AD219" s="31" t="s">
        <v>1051</v>
      </c>
      <c r="AE219" s="29" t="s">
        <v>1052</v>
      </c>
      <c r="AF219" s="28" t="s">
        <v>1053</v>
      </c>
      <c r="AH219" s="21"/>
    </row>
    <row r="220" spans="2:34" x14ac:dyDescent="0.2">
      <c r="B220" s="27">
        <v>26</v>
      </c>
      <c r="C220" s="28" t="s">
        <v>1054</v>
      </c>
      <c r="D220" s="28" t="s">
        <v>1055</v>
      </c>
      <c r="E220" s="28" t="s">
        <v>1056</v>
      </c>
      <c r="F220" s="29" t="s">
        <v>1057</v>
      </c>
      <c r="G220" s="30" t="s">
        <v>1058</v>
      </c>
      <c r="H220" s="30" t="s">
        <v>1059</v>
      </c>
      <c r="I220" s="28" t="s">
        <v>1060</v>
      </c>
      <c r="J220" s="28" t="s">
        <v>1061</v>
      </c>
      <c r="K220" s="28" t="s">
        <v>1062</v>
      </c>
      <c r="L220" s="28" t="s">
        <v>1063</v>
      </c>
      <c r="M220" s="28" t="s">
        <v>1064</v>
      </c>
      <c r="N220" s="28" t="s">
        <v>0</v>
      </c>
      <c r="O220" s="29" t="s">
        <v>1</v>
      </c>
      <c r="P220" s="29" t="s">
        <v>2</v>
      </c>
      <c r="Q220" s="29" t="s">
        <v>3</v>
      </c>
      <c r="R220" s="29" t="s">
        <v>4</v>
      </c>
      <c r="S220" s="29" t="s">
        <v>6</v>
      </c>
      <c r="T220" s="29" t="s">
        <v>5</v>
      </c>
      <c r="U220" s="28" t="s">
        <v>6</v>
      </c>
      <c r="V220" s="28" t="s">
        <v>7</v>
      </c>
      <c r="W220" s="28" t="s">
        <v>8</v>
      </c>
      <c r="X220" s="30" t="s">
        <v>9</v>
      </c>
      <c r="Y220" s="30" t="s">
        <v>10</v>
      </c>
      <c r="Z220" s="28" t="s">
        <v>11</v>
      </c>
      <c r="AA220" s="28" t="s">
        <v>12</v>
      </c>
      <c r="AB220" s="30" t="s">
        <v>13</v>
      </c>
      <c r="AC220" s="31" t="s">
        <v>14</v>
      </c>
      <c r="AD220" s="31" t="s">
        <v>15</v>
      </c>
      <c r="AE220" s="29" t="s">
        <v>16</v>
      </c>
      <c r="AF220" s="28" t="s">
        <v>17</v>
      </c>
      <c r="AH220" s="21"/>
    </row>
    <row r="221" spans="2:34" s="23" customFormat="1" x14ac:dyDescent="0.2">
      <c r="B221" s="32">
        <v>27</v>
      </c>
      <c r="C221" s="33" t="s">
        <v>18</v>
      </c>
      <c r="D221" s="33" t="s">
        <v>19</v>
      </c>
      <c r="E221" s="33" t="s">
        <v>20</v>
      </c>
      <c r="F221" s="34" t="s">
        <v>21</v>
      </c>
      <c r="G221" s="35" t="s">
        <v>22</v>
      </c>
      <c r="H221" s="35" t="s">
        <v>23</v>
      </c>
      <c r="I221" s="33" t="s">
        <v>24</v>
      </c>
      <c r="J221" s="33" t="s">
        <v>25</v>
      </c>
      <c r="K221" s="33" t="s">
        <v>26</v>
      </c>
      <c r="L221" s="33" t="s">
        <v>27</v>
      </c>
      <c r="M221" s="33" t="s">
        <v>28</v>
      </c>
      <c r="N221" s="33" t="s">
        <v>29</v>
      </c>
      <c r="O221" s="34" t="s">
        <v>30</v>
      </c>
      <c r="P221" s="34" t="s">
        <v>31</v>
      </c>
      <c r="Q221" s="34" t="s">
        <v>32</v>
      </c>
      <c r="R221" s="34" t="s">
        <v>33</v>
      </c>
      <c r="S221" s="34" t="s">
        <v>35</v>
      </c>
      <c r="T221" s="34" t="s">
        <v>34</v>
      </c>
      <c r="U221" s="33" t="s">
        <v>35</v>
      </c>
      <c r="V221" s="33" t="s">
        <v>36</v>
      </c>
      <c r="W221" s="33" t="s">
        <v>37</v>
      </c>
      <c r="X221" s="35" t="s">
        <v>38</v>
      </c>
      <c r="Y221" s="35" t="s">
        <v>39</v>
      </c>
      <c r="Z221" s="33" t="s">
        <v>40</v>
      </c>
      <c r="AA221" s="33" t="s">
        <v>41</v>
      </c>
      <c r="AB221" s="35" t="s">
        <v>42</v>
      </c>
      <c r="AC221" s="36" t="s">
        <v>43</v>
      </c>
      <c r="AD221" s="36" t="s">
        <v>44</v>
      </c>
      <c r="AE221" s="34" t="s">
        <v>45</v>
      </c>
      <c r="AF221" s="33" t="s">
        <v>46</v>
      </c>
      <c r="AG221" s="21"/>
      <c r="AH221" s="21"/>
    </row>
    <row r="222" spans="2:34" s="23" customFormat="1" x14ac:dyDescent="0.2">
      <c r="B222" s="32">
        <v>28</v>
      </c>
      <c r="C222" s="33" t="s">
        <v>47</v>
      </c>
      <c r="D222" s="33" t="s">
        <v>48</v>
      </c>
      <c r="E222" s="33" t="s">
        <v>49</v>
      </c>
      <c r="F222" s="34" t="s">
        <v>50</v>
      </c>
      <c r="G222" s="35" t="s">
        <v>51</v>
      </c>
      <c r="H222" s="35" t="s">
        <v>52</v>
      </c>
      <c r="I222" s="33" t="s">
        <v>53</v>
      </c>
      <c r="J222" s="33" t="s">
        <v>54</v>
      </c>
      <c r="K222" s="33" t="s">
        <v>55</v>
      </c>
      <c r="L222" s="33" t="s">
        <v>56</v>
      </c>
      <c r="M222" s="33" t="s">
        <v>57</v>
      </c>
      <c r="N222" s="33" t="s">
        <v>58</v>
      </c>
      <c r="O222" s="34" t="s">
        <v>59</v>
      </c>
      <c r="P222" s="34" t="s">
        <v>60</v>
      </c>
      <c r="Q222" s="34" t="s">
        <v>61</v>
      </c>
      <c r="R222" s="34" t="s">
        <v>62</v>
      </c>
      <c r="S222" s="34" t="s">
        <v>64</v>
      </c>
      <c r="T222" s="34" t="s">
        <v>63</v>
      </c>
      <c r="U222" s="33" t="s">
        <v>64</v>
      </c>
      <c r="V222" s="33" t="s">
        <v>65</v>
      </c>
      <c r="W222" s="33" t="s">
        <v>66</v>
      </c>
      <c r="X222" s="35" t="s">
        <v>67</v>
      </c>
      <c r="Y222" s="35" t="s">
        <v>68</v>
      </c>
      <c r="Z222" s="33" t="s">
        <v>69</v>
      </c>
      <c r="AA222" s="33" t="s">
        <v>70</v>
      </c>
      <c r="AB222" s="35" t="s">
        <v>71</v>
      </c>
      <c r="AC222" s="36" t="s">
        <v>72</v>
      </c>
      <c r="AD222" s="36" t="s">
        <v>73</v>
      </c>
      <c r="AE222" s="34" t="s">
        <v>74</v>
      </c>
      <c r="AF222" s="33" t="s">
        <v>75</v>
      </c>
      <c r="AG222" s="21"/>
      <c r="AH222" s="21"/>
    </row>
    <row r="223" spans="2:34" x14ac:dyDescent="0.2">
      <c r="B223" s="27">
        <v>29</v>
      </c>
      <c r="C223" s="28" t="s">
        <v>76</v>
      </c>
      <c r="D223" s="28" t="s">
        <v>77</v>
      </c>
      <c r="E223" s="28" t="s">
        <v>78</v>
      </c>
      <c r="F223" s="29" t="s">
        <v>79</v>
      </c>
      <c r="G223" s="30" t="s">
        <v>80</v>
      </c>
      <c r="H223" s="30" t="s">
        <v>81</v>
      </c>
      <c r="I223" s="28" t="s">
        <v>82</v>
      </c>
      <c r="J223" s="28" t="s">
        <v>83</v>
      </c>
      <c r="K223" s="28" t="s">
        <v>84</v>
      </c>
      <c r="L223" s="28" t="s">
        <v>85</v>
      </c>
      <c r="M223" s="28" t="s">
        <v>86</v>
      </c>
      <c r="N223" s="28" t="s">
        <v>87</v>
      </c>
      <c r="O223" s="29" t="s">
        <v>88</v>
      </c>
      <c r="P223" s="29" t="s">
        <v>89</v>
      </c>
      <c r="Q223" s="29" t="s">
        <v>90</v>
      </c>
      <c r="R223" s="29" t="s">
        <v>91</v>
      </c>
      <c r="S223" s="29" t="s">
        <v>93</v>
      </c>
      <c r="T223" s="29" t="s">
        <v>92</v>
      </c>
      <c r="U223" s="28" t="s">
        <v>93</v>
      </c>
      <c r="V223" s="28" t="s">
        <v>94</v>
      </c>
      <c r="W223" s="28" t="s">
        <v>95</v>
      </c>
      <c r="X223" s="30" t="s">
        <v>96</v>
      </c>
      <c r="Y223" s="30" t="s">
        <v>97</v>
      </c>
      <c r="Z223" s="28" t="s">
        <v>98</v>
      </c>
      <c r="AA223" s="28" t="s">
        <v>99</v>
      </c>
      <c r="AB223" s="30" t="s">
        <v>100</v>
      </c>
      <c r="AC223" s="31" t="s">
        <v>101</v>
      </c>
      <c r="AD223" s="31" t="s">
        <v>102</v>
      </c>
      <c r="AE223" s="29" t="s">
        <v>103</v>
      </c>
      <c r="AF223" s="28" t="s">
        <v>104</v>
      </c>
      <c r="AH223" s="21"/>
    </row>
    <row r="224" spans="2:34" x14ac:dyDescent="0.2">
      <c r="B224" s="27">
        <v>30</v>
      </c>
      <c r="C224" s="28" t="s">
        <v>105</v>
      </c>
      <c r="D224" s="28" t="s">
        <v>106</v>
      </c>
      <c r="E224" s="28" t="s">
        <v>107</v>
      </c>
      <c r="F224" s="29" t="s">
        <v>108</v>
      </c>
      <c r="G224" s="30" t="s">
        <v>109</v>
      </c>
      <c r="H224" s="30" t="s">
        <v>110</v>
      </c>
      <c r="I224" s="28" t="s">
        <v>111</v>
      </c>
      <c r="J224" s="28" t="s">
        <v>112</v>
      </c>
      <c r="K224" s="28" t="s">
        <v>113</v>
      </c>
      <c r="L224" s="28" t="s">
        <v>114</v>
      </c>
      <c r="M224" s="28" t="s">
        <v>115</v>
      </c>
      <c r="N224" s="28" t="s">
        <v>116</v>
      </c>
      <c r="O224" s="29" t="s">
        <v>117</v>
      </c>
      <c r="P224" s="29" t="s">
        <v>118</v>
      </c>
      <c r="Q224" s="29" t="s">
        <v>119</v>
      </c>
      <c r="R224" s="29" t="s">
        <v>120</v>
      </c>
      <c r="S224" s="29" t="s">
        <v>122</v>
      </c>
      <c r="T224" s="29" t="s">
        <v>121</v>
      </c>
      <c r="U224" s="28" t="s">
        <v>122</v>
      </c>
      <c r="V224" s="28" t="s">
        <v>123</v>
      </c>
      <c r="W224" s="28" t="s">
        <v>124</v>
      </c>
      <c r="X224" s="30" t="s">
        <v>125</v>
      </c>
      <c r="Y224" s="30" t="s">
        <v>126</v>
      </c>
      <c r="Z224" s="28" t="s">
        <v>127</v>
      </c>
      <c r="AA224" s="28" t="s">
        <v>128</v>
      </c>
      <c r="AB224" s="30" t="s">
        <v>129</v>
      </c>
      <c r="AC224" s="31" t="s">
        <v>130</v>
      </c>
      <c r="AD224" s="31" t="s">
        <v>131</v>
      </c>
      <c r="AE224" s="29" t="s">
        <v>132</v>
      </c>
      <c r="AF224" s="28" t="s">
        <v>133</v>
      </c>
    </row>
    <row r="225" spans="2:34" s="23" customFormat="1" x14ac:dyDescent="0.2">
      <c r="B225" s="32">
        <v>31</v>
      </c>
      <c r="C225" s="33" t="s">
        <v>134</v>
      </c>
      <c r="D225" s="33" t="s">
        <v>135</v>
      </c>
      <c r="E225" s="33" t="s">
        <v>136</v>
      </c>
      <c r="F225" s="34" t="s">
        <v>137</v>
      </c>
      <c r="G225" s="35" t="s">
        <v>138</v>
      </c>
      <c r="H225" s="35" t="s">
        <v>139</v>
      </c>
      <c r="I225" s="33" t="s">
        <v>140</v>
      </c>
      <c r="J225" s="33" t="s">
        <v>141</v>
      </c>
      <c r="K225" s="33" t="s">
        <v>142</v>
      </c>
      <c r="L225" s="33" t="s">
        <v>143</v>
      </c>
      <c r="M225" s="33" t="s">
        <v>144</v>
      </c>
      <c r="N225" s="33" t="s">
        <v>145</v>
      </c>
      <c r="O225" s="34" t="s">
        <v>146</v>
      </c>
      <c r="P225" s="34" t="s">
        <v>147</v>
      </c>
      <c r="Q225" s="34" t="s">
        <v>148</v>
      </c>
      <c r="R225" s="34" t="s">
        <v>149</v>
      </c>
      <c r="S225" s="34" t="s">
        <v>151</v>
      </c>
      <c r="T225" s="34" t="s">
        <v>150</v>
      </c>
      <c r="U225" s="33" t="s">
        <v>151</v>
      </c>
      <c r="V225" s="33" t="s">
        <v>152</v>
      </c>
      <c r="W225" s="33" t="s">
        <v>153</v>
      </c>
      <c r="X225" s="35" t="s">
        <v>154</v>
      </c>
      <c r="Y225" s="35" t="s">
        <v>155</v>
      </c>
      <c r="Z225" s="33" t="s">
        <v>156</v>
      </c>
      <c r="AA225" s="33" t="s">
        <v>157</v>
      </c>
      <c r="AB225" s="35" t="s">
        <v>158</v>
      </c>
      <c r="AC225" s="36" t="s">
        <v>159</v>
      </c>
      <c r="AD225" s="36" t="s">
        <v>160</v>
      </c>
      <c r="AE225" s="34" t="s">
        <v>161</v>
      </c>
      <c r="AF225" s="33" t="s">
        <v>162</v>
      </c>
      <c r="AG225" s="21"/>
      <c r="AH225" s="24"/>
    </row>
    <row r="226" spans="2:34" s="23" customFormat="1" x14ac:dyDescent="0.2">
      <c r="B226" s="32">
        <v>32</v>
      </c>
      <c r="C226" s="33" t="s">
        <v>163</v>
      </c>
      <c r="D226" s="33" t="s">
        <v>164</v>
      </c>
      <c r="E226" s="33" t="s">
        <v>165</v>
      </c>
      <c r="F226" s="34" t="s">
        <v>166</v>
      </c>
      <c r="G226" s="35" t="s">
        <v>167</v>
      </c>
      <c r="H226" s="35" t="s">
        <v>168</v>
      </c>
      <c r="I226" s="33" t="s">
        <v>169</v>
      </c>
      <c r="J226" s="33" t="s">
        <v>170</v>
      </c>
      <c r="K226" s="33" t="s">
        <v>171</v>
      </c>
      <c r="L226" s="33" t="s">
        <v>172</v>
      </c>
      <c r="M226" s="33" t="s">
        <v>173</v>
      </c>
      <c r="N226" s="33" t="s">
        <v>174</v>
      </c>
      <c r="O226" s="34" t="s">
        <v>175</v>
      </c>
      <c r="P226" s="34" t="s">
        <v>176</v>
      </c>
      <c r="Q226" s="34" t="s">
        <v>177</v>
      </c>
      <c r="R226" s="34" t="s">
        <v>178</v>
      </c>
      <c r="S226" s="34" t="s">
        <v>180</v>
      </c>
      <c r="T226" s="34" t="s">
        <v>179</v>
      </c>
      <c r="U226" s="33" t="s">
        <v>180</v>
      </c>
      <c r="V226" s="33" t="s">
        <v>181</v>
      </c>
      <c r="W226" s="33" t="s">
        <v>182</v>
      </c>
      <c r="X226" s="35" t="s">
        <v>183</v>
      </c>
      <c r="Y226" s="35" t="s">
        <v>184</v>
      </c>
      <c r="Z226" s="33" t="s">
        <v>185</v>
      </c>
      <c r="AA226" s="33" t="s">
        <v>186</v>
      </c>
      <c r="AB226" s="35" t="s">
        <v>187</v>
      </c>
      <c r="AC226" s="36" t="s">
        <v>188</v>
      </c>
      <c r="AD226" s="36" t="s">
        <v>189</v>
      </c>
      <c r="AE226" s="34" t="s">
        <v>190</v>
      </c>
      <c r="AF226" s="33" t="s">
        <v>191</v>
      </c>
      <c r="AG226" s="21"/>
      <c r="AH226" s="24"/>
    </row>
    <row r="227" spans="2:34" x14ac:dyDescent="0.2">
      <c r="B227" s="27">
        <v>33</v>
      </c>
      <c r="C227" s="28" t="s">
        <v>192</v>
      </c>
      <c r="D227" s="28" t="s">
        <v>193</v>
      </c>
      <c r="E227" s="28" t="s">
        <v>194</v>
      </c>
      <c r="F227" s="29" t="s">
        <v>195</v>
      </c>
      <c r="G227" s="30" t="s">
        <v>196</v>
      </c>
      <c r="H227" s="30" t="s">
        <v>197</v>
      </c>
      <c r="I227" s="28" t="s">
        <v>198</v>
      </c>
      <c r="J227" s="28" t="s">
        <v>199</v>
      </c>
      <c r="K227" s="28" t="s">
        <v>200</v>
      </c>
      <c r="L227" s="28" t="s">
        <v>201</v>
      </c>
      <c r="M227" s="28" t="s">
        <v>202</v>
      </c>
      <c r="N227" s="28" t="s">
        <v>203</v>
      </c>
      <c r="O227" s="29" t="s">
        <v>204</v>
      </c>
      <c r="P227" s="29" t="s">
        <v>205</v>
      </c>
      <c r="Q227" s="29" t="s">
        <v>206</v>
      </c>
      <c r="R227" s="29" t="s">
        <v>207</v>
      </c>
      <c r="S227" s="29" t="s">
        <v>209</v>
      </c>
      <c r="T227" s="29" t="s">
        <v>208</v>
      </c>
      <c r="U227" s="28" t="s">
        <v>209</v>
      </c>
      <c r="V227" s="28" t="s">
        <v>210</v>
      </c>
      <c r="W227" s="28" t="s">
        <v>211</v>
      </c>
      <c r="X227" s="30" t="s">
        <v>212</v>
      </c>
      <c r="Y227" s="30" t="s">
        <v>213</v>
      </c>
      <c r="Z227" s="28" t="s">
        <v>214</v>
      </c>
      <c r="AA227" s="28" t="s">
        <v>215</v>
      </c>
      <c r="AB227" s="30" t="s">
        <v>216</v>
      </c>
      <c r="AC227" s="31" t="s">
        <v>217</v>
      </c>
      <c r="AD227" s="31" t="s">
        <v>218</v>
      </c>
      <c r="AE227" s="29" t="s">
        <v>219</v>
      </c>
      <c r="AF227" s="28" t="s">
        <v>220</v>
      </c>
      <c r="AH227" s="21"/>
    </row>
    <row r="228" spans="2:34" x14ac:dyDescent="0.2">
      <c r="B228" s="27">
        <v>34</v>
      </c>
      <c r="C228" s="28" t="s">
        <v>221</v>
      </c>
      <c r="D228" s="28" t="s">
        <v>222</v>
      </c>
      <c r="E228" s="28" t="s">
        <v>223</v>
      </c>
      <c r="F228" s="29" t="s">
        <v>224</v>
      </c>
      <c r="G228" s="30" t="s">
        <v>225</v>
      </c>
      <c r="H228" s="30" t="s">
        <v>226</v>
      </c>
      <c r="I228" s="28" t="s">
        <v>227</v>
      </c>
      <c r="J228" s="28" t="s">
        <v>228</v>
      </c>
      <c r="K228" s="28" t="s">
        <v>229</v>
      </c>
      <c r="L228" s="28" t="s">
        <v>230</v>
      </c>
      <c r="M228" s="28" t="s">
        <v>231</v>
      </c>
      <c r="N228" s="28" t="s">
        <v>232</v>
      </c>
      <c r="O228" s="29" t="s">
        <v>233</v>
      </c>
      <c r="P228" s="29" t="s">
        <v>234</v>
      </c>
      <c r="Q228" s="29" t="s">
        <v>235</v>
      </c>
      <c r="R228" s="29" t="s">
        <v>236</v>
      </c>
      <c r="S228" s="29" t="s">
        <v>238</v>
      </c>
      <c r="T228" s="29" t="s">
        <v>237</v>
      </c>
      <c r="U228" s="28" t="s">
        <v>238</v>
      </c>
      <c r="V228" s="28" t="s">
        <v>239</v>
      </c>
      <c r="W228" s="28" t="s">
        <v>240</v>
      </c>
      <c r="X228" s="30" t="s">
        <v>241</v>
      </c>
      <c r="Y228" s="30" t="s">
        <v>242</v>
      </c>
      <c r="Z228" s="28" t="s">
        <v>243</v>
      </c>
      <c r="AA228" s="28" t="s">
        <v>244</v>
      </c>
      <c r="AB228" s="30" t="s">
        <v>245</v>
      </c>
      <c r="AC228" s="31" t="s">
        <v>246</v>
      </c>
      <c r="AD228" s="31" t="s">
        <v>247</v>
      </c>
      <c r="AE228" s="29" t="s">
        <v>248</v>
      </c>
      <c r="AF228" s="28" t="s">
        <v>249</v>
      </c>
      <c r="AH228" s="21"/>
    </row>
    <row r="229" spans="2:34" s="23" customFormat="1" x14ac:dyDescent="0.2">
      <c r="B229" s="32">
        <v>35</v>
      </c>
      <c r="C229" s="33" t="s">
        <v>250</v>
      </c>
      <c r="D229" s="33" t="s">
        <v>251</v>
      </c>
      <c r="E229" s="33" t="s">
        <v>252</v>
      </c>
      <c r="F229" s="34" t="s">
        <v>253</v>
      </c>
      <c r="G229" s="35" t="s">
        <v>254</v>
      </c>
      <c r="H229" s="35" t="s">
        <v>255</v>
      </c>
      <c r="I229" s="33" t="s">
        <v>256</v>
      </c>
      <c r="J229" s="33" t="s">
        <v>257</v>
      </c>
      <c r="K229" s="33" t="s">
        <v>258</v>
      </c>
      <c r="L229" s="33" t="s">
        <v>259</v>
      </c>
      <c r="M229" s="33" t="s">
        <v>260</v>
      </c>
      <c r="N229" s="33" t="s">
        <v>261</v>
      </c>
      <c r="O229" s="34" t="s">
        <v>262</v>
      </c>
      <c r="P229" s="34" t="s">
        <v>263</v>
      </c>
      <c r="Q229" s="34" t="s">
        <v>264</v>
      </c>
      <c r="R229" s="34" t="s">
        <v>265</v>
      </c>
      <c r="S229" s="34" t="s">
        <v>267</v>
      </c>
      <c r="T229" s="34" t="s">
        <v>266</v>
      </c>
      <c r="U229" s="33" t="s">
        <v>267</v>
      </c>
      <c r="V229" s="33" t="s">
        <v>268</v>
      </c>
      <c r="W229" s="33" t="s">
        <v>269</v>
      </c>
      <c r="X229" s="35" t="s">
        <v>270</v>
      </c>
      <c r="Y229" s="35" t="s">
        <v>271</v>
      </c>
      <c r="Z229" s="33" t="s">
        <v>272</v>
      </c>
      <c r="AA229" s="33" t="s">
        <v>273</v>
      </c>
      <c r="AB229" s="35" t="s">
        <v>274</v>
      </c>
      <c r="AC229" s="36" t="s">
        <v>275</v>
      </c>
      <c r="AD229" s="36" t="s">
        <v>276</v>
      </c>
      <c r="AE229" s="34" t="s">
        <v>277</v>
      </c>
      <c r="AF229" s="33" t="s">
        <v>278</v>
      </c>
      <c r="AG229" s="21"/>
      <c r="AH229" s="21"/>
    </row>
    <row r="230" spans="2:34" s="23" customFormat="1" x14ac:dyDescent="0.2">
      <c r="B230" s="32">
        <v>36</v>
      </c>
      <c r="C230" s="33" t="s">
        <v>279</v>
      </c>
      <c r="D230" s="33" t="s">
        <v>280</v>
      </c>
      <c r="E230" s="33" t="s">
        <v>281</v>
      </c>
      <c r="F230" s="34" t="s">
        <v>282</v>
      </c>
      <c r="G230" s="35" t="s">
        <v>283</v>
      </c>
      <c r="H230" s="35" t="s">
        <v>284</v>
      </c>
      <c r="I230" s="33" t="s">
        <v>285</v>
      </c>
      <c r="J230" s="33" t="s">
        <v>286</v>
      </c>
      <c r="K230" s="33" t="s">
        <v>287</v>
      </c>
      <c r="L230" s="33" t="s">
        <v>288</v>
      </c>
      <c r="M230" s="33" t="s">
        <v>289</v>
      </c>
      <c r="N230" s="33" t="s">
        <v>290</v>
      </c>
      <c r="O230" s="34" t="s">
        <v>291</v>
      </c>
      <c r="P230" s="34" t="s">
        <v>292</v>
      </c>
      <c r="Q230" s="34" t="s">
        <v>293</v>
      </c>
      <c r="R230" s="34" t="s">
        <v>294</v>
      </c>
      <c r="S230" s="34" t="s">
        <v>296</v>
      </c>
      <c r="T230" s="34" t="s">
        <v>295</v>
      </c>
      <c r="U230" s="33" t="s">
        <v>296</v>
      </c>
      <c r="V230" s="33" t="s">
        <v>297</v>
      </c>
      <c r="W230" s="33" t="s">
        <v>298</v>
      </c>
      <c r="X230" s="35" t="s">
        <v>299</v>
      </c>
      <c r="Y230" s="35" t="s">
        <v>300</v>
      </c>
      <c r="Z230" s="33" t="s">
        <v>301</v>
      </c>
      <c r="AA230" s="33" t="s">
        <v>302</v>
      </c>
      <c r="AB230" s="35" t="s">
        <v>303</v>
      </c>
      <c r="AC230" s="36" t="s">
        <v>304</v>
      </c>
      <c r="AD230" s="36" t="s">
        <v>305</v>
      </c>
      <c r="AE230" s="34" t="s">
        <v>306</v>
      </c>
      <c r="AF230" s="33" t="s">
        <v>307</v>
      </c>
      <c r="AG230" s="21"/>
      <c r="AH230" s="21"/>
    </row>
    <row r="231" spans="2:34" x14ac:dyDescent="0.2">
      <c r="AH231" s="21"/>
    </row>
    <row r="232" spans="2:34" x14ac:dyDescent="0.2">
      <c r="B232" s="26"/>
      <c r="C232" s="26" t="s">
        <v>318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AH232" s="21"/>
    </row>
    <row r="233" spans="2:34" x14ac:dyDescent="0.2">
      <c r="B233" s="27">
        <v>1</v>
      </c>
      <c r="C233" s="28" t="s">
        <v>330</v>
      </c>
      <c r="D233" s="28" t="s">
        <v>331</v>
      </c>
      <c r="E233" s="28" t="s">
        <v>332</v>
      </c>
      <c r="F233" s="29" t="s">
        <v>333</v>
      </c>
      <c r="G233" s="30" t="s">
        <v>334</v>
      </c>
      <c r="H233" s="30" t="s">
        <v>335</v>
      </c>
      <c r="I233" s="28" t="s">
        <v>336</v>
      </c>
      <c r="J233" s="28" t="s">
        <v>337</v>
      </c>
      <c r="K233" s="28" t="s">
        <v>338</v>
      </c>
      <c r="L233" s="28" t="s">
        <v>339</v>
      </c>
      <c r="M233" s="28" t="s">
        <v>340</v>
      </c>
      <c r="N233" s="28" t="s">
        <v>341</v>
      </c>
      <c r="O233" s="29" t="s">
        <v>342</v>
      </c>
      <c r="P233" s="29" t="s">
        <v>343</v>
      </c>
      <c r="Q233" s="29" t="s">
        <v>344</v>
      </c>
      <c r="R233" s="29" t="s">
        <v>345</v>
      </c>
      <c r="S233" s="29" t="s">
        <v>347</v>
      </c>
      <c r="T233" s="29" t="s">
        <v>346</v>
      </c>
      <c r="U233" s="28" t="s">
        <v>347</v>
      </c>
      <c r="V233" s="28" t="s">
        <v>348</v>
      </c>
      <c r="W233" s="28" t="s">
        <v>349</v>
      </c>
      <c r="X233" s="30" t="s">
        <v>350</v>
      </c>
      <c r="Y233" s="30" t="s">
        <v>351</v>
      </c>
      <c r="Z233" s="28" t="s">
        <v>352</v>
      </c>
      <c r="AA233" s="28" t="s">
        <v>353</v>
      </c>
      <c r="AB233" s="30" t="s">
        <v>354</v>
      </c>
      <c r="AC233" s="31" t="s">
        <v>355</v>
      </c>
      <c r="AD233" s="31" t="s">
        <v>356</v>
      </c>
      <c r="AE233" s="29" t="s">
        <v>357</v>
      </c>
      <c r="AF233" s="28" t="s">
        <v>358</v>
      </c>
      <c r="AH233" s="24" t="s">
        <v>1065</v>
      </c>
    </row>
    <row r="234" spans="2:34" x14ac:dyDescent="0.2">
      <c r="B234" s="27">
        <v>2</v>
      </c>
      <c r="C234" s="28" t="s">
        <v>359</v>
      </c>
      <c r="D234" s="28" t="s">
        <v>360</v>
      </c>
      <c r="E234" s="28" t="s">
        <v>361</v>
      </c>
      <c r="F234" s="29" t="s">
        <v>362</v>
      </c>
      <c r="G234" s="30" t="s">
        <v>363</v>
      </c>
      <c r="H234" s="30" t="s">
        <v>364</v>
      </c>
      <c r="I234" s="28" t="s">
        <v>365</v>
      </c>
      <c r="J234" s="28" t="s">
        <v>366</v>
      </c>
      <c r="K234" s="28" t="s">
        <v>367</v>
      </c>
      <c r="L234" s="28" t="s">
        <v>368</v>
      </c>
      <c r="M234" s="28" t="s">
        <v>369</v>
      </c>
      <c r="N234" s="28" t="s">
        <v>370</v>
      </c>
      <c r="O234" s="29" t="s">
        <v>371</v>
      </c>
      <c r="P234" s="29" t="s">
        <v>372</v>
      </c>
      <c r="Q234" s="29" t="s">
        <v>373</v>
      </c>
      <c r="R234" s="29" t="s">
        <v>374</v>
      </c>
      <c r="S234" s="29" t="s">
        <v>376</v>
      </c>
      <c r="T234" s="29" t="s">
        <v>375</v>
      </c>
      <c r="U234" s="28" t="s">
        <v>376</v>
      </c>
      <c r="V234" s="28" t="s">
        <v>377</v>
      </c>
      <c r="W234" s="28" t="s">
        <v>378</v>
      </c>
      <c r="X234" s="30" t="s">
        <v>379</v>
      </c>
      <c r="Y234" s="30" t="s">
        <v>380</v>
      </c>
      <c r="Z234" s="28" t="s">
        <v>381</v>
      </c>
      <c r="AA234" s="28" t="s">
        <v>382</v>
      </c>
      <c r="AB234" s="30" t="s">
        <v>383</v>
      </c>
      <c r="AC234" s="31" t="s">
        <v>384</v>
      </c>
      <c r="AD234" s="31" t="s">
        <v>385</v>
      </c>
      <c r="AE234" s="29" t="s">
        <v>386</v>
      </c>
      <c r="AF234" s="28" t="s">
        <v>387</v>
      </c>
      <c r="AH234" s="21">
        <v>0</v>
      </c>
    </row>
    <row r="235" spans="2:34" s="23" customFormat="1" x14ac:dyDescent="0.2">
      <c r="B235" s="32">
        <v>3</v>
      </c>
      <c r="C235" s="33" t="s">
        <v>388</v>
      </c>
      <c r="D235" s="33" t="s">
        <v>389</v>
      </c>
      <c r="E235" s="33" t="s">
        <v>390</v>
      </c>
      <c r="F235" s="34" t="s">
        <v>391</v>
      </c>
      <c r="G235" s="35" t="s">
        <v>392</v>
      </c>
      <c r="H235" s="35" t="s">
        <v>393</v>
      </c>
      <c r="I235" s="33" t="s">
        <v>394</v>
      </c>
      <c r="J235" s="33" t="s">
        <v>395</v>
      </c>
      <c r="K235" s="33" t="s">
        <v>396</v>
      </c>
      <c r="L235" s="33" t="s">
        <v>397</v>
      </c>
      <c r="M235" s="33" t="s">
        <v>398</v>
      </c>
      <c r="N235" s="33" t="s">
        <v>399</v>
      </c>
      <c r="O235" s="34" t="s">
        <v>400</v>
      </c>
      <c r="P235" s="34" t="s">
        <v>401</v>
      </c>
      <c r="Q235" s="34" t="s">
        <v>402</v>
      </c>
      <c r="R235" s="34" t="s">
        <v>403</v>
      </c>
      <c r="S235" s="34" t="s">
        <v>405</v>
      </c>
      <c r="T235" s="34" t="s">
        <v>404</v>
      </c>
      <c r="U235" s="33" t="s">
        <v>405</v>
      </c>
      <c r="V235" s="33" t="s">
        <v>406</v>
      </c>
      <c r="W235" s="33" t="s">
        <v>407</v>
      </c>
      <c r="X235" s="35" t="s">
        <v>408</v>
      </c>
      <c r="Y235" s="35" t="s">
        <v>409</v>
      </c>
      <c r="Z235" s="33" t="s">
        <v>410</v>
      </c>
      <c r="AA235" s="33" t="s">
        <v>411</v>
      </c>
      <c r="AB235" s="35" t="s">
        <v>412</v>
      </c>
      <c r="AC235" s="36" t="s">
        <v>413</v>
      </c>
      <c r="AD235" s="36" t="s">
        <v>414</v>
      </c>
      <c r="AE235" s="34" t="s">
        <v>415</v>
      </c>
      <c r="AF235" s="33" t="s">
        <v>416</v>
      </c>
      <c r="AG235" s="21"/>
      <c r="AH235" s="21">
        <v>0</v>
      </c>
    </row>
    <row r="236" spans="2:34" s="23" customFormat="1" x14ac:dyDescent="0.2">
      <c r="B236" s="32">
        <v>4</v>
      </c>
      <c r="C236" s="33" t="s">
        <v>417</v>
      </c>
      <c r="D236" s="33" t="s">
        <v>418</v>
      </c>
      <c r="E236" s="33" t="s">
        <v>419</v>
      </c>
      <c r="F236" s="34" t="s">
        <v>420</v>
      </c>
      <c r="G236" s="35" t="s">
        <v>421</v>
      </c>
      <c r="H236" s="35" t="s">
        <v>422</v>
      </c>
      <c r="I236" s="33" t="s">
        <v>423</v>
      </c>
      <c r="J236" s="33" t="s">
        <v>424</v>
      </c>
      <c r="K236" s="33" t="s">
        <v>425</v>
      </c>
      <c r="L236" s="33" t="s">
        <v>426</v>
      </c>
      <c r="M236" s="33" t="s">
        <v>427</v>
      </c>
      <c r="N236" s="33" t="s">
        <v>428</v>
      </c>
      <c r="O236" s="34" t="s">
        <v>429</v>
      </c>
      <c r="P236" s="34" t="s">
        <v>430</v>
      </c>
      <c r="Q236" s="34" t="s">
        <v>431</v>
      </c>
      <c r="R236" s="34" t="s">
        <v>432</v>
      </c>
      <c r="S236" s="34" t="s">
        <v>434</v>
      </c>
      <c r="T236" s="34" t="s">
        <v>433</v>
      </c>
      <c r="U236" s="33" t="s">
        <v>434</v>
      </c>
      <c r="V236" s="33" t="s">
        <v>435</v>
      </c>
      <c r="W236" s="33" t="s">
        <v>436</v>
      </c>
      <c r="X236" s="35" t="s">
        <v>437</v>
      </c>
      <c r="Y236" s="35" t="s">
        <v>438</v>
      </c>
      <c r="Z236" s="33" t="s">
        <v>439</v>
      </c>
      <c r="AA236" s="33" t="s">
        <v>440</v>
      </c>
      <c r="AB236" s="35" t="s">
        <v>441</v>
      </c>
      <c r="AC236" s="36" t="s">
        <v>442</v>
      </c>
      <c r="AD236" s="36" t="s">
        <v>443</v>
      </c>
      <c r="AE236" s="34" t="s">
        <v>444</v>
      </c>
      <c r="AF236" s="33" t="s">
        <v>445</v>
      </c>
      <c r="AG236" s="21"/>
      <c r="AH236" s="21">
        <v>0</v>
      </c>
    </row>
    <row r="237" spans="2:34" x14ac:dyDescent="0.2">
      <c r="B237" s="27">
        <v>5</v>
      </c>
      <c r="C237" s="28" t="s">
        <v>446</v>
      </c>
      <c r="D237" s="28" t="s">
        <v>447</v>
      </c>
      <c r="E237" s="28" t="s">
        <v>448</v>
      </c>
      <c r="F237" s="29" t="s">
        <v>449</v>
      </c>
      <c r="G237" s="30" t="s">
        <v>450</v>
      </c>
      <c r="H237" s="30" t="s">
        <v>451</v>
      </c>
      <c r="I237" s="28" t="s">
        <v>452</v>
      </c>
      <c r="J237" s="28" t="s">
        <v>453</v>
      </c>
      <c r="K237" s="28" t="s">
        <v>454</v>
      </c>
      <c r="L237" s="28" t="s">
        <v>455</v>
      </c>
      <c r="M237" s="28" t="s">
        <v>456</v>
      </c>
      <c r="N237" s="28" t="s">
        <v>457</v>
      </c>
      <c r="O237" s="29" t="s">
        <v>458</v>
      </c>
      <c r="P237" s="29" t="s">
        <v>459</v>
      </c>
      <c r="Q237" s="29" t="s">
        <v>460</v>
      </c>
      <c r="R237" s="29" t="s">
        <v>461</v>
      </c>
      <c r="S237" s="29" t="s">
        <v>463</v>
      </c>
      <c r="T237" s="29" t="s">
        <v>462</v>
      </c>
      <c r="U237" s="28" t="s">
        <v>463</v>
      </c>
      <c r="V237" s="28" t="s">
        <v>464</v>
      </c>
      <c r="W237" s="28" t="s">
        <v>465</v>
      </c>
      <c r="X237" s="30" t="s">
        <v>466</v>
      </c>
      <c r="Y237" s="30" t="s">
        <v>467</v>
      </c>
      <c r="Z237" s="28" t="s">
        <v>468</v>
      </c>
      <c r="AA237" s="28" t="s">
        <v>469</v>
      </c>
      <c r="AB237" s="30" t="s">
        <v>470</v>
      </c>
      <c r="AC237" s="31" t="s">
        <v>471</v>
      </c>
      <c r="AD237" s="31" t="s">
        <v>472</v>
      </c>
      <c r="AE237" s="29" t="s">
        <v>473</v>
      </c>
      <c r="AF237" s="28" t="s">
        <v>474</v>
      </c>
      <c r="AH237" s="21">
        <v>0</v>
      </c>
    </row>
    <row r="238" spans="2:34" x14ac:dyDescent="0.2">
      <c r="B238" s="27">
        <v>6</v>
      </c>
      <c r="C238" s="28" t="s">
        <v>475</v>
      </c>
      <c r="D238" s="28" t="s">
        <v>476</v>
      </c>
      <c r="E238" s="28" t="s">
        <v>477</v>
      </c>
      <c r="F238" s="29" t="s">
        <v>320</v>
      </c>
      <c r="G238" s="30" t="s">
        <v>478</v>
      </c>
      <c r="H238" s="30" t="s">
        <v>479</v>
      </c>
      <c r="I238" s="28" t="s">
        <v>480</v>
      </c>
      <c r="J238" s="28" t="s">
        <v>481</v>
      </c>
      <c r="K238" s="28" t="s">
        <v>482</v>
      </c>
      <c r="L238" s="28" t="s">
        <v>483</v>
      </c>
      <c r="M238" s="28" t="s">
        <v>484</v>
      </c>
      <c r="N238" s="28" t="s">
        <v>485</v>
      </c>
      <c r="O238" s="29" t="s">
        <v>486</v>
      </c>
      <c r="P238" s="29" t="s">
        <v>487</v>
      </c>
      <c r="Q238" s="29" t="s">
        <v>488</v>
      </c>
      <c r="R238" s="29" t="s">
        <v>489</v>
      </c>
      <c r="S238" s="29" t="s">
        <v>491</v>
      </c>
      <c r="T238" s="29" t="s">
        <v>490</v>
      </c>
      <c r="U238" s="28" t="s">
        <v>491</v>
      </c>
      <c r="V238" s="28" t="s">
        <v>492</v>
      </c>
      <c r="W238" s="28" t="s">
        <v>493</v>
      </c>
      <c r="X238" s="30" t="s">
        <v>494</v>
      </c>
      <c r="Y238" s="30" t="s">
        <v>495</v>
      </c>
      <c r="Z238" s="28" t="s">
        <v>496</v>
      </c>
      <c r="AA238" s="28" t="s">
        <v>497</v>
      </c>
      <c r="AB238" s="30" t="s">
        <v>498</v>
      </c>
      <c r="AC238" s="31" t="s">
        <v>499</v>
      </c>
      <c r="AD238" s="31" t="s">
        <v>500</v>
      </c>
      <c r="AE238" s="29" t="s">
        <v>501</v>
      </c>
      <c r="AF238" s="28" t="s">
        <v>502</v>
      </c>
      <c r="AH238" s="21"/>
    </row>
    <row r="239" spans="2:34" s="23" customFormat="1" x14ac:dyDescent="0.2">
      <c r="B239" s="32">
        <v>7</v>
      </c>
      <c r="C239" s="33" t="s">
        <v>503</v>
      </c>
      <c r="D239" s="33" t="s">
        <v>504</v>
      </c>
      <c r="E239" s="33" t="s">
        <v>505</v>
      </c>
      <c r="F239" s="34" t="s">
        <v>506</v>
      </c>
      <c r="G239" s="35" t="s">
        <v>507</v>
      </c>
      <c r="H239" s="35" t="s">
        <v>508</v>
      </c>
      <c r="I239" s="33" t="s">
        <v>509</v>
      </c>
      <c r="J239" s="33" t="s">
        <v>510</v>
      </c>
      <c r="K239" s="33" t="s">
        <v>511</v>
      </c>
      <c r="L239" s="33" t="s">
        <v>512</v>
      </c>
      <c r="M239" s="33" t="s">
        <v>513</v>
      </c>
      <c r="N239" s="33" t="s">
        <v>514</v>
      </c>
      <c r="O239" s="34" t="s">
        <v>515</v>
      </c>
      <c r="P239" s="34" t="s">
        <v>516</v>
      </c>
      <c r="Q239" s="34" t="s">
        <v>517</v>
      </c>
      <c r="R239" s="34" t="s">
        <v>518</v>
      </c>
      <c r="S239" s="34" t="s">
        <v>520</v>
      </c>
      <c r="T239" s="34" t="s">
        <v>519</v>
      </c>
      <c r="U239" s="33" t="s">
        <v>520</v>
      </c>
      <c r="V239" s="33" t="s">
        <v>521</v>
      </c>
      <c r="W239" s="33" t="s">
        <v>522</v>
      </c>
      <c r="X239" s="35" t="s">
        <v>523</v>
      </c>
      <c r="Y239" s="35" t="s">
        <v>524</v>
      </c>
      <c r="Z239" s="33" t="s">
        <v>525</v>
      </c>
      <c r="AA239" s="33" t="s">
        <v>526</v>
      </c>
      <c r="AB239" s="35" t="s">
        <v>527</v>
      </c>
      <c r="AC239" s="36" t="s">
        <v>528</v>
      </c>
      <c r="AD239" s="36" t="s">
        <v>529</v>
      </c>
      <c r="AE239" s="34" t="s">
        <v>530</v>
      </c>
      <c r="AF239" s="33" t="s">
        <v>531</v>
      </c>
      <c r="AG239" s="21"/>
      <c r="AH239" s="21"/>
    </row>
    <row r="240" spans="2:34" s="23" customFormat="1" x14ac:dyDescent="0.2">
      <c r="B240" s="32">
        <v>8</v>
      </c>
      <c r="C240" s="33" t="s">
        <v>532</v>
      </c>
      <c r="D240" s="33" t="s">
        <v>533</v>
      </c>
      <c r="E240" s="33" t="s">
        <v>534</v>
      </c>
      <c r="F240" s="34" t="s">
        <v>535</v>
      </c>
      <c r="G240" s="35" t="s">
        <v>536</v>
      </c>
      <c r="H240" s="35" t="s">
        <v>537</v>
      </c>
      <c r="I240" s="33" t="s">
        <v>538</v>
      </c>
      <c r="J240" s="33" t="s">
        <v>539</v>
      </c>
      <c r="K240" s="33" t="s">
        <v>540</v>
      </c>
      <c r="L240" s="33" t="s">
        <v>541</v>
      </c>
      <c r="M240" s="33" t="s">
        <v>542</v>
      </c>
      <c r="N240" s="33" t="s">
        <v>543</v>
      </c>
      <c r="O240" s="34" t="s">
        <v>544</v>
      </c>
      <c r="P240" s="34" t="s">
        <v>545</v>
      </c>
      <c r="Q240" s="34" t="s">
        <v>546</v>
      </c>
      <c r="R240" s="34" t="s">
        <v>547</v>
      </c>
      <c r="S240" s="34" t="s">
        <v>549</v>
      </c>
      <c r="T240" s="34" t="s">
        <v>548</v>
      </c>
      <c r="U240" s="33" t="s">
        <v>549</v>
      </c>
      <c r="V240" s="33" t="s">
        <v>550</v>
      </c>
      <c r="W240" s="33" t="s">
        <v>551</v>
      </c>
      <c r="X240" s="35" t="s">
        <v>552</v>
      </c>
      <c r="Y240" s="35" t="s">
        <v>553</v>
      </c>
      <c r="Z240" s="33" t="s">
        <v>554</v>
      </c>
      <c r="AA240" s="33" t="s">
        <v>555</v>
      </c>
      <c r="AB240" s="35" t="s">
        <v>556</v>
      </c>
      <c r="AC240" s="36" t="s">
        <v>557</v>
      </c>
      <c r="AD240" s="36" t="s">
        <v>558</v>
      </c>
      <c r="AE240" s="34" t="s">
        <v>559</v>
      </c>
      <c r="AF240" s="33" t="s">
        <v>560</v>
      </c>
      <c r="AG240" s="21"/>
      <c r="AH240" s="21"/>
    </row>
    <row r="241" spans="2:34" x14ac:dyDescent="0.2">
      <c r="B241" s="27">
        <v>9</v>
      </c>
      <c r="C241" s="28" t="s">
        <v>561</v>
      </c>
      <c r="D241" s="28" t="s">
        <v>562</v>
      </c>
      <c r="E241" s="28" t="s">
        <v>563</v>
      </c>
      <c r="F241" s="29" t="s">
        <v>564</v>
      </c>
      <c r="G241" s="30" t="s">
        <v>565</v>
      </c>
      <c r="H241" s="30" t="s">
        <v>566</v>
      </c>
      <c r="I241" s="28" t="s">
        <v>567</v>
      </c>
      <c r="J241" s="28" t="s">
        <v>568</v>
      </c>
      <c r="K241" s="28" t="s">
        <v>569</v>
      </c>
      <c r="L241" s="28" t="s">
        <v>570</v>
      </c>
      <c r="M241" s="28" t="s">
        <v>571</v>
      </c>
      <c r="N241" s="28" t="s">
        <v>572</v>
      </c>
      <c r="O241" s="29" t="s">
        <v>573</v>
      </c>
      <c r="P241" s="29" t="s">
        <v>574</v>
      </c>
      <c r="Q241" s="29" t="s">
        <v>575</v>
      </c>
      <c r="R241" s="29" t="s">
        <v>576</v>
      </c>
      <c r="S241" s="29" t="s">
        <v>578</v>
      </c>
      <c r="T241" s="29" t="s">
        <v>577</v>
      </c>
      <c r="U241" s="28" t="s">
        <v>578</v>
      </c>
      <c r="V241" s="28" t="s">
        <v>579</v>
      </c>
      <c r="W241" s="28" t="s">
        <v>580</v>
      </c>
      <c r="X241" s="30" t="s">
        <v>581</v>
      </c>
      <c r="Y241" s="30" t="s">
        <v>582</v>
      </c>
      <c r="Z241" s="28" t="s">
        <v>583</v>
      </c>
      <c r="AA241" s="28" t="s">
        <v>584</v>
      </c>
      <c r="AB241" s="30" t="s">
        <v>585</v>
      </c>
      <c r="AC241" s="31" t="s">
        <v>586</v>
      </c>
      <c r="AD241" s="31" t="s">
        <v>587</v>
      </c>
      <c r="AE241" s="29" t="s">
        <v>588</v>
      </c>
      <c r="AF241" s="28" t="s">
        <v>589</v>
      </c>
      <c r="AH241" s="21"/>
    </row>
    <row r="242" spans="2:34" x14ac:dyDescent="0.2">
      <c r="B242" s="27">
        <v>10</v>
      </c>
      <c r="C242" s="28" t="s">
        <v>590</v>
      </c>
      <c r="D242" s="28" t="s">
        <v>591</v>
      </c>
      <c r="E242" s="28" t="s">
        <v>592</v>
      </c>
      <c r="F242" s="29" t="s">
        <v>593</v>
      </c>
      <c r="G242" s="30" t="s">
        <v>594</v>
      </c>
      <c r="H242" s="30" t="s">
        <v>595</v>
      </c>
      <c r="I242" s="28" t="s">
        <v>596</v>
      </c>
      <c r="J242" s="28" t="s">
        <v>597</v>
      </c>
      <c r="K242" s="28" t="s">
        <v>598</v>
      </c>
      <c r="L242" s="28" t="s">
        <v>599</v>
      </c>
      <c r="M242" s="28" t="s">
        <v>600</v>
      </c>
      <c r="N242" s="28" t="s">
        <v>601</v>
      </c>
      <c r="O242" s="29" t="s">
        <v>602</v>
      </c>
      <c r="P242" s="29" t="s">
        <v>603</v>
      </c>
      <c r="Q242" s="29" t="s">
        <v>604</v>
      </c>
      <c r="R242" s="29" t="s">
        <v>605</v>
      </c>
      <c r="S242" s="29" t="s">
        <v>607</v>
      </c>
      <c r="T242" s="29" t="s">
        <v>606</v>
      </c>
      <c r="U242" s="28" t="s">
        <v>607</v>
      </c>
      <c r="V242" s="28" t="s">
        <v>608</v>
      </c>
      <c r="W242" s="28" t="s">
        <v>609</v>
      </c>
      <c r="X242" s="30" t="s">
        <v>610</v>
      </c>
      <c r="Y242" s="30" t="s">
        <v>611</v>
      </c>
      <c r="Z242" s="28" t="s">
        <v>612</v>
      </c>
      <c r="AA242" s="28" t="s">
        <v>613</v>
      </c>
      <c r="AB242" s="30" t="s">
        <v>614</v>
      </c>
      <c r="AC242" s="31" t="s">
        <v>615</v>
      </c>
      <c r="AD242" s="31" t="s">
        <v>616</v>
      </c>
      <c r="AE242" s="29" t="s">
        <v>617</v>
      </c>
      <c r="AF242" s="28" t="s">
        <v>618</v>
      </c>
      <c r="AH242" s="21"/>
    </row>
    <row r="243" spans="2:34" s="23" customFormat="1" x14ac:dyDescent="0.2">
      <c r="B243" s="32">
        <v>11</v>
      </c>
      <c r="C243" s="33" t="s">
        <v>619</v>
      </c>
      <c r="D243" s="33" t="s">
        <v>620</v>
      </c>
      <c r="E243" s="33" t="s">
        <v>621</v>
      </c>
      <c r="F243" s="34" t="s">
        <v>622</v>
      </c>
      <c r="G243" s="35" t="s">
        <v>623</v>
      </c>
      <c r="H243" s="35" t="s">
        <v>624</v>
      </c>
      <c r="I243" s="33" t="s">
        <v>625</v>
      </c>
      <c r="J243" s="33" t="s">
        <v>626</v>
      </c>
      <c r="K243" s="33" t="s">
        <v>627</v>
      </c>
      <c r="L243" s="33" t="s">
        <v>628</v>
      </c>
      <c r="M243" s="33" t="s">
        <v>629</v>
      </c>
      <c r="N243" s="33" t="s">
        <v>630</v>
      </c>
      <c r="O243" s="34" t="s">
        <v>631</v>
      </c>
      <c r="P243" s="34" t="s">
        <v>632</v>
      </c>
      <c r="Q243" s="34" t="s">
        <v>633</v>
      </c>
      <c r="R243" s="34" t="s">
        <v>634</v>
      </c>
      <c r="S243" s="34" t="s">
        <v>636</v>
      </c>
      <c r="T243" s="34" t="s">
        <v>635</v>
      </c>
      <c r="U243" s="33" t="s">
        <v>636</v>
      </c>
      <c r="V243" s="33" t="s">
        <v>637</v>
      </c>
      <c r="W243" s="33" t="s">
        <v>638</v>
      </c>
      <c r="X243" s="35" t="s">
        <v>639</v>
      </c>
      <c r="Y243" s="35" t="s">
        <v>640</v>
      </c>
      <c r="Z243" s="33" t="s">
        <v>641</v>
      </c>
      <c r="AA243" s="33" t="s">
        <v>642</v>
      </c>
      <c r="AB243" s="35" t="s">
        <v>643</v>
      </c>
      <c r="AC243" s="36" t="s">
        <v>644</v>
      </c>
      <c r="AD243" s="36" t="s">
        <v>645</v>
      </c>
      <c r="AE243" s="34" t="s">
        <v>646</v>
      </c>
      <c r="AF243" s="33" t="s">
        <v>647</v>
      </c>
      <c r="AG243" s="21"/>
      <c r="AH243" s="21"/>
    </row>
    <row r="244" spans="2:34" s="23" customFormat="1" x14ac:dyDescent="0.2">
      <c r="B244" s="32">
        <v>12</v>
      </c>
      <c r="C244" s="33" t="s">
        <v>648</v>
      </c>
      <c r="D244" s="33" t="s">
        <v>649</v>
      </c>
      <c r="E244" s="33" t="s">
        <v>650</v>
      </c>
      <c r="F244" s="34" t="s">
        <v>651</v>
      </c>
      <c r="G244" s="35" t="s">
        <v>652</v>
      </c>
      <c r="H244" s="35" t="s">
        <v>653</v>
      </c>
      <c r="I244" s="33" t="s">
        <v>654</v>
      </c>
      <c r="J244" s="33" t="s">
        <v>655</v>
      </c>
      <c r="K244" s="33" t="s">
        <v>656</v>
      </c>
      <c r="L244" s="33" t="s">
        <v>657</v>
      </c>
      <c r="M244" s="33" t="s">
        <v>658</v>
      </c>
      <c r="N244" s="33" t="s">
        <v>659</v>
      </c>
      <c r="O244" s="34" t="s">
        <v>660</v>
      </c>
      <c r="P244" s="34" t="s">
        <v>661</v>
      </c>
      <c r="Q244" s="34" t="s">
        <v>662</v>
      </c>
      <c r="R244" s="34" t="s">
        <v>663</v>
      </c>
      <c r="S244" s="34" t="s">
        <v>665</v>
      </c>
      <c r="T244" s="34" t="s">
        <v>664</v>
      </c>
      <c r="U244" s="33" t="s">
        <v>665</v>
      </c>
      <c r="V244" s="33" t="s">
        <v>666</v>
      </c>
      <c r="W244" s="33" t="s">
        <v>667</v>
      </c>
      <c r="X244" s="35" t="s">
        <v>668</v>
      </c>
      <c r="Y244" s="35" t="s">
        <v>669</v>
      </c>
      <c r="Z244" s="33" t="s">
        <v>670</v>
      </c>
      <c r="AA244" s="33" t="s">
        <v>671</v>
      </c>
      <c r="AB244" s="35" t="s">
        <v>672</v>
      </c>
      <c r="AC244" s="36" t="s">
        <v>673</v>
      </c>
      <c r="AD244" s="36" t="s">
        <v>674</v>
      </c>
      <c r="AE244" s="34" t="s">
        <v>675</v>
      </c>
      <c r="AF244" s="33" t="s">
        <v>676</v>
      </c>
      <c r="AG244" s="21"/>
      <c r="AH244" s="21"/>
    </row>
    <row r="245" spans="2:34" x14ac:dyDescent="0.2">
      <c r="B245" s="27">
        <v>13</v>
      </c>
      <c r="C245" s="28" t="s">
        <v>677</v>
      </c>
      <c r="D245" s="28" t="s">
        <v>678</v>
      </c>
      <c r="E245" s="28" t="s">
        <v>679</v>
      </c>
      <c r="F245" s="29" t="s">
        <v>680</v>
      </c>
      <c r="G245" s="30" t="s">
        <v>681</v>
      </c>
      <c r="H245" s="30" t="s">
        <v>682</v>
      </c>
      <c r="I245" s="28" t="s">
        <v>683</v>
      </c>
      <c r="J245" s="28" t="s">
        <v>684</v>
      </c>
      <c r="K245" s="28" t="s">
        <v>685</v>
      </c>
      <c r="L245" s="28" t="s">
        <v>686</v>
      </c>
      <c r="M245" s="28" t="s">
        <v>687</v>
      </c>
      <c r="N245" s="28" t="s">
        <v>688</v>
      </c>
      <c r="O245" s="29" t="s">
        <v>689</v>
      </c>
      <c r="P245" s="29" t="s">
        <v>690</v>
      </c>
      <c r="Q245" s="29" t="s">
        <v>691</v>
      </c>
      <c r="R245" s="29" t="s">
        <v>692</v>
      </c>
      <c r="S245" s="29" t="s">
        <v>694</v>
      </c>
      <c r="T245" s="29" t="s">
        <v>693</v>
      </c>
      <c r="U245" s="28" t="s">
        <v>694</v>
      </c>
      <c r="V245" s="28" t="s">
        <v>695</v>
      </c>
      <c r="W245" s="28" t="s">
        <v>696</v>
      </c>
      <c r="X245" s="30" t="s">
        <v>697</v>
      </c>
      <c r="Y245" s="30" t="s">
        <v>698</v>
      </c>
      <c r="Z245" s="28" t="s">
        <v>699</v>
      </c>
      <c r="AA245" s="28" t="s">
        <v>700</v>
      </c>
      <c r="AB245" s="30" t="s">
        <v>701</v>
      </c>
      <c r="AC245" s="31" t="s">
        <v>702</v>
      </c>
      <c r="AD245" s="31" t="s">
        <v>703</v>
      </c>
      <c r="AE245" s="29" t="s">
        <v>704</v>
      </c>
      <c r="AF245" s="28" t="s">
        <v>705</v>
      </c>
      <c r="AH245" s="21"/>
    </row>
    <row r="246" spans="2:34" x14ac:dyDescent="0.2">
      <c r="B246" s="27">
        <v>14</v>
      </c>
      <c r="C246" s="28" t="s">
        <v>706</v>
      </c>
      <c r="D246" s="28" t="s">
        <v>707</v>
      </c>
      <c r="E246" s="28" t="s">
        <v>708</v>
      </c>
      <c r="F246" s="29" t="s">
        <v>709</v>
      </c>
      <c r="G246" s="30" t="s">
        <v>710</v>
      </c>
      <c r="H246" s="30" t="s">
        <v>711</v>
      </c>
      <c r="I246" s="28" t="s">
        <v>712</v>
      </c>
      <c r="J246" s="28" t="s">
        <v>713</v>
      </c>
      <c r="K246" s="28" t="s">
        <v>714</v>
      </c>
      <c r="L246" s="28" t="s">
        <v>715</v>
      </c>
      <c r="M246" s="28" t="s">
        <v>716</v>
      </c>
      <c r="N246" s="28" t="s">
        <v>717</v>
      </c>
      <c r="O246" s="29" t="s">
        <v>718</v>
      </c>
      <c r="P246" s="29" t="s">
        <v>719</v>
      </c>
      <c r="Q246" s="29" t="s">
        <v>720</v>
      </c>
      <c r="R246" s="29" t="s">
        <v>721</v>
      </c>
      <c r="S246" s="29" t="s">
        <v>723</v>
      </c>
      <c r="T246" s="29" t="s">
        <v>722</v>
      </c>
      <c r="U246" s="28" t="s">
        <v>723</v>
      </c>
      <c r="V246" s="28" t="s">
        <v>724</v>
      </c>
      <c r="W246" s="28" t="s">
        <v>725</v>
      </c>
      <c r="X246" s="30" t="s">
        <v>726</v>
      </c>
      <c r="Y246" s="30" t="s">
        <v>727</v>
      </c>
      <c r="Z246" s="28" t="s">
        <v>728</v>
      </c>
      <c r="AA246" s="28" t="s">
        <v>729</v>
      </c>
      <c r="AB246" s="30" t="s">
        <v>730</v>
      </c>
      <c r="AC246" s="31" t="s">
        <v>731</v>
      </c>
      <c r="AD246" s="31" t="s">
        <v>732</v>
      </c>
      <c r="AE246" s="29" t="s">
        <v>733</v>
      </c>
      <c r="AF246" s="28" t="s">
        <v>734</v>
      </c>
      <c r="AH246" s="21"/>
    </row>
    <row r="247" spans="2:34" s="23" customFormat="1" x14ac:dyDescent="0.2">
      <c r="B247" s="32">
        <v>15</v>
      </c>
      <c r="C247" s="33" t="s">
        <v>735</v>
      </c>
      <c r="D247" s="33" t="s">
        <v>736</v>
      </c>
      <c r="E247" s="33" t="s">
        <v>737</v>
      </c>
      <c r="F247" s="34" t="s">
        <v>738</v>
      </c>
      <c r="G247" s="35" t="s">
        <v>739</v>
      </c>
      <c r="H247" s="35" t="s">
        <v>740</v>
      </c>
      <c r="I247" s="33" t="s">
        <v>741</v>
      </c>
      <c r="J247" s="33" t="s">
        <v>742</v>
      </c>
      <c r="K247" s="33" t="s">
        <v>743</v>
      </c>
      <c r="L247" s="33" t="s">
        <v>744</v>
      </c>
      <c r="M247" s="33" t="s">
        <v>745</v>
      </c>
      <c r="N247" s="33" t="s">
        <v>746</v>
      </c>
      <c r="O247" s="34" t="s">
        <v>747</v>
      </c>
      <c r="P247" s="34" t="s">
        <v>748</v>
      </c>
      <c r="Q247" s="34" t="s">
        <v>749</v>
      </c>
      <c r="R247" s="34" t="s">
        <v>750</v>
      </c>
      <c r="S247" s="34" t="s">
        <v>752</v>
      </c>
      <c r="T247" s="34" t="s">
        <v>751</v>
      </c>
      <c r="U247" s="33" t="s">
        <v>752</v>
      </c>
      <c r="V247" s="33" t="s">
        <v>753</v>
      </c>
      <c r="W247" s="33" t="s">
        <v>754</v>
      </c>
      <c r="X247" s="35" t="s">
        <v>755</v>
      </c>
      <c r="Y247" s="35" t="s">
        <v>756</v>
      </c>
      <c r="Z247" s="33" t="s">
        <v>757</v>
      </c>
      <c r="AA247" s="33" t="s">
        <v>758</v>
      </c>
      <c r="AB247" s="35" t="s">
        <v>759</v>
      </c>
      <c r="AC247" s="36" t="s">
        <v>760</v>
      </c>
      <c r="AD247" s="36" t="s">
        <v>761</v>
      </c>
      <c r="AE247" s="34" t="s">
        <v>762</v>
      </c>
      <c r="AF247" s="33" t="s">
        <v>763</v>
      </c>
      <c r="AG247" s="21"/>
      <c r="AH247" s="21"/>
    </row>
    <row r="248" spans="2:34" s="23" customFormat="1" x14ac:dyDescent="0.2">
      <c r="B248" s="32">
        <v>16</v>
      </c>
      <c r="C248" s="33" t="s">
        <v>764</v>
      </c>
      <c r="D248" s="33" t="s">
        <v>765</v>
      </c>
      <c r="E248" s="33" t="s">
        <v>766</v>
      </c>
      <c r="F248" s="34" t="s">
        <v>767</v>
      </c>
      <c r="G248" s="35" t="s">
        <v>768</v>
      </c>
      <c r="H248" s="35" t="s">
        <v>769</v>
      </c>
      <c r="I248" s="33" t="s">
        <v>770</v>
      </c>
      <c r="J248" s="33" t="s">
        <v>771</v>
      </c>
      <c r="K248" s="33" t="s">
        <v>772</v>
      </c>
      <c r="L248" s="33" t="s">
        <v>773</v>
      </c>
      <c r="M248" s="33" t="s">
        <v>774</v>
      </c>
      <c r="N248" s="33" t="s">
        <v>775</v>
      </c>
      <c r="O248" s="34" t="s">
        <v>776</v>
      </c>
      <c r="P248" s="34" t="s">
        <v>777</v>
      </c>
      <c r="Q248" s="34" t="s">
        <v>778</v>
      </c>
      <c r="R248" s="34" t="s">
        <v>779</v>
      </c>
      <c r="S248" s="34" t="s">
        <v>781</v>
      </c>
      <c r="T248" s="34" t="s">
        <v>780</v>
      </c>
      <c r="U248" s="33" t="s">
        <v>781</v>
      </c>
      <c r="V248" s="33" t="s">
        <v>782</v>
      </c>
      <c r="W248" s="33" t="s">
        <v>783</v>
      </c>
      <c r="X248" s="35" t="s">
        <v>784</v>
      </c>
      <c r="Y248" s="35" t="s">
        <v>785</v>
      </c>
      <c r="Z248" s="33" t="s">
        <v>786</v>
      </c>
      <c r="AA248" s="33" t="s">
        <v>787</v>
      </c>
      <c r="AB248" s="35" t="s">
        <v>788</v>
      </c>
      <c r="AC248" s="36" t="s">
        <v>789</v>
      </c>
      <c r="AD248" s="36" t="s">
        <v>790</v>
      </c>
      <c r="AE248" s="34" t="s">
        <v>791</v>
      </c>
      <c r="AF248" s="33" t="s">
        <v>792</v>
      </c>
      <c r="AG248" s="21"/>
      <c r="AH248" s="21"/>
    </row>
    <row r="249" spans="2:34" x14ac:dyDescent="0.2">
      <c r="B249" s="27">
        <v>17</v>
      </c>
      <c r="C249" s="28" t="s">
        <v>793</v>
      </c>
      <c r="D249" s="28" t="s">
        <v>794</v>
      </c>
      <c r="E249" s="28" t="s">
        <v>795</v>
      </c>
      <c r="F249" s="29" t="s">
        <v>796</v>
      </c>
      <c r="G249" s="30" t="s">
        <v>797</v>
      </c>
      <c r="H249" s="30" t="s">
        <v>798</v>
      </c>
      <c r="I249" s="28" t="s">
        <v>799</v>
      </c>
      <c r="J249" s="28" t="s">
        <v>800</v>
      </c>
      <c r="K249" s="28" t="s">
        <v>801</v>
      </c>
      <c r="L249" s="28" t="s">
        <v>802</v>
      </c>
      <c r="M249" s="28" t="s">
        <v>803</v>
      </c>
      <c r="N249" s="28" t="s">
        <v>804</v>
      </c>
      <c r="O249" s="29" t="s">
        <v>805</v>
      </c>
      <c r="P249" s="29" t="s">
        <v>806</v>
      </c>
      <c r="Q249" s="29" t="s">
        <v>807</v>
      </c>
      <c r="R249" s="29" t="s">
        <v>808</v>
      </c>
      <c r="S249" s="29" t="s">
        <v>810</v>
      </c>
      <c r="T249" s="29" t="s">
        <v>809</v>
      </c>
      <c r="U249" s="28" t="s">
        <v>810</v>
      </c>
      <c r="V249" s="28" t="s">
        <v>811</v>
      </c>
      <c r="W249" s="28" t="s">
        <v>812</v>
      </c>
      <c r="X249" s="30" t="s">
        <v>813</v>
      </c>
      <c r="Y249" s="30" t="s">
        <v>814</v>
      </c>
      <c r="Z249" s="28" t="s">
        <v>815</v>
      </c>
      <c r="AA249" s="28" t="s">
        <v>816</v>
      </c>
      <c r="AB249" s="30" t="s">
        <v>817</v>
      </c>
      <c r="AC249" s="31" t="s">
        <v>818</v>
      </c>
      <c r="AD249" s="31" t="s">
        <v>819</v>
      </c>
      <c r="AE249" s="29" t="s">
        <v>820</v>
      </c>
      <c r="AF249" s="28" t="s">
        <v>821</v>
      </c>
      <c r="AH249" s="21"/>
    </row>
    <row r="250" spans="2:34" x14ac:dyDescent="0.2">
      <c r="B250" s="27">
        <v>18</v>
      </c>
      <c r="C250" s="28" t="s">
        <v>822</v>
      </c>
      <c r="D250" s="28" t="s">
        <v>823</v>
      </c>
      <c r="E250" s="28" t="s">
        <v>824</v>
      </c>
      <c r="F250" s="29" t="s">
        <v>825</v>
      </c>
      <c r="G250" s="30" t="s">
        <v>826</v>
      </c>
      <c r="H250" s="30" t="s">
        <v>827</v>
      </c>
      <c r="I250" s="28" t="s">
        <v>828</v>
      </c>
      <c r="J250" s="28" t="s">
        <v>829</v>
      </c>
      <c r="K250" s="28" t="s">
        <v>830</v>
      </c>
      <c r="L250" s="28" t="s">
        <v>831</v>
      </c>
      <c r="M250" s="28" t="s">
        <v>832</v>
      </c>
      <c r="N250" s="28" t="s">
        <v>833</v>
      </c>
      <c r="O250" s="29" t="s">
        <v>834</v>
      </c>
      <c r="P250" s="29" t="s">
        <v>835</v>
      </c>
      <c r="Q250" s="29" t="s">
        <v>836</v>
      </c>
      <c r="R250" s="29" t="s">
        <v>837</v>
      </c>
      <c r="S250" s="29" t="s">
        <v>839</v>
      </c>
      <c r="T250" s="29" t="s">
        <v>838</v>
      </c>
      <c r="U250" s="28" t="s">
        <v>839</v>
      </c>
      <c r="V250" s="28" t="s">
        <v>840</v>
      </c>
      <c r="W250" s="28" t="s">
        <v>841</v>
      </c>
      <c r="X250" s="30" t="s">
        <v>842</v>
      </c>
      <c r="Y250" s="30" t="s">
        <v>843</v>
      </c>
      <c r="Z250" s="28" t="s">
        <v>844</v>
      </c>
      <c r="AA250" s="28" t="s">
        <v>845</v>
      </c>
      <c r="AB250" s="30" t="s">
        <v>846</v>
      </c>
      <c r="AC250" s="31" t="s">
        <v>847</v>
      </c>
      <c r="AD250" s="31" t="s">
        <v>848</v>
      </c>
      <c r="AE250" s="29" t="s">
        <v>849</v>
      </c>
      <c r="AF250" s="28" t="s">
        <v>850</v>
      </c>
      <c r="AH250" s="21"/>
    </row>
    <row r="251" spans="2:34" s="23" customFormat="1" x14ac:dyDescent="0.2">
      <c r="B251" s="32">
        <v>19</v>
      </c>
      <c r="C251" s="33" t="s">
        <v>851</v>
      </c>
      <c r="D251" s="33" t="s">
        <v>852</v>
      </c>
      <c r="E251" s="33" t="s">
        <v>853</v>
      </c>
      <c r="F251" s="34" t="s">
        <v>854</v>
      </c>
      <c r="G251" s="35" t="s">
        <v>855</v>
      </c>
      <c r="H251" s="35" t="s">
        <v>856</v>
      </c>
      <c r="I251" s="33" t="s">
        <v>857</v>
      </c>
      <c r="J251" s="33" t="s">
        <v>858</v>
      </c>
      <c r="K251" s="33" t="s">
        <v>859</v>
      </c>
      <c r="L251" s="33" t="s">
        <v>860</v>
      </c>
      <c r="M251" s="33" t="s">
        <v>861</v>
      </c>
      <c r="N251" s="33" t="s">
        <v>862</v>
      </c>
      <c r="O251" s="34" t="s">
        <v>863</v>
      </c>
      <c r="P251" s="34" t="s">
        <v>864</v>
      </c>
      <c r="Q251" s="34" t="s">
        <v>865</v>
      </c>
      <c r="R251" s="34" t="s">
        <v>866</v>
      </c>
      <c r="S251" s="34" t="s">
        <v>868</v>
      </c>
      <c r="T251" s="34" t="s">
        <v>867</v>
      </c>
      <c r="U251" s="33" t="s">
        <v>868</v>
      </c>
      <c r="V251" s="33" t="s">
        <v>869</v>
      </c>
      <c r="W251" s="33" t="s">
        <v>870</v>
      </c>
      <c r="X251" s="35" t="s">
        <v>871</v>
      </c>
      <c r="Y251" s="35" t="s">
        <v>872</v>
      </c>
      <c r="Z251" s="33" t="s">
        <v>873</v>
      </c>
      <c r="AA251" s="33" t="s">
        <v>874</v>
      </c>
      <c r="AB251" s="35" t="s">
        <v>875</v>
      </c>
      <c r="AC251" s="36" t="s">
        <v>876</v>
      </c>
      <c r="AD251" s="36" t="s">
        <v>877</v>
      </c>
      <c r="AE251" s="34" t="s">
        <v>878</v>
      </c>
      <c r="AF251" s="33" t="s">
        <v>879</v>
      </c>
      <c r="AG251" s="21"/>
      <c r="AH251" s="21"/>
    </row>
    <row r="252" spans="2:34" s="23" customFormat="1" x14ac:dyDescent="0.2">
      <c r="B252" s="32">
        <v>20</v>
      </c>
      <c r="C252" s="33" t="s">
        <v>880</v>
      </c>
      <c r="D252" s="33" t="s">
        <v>881</v>
      </c>
      <c r="E252" s="33" t="s">
        <v>882</v>
      </c>
      <c r="F252" s="34" t="s">
        <v>883</v>
      </c>
      <c r="G252" s="35" t="s">
        <v>884</v>
      </c>
      <c r="H252" s="35" t="s">
        <v>885</v>
      </c>
      <c r="I252" s="33" t="s">
        <v>886</v>
      </c>
      <c r="J252" s="33" t="s">
        <v>887</v>
      </c>
      <c r="K252" s="33" t="s">
        <v>888</v>
      </c>
      <c r="L252" s="33" t="s">
        <v>889</v>
      </c>
      <c r="M252" s="33" t="s">
        <v>890</v>
      </c>
      <c r="N252" s="33" t="s">
        <v>891</v>
      </c>
      <c r="O252" s="34" t="s">
        <v>892</v>
      </c>
      <c r="P252" s="34" t="s">
        <v>893</v>
      </c>
      <c r="Q252" s="34" t="s">
        <v>894</v>
      </c>
      <c r="R252" s="34" t="s">
        <v>895</v>
      </c>
      <c r="S252" s="34" t="s">
        <v>897</v>
      </c>
      <c r="T252" s="34" t="s">
        <v>896</v>
      </c>
      <c r="U252" s="33" t="s">
        <v>897</v>
      </c>
      <c r="V252" s="33" t="s">
        <v>898</v>
      </c>
      <c r="W252" s="33" t="s">
        <v>899</v>
      </c>
      <c r="X252" s="35" t="s">
        <v>900</v>
      </c>
      <c r="Y252" s="35" t="s">
        <v>901</v>
      </c>
      <c r="Z252" s="33" t="s">
        <v>902</v>
      </c>
      <c r="AA252" s="33" t="s">
        <v>903</v>
      </c>
      <c r="AB252" s="35" t="s">
        <v>904</v>
      </c>
      <c r="AC252" s="36" t="s">
        <v>905</v>
      </c>
      <c r="AD252" s="36" t="s">
        <v>906</v>
      </c>
      <c r="AE252" s="34" t="s">
        <v>907</v>
      </c>
      <c r="AF252" s="33" t="s">
        <v>908</v>
      </c>
      <c r="AG252" s="21"/>
      <c r="AH252" s="21"/>
    </row>
    <row r="253" spans="2:34" x14ac:dyDescent="0.2">
      <c r="B253" s="27">
        <v>21</v>
      </c>
      <c r="C253" s="28" t="s">
        <v>909</v>
      </c>
      <c r="D253" s="28" t="s">
        <v>910</v>
      </c>
      <c r="E253" s="28" t="s">
        <v>911</v>
      </c>
      <c r="F253" s="29" t="s">
        <v>912</v>
      </c>
      <c r="G253" s="30" t="s">
        <v>913</v>
      </c>
      <c r="H253" s="30" t="s">
        <v>914</v>
      </c>
      <c r="I253" s="28" t="s">
        <v>915</v>
      </c>
      <c r="J253" s="28" t="s">
        <v>916</v>
      </c>
      <c r="K253" s="28" t="s">
        <v>917</v>
      </c>
      <c r="L253" s="28" t="s">
        <v>918</v>
      </c>
      <c r="M253" s="28" t="s">
        <v>919</v>
      </c>
      <c r="N253" s="28" t="s">
        <v>920</v>
      </c>
      <c r="O253" s="29" t="s">
        <v>921</v>
      </c>
      <c r="P253" s="29" t="s">
        <v>922</v>
      </c>
      <c r="Q253" s="29" t="s">
        <v>923</v>
      </c>
      <c r="R253" s="29" t="s">
        <v>924</v>
      </c>
      <c r="S253" s="29" t="s">
        <v>926</v>
      </c>
      <c r="T253" s="29" t="s">
        <v>925</v>
      </c>
      <c r="U253" s="28" t="s">
        <v>926</v>
      </c>
      <c r="V253" s="28" t="s">
        <v>927</v>
      </c>
      <c r="W253" s="28" t="s">
        <v>928</v>
      </c>
      <c r="X253" s="30" t="s">
        <v>929</v>
      </c>
      <c r="Y253" s="30" t="s">
        <v>930</v>
      </c>
      <c r="Z253" s="28" t="s">
        <v>931</v>
      </c>
      <c r="AA253" s="28" t="s">
        <v>932</v>
      </c>
      <c r="AB253" s="30" t="s">
        <v>933</v>
      </c>
      <c r="AC253" s="31" t="s">
        <v>934</v>
      </c>
      <c r="AD253" s="31" t="s">
        <v>935</v>
      </c>
      <c r="AE253" s="29" t="s">
        <v>936</v>
      </c>
      <c r="AF253" s="28" t="s">
        <v>937</v>
      </c>
      <c r="AH253" s="21"/>
    </row>
    <row r="254" spans="2:34" x14ac:dyDescent="0.2">
      <c r="B254" s="27">
        <v>22</v>
      </c>
      <c r="C254" s="28" t="s">
        <v>938</v>
      </c>
      <c r="D254" s="28" t="s">
        <v>939</v>
      </c>
      <c r="E254" s="28" t="s">
        <v>940</v>
      </c>
      <c r="F254" s="29" t="s">
        <v>941</v>
      </c>
      <c r="G254" s="30" t="s">
        <v>942</v>
      </c>
      <c r="H254" s="30" t="s">
        <v>943</v>
      </c>
      <c r="I254" s="28" t="s">
        <v>944</v>
      </c>
      <c r="J254" s="28" t="s">
        <v>945</v>
      </c>
      <c r="K254" s="28" t="s">
        <v>946</v>
      </c>
      <c r="L254" s="28" t="s">
        <v>947</v>
      </c>
      <c r="M254" s="28" t="s">
        <v>948</v>
      </c>
      <c r="N254" s="28" t="s">
        <v>949</v>
      </c>
      <c r="O254" s="29" t="s">
        <v>950</v>
      </c>
      <c r="P254" s="29" t="s">
        <v>951</v>
      </c>
      <c r="Q254" s="29" t="s">
        <v>952</v>
      </c>
      <c r="R254" s="29" t="s">
        <v>953</v>
      </c>
      <c r="S254" s="29" t="s">
        <v>955</v>
      </c>
      <c r="T254" s="29" t="s">
        <v>954</v>
      </c>
      <c r="U254" s="28" t="s">
        <v>955</v>
      </c>
      <c r="V254" s="28" t="s">
        <v>956</v>
      </c>
      <c r="W254" s="28" t="s">
        <v>957</v>
      </c>
      <c r="X254" s="30" t="s">
        <v>958</v>
      </c>
      <c r="Y254" s="30" t="s">
        <v>959</v>
      </c>
      <c r="Z254" s="28" t="s">
        <v>960</v>
      </c>
      <c r="AA254" s="28" t="s">
        <v>961</v>
      </c>
      <c r="AB254" s="30" t="s">
        <v>962</v>
      </c>
      <c r="AC254" s="31" t="s">
        <v>963</v>
      </c>
      <c r="AD254" s="31" t="s">
        <v>964</v>
      </c>
      <c r="AE254" s="29" t="s">
        <v>965</v>
      </c>
      <c r="AF254" s="28" t="s">
        <v>966</v>
      </c>
      <c r="AH254" s="21"/>
    </row>
    <row r="255" spans="2:34" s="23" customFormat="1" x14ac:dyDescent="0.2">
      <c r="B255" s="32">
        <v>23</v>
      </c>
      <c r="C255" s="33" t="s">
        <v>967</v>
      </c>
      <c r="D255" s="33" t="s">
        <v>968</v>
      </c>
      <c r="E255" s="33" t="s">
        <v>969</v>
      </c>
      <c r="F255" s="34" t="s">
        <v>970</v>
      </c>
      <c r="G255" s="35" t="s">
        <v>971</v>
      </c>
      <c r="H255" s="35" t="s">
        <v>972</v>
      </c>
      <c r="I255" s="33" t="s">
        <v>973</v>
      </c>
      <c r="J255" s="33" t="s">
        <v>974</v>
      </c>
      <c r="K255" s="33" t="s">
        <v>975</v>
      </c>
      <c r="L255" s="33" t="s">
        <v>976</v>
      </c>
      <c r="M255" s="33" t="s">
        <v>977</v>
      </c>
      <c r="N255" s="33" t="s">
        <v>978</v>
      </c>
      <c r="O255" s="34" t="s">
        <v>979</v>
      </c>
      <c r="P255" s="34" t="s">
        <v>980</v>
      </c>
      <c r="Q255" s="34" t="s">
        <v>981</v>
      </c>
      <c r="R255" s="34" t="s">
        <v>982</v>
      </c>
      <c r="S255" s="34" t="s">
        <v>984</v>
      </c>
      <c r="T255" s="34" t="s">
        <v>983</v>
      </c>
      <c r="U255" s="33" t="s">
        <v>984</v>
      </c>
      <c r="V255" s="33" t="s">
        <v>985</v>
      </c>
      <c r="W255" s="33" t="s">
        <v>986</v>
      </c>
      <c r="X255" s="35" t="s">
        <v>987</v>
      </c>
      <c r="Y255" s="35" t="s">
        <v>988</v>
      </c>
      <c r="Z255" s="33" t="s">
        <v>989</v>
      </c>
      <c r="AA255" s="33" t="s">
        <v>990</v>
      </c>
      <c r="AB255" s="35" t="s">
        <v>991</v>
      </c>
      <c r="AC255" s="36" t="s">
        <v>992</v>
      </c>
      <c r="AD255" s="36" t="s">
        <v>993</v>
      </c>
      <c r="AE255" s="34" t="s">
        <v>994</v>
      </c>
      <c r="AF255" s="33" t="s">
        <v>995</v>
      </c>
      <c r="AG255" s="21"/>
      <c r="AH255" s="21"/>
    </row>
    <row r="256" spans="2:34" s="23" customFormat="1" x14ac:dyDescent="0.2">
      <c r="B256" s="32">
        <v>24</v>
      </c>
      <c r="C256" s="33" t="s">
        <v>996</v>
      </c>
      <c r="D256" s="33" t="s">
        <v>997</v>
      </c>
      <c r="E256" s="33" t="s">
        <v>998</v>
      </c>
      <c r="F256" s="34" t="s">
        <v>999</v>
      </c>
      <c r="G256" s="35" t="s">
        <v>1000</v>
      </c>
      <c r="H256" s="35" t="s">
        <v>1001</v>
      </c>
      <c r="I256" s="33" t="s">
        <v>1002</v>
      </c>
      <c r="J256" s="33" t="s">
        <v>1003</v>
      </c>
      <c r="K256" s="33" t="s">
        <v>1004</v>
      </c>
      <c r="L256" s="33" t="s">
        <v>1005</v>
      </c>
      <c r="M256" s="33" t="s">
        <v>1006</v>
      </c>
      <c r="N256" s="33" t="s">
        <v>1007</v>
      </c>
      <c r="O256" s="34" t="s">
        <v>1008</v>
      </c>
      <c r="P256" s="34" t="s">
        <v>1009</v>
      </c>
      <c r="Q256" s="34" t="s">
        <v>1010</v>
      </c>
      <c r="R256" s="34" t="s">
        <v>1011</v>
      </c>
      <c r="S256" s="34" t="s">
        <v>1013</v>
      </c>
      <c r="T256" s="34" t="s">
        <v>1012</v>
      </c>
      <c r="U256" s="33" t="s">
        <v>1013</v>
      </c>
      <c r="V256" s="33" t="s">
        <v>1014</v>
      </c>
      <c r="W256" s="33" t="s">
        <v>1015</v>
      </c>
      <c r="X256" s="35" t="s">
        <v>1016</v>
      </c>
      <c r="Y256" s="35" t="s">
        <v>1017</v>
      </c>
      <c r="Z256" s="33" t="s">
        <v>1018</v>
      </c>
      <c r="AA256" s="33" t="s">
        <v>1019</v>
      </c>
      <c r="AB256" s="35" t="s">
        <v>1020</v>
      </c>
      <c r="AC256" s="36" t="s">
        <v>1021</v>
      </c>
      <c r="AD256" s="36" t="s">
        <v>1022</v>
      </c>
      <c r="AE256" s="34" t="s">
        <v>1023</v>
      </c>
      <c r="AF256" s="33" t="s">
        <v>1024</v>
      </c>
      <c r="AG256" s="21"/>
      <c r="AH256" s="21"/>
    </row>
    <row r="257" spans="2:34" x14ac:dyDescent="0.2">
      <c r="B257" s="27">
        <v>25</v>
      </c>
      <c r="C257" s="28" t="s">
        <v>1025</v>
      </c>
      <c r="D257" s="28" t="s">
        <v>1026</v>
      </c>
      <c r="E257" s="28" t="s">
        <v>1027</v>
      </c>
      <c r="F257" s="29" t="s">
        <v>1028</v>
      </c>
      <c r="G257" s="30" t="s">
        <v>1029</v>
      </c>
      <c r="H257" s="30" t="s">
        <v>1030</v>
      </c>
      <c r="I257" s="28" t="s">
        <v>1031</v>
      </c>
      <c r="J257" s="28" t="s">
        <v>1032</v>
      </c>
      <c r="K257" s="28" t="s">
        <v>1033</v>
      </c>
      <c r="L257" s="28" t="s">
        <v>1034</v>
      </c>
      <c r="M257" s="28" t="s">
        <v>1035</v>
      </c>
      <c r="N257" s="28" t="s">
        <v>1036</v>
      </c>
      <c r="O257" s="29" t="s">
        <v>1037</v>
      </c>
      <c r="P257" s="29" t="s">
        <v>1038</v>
      </c>
      <c r="Q257" s="29" t="s">
        <v>1039</v>
      </c>
      <c r="R257" s="29" t="s">
        <v>1040</v>
      </c>
      <c r="S257" s="29" t="s">
        <v>1042</v>
      </c>
      <c r="T257" s="29" t="s">
        <v>1041</v>
      </c>
      <c r="U257" s="28" t="s">
        <v>1042</v>
      </c>
      <c r="V257" s="28" t="s">
        <v>1043</v>
      </c>
      <c r="W257" s="28" t="s">
        <v>1044</v>
      </c>
      <c r="X257" s="30" t="s">
        <v>1045</v>
      </c>
      <c r="Y257" s="30" t="s">
        <v>1046</v>
      </c>
      <c r="Z257" s="28" t="s">
        <v>1047</v>
      </c>
      <c r="AA257" s="28" t="s">
        <v>1048</v>
      </c>
      <c r="AB257" s="30" t="s">
        <v>1049</v>
      </c>
      <c r="AC257" s="31" t="s">
        <v>1050</v>
      </c>
      <c r="AD257" s="31" t="s">
        <v>1051</v>
      </c>
      <c r="AE257" s="29" t="s">
        <v>1052</v>
      </c>
      <c r="AF257" s="28" t="s">
        <v>1053</v>
      </c>
      <c r="AH257" s="21"/>
    </row>
    <row r="258" spans="2:34" x14ac:dyDescent="0.2">
      <c r="B258" s="27">
        <v>26</v>
      </c>
      <c r="C258" s="28" t="s">
        <v>1054</v>
      </c>
      <c r="D258" s="28" t="s">
        <v>1055</v>
      </c>
      <c r="E258" s="28" t="s">
        <v>1056</v>
      </c>
      <c r="F258" s="29" t="s">
        <v>1057</v>
      </c>
      <c r="G258" s="30" t="s">
        <v>1058</v>
      </c>
      <c r="H258" s="30" t="s">
        <v>1059</v>
      </c>
      <c r="I258" s="28" t="s">
        <v>1060</v>
      </c>
      <c r="J258" s="28" t="s">
        <v>1061</v>
      </c>
      <c r="K258" s="28" t="s">
        <v>1062</v>
      </c>
      <c r="L258" s="28" t="s">
        <v>1063</v>
      </c>
      <c r="M258" s="28" t="s">
        <v>1064</v>
      </c>
      <c r="N258" s="28" t="s">
        <v>0</v>
      </c>
      <c r="O258" s="29" t="s">
        <v>1</v>
      </c>
      <c r="P258" s="29" t="s">
        <v>2</v>
      </c>
      <c r="Q258" s="29" t="s">
        <v>3</v>
      </c>
      <c r="R258" s="29" t="s">
        <v>4</v>
      </c>
      <c r="S258" s="29" t="s">
        <v>6</v>
      </c>
      <c r="T258" s="29" t="s">
        <v>5</v>
      </c>
      <c r="U258" s="28" t="s">
        <v>6</v>
      </c>
      <c r="V258" s="28" t="s">
        <v>7</v>
      </c>
      <c r="W258" s="28" t="s">
        <v>8</v>
      </c>
      <c r="X258" s="30" t="s">
        <v>9</v>
      </c>
      <c r="Y258" s="30" t="s">
        <v>10</v>
      </c>
      <c r="Z258" s="28" t="s">
        <v>11</v>
      </c>
      <c r="AA258" s="28" t="s">
        <v>12</v>
      </c>
      <c r="AB258" s="30" t="s">
        <v>13</v>
      </c>
      <c r="AC258" s="31" t="s">
        <v>14</v>
      </c>
      <c r="AD258" s="31" t="s">
        <v>15</v>
      </c>
      <c r="AE258" s="29" t="s">
        <v>16</v>
      </c>
      <c r="AF258" s="28" t="s">
        <v>17</v>
      </c>
      <c r="AH258" s="21"/>
    </row>
    <row r="259" spans="2:34" s="23" customFormat="1" x14ac:dyDescent="0.2">
      <c r="B259" s="32">
        <v>27</v>
      </c>
      <c r="C259" s="33" t="s">
        <v>18</v>
      </c>
      <c r="D259" s="33" t="s">
        <v>19</v>
      </c>
      <c r="E259" s="33" t="s">
        <v>20</v>
      </c>
      <c r="F259" s="34" t="s">
        <v>21</v>
      </c>
      <c r="G259" s="35" t="s">
        <v>22</v>
      </c>
      <c r="H259" s="35" t="s">
        <v>23</v>
      </c>
      <c r="I259" s="33" t="s">
        <v>24</v>
      </c>
      <c r="J259" s="33" t="s">
        <v>25</v>
      </c>
      <c r="K259" s="33" t="s">
        <v>26</v>
      </c>
      <c r="L259" s="33" t="s">
        <v>27</v>
      </c>
      <c r="M259" s="33" t="s">
        <v>28</v>
      </c>
      <c r="N259" s="33" t="s">
        <v>29</v>
      </c>
      <c r="O259" s="34" t="s">
        <v>30</v>
      </c>
      <c r="P259" s="34" t="s">
        <v>31</v>
      </c>
      <c r="Q259" s="34" t="s">
        <v>32</v>
      </c>
      <c r="R259" s="34" t="s">
        <v>33</v>
      </c>
      <c r="S259" s="34" t="s">
        <v>35</v>
      </c>
      <c r="T259" s="34" t="s">
        <v>34</v>
      </c>
      <c r="U259" s="33" t="s">
        <v>35</v>
      </c>
      <c r="V259" s="33" t="s">
        <v>36</v>
      </c>
      <c r="W259" s="33" t="s">
        <v>37</v>
      </c>
      <c r="X259" s="35" t="s">
        <v>38</v>
      </c>
      <c r="Y259" s="35" t="s">
        <v>39</v>
      </c>
      <c r="Z259" s="33" t="s">
        <v>40</v>
      </c>
      <c r="AA259" s="33" t="s">
        <v>41</v>
      </c>
      <c r="AB259" s="35" t="s">
        <v>42</v>
      </c>
      <c r="AC259" s="36" t="s">
        <v>43</v>
      </c>
      <c r="AD259" s="36" t="s">
        <v>44</v>
      </c>
      <c r="AE259" s="34" t="s">
        <v>45</v>
      </c>
      <c r="AF259" s="33" t="s">
        <v>46</v>
      </c>
      <c r="AG259" s="21"/>
      <c r="AH259" s="21"/>
    </row>
    <row r="260" spans="2:34" s="23" customFormat="1" x14ac:dyDescent="0.2">
      <c r="B260" s="32">
        <v>28</v>
      </c>
      <c r="C260" s="33" t="s">
        <v>47</v>
      </c>
      <c r="D260" s="33" t="s">
        <v>48</v>
      </c>
      <c r="E260" s="33" t="s">
        <v>49</v>
      </c>
      <c r="F260" s="34" t="s">
        <v>50</v>
      </c>
      <c r="G260" s="35" t="s">
        <v>51</v>
      </c>
      <c r="H260" s="35" t="s">
        <v>52</v>
      </c>
      <c r="I260" s="33" t="s">
        <v>53</v>
      </c>
      <c r="J260" s="33" t="s">
        <v>54</v>
      </c>
      <c r="K260" s="33" t="s">
        <v>55</v>
      </c>
      <c r="L260" s="33" t="s">
        <v>56</v>
      </c>
      <c r="M260" s="33" t="s">
        <v>57</v>
      </c>
      <c r="N260" s="33" t="s">
        <v>58</v>
      </c>
      <c r="O260" s="34" t="s">
        <v>59</v>
      </c>
      <c r="P260" s="34" t="s">
        <v>60</v>
      </c>
      <c r="Q260" s="34" t="s">
        <v>61</v>
      </c>
      <c r="R260" s="34" t="s">
        <v>62</v>
      </c>
      <c r="S260" s="34" t="s">
        <v>64</v>
      </c>
      <c r="T260" s="34" t="s">
        <v>63</v>
      </c>
      <c r="U260" s="33" t="s">
        <v>64</v>
      </c>
      <c r="V260" s="33" t="s">
        <v>65</v>
      </c>
      <c r="W260" s="33" t="s">
        <v>66</v>
      </c>
      <c r="X260" s="35" t="s">
        <v>67</v>
      </c>
      <c r="Y260" s="35" t="s">
        <v>68</v>
      </c>
      <c r="Z260" s="33" t="s">
        <v>69</v>
      </c>
      <c r="AA260" s="33" t="s">
        <v>70</v>
      </c>
      <c r="AB260" s="35" t="s">
        <v>71</v>
      </c>
      <c r="AC260" s="36" t="s">
        <v>72</v>
      </c>
      <c r="AD260" s="36" t="s">
        <v>73</v>
      </c>
      <c r="AE260" s="34" t="s">
        <v>74</v>
      </c>
      <c r="AF260" s="33" t="s">
        <v>75</v>
      </c>
      <c r="AG260" s="21"/>
      <c r="AH260" s="21"/>
    </row>
    <row r="261" spans="2:34" x14ac:dyDescent="0.2">
      <c r="B261" s="27">
        <v>29</v>
      </c>
      <c r="C261" s="28" t="s">
        <v>76</v>
      </c>
      <c r="D261" s="28" t="s">
        <v>77</v>
      </c>
      <c r="E261" s="28" t="s">
        <v>78</v>
      </c>
      <c r="F261" s="29" t="s">
        <v>79</v>
      </c>
      <c r="G261" s="30" t="s">
        <v>80</v>
      </c>
      <c r="H261" s="30" t="s">
        <v>81</v>
      </c>
      <c r="I261" s="28" t="s">
        <v>82</v>
      </c>
      <c r="J261" s="28" t="s">
        <v>83</v>
      </c>
      <c r="K261" s="28" t="s">
        <v>84</v>
      </c>
      <c r="L261" s="28" t="s">
        <v>85</v>
      </c>
      <c r="M261" s="28" t="s">
        <v>86</v>
      </c>
      <c r="N261" s="28" t="s">
        <v>87</v>
      </c>
      <c r="O261" s="29" t="s">
        <v>88</v>
      </c>
      <c r="P261" s="29" t="s">
        <v>89</v>
      </c>
      <c r="Q261" s="29" t="s">
        <v>90</v>
      </c>
      <c r="R261" s="29" t="s">
        <v>91</v>
      </c>
      <c r="S261" s="29" t="s">
        <v>93</v>
      </c>
      <c r="T261" s="29" t="s">
        <v>92</v>
      </c>
      <c r="U261" s="28" t="s">
        <v>93</v>
      </c>
      <c r="V261" s="28" t="s">
        <v>94</v>
      </c>
      <c r="W261" s="28" t="s">
        <v>95</v>
      </c>
      <c r="X261" s="30" t="s">
        <v>96</v>
      </c>
      <c r="Y261" s="30" t="s">
        <v>97</v>
      </c>
      <c r="Z261" s="28" t="s">
        <v>98</v>
      </c>
      <c r="AA261" s="28" t="s">
        <v>99</v>
      </c>
      <c r="AB261" s="30" t="s">
        <v>100</v>
      </c>
      <c r="AC261" s="31" t="s">
        <v>101</v>
      </c>
      <c r="AD261" s="31" t="s">
        <v>102</v>
      </c>
      <c r="AE261" s="29" t="s">
        <v>103</v>
      </c>
      <c r="AF261" s="28" t="s">
        <v>104</v>
      </c>
      <c r="AH261" s="21"/>
    </row>
    <row r="262" spans="2:34" x14ac:dyDescent="0.2">
      <c r="B262" s="27">
        <v>30</v>
      </c>
      <c r="C262" s="28" t="s">
        <v>105</v>
      </c>
      <c r="D262" s="28" t="s">
        <v>106</v>
      </c>
      <c r="E262" s="28" t="s">
        <v>107</v>
      </c>
      <c r="F262" s="29" t="s">
        <v>108</v>
      </c>
      <c r="G262" s="30" t="s">
        <v>109</v>
      </c>
      <c r="H262" s="30" t="s">
        <v>110</v>
      </c>
      <c r="I262" s="28" t="s">
        <v>111</v>
      </c>
      <c r="J262" s="28" t="s">
        <v>112</v>
      </c>
      <c r="K262" s="28" t="s">
        <v>113</v>
      </c>
      <c r="L262" s="28" t="s">
        <v>114</v>
      </c>
      <c r="M262" s="28" t="s">
        <v>115</v>
      </c>
      <c r="N262" s="28" t="s">
        <v>116</v>
      </c>
      <c r="O262" s="29" t="s">
        <v>117</v>
      </c>
      <c r="P262" s="29" t="s">
        <v>118</v>
      </c>
      <c r="Q262" s="29" t="s">
        <v>119</v>
      </c>
      <c r="R262" s="29" t="s">
        <v>120</v>
      </c>
      <c r="S262" s="29" t="s">
        <v>122</v>
      </c>
      <c r="T262" s="29" t="s">
        <v>121</v>
      </c>
      <c r="U262" s="28" t="s">
        <v>122</v>
      </c>
      <c r="V262" s="28" t="s">
        <v>123</v>
      </c>
      <c r="W262" s="28" t="s">
        <v>124</v>
      </c>
      <c r="X262" s="30" t="s">
        <v>125</v>
      </c>
      <c r="Y262" s="30" t="s">
        <v>126</v>
      </c>
      <c r="Z262" s="28" t="s">
        <v>127</v>
      </c>
      <c r="AA262" s="28" t="s">
        <v>128</v>
      </c>
      <c r="AB262" s="30" t="s">
        <v>129</v>
      </c>
      <c r="AC262" s="31" t="s">
        <v>130</v>
      </c>
      <c r="AD262" s="31" t="s">
        <v>131</v>
      </c>
      <c r="AE262" s="29" t="s">
        <v>132</v>
      </c>
      <c r="AF262" s="28" t="s">
        <v>133</v>
      </c>
      <c r="AH262" s="21"/>
    </row>
    <row r="263" spans="2:34" s="23" customFormat="1" x14ac:dyDescent="0.2">
      <c r="B263" s="32">
        <v>31</v>
      </c>
      <c r="C263" s="33" t="s">
        <v>134</v>
      </c>
      <c r="D263" s="33" t="s">
        <v>135</v>
      </c>
      <c r="E263" s="33" t="s">
        <v>136</v>
      </c>
      <c r="F263" s="34" t="s">
        <v>137</v>
      </c>
      <c r="G263" s="35" t="s">
        <v>138</v>
      </c>
      <c r="H263" s="35" t="s">
        <v>139</v>
      </c>
      <c r="I263" s="33" t="s">
        <v>140</v>
      </c>
      <c r="J263" s="33" t="s">
        <v>141</v>
      </c>
      <c r="K263" s="33" t="s">
        <v>142</v>
      </c>
      <c r="L263" s="33" t="s">
        <v>143</v>
      </c>
      <c r="M263" s="33" t="s">
        <v>144</v>
      </c>
      <c r="N263" s="33" t="s">
        <v>145</v>
      </c>
      <c r="O263" s="34" t="s">
        <v>146</v>
      </c>
      <c r="P263" s="34" t="s">
        <v>147</v>
      </c>
      <c r="Q263" s="34" t="s">
        <v>148</v>
      </c>
      <c r="R263" s="34" t="s">
        <v>149</v>
      </c>
      <c r="S263" s="34" t="s">
        <v>151</v>
      </c>
      <c r="T263" s="34" t="s">
        <v>150</v>
      </c>
      <c r="U263" s="33" t="s">
        <v>151</v>
      </c>
      <c r="V263" s="33" t="s">
        <v>152</v>
      </c>
      <c r="W263" s="33" t="s">
        <v>153</v>
      </c>
      <c r="X263" s="35" t="s">
        <v>154</v>
      </c>
      <c r="Y263" s="35" t="s">
        <v>155</v>
      </c>
      <c r="Z263" s="33" t="s">
        <v>156</v>
      </c>
      <c r="AA263" s="33" t="s">
        <v>157</v>
      </c>
      <c r="AB263" s="35" t="s">
        <v>158</v>
      </c>
      <c r="AC263" s="36" t="s">
        <v>159</v>
      </c>
      <c r="AD263" s="36" t="s">
        <v>160</v>
      </c>
      <c r="AE263" s="34" t="s">
        <v>161</v>
      </c>
      <c r="AF263" s="33" t="s">
        <v>162</v>
      </c>
      <c r="AG263" s="21"/>
      <c r="AH263" s="21"/>
    </row>
    <row r="264" spans="2:34" s="23" customFormat="1" x14ac:dyDescent="0.2">
      <c r="B264" s="32">
        <v>32</v>
      </c>
      <c r="C264" s="33" t="s">
        <v>163</v>
      </c>
      <c r="D264" s="33" t="s">
        <v>164</v>
      </c>
      <c r="E264" s="33" t="s">
        <v>165</v>
      </c>
      <c r="F264" s="34" t="s">
        <v>166</v>
      </c>
      <c r="G264" s="35" t="s">
        <v>167</v>
      </c>
      <c r="H264" s="35" t="s">
        <v>168</v>
      </c>
      <c r="I264" s="33" t="s">
        <v>169</v>
      </c>
      <c r="J264" s="33" t="s">
        <v>170</v>
      </c>
      <c r="K264" s="33" t="s">
        <v>171</v>
      </c>
      <c r="L264" s="33" t="s">
        <v>172</v>
      </c>
      <c r="M264" s="33" t="s">
        <v>173</v>
      </c>
      <c r="N264" s="33" t="s">
        <v>174</v>
      </c>
      <c r="O264" s="34" t="s">
        <v>175</v>
      </c>
      <c r="P264" s="34" t="s">
        <v>176</v>
      </c>
      <c r="Q264" s="34" t="s">
        <v>177</v>
      </c>
      <c r="R264" s="34" t="s">
        <v>178</v>
      </c>
      <c r="S264" s="34" t="s">
        <v>180</v>
      </c>
      <c r="T264" s="34" t="s">
        <v>179</v>
      </c>
      <c r="U264" s="33" t="s">
        <v>180</v>
      </c>
      <c r="V264" s="33" t="s">
        <v>181</v>
      </c>
      <c r="W264" s="33" t="s">
        <v>182</v>
      </c>
      <c r="X264" s="35" t="s">
        <v>183</v>
      </c>
      <c r="Y264" s="35" t="s">
        <v>184</v>
      </c>
      <c r="Z264" s="33" t="s">
        <v>185</v>
      </c>
      <c r="AA264" s="33" t="s">
        <v>186</v>
      </c>
      <c r="AB264" s="35" t="s">
        <v>187</v>
      </c>
      <c r="AC264" s="36" t="s">
        <v>188</v>
      </c>
      <c r="AD264" s="36" t="s">
        <v>189</v>
      </c>
      <c r="AE264" s="34" t="s">
        <v>190</v>
      </c>
      <c r="AF264" s="33" t="s">
        <v>191</v>
      </c>
      <c r="AG264" s="21"/>
      <c r="AH264" s="21"/>
    </row>
    <row r="265" spans="2:34" x14ac:dyDescent="0.2">
      <c r="B265" s="27">
        <v>33</v>
      </c>
      <c r="C265" s="28" t="s">
        <v>192</v>
      </c>
      <c r="D265" s="28" t="s">
        <v>193</v>
      </c>
      <c r="E265" s="28" t="s">
        <v>194</v>
      </c>
      <c r="F265" s="29" t="s">
        <v>195</v>
      </c>
      <c r="G265" s="30" t="s">
        <v>196</v>
      </c>
      <c r="H265" s="30" t="s">
        <v>197</v>
      </c>
      <c r="I265" s="28" t="s">
        <v>198</v>
      </c>
      <c r="J265" s="28" t="s">
        <v>199</v>
      </c>
      <c r="K265" s="28" t="s">
        <v>200</v>
      </c>
      <c r="L265" s="28" t="s">
        <v>201</v>
      </c>
      <c r="M265" s="28" t="s">
        <v>202</v>
      </c>
      <c r="N265" s="28" t="s">
        <v>203</v>
      </c>
      <c r="O265" s="29" t="s">
        <v>204</v>
      </c>
      <c r="P265" s="29" t="s">
        <v>205</v>
      </c>
      <c r="Q265" s="29" t="s">
        <v>206</v>
      </c>
      <c r="R265" s="29" t="s">
        <v>207</v>
      </c>
      <c r="S265" s="29" t="s">
        <v>209</v>
      </c>
      <c r="T265" s="29" t="s">
        <v>208</v>
      </c>
      <c r="U265" s="28" t="s">
        <v>209</v>
      </c>
      <c r="V265" s="28" t="s">
        <v>210</v>
      </c>
      <c r="W265" s="28" t="s">
        <v>211</v>
      </c>
      <c r="X265" s="30" t="s">
        <v>212</v>
      </c>
      <c r="Y265" s="30" t="s">
        <v>213</v>
      </c>
      <c r="Z265" s="28" t="s">
        <v>214</v>
      </c>
      <c r="AA265" s="28" t="s">
        <v>215</v>
      </c>
      <c r="AB265" s="30" t="s">
        <v>216</v>
      </c>
      <c r="AC265" s="31" t="s">
        <v>217</v>
      </c>
      <c r="AD265" s="31" t="s">
        <v>218</v>
      </c>
      <c r="AE265" s="29" t="s">
        <v>219</v>
      </c>
      <c r="AF265" s="28" t="s">
        <v>220</v>
      </c>
      <c r="AH265" s="21"/>
    </row>
    <row r="266" spans="2:34" x14ac:dyDescent="0.2">
      <c r="B266" s="27">
        <v>34</v>
      </c>
      <c r="C266" s="28" t="s">
        <v>221</v>
      </c>
      <c r="D266" s="28" t="s">
        <v>222</v>
      </c>
      <c r="E266" s="28" t="s">
        <v>223</v>
      </c>
      <c r="F266" s="29" t="s">
        <v>224</v>
      </c>
      <c r="G266" s="30" t="s">
        <v>225</v>
      </c>
      <c r="H266" s="30" t="s">
        <v>226</v>
      </c>
      <c r="I266" s="28" t="s">
        <v>227</v>
      </c>
      <c r="J266" s="28" t="s">
        <v>228</v>
      </c>
      <c r="K266" s="28" t="s">
        <v>229</v>
      </c>
      <c r="L266" s="28" t="s">
        <v>230</v>
      </c>
      <c r="M266" s="28" t="s">
        <v>231</v>
      </c>
      <c r="N266" s="28" t="s">
        <v>232</v>
      </c>
      <c r="O266" s="29" t="s">
        <v>233</v>
      </c>
      <c r="P266" s="29" t="s">
        <v>234</v>
      </c>
      <c r="Q266" s="29" t="s">
        <v>235</v>
      </c>
      <c r="R266" s="29" t="s">
        <v>236</v>
      </c>
      <c r="S266" s="29" t="s">
        <v>238</v>
      </c>
      <c r="T266" s="29" t="s">
        <v>237</v>
      </c>
      <c r="U266" s="28" t="s">
        <v>238</v>
      </c>
      <c r="V266" s="28" t="s">
        <v>239</v>
      </c>
      <c r="W266" s="28" t="s">
        <v>240</v>
      </c>
      <c r="X266" s="30" t="s">
        <v>241</v>
      </c>
      <c r="Y266" s="30" t="s">
        <v>242</v>
      </c>
      <c r="Z266" s="28" t="s">
        <v>243</v>
      </c>
      <c r="AA266" s="28" t="s">
        <v>244</v>
      </c>
      <c r="AB266" s="30" t="s">
        <v>245</v>
      </c>
      <c r="AC266" s="31" t="s">
        <v>246</v>
      </c>
      <c r="AD266" s="31" t="s">
        <v>247</v>
      </c>
      <c r="AE266" s="29" t="s">
        <v>248</v>
      </c>
      <c r="AF266" s="28" t="s">
        <v>249</v>
      </c>
      <c r="AH266" s="21"/>
    </row>
    <row r="267" spans="2:34" s="23" customFormat="1" x14ac:dyDescent="0.2">
      <c r="B267" s="32">
        <v>35</v>
      </c>
      <c r="C267" s="33" t="s">
        <v>250</v>
      </c>
      <c r="D267" s="33" t="s">
        <v>251</v>
      </c>
      <c r="E267" s="33" t="s">
        <v>252</v>
      </c>
      <c r="F267" s="34" t="s">
        <v>253</v>
      </c>
      <c r="G267" s="35" t="s">
        <v>254</v>
      </c>
      <c r="H267" s="35" t="s">
        <v>255</v>
      </c>
      <c r="I267" s="33" t="s">
        <v>256</v>
      </c>
      <c r="J267" s="33" t="s">
        <v>257</v>
      </c>
      <c r="K267" s="33" t="s">
        <v>258</v>
      </c>
      <c r="L267" s="33" t="s">
        <v>259</v>
      </c>
      <c r="M267" s="33" t="s">
        <v>260</v>
      </c>
      <c r="N267" s="33" t="s">
        <v>261</v>
      </c>
      <c r="O267" s="34" t="s">
        <v>262</v>
      </c>
      <c r="P267" s="34" t="s">
        <v>263</v>
      </c>
      <c r="Q267" s="34" t="s">
        <v>264</v>
      </c>
      <c r="R267" s="34" t="s">
        <v>265</v>
      </c>
      <c r="S267" s="34" t="s">
        <v>267</v>
      </c>
      <c r="T267" s="34" t="s">
        <v>266</v>
      </c>
      <c r="U267" s="33" t="s">
        <v>267</v>
      </c>
      <c r="V267" s="33" t="s">
        <v>268</v>
      </c>
      <c r="W267" s="33" t="s">
        <v>269</v>
      </c>
      <c r="X267" s="35" t="s">
        <v>270</v>
      </c>
      <c r="Y267" s="35" t="s">
        <v>271</v>
      </c>
      <c r="Z267" s="33" t="s">
        <v>272</v>
      </c>
      <c r="AA267" s="33" t="s">
        <v>273</v>
      </c>
      <c r="AB267" s="35" t="s">
        <v>274</v>
      </c>
      <c r="AC267" s="36" t="s">
        <v>275</v>
      </c>
      <c r="AD267" s="36" t="s">
        <v>276</v>
      </c>
      <c r="AE267" s="34" t="s">
        <v>277</v>
      </c>
      <c r="AF267" s="33" t="s">
        <v>278</v>
      </c>
      <c r="AG267" s="21"/>
      <c r="AH267" s="21"/>
    </row>
    <row r="268" spans="2:34" s="23" customFormat="1" x14ac:dyDescent="0.2">
      <c r="B268" s="32">
        <v>36</v>
      </c>
      <c r="C268" s="33" t="s">
        <v>279</v>
      </c>
      <c r="D268" s="33" t="s">
        <v>280</v>
      </c>
      <c r="E268" s="33" t="s">
        <v>281</v>
      </c>
      <c r="F268" s="34" t="s">
        <v>282</v>
      </c>
      <c r="G268" s="35" t="s">
        <v>283</v>
      </c>
      <c r="H268" s="35" t="s">
        <v>284</v>
      </c>
      <c r="I268" s="33" t="s">
        <v>285</v>
      </c>
      <c r="J268" s="33" t="s">
        <v>286</v>
      </c>
      <c r="K268" s="33" t="s">
        <v>287</v>
      </c>
      <c r="L268" s="33" t="s">
        <v>288</v>
      </c>
      <c r="M268" s="33" t="s">
        <v>289</v>
      </c>
      <c r="N268" s="33" t="s">
        <v>290</v>
      </c>
      <c r="O268" s="34" t="s">
        <v>291</v>
      </c>
      <c r="P268" s="34" t="s">
        <v>292</v>
      </c>
      <c r="Q268" s="34" t="s">
        <v>293</v>
      </c>
      <c r="R268" s="34" t="s">
        <v>294</v>
      </c>
      <c r="S268" s="34" t="s">
        <v>296</v>
      </c>
      <c r="T268" s="34" t="s">
        <v>295</v>
      </c>
      <c r="U268" s="33" t="s">
        <v>296</v>
      </c>
      <c r="V268" s="33" t="s">
        <v>297</v>
      </c>
      <c r="W268" s="33" t="s">
        <v>298</v>
      </c>
      <c r="X268" s="35" t="s">
        <v>299</v>
      </c>
      <c r="Y268" s="35" t="s">
        <v>300</v>
      </c>
      <c r="Z268" s="33" t="s">
        <v>301</v>
      </c>
      <c r="AA268" s="33" t="s">
        <v>302</v>
      </c>
      <c r="AB268" s="35" t="s">
        <v>303</v>
      </c>
      <c r="AC268" s="36" t="s">
        <v>304</v>
      </c>
      <c r="AD268" s="36" t="s">
        <v>305</v>
      </c>
      <c r="AE268" s="34" t="s">
        <v>306</v>
      </c>
      <c r="AF268" s="33" t="s">
        <v>307</v>
      </c>
      <c r="AG268" s="21"/>
      <c r="AH268" s="21"/>
    </row>
    <row r="269" spans="2:34" x14ac:dyDescent="0.2">
      <c r="AH269" s="21"/>
    </row>
    <row r="270" spans="2:34" x14ac:dyDescent="0.2">
      <c r="B270" s="26"/>
      <c r="C270" s="26" t="s">
        <v>319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AH270" s="21"/>
    </row>
    <row r="271" spans="2:34" x14ac:dyDescent="0.2">
      <c r="B271" s="27">
        <v>1</v>
      </c>
      <c r="C271" s="28" t="s">
        <v>330</v>
      </c>
      <c r="D271" s="28" t="s">
        <v>331</v>
      </c>
      <c r="E271" s="28" t="s">
        <v>332</v>
      </c>
      <c r="F271" s="29" t="s">
        <v>333</v>
      </c>
      <c r="G271" s="30" t="s">
        <v>334</v>
      </c>
      <c r="H271" s="30" t="s">
        <v>335</v>
      </c>
      <c r="I271" s="28" t="s">
        <v>336</v>
      </c>
      <c r="J271" s="28" t="s">
        <v>337</v>
      </c>
      <c r="K271" s="28" t="s">
        <v>338</v>
      </c>
      <c r="L271" s="28" t="s">
        <v>339</v>
      </c>
      <c r="M271" s="28" t="s">
        <v>340</v>
      </c>
      <c r="N271" s="28" t="s">
        <v>341</v>
      </c>
      <c r="O271" s="29" t="s">
        <v>342</v>
      </c>
      <c r="P271" s="29" t="s">
        <v>343</v>
      </c>
      <c r="Q271" s="29" t="s">
        <v>344</v>
      </c>
      <c r="R271" s="29" t="s">
        <v>345</v>
      </c>
      <c r="S271" s="29" t="s">
        <v>347</v>
      </c>
      <c r="T271" s="29" t="s">
        <v>346</v>
      </c>
      <c r="U271" s="28" t="s">
        <v>347</v>
      </c>
      <c r="V271" s="28" t="s">
        <v>348</v>
      </c>
      <c r="W271" s="28" t="s">
        <v>349</v>
      </c>
      <c r="X271" s="30" t="s">
        <v>350</v>
      </c>
      <c r="Y271" s="30" t="s">
        <v>351</v>
      </c>
      <c r="Z271" s="28" t="s">
        <v>352</v>
      </c>
      <c r="AA271" s="28" t="s">
        <v>353</v>
      </c>
      <c r="AB271" s="30" t="s">
        <v>354</v>
      </c>
      <c r="AC271" s="31" t="s">
        <v>355</v>
      </c>
      <c r="AD271" s="31" t="s">
        <v>356</v>
      </c>
      <c r="AE271" s="29" t="s">
        <v>357</v>
      </c>
      <c r="AF271" s="28" t="s">
        <v>358</v>
      </c>
      <c r="AH271" s="24" t="s">
        <v>1065</v>
      </c>
    </row>
    <row r="272" spans="2:34" x14ac:dyDescent="0.2">
      <c r="B272" s="27">
        <v>2</v>
      </c>
      <c r="C272" s="28" t="s">
        <v>359</v>
      </c>
      <c r="D272" s="28" t="s">
        <v>360</v>
      </c>
      <c r="E272" s="28" t="s">
        <v>361</v>
      </c>
      <c r="F272" s="29" t="s">
        <v>362</v>
      </c>
      <c r="G272" s="30" t="s">
        <v>363</v>
      </c>
      <c r="H272" s="30" t="s">
        <v>364</v>
      </c>
      <c r="I272" s="28" t="s">
        <v>365</v>
      </c>
      <c r="J272" s="28" t="s">
        <v>366</v>
      </c>
      <c r="K272" s="28" t="s">
        <v>367</v>
      </c>
      <c r="L272" s="28" t="s">
        <v>368</v>
      </c>
      <c r="M272" s="28" t="s">
        <v>369</v>
      </c>
      <c r="N272" s="28" t="s">
        <v>370</v>
      </c>
      <c r="O272" s="29" t="s">
        <v>371</v>
      </c>
      <c r="P272" s="29" t="s">
        <v>372</v>
      </c>
      <c r="Q272" s="29" t="s">
        <v>373</v>
      </c>
      <c r="R272" s="29" t="s">
        <v>374</v>
      </c>
      <c r="S272" s="29" t="s">
        <v>376</v>
      </c>
      <c r="T272" s="29" t="s">
        <v>375</v>
      </c>
      <c r="U272" s="28" t="s">
        <v>376</v>
      </c>
      <c r="V272" s="28" t="s">
        <v>377</v>
      </c>
      <c r="W272" s="28" t="s">
        <v>378</v>
      </c>
      <c r="X272" s="30" t="s">
        <v>379</v>
      </c>
      <c r="Y272" s="30" t="s">
        <v>380</v>
      </c>
      <c r="Z272" s="28" t="s">
        <v>381</v>
      </c>
      <c r="AA272" s="28" t="s">
        <v>382</v>
      </c>
      <c r="AB272" s="30" t="s">
        <v>383</v>
      </c>
      <c r="AC272" s="31" t="s">
        <v>384</v>
      </c>
      <c r="AD272" s="31" t="s">
        <v>385</v>
      </c>
      <c r="AE272" s="29" t="s">
        <v>386</v>
      </c>
      <c r="AF272" s="28" t="s">
        <v>387</v>
      </c>
      <c r="AH272" s="21">
        <v>0</v>
      </c>
    </row>
    <row r="273" spans="2:34" s="23" customFormat="1" x14ac:dyDescent="0.2">
      <c r="B273" s="32">
        <v>3</v>
      </c>
      <c r="C273" s="33" t="s">
        <v>388</v>
      </c>
      <c r="D273" s="33" t="s">
        <v>389</v>
      </c>
      <c r="E273" s="33" t="s">
        <v>390</v>
      </c>
      <c r="F273" s="34" t="s">
        <v>391</v>
      </c>
      <c r="G273" s="35" t="s">
        <v>392</v>
      </c>
      <c r="H273" s="35" t="s">
        <v>393</v>
      </c>
      <c r="I273" s="33" t="s">
        <v>394</v>
      </c>
      <c r="J273" s="33" t="s">
        <v>395</v>
      </c>
      <c r="K273" s="33" t="s">
        <v>396</v>
      </c>
      <c r="L273" s="33" t="s">
        <v>397</v>
      </c>
      <c r="M273" s="33" t="s">
        <v>398</v>
      </c>
      <c r="N273" s="33" t="s">
        <v>399</v>
      </c>
      <c r="O273" s="34" t="s">
        <v>400</v>
      </c>
      <c r="P273" s="34" t="s">
        <v>401</v>
      </c>
      <c r="Q273" s="34" t="s">
        <v>402</v>
      </c>
      <c r="R273" s="34" t="s">
        <v>403</v>
      </c>
      <c r="S273" s="34" t="s">
        <v>405</v>
      </c>
      <c r="T273" s="34" t="s">
        <v>404</v>
      </c>
      <c r="U273" s="33" t="s">
        <v>405</v>
      </c>
      <c r="V273" s="33" t="s">
        <v>406</v>
      </c>
      <c r="W273" s="33" t="s">
        <v>407</v>
      </c>
      <c r="X273" s="35" t="s">
        <v>408</v>
      </c>
      <c r="Y273" s="35" t="s">
        <v>409</v>
      </c>
      <c r="Z273" s="33" t="s">
        <v>410</v>
      </c>
      <c r="AA273" s="33" t="s">
        <v>411</v>
      </c>
      <c r="AB273" s="35" t="s">
        <v>412</v>
      </c>
      <c r="AC273" s="36" t="s">
        <v>413</v>
      </c>
      <c r="AD273" s="36" t="s">
        <v>414</v>
      </c>
      <c r="AE273" s="34" t="s">
        <v>415</v>
      </c>
      <c r="AF273" s="33" t="s">
        <v>416</v>
      </c>
      <c r="AG273" s="21"/>
      <c r="AH273" s="21">
        <v>0</v>
      </c>
    </row>
    <row r="274" spans="2:34" s="23" customFormat="1" x14ac:dyDescent="0.2">
      <c r="B274" s="32">
        <v>4</v>
      </c>
      <c r="C274" s="33" t="s">
        <v>417</v>
      </c>
      <c r="D274" s="33" t="s">
        <v>418</v>
      </c>
      <c r="E274" s="33" t="s">
        <v>419</v>
      </c>
      <c r="F274" s="34" t="s">
        <v>420</v>
      </c>
      <c r="G274" s="35" t="s">
        <v>421</v>
      </c>
      <c r="H274" s="35" t="s">
        <v>422</v>
      </c>
      <c r="I274" s="33" t="s">
        <v>423</v>
      </c>
      <c r="J274" s="33" t="s">
        <v>424</v>
      </c>
      <c r="K274" s="33" t="s">
        <v>425</v>
      </c>
      <c r="L274" s="33" t="s">
        <v>426</v>
      </c>
      <c r="M274" s="33" t="s">
        <v>427</v>
      </c>
      <c r="N274" s="33" t="s">
        <v>428</v>
      </c>
      <c r="O274" s="34" t="s">
        <v>429</v>
      </c>
      <c r="P274" s="34" t="s">
        <v>430</v>
      </c>
      <c r="Q274" s="34" t="s">
        <v>431</v>
      </c>
      <c r="R274" s="34" t="s">
        <v>432</v>
      </c>
      <c r="S274" s="34" t="s">
        <v>434</v>
      </c>
      <c r="T274" s="34" t="s">
        <v>433</v>
      </c>
      <c r="U274" s="33" t="s">
        <v>434</v>
      </c>
      <c r="V274" s="33" t="s">
        <v>435</v>
      </c>
      <c r="W274" s="33" t="s">
        <v>436</v>
      </c>
      <c r="X274" s="35" t="s">
        <v>437</v>
      </c>
      <c r="Y274" s="35" t="s">
        <v>438</v>
      </c>
      <c r="Z274" s="33" t="s">
        <v>439</v>
      </c>
      <c r="AA274" s="33" t="s">
        <v>440</v>
      </c>
      <c r="AB274" s="35" t="s">
        <v>441</v>
      </c>
      <c r="AC274" s="36" t="s">
        <v>442</v>
      </c>
      <c r="AD274" s="36" t="s">
        <v>443</v>
      </c>
      <c r="AE274" s="34" t="s">
        <v>444</v>
      </c>
      <c r="AF274" s="33" t="s">
        <v>445</v>
      </c>
      <c r="AG274" s="21"/>
      <c r="AH274" s="21">
        <v>0</v>
      </c>
    </row>
    <row r="275" spans="2:34" x14ac:dyDescent="0.2">
      <c r="B275" s="27">
        <v>5</v>
      </c>
      <c r="C275" s="28" t="s">
        <v>446</v>
      </c>
      <c r="D275" s="28" t="s">
        <v>447</v>
      </c>
      <c r="E275" s="28" t="s">
        <v>448</v>
      </c>
      <c r="F275" s="29" t="s">
        <v>449</v>
      </c>
      <c r="G275" s="30" t="s">
        <v>450</v>
      </c>
      <c r="H275" s="30" t="s">
        <v>451</v>
      </c>
      <c r="I275" s="28" t="s">
        <v>452</v>
      </c>
      <c r="J275" s="28" t="s">
        <v>453</v>
      </c>
      <c r="K275" s="28" t="s">
        <v>454</v>
      </c>
      <c r="L275" s="28" t="s">
        <v>455</v>
      </c>
      <c r="M275" s="28" t="s">
        <v>456</v>
      </c>
      <c r="N275" s="28" t="s">
        <v>457</v>
      </c>
      <c r="O275" s="29" t="s">
        <v>458</v>
      </c>
      <c r="P275" s="29" t="s">
        <v>459</v>
      </c>
      <c r="Q275" s="29" t="s">
        <v>460</v>
      </c>
      <c r="R275" s="29" t="s">
        <v>461</v>
      </c>
      <c r="S275" s="29" t="s">
        <v>463</v>
      </c>
      <c r="T275" s="29" t="s">
        <v>462</v>
      </c>
      <c r="U275" s="28" t="s">
        <v>463</v>
      </c>
      <c r="V275" s="28" t="s">
        <v>464</v>
      </c>
      <c r="W275" s="28" t="s">
        <v>465</v>
      </c>
      <c r="X275" s="30" t="s">
        <v>466</v>
      </c>
      <c r="Y275" s="30" t="s">
        <v>467</v>
      </c>
      <c r="Z275" s="28" t="s">
        <v>468</v>
      </c>
      <c r="AA275" s="28" t="s">
        <v>469</v>
      </c>
      <c r="AB275" s="30" t="s">
        <v>470</v>
      </c>
      <c r="AC275" s="31" t="s">
        <v>471</v>
      </c>
      <c r="AD275" s="31" t="s">
        <v>472</v>
      </c>
      <c r="AE275" s="29" t="s">
        <v>473</v>
      </c>
      <c r="AF275" s="28" t="s">
        <v>474</v>
      </c>
      <c r="AH275" s="21">
        <v>0</v>
      </c>
    </row>
    <row r="276" spans="2:34" x14ac:dyDescent="0.2">
      <c r="B276" s="27">
        <v>6</v>
      </c>
      <c r="C276" s="28" t="s">
        <v>475</v>
      </c>
      <c r="D276" s="28" t="s">
        <v>476</v>
      </c>
      <c r="E276" s="28" t="s">
        <v>477</v>
      </c>
      <c r="F276" s="29" t="s">
        <v>320</v>
      </c>
      <c r="G276" s="30" t="s">
        <v>478</v>
      </c>
      <c r="H276" s="30" t="s">
        <v>479</v>
      </c>
      <c r="I276" s="28" t="s">
        <v>480</v>
      </c>
      <c r="J276" s="28" t="s">
        <v>481</v>
      </c>
      <c r="K276" s="28" t="s">
        <v>482</v>
      </c>
      <c r="L276" s="28" t="s">
        <v>483</v>
      </c>
      <c r="M276" s="28" t="s">
        <v>484</v>
      </c>
      <c r="N276" s="28" t="s">
        <v>485</v>
      </c>
      <c r="O276" s="29" t="s">
        <v>486</v>
      </c>
      <c r="P276" s="29" t="s">
        <v>487</v>
      </c>
      <c r="Q276" s="29" t="s">
        <v>488</v>
      </c>
      <c r="R276" s="29" t="s">
        <v>489</v>
      </c>
      <c r="S276" s="29" t="s">
        <v>491</v>
      </c>
      <c r="T276" s="29" t="s">
        <v>490</v>
      </c>
      <c r="U276" s="28" t="s">
        <v>491</v>
      </c>
      <c r="V276" s="28" t="s">
        <v>492</v>
      </c>
      <c r="W276" s="28" t="s">
        <v>493</v>
      </c>
      <c r="X276" s="30" t="s">
        <v>494</v>
      </c>
      <c r="Y276" s="30" t="s">
        <v>495</v>
      </c>
      <c r="Z276" s="28" t="s">
        <v>496</v>
      </c>
      <c r="AA276" s="28" t="s">
        <v>497</v>
      </c>
      <c r="AB276" s="30" t="s">
        <v>498</v>
      </c>
      <c r="AC276" s="31" t="s">
        <v>499</v>
      </c>
      <c r="AD276" s="31" t="s">
        <v>500</v>
      </c>
      <c r="AE276" s="29" t="s">
        <v>501</v>
      </c>
      <c r="AF276" s="28" t="s">
        <v>502</v>
      </c>
      <c r="AH276" s="21"/>
    </row>
    <row r="277" spans="2:34" s="23" customFormat="1" x14ac:dyDescent="0.2">
      <c r="B277" s="32">
        <v>7</v>
      </c>
      <c r="C277" s="33" t="s">
        <v>503</v>
      </c>
      <c r="D277" s="33" t="s">
        <v>504</v>
      </c>
      <c r="E277" s="33" t="s">
        <v>505</v>
      </c>
      <c r="F277" s="34" t="s">
        <v>506</v>
      </c>
      <c r="G277" s="35" t="s">
        <v>507</v>
      </c>
      <c r="H277" s="35" t="s">
        <v>508</v>
      </c>
      <c r="I277" s="33" t="s">
        <v>509</v>
      </c>
      <c r="J277" s="33" t="s">
        <v>510</v>
      </c>
      <c r="K277" s="33" t="s">
        <v>511</v>
      </c>
      <c r="L277" s="33" t="s">
        <v>512</v>
      </c>
      <c r="M277" s="33" t="s">
        <v>513</v>
      </c>
      <c r="N277" s="33" t="s">
        <v>514</v>
      </c>
      <c r="O277" s="34" t="s">
        <v>515</v>
      </c>
      <c r="P277" s="34" t="s">
        <v>516</v>
      </c>
      <c r="Q277" s="34" t="s">
        <v>517</v>
      </c>
      <c r="R277" s="34" t="s">
        <v>518</v>
      </c>
      <c r="S277" s="34" t="s">
        <v>520</v>
      </c>
      <c r="T277" s="34" t="s">
        <v>519</v>
      </c>
      <c r="U277" s="33" t="s">
        <v>520</v>
      </c>
      <c r="V277" s="33" t="s">
        <v>521</v>
      </c>
      <c r="W277" s="33" t="s">
        <v>522</v>
      </c>
      <c r="X277" s="35" t="s">
        <v>523</v>
      </c>
      <c r="Y277" s="35" t="s">
        <v>524</v>
      </c>
      <c r="Z277" s="33" t="s">
        <v>525</v>
      </c>
      <c r="AA277" s="33" t="s">
        <v>526</v>
      </c>
      <c r="AB277" s="35" t="s">
        <v>527</v>
      </c>
      <c r="AC277" s="36" t="s">
        <v>528</v>
      </c>
      <c r="AD277" s="36" t="s">
        <v>529</v>
      </c>
      <c r="AE277" s="34" t="s">
        <v>530</v>
      </c>
      <c r="AF277" s="33" t="s">
        <v>531</v>
      </c>
      <c r="AG277" s="21"/>
      <c r="AH277" s="21"/>
    </row>
    <row r="278" spans="2:34" s="23" customFormat="1" x14ac:dyDescent="0.2">
      <c r="B278" s="32">
        <v>8</v>
      </c>
      <c r="C278" s="33" t="s">
        <v>532</v>
      </c>
      <c r="D278" s="33" t="s">
        <v>533</v>
      </c>
      <c r="E278" s="33" t="s">
        <v>534</v>
      </c>
      <c r="F278" s="34" t="s">
        <v>535</v>
      </c>
      <c r="G278" s="35" t="s">
        <v>536</v>
      </c>
      <c r="H278" s="35" t="s">
        <v>537</v>
      </c>
      <c r="I278" s="33" t="s">
        <v>538</v>
      </c>
      <c r="J278" s="33" t="s">
        <v>539</v>
      </c>
      <c r="K278" s="33" t="s">
        <v>540</v>
      </c>
      <c r="L278" s="33" t="s">
        <v>541</v>
      </c>
      <c r="M278" s="33" t="s">
        <v>542</v>
      </c>
      <c r="N278" s="33" t="s">
        <v>543</v>
      </c>
      <c r="O278" s="34" t="s">
        <v>544</v>
      </c>
      <c r="P278" s="34" t="s">
        <v>545</v>
      </c>
      <c r="Q278" s="34" t="s">
        <v>546</v>
      </c>
      <c r="R278" s="34" t="s">
        <v>547</v>
      </c>
      <c r="S278" s="34" t="s">
        <v>549</v>
      </c>
      <c r="T278" s="34" t="s">
        <v>548</v>
      </c>
      <c r="U278" s="33" t="s">
        <v>549</v>
      </c>
      <c r="V278" s="33" t="s">
        <v>550</v>
      </c>
      <c r="W278" s="33" t="s">
        <v>551</v>
      </c>
      <c r="X278" s="35" t="s">
        <v>552</v>
      </c>
      <c r="Y278" s="35" t="s">
        <v>553</v>
      </c>
      <c r="Z278" s="33" t="s">
        <v>554</v>
      </c>
      <c r="AA278" s="33" t="s">
        <v>555</v>
      </c>
      <c r="AB278" s="35" t="s">
        <v>556</v>
      </c>
      <c r="AC278" s="36" t="s">
        <v>557</v>
      </c>
      <c r="AD278" s="36" t="s">
        <v>558</v>
      </c>
      <c r="AE278" s="34" t="s">
        <v>559</v>
      </c>
      <c r="AF278" s="33" t="s">
        <v>560</v>
      </c>
      <c r="AG278" s="21"/>
      <c r="AH278" s="21"/>
    </row>
    <row r="279" spans="2:34" x14ac:dyDescent="0.2">
      <c r="B279" s="27">
        <v>9</v>
      </c>
      <c r="C279" s="28" t="s">
        <v>561</v>
      </c>
      <c r="D279" s="28" t="s">
        <v>562</v>
      </c>
      <c r="E279" s="28" t="s">
        <v>563</v>
      </c>
      <c r="F279" s="29" t="s">
        <v>564</v>
      </c>
      <c r="G279" s="30" t="s">
        <v>565</v>
      </c>
      <c r="H279" s="30" t="s">
        <v>566</v>
      </c>
      <c r="I279" s="28" t="s">
        <v>567</v>
      </c>
      <c r="J279" s="28" t="s">
        <v>568</v>
      </c>
      <c r="K279" s="28" t="s">
        <v>569</v>
      </c>
      <c r="L279" s="28" t="s">
        <v>570</v>
      </c>
      <c r="M279" s="28" t="s">
        <v>571</v>
      </c>
      <c r="N279" s="28" t="s">
        <v>572</v>
      </c>
      <c r="O279" s="29" t="s">
        <v>573</v>
      </c>
      <c r="P279" s="29" t="s">
        <v>574</v>
      </c>
      <c r="Q279" s="29" t="s">
        <v>575</v>
      </c>
      <c r="R279" s="29" t="s">
        <v>576</v>
      </c>
      <c r="S279" s="29" t="s">
        <v>578</v>
      </c>
      <c r="T279" s="29" t="s">
        <v>577</v>
      </c>
      <c r="U279" s="28" t="s">
        <v>578</v>
      </c>
      <c r="V279" s="28" t="s">
        <v>579</v>
      </c>
      <c r="W279" s="28" t="s">
        <v>580</v>
      </c>
      <c r="X279" s="30" t="s">
        <v>581</v>
      </c>
      <c r="Y279" s="30" t="s">
        <v>582</v>
      </c>
      <c r="Z279" s="28" t="s">
        <v>583</v>
      </c>
      <c r="AA279" s="28" t="s">
        <v>584</v>
      </c>
      <c r="AB279" s="30" t="s">
        <v>585</v>
      </c>
      <c r="AC279" s="31" t="s">
        <v>586</v>
      </c>
      <c r="AD279" s="31" t="s">
        <v>587</v>
      </c>
      <c r="AE279" s="29" t="s">
        <v>588</v>
      </c>
      <c r="AF279" s="28" t="s">
        <v>589</v>
      </c>
      <c r="AH279" s="21"/>
    </row>
    <row r="280" spans="2:34" x14ac:dyDescent="0.2">
      <c r="B280" s="27">
        <v>10</v>
      </c>
      <c r="C280" s="28" t="s">
        <v>590</v>
      </c>
      <c r="D280" s="28" t="s">
        <v>591</v>
      </c>
      <c r="E280" s="28" t="s">
        <v>592</v>
      </c>
      <c r="F280" s="29" t="s">
        <v>593</v>
      </c>
      <c r="G280" s="30" t="s">
        <v>594</v>
      </c>
      <c r="H280" s="30" t="s">
        <v>595</v>
      </c>
      <c r="I280" s="28" t="s">
        <v>596</v>
      </c>
      <c r="J280" s="28" t="s">
        <v>597</v>
      </c>
      <c r="K280" s="28" t="s">
        <v>598</v>
      </c>
      <c r="L280" s="28" t="s">
        <v>599</v>
      </c>
      <c r="M280" s="28" t="s">
        <v>600</v>
      </c>
      <c r="N280" s="28" t="s">
        <v>601</v>
      </c>
      <c r="O280" s="29" t="s">
        <v>602</v>
      </c>
      <c r="P280" s="29" t="s">
        <v>603</v>
      </c>
      <c r="Q280" s="29" t="s">
        <v>604</v>
      </c>
      <c r="R280" s="29" t="s">
        <v>605</v>
      </c>
      <c r="S280" s="29" t="s">
        <v>607</v>
      </c>
      <c r="T280" s="29" t="s">
        <v>606</v>
      </c>
      <c r="U280" s="28" t="s">
        <v>607</v>
      </c>
      <c r="V280" s="28" t="s">
        <v>608</v>
      </c>
      <c r="W280" s="28" t="s">
        <v>609</v>
      </c>
      <c r="X280" s="30" t="s">
        <v>610</v>
      </c>
      <c r="Y280" s="30" t="s">
        <v>611</v>
      </c>
      <c r="Z280" s="28" t="s">
        <v>612</v>
      </c>
      <c r="AA280" s="28" t="s">
        <v>613</v>
      </c>
      <c r="AB280" s="30" t="s">
        <v>614</v>
      </c>
      <c r="AC280" s="31" t="s">
        <v>615</v>
      </c>
      <c r="AD280" s="31" t="s">
        <v>616</v>
      </c>
      <c r="AE280" s="29" t="s">
        <v>617</v>
      </c>
      <c r="AF280" s="28" t="s">
        <v>618</v>
      </c>
      <c r="AH280" s="21"/>
    </row>
    <row r="281" spans="2:34" s="23" customFormat="1" x14ac:dyDescent="0.2">
      <c r="B281" s="32">
        <v>11</v>
      </c>
      <c r="C281" s="33" t="s">
        <v>619</v>
      </c>
      <c r="D281" s="33" t="s">
        <v>620</v>
      </c>
      <c r="E281" s="33" t="s">
        <v>621</v>
      </c>
      <c r="F281" s="34" t="s">
        <v>622</v>
      </c>
      <c r="G281" s="35" t="s">
        <v>623</v>
      </c>
      <c r="H281" s="35" t="s">
        <v>624</v>
      </c>
      <c r="I281" s="33" t="s">
        <v>625</v>
      </c>
      <c r="J281" s="33" t="s">
        <v>626</v>
      </c>
      <c r="K281" s="33" t="s">
        <v>627</v>
      </c>
      <c r="L281" s="33" t="s">
        <v>628</v>
      </c>
      <c r="M281" s="33" t="s">
        <v>629</v>
      </c>
      <c r="N281" s="33" t="s">
        <v>630</v>
      </c>
      <c r="O281" s="34" t="s">
        <v>631</v>
      </c>
      <c r="P281" s="34" t="s">
        <v>632</v>
      </c>
      <c r="Q281" s="34" t="s">
        <v>633</v>
      </c>
      <c r="R281" s="34" t="s">
        <v>634</v>
      </c>
      <c r="S281" s="34" t="s">
        <v>636</v>
      </c>
      <c r="T281" s="34" t="s">
        <v>635</v>
      </c>
      <c r="U281" s="33" t="s">
        <v>636</v>
      </c>
      <c r="V281" s="33" t="s">
        <v>637</v>
      </c>
      <c r="W281" s="33" t="s">
        <v>638</v>
      </c>
      <c r="X281" s="35" t="s">
        <v>639</v>
      </c>
      <c r="Y281" s="35" t="s">
        <v>640</v>
      </c>
      <c r="Z281" s="33" t="s">
        <v>641</v>
      </c>
      <c r="AA281" s="33" t="s">
        <v>642</v>
      </c>
      <c r="AB281" s="35" t="s">
        <v>643</v>
      </c>
      <c r="AC281" s="36" t="s">
        <v>644</v>
      </c>
      <c r="AD281" s="36" t="s">
        <v>645</v>
      </c>
      <c r="AE281" s="34" t="s">
        <v>646</v>
      </c>
      <c r="AF281" s="33" t="s">
        <v>647</v>
      </c>
      <c r="AG281" s="21"/>
      <c r="AH281" s="21"/>
    </row>
    <row r="282" spans="2:34" s="23" customFormat="1" x14ac:dyDescent="0.2">
      <c r="B282" s="32">
        <v>12</v>
      </c>
      <c r="C282" s="33" t="s">
        <v>648</v>
      </c>
      <c r="D282" s="33" t="s">
        <v>649</v>
      </c>
      <c r="E282" s="33" t="s">
        <v>650</v>
      </c>
      <c r="F282" s="34" t="s">
        <v>651</v>
      </c>
      <c r="G282" s="35" t="s">
        <v>652</v>
      </c>
      <c r="H282" s="35" t="s">
        <v>653</v>
      </c>
      <c r="I282" s="33" t="s">
        <v>654</v>
      </c>
      <c r="J282" s="33" t="s">
        <v>655</v>
      </c>
      <c r="K282" s="33" t="s">
        <v>656</v>
      </c>
      <c r="L282" s="33" t="s">
        <v>657</v>
      </c>
      <c r="M282" s="33" t="s">
        <v>658</v>
      </c>
      <c r="N282" s="33" t="s">
        <v>659</v>
      </c>
      <c r="O282" s="34" t="s">
        <v>660</v>
      </c>
      <c r="P282" s="34" t="s">
        <v>661</v>
      </c>
      <c r="Q282" s="34" t="s">
        <v>662</v>
      </c>
      <c r="R282" s="34" t="s">
        <v>663</v>
      </c>
      <c r="S282" s="34" t="s">
        <v>665</v>
      </c>
      <c r="T282" s="34" t="s">
        <v>664</v>
      </c>
      <c r="U282" s="33" t="s">
        <v>665</v>
      </c>
      <c r="V282" s="33" t="s">
        <v>666</v>
      </c>
      <c r="W282" s="33" t="s">
        <v>667</v>
      </c>
      <c r="X282" s="35" t="s">
        <v>668</v>
      </c>
      <c r="Y282" s="35" t="s">
        <v>669</v>
      </c>
      <c r="Z282" s="33" t="s">
        <v>670</v>
      </c>
      <c r="AA282" s="33" t="s">
        <v>671</v>
      </c>
      <c r="AB282" s="35" t="s">
        <v>672</v>
      </c>
      <c r="AC282" s="36" t="s">
        <v>673</v>
      </c>
      <c r="AD282" s="36" t="s">
        <v>674</v>
      </c>
      <c r="AE282" s="34" t="s">
        <v>675</v>
      </c>
      <c r="AF282" s="33" t="s">
        <v>676</v>
      </c>
      <c r="AG282" s="21"/>
      <c r="AH282" s="21"/>
    </row>
    <row r="283" spans="2:34" x14ac:dyDescent="0.2">
      <c r="B283" s="27">
        <v>13</v>
      </c>
      <c r="C283" s="28" t="s">
        <v>677</v>
      </c>
      <c r="D283" s="28" t="s">
        <v>678</v>
      </c>
      <c r="E283" s="28" t="s">
        <v>679</v>
      </c>
      <c r="F283" s="29" t="s">
        <v>680</v>
      </c>
      <c r="G283" s="30" t="s">
        <v>681</v>
      </c>
      <c r="H283" s="30" t="s">
        <v>682</v>
      </c>
      <c r="I283" s="28" t="s">
        <v>683</v>
      </c>
      <c r="J283" s="28" t="s">
        <v>684</v>
      </c>
      <c r="K283" s="28" t="s">
        <v>685</v>
      </c>
      <c r="L283" s="28" t="s">
        <v>686</v>
      </c>
      <c r="M283" s="28" t="s">
        <v>687</v>
      </c>
      <c r="N283" s="28" t="s">
        <v>688</v>
      </c>
      <c r="O283" s="29" t="s">
        <v>689</v>
      </c>
      <c r="P283" s="29" t="s">
        <v>690</v>
      </c>
      <c r="Q283" s="29" t="s">
        <v>691</v>
      </c>
      <c r="R283" s="29" t="s">
        <v>692</v>
      </c>
      <c r="S283" s="29" t="s">
        <v>694</v>
      </c>
      <c r="T283" s="29" t="s">
        <v>693</v>
      </c>
      <c r="U283" s="28" t="s">
        <v>694</v>
      </c>
      <c r="V283" s="28" t="s">
        <v>695</v>
      </c>
      <c r="W283" s="28" t="s">
        <v>696</v>
      </c>
      <c r="X283" s="30" t="s">
        <v>697</v>
      </c>
      <c r="Y283" s="30" t="s">
        <v>698</v>
      </c>
      <c r="Z283" s="28" t="s">
        <v>699</v>
      </c>
      <c r="AA283" s="28" t="s">
        <v>700</v>
      </c>
      <c r="AB283" s="30" t="s">
        <v>701</v>
      </c>
      <c r="AC283" s="31" t="s">
        <v>702</v>
      </c>
      <c r="AD283" s="31" t="s">
        <v>703</v>
      </c>
      <c r="AE283" s="29" t="s">
        <v>704</v>
      </c>
      <c r="AF283" s="28" t="s">
        <v>705</v>
      </c>
      <c r="AH283" s="21"/>
    </row>
    <row r="284" spans="2:34" x14ac:dyDescent="0.2">
      <c r="B284" s="27">
        <v>14</v>
      </c>
      <c r="C284" s="28" t="s">
        <v>706</v>
      </c>
      <c r="D284" s="28" t="s">
        <v>707</v>
      </c>
      <c r="E284" s="28" t="s">
        <v>708</v>
      </c>
      <c r="F284" s="29" t="s">
        <v>709</v>
      </c>
      <c r="G284" s="30" t="s">
        <v>710</v>
      </c>
      <c r="H284" s="30" t="s">
        <v>711</v>
      </c>
      <c r="I284" s="28" t="s">
        <v>712</v>
      </c>
      <c r="J284" s="28" t="s">
        <v>713</v>
      </c>
      <c r="K284" s="28" t="s">
        <v>714</v>
      </c>
      <c r="L284" s="28" t="s">
        <v>715</v>
      </c>
      <c r="M284" s="28" t="s">
        <v>716</v>
      </c>
      <c r="N284" s="28" t="s">
        <v>717</v>
      </c>
      <c r="O284" s="29" t="s">
        <v>718</v>
      </c>
      <c r="P284" s="29" t="s">
        <v>719</v>
      </c>
      <c r="Q284" s="29" t="s">
        <v>720</v>
      </c>
      <c r="R284" s="29" t="s">
        <v>721</v>
      </c>
      <c r="S284" s="29" t="s">
        <v>723</v>
      </c>
      <c r="T284" s="29" t="s">
        <v>722</v>
      </c>
      <c r="U284" s="28" t="s">
        <v>723</v>
      </c>
      <c r="V284" s="28" t="s">
        <v>724</v>
      </c>
      <c r="W284" s="28" t="s">
        <v>725</v>
      </c>
      <c r="X284" s="30" t="s">
        <v>726</v>
      </c>
      <c r="Y284" s="30" t="s">
        <v>727</v>
      </c>
      <c r="Z284" s="28" t="s">
        <v>728</v>
      </c>
      <c r="AA284" s="28" t="s">
        <v>729</v>
      </c>
      <c r="AB284" s="30" t="s">
        <v>730</v>
      </c>
      <c r="AC284" s="31" t="s">
        <v>731</v>
      </c>
      <c r="AD284" s="31" t="s">
        <v>732</v>
      </c>
      <c r="AE284" s="29" t="s">
        <v>733</v>
      </c>
      <c r="AF284" s="28" t="s">
        <v>734</v>
      </c>
      <c r="AH284" s="21"/>
    </row>
    <row r="285" spans="2:34" s="23" customFormat="1" x14ac:dyDescent="0.2">
      <c r="B285" s="32">
        <v>15</v>
      </c>
      <c r="C285" s="33" t="s">
        <v>735</v>
      </c>
      <c r="D285" s="33" t="s">
        <v>736</v>
      </c>
      <c r="E285" s="33" t="s">
        <v>737</v>
      </c>
      <c r="F285" s="34" t="s">
        <v>738</v>
      </c>
      <c r="G285" s="35" t="s">
        <v>739</v>
      </c>
      <c r="H285" s="35" t="s">
        <v>740</v>
      </c>
      <c r="I285" s="33" t="s">
        <v>741</v>
      </c>
      <c r="J285" s="33" t="s">
        <v>742</v>
      </c>
      <c r="K285" s="33" t="s">
        <v>743</v>
      </c>
      <c r="L285" s="33" t="s">
        <v>744</v>
      </c>
      <c r="M285" s="33" t="s">
        <v>745</v>
      </c>
      <c r="N285" s="33" t="s">
        <v>746</v>
      </c>
      <c r="O285" s="34" t="s">
        <v>747</v>
      </c>
      <c r="P285" s="34" t="s">
        <v>748</v>
      </c>
      <c r="Q285" s="34" t="s">
        <v>749</v>
      </c>
      <c r="R285" s="34" t="s">
        <v>750</v>
      </c>
      <c r="S285" s="34" t="s">
        <v>752</v>
      </c>
      <c r="T285" s="34" t="s">
        <v>751</v>
      </c>
      <c r="U285" s="33" t="s">
        <v>752</v>
      </c>
      <c r="V285" s="33" t="s">
        <v>753</v>
      </c>
      <c r="W285" s="33" t="s">
        <v>754</v>
      </c>
      <c r="X285" s="35" t="s">
        <v>755</v>
      </c>
      <c r="Y285" s="35" t="s">
        <v>756</v>
      </c>
      <c r="Z285" s="33" t="s">
        <v>757</v>
      </c>
      <c r="AA285" s="33" t="s">
        <v>758</v>
      </c>
      <c r="AB285" s="35" t="s">
        <v>759</v>
      </c>
      <c r="AC285" s="36" t="s">
        <v>760</v>
      </c>
      <c r="AD285" s="36" t="s">
        <v>761</v>
      </c>
      <c r="AE285" s="34" t="s">
        <v>762</v>
      </c>
      <c r="AF285" s="33" t="s">
        <v>763</v>
      </c>
      <c r="AG285" s="21"/>
      <c r="AH285" s="21"/>
    </row>
    <row r="286" spans="2:34" s="23" customFormat="1" x14ac:dyDescent="0.2">
      <c r="B286" s="32">
        <v>16</v>
      </c>
      <c r="C286" s="33" t="s">
        <v>764</v>
      </c>
      <c r="D286" s="33" t="s">
        <v>765</v>
      </c>
      <c r="E286" s="33" t="s">
        <v>766</v>
      </c>
      <c r="F286" s="34" t="s">
        <v>767</v>
      </c>
      <c r="G286" s="35" t="s">
        <v>768</v>
      </c>
      <c r="H286" s="35" t="s">
        <v>769</v>
      </c>
      <c r="I286" s="33" t="s">
        <v>770</v>
      </c>
      <c r="J286" s="33" t="s">
        <v>771</v>
      </c>
      <c r="K286" s="33" t="s">
        <v>772</v>
      </c>
      <c r="L286" s="33" t="s">
        <v>773</v>
      </c>
      <c r="M286" s="33" t="s">
        <v>774</v>
      </c>
      <c r="N286" s="33" t="s">
        <v>775</v>
      </c>
      <c r="O286" s="34" t="s">
        <v>776</v>
      </c>
      <c r="P286" s="34" t="s">
        <v>777</v>
      </c>
      <c r="Q286" s="34" t="s">
        <v>778</v>
      </c>
      <c r="R286" s="34" t="s">
        <v>779</v>
      </c>
      <c r="S286" s="34" t="s">
        <v>781</v>
      </c>
      <c r="T286" s="34" t="s">
        <v>780</v>
      </c>
      <c r="U286" s="33" t="s">
        <v>781</v>
      </c>
      <c r="V286" s="33" t="s">
        <v>782</v>
      </c>
      <c r="W286" s="33" t="s">
        <v>783</v>
      </c>
      <c r="X286" s="35" t="s">
        <v>784</v>
      </c>
      <c r="Y286" s="35" t="s">
        <v>785</v>
      </c>
      <c r="Z286" s="33" t="s">
        <v>786</v>
      </c>
      <c r="AA286" s="33" t="s">
        <v>787</v>
      </c>
      <c r="AB286" s="35" t="s">
        <v>788</v>
      </c>
      <c r="AC286" s="36" t="s">
        <v>789</v>
      </c>
      <c r="AD286" s="36" t="s">
        <v>790</v>
      </c>
      <c r="AE286" s="34" t="s">
        <v>791</v>
      </c>
      <c r="AF286" s="33" t="s">
        <v>792</v>
      </c>
      <c r="AG286" s="21"/>
      <c r="AH286" s="21"/>
    </row>
    <row r="287" spans="2:34" x14ac:dyDescent="0.2">
      <c r="B287" s="27">
        <v>17</v>
      </c>
      <c r="C287" s="28" t="s">
        <v>793</v>
      </c>
      <c r="D287" s="28" t="s">
        <v>794</v>
      </c>
      <c r="E287" s="28" t="s">
        <v>795</v>
      </c>
      <c r="F287" s="29" t="s">
        <v>796</v>
      </c>
      <c r="G287" s="30" t="s">
        <v>797</v>
      </c>
      <c r="H287" s="30" t="s">
        <v>798</v>
      </c>
      <c r="I287" s="28" t="s">
        <v>799</v>
      </c>
      <c r="J287" s="28" t="s">
        <v>800</v>
      </c>
      <c r="K287" s="28" t="s">
        <v>801</v>
      </c>
      <c r="L287" s="28" t="s">
        <v>802</v>
      </c>
      <c r="M287" s="28" t="s">
        <v>803</v>
      </c>
      <c r="N287" s="28" t="s">
        <v>804</v>
      </c>
      <c r="O287" s="29" t="s">
        <v>805</v>
      </c>
      <c r="P287" s="29" t="s">
        <v>806</v>
      </c>
      <c r="Q287" s="29" t="s">
        <v>807</v>
      </c>
      <c r="R287" s="29" t="s">
        <v>808</v>
      </c>
      <c r="S287" s="29" t="s">
        <v>810</v>
      </c>
      <c r="T287" s="29" t="s">
        <v>809</v>
      </c>
      <c r="U287" s="28" t="s">
        <v>810</v>
      </c>
      <c r="V287" s="28" t="s">
        <v>811</v>
      </c>
      <c r="W287" s="28" t="s">
        <v>812</v>
      </c>
      <c r="X287" s="30" t="s">
        <v>813</v>
      </c>
      <c r="Y287" s="30" t="s">
        <v>814</v>
      </c>
      <c r="Z287" s="28" t="s">
        <v>815</v>
      </c>
      <c r="AA287" s="28" t="s">
        <v>816</v>
      </c>
      <c r="AB287" s="30" t="s">
        <v>817</v>
      </c>
      <c r="AC287" s="31" t="s">
        <v>818</v>
      </c>
      <c r="AD287" s="31" t="s">
        <v>819</v>
      </c>
      <c r="AE287" s="29" t="s">
        <v>820</v>
      </c>
      <c r="AF287" s="28" t="s">
        <v>821</v>
      </c>
      <c r="AH287" s="21"/>
    </row>
    <row r="288" spans="2:34" x14ac:dyDescent="0.2">
      <c r="B288" s="27">
        <v>18</v>
      </c>
      <c r="C288" s="28" t="s">
        <v>822</v>
      </c>
      <c r="D288" s="28" t="s">
        <v>823</v>
      </c>
      <c r="E288" s="28" t="s">
        <v>824</v>
      </c>
      <c r="F288" s="29" t="s">
        <v>825</v>
      </c>
      <c r="G288" s="30" t="s">
        <v>826</v>
      </c>
      <c r="H288" s="30" t="s">
        <v>827</v>
      </c>
      <c r="I288" s="28" t="s">
        <v>828</v>
      </c>
      <c r="J288" s="28" t="s">
        <v>829</v>
      </c>
      <c r="K288" s="28" t="s">
        <v>830</v>
      </c>
      <c r="L288" s="28" t="s">
        <v>831</v>
      </c>
      <c r="M288" s="28" t="s">
        <v>832</v>
      </c>
      <c r="N288" s="28" t="s">
        <v>833</v>
      </c>
      <c r="O288" s="29" t="s">
        <v>834</v>
      </c>
      <c r="P288" s="29" t="s">
        <v>835</v>
      </c>
      <c r="Q288" s="29" t="s">
        <v>836</v>
      </c>
      <c r="R288" s="29" t="s">
        <v>837</v>
      </c>
      <c r="S288" s="29" t="s">
        <v>839</v>
      </c>
      <c r="T288" s="29" t="s">
        <v>838</v>
      </c>
      <c r="U288" s="28" t="s">
        <v>839</v>
      </c>
      <c r="V288" s="28" t="s">
        <v>840</v>
      </c>
      <c r="W288" s="28" t="s">
        <v>841</v>
      </c>
      <c r="X288" s="30" t="s">
        <v>842</v>
      </c>
      <c r="Y288" s="30" t="s">
        <v>843</v>
      </c>
      <c r="Z288" s="28" t="s">
        <v>844</v>
      </c>
      <c r="AA288" s="28" t="s">
        <v>845</v>
      </c>
      <c r="AB288" s="30" t="s">
        <v>846</v>
      </c>
      <c r="AC288" s="31" t="s">
        <v>847</v>
      </c>
      <c r="AD288" s="31" t="s">
        <v>848</v>
      </c>
      <c r="AE288" s="29" t="s">
        <v>849</v>
      </c>
      <c r="AF288" s="28" t="s">
        <v>850</v>
      </c>
      <c r="AH288" s="21"/>
    </row>
    <row r="289" spans="2:34" s="23" customFormat="1" x14ac:dyDescent="0.2">
      <c r="B289" s="32">
        <v>19</v>
      </c>
      <c r="C289" s="33" t="s">
        <v>851</v>
      </c>
      <c r="D289" s="33" t="s">
        <v>852</v>
      </c>
      <c r="E289" s="33" t="s">
        <v>853</v>
      </c>
      <c r="F289" s="34" t="s">
        <v>854</v>
      </c>
      <c r="G289" s="35" t="s">
        <v>855</v>
      </c>
      <c r="H289" s="35" t="s">
        <v>856</v>
      </c>
      <c r="I289" s="33" t="s">
        <v>857</v>
      </c>
      <c r="J289" s="33" t="s">
        <v>858</v>
      </c>
      <c r="K289" s="33" t="s">
        <v>859</v>
      </c>
      <c r="L289" s="33" t="s">
        <v>860</v>
      </c>
      <c r="M289" s="33" t="s">
        <v>861</v>
      </c>
      <c r="N289" s="33" t="s">
        <v>862</v>
      </c>
      <c r="O289" s="34" t="s">
        <v>863</v>
      </c>
      <c r="P289" s="34" t="s">
        <v>864</v>
      </c>
      <c r="Q289" s="34" t="s">
        <v>865</v>
      </c>
      <c r="R289" s="34" t="s">
        <v>866</v>
      </c>
      <c r="S289" s="34" t="s">
        <v>868</v>
      </c>
      <c r="T289" s="34" t="s">
        <v>867</v>
      </c>
      <c r="U289" s="33" t="s">
        <v>868</v>
      </c>
      <c r="V289" s="33" t="s">
        <v>869</v>
      </c>
      <c r="W289" s="33" t="s">
        <v>870</v>
      </c>
      <c r="X289" s="35" t="s">
        <v>871</v>
      </c>
      <c r="Y289" s="35" t="s">
        <v>872</v>
      </c>
      <c r="Z289" s="33" t="s">
        <v>873</v>
      </c>
      <c r="AA289" s="33" t="s">
        <v>874</v>
      </c>
      <c r="AB289" s="35" t="s">
        <v>875</v>
      </c>
      <c r="AC289" s="36" t="s">
        <v>876</v>
      </c>
      <c r="AD289" s="36" t="s">
        <v>877</v>
      </c>
      <c r="AE289" s="34" t="s">
        <v>878</v>
      </c>
      <c r="AF289" s="33" t="s">
        <v>879</v>
      </c>
      <c r="AG289" s="21"/>
      <c r="AH289" s="21"/>
    </row>
    <row r="290" spans="2:34" s="23" customFormat="1" x14ac:dyDescent="0.2">
      <c r="B290" s="32">
        <v>20</v>
      </c>
      <c r="C290" s="33" t="s">
        <v>880</v>
      </c>
      <c r="D290" s="33" t="s">
        <v>881</v>
      </c>
      <c r="E290" s="33" t="s">
        <v>882</v>
      </c>
      <c r="F290" s="34" t="s">
        <v>883</v>
      </c>
      <c r="G290" s="35" t="s">
        <v>884</v>
      </c>
      <c r="H290" s="35" t="s">
        <v>885</v>
      </c>
      <c r="I290" s="33" t="s">
        <v>886</v>
      </c>
      <c r="J290" s="33" t="s">
        <v>887</v>
      </c>
      <c r="K290" s="33" t="s">
        <v>888</v>
      </c>
      <c r="L290" s="33" t="s">
        <v>889</v>
      </c>
      <c r="M290" s="33" t="s">
        <v>890</v>
      </c>
      <c r="N290" s="33" t="s">
        <v>891</v>
      </c>
      <c r="O290" s="34" t="s">
        <v>892</v>
      </c>
      <c r="P290" s="34" t="s">
        <v>893</v>
      </c>
      <c r="Q290" s="34" t="s">
        <v>894</v>
      </c>
      <c r="R290" s="34" t="s">
        <v>895</v>
      </c>
      <c r="S290" s="34" t="s">
        <v>897</v>
      </c>
      <c r="T290" s="34" t="s">
        <v>896</v>
      </c>
      <c r="U290" s="33" t="s">
        <v>897</v>
      </c>
      <c r="V290" s="33" t="s">
        <v>898</v>
      </c>
      <c r="W290" s="33" t="s">
        <v>899</v>
      </c>
      <c r="X290" s="35" t="s">
        <v>900</v>
      </c>
      <c r="Y290" s="35" t="s">
        <v>901</v>
      </c>
      <c r="Z290" s="33" t="s">
        <v>902</v>
      </c>
      <c r="AA290" s="33" t="s">
        <v>903</v>
      </c>
      <c r="AB290" s="35" t="s">
        <v>904</v>
      </c>
      <c r="AC290" s="36" t="s">
        <v>905</v>
      </c>
      <c r="AD290" s="36" t="s">
        <v>906</v>
      </c>
      <c r="AE290" s="34" t="s">
        <v>907</v>
      </c>
      <c r="AF290" s="33" t="s">
        <v>908</v>
      </c>
      <c r="AG290" s="21"/>
      <c r="AH290" s="21"/>
    </row>
    <row r="291" spans="2:34" x14ac:dyDescent="0.2">
      <c r="B291" s="27">
        <v>21</v>
      </c>
      <c r="C291" s="28" t="s">
        <v>909</v>
      </c>
      <c r="D291" s="28" t="s">
        <v>910</v>
      </c>
      <c r="E291" s="28" t="s">
        <v>911</v>
      </c>
      <c r="F291" s="29" t="s">
        <v>912</v>
      </c>
      <c r="G291" s="30" t="s">
        <v>913</v>
      </c>
      <c r="H291" s="30" t="s">
        <v>914</v>
      </c>
      <c r="I291" s="28" t="s">
        <v>915</v>
      </c>
      <c r="J291" s="28" t="s">
        <v>916</v>
      </c>
      <c r="K291" s="28" t="s">
        <v>917</v>
      </c>
      <c r="L291" s="28" t="s">
        <v>918</v>
      </c>
      <c r="M291" s="28" t="s">
        <v>919</v>
      </c>
      <c r="N291" s="28" t="s">
        <v>920</v>
      </c>
      <c r="O291" s="29" t="s">
        <v>921</v>
      </c>
      <c r="P291" s="29" t="s">
        <v>922</v>
      </c>
      <c r="Q291" s="29" t="s">
        <v>923</v>
      </c>
      <c r="R291" s="29" t="s">
        <v>924</v>
      </c>
      <c r="S291" s="29" t="s">
        <v>926</v>
      </c>
      <c r="T291" s="29" t="s">
        <v>925</v>
      </c>
      <c r="U291" s="28" t="s">
        <v>926</v>
      </c>
      <c r="V291" s="28" t="s">
        <v>927</v>
      </c>
      <c r="W291" s="28" t="s">
        <v>928</v>
      </c>
      <c r="X291" s="30" t="s">
        <v>929</v>
      </c>
      <c r="Y291" s="30" t="s">
        <v>930</v>
      </c>
      <c r="Z291" s="28" t="s">
        <v>931</v>
      </c>
      <c r="AA291" s="28" t="s">
        <v>932</v>
      </c>
      <c r="AB291" s="30" t="s">
        <v>933</v>
      </c>
      <c r="AC291" s="31" t="s">
        <v>934</v>
      </c>
      <c r="AD291" s="31" t="s">
        <v>935</v>
      </c>
      <c r="AE291" s="29" t="s">
        <v>936</v>
      </c>
      <c r="AF291" s="28" t="s">
        <v>937</v>
      </c>
      <c r="AH291" s="21"/>
    </row>
    <row r="292" spans="2:34" x14ac:dyDescent="0.2">
      <c r="B292" s="27">
        <v>22</v>
      </c>
      <c r="C292" s="28" t="s">
        <v>938</v>
      </c>
      <c r="D292" s="28" t="s">
        <v>939</v>
      </c>
      <c r="E292" s="28" t="s">
        <v>940</v>
      </c>
      <c r="F292" s="29" t="s">
        <v>941</v>
      </c>
      <c r="G292" s="30" t="s">
        <v>942</v>
      </c>
      <c r="H292" s="30" t="s">
        <v>943</v>
      </c>
      <c r="I292" s="28" t="s">
        <v>944</v>
      </c>
      <c r="J292" s="28" t="s">
        <v>945</v>
      </c>
      <c r="K292" s="28" t="s">
        <v>946</v>
      </c>
      <c r="L292" s="28" t="s">
        <v>947</v>
      </c>
      <c r="M292" s="28" t="s">
        <v>948</v>
      </c>
      <c r="N292" s="28" t="s">
        <v>949</v>
      </c>
      <c r="O292" s="29" t="s">
        <v>950</v>
      </c>
      <c r="P292" s="29" t="s">
        <v>951</v>
      </c>
      <c r="Q292" s="29" t="s">
        <v>952</v>
      </c>
      <c r="R292" s="29" t="s">
        <v>953</v>
      </c>
      <c r="S292" s="29" t="s">
        <v>955</v>
      </c>
      <c r="T292" s="29" t="s">
        <v>954</v>
      </c>
      <c r="U292" s="28" t="s">
        <v>955</v>
      </c>
      <c r="V292" s="28" t="s">
        <v>956</v>
      </c>
      <c r="W292" s="28" t="s">
        <v>957</v>
      </c>
      <c r="X292" s="30" t="s">
        <v>958</v>
      </c>
      <c r="Y292" s="30" t="s">
        <v>959</v>
      </c>
      <c r="Z292" s="28" t="s">
        <v>960</v>
      </c>
      <c r="AA292" s="28" t="s">
        <v>961</v>
      </c>
      <c r="AB292" s="30" t="s">
        <v>962</v>
      </c>
      <c r="AC292" s="31" t="s">
        <v>963</v>
      </c>
      <c r="AD292" s="31" t="s">
        <v>964</v>
      </c>
      <c r="AE292" s="29" t="s">
        <v>965</v>
      </c>
      <c r="AF292" s="28" t="s">
        <v>966</v>
      </c>
      <c r="AH292" s="21"/>
    </row>
    <row r="293" spans="2:34" s="23" customFormat="1" x14ac:dyDescent="0.2">
      <c r="B293" s="32">
        <v>23</v>
      </c>
      <c r="C293" s="33" t="s">
        <v>967</v>
      </c>
      <c r="D293" s="33" t="s">
        <v>968</v>
      </c>
      <c r="E293" s="33" t="s">
        <v>969</v>
      </c>
      <c r="F293" s="34" t="s">
        <v>970</v>
      </c>
      <c r="G293" s="35" t="s">
        <v>971</v>
      </c>
      <c r="H293" s="35" t="s">
        <v>972</v>
      </c>
      <c r="I293" s="33" t="s">
        <v>973</v>
      </c>
      <c r="J293" s="33" t="s">
        <v>974</v>
      </c>
      <c r="K293" s="33" t="s">
        <v>975</v>
      </c>
      <c r="L293" s="33" t="s">
        <v>976</v>
      </c>
      <c r="M293" s="33" t="s">
        <v>977</v>
      </c>
      <c r="N293" s="33" t="s">
        <v>978</v>
      </c>
      <c r="O293" s="34" t="s">
        <v>979</v>
      </c>
      <c r="P293" s="34" t="s">
        <v>980</v>
      </c>
      <c r="Q293" s="34" t="s">
        <v>981</v>
      </c>
      <c r="R293" s="34" t="s">
        <v>982</v>
      </c>
      <c r="S293" s="34" t="s">
        <v>984</v>
      </c>
      <c r="T293" s="34" t="s">
        <v>983</v>
      </c>
      <c r="U293" s="33" t="s">
        <v>984</v>
      </c>
      <c r="V293" s="33" t="s">
        <v>985</v>
      </c>
      <c r="W293" s="33" t="s">
        <v>986</v>
      </c>
      <c r="X293" s="35" t="s">
        <v>987</v>
      </c>
      <c r="Y293" s="35" t="s">
        <v>988</v>
      </c>
      <c r="Z293" s="33" t="s">
        <v>989</v>
      </c>
      <c r="AA293" s="33" t="s">
        <v>990</v>
      </c>
      <c r="AB293" s="35" t="s">
        <v>991</v>
      </c>
      <c r="AC293" s="36" t="s">
        <v>992</v>
      </c>
      <c r="AD293" s="36" t="s">
        <v>993</v>
      </c>
      <c r="AE293" s="34" t="s">
        <v>994</v>
      </c>
      <c r="AF293" s="33" t="s">
        <v>995</v>
      </c>
      <c r="AG293" s="21"/>
      <c r="AH293" s="21"/>
    </row>
    <row r="294" spans="2:34" s="23" customFormat="1" x14ac:dyDescent="0.2">
      <c r="B294" s="32">
        <v>24</v>
      </c>
      <c r="C294" s="33" t="s">
        <v>996</v>
      </c>
      <c r="D294" s="33" t="s">
        <v>997</v>
      </c>
      <c r="E294" s="33" t="s">
        <v>998</v>
      </c>
      <c r="F294" s="34" t="s">
        <v>999</v>
      </c>
      <c r="G294" s="35" t="s">
        <v>1000</v>
      </c>
      <c r="H294" s="35" t="s">
        <v>1001</v>
      </c>
      <c r="I294" s="33" t="s">
        <v>1002</v>
      </c>
      <c r="J294" s="33" t="s">
        <v>1003</v>
      </c>
      <c r="K294" s="33" t="s">
        <v>1004</v>
      </c>
      <c r="L294" s="33" t="s">
        <v>1005</v>
      </c>
      <c r="M294" s="33" t="s">
        <v>1006</v>
      </c>
      <c r="N294" s="33" t="s">
        <v>1007</v>
      </c>
      <c r="O294" s="34" t="s">
        <v>1008</v>
      </c>
      <c r="P294" s="34" t="s">
        <v>1009</v>
      </c>
      <c r="Q294" s="34" t="s">
        <v>1010</v>
      </c>
      <c r="R294" s="34" t="s">
        <v>1011</v>
      </c>
      <c r="S294" s="34" t="s">
        <v>1013</v>
      </c>
      <c r="T294" s="34" t="s">
        <v>1012</v>
      </c>
      <c r="U294" s="33" t="s">
        <v>1013</v>
      </c>
      <c r="V294" s="33" t="s">
        <v>1014</v>
      </c>
      <c r="W294" s="33" t="s">
        <v>1015</v>
      </c>
      <c r="X294" s="35" t="s">
        <v>1016</v>
      </c>
      <c r="Y294" s="35" t="s">
        <v>1017</v>
      </c>
      <c r="Z294" s="33" t="s">
        <v>1018</v>
      </c>
      <c r="AA294" s="33" t="s">
        <v>1019</v>
      </c>
      <c r="AB294" s="35" t="s">
        <v>1020</v>
      </c>
      <c r="AC294" s="36" t="s">
        <v>1021</v>
      </c>
      <c r="AD294" s="36" t="s">
        <v>1022</v>
      </c>
      <c r="AE294" s="34" t="s">
        <v>1023</v>
      </c>
      <c r="AF294" s="33" t="s">
        <v>1024</v>
      </c>
      <c r="AG294" s="21"/>
      <c r="AH294" s="21"/>
    </row>
    <row r="295" spans="2:34" x14ac:dyDescent="0.2">
      <c r="B295" s="27">
        <v>25</v>
      </c>
      <c r="C295" s="28" t="s">
        <v>1025</v>
      </c>
      <c r="D295" s="28" t="s">
        <v>1026</v>
      </c>
      <c r="E295" s="28" t="s">
        <v>1027</v>
      </c>
      <c r="F295" s="29" t="s">
        <v>1028</v>
      </c>
      <c r="G295" s="30" t="s">
        <v>1029</v>
      </c>
      <c r="H295" s="30" t="s">
        <v>1030</v>
      </c>
      <c r="I295" s="28" t="s">
        <v>1031</v>
      </c>
      <c r="J295" s="28" t="s">
        <v>1032</v>
      </c>
      <c r="K295" s="28" t="s">
        <v>1033</v>
      </c>
      <c r="L295" s="28" t="s">
        <v>1034</v>
      </c>
      <c r="M295" s="28" t="s">
        <v>1035</v>
      </c>
      <c r="N295" s="28" t="s">
        <v>1036</v>
      </c>
      <c r="O295" s="29" t="s">
        <v>1037</v>
      </c>
      <c r="P295" s="29" t="s">
        <v>1038</v>
      </c>
      <c r="Q295" s="29" t="s">
        <v>1039</v>
      </c>
      <c r="R295" s="29" t="s">
        <v>1040</v>
      </c>
      <c r="S295" s="29" t="s">
        <v>1042</v>
      </c>
      <c r="T295" s="29" t="s">
        <v>1041</v>
      </c>
      <c r="U295" s="28" t="s">
        <v>1042</v>
      </c>
      <c r="V295" s="28" t="s">
        <v>1043</v>
      </c>
      <c r="W295" s="28" t="s">
        <v>1044</v>
      </c>
      <c r="X295" s="30" t="s">
        <v>1045</v>
      </c>
      <c r="Y295" s="30" t="s">
        <v>1046</v>
      </c>
      <c r="Z295" s="28" t="s">
        <v>1047</v>
      </c>
      <c r="AA295" s="28" t="s">
        <v>1048</v>
      </c>
      <c r="AB295" s="30" t="s">
        <v>1049</v>
      </c>
      <c r="AC295" s="31" t="s">
        <v>1050</v>
      </c>
      <c r="AD295" s="31" t="s">
        <v>1051</v>
      </c>
      <c r="AE295" s="29" t="s">
        <v>1052</v>
      </c>
      <c r="AF295" s="28" t="s">
        <v>1053</v>
      </c>
      <c r="AH295" s="21"/>
    </row>
    <row r="296" spans="2:34" x14ac:dyDescent="0.2">
      <c r="B296" s="27">
        <v>26</v>
      </c>
      <c r="C296" s="28" t="s">
        <v>1054</v>
      </c>
      <c r="D296" s="28" t="s">
        <v>1055</v>
      </c>
      <c r="E296" s="28" t="s">
        <v>1056</v>
      </c>
      <c r="F296" s="29" t="s">
        <v>1057</v>
      </c>
      <c r="G296" s="30" t="s">
        <v>1058</v>
      </c>
      <c r="H296" s="30" t="s">
        <v>1059</v>
      </c>
      <c r="I296" s="28" t="s">
        <v>1060</v>
      </c>
      <c r="J296" s="28" t="s">
        <v>1061</v>
      </c>
      <c r="K296" s="28" t="s">
        <v>1062</v>
      </c>
      <c r="L296" s="28" t="s">
        <v>1063</v>
      </c>
      <c r="M296" s="28" t="s">
        <v>1064</v>
      </c>
      <c r="N296" s="28" t="s">
        <v>0</v>
      </c>
      <c r="O296" s="29" t="s">
        <v>1</v>
      </c>
      <c r="P296" s="29" t="s">
        <v>2</v>
      </c>
      <c r="Q296" s="29" t="s">
        <v>3</v>
      </c>
      <c r="R296" s="29" t="s">
        <v>4</v>
      </c>
      <c r="S296" s="29" t="s">
        <v>6</v>
      </c>
      <c r="T296" s="29" t="s">
        <v>5</v>
      </c>
      <c r="U296" s="28" t="s">
        <v>6</v>
      </c>
      <c r="V296" s="28" t="s">
        <v>7</v>
      </c>
      <c r="W296" s="28" t="s">
        <v>8</v>
      </c>
      <c r="X296" s="30" t="s">
        <v>9</v>
      </c>
      <c r="Y296" s="30" t="s">
        <v>10</v>
      </c>
      <c r="Z296" s="28" t="s">
        <v>11</v>
      </c>
      <c r="AA296" s="28" t="s">
        <v>12</v>
      </c>
      <c r="AB296" s="30" t="s">
        <v>13</v>
      </c>
      <c r="AC296" s="31" t="s">
        <v>14</v>
      </c>
      <c r="AD296" s="31" t="s">
        <v>15</v>
      </c>
      <c r="AE296" s="29" t="s">
        <v>16</v>
      </c>
      <c r="AF296" s="28" t="s">
        <v>17</v>
      </c>
      <c r="AH296" s="21"/>
    </row>
    <row r="297" spans="2:34" s="23" customFormat="1" x14ac:dyDescent="0.2">
      <c r="B297" s="32">
        <v>27</v>
      </c>
      <c r="C297" s="33" t="s">
        <v>18</v>
      </c>
      <c r="D297" s="33" t="s">
        <v>19</v>
      </c>
      <c r="E297" s="33" t="s">
        <v>20</v>
      </c>
      <c r="F297" s="34" t="s">
        <v>21</v>
      </c>
      <c r="G297" s="35" t="s">
        <v>22</v>
      </c>
      <c r="H297" s="35" t="s">
        <v>23</v>
      </c>
      <c r="I297" s="33" t="s">
        <v>24</v>
      </c>
      <c r="J297" s="33" t="s">
        <v>25</v>
      </c>
      <c r="K297" s="33" t="s">
        <v>26</v>
      </c>
      <c r="L297" s="33" t="s">
        <v>27</v>
      </c>
      <c r="M297" s="33" t="s">
        <v>28</v>
      </c>
      <c r="N297" s="33" t="s">
        <v>29</v>
      </c>
      <c r="O297" s="34" t="s">
        <v>30</v>
      </c>
      <c r="P297" s="34" t="s">
        <v>31</v>
      </c>
      <c r="Q297" s="34" t="s">
        <v>32</v>
      </c>
      <c r="R297" s="34" t="s">
        <v>33</v>
      </c>
      <c r="S297" s="34" t="s">
        <v>35</v>
      </c>
      <c r="T297" s="34" t="s">
        <v>34</v>
      </c>
      <c r="U297" s="33" t="s">
        <v>35</v>
      </c>
      <c r="V297" s="33" t="s">
        <v>36</v>
      </c>
      <c r="W297" s="33" t="s">
        <v>37</v>
      </c>
      <c r="X297" s="35" t="s">
        <v>38</v>
      </c>
      <c r="Y297" s="35" t="s">
        <v>39</v>
      </c>
      <c r="Z297" s="33" t="s">
        <v>40</v>
      </c>
      <c r="AA297" s="33" t="s">
        <v>41</v>
      </c>
      <c r="AB297" s="35" t="s">
        <v>42</v>
      </c>
      <c r="AC297" s="36" t="s">
        <v>43</v>
      </c>
      <c r="AD297" s="36" t="s">
        <v>44</v>
      </c>
      <c r="AE297" s="34" t="s">
        <v>45</v>
      </c>
      <c r="AF297" s="33" t="s">
        <v>46</v>
      </c>
      <c r="AG297" s="21"/>
      <c r="AH297" s="25"/>
    </row>
    <row r="298" spans="2:34" s="23" customFormat="1" x14ac:dyDescent="0.2">
      <c r="B298" s="32">
        <v>28</v>
      </c>
      <c r="C298" s="33" t="s">
        <v>47</v>
      </c>
      <c r="D298" s="33" t="s">
        <v>48</v>
      </c>
      <c r="E298" s="33" t="s">
        <v>49</v>
      </c>
      <c r="F298" s="34" t="s">
        <v>50</v>
      </c>
      <c r="G298" s="35" t="s">
        <v>51</v>
      </c>
      <c r="H298" s="35" t="s">
        <v>52</v>
      </c>
      <c r="I298" s="33" t="s">
        <v>53</v>
      </c>
      <c r="J298" s="33" t="s">
        <v>54</v>
      </c>
      <c r="K298" s="33" t="s">
        <v>55</v>
      </c>
      <c r="L298" s="33" t="s">
        <v>56</v>
      </c>
      <c r="M298" s="33" t="s">
        <v>57</v>
      </c>
      <c r="N298" s="33" t="s">
        <v>58</v>
      </c>
      <c r="O298" s="34" t="s">
        <v>59</v>
      </c>
      <c r="P298" s="34" t="s">
        <v>60</v>
      </c>
      <c r="Q298" s="34" t="s">
        <v>61</v>
      </c>
      <c r="R298" s="34" t="s">
        <v>62</v>
      </c>
      <c r="S298" s="34" t="s">
        <v>64</v>
      </c>
      <c r="T298" s="34" t="s">
        <v>63</v>
      </c>
      <c r="U298" s="33" t="s">
        <v>64</v>
      </c>
      <c r="V298" s="33" t="s">
        <v>65</v>
      </c>
      <c r="W298" s="33" t="s">
        <v>66</v>
      </c>
      <c r="X298" s="35" t="s">
        <v>67</v>
      </c>
      <c r="Y298" s="35" t="s">
        <v>68</v>
      </c>
      <c r="Z298" s="33" t="s">
        <v>69</v>
      </c>
      <c r="AA298" s="33" t="s">
        <v>70</v>
      </c>
      <c r="AB298" s="35" t="s">
        <v>71</v>
      </c>
      <c r="AC298" s="36" t="s">
        <v>72</v>
      </c>
      <c r="AD298" s="36" t="s">
        <v>73</v>
      </c>
      <c r="AE298" s="34" t="s">
        <v>74</v>
      </c>
      <c r="AF298" s="33" t="s">
        <v>75</v>
      </c>
      <c r="AG298" s="21"/>
      <c r="AH298" s="25"/>
    </row>
    <row r="299" spans="2:34" x14ac:dyDescent="0.2">
      <c r="B299" s="27">
        <v>29</v>
      </c>
      <c r="C299" s="28" t="s">
        <v>76</v>
      </c>
      <c r="D299" s="28" t="s">
        <v>77</v>
      </c>
      <c r="E299" s="28" t="s">
        <v>78</v>
      </c>
      <c r="F299" s="29" t="s">
        <v>79</v>
      </c>
      <c r="G299" s="30" t="s">
        <v>80</v>
      </c>
      <c r="H299" s="30" t="s">
        <v>81</v>
      </c>
      <c r="I299" s="28" t="s">
        <v>82</v>
      </c>
      <c r="J299" s="28" t="s">
        <v>83</v>
      </c>
      <c r="K299" s="28" t="s">
        <v>84</v>
      </c>
      <c r="L299" s="28" t="s">
        <v>85</v>
      </c>
      <c r="M299" s="28" t="s">
        <v>86</v>
      </c>
      <c r="N299" s="28" t="s">
        <v>87</v>
      </c>
      <c r="O299" s="29" t="s">
        <v>88</v>
      </c>
      <c r="P299" s="29" t="s">
        <v>89</v>
      </c>
      <c r="Q299" s="29" t="s">
        <v>90</v>
      </c>
      <c r="R299" s="29" t="s">
        <v>91</v>
      </c>
      <c r="S299" s="29" t="s">
        <v>93</v>
      </c>
      <c r="T299" s="29" t="s">
        <v>92</v>
      </c>
      <c r="U299" s="28" t="s">
        <v>93</v>
      </c>
      <c r="V299" s="28" t="s">
        <v>94</v>
      </c>
      <c r="W299" s="28" t="s">
        <v>95</v>
      </c>
      <c r="X299" s="30" t="s">
        <v>96</v>
      </c>
      <c r="Y299" s="30" t="s">
        <v>97</v>
      </c>
      <c r="Z299" s="28" t="s">
        <v>98</v>
      </c>
      <c r="AA299" s="28" t="s">
        <v>99</v>
      </c>
      <c r="AB299" s="30" t="s">
        <v>100</v>
      </c>
      <c r="AC299" s="31" t="s">
        <v>101</v>
      </c>
      <c r="AD299" s="31" t="s">
        <v>102</v>
      </c>
      <c r="AE299" s="29" t="s">
        <v>103</v>
      </c>
      <c r="AF299" s="28" t="s">
        <v>104</v>
      </c>
      <c r="AH299" s="24"/>
    </row>
    <row r="300" spans="2:34" x14ac:dyDescent="0.2">
      <c r="B300" s="27">
        <v>30</v>
      </c>
      <c r="C300" s="28" t="s">
        <v>105</v>
      </c>
      <c r="D300" s="28" t="s">
        <v>106</v>
      </c>
      <c r="E300" s="28" t="s">
        <v>107</v>
      </c>
      <c r="F300" s="29" t="s">
        <v>108</v>
      </c>
      <c r="G300" s="30" t="s">
        <v>109</v>
      </c>
      <c r="H300" s="30" t="s">
        <v>110</v>
      </c>
      <c r="I300" s="28" t="s">
        <v>111</v>
      </c>
      <c r="J300" s="28" t="s">
        <v>112</v>
      </c>
      <c r="K300" s="28" t="s">
        <v>113</v>
      </c>
      <c r="L300" s="28" t="s">
        <v>114</v>
      </c>
      <c r="M300" s="28" t="s">
        <v>115</v>
      </c>
      <c r="N300" s="28" t="s">
        <v>116</v>
      </c>
      <c r="O300" s="29" t="s">
        <v>117</v>
      </c>
      <c r="P300" s="29" t="s">
        <v>118</v>
      </c>
      <c r="Q300" s="29" t="s">
        <v>119</v>
      </c>
      <c r="R300" s="29" t="s">
        <v>120</v>
      </c>
      <c r="S300" s="29" t="s">
        <v>122</v>
      </c>
      <c r="T300" s="29" t="s">
        <v>121</v>
      </c>
      <c r="U300" s="28" t="s">
        <v>122</v>
      </c>
      <c r="V300" s="28" t="s">
        <v>123</v>
      </c>
      <c r="W300" s="28" t="s">
        <v>124</v>
      </c>
      <c r="X300" s="30" t="s">
        <v>125</v>
      </c>
      <c r="Y300" s="30" t="s">
        <v>126</v>
      </c>
      <c r="Z300" s="28" t="s">
        <v>127</v>
      </c>
      <c r="AA300" s="28" t="s">
        <v>128</v>
      </c>
      <c r="AB300" s="30" t="s">
        <v>129</v>
      </c>
      <c r="AC300" s="31" t="s">
        <v>130</v>
      </c>
      <c r="AD300" s="31" t="s">
        <v>131</v>
      </c>
      <c r="AE300" s="29" t="s">
        <v>132</v>
      </c>
      <c r="AF300" s="28" t="s">
        <v>133</v>
      </c>
      <c r="AH300" s="24"/>
    </row>
    <row r="301" spans="2:34" s="23" customFormat="1" x14ac:dyDescent="0.2">
      <c r="B301" s="32">
        <v>31</v>
      </c>
      <c r="C301" s="33" t="s">
        <v>134</v>
      </c>
      <c r="D301" s="33" t="s">
        <v>135</v>
      </c>
      <c r="E301" s="33" t="s">
        <v>136</v>
      </c>
      <c r="F301" s="34" t="s">
        <v>137</v>
      </c>
      <c r="G301" s="35" t="s">
        <v>138</v>
      </c>
      <c r="H301" s="35" t="s">
        <v>139</v>
      </c>
      <c r="I301" s="33" t="s">
        <v>140</v>
      </c>
      <c r="J301" s="33" t="s">
        <v>141</v>
      </c>
      <c r="K301" s="33" t="s">
        <v>142</v>
      </c>
      <c r="L301" s="33" t="s">
        <v>143</v>
      </c>
      <c r="M301" s="33" t="s">
        <v>144</v>
      </c>
      <c r="N301" s="33" t="s">
        <v>145</v>
      </c>
      <c r="O301" s="34" t="s">
        <v>146</v>
      </c>
      <c r="P301" s="34" t="s">
        <v>147</v>
      </c>
      <c r="Q301" s="34" t="s">
        <v>148</v>
      </c>
      <c r="R301" s="34" t="s">
        <v>149</v>
      </c>
      <c r="S301" s="34" t="s">
        <v>151</v>
      </c>
      <c r="T301" s="34" t="s">
        <v>150</v>
      </c>
      <c r="U301" s="33" t="s">
        <v>151</v>
      </c>
      <c r="V301" s="33" t="s">
        <v>152</v>
      </c>
      <c r="W301" s="33" t="s">
        <v>153</v>
      </c>
      <c r="X301" s="35" t="s">
        <v>154</v>
      </c>
      <c r="Y301" s="35" t="s">
        <v>155</v>
      </c>
      <c r="Z301" s="33" t="s">
        <v>156</v>
      </c>
      <c r="AA301" s="33" t="s">
        <v>157</v>
      </c>
      <c r="AB301" s="35" t="s">
        <v>158</v>
      </c>
      <c r="AC301" s="36" t="s">
        <v>159</v>
      </c>
      <c r="AD301" s="36" t="s">
        <v>160</v>
      </c>
      <c r="AE301" s="34" t="s">
        <v>161</v>
      </c>
      <c r="AF301" s="33" t="s">
        <v>162</v>
      </c>
      <c r="AG301" s="21"/>
      <c r="AH301" s="21"/>
    </row>
    <row r="302" spans="2:34" s="23" customFormat="1" x14ac:dyDescent="0.2">
      <c r="B302" s="32">
        <v>32</v>
      </c>
      <c r="C302" s="33" t="s">
        <v>163</v>
      </c>
      <c r="D302" s="33" t="s">
        <v>164</v>
      </c>
      <c r="E302" s="33" t="s">
        <v>165</v>
      </c>
      <c r="F302" s="34" t="s">
        <v>166</v>
      </c>
      <c r="G302" s="35" t="s">
        <v>167</v>
      </c>
      <c r="H302" s="35" t="s">
        <v>168</v>
      </c>
      <c r="I302" s="33" t="s">
        <v>169</v>
      </c>
      <c r="J302" s="33" t="s">
        <v>170</v>
      </c>
      <c r="K302" s="33" t="s">
        <v>171</v>
      </c>
      <c r="L302" s="33" t="s">
        <v>172</v>
      </c>
      <c r="M302" s="33" t="s">
        <v>173</v>
      </c>
      <c r="N302" s="33" t="s">
        <v>174</v>
      </c>
      <c r="O302" s="34" t="s">
        <v>175</v>
      </c>
      <c r="P302" s="34" t="s">
        <v>176</v>
      </c>
      <c r="Q302" s="34" t="s">
        <v>177</v>
      </c>
      <c r="R302" s="34" t="s">
        <v>178</v>
      </c>
      <c r="S302" s="34" t="s">
        <v>180</v>
      </c>
      <c r="T302" s="34" t="s">
        <v>179</v>
      </c>
      <c r="U302" s="33" t="s">
        <v>180</v>
      </c>
      <c r="V302" s="33" t="s">
        <v>181</v>
      </c>
      <c r="W302" s="33" t="s">
        <v>182</v>
      </c>
      <c r="X302" s="35" t="s">
        <v>183</v>
      </c>
      <c r="Y302" s="35" t="s">
        <v>184</v>
      </c>
      <c r="Z302" s="33" t="s">
        <v>185</v>
      </c>
      <c r="AA302" s="33" t="s">
        <v>186</v>
      </c>
      <c r="AB302" s="35" t="s">
        <v>187</v>
      </c>
      <c r="AC302" s="36" t="s">
        <v>188</v>
      </c>
      <c r="AD302" s="36" t="s">
        <v>189</v>
      </c>
      <c r="AE302" s="34" t="s">
        <v>190</v>
      </c>
      <c r="AF302" s="33" t="s">
        <v>191</v>
      </c>
      <c r="AG302" s="21"/>
      <c r="AH302" s="21"/>
    </row>
    <row r="303" spans="2:34" x14ac:dyDescent="0.2">
      <c r="B303" s="27">
        <v>33</v>
      </c>
      <c r="C303" s="28" t="s">
        <v>192</v>
      </c>
      <c r="D303" s="28" t="s">
        <v>193</v>
      </c>
      <c r="E303" s="28" t="s">
        <v>194</v>
      </c>
      <c r="F303" s="29" t="s">
        <v>195</v>
      </c>
      <c r="G303" s="30" t="s">
        <v>196</v>
      </c>
      <c r="H303" s="30" t="s">
        <v>197</v>
      </c>
      <c r="I303" s="28" t="s">
        <v>198</v>
      </c>
      <c r="J303" s="28" t="s">
        <v>199</v>
      </c>
      <c r="K303" s="28" t="s">
        <v>200</v>
      </c>
      <c r="L303" s="28" t="s">
        <v>201</v>
      </c>
      <c r="M303" s="28" t="s">
        <v>202</v>
      </c>
      <c r="N303" s="28" t="s">
        <v>203</v>
      </c>
      <c r="O303" s="29" t="s">
        <v>204</v>
      </c>
      <c r="P303" s="29" t="s">
        <v>205</v>
      </c>
      <c r="Q303" s="29" t="s">
        <v>206</v>
      </c>
      <c r="R303" s="29" t="s">
        <v>207</v>
      </c>
      <c r="S303" s="29" t="s">
        <v>209</v>
      </c>
      <c r="T303" s="29" t="s">
        <v>208</v>
      </c>
      <c r="U303" s="28" t="s">
        <v>209</v>
      </c>
      <c r="V303" s="28" t="s">
        <v>210</v>
      </c>
      <c r="W303" s="28" t="s">
        <v>211</v>
      </c>
      <c r="X303" s="30" t="s">
        <v>212</v>
      </c>
      <c r="Y303" s="30" t="s">
        <v>213</v>
      </c>
      <c r="Z303" s="28" t="s">
        <v>214</v>
      </c>
      <c r="AA303" s="28" t="s">
        <v>215</v>
      </c>
      <c r="AB303" s="30" t="s">
        <v>216</v>
      </c>
      <c r="AC303" s="31" t="s">
        <v>217</v>
      </c>
      <c r="AD303" s="31" t="s">
        <v>218</v>
      </c>
      <c r="AE303" s="29" t="s">
        <v>219</v>
      </c>
      <c r="AF303" s="28" t="s">
        <v>220</v>
      </c>
      <c r="AH303" s="21"/>
    </row>
    <row r="304" spans="2:34" x14ac:dyDescent="0.2">
      <c r="B304" s="27">
        <v>34</v>
      </c>
      <c r="C304" s="28" t="s">
        <v>221</v>
      </c>
      <c r="D304" s="28" t="s">
        <v>222</v>
      </c>
      <c r="E304" s="28" t="s">
        <v>223</v>
      </c>
      <c r="F304" s="29" t="s">
        <v>224</v>
      </c>
      <c r="G304" s="30" t="s">
        <v>225</v>
      </c>
      <c r="H304" s="30" t="s">
        <v>226</v>
      </c>
      <c r="I304" s="28" t="s">
        <v>227</v>
      </c>
      <c r="J304" s="28" t="s">
        <v>228</v>
      </c>
      <c r="K304" s="28" t="s">
        <v>229</v>
      </c>
      <c r="L304" s="28" t="s">
        <v>230</v>
      </c>
      <c r="M304" s="28" t="s">
        <v>231</v>
      </c>
      <c r="N304" s="28" t="s">
        <v>232</v>
      </c>
      <c r="O304" s="29" t="s">
        <v>233</v>
      </c>
      <c r="P304" s="29" t="s">
        <v>234</v>
      </c>
      <c r="Q304" s="29" t="s">
        <v>235</v>
      </c>
      <c r="R304" s="29" t="s">
        <v>236</v>
      </c>
      <c r="S304" s="29" t="s">
        <v>238</v>
      </c>
      <c r="T304" s="29" t="s">
        <v>237</v>
      </c>
      <c r="U304" s="28" t="s">
        <v>238</v>
      </c>
      <c r="V304" s="28" t="s">
        <v>239</v>
      </c>
      <c r="W304" s="28" t="s">
        <v>240</v>
      </c>
      <c r="X304" s="30" t="s">
        <v>241</v>
      </c>
      <c r="Y304" s="30" t="s">
        <v>242</v>
      </c>
      <c r="Z304" s="28" t="s">
        <v>243</v>
      </c>
      <c r="AA304" s="28" t="s">
        <v>244</v>
      </c>
      <c r="AB304" s="30" t="s">
        <v>245</v>
      </c>
      <c r="AC304" s="31" t="s">
        <v>246</v>
      </c>
      <c r="AD304" s="31" t="s">
        <v>247</v>
      </c>
      <c r="AE304" s="29" t="s">
        <v>248</v>
      </c>
      <c r="AF304" s="28" t="s">
        <v>249</v>
      </c>
      <c r="AH304" s="21"/>
    </row>
    <row r="305" spans="2:34" s="23" customFormat="1" x14ac:dyDescent="0.2">
      <c r="B305" s="32">
        <v>35</v>
      </c>
      <c r="C305" s="33" t="s">
        <v>250</v>
      </c>
      <c r="D305" s="33" t="s">
        <v>251</v>
      </c>
      <c r="E305" s="33" t="s">
        <v>252</v>
      </c>
      <c r="F305" s="34" t="s">
        <v>253</v>
      </c>
      <c r="G305" s="35" t="s">
        <v>254</v>
      </c>
      <c r="H305" s="35" t="s">
        <v>255</v>
      </c>
      <c r="I305" s="33" t="s">
        <v>256</v>
      </c>
      <c r="J305" s="33" t="s">
        <v>257</v>
      </c>
      <c r="K305" s="33" t="s">
        <v>258</v>
      </c>
      <c r="L305" s="33" t="s">
        <v>259</v>
      </c>
      <c r="M305" s="33" t="s">
        <v>260</v>
      </c>
      <c r="N305" s="33" t="s">
        <v>261</v>
      </c>
      <c r="O305" s="34" t="s">
        <v>262</v>
      </c>
      <c r="P305" s="34" t="s">
        <v>263</v>
      </c>
      <c r="Q305" s="34" t="s">
        <v>264</v>
      </c>
      <c r="R305" s="34" t="s">
        <v>265</v>
      </c>
      <c r="S305" s="34" t="s">
        <v>267</v>
      </c>
      <c r="T305" s="34" t="s">
        <v>266</v>
      </c>
      <c r="U305" s="33" t="s">
        <v>267</v>
      </c>
      <c r="V305" s="33" t="s">
        <v>268</v>
      </c>
      <c r="W305" s="33" t="s">
        <v>269</v>
      </c>
      <c r="X305" s="35" t="s">
        <v>270</v>
      </c>
      <c r="Y305" s="35" t="s">
        <v>271</v>
      </c>
      <c r="Z305" s="33" t="s">
        <v>272</v>
      </c>
      <c r="AA305" s="33" t="s">
        <v>273</v>
      </c>
      <c r="AB305" s="35" t="s">
        <v>274</v>
      </c>
      <c r="AC305" s="36" t="s">
        <v>275</v>
      </c>
      <c r="AD305" s="36" t="s">
        <v>276</v>
      </c>
      <c r="AE305" s="34" t="s">
        <v>277</v>
      </c>
      <c r="AF305" s="33" t="s">
        <v>278</v>
      </c>
      <c r="AG305" s="21"/>
      <c r="AH305" s="21"/>
    </row>
    <row r="306" spans="2:34" s="23" customFormat="1" x14ac:dyDescent="0.2">
      <c r="B306" s="32">
        <v>36</v>
      </c>
      <c r="C306" s="33" t="s">
        <v>279</v>
      </c>
      <c r="D306" s="33" t="s">
        <v>280</v>
      </c>
      <c r="E306" s="33" t="s">
        <v>281</v>
      </c>
      <c r="F306" s="34" t="s">
        <v>282</v>
      </c>
      <c r="G306" s="35" t="s">
        <v>283</v>
      </c>
      <c r="H306" s="35" t="s">
        <v>284</v>
      </c>
      <c r="I306" s="33" t="s">
        <v>285</v>
      </c>
      <c r="J306" s="33" t="s">
        <v>286</v>
      </c>
      <c r="K306" s="33" t="s">
        <v>287</v>
      </c>
      <c r="L306" s="33" t="s">
        <v>288</v>
      </c>
      <c r="M306" s="33" t="s">
        <v>289</v>
      </c>
      <c r="N306" s="33" t="s">
        <v>290</v>
      </c>
      <c r="O306" s="34" t="s">
        <v>291</v>
      </c>
      <c r="P306" s="34" t="s">
        <v>292</v>
      </c>
      <c r="Q306" s="34" t="s">
        <v>293</v>
      </c>
      <c r="R306" s="34" t="s">
        <v>294</v>
      </c>
      <c r="S306" s="34" t="s">
        <v>296</v>
      </c>
      <c r="T306" s="34" t="s">
        <v>295</v>
      </c>
      <c r="U306" s="33" t="s">
        <v>296</v>
      </c>
      <c r="V306" s="33" t="s">
        <v>297</v>
      </c>
      <c r="W306" s="33" t="s">
        <v>298</v>
      </c>
      <c r="X306" s="35" t="s">
        <v>299</v>
      </c>
      <c r="Y306" s="35" t="s">
        <v>300</v>
      </c>
      <c r="Z306" s="33" t="s">
        <v>301</v>
      </c>
      <c r="AA306" s="33" t="s">
        <v>302</v>
      </c>
      <c r="AB306" s="35" t="s">
        <v>303</v>
      </c>
      <c r="AC306" s="36" t="s">
        <v>304</v>
      </c>
      <c r="AD306" s="36" t="s">
        <v>305</v>
      </c>
      <c r="AE306" s="34" t="s">
        <v>306</v>
      </c>
      <c r="AF306" s="33" t="s">
        <v>307</v>
      </c>
      <c r="AG306" s="21"/>
      <c r="AH306" s="21"/>
    </row>
    <row r="307" spans="2:34" x14ac:dyDescent="0.2">
      <c r="AH307" s="21"/>
    </row>
    <row r="308" spans="2:34" x14ac:dyDescent="0.2">
      <c r="B308" s="26"/>
      <c r="C308" s="26" t="s">
        <v>308</v>
      </c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AH308" s="21"/>
    </row>
    <row r="309" spans="2:34" x14ac:dyDescent="0.2">
      <c r="B309" s="27">
        <v>1</v>
      </c>
      <c r="C309" s="28" t="s">
        <v>330</v>
      </c>
      <c r="D309" s="28" t="s">
        <v>331</v>
      </c>
      <c r="E309" s="28" t="s">
        <v>332</v>
      </c>
      <c r="F309" s="29" t="s">
        <v>333</v>
      </c>
      <c r="G309" s="30" t="s">
        <v>334</v>
      </c>
      <c r="H309" s="30" t="s">
        <v>335</v>
      </c>
      <c r="I309" s="28" t="s">
        <v>336</v>
      </c>
      <c r="J309" s="28" t="s">
        <v>337</v>
      </c>
      <c r="K309" s="28" t="s">
        <v>338</v>
      </c>
      <c r="L309" s="28" t="s">
        <v>339</v>
      </c>
      <c r="M309" s="28" t="s">
        <v>340</v>
      </c>
      <c r="N309" s="28" t="s">
        <v>341</v>
      </c>
      <c r="O309" s="29" t="s">
        <v>342</v>
      </c>
      <c r="P309" s="29" t="s">
        <v>343</v>
      </c>
      <c r="Q309" s="29" t="s">
        <v>344</v>
      </c>
      <c r="R309" s="29" t="s">
        <v>345</v>
      </c>
      <c r="S309" s="29" t="s">
        <v>347</v>
      </c>
      <c r="T309" s="29" t="s">
        <v>346</v>
      </c>
      <c r="U309" s="28" t="s">
        <v>347</v>
      </c>
      <c r="V309" s="28" t="s">
        <v>348</v>
      </c>
      <c r="W309" s="28" t="s">
        <v>349</v>
      </c>
      <c r="X309" s="30" t="s">
        <v>350</v>
      </c>
      <c r="Y309" s="30" t="s">
        <v>351</v>
      </c>
      <c r="Z309" s="28" t="s">
        <v>352</v>
      </c>
      <c r="AA309" s="28" t="s">
        <v>353</v>
      </c>
      <c r="AB309" s="30" t="s">
        <v>354</v>
      </c>
      <c r="AC309" s="31" t="s">
        <v>355</v>
      </c>
      <c r="AD309" s="31" t="s">
        <v>356</v>
      </c>
      <c r="AE309" s="29" t="s">
        <v>357</v>
      </c>
      <c r="AF309" s="28" t="s">
        <v>358</v>
      </c>
      <c r="AH309" s="24" t="s">
        <v>1065</v>
      </c>
    </row>
    <row r="310" spans="2:34" x14ac:dyDescent="0.2">
      <c r="B310" s="27">
        <v>2</v>
      </c>
      <c r="C310" s="28" t="s">
        <v>359</v>
      </c>
      <c r="D310" s="28" t="s">
        <v>360</v>
      </c>
      <c r="E310" s="28" t="s">
        <v>361</v>
      </c>
      <c r="F310" s="29" t="s">
        <v>362</v>
      </c>
      <c r="G310" s="30" t="s">
        <v>363</v>
      </c>
      <c r="H310" s="30" t="s">
        <v>364</v>
      </c>
      <c r="I310" s="28" t="s">
        <v>365</v>
      </c>
      <c r="J310" s="28" t="s">
        <v>366</v>
      </c>
      <c r="K310" s="28" t="s">
        <v>367</v>
      </c>
      <c r="L310" s="28" t="s">
        <v>368</v>
      </c>
      <c r="M310" s="28" t="s">
        <v>369</v>
      </c>
      <c r="N310" s="28" t="s">
        <v>370</v>
      </c>
      <c r="O310" s="29" t="s">
        <v>371</v>
      </c>
      <c r="P310" s="29" t="s">
        <v>372</v>
      </c>
      <c r="Q310" s="29" t="s">
        <v>373</v>
      </c>
      <c r="R310" s="29" t="s">
        <v>374</v>
      </c>
      <c r="S310" s="29" t="s">
        <v>376</v>
      </c>
      <c r="T310" s="29" t="s">
        <v>375</v>
      </c>
      <c r="U310" s="28" t="s">
        <v>376</v>
      </c>
      <c r="V310" s="28" t="s">
        <v>377</v>
      </c>
      <c r="W310" s="28" t="s">
        <v>378</v>
      </c>
      <c r="X310" s="30" t="s">
        <v>379</v>
      </c>
      <c r="Y310" s="30" t="s">
        <v>380</v>
      </c>
      <c r="Z310" s="28" t="s">
        <v>381</v>
      </c>
      <c r="AA310" s="28" t="s">
        <v>382</v>
      </c>
      <c r="AB310" s="30" t="s">
        <v>383</v>
      </c>
      <c r="AC310" s="31" t="s">
        <v>384</v>
      </c>
      <c r="AD310" s="31" t="s">
        <v>385</v>
      </c>
      <c r="AE310" s="29" t="s">
        <v>386</v>
      </c>
      <c r="AF310" s="28" t="s">
        <v>387</v>
      </c>
      <c r="AH310" s="21">
        <v>0</v>
      </c>
    </row>
    <row r="311" spans="2:34" x14ac:dyDescent="0.2">
      <c r="B311" s="32">
        <v>3</v>
      </c>
      <c r="C311" s="33" t="s">
        <v>388</v>
      </c>
      <c r="D311" s="33" t="s">
        <v>389</v>
      </c>
      <c r="E311" s="33" t="s">
        <v>390</v>
      </c>
      <c r="F311" s="34" t="s">
        <v>391</v>
      </c>
      <c r="G311" s="35" t="s">
        <v>392</v>
      </c>
      <c r="H311" s="35" t="s">
        <v>393</v>
      </c>
      <c r="I311" s="33" t="s">
        <v>394</v>
      </c>
      <c r="J311" s="33" t="s">
        <v>395</v>
      </c>
      <c r="K311" s="33" t="s">
        <v>396</v>
      </c>
      <c r="L311" s="33" t="s">
        <v>397</v>
      </c>
      <c r="M311" s="33" t="s">
        <v>398</v>
      </c>
      <c r="N311" s="33" t="s">
        <v>399</v>
      </c>
      <c r="O311" s="34" t="s">
        <v>400</v>
      </c>
      <c r="P311" s="34" t="s">
        <v>401</v>
      </c>
      <c r="Q311" s="34" t="s">
        <v>402</v>
      </c>
      <c r="R311" s="34" t="s">
        <v>403</v>
      </c>
      <c r="S311" s="34" t="s">
        <v>405</v>
      </c>
      <c r="T311" s="34" t="s">
        <v>404</v>
      </c>
      <c r="U311" s="33" t="s">
        <v>405</v>
      </c>
      <c r="V311" s="33" t="s">
        <v>406</v>
      </c>
      <c r="W311" s="33" t="s">
        <v>407</v>
      </c>
      <c r="X311" s="35" t="s">
        <v>408</v>
      </c>
      <c r="Y311" s="35" t="s">
        <v>409</v>
      </c>
      <c r="Z311" s="33" t="s">
        <v>410</v>
      </c>
      <c r="AA311" s="33" t="s">
        <v>411</v>
      </c>
      <c r="AB311" s="35" t="s">
        <v>412</v>
      </c>
      <c r="AC311" s="36" t="s">
        <v>413</v>
      </c>
      <c r="AD311" s="36" t="s">
        <v>414</v>
      </c>
      <c r="AE311" s="34" t="s">
        <v>415</v>
      </c>
      <c r="AF311" s="33" t="s">
        <v>416</v>
      </c>
      <c r="AH311" s="21">
        <v>0</v>
      </c>
    </row>
    <row r="312" spans="2:34" x14ac:dyDescent="0.2">
      <c r="B312" s="32">
        <v>4</v>
      </c>
      <c r="C312" s="33" t="s">
        <v>417</v>
      </c>
      <c r="D312" s="33" t="s">
        <v>418</v>
      </c>
      <c r="E312" s="33" t="s">
        <v>419</v>
      </c>
      <c r="F312" s="34" t="s">
        <v>420</v>
      </c>
      <c r="G312" s="35" t="s">
        <v>421</v>
      </c>
      <c r="H312" s="35" t="s">
        <v>422</v>
      </c>
      <c r="I312" s="33" t="s">
        <v>423</v>
      </c>
      <c r="J312" s="33" t="s">
        <v>424</v>
      </c>
      <c r="K312" s="33" t="s">
        <v>425</v>
      </c>
      <c r="L312" s="33" t="s">
        <v>426</v>
      </c>
      <c r="M312" s="33" t="s">
        <v>427</v>
      </c>
      <c r="N312" s="33" t="s">
        <v>428</v>
      </c>
      <c r="O312" s="34" t="s">
        <v>429</v>
      </c>
      <c r="P312" s="34" t="s">
        <v>430</v>
      </c>
      <c r="Q312" s="34" t="s">
        <v>431</v>
      </c>
      <c r="R312" s="34" t="s">
        <v>432</v>
      </c>
      <c r="S312" s="34" t="s">
        <v>434</v>
      </c>
      <c r="T312" s="34" t="s">
        <v>433</v>
      </c>
      <c r="U312" s="33" t="s">
        <v>434</v>
      </c>
      <c r="V312" s="33" t="s">
        <v>435</v>
      </c>
      <c r="W312" s="33" t="s">
        <v>436</v>
      </c>
      <c r="X312" s="35" t="s">
        <v>437</v>
      </c>
      <c r="Y312" s="35" t="s">
        <v>438</v>
      </c>
      <c r="Z312" s="33" t="s">
        <v>439</v>
      </c>
      <c r="AA312" s="33" t="s">
        <v>440</v>
      </c>
      <c r="AB312" s="35" t="s">
        <v>441</v>
      </c>
      <c r="AC312" s="36" t="s">
        <v>442</v>
      </c>
      <c r="AD312" s="36" t="s">
        <v>443</v>
      </c>
      <c r="AE312" s="34" t="s">
        <v>444</v>
      </c>
      <c r="AF312" s="33" t="s">
        <v>445</v>
      </c>
      <c r="AH312" s="21">
        <v>0</v>
      </c>
    </row>
    <row r="313" spans="2:34" x14ac:dyDescent="0.2">
      <c r="B313" s="27">
        <v>5</v>
      </c>
      <c r="C313" s="28" t="s">
        <v>446</v>
      </c>
      <c r="D313" s="28" t="s">
        <v>447</v>
      </c>
      <c r="E313" s="28" t="s">
        <v>448</v>
      </c>
      <c r="F313" s="29" t="s">
        <v>449</v>
      </c>
      <c r="G313" s="30" t="s">
        <v>450</v>
      </c>
      <c r="H313" s="30" t="s">
        <v>451</v>
      </c>
      <c r="I313" s="28" t="s">
        <v>452</v>
      </c>
      <c r="J313" s="28" t="s">
        <v>453</v>
      </c>
      <c r="K313" s="28" t="s">
        <v>454</v>
      </c>
      <c r="L313" s="28" t="s">
        <v>455</v>
      </c>
      <c r="M313" s="28" t="s">
        <v>456</v>
      </c>
      <c r="N313" s="28" t="s">
        <v>457</v>
      </c>
      <c r="O313" s="29" t="s">
        <v>458</v>
      </c>
      <c r="P313" s="29" t="s">
        <v>459</v>
      </c>
      <c r="Q313" s="29" t="s">
        <v>460</v>
      </c>
      <c r="R313" s="29" t="s">
        <v>461</v>
      </c>
      <c r="S313" s="29" t="s">
        <v>463</v>
      </c>
      <c r="T313" s="29" t="s">
        <v>462</v>
      </c>
      <c r="U313" s="28" t="s">
        <v>463</v>
      </c>
      <c r="V313" s="28" t="s">
        <v>464</v>
      </c>
      <c r="W313" s="28" t="s">
        <v>465</v>
      </c>
      <c r="X313" s="30" t="s">
        <v>466</v>
      </c>
      <c r="Y313" s="30" t="s">
        <v>467</v>
      </c>
      <c r="Z313" s="28" t="s">
        <v>468</v>
      </c>
      <c r="AA313" s="28" t="s">
        <v>469</v>
      </c>
      <c r="AB313" s="30" t="s">
        <v>470</v>
      </c>
      <c r="AC313" s="31" t="s">
        <v>471</v>
      </c>
      <c r="AD313" s="31" t="s">
        <v>472</v>
      </c>
      <c r="AE313" s="29" t="s">
        <v>473</v>
      </c>
      <c r="AF313" s="28" t="s">
        <v>474</v>
      </c>
      <c r="AH313" s="21">
        <v>0</v>
      </c>
    </row>
    <row r="314" spans="2:34" x14ac:dyDescent="0.2">
      <c r="B314" s="27">
        <v>6</v>
      </c>
      <c r="C314" s="28" t="s">
        <v>475</v>
      </c>
      <c r="D314" s="28" t="s">
        <v>476</v>
      </c>
      <c r="E314" s="28" t="s">
        <v>477</v>
      </c>
      <c r="F314" s="29" t="s">
        <v>320</v>
      </c>
      <c r="G314" s="30" t="s">
        <v>478</v>
      </c>
      <c r="H314" s="30" t="s">
        <v>479</v>
      </c>
      <c r="I314" s="28" t="s">
        <v>480</v>
      </c>
      <c r="J314" s="28" t="s">
        <v>481</v>
      </c>
      <c r="K314" s="28" t="s">
        <v>482</v>
      </c>
      <c r="L314" s="28" t="s">
        <v>483</v>
      </c>
      <c r="M314" s="28" t="s">
        <v>484</v>
      </c>
      <c r="N314" s="28" t="s">
        <v>485</v>
      </c>
      <c r="O314" s="29" t="s">
        <v>486</v>
      </c>
      <c r="P314" s="29" t="s">
        <v>487</v>
      </c>
      <c r="Q314" s="29" t="s">
        <v>488</v>
      </c>
      <c r="R314" s="29" t="s">
        <v>489</v>
      </c>
      <c r="S314" s="29" t="s">
        <v>491</v>
      </c>
      <c r="T314" s="29" t="s">
        <v>490</v>
      </c>
      <c r="U314" s="28" t="s">
        <v>491</v>
      </c>
      <c r="V314" s="28" t="s">
        <v>492</v>
      </c>
      <c r="W314" s="28" t="s">
        <v>493</v>
      </c>
      <c r="X314" s="30" t="s">
        <v>494</v>
      </c>
      <c r="Y314" s="30" t="s">
        <v>495</v>
      </c>
      <c r="Z314" s="28" t="s">
        <v>496</v>
      </c>
      <c r="AA314" s="28" t="s">
        <v>497</v>
      </c>
      <c r="AB314" s="30" t="s">
        <v>498</v>
      </c>
      <c r="AC314" s="31" t="s">
        <v>499</v>
      </c>
      <c r="AD314" s="31" t="s">
        <v>500</v>
      </c>
      <c r="AE314" s="29" t="s">
        <v>501</v>
      </c>
      <c r="AF314" s="28" t="s">
        <v>502</v>
      </c>
      <c r="AH314" s="21"/>
    </row>
    <row r="315" spans="2:34" x14ac:dyDescent="0.2">
      <c r="B315" s="32">
        <v>7</v>
      </c>
      <c r="C315" s="33" t="s">
        <v>503</v>
      </c>
      <c r="D315" s="33" t="s">
        <v>504</v>
      </c>
      <c r="E315" s="33" t="s">
        <v>505</v>
      </c>
      <c r="F315" s="34" t="s">
        <v>506</v>
      </c>
      <c r="G315" s="35" t="s">
        <v>507</v>
      </c>
      <c r="H315" s="35" t="s">
        <v>508</v>
      </c>
      <c r="I315" s="33" t="s">
        <v>509</v>
      </c>
      <c r="J315" s="33" t="s">
        <v>510</v>
      </c>
      <c r="K315" s="33" t="s">
        <v>511</v>
      </c>
      <c r="L315" s="33" t="s">
        <v>512</v>
      </c>
      <c r="M315" s="33" t="s">
        <v>513</v>
      </c>
      <c r="N315" s="33" t="s">
        <v>514</v>
      </c>
      <c r="O315" s="34" t="s">
        <v>515</v>
      </c>
      <c r="P315" s="34" t="s">
        <v>516</v>
      </c>
      <c r="Q315" s="34" t="s">
        <v>517</v>
      </c>
      <c r="R315" s="34" t="s">
        <v>518</v>
      </c>
      <c r="S315" s="34" t="s">
        <v>520</v>
      </c>
      <c r="T315" s="34" t="s">
        <v>519</v>
      </c>
      <c r="U315" s="33" t="s">
        <v>520</v>
      </c>
      <c r="V315" s="33" t="s">
        <v>521</v>
      </c>
      <c r="W315" s="33" t="s">
        <v>522</v>
      </c>
      <c r="X315" s="35" t="s">
        <v>523</v>
      </c>
      <c r="Y315" s="35" t="s">
        <v>524</v>
      </c>
      <c r="Z315" s="33" t="s">
        <v>525</v>
      </c>
      <c r="AA315" s="33" t="s">
        <v>526</v>
      </c>
      <c r="AB315" s="35" t="s">
        <v>527</v>
      </c>
      <c r="AC315" s="36" t="s">
        <v>528</v>
      </c>
      <c r="AD315" s="36" t="s">
        <v>529</v>
      </c>
      <c r="AE315" s="34" t="s">
        <v>530</v>
      </c>
      <c r="AF315" s="33" t="s">
        <v>531</v>
      </c>
      <c r="AH315" s="21"/>
    </row>
    <row r="316" spans="2:34" x14ac:dyDescent="0.2">
      <c r="B316" s="32">
        <v>8</v>
      </c>
      <c r="C316" s="33" t="s">
        <v>532</v>
      </c>
      <c r="D316" s="33" t="s">
        <v>533</v>
      </c>
      <c r="E316" s="33" t="s">
        <v>534</v>
      </c>
      <c r="F316" s="34" t="s">
        <v>535</v>
      </c>
      <c r="G316" s="35" t="s">
        <v>536</v>
      </c>
      <c r="H316" s="35" t="s">
        <v>537</v>
      </c>
      <c r="I316" s="33" t="s">
        <v>538</v>
      </c>
      <c r="J316" s="33" t="s">
        <v>539</v>
      </c>
      <c r="K316" s="33" t="s">
        <v>540</v>
      </c>
      <c r="L316" s="33" t="s">
        <v>541</v>
      </c>
      <c r="M316" s="33" t="s">
        <v>542</v>
      </c>
      <c r="N316" s="33" t="s">
        <v>543</v>
      </c>
      <c r="O316" s="34" t="s">
        <v>544</v>
      </c>
      <c r="P316" s="34" t="s">
        <v>545</v>
      </c>
      <c r="Q316" s="34" t="s">
        <v>546</v>
      </c>
      <c r="R316" s="34" t="s">
        <v>547</v>
      </c>
      <c r="S316" s="34" t="s">
        <v>549</v>
      </c>
      <c r="T316" s="34" t="s">
        <v>548</v>
      </c>
      <c r="U316" s="33" t="s">
        <v>549</v>
      </c>
      <c r="V316" s="33" t="s">
        <v>550</v>
      </c>
      <c r="W316" s="33" t="s">
        <v>551</v>
      </c>
      <c r="X316" s="35" t="s">
        <v>552</v>
      </c>
      <c r="Y316" s="35" t="s">
        <v>553</v>
      </c>
      <c r="Z316" s="33" t="s">
        <v>554</v>
      </c>
      <c r="AA316" s="33" t="s">
        <v>555</v>
      </c>
      <c r="AB316" s="35" t="s">
        <v>556</v>
      </c>
      <c r="AC316" s="36" t="s">
        <v>557</v>
      </c>
      <c r="AD316" s="36" t="s">
        <v>558</v>
      </c>
      <c r="AE316" s="34" t="s">
        <v>559</v>
      </c>
      <c r="AF316" s="33" t="s">
        <v>560</v>
      </c>
      <c r="AH316" s="21"/>
    </row>
    <row r="317" spans="2:34" x14ac:dyDescent="0.2">
      <c r="B317" s="27">
        <v>9</v>
      </c>
      <c r="C317" s="28" t="s">
        <v>561</v>
      </c>
      <c r="D317" s="28" t="s">
        <v>562</v>
      </c>
      <c r="E317" s="28" t="s">
        <v>563</v>
      </c>
      <c r="F317" s="29" t="s">
        <v>564</v>
      </c>
      <c r="G317" s="30" t="s">
        <v>565</v>
      </c>
      <c r="H317" s="30" t="s">
        <v>566</v>
      </c>
      <c r="I317" s="28" t="s">
        <v>567</v>
      </c>
      <c r="J317" s="28" t="s">
        <v>568</v>
      </c>
      <c r="K317" s="28" t="s">
        <v>569</v>
      </c>
      <c r="L317" s="28" t="s">
        <v>570</v>
      </c>
      <c r="M317" s="28" t="s">
        <v>571</v>
      </c>
      <c r="N317" s="28" t="s">
        <v>572</v>
      </c>
      <c r="O317" s="29" t="s">
        <v>573</v>
      </c>
      <c r="P317" s="29" t="s">
        <v>574</v>
      </c>
      <c r="Q317" s="29" t="s">
        <v>575</v>
      </c>
      <c r="R317" s="29" t="s">
        <v>576</v>
      </c>
      <c r="S317" s="29" t="s">
        <v>578</v>
      </c>
      <c r="T317" s="29" t="s">
        <v>577</v>
      </c>
      <c r="U317" s="28" t="s">
        <v>578</v>
      </c>
      <c r="V317" s="28" t="s">
        <v>579</v>
      </c>
      <c r="W317" s="28" t="s">
        <v>580</v>
      </c>
      <c r="X317" s="30" t="s">
        <v>581</v>
      </c>
      <c r="Y317" s="30" t="s">
        <v>582</v>
      </c>
      <c r="Z317" s="28" t="s">
        <v>583</v>
      </c>
      <c r="AA317" s="28" t="s">
        <v>584</v>
      </c>
      <c r="AB317" s="30" t="s">
        <v>585</v>
      </c>
      <c r="AC317" s="31" t="s">
        <v>586</v>
      </c>
      <c r="AD317" s="31" t="s">
        <v>587</v>
      </c>
      <c r="AE317" s="29" t="s">
        <v>588</v>
      </c>
      <c r="AF317" s="28" t="s">
        <v>589</v>
      </c>
      <c r="AH317" s="21"/>
    </row>
    <row r="318" spans="2:34" x14ac:dyDescent="0.2">
      <c r="B318" s="27">
        <v>10</v>
      </c>
      <c r="C318" s="28" t="s">
        <v>590</v>
      </c>
      <c r="D318" s="28" t="s">
        <v>591</v>
      </c>
      <c r="E318" s="28" t="s">
        <v>592</v>
      </c>
      <c r="F318" s="29" t="s">
        <v>593</v>
      </c>
      <c r="G318" s="30" t="s">
        <v>594</v>
      </c>
      <c r="H318" s="30" t="s">
        <v>595</v>
      </c>
      <c r="I318" s="28" t="s">
        <v>596</v>
      </c>
      <c r="J318" s="28" t="s">
        <v>597</v>
      </c>
      <c r="K318" s="28" t="s">
        <v>598</v>
      </c>
      <c r="L318" s="28" t="s">
        <v>599</v>
      </c>
      <c r="M318" s="28" t="s">
        <v>600</v>
      </c>
      <c r="N318" s="28" t="s">
        <v>601</v>
      </c>
      <c r="O318" s="29" t="s">
        <v>602</v>
      </c>
      <c r="P318" s="29" t="s">
        <v>603</v>
      </c>
      <c r="Q318" s="29" t="s">
        <v>604</v>
      </c>
      <c r="R318" s="29" t="s">
        <v>605</v>
      </c>
      <c r="S318" s="29" t="s">
        <v>607</v>
      </c>
      <c r="T318" s="29" t="s">
        <v>606</v>
      </c>
      <c r="U318" s="28" t="s">
        <v>607</v>
      </c>
      <c r="V318" s="28" t="s">
        <v>608</v>
      </c>
      <c r="W318" s="28" t="s">
        <v>609</v>
      </c>
      <c r="X318" s="30" t="s">
        <v>610</v>
      </c>
      <c r="Y318" s="30" t="s">
        <v>611</v>
      </c>
      <c r="Z318" s="28" t="s">
        <v>612</v>
      </c>
      <c r="AA318" s="28" t="s">
        <v>613</v>
      </c>
      <c r="AB318" s="30" t="s">
        <v>614</v>
      </c>
      <c r="AC318" s="31" t="s">
        <v>615</v>
      </c>
      <c r="AD318" s="31" t="s">
        <v>616</v>
      </c>
      <c r="AE318" s="29" t="s">
        <v>617</v>
      </c>
      <c r="AF318" s="28" t="s">
        <v>618</v>
      </c>
      <c r="AH318" s="21"/>
    </row>
    <row r="319" spans="2:34" x14ac:dyDescent="0.2">
      <c r="B319" s="32">
        <v>11</v>
      </c>
      <c r="C319" s="33" t="s">
        <v>619</v>
      </c>
      <c r="D319" s="33" t="s">
        <v>620</v>
      </c>
      <c r="E319" s="33" t="s">
        <v>621</v>
      </c>
      <c r="F319" s="34" t="s">
        <v>622</v>
      </c>
      <c r="G319" s="35" t="s">
        <v>623</v>
      </c>
      <c r="H319" s="35" t="s">
        <v>624</v>
      </c>
      <c r="I319" s="33" t="s">
        <v>625</v>
      </c>
      <c r="J319" s="33" t="s">
        <v>626</v>
      </c>
      <c r="K319" s="33" t="s">
        <v>627</v>
      </c>
      <c r="L319" s="33" t="s">
        <v>628</v>
      </c>
      <c r="M319" s="33" t="s">
        <v>629</v>
      </c>
      <c r="N319" s="33" t="s">
        <v>630</v>
      </c>
      <c r="O319" s="34" t="s">
        <v>631</v>
      </c>
      <c r="P319" s="34" t="s">
        <v>632</v>
      </c>
      <c r="Q319" s="34" t="s">
        <v>633</v>
      </c>
      <c r="R319" s="34" t="s">
        <v>634</v>
      </c>
      <c r="S319" s="34" t="s">
        <v>636</v>
      </c>
      <c r="T319" s="34" t="s">
        <v>635</v>
      </c>
      <c r="U319" s="33" t="s">
        <v>636</v>
      </c>
      <c r="V319" s="33" t="s">
        <v>637</v>
      </c>
      <c r="W319" s="33" t="s">
        <v>638</v>
      </c>
      <c r="X319" s="35" t="s">
        <v>639</v>
      </c>
      <c r="Y319" s="35" t="s">
        <v>640</v>
      </c>
      <c r="Z319" s="33" t="s">
        <v>641</v>
      </c>
      <c r="AA319" s="33" t="s">
        <v>642</v>
      </c>
      <c r="AB319" s="35" t="s">
        <v>643</v>
      </c>
      <c r="AC319" s="36" t="s">
        <v>644</v>
      </c>
      <c r="AD319" s="36" t="s">
        <v>645</v>
      </c>
      <c r="AE319" s="34" t="s">
        <v>646</v>
      </c>
      <c r="AF319" s="33" t="s">
        <v>647</v>
      </c>
      <c r="AH319" s="21"/>
    </row>
    <row r="320" spans="2:34" x14ac:dyDescent="0.2">
      <c r="B320" s="32">
        <v>12</v>
      </c>
      <c r="C320" s="33" t="s">
        <v>648</v>
      </c>
      <c r="D320" s="33" t="s">
        <v>649</v>
      </c>
      <c r="E320" s="33" t="s">
        <v>650</v>
      </c>
      <c r="F320" s="34" t="s">
        <v>651</v>
      </c>
      <c r="G320" s="35" t="s">
        <v>652</v>
      </c>
      <c r="H320" s="35" t="s">
        <v>653</v>
      </c>
      <c r="I320" s="33" t="s">
        <v>654</v>
      </c>
      <c r="J320" s="33" t="s">
        <v>655</v>
      </c>
      <c r="K320" s="33" t="s">
        <v>656</v>
      </c>
      <c r="L320" s="33" t="s">
        <v>657</v>
      </c>
      <c r="M320" s="33" t="s">
        <v>658</v>
      </c>
      <c r="N320" s="33" t="s">
        <v>659</v>
      </c>
      <c r="O320" s="34" t="s">
        <v>660</v>
      </c>
      <c r="P320" s="34" t="s">
        <v>661</v>
      </c>
      <c r="Q320" s="34" t="s">
        <v>662</v>
      </c>
      <c r="R320" s="34" t="s">
        <v>663</v>
      </c>
      <c r="S320" s="34" t="s">
        <v>665</v>
      </c>
      <c r="T320" s="34" t="s">
        <v>664</v>
      </c>
      <c r="U320" s="33" t="s">
        <v>665</v>
      </c>
      <c r="V320" s="33" t="s">
        <v>666</v>
      </c>
      <c r="W320" s="33" t="s">
        <v>667</v>
      </c>
      <c r="X320" s="35" t="s">
        <v>668</v>
      </c>
      <c r="Y320" s="35" t="s">
        <v>669</v>
      </c>
      <c r="Z320" s="33" t="s">
        <v>670</v>
      </c>
      <c r="AA320" s="33" t="s">
        <v>671</v>
      </c>
      <c r="AB320" s="35" t="s">
        <v>672</v>
      </c>
      <c r="AC320" s="36" t="s">
        <v>673</v>
      </c>
      <c r="AD320" s="36" t="s">
        <v>674</v>
      </c>
      <c r="AE320" s="34" t="s">
        <v>675</v>
      </c>
      <c r="AF320" s="33" t="s">
        <v>676</v>
      </c>
      <c r="AH320" s="21"/>
    </row>
    <row r="321" spans="2:34" x14ac:dyDescent="0.2">
      <c r="B321" s="27">
        <v>13</v>
      </c>
      <c r="C321" s="28" t="s">
        <v>677</v>
      </c>
      <c r="D321" s="28" t="s">
        <v>678</v>
      </c>
      <c r="E321" s="28" t="s">
        <v>679</v>
      </c>
      <c r="F321" s="29" t="s">
        <v>680</v>
      </c>
      <c r="G321" s="30" t="s">
        <v>681</v>
      </c>
      <c r="H321" s="30" t="s">
        <v>682</v>
      </c>
      <c r="I321" s="28" t="s">
        <v>683</v>
      </c>
      <c r="J321" s="28" t="s">
        <v>684</v>
      </c>
      <c r="K321" s="28" t="s">
        <v>685</v>
      </c>
      <c r="L321" s="28" t="s">
        <v>686</v>
      </c>
      <c r="M321" s="28" t="s">
        <v>687</v>
      </c>
      <c r="N321" s="28" t="s">
        <v>688</v>
      </c>
      <c r="O321" s="29" t="s">
        <v>689</v>
      </c>
      <c r="P321" s="29" t="s">
        <v>690</v>
      </c>
      <c r="Q321" s="29" t="s">
        <v>691</v>
      </c>
      <c r="R321" s="29" t="s">
        <v>692</v>
      </c>
      <c r="S321" s="29" t="s">
        <v>694</v>
      </c>
      <c r="T321" s="29" t="s">
        <v>693</v>
      </c>
      <c r="U321" s="28" t="s">
        <v>694</v>
      </c>
      <c r="V321" s="28" t="s">
        <v>695</v>
      </c>
      <c r="W321" s="28" t="s">
        <v>696</v>
      </c>
      <c r="X321" s="30" t="s">
        <v>697</v>
      </c>
      <c r="Y321" s="30" t="s">
        <v>698</v>
      </c>
      <c r="Z321" s="28" t="s">
        <v>699</v>
      </c>
      <c r="AA321" s="28" t="s">
        <v>700</v>
      </c>
      <c r="AB321" s="30" t="s">
        <v>701</v>
      </c>
      <c r="AC321" s="31" t="s">
        <v>702</v>
      </c>
      <c r="AD321" s="31" t="s">
        <v>703</v>
      </c>
      <c r="AE321" s="29" t="s">
        <v>704</v>
      </c>
      <c r="AF321" s="28" t="s">
        <v>705</v>
      </c>
      <c r="AH321" s="21"/>
    </row>
    <row r="322" spans="2:34" x14ac:dyDescent="0.2">
      <c r="B322" s="27">
        <v>14</v>
      </c>
      <c r="C322" s="28" t="s">
        <v>706</v>
      </c>
      <c r="D322" s="28" t="s">
        <v>707</v>
      </c>
      <c r="E322" s="28" t="s">
        <v>708</v>
      </c>
      <c r="F322" s="29" t="s">
        <v>709</v>
      </c>
      <c r="G322" s="30" t="s">
        <v>710</v>
      </c>
      <c r="H322" s="30" t="s">
        <v>711</v>
      </c>
      <c r="I322" s="28" t="s">
        <v>712</v>
      </c>
      <c r="J322" s="28" t="s">
        <v>713</v>
      </c>
      <c r="K322" s="28" t="s">
        <v>714</v>
      </c>
      <c r="L322" s="28" t="s">
        <v>715</v>
      </c>
      <c r="M322" s="28" t="s">
        <v>716</v>
      </c>
      <c r="N322" s="28" t="s">
        <v>717</v>
      </c>
      <c r="O322" s="29" t="s">
        <v>718</v>
      </c>
      <c r="P322" s="29" t="s">
        <v>719</v>
      </c>
      <c r="Q322" s="29" t="s">
        <v>720</v>
      </c>
      <c r="R322" s="29" t="s">
        <v>721</v>
      </c>
      <c r="S322" s="29" t="s">
        <v>723</v>
      </c>
      <c r="T322" s="29" t="s">
        <v>722</v>
      </c>
      <c r="U322" s="28" t="s">
        <v>723</v>
      </c>
      <c r="V322" s="28" t="s">
        <v>724</v>
      </c>
      <c r="W322" s="28" t="s">
        <v>725</v>
      </c>
      <c r="X322" s="30" t="s">
        <v>726</v>
      </c>
      <c r="Y322" s="30" t="s">
        <v>727</v>
      </c>
      <c r="Z322" s="28" t="s">
        <v>728</v>
      </c>
      <c r="AA322" s="28" t="s">
        <v>729</v>
      </c>
      <c r="AB322" s="30" t="s">
        <v>730</v>
      </c>
      <c r="AC322" s="31" t="s">
        <v>731</v>
      </c>
      <c r="AD322" s="31" t="s">
        <v>732</v>
      </c>
      <c r="AE322" s="29" t="s">
        <v>733</v>
      </c>
      <c r="AF322" s="28" t="s">
        <v>734</v>
      </c>
      <c r="AH322" s="21"/>
    </row>
    <row r="323" spans="2:34" x14ac:dyDescent="0.2">
      <c r="B323" s="32">
        <v>15</v>
      </c>
      <c r="C323" s="33" t="s">
        <v>735</v>
      </c>
      <c r="D323" s="33" t="s">
        <v>736</v>
      </c>
      <c r="E323" s="33" t="s">
        <v>737</v>
      </c>
      <c r="F323" s="34" t="s">
        <v>738</v>
      </c>
      <c r="G323" s="35" t="s">
        <v>739</v>
      </c>
      <c r="H323" s="35" t="s">
        <v>740</v>
      </c>
      <c r="I323" s="33" t="s">
        <v>741</v>
      </c>
      <c r="J323" s="33" t="s">
        <v>742</v>
      </c>
      <c r="K323" s="33" t="s">
        <v>743</v>
      </c>
      <c r="L323" s="33" t="s">
        <v>744</v>
      </c>
      <c r="M323" s="33" t="s">
        <v>745</v>
      </c>
      <c r="N323" s="33" t="s">
        <v>746</v>
      </c>
      <c r="O323" s="34" t="s">
        <v>747</v>
      </c>
      <c r="P323" s="34" t="s">
        <v>748</v>
      </c>
      <c r="Q323" s="34" t="s">
        <v>749</v>
      </c>
      <c r="R323" s="34" t="s">
        <v>750</v>
      </c>
      <c r="S323" s="34" t="s">
        <v>752</v>
      </c>
      <c r="T323" s="34" t="s">
        <v>751</v>
      </c>
      <c r="U323" s="33" t="s">
        <v>752</v>
      </c>
      <c r="V323" s="33" t="s">
        <v>753</v>
      </c>
      <c r="W323" s="33" t="s">
        <v>754</v>
      </c>
      <c r="X323" s="35" t="s">
        <v>755</v>
      </c>
      <c r="Y323" s="35" t="s">
        <v>756</v>
      </c>
      <c r="Z323" s="33" t="s">
        <v>757</v>
      </c>
      <c r="AA323" s="33" t="s">
        <v>758</v>
      </c>
      <c r="AB323" s="35" t="s">
        <v>759</v>
      </c>
      <c r="AC323" s="36" t="s">
        <v>760</v>
      </c>
      <c r="AD323" s="36" t="s">
        <v>761</v>
      </c>
      <c r="AE323" s="34" t="s">
        <v>762</v>
      </c>
      <c r="AF323" s="33" t="s">
        <v>763</v>
      </c>
      <c r="AH323" s="21"/>
    </row>
    <row r="324" spans="2:34" x14ac:dyDescent="0.2">
      <c r="B324" s="32">
        <v>16</v>
      </c>
      <c r="C324" s="33" t="s">
        <v>764</v>
      </c>
      <c r="D324" s="33" t="s">
        <v>765</v>
      </c>
      <c r="E324" s="33" t="s">
        <v>766</v>
      </c>
      <c r="F324" s="34" t="s">
        <v>767</v>
      </c>
      <c r="G324" s="35" t="s">
        <v>768</v>
      </c>
      <c r="H324" s="35" t="s">
        <v>769</v>
      </c>
      <c r="I324" s="33" t="s">
        <v>770</v>
      </c>
      <c r="J324" s="33" t="s">
        <v>771</v>
      </c>
      <c r="K324" s="33" t="s">
        <v>772</v>
      </c>
      <c r="L324" s="33" t="s">
        <v>773</v>
      </c>
      <c r="M324" s="33" t="s">
        <v>774</v>
      </c>
      <c r="N324" s="33" t="s">
        <v>775</v>
      </c>
      <c r="O324" s="34" t="s">
        <v>776</v>
      </c>
      <c r="P324" s="34" t="s">
        <v>777</v>
      </c>
      <c r="Q324" s="34" t="s">
        <v>778</v>
      </c>
      <c r="R324" s="34" t="s">
        <v>779</v>
      </c>
      <c r="S324" s="34" t="s">
        <v>781</v>
      </c>
      <c r="T324" s="34" t="s">
        <v>780</v>
      </c>
      <c r="U324" s="33" t="s">
        <v>781</v>
      </c>
      <c r="V324" s="33" t="s">
        <v>782</v>
      </c>
      <c r="W324" s="33" t="s">
        <v>783</v>
      </c>
      <c r="X324" s="35" t="s">
        <v>784</v>
      </c>
      <c r="Y324" s="35" t="s">
        <v>785</v>
      </c>
      <c r="Z324" s="33" t="s">
        <v>786</v>
      </c>
      <c r="AA324" s="33" t="s">
        <v>787</v>
      </c>
      <c r="AB324" s="35" t="s">
        <v>788</v>
      </c>
      <c r="AC324" s="36" t="s">
        <v>789</v>
      </c>
      <c r="AD324" s="36" t="s">
        <v>790</v>
      </c>
      <c r="AE324" s="34" t="s">
        <v>791</v>
      </c>
      <c r="AF324" s="33" t="s">
        <v>792</v>
      </c>
      <c r="AH324" s="21"/>
    </row>
    <row r="325" spans="2:34" x14ac:dyDescent="0.2">
      <c r="B325" s="27">
        <v>17</v>
      </c>
      <c r="C325" s="28" t="s">
        <v>793</v>
      </c>
      <c r="D325" s="28" t="s">
        <v>794</v>
      </c>
      <c r="E325" s="28" t="s">
        <v>795</v>
      </c>
      <c r="F325" s="29" t="s">
        <v>796</v>
      </c>
      <c r="G325" s="30" t="s">
        <v>797</v>
      </c>
      <c r="H325" s="30" t="s">
        <v>798</v>
      </c>
      <c r="I325" s="28" t="s">
        <v>799</v>
      </c>
      <c r="J325" s="28" t="s">
        <v>800</v>
      </c>
      <c r="K325" s="28" t="s">
        <v>801</v>
      </c>
      <c r="L325" s="28" t="s">
        <v>802</v>
      </c>
      <c r="M325" s="28" t="s">
        <v>803</v>
      </c>
      <c r="N325" s="28" t="s">
        <v>804</v>
      </c>
      <c r="O325" s="29" t="s">
        <v>805</v>
      </c>
      <c r="P325" s="29" t="s">
        <v>806</v>
      </c>
      <c r="Q325" s="29" t="s">
        <v>807</v>
      </c>
      <c r="R325" s="29" t="s">
        <v>808</v>
      </c>
      <c r="S325" s="29" t="s">
        <v>810</v>
      </c>
      <c r="T325" s="29" t="s">
        <v>809</v>
      </c>
      <c r="U325" s="28" t="s">
        <v>810</v>
      </c>
      <c r="V325" s="28" t="s">
        <v>811</v>
      </c>
      <c r="W325" s="28" t="s">
        <v>812</v>
      </c>
      <c r="X325" s="30" t="s">
        <v>813</v>
      </c>
      <c r="Y325" s="30" t="s">
        <v>814</v>
      </c>
      <c r="Z325" s="28" t="s">
        <v>815</v>
      </c>
      <c r="AA325" s="28" t="s">
        <v>816</v>
      </c>
      <c r="AB325" s="30" t="s">
        <v>817</v>
      </c>
      <c r="AC325" s="31" t="s">
        <v>818</v>
      </c>
      <c r="AD325" s="31" t="s">
        <v>819</v>
      </c>
      <c r="AE325" s="29" t="s">
        <v>820</v>
      </c>
      <c r="AF325" s="28" t="s">
        <v>821</v>
      </c>
      <c r="AH325" s="21"/>
    </row>
    <row r="326" spans="2:34" x14ac:dyDescent="0.2">
      <c r="B326" s="27">
        <v>18</v>
      </c>
      <c r="C326" s="28" t="s">
        <v>822</v>
      </c>
      <c r="D326" s="28" t="s">
        <v>823</v>
      </c>
      <c r="E326" s="28" t="s">
        <v>824</v>
      </c>
      <c r="F326" s="29" t="s">
        <v>825</v>
      </c>
      <c r="G326" s="30" t="s">
        <v>826</v>
      </c>
      <c r="H326" s="30" t="s">
        <v>827</v>
      </c>
      <c r="I326" s="28" t="s">
        <v>828</v>
      </c>
      <c r="J326" s="28" t="s">
        <v>829</v>
      </c>
      <c r="K326" s="28" t="s">
        <v>830</v>
      </c>
      <c r="L326" s="28" t="s">
        <v>831</v>
      </c>
      <c r="M326" s="28" t="s">
        <v>832</v>
      </c>
      <c r="N326" s="28" t="s">
        <v>833</v>
      </c>
      <c r="O326" s="29" t="s">
        <v>834</v>
      </c>
      <c r="P326" s="29" t="s">
        <v>835</v>
      </c>
      <c r="Q326" s="29" t="s">
        <v>836</v>
      </c>
      <c r="R326" s="29" t="s">
        <v>837</v>
      </c>
      <c r="S326" s="29" t="s">
        <v>839</v>
      </c>
      <c r="T326" s="29" t="s">
        <v>838</v>
      </c>
      <c r="U326" s="28" t="s">
        <v>839</v>
      </c>
      <c r="V326" s="28" t="s">
        <v>840</v>
      </c>
      <c r="W326" s="28" t="s">
        <v>841</v>
      </c>
      <c r="X326" s="30" t="s">
        <v>842</v>
      </c>
      <c r="Y326" s="30" t="s">
        <v>843</v>
      </c>
      <c r="Z326" s="28" t="s">
        <v>844</v>
      </c>
      <c r="AA326" s="28" t="s">
        <v>845</v>
      </c>
      <c r="AB326" s="30" t="s">
        <v>846</v>
      </c>
      <c r="AC326" s="31" t="s">
        <v>847</v>
      </c>
      <c r="AD326" s="31" t="s">
        <v>848</v>
      </c>
      <c r="AE326" s="29" t="s">
        <v>849</v>
      </c>
      <c r="AF326" s="28" t="s">
        <v>850</v>
      </c>
      <c r="AH326" s="21"/>
    </row>
    <row r="327" spans="2:34" x14ac:dyDescent="0.2">
      <c r="B327" s="32">
        <v>19</v>
      </c>
      <c r="C327" s="33" t="s">
        <v>851</v>
      </c>
      <c r="D327" s="33" t="s">
        <v>852</v>
      </c>
      <c r="E327" s="33" t="s">
        <v>853</v>
      </c>
      <c r="F327" s="34" t="s">
        <v>854</v>
      </c>
      <c r="G327" s="35" t="s">
        <v>855</v>
      </c>
      <c r="H327" s="35" t="s">
        <v>856</v>
      </c>
      <c r="I327" s="33" t="s">
        <v>857</v>
      </c>
      <c r="J327" s="33" t="s">
        <v>858</v>
      </c>
      <c r="K327" s="33" t="s">
        <v>859</v>
      </c>
      <c r="L327" s="33" t="s">
        <v>860</v>
      </c>
      <c r="M327" s="33" t="s">
        <v>861</v>
      </c>
      <c r="N327" s="33" t="s">
        <v>862</v>
      </c>
      <c r="O327" s="34" t="s">
        <v>863</v>
      </c>
      <c r="P327" s="34" t="s">
        <v>864</v>
      </c>
      <c r="Q327" s="34" t="s">
        <v>865</v>
      </c>
      <c r="R327" s="34" t="s">
        <v>866</v>
      </c>
      <c r="S327" s="34" t="s">
        <v>868</v>
      </c>
      <c r="T327" s="34" t="s">
        <v>867</v>
      </c>
      <c r="U327" s="33" t="s">
        <v>868</v>
      </c>
      <c r="V327" s="33" t="s">
        <v>869</v>
      </c>
      <c r="W327" s="33" t="s">
        <v>870</v>
      </c>
      <c r="X327" s="35" t="s">
        <v>871</v>
      </c>
      <c r="Y327" s="35" t="s">
        <v>872</v>
      </c>
      <c r="Z327" s="33" t="s">
        <v>873</v>
      </c>
      <c r="AA327" s="33" t="s">
        <v>874</v>
      </c>
      <c r="AB327" s="35" t="s">
        <v>875</v>
      </c>
      <c r="AC327" s="36" t="s">
        <v>876</v>
      </c>
      <c r="AD327" s="36" t="s">
        <v>877</v>
      </c>
      <c r="AE327" s="34" t="s">
        <v>878</v>
      </c>
      <c r="AF327" s="33" t="s">
        <v>879</v>
      </c>
      <c r="AH327" s="21"/>
    </row>
    <row r="328" spans="2:34" x14ac:dyDescent="0.2">
      <c r="B328" s="32">
        <v>20</v>
      </c>
      <c r="C328" s="33" t="s">
        <v>880</v>
      </c>
      <c r="D328" s="33" t="s">
        <v>881</v>
      </c>
      <c r="E328" s="33" t="s">
        <v>882</v>
      </c>
      <c r="F328" s="34" t="s">
        <v>883</v>
      </c>
      <c r="G328" s="35" t="s">
        <v>884</v>
      </c>
      <c r="H328" s="35" t="s">
        <v>885</v>
      </c>
      <c r="I328" s="33" t="s">
        <v>886</v>
      </c>
      <c r="J328" s="33" t="s">
        <v>887</v>
      </c>
      <c r="K328" s="33" t="s">
        <v>888</v>
      </c>
      <c r="L328" s="33" t="s">
        <v>889</v>
      </c>
      <c r="M328" s="33" t="s">
        <v>890</v>
      </c>
      <c r="N328" s="33" t="s">
        <v>891</v>
      </c>
      <c r="O328" s="34" t="s">
        <v>892</v>
      </c>
      <c r="P328" s="34" t="s">
        <v>893</v>
      </c>
      <c r="Q328" s="34" t="s">
        <v>894</v>
      </c>
      <c r="R328" s="34" t="s">
        <v>895</v>
      </c>
      <c r="S328" s="34" t="s">
        <v>897</v>
      </c>
      <c r="T328" s="34" t="s">
        <v>896</v>
      </c>
      <c r="U328" s="33" t="s">
        <v>897</v>
      </c>
      <c r="V328" s="33" t="s">
        <v>898</v>
      </c>
      <c r="W328" s="33" t="s">
        <v>899</v>
      </c>
      <c r="X328" s="35" t="s">
        <v>900</v>
      </c>
      <c r="Y328" s="35" t="s">
        <v>901</v>
      </c>
      <c r="Z328" s="33" t="s">
        <v>902</v>
      </c>
      <c r="AA328" s="33" t="s">
        <v>903</v>
      </c>
      <c r="AB328" s="35" t="s">
        <v>904</v>
      </c>
      <c r="AC328" s="36" t="s">
        <v>905</v>
      </c>
      <c r="AD328" s="36" t="s">
        <v>906</v>
      </c>
      <c r="AE328" s="34" t="s">
        <v>907</v>
      </c>
      <c r="AF328" s="33" t="s">
        <v>908</v>
      </c>
      <c r="AH328" s="21"/>
    </row>
    <row r="329" spans="2:34" x14ac:dyDescent="0.2">
      <c r="B329" s="27">
        <v>21</v>
      </c>
      <c r="C329" s="28" t="s">
        <v>909</v>
      </c>
      <c r="D329" s="28" t="s">
        <v>910</v>
      </c>
      <c r="E329" s="28" t="s">
        <v>911</v>
      </c>
      <c r="F329" s="29" t="s">
        <v>912</v>
      </c>
      <c r="G329" s="30" t="s">
        <v>913</v>
      </c>
      <c r="H329" s="30" t="s">
        <v>914</v>
      </c>
      <c r="I329" s="28" t="s">
        <v>915</v>
      </c>
      <c r="J329" s="28" t="s">
        <v>916</v>
      </c>
      <c r="K329" s="28" t="s">
        <v>917</v>
      </c>
      <c r="L329" s="28" t="s">
        <v>918</v>
      </c>
      <c r="M329" s="28" t="s">
        <v>919</v>
      </c>
      <c r="N329" s="28" t="s">
        <v>920</v>
      </c>
      <c r="O329" s="29" t="s">
        <v>921</v>
      </c>
      <c r="P329" s="29" t="s">
        <v>922</v>
      </c>
      <c r="Q329" s="29" t="s">
        <v>923</v>
      </c>
      <c r="R329" s="29" t="s">
        <v>924</v>
      </c>
      <c r="S329" s="29" t="s">
        <v>926</v>
      </c>
      <c r="T329" s="29" t="s">
        <v>925</v>
      </c>
      <c r="U329" s="28" t="s">
        <v>926</v>
      </c>
      <c r="V329" s="28" t="s">
        <v>927</v>
      </c>
      <c r="W329" s="28" t="s">
        <v>928</v>
      </c>
      <c r="X329" s="30" t="s">
        <v>929</v>
      </c>
      <c r="Y329" s="30" t="s">
        <v>930</v>
      </c>
      <c r="Z329" s="28" t="s">
        <v>931</v>
      </c>
      <c r="AA329" s="28" t="s">
        <v>932</v>
      </c>
      <c r="AB329" s="30" t="s">
        <v>933</v>
      </c>
      <c r="AC329" s="31" t="s">
        <v>934</v>
      </c>
      <c r="AD329" s="31" t="s">
        <v>935</v>
      </c>
      <c r="AE329" s="29" t="s">
        <v>936</v>
      </c>
      <c r="AF329" s="28" t="s">
        <v>937</v>
      </c>
      <c r="AH329" s="21"/>
    </row>
    <row r="330" spans="2:34" x14ac:dyDescent="0.2">
      <c r="B330" s="27">
        <v>22</v>
      </c>
      <c r="C330" s="28" t="s">
        <v>938</v>
      </c>
      <c r="D330" s="28" t="s">
        <v>939</v>
      </c>
      <c r="E330" s="28" t="s">
        <v>940</v>
      </c>
      <c r="F330" s="29" t="s">
        <v>941</v>
      </c>
      <c r="G330" s="30" t="s">
        <v>942</v>
      </c>
      <c r="H330" s="30" t="s">
        <v>943</v>
      </c>
      <c r="I330" s="28" t="s">
        <v>944</v>
      </c>
      <c r="J330" s="28" t="s">
        <v>945</v>
      </c>
      <c r="K330" s="28" t="s">
        <v>946</v>
      </c>
      <c r="L330" s="28" t="s">
        <v>947</v>
      </c>
      <c r="M330" s="28" t="s">
        <v>948</v>
      </c>
      <c r="N330" s="28" t="s">
        <v>949</v>
      </c>
      <c r="O330" s="29" t="s">
        <v>950</v>
      </c>
      <c r="P330" s="29" t="s">
        <v>951</v>
      </c>
      <c r="Q330" s="29" t="s">
        <v>952</v>
      </c>
      <c r="R330" s="29" t="s">
        <v>953</v>
      </c>
      <c r="S330" s="29" t="s">
        <v>955</v>
      </c>
      <c r="T330" s="29" t="s">
        <v>954</v>
      </c>
      <c r="U330" s="28" t="s">
        <v>955</v>
      </c>
      <c r="V330" s="28" t="s">
        <v>956</v>
      </c>
      <c r="W330" s="28" t="s">
        <v>957</v>
      </c>
      <c r="X330" s="30" t="s">
        <v>958</v>
      </c>
      <c r="Y330" s="30" t="s">
        <v>959</v>
      </c>
      <c r="Z330" s="28" t="s">
        <v>960</v>
      </c>
      <c r="AA330" s="28" t="s">
        <v>961</v>
      </c>
      <c r="AB330" s="30" t="s">
        <v>962</v>
      </c>
      <c r="AC330" s="31" t="s">
        <v>963</v>
      </c>
      <c r="AD330" s="31" t="s">
        <v>964</v>
      </c>
      <c r="AE330" s="29" t="s">
        <v>965</v>
      </c>
      <c r="AF330" s="28" t="s">
        <v>966</v>
      </c>
      <c r="AH330" s="21"/>
    </row>
    <row r="331" spans="2:34" x14ac:dyDescent="0.2">
      <c r="B331" s="32">
        <v>23</v>
      </c>
      <c r="C331" s="33" t="s">
        <v>967</v>
      </c>
      <c r="D331" s="33" t="s">
        <v>968</v>
      </c>
      <c r="E331" s="33" t="s">
        <v>969</v>
      </c>
      <c r="F331" s="34" t="s">
        <v>970</v>
      </c>
      <c r="G331" s="35" t="s">
        <v>971</v>
      </c>
      <c r="H331" s="35" t="s">
        <v>972</v>
      </c>
      <c r="I331" s="33" t="s">
        <v>973</v>
      </c>
      <c r="J331" s="33" t="s">
        <v>974</v>
      </c>
      <c r="K331" s="33" t="s">
        <v>975</v>
      </c>
      <c r="L331" s="33" t="s">
        <v>976</v>
      </c>
      <c r="M331" s="33" t="s">
        <v>977</v>
      </c>
      <c r="N331" s="33" t="s">
        <v>978</v>
      </c>
      <c r="O331" s="34" t="s">
        <v>979</v>
      </c>
      <c r="P331" s="34" t="s">
        <v>980</v>
      </c>
      <c r="Q331" s="34" t="s">
        <v>981</v>
      </c>
      <c r="R331" s="34" t="s">
        <v>982</v>
      </c>
      <c r="S331" s="34" t="s">
        <v>984</v>
      </c>
      <c r="T331" s="34" t="s">
        <v>983</v>
      </c>
      <c r="U331" s="33" t="s">
        <v>984</v>
      </c>
      <c r="V331" s="33" t="s">
        <v>985</v>
      </c>
      <c r="W331" s="33" t="s">
        <v>986</v>
      </c>
      <c r="X331" s="35" t="s">
        <v>987</v>
      </c>
      <c r="Y331" s="35" t="s">
        <v>988</v>
      </c>
      <c r="Z331" s="33" t="s">
        <v>989</v>
      </c>
      <c r="AA331" s="33" t="s">
        <v>990</v>
      </c>
      <c r="AB331" s="35" t="s">
        <v>991</v>
      </c>
      <c r="AC331" s="36" t="s">
        <v>992</v>
      </c>
      <c r="AD331" s="36" t="s">
        <v>993</v>
      </c>
      <c r="AE331" s="34" t="s">
        <v>994</v>
      </c>
      <c r="AF331" s="33" t="s">
        <v>995</v>
      </c>
      <c r="AH331" s="21"/>
    </row>
    <row r="332" spans="2:34" x14ac:dyDescent="0.2">
      <c r="B332" s="32">
        <v>24</v>
      </c>
      <c r="C332" s="33" t="s">
        <v>996</v>
      </c>
      <c r="D332" s="33" t="s">
        <v>997</v>
      </c>
      <c r="E332" s="33" t="s">
        <v>998</v>
      </c>
      <c r="F332" s="34" t="s">
        <v>999</v>
      </c>
      <c r="G332" s="35" t="s">
        <v>1000</v>
      </c>
      <c r="H332" s="35" t="s">
        <v>1001</v>
      </c>
      <c r="I332" s="33" t="s">
        <v>1002</v>
      </c>
      <c r="J332" s="33" t="s">
        <v>1003</v>
      </c>
      <c r="K332" s="33" t="s">
        <v>1004</v>
      </c>
      <c r="L332" s="33" t="s">
        <v>1005</v>
      </c>
      <c r="M332" s="33" t="s">
        <v>1006</v>
      </c>
      <c r="N332" s="33" t="s">
        <v>1007</v>
      </c>
      <c r="O332" s="34" t="s">
        <v>1008</v>
      </c>
      <c r="P332" s="34" t="s">
        <v>1009</v>
      </c>
      <c r="Q332" s="34" t="s">
        <v>1010</v>
      </c>
      <c r="R332" s="34" t="s">
        <v>1011</v>
      </c>
      <c r="S332" s="34" t="s">
        <v>1013</v>
      </c>
      <c r="T332" s="34" t="s">
        <v>1012</v>
      </c>
      <c r="U332" s="33" t="s">
        <v>1013</v>
      </c>
      <c r="V332" s="33" t="s">
        <v>1014</v>
      </c>
      <c r="W332" s="33" t="s">
        <v>1015</v>
      </c>
      <c r="X332" s="35" t="s">
        <v>1016</v>
      </c>
      <c r="Y332" s="35" t="s">
        <v>1017</v>
      </c>
      <c r="Z332" s="33" t="s">
        <v>1018</v>
      </c>
      <c r="AA332" s="33" t="s">
        <v>1019</v>
      </c>
      <c r="AB332" s="35" t="s">
        <v>1020</v>
      </c>
      <c r="AC332" s="36" t="s">
        <v>1021</v>
      </c>
      <c r="AD332" s="36" t="s">
        <v>1022</v>
      </c>
      <c r="AE332" s="34" t="s">
        <v>1023</v>
      </c>
      <c r="AF332" s="33" t="s">
        <v>1024</v>
      </c>
      <c r="AH332" s="21"/>
    </row>
    <row r="333" spans="2:34" x14ac:dyDescent="0.2">
      <c r="B333" s="27">
        <v>25</v>
      </c>
      <c r="C333" s="28" t="s">
        <v>1025</v>
      </c>
      <c r="D333" s="28" t="s">
        <v>1026</v>
      </c>
      <c r="E333" s="28" t="s">
        <v>1027</v>
      </c>
      <c r="F333" s="29" t="s">
        <v>1028</v>
      </c>
      <c r="G333" s="30" t="s">
        <v>1029</v>
      </c>
      <c r="H333" s="30" t="s">
        <v>1030</v>
      </c>
      <c r="I333" s="28" t="s">
        <v>1031</v>
      </c>
      <c r="J333" s="28" t="s">
        <v>1032</v>
      </c>
      <c r="K333" s="28" t="s">
        <v>1033</v>
      </c>
      <c r="L333" s="28" t="s">
        <v>1034</v>
      </c>
      <c r="M333" s="28" t="s">
        <v>1035</v>
      </c>
      <c r="N333" s="28" t="s">
        <v>1036</v>
      </c>
      <c r="O333" s="29" t="s">
        <v>1037</v>
      </c>
      <c r="P333" s="29" t="s">
        <v>1038</v>
      </c>
      <c r="Q333" s="29" t="s">
        <v>1039</v>
      </c>
      <c r="R333" s="29" t="s">
        <v>1040</v>
      </c>
      <c r="S333" s="29" t="s">
        <v>1042</v>
      </c>
      <c r="T333" s="29" t="s">
        <v>1041</v>
      </c>
      <c r="U333" s="28" t="s">
        <v>1042</v>
      </c>
      <c r="V333" s="28" t="s">
        <v>1043</v>
      </c>
      <c r="W333" s="28" t="s">
        <v>1044</v>
      </c>
      <c r="X333" s="30" t="s">
        <v>1045</v>
      </c>
      <c r="Y333" s="30" t="s">
        <v>1046</v>
      </c>
      <c r="Z333" s="28" t="s">
        <v>1047</v>
      </c>
      <c r="AA333" s="28" t="s">
        <v>1048</v>
      </c>
      <c r="AB333" s="30" t="s">
        <v>1049</v>
      </c>
      <c r="AC333" s="31" t="s">
        <v>1050</v>
      </c>
      <c r="AD333" s="31" t="s">
        <v>1051</v>
      </c>
      <c r="AE333" s="29" t="s">
        <v>1052</v>
      </c>
      <c r="AF333" s="28" t="s">
        <v>1053</v>
      </c>
      <c r="AH333" s="21"/>
    </row>
    <row r="334" spans="2:34" x14ac:dyDescent="0.2">
      <c r="B334" s="27">
        <v>26</v>
      </c>
      <c r="C334" s="28" t="s">
        <v>1054</v>
      </c>
      <c r="D334" s="28" t="s">
        <v>1055</v>
      </c>
      <c r="E334" s="28" t="s">
        <v>1056</v>
      </c>
      <c r="F334" s="29" t="s">
        <v>1057</v>
      </c>
      <c r="G334" s="30" t="s">
        <v>1058</v>
      </c>
      <c r="H334" s="30" t="s">
        <v>1059</v>
      </c>
      <c r="I334" s="28" t="s">
        <v>1060</v>
      </c>
      <c r="J334" s="28" t="s">
        <v>1061</v>
      </c>
      <c r="K334" s="28" t="s">
        <v>1062</v>
      </c>
      <c r="L334" s="28" t="s">
        <v>1063</v>
      </c>
      <c r="M334" s="28" t="s">
        <v>1064</v>
      </c>
      <c r="N334" s="28" t="s">
        <v>0</v>
      </c>
      <c r="O334" s="29" t="s">
        <v>1</v>
      </c>
      <c r="P334" s="29" t="s">
        <v>2</v>
      </c>
      <c r="Q334" s="29" t="s">
        <v>3</v>
      </c>
      <c r="R334" s="29" t="s">
        <v>4</v>
      </c>
      <c r="S334" s="29" t="s">
        <v>6</v>
      </c>
      <c r="T334" s="29" t="s">
        <v>5</v>
      </c>
      <c r="U334" s="28" t="s">
        <v>6</v>
      </c>
      <c r="V334" s="28" t="s">
        <v>7</v>
      </c>
      <c r="W334" s="28" t="s">
        <v>8</v>
      </c>
      <c r="X334" s="30" t="s">
        <v>9</v>
      </c>
      <c r="Y334" s="30" t="s">
        <v>10</v>
      </c>
      <c r="Z334" s="28" t="s">
        <v>11</v>
      </c>
      <c r="AA334" s="28" t="s">
        <v>12</v>
      </c>
      <c r="AB334" s="30" t="s">
        <v>13</v>
      </c>
      <c r="AC334" s="31" t="s">
        <v>14</v>
      </c>
      <c r="AD334" s="31" t="s">
        <v>15</v>
      </c>
      <c r="AE334" s="29" t="s">
        <v>16</v>
      </c>
      <c r="AF334" s="28" t="s">
        <v>17</v>
      </c>
      <c r="AH334" s="21"/>
    </row>
    <row r="335" spans="2:34" x14ac:dyDescent="0.2">
      <c r="B335" s="32">
        <v>27</v>
      </c>
      <c r="C335" s="33" t="s">
        <v>18</v>
      </c>
      <c r="D335" s="33" t="s">
        <v>19</v>
      </c>
      <c r="E335" s="33" t="s">
        <v>20</v>
      </c>
      <c r="F335" s="34" t="s">
        <v>21</v>
      </c>
      <c r="G335" s="35" t="s">
        <v>22</v>
      </c>
      <c r="H335" s="35" t="s">
        <v>23</v>
      </c>
      <c r="I335" s="33" t="s">
        <v>24</v>
      </c>
      <c r="J335" s="33" t="s">
        <v>25</v>
      </c>
      <c r="K335" s="33" t="s">
        <v>26</v>
      </c>
      <c r="L335" s="33" t="s">
        <v>27</v>
      </c>
      <c r="M335" s="33" t="s">
        <v>28</v>
      </c>
      <c r="N335" s="33" t="s">
        <v>29</v>
      </c>
      <c r="O335" s="34" t="s">
        <v>30</v>
      </c>
      <c r="P335" s="34" t="s">
        <v>31</v>
      </c>
      <c r="Q335" s="34" t="s">
        <v>32</v>
      </c>
      <c r="R335" s="34" t="s">
        <v>33</v>
      </c>
      <c r="S335" s="34" t="s">
        <v>35</v>
      </c>
      <c r="T335" s="34" t="s">
        <v>34</v>
      </c>
      <c r="U335" s="33" t="s">
        <v>35</v>
      </c>
      <c r="V335" s="33" t="s">
        <v>36</v>
      </c>
      <c r="W335" s="33" t="s">
        <v>37</v>
      </c>
      <c r="X335" s="35" t="s">
        <v>38</v>
      </c>
      <c r="Y335" s="35" t="s">
        <v>39</v>
      </c>
      <c r="Z335" s="33" t="s">
        <v>40</v>
      </c>
      <c r="AA335" s="33" t="s">
        <v>41</v>
      </c>
      <c r="AB335" s="35" t="s">
        <v>42</v>
      </c>
      <c r="AC335" s="36" t="s">
        <v>43</v>
      </c>
      <c r="AD335" s="36" t="s">
        <v>44</v>
      </c>
      <c r="AE335" s="34" t="s">
        <v>45</v>
      </c>
      <c r="AF335" s="33" t="s">
        <v>46</v>
      </c>
      <c r="AH335" s="21"/>
    </row>
    <row r="336" spans="2:34" x14ac:dyDescent="0.2">
      <c r="B336" s="32">
        <v>28</v>
      </c>
      <c r="C336" s="33" t="s">
        <v>47</v>
      </c>
      <c r="D336" s="33" t="s">
        <v>48</v>
      </c>
      <c r="E336" s="33" t="s">
        <v>49</v>
      </c>
      <c r="F336" s="34" t="s">
        <v>50</v>
      </c>
      <c r="G336" s="35" t="s">
        <v>51</v>
      </c>
      <c r="H336" s="35" t="s">
        <v>52</v>
      </c>
      <c r="I336" s="33" t="s">
        <v>53</v>
      </c>
      <c r="J336" s="33" t="s">
        <v>54</v>
      </c>
      <c r="K336" s="33" t="s">
        <v>55</v>
      </c>
      <c r="L336" s="33" t="s">
        <v>56</v>
      </c>
      <c r="M336" s="33" t="s">
        <v>57</v>
      </c>
      <c r="N336" s="33" t="s">
        <v>58</v>
      </c>
      <c r="O336" s="34" t="s">
        <v>59</v>
      </c>
      <c r="P336" s="34" t="s">
        <v>60</v>
      </c>
      <c r="Q336" s="34" t="s">
        <v>61</v>
      </c>
      <c r="R336" s="34" t="s">
        <v>62</v>
      </c>
      <c r="S336" s="34" t="s">
        <v>64</v>
      </c>
      <c r="T336" s="34" t="s">
        <v>63</v>
      </c>
      <c r="U336" s="33" t="s">
        <v>64</v>
      </c>
      <c r="V336" s="33" t="s">
        <v>65</v>
      </c>
      <c r="W336" s="33" t="s">
        <v>66</v>
      </c>
      <c r="X336" s="35" t="s">
        <v>67</v>
      </c>
      <c r="Y336" s="35" t="s">
        <v>68</v>
      </c>
      <c r="Z336" s="33" t="s">
        <v>69</v>
      </c>
      <c r="AA336" s="33" t="s">
        <v>70</v>
      </c>
      <c r="AB336" s="35" t="s">
        <v>71</v>
      </c>
      <c r="AC336" s="36" t="s">
        <v>72</v>
      </c>
      <c r="AD336" s="36" t="s">
        <v>73</v>
      </c>
      <c r="AE336" s="34" t="s">
        <v>74</v>
      </c>
      <c r="AF336" s="33" t="s">
        <v>75</v>
      </c>
      <c r="AH336" s="21"/>
    </row>
    <row r="337" spans="2:34" x14ac:dyDescent="0.2">
      <c r="B337" s="27">
        <v>29</v>
      </c>
      <c r="C337" s="28" t="s">
        <v>76</v>
      </c>
      <c r="D337" s="28" t="s">
        <v>77</v>
      </c>
      <c r="E337" s="28" t="s">
        <v>78</v>
      </c>
      <c r="F337" s="29" t="s">
        <v>79</v>
      </c>
      <c r="G337" s="30" t="s">
        <v>80</v>
      </c>
      <c r="H337" s="30" t="s">
        <v>81</v>
      </c>
      <c r="I337" s="28" t="s">
        <v>82</v>
      </c>
      <c r="J337" s="28" t="s">
        <v>83</v>
      </c>
      <c r="K337" s="28" t="s">
        <v>84</v>
      </c>
      <c r="L337" s="28" t="s">
        <v>85</v>
      </c>
      <c r="M337" s="28" t="s">
        <v>86</v>
      </c>
      <c r="N337" s="28" t="s">
        <v>87</v>
      </c>
      <c r="O337" s="29" t="s">
        <v>88</v>
      </c>
      <c r="P337" s="29" t="s">
        <v>89</v>
      </c>
      <c r="Q337" s="29" t="s">
        <v>90</v>
      </c>
      <c r="R337" s="29" t="s">
        <v>91</v>
      </c>
      <c r="S337" s="29" t="s">
        <v>93</v>
      </c>
      <c r="T337" s="29" t="s">
        <v>92</v>
      </c>
      <c r="U337" s="28" t="s">
        <v>93</v>
      </c>
      <c r="V337" s="28" t="s">
        <v>94</v>
      </c>
      <c r="W337" s="28" t="s">
        <v>95</v>
      </c>
      <c r="X337" s="30" t="s">
        <v>96</v>
      </c>
      <c r="Y337" s="30" t="s">
        <v>97</v>
      </c>
      <c r="Z337" s="28" t="s">
        <v>98</v>
      </c>
      <c r="AA337" s="28" t="s">
        <v>99</v>
      </c>
      <c r="AB337" s="30" t="s">
        <v>100</v>
      </c>
      <c r="AC337" s="31" t="s">
        <v>101</v>
      </c>
      <c r="AD337" s="31" t="s">
        <v>102</v>
      </c>
      <c r="AE337" s="29" t="s">
        <v>103</v>
      </c>
      <c r="AF337" s="28" t="s">
        <v>104</v>
      </c>
      <c r="AH337" s="21"/>
    </row>
    <row r="338" spans="2:34" x14ac:dyDescent="0.2">
      <c r="B338" s="27">
        <v>30</v>
      </c>
      <c r="C338" s="28" t="s">
        <v>105</v>
      </c>
      <c r="D338" s="28" t="s">
        <v>106</v>
      </c>
      <c r="E338" s="28" t="s">
        <v>107</v>
      </c>
      <c r="F338" s="29" t="s">
        <v>108</v>
      </c>
      <c r="G338" s="30" t="s">
        <v>109</v>
      </c>
      <c r="H338" s="30" t="s">
        <v>110</v>
      </c>
      <c r="I338" s="28" t="s">
        <v>111</v>
      </c>
      <c r="J338" s="28" t="s">
        <v>112</v>
      </c>
      <c r="K338" s="28" t="s">
        <v>113</v>
      </c>
      <c r="L338" s="28" t="s">
        <v>114</v>
      </c>
      <c r="M338" s="28" t="s">
        <v>115</v>
      </c>
      <c r="N338" s="28" t="s">
        <v>116</v>
      </c>
      <c r="O338" s="29" t="s">
        <v>117</v>
      </c>
      <c r="P338" s="29" t="s">
        <v>118</v>
      </c>
      <c r="Q338" s="29" t="s">
        <v>119</v>
      </c>
      <c r="R338" s="29" t="s">
        <v>120</v>
      </c>
      <c r="S338" s="29" t="s">
        <v>122</v>
      </c>
      <c r="T338" s="29" t="s">
        <v>121</v>
      </c>
      <c r="U338" s="28" t="s">
        <v>122</v>
      </c>
      <c r="V338" s="28" t="s">
        <v>123</v>
      </c>
      <c r="W338" s="28" t="s">
        <v>124</v>
      </c>
      <c r="X338" s="30" t="s">
        <v>125</v>
      </c>
      <c r="Y338" s="30" t="s">
        <v>126</v>
      </c>
      <c r="Z338" s="28" t="s">
        <v>127</v>
      </c>
      <c r="AA338" s="28" t="s">
        <v>128</v>
      </c>
      <c r="AB338" s="30" t="s">
        <v>129</v>
      </c>
      <c r="AC338" s="31" t="s">
        <v>130</v>
      </c>
      <c r="AD338" s="31" t="s">
        <v>131</v>
      </c>
      <c r="AE338" s="29" t="s">
        <v>132</v>
      </c>
      <c r="AF338" s="28" t="s">
        <v>133</v>
      </c>
      <c r="AH338" s="21"/>
    </row>
    <row r="339" spans="2:34" x14ac:dyDescent="0.2">
      <c r="B339" s="32">
        <v>31</v>
      </c>
      <c r="C339" s="33" t="s">
        <v>134</v>
      </c>
      <c r="D339" s="33" t="s">
        <v>135</v>
      </c>
      <c r="E339" s="33" t="s">
        <v>136</v>
      </c>
      <c r="F339" s="34" t="s">
        <v>137</v>
      </c>
      <c r="G339" s="35" t="s">
        <v>138</v>
      </c>
      <c r="H339" s="35" t="s">
        <v>139</v>
      </c>
      <c r="I339" s="33" t="s">
        <v>140</v>
      </c>
      <c r="J339" s="33" t="s">
        <v>141</v>
      </c>
      <c r="K339" s="33" t="s">
        <v>142</v>
      </c>
      <c r="L339" s="33" t="s">
        <v>143</v>
      </c>
      <c r="M339" s="33" t="s">
        <v>144</v>
      </c>
      <c r="N339" s="33" t="s">
        <v>145</v>
      </c>
      <c r="O339" s="34" t="s">
        <v>146</v>
      </c>
      <c r="P339" s="34" t="s">
        <v>147</v>
      </c>
      <c r="Q339" s="34" t="s">
        <v>148</v>
      </c>
      <c r="R339" s="34" t="s">
        <v>149</v>
      </c>
      <c r="S339" s="34" t="s">
        <v>151</v>
      </c>
      <c r="T339" s="34" t="s">
        <v>150</v>
      </c>
      <c r="U339" s="33" t="s">
        <v>151</v>
      </c>
      <c r="V339" s="33" t="s">
        <v>152</v>
      </c>
      <c r="W339" s="33" t="s">
        <v>153</v>
      </c>
      <c r="X339" s="35" t="s">
        <v>154</v>
      </c>
      <c r="Y339" s="35" t="s">
        <v>155</v>
      </c>
      <c r="Z339" s="33" t="s">
        <v>156</v>
      </c>
      <c r="AA339" s="33" t="s">
        <v>157</v>
      </c>
      <c r="AB339" s="35" t="s">
        <v>158</v>
      </c>
      <c r="AC339" s="36" t="s">
        <v>159</v>
      </c>
      <c r="AD339" s="36" t="s">
        <v>160</v>
      </c>
      <c r="AE339" s="34" t="s">
        <v>161</v>
      </c>
      <c r="AF339" s="33" t="s">
        <v>162</v>
      </c>
      <c r="AH339" s="21"/>
    </row>
    <row r="340" spans="2:34" x14ac:dyDescent="0.2">
      <c r="B340" s="32">
        <v>32</v>
      </c>
      <c r="C340" s="33" t="s">
        <v>163</v>
      </c>
      <c r="D340" s="33" t="s">
        <v>164</v>
      </c>
      <c r="E340" s="33" t="s">
        <v>165</v>
      </c>
      <c r="F340" s="34" t="s">
        <v>166</v>
      </c>
      <c r="G340" s="35" t="s">
        <v>167</v>
      </c>
      <c r="H340" s="35" t="s">
        <v>168</v>
      </c>
      <c r="I340" s="33" t="s">
        <v>169</v>
      </c>
      <c r="J340" s="33" t="s">
        <v>170</v>
      </c>
      <c r="K340" s="33" t="s">
        <v>171</v>
      </c>
      <c r="L340" s="33" t="s">
        <v>172</v>
      </c>
      <c r="M340" s="33" t="s">
        <v>173</v>
      </c>
      <c r="N340" s="33" t="s">
        <v>174</v>
      </c>
      <c r="O340" s="34" t="s">
        <v>175</v>
      </c>
      <c r="P340" s="34" t="s">
        <v>176</v>
      </c>
      <c r="Q340" s="34" t="s">
        <v>177</v>
      </c>
      <c r="R340" s="34" t="s">
        <v>178</v>
      </c>
      <c r="S340" s="34" t="s">
        <v>180</v>
      </c>
      <c r="T340" s="34" t="s">
        <v>179</v>
      </c>
      <c r="U340" s="33" t="s">
        <v>180</v>
      </c>
      <c r="V340" s="33" t="s">
        <v>181</v>
      </c>
      <c r="W340" s="33" t="s">
        <v>182</v>
      </c>
      <c r="X340" s="35" t="s">
        <v>183</v>
      </c>
      <c r="Y340" s="35" t="s">
        <v>184</v>
      </c>
      <c r="Z340" s="33" t="s">
        <v>185</v>
      </c>
      <c r="AA340" s="33" t="s">
        <v>186</v>
      </c>
      <c r="AB340" s="35" t="s">
        <v>187</v>
      </c>
      <c r="AC340" s="36" t="s">
        <v>188</v>
      </c>
      <c r="AD340" s="36" t="s">
        <v>189</v>
      </c>
      <c r="AE340" s="34" t="s">
        <v>190</v>
      </c>
      <c r="AF340" s="33" t="s">
        <v>191</v>
      </c>
      <c r="AH340" s="21"/>
    </row>
    <row r="341" spans="2:34" x14ac:dyDescent="0.2">
      <c r="B341" s="27">
        <v>33</v>
      </c>
      <c r="C341" s="28" t="s">
        <v>192</v>
      </c>
      <c r="D341" s="28" t="s">
        <v>193</v>
      </c>
      <c r="E341" s="28" t="s">
        <v>194</v>
      </c>
      <c r="F341" s="29" t="s">
        <v>195</v>
      </c>
      <c r="G341" s="30" t="s">
        <v>196</v>
      </c>
      <c r="H341" s="30" t="s">
        <v>197</v>
      </c>
      <c r="I341" s="28" t="s">
        <v>198</v>
      </c>
      <c r="J341" s="28" t="s">
        <v>199</v>
      </c>
      <c r="K341" s="28" t="s">
        <v>200</v>
      </c>
      <c r="L341" s="28" t="s">
        <v>201</v>
      </c>
      <c r="M341" s="28" t="s">
        <v>202</v>
      </c>
      <c r="N341" s="28" t="s">
        <v>203</v>
      </c>
      <c r="O341" s="29" t="s">
        <v>204</v>
      </c>
      <c r="P341" s="29" t="s">
        <v>205</v>
      </c>
      <c r="Q341" s="29" t="s">
        <v>206</v>
      </c>
      <c r="R341" s="29" t="s">
        <v>207</v>
      </c>
      <c r="S341" s="29" t="s">
        <v>209</v>
      </c>
      <c r="T341" s="29" t="s">
        <v>208</v>
      </c>
      <c r="U341" s="28" t="s">
        <v>209</v>
      </c>
      <c r="V341" s="28" t="s">
        <v>210</v>
      </c>
      <c r="W341" s="28" t="s">
        <v>211</v>
      </c>
      <c r="X341" s="30" t="s">
        <v>212</v>
      </c>
      <c r="Y341" s="30" t="s">
        <v>213</v>
      </c>
      <c r="Z341" s="28" t="s">
        <v>214</v>
      </c>
      <c r="AA341" s="28" t="s">
        <v>215</v>
      </c>
      <c r="AB341" s="30" t="s">
        <v>216</v>
      </c>
      <c r="AC341" s="31" t="s">
        <v>217</v>
      </c>
      <c r="AD341" s="31" t="s">
        <v>218</v>
      </c>
      <c r="AE341" s="29" t="s">
        <v>219</v>
      </c>
      <c r="AF341" s="28" t="s">
        <v>220</v>
      </c>
      <c r="AH341" s="21"/>
    </row>
    <row r="342" spans="2:34" x14ac:dyDescent="0.2">
      <c r="B342" s="27">
        <v>34</v>
      </c>
      <c r="C342" s="28" t="s">
        <v>221</v>
      </c>
      <c r="D342" s="28" t="s">
        <v>222</v>
      </c>
      <c r="E342" s="28" t="s">
        <v>223</v>
      </c>
      <c r="F342" s="29" t="s">
        <v>224</v>
      </c>
      <c r="G342" s="30" t="s">
        <v>225</v>
      </c>
      <c r="H342" s="30" t="s">
        <v>226</v>
      </c>
      <c r="I342" s="28" t="s">
        <v>227</v>
      </c>
      <c r="J342" s="28" t="s">
        <v>228</v>
      </c>
      <c r="K342" s="28" t="s">
        <v>229</v>
      </c>
      <c r="L342" s="28" t="s">
        <v>230</v>
      </c>
      <c r="M342" s="28" t="s">
        <v>231</v>
      </c>
      <c r="N342" s="28" t="s">
        <v>232</v>
      </c>
      <c r="O342" s="29" t="s">
        <v>233</v>
      </c>
      <c r="P342" s="29" t="s">
        <v>234</v>
      </c>
      <c r="Q342" s="29" t="s">
        <v>235</v>
      </c>
      <c r="R342" s="29" t="s">
        <v>236</v>
      </c>
      <c r="S342" s="29" t="s">
        <v>238</v>
      </c>
      <c r="T342" s="29" t="s">
        <v>237</v>
      </c>
      <c r="U342" s="28" t="s">
        <v>238</v>
      </c>
      <c r="V342" s="28" t="s">
        <v>239</v>
      </c>
      <c r="W342" s="28" t="s">
        <v>240</v>
      </c>
      <c r="X342" s="30" t="s">
        <v>241</v>
      </c>
      <c r="Y342" s="30" t="s">
        <v>242</v>
      </c>
      <c r="Z342" s="28" t="s">
        <v>243</v>
      </c>
      <c r="AA342" s="28" t="s">
        <v>244</v>
      </c>
      <c r="AB342" s="30" t="s">
        <v>245</v>
      </c>
      <c r="AC342" s="31" t="s">
        <v>246</v>
      </c>
      <c r="AD342" s="31" t="s">
        <v>247</v>
      </c>
      <c r="AE342" s="29" t="s">
        <v>248</v>
      </c>
      <c r="AF342" s="28" t="s">
        <v>249</v>
      </c>
      <c r="AH342" s="21"/>
    </row>
    <row r="343" spans="2:34" x14ac:dyDescent="0.2">
      <c r="B343" s="32">
        <v>35</v>
      </c>
      <c r="C343" s="33" t="s">
        <v>250</v>
      </c>
      <c r="D343" s="33" t="s">
        <v>251</v>
      </c>
      <c r="E343" s="33" t="s">
        <v>252</v>
      </c>
      <c r="F343" s="34" t="s">
        <v>253</v>
      </c>
      <c r="G343" s="35" t="s">
        <v>254</v>
      </c>
      <c r="H343" s="35" t="s">
        <v>255</v>
      </c>
      <c r="I343" s="33" t="s">
        <v>256</v>
      </c>
      <c r="J343" s="33" t="s">
        <v>257</v>
      </c>
      <c r="K343" s="33" t="s">
        <v>258</v>
      </c>
      <c r="L343" s="33" t="s">
        <v>259</v>
      </c>
      <c r="M343" s="33" t="s">
        <v>260</v>
      </c>
      <c r="N343" s="33" t="s">
        <v>261</v>
      </c>
      <c r="O343" s="34" t="s">
        <v>262</v>
      </c>
      <c r="P343" s="34" t="s">
        <v>263</v>
      </c>
      <c r="Q343" s="34" t="s">
        <v>264</v>
      </c>
      <c r="R343" s="34" t="s">
        <v>265</v>
      </c>
      <c r="S343" s="34" t="s">
        <v>267</v>
      </c>
      <c r="T343" s="34" t="s">
        <v>266</v>
      </c>
      <c r="U343" s="33" t="s">
        <v>267</v>
      </c>
      <c r="V343" s="33" t="s">
        <v>268</v>
      </c>
      <c r="W343" s="33" t="s">
        <v>269</v>
      </c>
      <c r="X343" s="35" t="s">
        <v>270</v>
      </c>
      <c r="Y343" s="35" t="s">
        <v>271</v>
      </c>
      <c r="Z343" s="33" t="s">
        <v>272</v>
      </c>
      <c r="AA343" s="33" t="s">
        <v>273</v>
      </c>
      <c r="AB343" s="35" t="s">
        <v>274</v>
      </c>
      <c r="AC343" s="36" t="s">
        <v>275</v>
      </c>
      <c r="AD343" s="36" t="s">
        <v>276</v>
      </c>
      <c r="AE343" s="34" t="s">
        <v>277</v>
      </c>
      <c r="AF343" s="33" t="s">
        <v>278</v>
      </c>
      <c r="AH343" s="21"/>
    </row>
    <row r="344" spans="2:34" x14ac:dyDescent="0.2">
      <c r="B344" s="32">
        <v>36</v>
      </c>
      <c r="C344" s="33" t="s">
        <v>279</v>
      </c>
      <c r="D344" s="33" t="s">
        <v>280</v>
      </c>
      <c r="E344" s="33" t="s">
        <v>281</v>
      </c>
      <c r="F344" s="34" t="s">
        <v>282</v>
      </c>
      <c r="G344" s="35" t="s">
        <v>283</v>
      </c>
      <c r="H344" s="35" t="s">
        <v>284</v>
      </c>
      <c r="I344" s="33" t="s">
        <v>285</v>
      </c>
      <c r="J344" s="33" t="s">
        <v>286</v>
      </c>
      <c r="K344" s="33" t="s">
        <v>287</v>
      </c>
      <c r="L344" s="33" t="s">
        <v>288</v>
      </c>
      <c r="M344" s="33" t="s">
        <v>289</v>
      </c>
      <c r="N344" s="33" t="s">
        <v>290</v>
      </c>
      <c r="O344" s="34" t="s">
        <v>291</v>
      </c>
      <c r="P344" s="34" t="s">
        <v>292</v>
      </c>
      <c r="Q344" s="34" t="s">
        <v>293</v>
      </c>
      <c r="R344" s="34" t="s">
        <v>294</v>
      </c>
      <c r="S344" s="34" t="s">
        <v>296</v>
      </c>
      <c r="T344" s="34" t="s">
        <v>295</v>
      </c>
      <c r="U344" s="33" t="s">
        <v>296</v>
      </c>
      <c r="V344" s="33" t="s">
        <v>297</v>
      </c>
      <c r="W344" s="33" t="s">
        <v>298</v>
      </c>
      <c r="X344" s="35" t="s">
        <v>299</v>
      </c>
      <c r="Y344" s="35" t="s">
        <v>300</v>
      </c>
      <c r="Z344" s="33" t="s">
        <v>301</v>
      </c>
      <c r="AA344" s="33" t="s">
        <v>302</v>
      </c>
      <c r="AB344" s="35" t="s">
        <v>303</v>
      </c>
      <c r="AC344" s="36" t="s">
        <v>304</v>
      </c>
      <c r="AD344" s="36" t="s">
        <v>305</v>
      </c>
      <c r="AE344" s="34" t="s">
        <v>306</v>
      </c>
      <c r="AF344" s="33" t="s">
        <v>307</v>
      </c>
      <c r="AH344" s="21"/>
    </row>
    <row r="345" spans="2:34" x14ac:dyDescent="0.2">
      <c r="AH345" s="21"/>
    </row>
    <row r="346" spans="2:34" x14ac:dyDescent="0.2">
      <c r="B346" s="26"/>
      <c r="C346" s="26" t="s">
        <v>309</v>
      </c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AH346" s="21"/>
    </row>
    <row r="347" spans="2:34" x14ac:dyDescent="0.2">
      <c r="B347" s="27">
        <v>1</v>
      </c>
      <c r="C347" s="28" t="s">
        <v>330</v>
      </c>
      <c r="D347" s="28" t="s">
        <v>331</v>
      </c>
      <c r="E347" s="28" t="s">
        <v>332</v>
      </c>
      <c r="F347" s="29" t="s">
        <v>333</v>
      </c>
      <c r="G347" s="30" t="s">
        <v>334</v>
      </c>
      <c r="H347" s="30" t="s">
        <v>335</v>
      </c>
      <c r="I347" s="28" t="s">
        <v>336</v>
      </c>
      <c r="J347" s="28" t="s">
        <v>337</v>
      </c>
      <c r="K347" s="28" t="s">
        <v>338</v>
      </c>
      <c r="L347" s="28" t="s">
        <v>339</v>
      </c>
      <c r="M347" s="28" t="s">
        <v>340</v>
      </c>
      <c r="N347" s="28" t="s">
        <v>341</v>
      </c>
      <c r="O347" s="29" t="s">
        <v>342</v>
      </c>
      <c r="P347" s="29" t="s">
        <v>343</v>
      </c>
      <c r="Q347" s="29" t="s">
        <v>344</v>
      </c>
      <c r="R347" s="29" t="s">
        <v>345</v>
      </c>
      <c r="S347" s="29" t="s">
        <v>347</v>
      </c>
      <c r="T347" s="29" t="s">
        <v>346</v>
      </c>
      <c r="U347" s="28" t="s">
        <v>347</v>
      </c>
      <c r="V347" s="28" t="s">
        <v>348</v>
      </c>
      <c r="W347" s="28" t="s">
        <v>349</v>
      </c>
      <c r="X347" s="30" t="s">
        <v>350</v>
      </c>
      <c r="Y347" s="30" t="s">
        <v>351</v>
      </c>
      <c r="Z347" s="28" t="s">
        <v>352</v>
      </c>
      <c r="AA347" s="28" t="s">
        <v>353</v>
      </c>
      <c r="AB347" s="30" t="s">
        <v>354</v>
      </c>
      <c r="AC347" s="31" t="s">
        <v>355</v>
      </c>
      <c r="AD347" s="31" t="s">
        <v>356</v>
      </c>
      <c r="AE347" s="29" t="s">
        <v>357</v>
      </c>
      <c r="AF347" s="28" t="s">
        <v>358</v>
      </c>
      <c r="AH347" s="24" t="s">
        <v>1065</v>
      </c>
    </row>
    <row r="348" spans="2:34" x14ac:dyDescent="0.2">
      <c r="B348" s="27">
        <v>2</v>
      </c>
      <c r="C348" s="28" t="s">
        <v>359</v>
      </c>
      <c r="D348" s="28" t="s">
        <v>360</v>
      </c>
      <c r="E348" s="28" t="s">
        <v>361</v>
      </c>
      <c r="F348" s="29" t="s">
        <v>362</v>
      </c>
      <c r="G348" s="30" t="s">
        <v>363</v>
      </c>
      <c r="H348" s="30" t="s">
        <v>364</v>
      </c>
      <c r="I348" s="28" t="s">
        <v>365</v>
      </c>
      <c r="J348" s="28" t="s">
        <v>366</v>
      </c>
      <c r="K348" s="28" t="s">
        <v>367</v>
      </c>
      <c r="L348" s="28" t="s">
        <v>368</v>
      </c>
      <c r="M348" s="28" t="s">
        <v>369</v>
      </c>
      <c r="N348" s="28" t="s">
        <v>370</v>
      </c>
      <c r="O348" s="29" t="s">
        <v>371</v>
      </c>
      <c r="P348" s="29" t="s">
        <v>372</v>
      </c>
      <c r="Q348" s="29" t="s">
        <v>373</v>
      </c>
      <c r="R348" s="29" t="s">
        <v>374</v>
      </c>
      <c r="S348" s="29" t="s">
        <v>376</v>
      </c>
      <c r="T348" s="29" t="s">
        <v>375</v>
      </c>
      <c r="U348" s="28" t="s">
        <v>376</v>
      </c>
      <c r="V348" s="28" t="s">
        <v>377</v>
      </c>
      <c r="W348" s="28" t="s">
        <v>378</v>
      </c>
      <c r="X348" s="30" t="s">
        <v>379</v>
      </c>
      <c r="Y348" s="30" t="s">
        <v>380</v>
      </c>
      <c r="Z348" s="28" t="s">
        <v>381</v>
      </c>
      <c r="AA348" s="28" t="s">
        <v>382</v>
      </c>
      <c r="AB348" s="30" t="s">
        <v>383</v>
      </c>
      <c r="AC348" s="31" t="s">
        <v>384</v>
      </c>
      <c r="AD348" s="31" t="s">
        <v>385</v>
      </c>
      <c r="AE348" s="29" t="s">
        <v>386</v>
      </c>
      <c r="AF348" s="28" t="s">
        <v>387</v>
      </c>
      <c r="AH348" s="21">
        <v>0</v>
      </c>
    </row>
    <row r="349" spans="2:34" x14ac:dyDescent="0.2">
      <c r="B349" s="32">
        <v>3</v>
      </c>
      <c r="C349" s="33" t="s">
        <v>388</v>
      </c>
      <c r="D349" s="33" t="s">
        <v>389</v>
      </c>
      <c r="E349" s="33" t="s">
        <v>390</v>
      </c>
      <c r="F349" s="34" t="s">
        <v>391</v>
      </c>
      <c r="G349" s="35" t="s">
        <v>392</v>
      </c>
      <c r="H349" s="35" t="s">
        <v>393</v>
      </c>
      <c r="I349" s="33" t="s">
        <v>394</v>
      </c>
      <c r="J349" s="33" t="s">
        <v>395</v>
      </c>
      <c r="K349" s="33" t="s">
        <v>396</v>
      </c>
      <c r="L349" s="33" t="s">
        <v>397</v>
      </c>
      <c r="M349" s="33" t="s">
        <v>398</v>
      </c>
      <c r="N349" s="33" t="s">
        <v>399</v>
      </c>
      <c r="O349" s="34" t="s">
        <v>400</v>
      </c>
      <c r="P349" s="34" t="s">
        <v>401</v>
      </c>
      <c r="Q349" s="34" t="s">
        <v>402</v>
      </c>
      <c r="R349" s="34" t="s">
        <v>403</v>
      </c>
      <c r="S349" s="34" t="s">
        <v>405</v>
      </c>
      <c r="T349" s="34" t="s">
        <v>404</v>
      </c>
      <c r="U349" s="33" t="s">
        <v>405</v>
      </c>
      <c r="V349" s="33" t="s">
        <v>406</v>
      </c>
      <c r="W349" s="33" t="s">
        <v>407</v>
      </c>
      <c r="X349" s="35" t="s">
        <v>408</v>
      </c>
      <c r="Y349" s="35" t="s">
        <v>409</v>
      </c>
      <c r="Z349" s="33" t="s">
        <v>410</v>
      </c>
      <c r="AA349" s="33" t="s">
        <v>411</v>
      </c>
      <c r="AB349" s="35" t="s">
        <v>412</v>
      </c>
      <c r="AC349" s="36" t="s">
        <v>413</v>
      </c>
      <c r="AD349" s="36" t="s">
        <v>414</v>
      </c>
      <c r="AE349" s="34" t="s">
        <v>415</v>
      </c>
      <c r="AF349" s="33" t="s">
        <v>416</v>
      </c>
      <c r="AH349" s="21">
        <v>0</v>
      </c>
    </row>
    <row r="350" spans="2:34" x14ac:dyDescent="0.2">
      <c r="B350" s="32">
        <v>4</v>
      </c>
      <c r="C350" s="33" t="s">
        <v>417</v>
      </c>
      <c r="D350" s="33" t="s">
        <v>418</v>
      </c>
      <c r="E350" s="33" t="s">
        <v>419</v>
      </c>
      <c r="F350" s="34" t="s">
        <v>420</v>
      </c>
      <c r="G350" s="35" t="s">
        <v>421</v>
      </c>
      <c r="H350" s="35" t="s">
        <v>422</v>
      </c>
      <c r="I350" s="33" t="s">
        <v>423</v>
      </c>
      <c r="J350" s="33" t="s">
        <v>424</v>
      </c>
      <c r="K350" s="33" t="s">
        <v>425</v>
      </c>
      <c r="L350" s="33" t="s">
        <v>426</v>
      </c>
      <c r="M350" s="33" t="s">
        <v>427</v>
      </c>
      <c r="N350" s="33" t="s">
        <v>428</v>
      </c>
      <c r="O350" s="34" t="s">
        <v>429</v>
      </c>
      <c r="P350" s="34" t="s">
        <v>430</v>
      </c>
      <c r="Q350" s="34" t="s">
        <v>431</v>
      </c>
      <c r="R350" s="34" t="s">
        <v>432</v>
      </c>
      <c r="S350" s="34" t="s">
        <v>434</v>
      </c>
      <c r="T350" s="34" t="s">
        <v>433</v>
      </c>
      <c r="U350" s="33" t="s">
        <v>434</v>
      </c>
      <c r="V350" s="33" t="s">
        <v>435</v>
      </c>
      <c r="W350" s="33" t="s">
        <v>436</v>
      </c>
      <c r="X350" s="35" t="s">
        <v>437</v>
      </c>
      <c r="Y350" s="35" t="s">
        <v>438</v>
      </c>
      <c r="Z350" s="33" t="s">
        <v>439</v>
      </c>
      <c r="AA350" s="33" t="s">
        <v>440</v>
      </c>
      <c r="AB350" s="35" t="s">
        <v>441</v>
      </c>
      <c r="AC350" s="36" t="s">
        <v>442</v>
      </c>
      <c r="AD350" s="36" t="s">
        <v>443</v>
      </c>
      <c r="AE350" s="34" t="s">
        <v>444</v>
      </c>
      <c r="AF350" s="33" t="s">
        <v>445</v>
      </c>
      <c r="AH350" s="21">
        <v>0</v>
      </c>
    </row>
    <row r="351" spans="2:34" x14ac:dyDescent="0.2">
      <c r="B351" s="27">
        <v>5</v>
      </c>
      <c r="C351" s="28" t="s">
        <v>446</v>
      </c>
      <c r="D351" s="28" t="s">
        <v>447</v>
      </c>
      <c r="E351" s="28" t="s">
        <v>448</v>
      </c>
      <c r="F351" s="29" t="s">
        <v>449</v>
      </c>
      <c r="G351" s="30" t="s">
        <v>450</v>
      </c>
      <c r="H351" s="30" t="s">
        <v>451</v>
      </c>
      <c r="I351" s="28" t="s">
        <v>452</v>
      </c>
      <c r="J351" s="28" t="s">
        <v>453</v>
      </c>
      <c r="K351" s="28" t="s">
        <v>454</v>
      </c>
      <c r="L351" s="28" t="s">
        <v>455</v>
      </c>
      <c r="M351" s="28" t="s">
        <v>456</v>
      </c>
      <c r="N351" s="28" t="s">
        <v>457</v>
      </c>
      <c r="O351" s="29" t="s">
        <v>458</v>
      </c>
      <c r="P351" s="29" t="s">
        <v>459</v>
      </c>
      <c r="Q351" s="29" t="s">
        <v>460</v>
      </c>
      <c r="R351" s="29" t="s">
        <v>461</v>
      </c>
      <c r="S351" s="29" t="s">
        <v>463</v>
      </c>
      <c r="T351" s="29" t="s">
        <v>462</v>
      </c>
      <c r="U351" s="28" t="s">
        <v>463</v>
      </c>
      <c r="V351" s="28" t="s">
        <v>464</v>
      </c>
      <c r="W351" s="28" t="s">
        <v>465</v>
      </c>
      <c r="X351" s="30" t="s">
        <v>466</v>
      </c>
      <c r="Y351" s="30" t="s">
        <v>467</v>
      </c>
      <c r="Z351" s="28" t="s">
        <v>468</v>
      </c>
      <c r="AA351" s="28" t="s">
        <v>469</v>
      </c>
      <c r="AB351" s="30" t="s">
        <v>470</v>
      </c>
      <c r="AC351" s="31" t="s">
        <v>471</v>
      </c>
      <c r="AD351" s="31" t="s">
        <v>472</v>
      </c>
      <c r="AE351" s="29" t="s">
        <v>473</v>
      </c>
      <c r="AF351" s="28" t="s">
        <v>474</v>
      </c>
      <c r="AH351" s="21">
        <v>0</v>
      </c>
    </row>
    <row r="352" spans="2:34" x14ac:dyDescent="0.2">
      <c r="B352" s="27">
        <v>6</v>
      </c>
      <c r="C352" s="28" t="s">
        <v>475</v>
      </c>
      <c r="D352" s="28" t="s">
        <v>476</v>
      </c>
      <c r="E352" s="28" t="s">
        <v>477</v>
      </c>
      <c r="F352" s="29" t="s">
        <v>320</v>
      </c>
      <c r="G352" s="30" t="s">
        <v>478</v>
      </c>
      <c r="H352" s="30" t="s">
        <v>479</v>
      </c>
      <c r="I352" s="28" t="s">
        <v>480</v>
      </c>
      <c r="J352" s="28" t="s">
        <v>481</v>
      </c>
      <c r="K352" s="28" t="s">
        <v>482</v>
      </c>
      <c r="L352" s="28" t="s">
        <v>483</v>
      </c>
      <c r="M352" s="28" t="s">
        <v>484</v>
      </c>
      <c r="N352" s="28" t="s">
        <v>485</v>
      </c>
      <c r="O352" s="29" t="s">
        <v>486</v>
      </c>
      <c r="P352" s="29" t="s">
        <v>487</v>
      </c>
      <c r="Q352" s="29" t="s">
        <v>488</v>
      </c>
      <c r="R352" s="29" t="s">
        <v>489</v>
      </c>
      <c r="S352" s="29" t="s">
        <v>491</v>
      </c>
      <c r="T352" s="29" t="s">
        <v>490</v>
      </c>
      <c r="U352" s="28" t="s">
        <v>491</v>
      </c>
      <c r="V352" s="28" t="s">
        <v>492</v>
      </c>
      <c r="W352" s="28" t="s">
        <v>493</v>
      </c>
      <c r="X352" s="30" t="s">
        <v>494</v>
      </c>
      <c r="Y352" s="30" t="s">
        <v>495</v>
      </c>
      <c r="Z352" s="28" t="s">
        <v>496</v>
      </c>
      <c r="AA352" s="28" t="s">
        <v>497</v>
      </c>
      <c r="AB352" s="30" t="s">
        <v>498</v>
      </c>
      <c r="AC352" s="31" t="s">
        <v>499</v>
      </c>
      <c r="AD352" s="31" t="s">
        <v>500</v>
      </c>
      <c r="AE352" s="29" t="s">
        <v>501</v>
      </c>
      <c r="AF352" s="28" t="s">
        <v>502</v>
      </c>
      <c r="AH352" s="21"/>
    </row>
    <row r="353" spans="2:34" x14ac:dyDescent="0.2">
      <c r="B353" s="32">
        <v>7</v>
      </c>
      <c r="C353" s="33" t="s">
        <v>503</v>
      </c>
      <c r="D353" s="33" t="s">
        <v>504</v>
      </c>
      <c r="E353" s="33" t="s">
        <v>505</v>
      </c>
      <c r="F353" s="34" t="s">
        <v>506</v>
      </c>
      <c r="G353" s="35" t="s">
        <v>507</v>
      </c>
      <c r="H353" s="35" t="s">
        <v>508</v>
      </c>
      <c r="I353" s="33" t="s">
        <v>509</v>
      </c>
      <c r="J353" s="33" t="s">
        <v>510</v>
      </c>
      <c r="K353" s="33" t="s">
        <v>511</v>
      </c>
      <c r="L353" s="33" t="s">
        <v>512</v>
      </c>
      <c r="M353" s="33" t="s">
        <v>513</v>
      </c>
      <c r="N353" s="33" t="s">
        <v>514</v>
      </c>
      <c r="O353" s="34" t="s">
        <v>515</v>
      </c>
      <c r="P353" s="34" t="s">
        <v>516</v>
      </c>
      <c r="Q353" s="34" t="s">
        <v>517</v>
      </c>
      <c r="R353" s="34" t="s">
        <v>518</v>
      </c>
      <c r="S353" s="34" t="s">
        <v>520</v>
      </c>
      <c r="T353" s="34" t="s">
        <v>519</v>
      </c>
      <c r="U353" s="33" t="s">
        <v>520</v>
      </c>
      <c r="V353" s="33" t="s">
        <v>521</v>
      </c>
      <c r="W353" s="33" t="s">
        <v>522</v>
      </c>
      <c r="X353" s="35" t="s">
        <v>523</v>
      </c>
      <c r="Y353" s="35" t="s">
        <v>524</v>
      </c>
      <c r="Z353" s="33" t="s">
        <v>525</v>
      </c>
      <c r="AA353" s="33" t="s">
        <v>526</v>
      </c>
      <c r="AB353" s="35" t="s">
        <v>527</v>
      </c>
      <c r="AC353" s="36" t="s">
        <v>528</v>
      </c>
      <c r="AD353" s="36" t="s">
        <v>529</v>
      </c>
      <c r="AE353" s="34" t="s">
        <v>530</v>
      </c>
      <c r="AF353" s="33" t="s">
        <v>531</v>
      </c>
      <c r="AH353" s="21"/>
    </row>
    <row r="354" spans="2:34" x14ac:dyDescent="0.2">
      <c r="B354" s="32">
        <v>8</v>
      </c>
      <c r="C354" s="33" t="s">
        <v>532</v>
      </c>
      <c r="D354" s="33" t="s">
        <v>533</v>
      </c>
      <c r="E354" s="33" t="s">
        <v>534</v>
      </c>
      <c r="F354" s="34" t="s">
        <v>535</v>
      </c>
      <c r="G354" s="35" t="s">
        <v>536</v>
      </c>
      <c r="H354" s="35" t="s">
        <v>537</v>
      </c>
      <c r="I354" s="33" t="s">
        <v>538</v>
      </c>
      <c r="J354" s="33" t="s">
        <v>539</v>
      </c>
      <c r="K354" s="33" t="s">
        <v>540</v>
      </c>
      <c r="L354" s="33" t="s">
        <v>541</v>
      </c>
      <c r="M354" s="33" t="s">
        <v>542</v>
      </c>
      <c r="N354" s="33" t="s">
        <v>543</v>
      </c>
      <c r="O354" s="34" t="s">
        <v>544</v>
      </c>
      <c r="P354" s="34" t="s">
        <v>545</v>
      </c>
      <c r="Q354" s="34" t="s">
        <v>546</v>
      </c>
      <c r="R354" s="34" t="s">
        <v>547</v>
      </c>
      <c r="S354" s="34" t="s">
        <v>549</v>
      </c>
      <c r="T354" s="34" t="s">
        <v>548</v>
      </c>
      <c r="U354" s="33" t="s">
        <v>549</v>
      </c>
      <c r="V354" s="33" t="s">
        <v>550</v>
      </c>
      <c r="W354" s="33" t="s">
        <v>551</v>
      </c>
      <c r="X354" s="35" t="s">
        <v>552</v>
      </c>
      <c r="Y354" s="35" t="s">
        <v>553</v>
      </c>
      <c r="Z354" s="33" t="s">
        <v>554</v>
      </c>
      <c r="AA354" s="33" t="s">
        <v>555</v>
      </c>
      <c r="AB354" s="35" t="s">
        <v>556</v>
      </c>
      <c r="AC354" s="36" t="s">
        <v>557</v>
      </c>
      <c r="AD354" s="36" t="s">
        <v>558</v>
      </c>
      <c r="AE354" s="34" t="s">
        <v>559</v>
      </c>
      <c r="AF354" s="33" t="s">
        <v>560</v>
      </c>
      <c r="AH354" s="21"/>
    </row>
    <row r="355" spans="2:34" x14ac:dyDescent="0.2">
      <c r="B355" s="27">
        <v>9</v>
      </c>
      <c r="C355" s="28" t="s">
        <v>561</v>
      </c>
      <c r="D355" s="28" t="s">
        <v>562</v>
      </c>
      <c r="E355" s="28" t="s">
        <v>563</v>
      </c>
      <c r="F355" s="29" t="s">
        <v>564</v>
      </c>
      <c r="G355" s="30" t="s">
        <v>565</v>
      </c>
      <c r="H355" s="30" t="s">
        <v>566</v>
      </c>
      <c r="I355" s="28" t="s">
        <v>567</v>
      </c>
      <c r="J355" s="28" t="s">
        <v>568</v>
      </c>
      <c r="K355" s="28" t="s">
        <v>569</v>
      </c>
      <c r="L355" s="28" t="s">
        <v>570</v>
      </c>
      <c r="M355" s="28" t="s">
        <v>571</v>
      </c>
      <c r="N355" s="28" t="s">
        <v>572</v>
      </c>
      <c r="O355" s="29" t="s">
        <v>573</v>
      </c>
      <c r="P355" s="29" t="s">
        <v>574</v>
      </c>
      <c r="Q355" s="29" t="s">
        <v>575</v>
      </c>
      <c r="R355" s="29" t="s">
        <v>576</v>
      </c>
      <c r="S355" s="29" t="s">
        <v>578</v>
      </c>
      <c r="T355" s="29" t="s">
        <v>577</v>
      </c>
      <c r="U355" s="28" t="s">
        <v>578</v>
      </c>
      <c r="V355" s="28" t="s">
        <v>579</v>
      </c>
      <c r="W355" s="28" t="s">
        <v>580</v>
      </c>
      <c r="X355" s="30" t="s">
        <v>581</v>
      </c>
      <c r="Y355" s="30" t="s">
        <v>582</v>
      </c>
      <c r="Z355" s="28" t="s">
        <v>583</v>
      </c>
      <c r="AA355" s="28" t="s">
        <v>584</v>
      </c>
      <c r="AB355" s="30" t="s">
        <v>585</v>
      </c>
      <c r="AC355" s="31" t="s">
        <v>586</v>
      </c>
      <c r="AD355" s="31" t="s">
        <v>587</v>
      </c>
      <c r="AE355" s="29" t="s">
        <v>588</v>
      </c>
      <c r="AF355" s="28" t="s">
        <v>589</v>
      </c>
      <c r="AH355" s="21"/>
    </row>
    <row r="356" spans="2:34" x14ac:dyDescent="0.2">
      <c r="B356" s="27">
        <v>10</v>
      </c>
      <c r="C356" s="28" t="s">
        <v>590</v>
      </c>
      <c r="D356" s="28" t="s">
        <v>591</v>
      </c>
      <c r="E356" s="28" t="s">
        <v>592</v>
      </c>
      <c r="F356" s="29" t="s">
        <v>593</v>
      </c>
      <c r="G356" s="30" t="s">
        <v>594</v>
      </c>
      <c r="H356" s="30" t="s">
        <v>595</v>
      </c>
      <c r="I356" s="28" t="s">
        <v>596</v>
      </c>
      <c r="J356" s="28" t="s">
        <v>597</v>
      </c>
      <c r="K356" s="28" t="s">
        <v>598</v>
      </c>
      <c r="L356" s="28" t="s">
        <v>599</v>
      </c>
      <c r="M356" s="28" t="s">
        <v>600</v>
      </c>
      <c r="N356" s="28" t="s">
        <v>601</v>
      </c>
      <c r="O356" s="29" t="s">
        <v>602</v>
      </c>
      <c r="P356" s="29" t="s">
        <v>603</v>
      </c>
      <c r="Q356" s="29" t="s">
        <v>604</v>
      </c>
      <c r="R356" s="29" t="s">
        <v>605</v>
      </c>
      <c r="S356" s="29" t="s">
        <v>607</v>
      </c>
      <c r="T356" s="29" t="s">
        <v>606</v>
      </c>
      <c r="U356" s="28" t="s">
        <v>607</v>
      </c>
      <c r="V356" s="28" t="s">
        <v>608</v>
      </c>
      <c r="W356" s="28" t="s">
        <v>609</v>
      </c>
      <c r="X356" s="30" t="s">
        <v>610</v>
      </c>
      <c r="Y356" s="30" t="s">
        <v>611</v>
      </c>
      <c r="Z356" s="28" t="s">
        <v>612</v>
      </c>
      <c r="AA356" s="28" t="s">
        <v>613</v>
      </c>
      <c r="AB356" s="30" t="s">
        <v>614</v>
      </c>
      <c r="AC356" s="31" t="s">
        <v>615</v>
      </c>
      <c r="AD356" s="31" t="s">
        <v>616</v>
      </c>
      <c r="AE356" s="29" t="s">
        <v>617</v>
      </c>
      <c r="AF356" s="28" t="s">
        <v>618</v>
      </c>
      <c r="AH356" s="21"/>
    </row>
    <row r="357" spans="2:34" x14ac:dyDescent="0.2">
      <c r="B357" s="32">
        <v>11</v>
      </c>
      <c r="C357" s="33" t="s">
        <v>619</v>
      </c>
      <c r="D357" s="33" t="s">
        <v>620</v>
      </c>
      <c r="E357" s="33" t="s">
        <v>621</v>
      </c>
      <c r="F357" s="34" t="s">
        <v>622</v>
      </c>
      <c r="G357" s="35" t="s">
        <v>623</v>
      </c>
      <c r="H357" s="35" t="s">
        <v>624</v>
      </c>
      <c r="I357" s="33" t="s">
        <v>625</v>
      </c>
      <c r="J357" s="33" t="s">
        <v>626</v>
      </c>
      <c r="K357" s="33" t="s">
        <v>627</v>
      </c>
      <c r="L357" s="33" t="s">
        <v>628</v>
      </c>
      <c r="M357" s="33" t="s">
        <v>629</v>
      </c>
      <c r="N357" s="33" t="s">
        <v>630</v>
      </c>
      <c r="O357" s="34" t="s">
        <v>631</v>
      </c>
      <c r="P357" s="34" t="s">
        <v>632</v>
      </c>
      <c r="Q357" s="34" t="s">
        <v>633</v>
      </c>
      <c r="R357" s="34" t="s">
        <v>634</v>
      </c>
      <c r="S357" s="34" t="s">
        <v>636</v>
      </c>
      <c r="T357" s="34" t="s">
        <v>635</v>
      </c>
      <c r="U357" s="33" t="s">
        <v>636</v>
      </c>
      <c r="V357" s="33" t="s">
        <v>637</v>
      </c>
      <c r="W357" s="33" t="s">
        <v>638</v>
      </c>
      <c r="X357" s="35" t="s">
        <v>639</v>
      </c>
      <c r="Y357" s="35" t="s">
        <v>640</v>
      </c>
      <c r="Z357" s="33" t="s">
        <v>641</v>
      </c>
      <c r="AA357" s="33" t="s">
        <v>642</v>
      </c>
      <c r="AB357" s="35" t="s">
        <v>643</v>
      </c>
      <c r="AC357" s="36" t="s">
        <v>644</v>
      </c>
      <c r="AD357" s="36" t="s">
        <v>645</v>
      </c>
      <c r="AE357" s="34" t="s">
        <v>646</v>
      </c>
      <c r="AF357" s="33" t="s">
        <v>647</v>
      </c>
      <c r="AH357" s="21"/>
    </row>
    <row r="358" spans="2:34" x14ac:dyDescent="0.2">
      <c r="B358" s="32">
        <v>12</v>
      </c>
      <c r="C358" s="33" t="s">
        <v>648</v>
      </c>
      <c r="D358" s="33" t="s">
        <v>649</v>
      </c>
      <c r="E358" s="33" t="s">
        <v>650</v>
      </c>
      <c r="F358" s="34" t="s">
        <v>651</v>
      </c>
      <c r="G358" s="35" t="s">
        <v>652</v>
      </c>
      <c r="H358" s="35" t="s">
        <v>653</v>
      </c>
      <c r="I358" s="33" t="s">
        <v>654</v>
      </c>
      <c r="J358" s="33" t="s">
        <v>655</v>
      </c>
      <c r="K358" s="33" t="s">
        <v>656</v>
      </c>
      <c r="L358" s="33" t="s">
        <v>657</v>
      </c>
      <c r="M358" s="33" t="s">
        <v>658</v>
      </c>
      <c r="N358" s="33" t="s">
        <v>659</v>
      </c>
      <c r="O358" s="34" t="s">
        <v>660</v>
      </c>
      <c r="P358" s="34" t="s">
        <v>661</v>
      </c>
      <c r="Q358" s="34" t="s">
        <v>662</v>
      </c>
      <c r="R358" s="34" t="s">
        <v>663</v>
      </c>
      <c r="S358" s="34" t="s">
        <v>665</v>
      </c>
      <c r="T358" s="34" t="s">
        <v>664</v>
      </c>
      <c r="U358" s="33" t="s">
        <v>665</v>
      </c>
      <c r="V358" s="33" t="s">
        <v>666</v>
      </c>
      <c r="W358" s="33" t="s">
        <v>667</v>
      </c>
      <c r="X358" s="35" t="s">
        <v>668</v>
      </c>
      <c r="Y358" s="35" t="s">
        <v>669</v>
      </c>
      <c r="Z358" s="33" t="s">
        <v>670</v>
      </c>
      <c r="AA358" s="33" t="s">
        <v>671</v>
      </c>
      <c r="AB358" s="35" t="s">
        <v>672</v>
      </c>
      <c r="AC358" s="36" t="s">
        <v>673</v>
      </c>
      <c r="AD358" s="36" t="s">
        <v>674</v>
      </c>
      <c r="AE358" s="34" t="s">
        <v>675</v>
      </c>
      <c r="AF358" s="33" t="s">
        <v>676</v>
      </c>
      <c r="AH358" s="21"/>
    </row>
    <row r="359" spans="2:34" x14ac:dyDescent="0.2">
      <c r="B359" s="27">
        <v>13</v>
      </c>
      <c r="C359" s="28" t="s">
        <v>677</v>
      </c>
      <c r="D359" s="28" t="s">
        <v>678</v>
      </c>
      <c r="E359" s="28" t="s">
        <v>679</v>
      </c>
      <c r="F359" s="29" t="s">
        <v>680</v>
      </c>
      <c r="G359" s="30" t="s">
        <v>681</v>
      </c>
      <c r="H359" s="30" t="s">
        <v>682</v>
      </c>
      <c r="I359" s="28" t="s">
        <v>683</v>
      </c>
      <c r="J359" s="28" t="s">
        <v>684</v>
      </c>
      <c r="K359" s="28" t="s">
        <v>685</v>
      </c>
      <c r="L359" s="28" t="s">
        <v>686</v>
      </c>
      <c r="M359" s="28" t="s">
        <v>687</v>
      </c>
      <c r="N359" s="28" t="s">
        <v>688</v>
      </c>
      <c r="O359" s="29" t="s">
        <v>689</v>
      </c>
      <c r="P359" s="29" t="s">
        <v>690</v>
      </c>
      <c r="Q359" s="29" t="s">
        <v>691</v>
      </c>
      <c r="R359" s="29" t="s">
        <v>692</v>
      </c>
      <c r="S359" s="29" t="s">
        <v>694</v>
      </c>
      <c r="T359" s="29" t="s">
        <v>693</v>
      </c>
      <c r="U359" s="28" t="s">
        <v>694</v>
      </c>
      <c r="V359" s="28" t="s">
        <v>695</v>
      </c>
      <c r="W359" s="28" t="s">
        <v>696</v>
      </c>
      <c r="X359" s="30" t="s">
        <v>697</v>
      </c>
      <c r="Y359" s="30" t="s">
        <v>698</v>
      </c>
      <c r="Z359" s="28" t="s">
        <v>699</v>
      </c>
      <c r="AA359" s="28" t="s">
        <v>700</v>
      </c>
      <c r="AB359" s="30" t="s">
        <v>701</v>
      </c>
      <c r="AC359" s="31" t="s">
        <v>702</v>
      </c>
      <c r="AD359" s="31" t="s">
        <v>703</v>
      </c>
      <c r="AE359" s="29" t="s">
        <v>704</v>
      </c>
      <c r="AF359" s="28" t="s">
        <v>705</v>
      </c>
      <c r="AH359" s="21"/>
    </row>
    <row r="360" spans="2:34" x14ac:dyDescent="0.2">
      <c r="B360" s="27">
        <v>14</v>
      </c>
      <c r="C360" s="28" t="s">
        <v>706</v>
      </c>
      <c r="D360" s="28" t="s">
        <v>707</v>
      </c>
      <c r="E360" s="28" t="s">
        <v>708</v>
      </c>
      <c r="F360" s="29" t="s">
        <v>709</v>
      </c>
      <c r="G360" s="30" t="s">
        <v>710</v>
      </c>
      <c r="H360" s="30" t="s">
        <v>711</v>
      </c>
      <c r="I360" s="28" t="s">
        <v>712</v>
      </c>
      <c r="J360" s="28" t="s">
        <v>713</v>
      </c>
      <c r="K360" s="28" t="s">
        <v>714</v>
      </c>
      <c r="L360" s="28" t="s">
        <v>715</v>
      </c>
      <c r="M360" s="28" t="s">
        <v>716</v>
      </c>
      <c r="N360" s="28" t="s">
        <v>717</v>
      </c>
      <c r="O360" s="29" t="s">
        <v>718</v>
      </c>
      <c r="P360" s="29" t="s">
        <v>719</v>
      </c>
      <c r="Q360" s="29" t="s">
        <v>720</v>
      </c>
      <c r="R360" s="29" t="s">
        <v>721</v>
      </c>
      <c r="S360" s="29" t="s">
        <v>723</v>
      </c>
      <c r="T360" s="29" t="s">
        <v>722</v>
      </c>
      <c r="U360" s="28" t="s">
        <v>723</v>
      </c>
      <c r="V360" s="28" t="s">
        <v>724</v>
      </c>
      <c r="W360" s="28" t="s">
        <v>725</v>
      </c>
      <c r="X360" s="30" t="s">
        <v>726</v>
      </c>
      <c r="Y360" s="30" t="s">
        <v>727</v>
      </c>
      <c r="Z360" s="28" t="s">
        <v>728</v>
      </c>
      <c r="AA360" s="28" t="s">
        <v>729</v>
      </c>
      <c r="AB360" s="30" t="s">
        <v>730</v>
      </c>
      <c r="AC360" s="31" t="s">
        <v>731</v>
      </c>
      <c r="AD360" s="31" t="s">
        <v>732</v>
      </c>
      <c r="AE360" s="29" t="s">
        <v>733</v>
      </c>
      <c r="AF360" s="28" t="s">
        <v>734</v>
      </c>
      <c r="AH360" s="21"/>
    </row>
    <row r="361" spans="2:34" x14ac:dyDescent="0.2">
      <c r="B361" s="32">
        <v>15</v>
      </c>
      <c r="C361" s="33" t="s">
        <v>735</v>
      </c>
      <c r="D361" s="33" t="s">
        <v>736</v>
      </c>
      <c r="E361" s="33" t="s">
        <v>737</v>
      </c>
      <c r="F361" s="34" t="s">
        <v>738</v>
      </c>
      <c r="G361" s="35" t="s">
        <v>739</v>
      </c>
      <c r="H361" s="35" t="s">
        <v>740</v>
      </c>
      <c r="I361" s="33" t="s">
        <v>741</v>
      </c>
      <c r="J361" s="33" t="s">
        <v>742</v>
      </c>
      <c r="K361" s="33" t="s">
        <v>743</v>
      </c>
      <c r="L361" s="33" t="s">
        <v>744</v>
      </c>
      <c r="M361" s="33" t="s">
        <v>745</v>
      </c>
      <c r="N361" s="33" t="s">
        <v>746</v>
      </c>
      <c r="O361" s="34" t="s">
        <v>747</v>
      </c>
      <c r="P361" s="34" t="s">
        <v>748</v>
      </c>
      <c r="Q361" s="34" t="s">
        <v>749</v>
      </c>
      <c r="R361" s="34" t="s">
        <v>750</v>
      </c>
      <c r="S361" s="34" t="s">
        <v>752</v>
      </c>
      <c r="T361" s="34" t="s">
        <v>751</v>
      </c>
      <c r="U361" s="33" t="s">
        <v>752</v>
      </c>
      <c r="V361" s="33" t="s">
        <v>753</v>
      </c>
      <c r="W361" s="33" t="s">
        <v>754</v>
      </c>
      <c r="X361" s="35" t="s">
        <v>755</v>
      </c>
      <c r="Y361" s="35" t="s">
        <v>756</v>
      </c>
      <c r="Z361" s="33" t="s">
        <v>757</v>
      </c>
      <c r="AA361" s="33" t="s">
        <v>758</v>
      </c>
      <c r="AB361" s="35" t="s">
        <v>759</v>
      </c>
      <c r="AC361" s="36" t="s">
        <v>760</v>
      </c>
      <c r="AD361" s="36" t="s">
        <v>761</v>
      </c>
      <c r="AE361" s="34" t="s">
        <v>762</v>
      </c>
      <c r="AF361" s="33" t="s">
        <v>763</v>
      </c>
      <c r="AH361" s="21"/>
    </row>
    <row r="362" spans="2:34" x14ac:dyDescent="0.2">
      <c r="B362" s="32">
        <v>16</v>
      </c>
      <c r="C362" s="33" t="s">
        <v>764</v>
      </c>
      <c r="D362" s="33" t="s">
        <v>765</v>
      </c>
      <c r="E362" s="33" t="s">
        <v>766</v>
      </c>
      <c r="F362" s="34" t="s">
        <v>767</v>
      </c>
      <c r="G362" s="35" t="s">
        <v>768</v>
      </c>
      <c r="H362" s="35" t="s">
        <v>769</v>
      </c>
      <c r="I362" s="33" t="s">
        <v>770</v>
      </c>
      <c r="J362" s="33" t="s">
        <v>771</v>
      </c>
      <c r="K362" s="33" t="s">
        <v>772</v>
      </c>
      <c r="L362" s="33" t="s">
        <v>773</v>
      </c>
      <c r="M362" s="33" t="s">
        <v>774</v>
      </c>
      <c r="N362" s="33" t="s">
        <v>775</v>
      </c>
      <c r="O362" s="34" t="s">
        <v>776</v>
      </c>
      <c r="P362" s="34" t="s">
        <v>777</v>
      </c>
      <c r="Q362" s="34" t="s">
        <v>778</v>
      </c>
      <c r="R362" s="34" t="s">
        <v>779</v>
      </c>
      <c r="S362" s="34" t="s">
        <v>781</v>
      </c>
      <c r="T362" s="34" t="s">
        <v>780</v>
      </c>
      <c r="U362" s="33" t="s">
        <v>781</v>
      </c>
      <c r="V362" s="33" t="s">
        <v>782</v>
      </c>
      <c r="W362" s="33" t="s">
        <v>783</v>
      </c>
      <c r="X362" s="35" t="s">
        <v>784</v>
      </c>
      <c r="Y362" s="35" t="s">
        <v>785</v>
      </c>
      <c r="Z362" s="33" t="s">
        <v>786</v>
      </c>
      <c r="AA362" s="33" t="s">
        <v>787</v>
      </c>
      <c r="AB362" s="35" t="s">
        <v>788</v>
      </c>
      <c r="AC362" s="36" t="s">
        <v>789</v>
      </c>
      <c r="AD362" s="36" t="s">
        <v>790</v>
      </c>
      <c r="AE362" s="34" t="s">
        <v>791</v>
      </c>
      <c r="AF362" s="33" t="s">
        <v>792</v>
      </c>
      <c r="AH362" s="21"/>
    </row>
    <row r="363" spans="2:34" x14ac:dyDescent="0.2">
      <c r="B363" s="27">
        <v>17</v>
      </c>
      <c r="C363" s="28" t="s">
        <v>793</v>
      </c>
      <c r="D363" s="28" t="s">
        <v>794</v>
      </c>
      <c r="E363" s="28" t="s">
        <v>795</v>
      </c>
      <c r="F363" s="29" t="s">
        <v>796</v>
      </c>
      <c r="G363" s="30" t="s">
        <v>797</v>
      </c>
      <c r="H363" s="30" t="s">
        <v>798</v>
      </c>
      <c r="I363" s="28" t="s">
        <v>799</v>
      </c>
      <c r="J363" s="28" t="s">
        <v>800</v>
      </c>
      <c r="K363" s="28" t="s">
        <v>801</v>
      </c>
      <c r="L363" s="28" t="s">
        <v>802</v>
      </c>
      <c r="M363" s="28" t="s">
        <v>803</v>
      </c>
      <c r="N363" s="28" t="s">
        <v>804</v>
      </c>
      <c r="O363" s="29" t="s">
        <v>805</v>
      </c>
      <c r="P363" s="29" t="s">
        <v>806</v>
      </c>
      <c r="Q363" s="29" t="s">
        <v>807</v>
      </c>
      <c r="R363" s="29" t="s">
        <v>808</v>
      </c>
      <c r="S363" s="29" t="s">
        <v>810</v>
      </c>
      <c r="T363" s="29" t="s">
        <v>809</v>
      </c>
      <c r="U363" s="28" t="s">
        <v>810</v>
      </c>
      <c r="V363" s="28" t="s">
        <v>811</v>
      </c>
      <c r="W363" s="28" t="s">
        <v>812</v>
      </c>
      <c r="X363" s="30" t="s">
        <v>813</v>
      </c>
      <c r="Y363" s="30" t="s">
        <v>814</v>
      </c>
      <c r="Z363" s="28" t="s">
        <v>815</v>
      </c>
      <c r="AA363" s="28" t="s">
        <v>816</v>
      </c>
      <c r="AB363" s="30" t="s">
        <v>817</v>
      </c>
      <c r="AC363" s="31" t="s">
        <v>818</v>
      </c>
      <c r="AD363" s="31" t="s">
        <v>819</v>
      </c>
      <c r="AE363" s="29" t="s">
        <v>820</v>
      </c>
      <c r="AF363" s="28" t="s">
        <v>821</v>
      </c>
      <c r="AH363" s="21"/>
    </row>
    <row r="364" spans="2:34" x14ac:dyDescent="0.2">
      <c r="B364" s="27">
        <v>18</v>
      </c>
      <c r="C364" s="28" t="s">
        <v>822</v>
      </c>
      <c r="D364" s="28" t="s">
        <v>823</v>
      </c>
      <c r="E364" s="28" t="s">
        <v>824</v>
      </c>
      <c r="F364" s="29" t="s">
        <v>825</v>
      </c>
      <c r="G364" s="30" t="s">
        <v>826</v>
      </c>
      <c r="H364" s="30" t="s">
        <v>827</v>
      </c>
      <c r="I364" s="28" t="s">
        <v>828</v>
      </c>
      <c r="J364" s="28" t="s">
        <v>829</v>
      </c>
      <c r="K364" s="28" t="s">
        <v>830</v>
      </c>
      <c r="L364" s="28" t="s">
        <v>831</v>
      </c>
      <c r="M364" s="28" t="s">
        <v>832</v>
      </c>
      <c r="N364" s="28" t="s">
        <v>833</v>
      </c>
      <c r="O364" s="29" t="s">
        <v>834</v>
      </c>
      <c r="P364" s="29" t="s">
        <v>835</v>
      </c>
      <c r="Q364" s="29" t="s">
        <v>836</v>
      </c>
      <c r="R364" s="29" t="s">
        <v>837</v>
      </c>
      <c r="S364" s="29" t="s">
        <v>839</v>
      </c>
      <c r="T364" s="29" t="s">
        <v>838</v>
      </c>
      <c r="U364" s="28" t="s">
        <v>839</v>
      </c>
      <c r="V364" s="28" t="s">
        <v>840</v>
      </c>
      <c r="W364" s="28" t="s">
        <v>841</v>
      </c>
      <c r="X364" s="30" t="s">
        <v>842</v>
      </c>
      <c r="Y364" s="30" t="s">
        <v>843</v>
      </c>
      <c r="Z364" s="28" t="s">
        <v>844</v>
      </c>
      <c r="AA364" s="28" t="s">
        <v>845</v>
      </c>
      <c r="AB364" s="30" t="s">
        <v>846</v>
      </c>
      <c r="AC364" s="31" t="s">
        <v>847</v>
      </c>
      <c r="AD364" s="31" t="s">
        <v>848</v>
      </c>
      <c r="AE364" s="29" t="s">
        <v>849</v>
      </c>
      <c r="AF364" s="28" t="s">
        <v>850</v>
      </c>
      <c r="AH364" s="21"/>
    </row>
    <row r="365" spans="2:34" x14ac:dyDescent="0.2">
      <c r="B365" s="32">
        <v>19</v>
      </c>
      <c r="C365" s="33" t="s">
        <v>851</v>
      </c>
      <c r="D365" s="33" t="s">
        <v>852</v>
      </c>
      <c r="E365" s="33" t="s">
        <v>853</v>
      </c>
      <c r="F365" s="34" t="s">
        <v>854</v>
      </c>
      <c r="G365" s="35" t="s">
        <v>855</v>
      </c>
      <c r="H365" s="35" t="s">
        <v>856</v>
      </c>
      <c r="I365" s="33" t="s">
        <v>857</v>
      </c>
      <c r="J365" s="33" t="s">
        <v>858</v>
      </c>
      <c r="K365" s="33" t="s">
        <v>859</v>
      </c>
      <c r="L365" s="33" t="s">
        <v>860</v>
      </c>
      <c r="M365" s="33" t="s">
        <v>861</v>
      </c>
      <c r="N365" s="33" t="s">
        <v>862</v>
      </c>
      <c r="O365" s="34" t="s">
        <v>863</v>
      </c>
      <c r="P365" s="34" t="s">
        <v>864</v>
      </c>
      <c r="Q365" s="34" t="s">
        <v>865</v>
      </c>
      <c r="R365" s="34" t="s">
        <v>866</v>
      </c>
      <c r="S365" s="34" t="s">
        <v>868</v>
      </c>
      <c r="T365" s="34" t="s">
        <v>867</v>
      </c>
      <c r="U365" s="33" t="s">
        <v>868</v>
      </c>
      <c r="V365" s="33" t="s">
        <v>869</v>
      </c>
      <c r="W365" s="33" t="s">
        <v>870</v>
      </c>
      <c r="X365" s="35" t="s">
        <v>871</v>
      </c>
      <c r="Y365" s="35" t="s">
        <v>872</v>
      </c>
      <c r="Z365" s="33" t="s">
        <v>873</v>
      </c>
      <c r="AA365" s="33" t="s">
        <v>874</v>
      </c>
      <c r="AB365" s="35" t="s">
        <v>875</v>
      </c>
      <c r="AC365" s="36" t="s">
        <v>876</v>
      </c>
      <c r="AD365" s="36" t="s">
        <v>877</v>
      </c>
      <c r="AE365" s="34" t="s">
        <v>878</v>
      </c>
      <c r="AF365" s="33" t="s">
        <v>879</v>
      </c>
      <c r="AH365" s="21"/>
    </row>
    <row r="366" spans="2:34" x14ac:dyDescent="0.2">
      <c r="B366" s="32">
        <v>20</v>
      </c>
      <c r="C366" s="33" t="s">
        <v>880</v>
      </c>
      <c r="D366" s="33" t="s">
        <v>881</v>
      </c>
      <c r="E366" s="33" t="s">
        <v>882</v>
      </c>
      <c r="F366" s="34" t="s">
        <v>883</v>
      </c>
      <c r="G366" s="35" t="s">
        <v>884</v>
      </c>
      <c r="H366" s="35" t="s">
        <v>885</v>
      </c>
      <c r="I366" s="33" t="s">
        <v>886</v>
      </c>
      <c r="J366" s="33" t="s">
        <v>887</v>
      </c>
      <c r="K366" s="33" t="s">
        <v>888</v>
      </c>
      <c r="L366" s="33" t="s">
        <v>889</v>
      </c>
      <c r="M366" s="33" t="s">
        <v>890</v>
      </c>
      <c r="N366" s="33" t="s">
        <v>891</v>
      </c>
      <c r="O366" s="34" t="s">
        <v>892</v>
      </c>
      <c r="P366" s="34" t="s">
        <v>893</v>
      </c>
      <c r="Q366" s="34" t="s">
        <v>894</v>
      </c>
      <c r="R366" s="34" t="s">
        <v>895</v>
      </c>
      <c r="S366" s="34" t="s">
        <v>897</v>
      </c>
      <c r="T366" s="34" t="s">
        <v>896</v>
      </c>
      <c r="U366" s="33" t="s">
        <v>897</v>
      </c>
      <c r="V366" s="33" t="s">
        <v>898</v>
      </c>
      <c r="W366" s="33" t="s">
        <v>899</v>
      </c>
      <c r="X366" s="35" t="s">
        <v>900</v>
      </c>
      <c r="Y366" s="35" t="s">
        <v>901</v>
      </c>
      <c r="Z366" s="33" t="s">
        <v>902</v>
      </c>
      <c r="AA366" s="33" t="s">
        <v>903</v>
      </c>
      <c r="AB366" s="35" t="s">
        <v>904</v>
      </c>
      <c r="AC366" s="36" t="s">
        <v>905</v>
      </c>
      <c r="AD366" s="36" t="s">
        <v>906</v>
      </c>
      <c r="AE366" s="34" t="s">
        <v>907</v>
      </c>
      <c r="AF366" s="33" t="s">
        <v>908</v>
      </c>
      <c r="AH366" s="21"/>
    </row>
    <row r="367" spans="2:34" x14ac:dyDescent="0.2">
      <c r="B367" s="27">
        <v>21</v>
      </c>
      <c r="C367" s="28" t="s">
        <v>909</v>
      </c>
      <c r="D367" s="28" t="s">
        <v>910</v>
      </c>
      <c r="E367" s="28" t="s">
        <v>911</v>
      </c>
      <c r="F367" s="29" t="s">
        <v>912</v>
      </c>
      <c r="G367" s="30" t="s">
        <v>913</v>
      </c>
      <c r="H367" s="30" t="s">
        <v>914</v>
      </c>
      <c r="I367" s="28" t="s">
        <v>915</v>
      </c>
      <c r="J367" s="28" t="s">
        <v>916</v>
      </c>
      <c r="K367" s="28" t="s">
        <v>917</v>
      </c>
      <c r="L367" s="28" t="s">
        <v>918</v>
      </c>
      <c r="M367" s="28" t="s">
        <v>919</v>
      </c>
      <c r="N367" s="28" t="s">
        <v>920</v>
      </c>
      <c r="O367" s="29" t="s">
        <v>921</v>
      </c>
      <c r="P367" s="29" t="s">
        <v>922</v>
      </c>
      <c r="Q367" s="29" t="s">
        <v>923</v>
      </c>
      <c r="R367" s="29" t="s">
        <v>924</v>
      </c>
      <c r="S367" s="29" t="s">
        <v>926</v>
      </c>
      <c r="T367" s="29" t="s">
        <v>925</v>
      </c>
      <c r="U367" s="28" t="s">
        <v>926</v>
      </c>
      <c r="V367" s="28" t="s">
        <v>927</v>
      </c>
      <c r="W367" s="28" t="s">
        <v>928</v>
      </c>
      <c r="X367" s="30" t="s">
        <v>929</v>
      </c>
      <c r="Y367" s="30" t="s">
        <v>930</v>
      </c>
      <c r="Z367" s="28" t="s">
        <v>931</v>
      </c>
      <c r="AA367" s="28" t="s">
        <v>932</v>
      </c>
      <c r="AB367" s="30" t="s">
        <v>933</v>
      </c>
      <c r="AC367" s="31" t="s">
        <v>934</v>
      </c>
      <c r="AD367" s="31" t="s">
        <v>935</v>
      </c>
      <c r="AE367" s="29" t="s">
        <v>936</v>
      </c>
      <c r="AF367" s="28" t="s">
        <v>937</v>
      </c>
      <c r="AH367" s="21"/>
    </row>
    <row r="368" spans="2:34" x14ac:dyDescent="0.2">
      <c r="B368" s="27">
        <v>22</v>
      </c>
      <c r="C368" s="28" t="s">
        <v>938</v>
      </c>
      <c r="D368" s="28" t="s">
        <v>939</v>
      </c>
      <c r="E368" s="28" t="s">
        <v>940</v>
      </c>
      <c r="F368" s="29" t="s">
        <v>941</v>
      </c>
      <c r="G368" s="30" t="s">
        <v>942</v>
      </c>
      <c r="H368" s="30" t="s">
        <v>943</v>
      </c>
      <c r="I368" s="28" t="s">
        <v>944</v>
      </c>
      <c r="J368" s="28" t="s">
        <v>945</v>
      </c>
      <c r="K368" s="28" t="s">
        <v>946</v>
      </c>
      <c r="L368" s="28" t="s">
        <v>947</v>
      </c>
      <c r="M368" s="28" t="s">
        <v>948</v>
      </c>
      <c r="N368" s="28" t="s">
        <v>949</v>
      </c>
      <c r="O368" s="29" t="s">
        <v>950</v>
      </c>
      <c r="P368" s="29" t="s">
        <v>951</v>
      </c>
      <c r="Q368" s="29" t="s">
        <v>952</v>
      </c>
      <c r="R368" s="29" t="s">
        <v>953</v>
      </c>
      <c r="S368" s="29" t="s">
        <v>955</v>
      </c>
      <c r="T368" s="29" t="s">
        <v>954</v>
      </c>
      <c r="U368" s="28" t="s">
        <v>955</v>
      </c>
      <c r="V368" s="28" t="s">
        <v>956</v>
      </c>
      <c r="W368" s="28" t="s">
        <v>957</v>
      </c>
      <c r="X368" s="30" t="s">
        <v>958</v>
      </c>
      <c r="Y368" s="30" t="s">
        <v>959</v>
      </c>
      <c r="Z368" s="28" t="s">
        <v>960</v>
      </c>
      <c r="AA368" s="28" t="s">
        <v>961</v>
      </c>
      <c r="AB368" s="30" t="s">
        <v>962</v>
      </c>
      <c r="AC368" s="31" t="s">
        <v>963</v>
      </c>
      <c r="AD368" s="31" t="s">
        <v>964</v>
      </c>
      <c r="AE368" s="29" t="s">
        <v>965</v>
      </c>
      <c r="AF368" s="28" t="s">
        <v>966</v>
      </c>
      <c r="AH368" s="21"/>
    </row>
    <row r="369" spans="2:34" x14ac:dyDescent="0.2">
      <c r="B369" s="32">
        <v>23</v>
      </c>
      <c r="C369" s="33" t="s">
        <v>967</v>
      </c>
      <c r="D369" s="33" t="s">
        <v>968</v>
      </c>
      <c r="E369" s="33" t="s">
        <v>969</v>
      </c>
      <c r="F369" s="34" t="s">
        <v>970</v>
      </c>
      <c r="G369" s="35" t="s">
        <v>971</v>
      </c>
      <c r="H369" s="35" t="s">
        <v>972</v>
      </c>
      <c r="I369" s="33" t="s">
        <v>973</v>
      </c>
      <c r="J369" s="33" t="s">
        <v>974</v>
      </c>
      <c r="K369" s="33" t="s">
        <v>975</v>
      </c>
      <c r="L369" s="33" t="s">
        <v>976</v>
      </c>
      <c r="M369" s="33" t="s">
        <v>977</v>
      </c>
      <c r="N369" s="33" t="s">
        <v>978</v>
      </c>
      <c r="O369" s="34" t="s">
        <v>979</v>
      </c>
      <c r="P369" s="34" t="s">
        <v>980</v>
      </c>
      <c r="Q369" s="34" t="s">
        <v>981</v>
      </c>
      <c r="R369" s="34" t="s">
        <v>982</v>
      </c>
      <c r="S369" s="34" t="s">
        <v>984</v>
      </c>
      <c r="T369" s="34" t="s">
        <v>983</v>
      </c>
      <c r="U369" s="33" t="s">
        <v>984</v>
      </c>
      <c r="V369" s="33" t="s">
        <v>985</v>
      </c>
      <c r="W369" s="33" t="s">
        <v>986</v>
      </c>
      <c r="X369" s="35" t="s">
        <v>987</v>
      </c>
      <c r="Y369" s="35" t="s">
        <v>988</v>
      </c>
      <c r="Z369" s="33" t="s">
        <v>989</v>
      </c>
      <c r="AA369" s="33" t="s">
        <v>990</v>
      </c>
      <c r="AB369" s="35" t="s">
        <v>991</v>
      </c>
      <c r="AC369" s="36" t="s">
        <v>992</v>
      </c>
      <c r="AD369" s="36" t="s">
        <v>993</v>
      </c>
      <c r="AE369" s="34" t="s">
        <v>994</v>
      </c>
      <c r="AF369" s="33" t="s">
        <v>995</v>
      </c>
      <c r="AH369" s="21"/>
    </row>
    <row r="370" spans="2:34" x14ac:dyDescent="0.2">
      <c r="B370" s="32">
        <v>24</v>
      </c>
      <c r="C370" s="33" t="s">
        <v>996</v>
      </c>
      <c r="D370" s="33" t="s">
        <v>997</v>
      </c>
      <c r="E370" s="33" t="s">
        <v>998</v>
      </c>
      <c r="F370" s="34" t="s">
        <v>999</v>
      </c>
      <c r="G370" s="35" t="s">
        <v>1000</v>
      </c>
      <c r="H370" s="35" t="s">
        <v>1001</v>
      </c>
      <c r="I370" s="33" t="s">
        <v>1002</v>
      </c>
      <c r="J370" s="33" t="s">
        <v>1003</v>
      </c>
      <c r="K370" s="33" t="s">
        <v>1004</v>
      </c>
      <c r="L370" s="33" t="s">
        <v>1005</v>
      </c>
      <c r="M370" s="33" t="s">
        <v>1006</v>
      </c>
      <c r="N370" s="33" t="s">
        <v>1007</v>
      </c>
      <c r="O370" s="34" t="s">
        <v>1008</v>
      </c>
      <c r="P370" s="34" t="s">
        <v>1009</v>
      </c>
      <c r="Q370" s="34" t="s">
        <v>1010</v>
      </c>
      <c r="R370" s="34" t="s">
        <v>1011</v>
      </c>
      <c r="S370" s="34" t="s">
        <v>1013</v>
      </c>
      <c r="T370" s="34" t="s">
        <v>1012</v>
      </c>
      <c r="U370" s="33" t="s">
        <v>1013</v>
      </c>
      <c r="V370" s="33" t="s">
        <v>1014</v>
      </c>
      <c r="W370" s="33" t="s">
        <v>1015</v>
      </c>
      <c r="X370" s="35" t="s">
        <v>1016</v>
      </c>
      <c r="Y370" s="35" t="s">
        <v>1017</v>
      </c>
      <c r="Z370" s="33" t="s">
        <v>1018</v>
      </c>
      <c r="AA370" s="33" t="s">
        <v>1019</v>
      </c>
      <c r="AB370" s="35" t="s">
        <v>1020</v>
      </c>
      <c r="AC370" s="36" t="s">
        <v>1021</v>
      </c>
      <c r="AD370" s="36" t="s">
        <v>1022</v>
      </c>
      <c r="AE370" s="34" t="s">
        <v>1023</v>
      </c>
      <c r="AF370" s="33" t="s">
        <v>1024</v>
      </c>
      <c r="AH370" s="21"/>
    </row>
    <row r="371" spans="2:34" x14ac:dyDescent="0.2">
      <c r="B371" s="27">
        <v>25</v>
      </c>
      <c r="C371" s="28" t="s">
        <v>1025</v>
      </c>
      <c r="D371" s="28" t="s">
        <v>1026</v>
      </c>
      <c r="E371" s="28" t="s">
        <v>1027</v>
      </c>
      <c r="F371" s="29" t="s">
        <v>1028</v>
      </c>
      <c r="G371" s="30" t="s">
        <v>1029</v>
      </c>
      <c r="H371" s="30" t="s">
        <v>1030</v>
      </c>
      <c r="I371" s="28" t="s">
        <v>1031</v>
      </c>
      <c r="J371" s="28" t="s">
        <v>1032</v>
      </c>
      <c r="K371" s="28" t="s">
        <v>1033</v>
      </c>
      <c r="L371" s="28" t="s">
        <v>1034</v>
      </c>
      <c r="M371" s="28" t="s">
        <v>1035</v>
      </c>
      <c r="N371" s="28" t="s">
        <v>1036</v>
      </c>
      <c r="O371" s="29" t="s">
        <v>1037</v>
      </c>
      <c r="P371" s="29" t="s">
        <v>1038</v>
      </c>
      <c r="Q371" s="29" t="s">
        <v>1039</v>
      </c>
      <c r="R371" s="29" t="s">
        <v>1040</v>
      </c>
      <c r="S371" s="29" t="s">
        <v>1042</v>
      </c>
      <c r="T371" s="29" t="s">
        <v>1041</v>
      </c>
      <c r="U371" s="28" t="s">
        <v>1042</v>
      </c>
      <c r="V371" s="28" t="s">
        <v>1043</v>
      </c>
      <c r="W371" s="28" t="s">
        <v>1044</v>
      </c>
      <c r="X371" s="30" t="s">
        <v>1045</v>
      </c>
      <c r="Y371" s="30" t="s">
        <v>1046</v>
      </c>
      <c r="Z371" s="28" t="s">
        <v>1047</v>
      </c>
      <c r="AA371" s="28" t="s">
        <v>1048</v>
      </c>
      <c r="AB371" s="30" t="s">
        <v>1049</v>
      </c>
      <c r="AC371" s="31" t="s">
        <v>1050</v>
      </c>
      <c r="AD371" s="31" t="s">
        <v>1051</v>
      </c>
      <c r="AE371" s="29" t="s">
        <v>1052</v>
      </c>
      <c r="AF371" s="28" t="s">
        <v>1053</v>
      </c>
      <c r="AH371" s="21"/>
    </row>
    <row r="372" spans="2:34" x14ac:dyDescent="0.2">
      <c r="B372" s="27">
        <v>26</v>
      </c>
      <c r="C372" s="28" t="s">
        <v>1054</v>
      </c>
      <c r="D372" s="28" t="s">
        <v>1055</v>
      </c>
      <c r="E372" s="28" t="s">
        <v>1056</v>
      </c>
      <c r="F372" s="29" t="s">
        <v>1057</v>
      </c>
      <c r="G372" s="30" t="s">
        <v>1058</v>
      </c>
      <c r="H372" s="30" t="s">
        <v>1059</v>
      </c>
      <c r="I372" s="28" t="s">
        <v>1060</v>
      </c>
      <c r="J372" s="28" t="s">
        <v>1061</v>
      </c>
      <c r="K372" s="28" t="s">
        <v>1062</v>
      </c>
      <c r="L372" s="28" t="s">
        <v>1063</v>
      </c>
      <c r="M372" s="28" t="s">
        <v>1064</v>
      </c>
      <c r="N372" s="28" t="s">
        <v>0</v>
      </c>
      <c r="O372" s="29" t="s">
        <v>1</v>
      </c>
      <c r="P372" s="29" t="s">
        <v>2</v>
      </c>
      <c r="Q372" s="29" t="s">
        <v>3</v>
      </c>
      <c r="R372" s="29" t="s">
        <v>4</v>
      </c>
      <c r="S372" s="29" t="s">
        <v>6</v>
      </c>
      <c r="T372" s="29" t="s">
        <v>5</v>
      </c>
      <c r="U372" s="28" t="s">
        <v>6</v>
      </c>
      <c r="V372" s="28" t="s">
        <v>7</v>
      </c>
      <c r="W372" s="28" t="s">
        <v>8</v>
      </c>
      <c r="X372" s="30" t="s">
        <v>9</v>
      </c>
      <c r="Y372" s="30" t="s">
        <v>10</v>
      </c>
      <c r="Z372" s="28" t="s">
        <v>11</v>
      </c>
      <c r="AA372" s="28" t="s">
        <v>12</v>
      </c>
      <c r="AB372" s="30" t="s">
        <v>13</v>
      </c>
      <c r="AC372" s="31" t="s">
        <v>14</v>
      </c>
      <c r="AD372" s="31" t="s">
        <v>15</v>
      </c>
      <c r="AE372" s="29" t="s">
        <v>16</v>
      </c>
      <c r="AF372" s="28" t="s">
        <v>17</v>
      </c>
    </row>
    <row r="373" spans="2:34" x14ac:dyDescent="0.2">
      <c r="B373" s="32">
        <v>27</v>
      </c>
      <c r="C373" s="33" t="s">
        <v>18</v>
      </c>
      <c r="D373" s="33" t="s">
        <v>19</v>
      </c>
      <c r="E373" s="33" t="s">
        <v>20</v>
      </c>
      <c r="F373" s="34" t="s">
        <v>21</v>
      </c>
      <c r="G373" s="35" t="s">
        <v>22</v>
      </c>
      <c r="H373" s="35" t="s">
        <v>23</v>
      </c>
      <c r="I373" s="33" t="s">
        <v>24</v>
      </c>
      <c r="J373" s="33" t="s">
        <v>25</v>
      </c>
      <c r="K373" s="33" t="s">
        <v>26</v>
      </c>
      <c r="L373" s="33" t="s">
        <v>27</v>
      </c>
      <c r="M373" s="33" t="s">
        <v>28</v>
      </c>
      <c r="N373" s="33" t="s">
        <v>29</v>
      </c>
      <c r="O373" s="34" t="s">
        <v>30</v>
      </c>
      <c r="P373" s="34" t="s">
        <v>31</v>
      </c>
      <c r="Q373" s="34" t="s">
        <v>32</v>
      </c>
      <c r="R373" s="34" t="s">
        <v>33</v>
      </c>
      <c r="S373" s="34" t="s">
        <v>35</v>
      </c>
      <c r="T373" s="34" t="s">
        <v>34</v>
      </c>
      <c r="U373" s="33" t="s">
        <v>35</v>
      </c>
      <c r="V373" s="33" t="s">
        <v>36</v>
      </c>
      <c r="W373" s="33" t="s">
        <v>37</v>
      </c>
      <c r="X373" s="35" t="s">
        <v>38</v>
      </c>
      <c r="Y373" s="35" t="s">
        <v>39</v>
      </c>
      <c r="Z373" s="33" t="s">
        <v>40</v>
      </c>
      <c r="AA373" s="33" t="s">
        <v>41</v>
      </c>
      <c r="AB373" s="35" t="s">
        <v>42</v>
      </c>
      <c r="AC373" s="36" t="s">
        <v>43</v>
      </c>
      <c r="AD373" s="36" t="s">
        <v>44</v>
      </c>
      <c r="AE373" s="34" t="s">
        <v>45</v>
      </c>
      <c r="AF373" s="33" t="s">
        <v>46</v>
      </c>
      <c r="AH373" s="24"/>
    </row>
    <row r="374" spans="2:34" x14ac:dyDescent="0.2">
      <c r="B374" s="32">
        <v>28</v>
      </c>
      <c r="C374" s="33" t="s">
        <v>47</v>
      </c>
      <c r="D374" s="33" t="s">
        <v>48</v>
      </c>
      <c r="E374" s="33" t="s">
        <v>49</v>
      </c>
      <c r="F374" s="34" t="s">
        <v>50</v>
      </c>
      <c r="G374" s="35" t="s">
        <v>51</v>
      </c>
      <c r="H374" s="35" t="s">
        <v>52</v>
      </c>
      <c r="I374" s="33" t="s">
        <v>53</v>
      </c>
      <c r="J374" s="33" t="s">
        <v>54</v>
      </c>
      <c r="K374" s="33" t="s">
        <v>55</v>
      </c>
      <c r="L374" s="33" t="s">
        <v>56</v>
      </c>
      <c r="M374" s="33" t="s">
        <v>57</v>
      </c>
      <c r="N374" s="33" t="s">
        <v>58</v>
      </c>
      <c r="O374" s="34" t="s">
        <v>59</v>
      </c>
      <c r="P374" s="34" t="s">
        <v>60</v>
      </c>
      <c r="Q374" s="34" t="s">
        <v>61</v>
      </c>
      <c r="R374" s="34" t="s">
        <v>62</v>
      </c>
      <c r="S374" s="34" t="s">
        <v>64</v>
      </c>
      <c r="T374" s="34" t="s">
        <v>63</v>
      </c>
      <c r="U374" s="33" t="s">
        <v>64</v>
      </c>
      <c r="V374" s="33" t="s">
        <v>65</v>
      </c>
      <c r="W374" s="33" t="s">
        <v>66</v>
      </c>
      <c r="X374" s="35" t="s">
        <v>67</v>
      </c>
      <c r="Y374" s="35" t="s">
        <v>68</v>
      </c>
      <c r="Z374" s="33" t="s">
        <v>69</v>
      </c>
      <c r="AA374" s="33" t="s">
        <v>70</v>
      </c>
      <c r="AB374" s="35" t="s">
        <v>71</v>
      </c>
      <c r="AC374" s="36" t="s">
        <v>72</v>
      </c>
      <c r="AD374" s="36" t="s">
        <v>73</v>
      </c>
      <c r="AE374" s="34" t="s">
        <v>74</v>
      </c>
      <c r="AF374" s="33" t="s">
        <v>75</v>
      </c>
      <c r="AH374" s="24"/>
    </row>
    <row r="375" spans="2:34" x14ac:dyDescent="0.2">
      <c r="B375" s="27">
        <v>29</v>
      </c>
      <c r="C375" s="28" t="s">
        <v>76</v>
      </c>
      <c r="D375" s="28" t="s">
        <v>77</v>
      </c>
      <c r="E375" s="28" t="s">
        <v>78</v>
      </c>
      <c r="F375" s="29" t="s">
        <v>79</v>
      </c>
      <c r="G375" s="30" t="s">
        <v>80</v>
      </c>
      <c r="H375" s="30" t="s">
        <v>81</v>
      </c>
      <c r="I375" s="28" t="s">
        <v>82</v>
      </c>
      <c r="J375" s="28" t="s">
        <v>83</v>
      </c>
      <c r="K375" s="28" t="s">
        <v>84</v>
      </c>
      <c r="L375" s="28" t="s">
        <v>85</v>
      </c>
      <c r="M375" s="28" t="s">
        <v>86</v>
      </c>
      <c r="N375" s="28" t="s">
        <v>87</v>
      </c>
      <c r="O375" s="29" t="s">
        <v>88</v>
      </c>
      <c r="P375" s="29" t="s">
        <v>89</v>
      </c>
      <c r="Q375" s="29" t="s">
        <v>90</v>
      </c>
      <c r="R375" s="29" t="s">
        <v>91</v>
      </c>
      <c r="S375" s="29" t="s">
        <v>93</v>
      </c>
      <c r="T375" s="29" t="s">
        <v>92</v>
      </c>
      <c r="U375" s="28" t="s">
        <v>93</v>
      </c>
      <c r="V375" s="28" t="s">
        <v>94</v>
      </c>
      <c r="W375" s="28" t="s">
        <v>95</v>
      </c>
      <c r="X375" s="30" t="s">
        <v>96</v>
      </c>
      <c r="Y375" s="30" t="s">
        <v>97</v>
      </c>
      <c r="Z375" s="28" t="s">
        <v>98</v>
      </c>
      <c r="AA375" s="28" t="s">
        <v>99</v>
      </c>
      <c r="AB375" s="30" t="s">
        <v>100</v>
      </c>
      <c r="AC375" s="31" t="s">
        <v>101</v>
      </c>
      <c r="AD375" s="31" t="s">
        <v>102</v>
      </c>
      <c r="AE375" s="29" t="s">
        <v>103</v>
      </c>
      <c r="AF375" s="28" t="s">
        <v>104</v>
      </c>
      <c r="AH375" s="21"/>
    </row>
    <row r="376" spans="2:34" x14ac:dyDescent="0.2">
      <c r="B376" s="27">
        <v>30</v>
      </c>
      <c r="C376" s="28" t="s">
        <v>105</v>
      </c>
      <c r="D376" s="28" t="s">
        <v>106</v>
      </c>
      <c r="E376" s="28" t="s">
        <v>107</v>
      </c>
      <c r="F376" s="29" t="s">
        <v>108</v>
      </c>
      <c r="G376" s="30" t="s">
        <v>109</v>
      </c>
      <c r="H376" s="30" t="s">
        <v>110</v>
      </c>
      <c r="I376" s="28" t="s">
        <v>111</v>
      </c>
      <c r="J376" s="28" t="s">
        <v>112</v>
      </c>
      <c r="K376" s="28" t="s">
        <v>113</v>
      </c>
      <c r="L376" s="28" t="s">
        <v>114</v>
      </c>
      <c r="M376" s="28" t="s">
        <v>115</v>
      </c>
      <c r="N376" s="28" t="s">
        <v>116</v>
      </c>
      <c r="O376" s="29" t="s">
        <v>117</v>
      </c>
      <c r="P376" s="29" t="s">
        <v>118</v>
      </c>
      <c r="Q376" s="29" t="s">
        <v>119</v>
      </c>
      <c r="R376" s="29" t="s">
        <v>120</v>
      </c>
      <c r="S376" s="29" t="s">
        <v>122</v>
      </c>
      <c r="T376" s="29" t="s">
        <v>121</v>
      </c>
      <c r="U376" s="28" t="s">
        <v>122</v>
      </c>
      <c r="V376" s="28" t="s">
        <v>123</v>
      </c>
      <c r="W376" s="28" t="s">
        <v>124</v>
      </c>
      <c r="X376" s="30" t="s">
        <v>125</v>
      </c>
      <c r="Y376" s="30" t="s">
        <v>126</v>
      </c>
      <c r="Z376" s="28" t="s">
        <v>127</v>
      </c>
      <c r="AA376" s="28" t="s">
        <v>128</v>
      </c>
      <c r="AB376" s="30" t="s">
        <v>129</v>
      </c>
      <c r="AC376" s="31" t="s">
        <v>130</v>
      </c>
      <c r="AD376" s="31" t="s">
        <v>131</v>
      </c>
      <c r="AE376" s="29" t="s">
        <v>132</v>
      </c>
      <c r="AF376" s="28" t="s">
        <v>133</v>
      </c>
      <c r="AH376" s="21"/>
    </row>
    <row r="377" spans="2:34" x14ac:dyDescent="0.2">
      <c r="B377" s="32">
        <v>31</v>
      </c>
      <c r="C377" s="33" t="s">
        <v>134</v>
      </c>
      <c r="D377" s="33" t="s">
        <v>135</v>
      </c>
      <c r="E377" s="33" t="s">
        <v>136</v>
      </c>
      <c r="F377" s="34" t="s">
        <v>137</v>
      </c>
      <c r="G377" s="35" t="s">
        <v>138</v>
      </c>
      <c r="H377" s="35" t="s">
        <v>139</v>
      </c>
      <c r="I377" s="33" t="s">
        <v>140</v>
      </c>
      <c r="J377" s="33" t="s">
        <v>141</v>
      </c>
      <c r="K377" s="33" t="s">
        <v>142</v>
      </c>
      <c r="L377" s="33" t="s">
        <v>143</v>
      </c>
      <c r="M377" s="33" t="s">
        <v>144</v>
      </c>
      <c r="N377" s="33" t="s">
        <v>145</v>
      </c>
      <c r="O377" s="34" t="s">
        <v>146</v>
      </c>
      <c r="P377" s="34" t="s">
        <v>147</v>
      </c>
      <c r="Q377" s="34" t="s">
        <v>148</v>
      </c>
      <c r="R377" s="34" t="s">
        <v>149</v>
      </c>
      <c r="S377" s="34" t="s">
        <v>151</v>
      </c>
      <c r="T377" s="34" t="s">
        <v>150</v>
      </c>
      <c r="U377" s="33" t="s">
        <v>151</v>
      </c>
      <c r="V377" s="33" t="s">
        <v>152</v>
      </c>
      <c r="W377" s="33" t="s">
        <v>153</v>
      </c>
      <c r="X377" s="35" t="s">
        <v>154</v>
      </c>
      <c r="Y377" s="35" t="s">
        <v>155</v>
      </c>
      <c r="Z377" s="33" t="s">
        <v>156</v>
      </c>
      <c r="AA377" s="33" t="s">
        <v>157</v>
      </c>
      <c r="AB377" s="35" t="s">
        <v>158</v>
      </c>
      <c r="AC377" s="36" t="s">
        <v>159</v>
      </c>
      <c r="AD377" s="36" t="s">
        <v>160</v>
      </c>
      <c r="AE377" s="34" t="s">
        <v>161</v>
      </c>
      <c r="AF377" s="33" t="s">
        <v>162</v>
      </c>
      <c r="AH377" s="21"/>
    </row>
    <row r="378" spans="2:34" x14ac:dyDescent="0.2">
      <c r="B378" s="32">
        <v>32</v>
      </c>
      <c r="C378" s="33" t="s">
        <v>163</v>
      </c>
      <c r="D378" s="33" t="s">
        <v>164</v>
      </c>
      <c r="E378" s="33" t="s">
        <v>165</v>
      </c>
      <c r="F378" s="34" t="s">
        <v>166</v>
      </c>
      <c r="G378" s="35" t="s">
        <v>167</v>
      </c>
      <c r="H378" s="35" t="s">
        <v>168</v>
      </c>
      <c r="I378" s="33" t="s">
        <v>169</v>
      </c>
      <c r="J378" s="33" t="s">
        <v>170</v>
      </c>
      <c r="K378" s="33" t="s">
        <v>171</v>
      </c>
      <c r="L378" s="33" t="s">
        <v>172</v>
      </c>
      <c r="M378" s="33" t="s">
        <v>173</v>
      </c>
      <c r="N378" s="33" t="s">
        <v>174</v>
      </c>
      <c r="O378" s="34" t="s">
        <v>175</v>
      </c>
      <c r="P378" s="34" t="s">
        <v>176</v>
      </c>
      <c r="Q378" s="34" t="s">
        <v>177</v>
      </c>
      <c r="R378" s="34" t="s">
        <v>178</v>
      </c>
      <c r="S378" s="34" t="s">
        <v>180</v>
      </c>
      <c r="T378" s="34" t="s">
        <v>179</v>
      </c>
      <c r="U378" s="33" t="s">
        <v>180</v>
      </c>
      <c r="V378" s="33" t="s">
        <v>181</v>
      </c>
      <c r="W378" s="33" t="s">
        <v>182</v>
      </c>
      <c r="X378" s="35" t="s">
        <v>183</v>
      </c>
      <c r="Y378" s="35" t="s">
        <v>184</v>
      </c>
      <c r="Z378" s="33" t="s">
        <v>185</v>
      </c>
      <c r="AA378" s="33" t="s">
        <v>186</v>
      </c>
      <c r="AB378" s="35" t="s">
        <v>187</v>
      </c>
      <c r="AC378" s="36" t="s">
        <v>188</v>
      </c>
      <c r="AD378" s="36" t="s">
        <v>189</v>
      </c>
      <c r="AE378" s="34" t="s">
        <v>190</v>
      </c>
      <c r="AF378" s="33" t="s">
        <v>191</v>
      </c>
      <c r="AH378" s="21"/>
    </row>
    <row r="379" spans="2:34" x14ac:dyDescent="0.2">
      <c r="B379" s="27">
        <v>33</v>
      </c>
      <c r="C379" s="28" t="s">
        <v>192</v>
      </c>
      <c r="D379" s="28" t="s">
        <v>193</v>
      </c>
      <c r="E379" s="28" t="s">
        <v>194</v>
      </c>
      <c r="F379" s="29" t="s">
        <v>195</v>
      </c>
      <c r="G379" s="30" t="s">
        <v>196</v>
      </c>
      <c r="H379" s="30" t="s">
        <v>197</v>
      </c>
      <c r="I379" s="28" t="s">
        <v>198</v>
      </c>
      <c r="J379" s="28" t="s">
        <v>199</v>
      </c>
      <c r="K379" s="28" t="s">
        <v>200</v>
      </c>
      <c r="L379" s="28" t="s">
        <v>201</v>
      </c>
      <c r="M379" s="28" t="s">
        <v>202</v>
      </c>
      <c r="N379" s="28" t="s">
        <v>203</v>
      </c>
      <c r="O379" s="29" t="s">
        <v>204</v>
      </c>
      <c r="P379" s="29" t="s">
        <v>205</v>
      </c>
      <c r="Q379" s="29" t="s">
        <v>206</v>
      </c>
      <c r="R379" s="29" t="s">
        <v>207</v>
      </c>
      <c r="S379" s="29" t="s">
        <v>209</v>
      </c>
      <c r="T379" s="29" t="s">
        <v>208</v>
      </c>
      <c r="U379" s="28" t="s">
        <v>209</v>
      </c>
      <c r="V379" s="28" t="s">
        <v>210</v>
      </c>
      <c r="W379" s="28" t="s">
        <v>211</v>
      </c>
      <c r="X379" s="30" t="s">
        <v>212</v>
      </c>
      <c r="Y379" s="30" t="s">
        <v>213</v>
      </c>
      <c r="Z379" s="28" t="s">
        <v>214</v>
      </c>
      <c r="AA379" s="28" t="s">
        <v>215</v>
      </c>
      <c r="AB379" s="30" t="s">
        <v>216</v>
      </c>
      <c r="AC379" s="31" t="s">
        <v>217</v>
      </c>
      <c r="AD379" s="31" t="s">
        <v>218</v>
      </c>
      <c r="AE379" s="29" t="s">
        <v>219</v>
      </c>
      <c r="AF379" s="28" t="s">
        <v>220</v>
      </c>
      <c r="AH379" s="21"/>
    </row>
    <row r="380" spans="2:34" x14ac:dyDescent="0.2">
      <c r="B380" s="27">
        <v>34</v>
      </c>
      <c r="C380" s="28" t="s">
        <v>221</v>
      </c>
      <c r="D380" s="28" t="s">
        <v>222</v>
      </c>
      <c r="E380" s="28" t="s">
        <v>223</v>
      </c>
      <c r="F380" s="29" t="s">
        <v>224</v>
      </c>
      <c r="G380" s="30" t="s">
        <v>225</v>
      </c>
      <c r="H380" s="30" t="s">
        <v>226</v>
      </c>
      <c r="I380" s="28" t="s">
        <v>227</v>
      </c>
      <c r="J380" s="28" t="s">
        <v>228</v>
      </c>
      <c r="K380" s="28" t="s">
        <v>229</v>
      </c>
      <c r="L380" s="28" t="s">
        <v>230</v>
      </c>
      <c r="M380" s="28" t="s">
        <v>231</v>
      </c>
      <c r="N380" s="28" t="s">
        <v>232</v>
      </c>
      <c r="O380" s="29" t="s">
        <v>233</v>
      </c>
      <c r="P380" s="29" t="s">
        <v>234</v>
      </c>
      <c r="Q380" s="29" t="s">
        <v>235</v>
      </c>
      <c r="R380" s="29" t="s">
        <v>236</v>
      </c>
      <c r="S380" s="29" t="s">
        <v>238</v>
      </c>
      <c r="T380" s="29" t="s">
        <v>237</v>
      </c>
      <c r="U380" s="28" t="s">
        <v>238</v>
      </c>
      <c r="V380" s="28" t="s">
        <v>239</v>
      </c>
      <c r="W380" s="28" t="s">
        <v>240</v>
      </c>
      <c r="X380" s="30" t="s">
        <v>241</v>
      </c>
      <c r="Y380" s="30" t="s">
        <v>242</v>
      </c>
      <c r="Z380" s="28" t="s">
        <v>243</v>
      </c>
      <c r="AA380" s="28" t="s">
        <v>244</v>
      </c>
      <c r="AB380" s="30" t="s">
        <v>245</v>
      </c>
      <c r="AC380" s="31" t="s">
        <v>246</v>
      </c>
      <c r="AD380" s="31" t="s">
        <v>247</v>
      </c>
      <c r="AE380" s="29" t="s">
        <v>248</v>
      </c>
      <c r="AF380" s="28" t="s">
        <v>249</v>
      </c>
      <c r="AH380" s="21"/>
    </row>
    <row r="381" spans="2:34" x14ac:dyDescent="0.2">
      <c r="B381" s="32">
        <v>35</v>
      </c>
      <c r="C381" s="33" t="s">
        <v>250</v>
      </c>
      <c r="D381" s="33" t="s">
        <v>251</v>
      </c>
      <c r="E381" s="33" t="s">
        <v>252</v>
      </c>
      <c r="F381" s="34" t="s">
        <v>253</v>
      </c>
      <c r="G381" s="35" t="s">
        <v>254</v>
      </c>
      <c r="H381" s="35" t="s">
        <v>255</v>
      </c>
      <c r="I381" s="33" t="s">
        <v>256</v>
      </c>
      <c r="J381" s="33" t="s">
        <v>257</v>
      </c>
      <c r="K381" s="33" t="s">
        <v>258</v>
      </c>
      <c r="L381" s="33" t="s">
        <v>259</v>
      </c>
      <c r="M381" s="33" t="s">
        <v>260</v>
      </c>
      <c r="N381" s="33" t="s">
        <v>261</v>
      </c>
      <c r="O381" s="34" t="s">
        <v>262</v>
      </c>
      <c r="P381" s="34" t="s">
        <v>263</v>
      </c>
      <c r="Q381" s="34" t="s">
        <v>264</v>
      </c>
      <c r="R381" s="34" t="s">
        <v>265</v>
      </c>
      <c r="S381" s="34" t="s">
        <v>267</v>
      </c>
      <c r="T381" s="34" t="s">
        <v>266</v>
      </c>
      <c r="U381" s="33" t="s">
        <v>267</v>
      </c>
      <c r="V381" s="33" t="s">
        <v>268</v>
      </c>
      <c r="W381" s="33" t="s">
        <v>269</v>
      </c>
      <c r="X381" s="35" t="s">
        <v>270</v>
      </c>
      <c r="Y381" s="35" t="s">
        <v>271</v>
      </c>
      <c r="Z381" s="33" t="s">
        <v>272</v>
      </c>
      <c r="AA381" s="33" t="s">
        <v>273</v>
      </c>
      <c r="AB381" s="35" t="s">
        <v>274</v>
      </c>
      <c r="AC381" s="36" t="s">
        <v>275</v>
      </c>
      <c r="AD381" s="36" t="s">
        <v>276</v>
      </c>
      <c r="AE381" s="34" t="s">
        <v>277</v>
      </c>
      <c r="AF381" s="33" t="s">
        <v>278</v>
      </c>
      <c r="AH381" s="21"/>
    </row>
    <row r="382" spans="2:34" x14ac:dyDescent="0.2">
      <c r="B382" s="32">
        <v>36</v>
      </c>
      <c r="C382" s="33" t="s">
        <v>279</v>
      </c>
      <c r="D382" s="33" t="s">
        <v>280</v>
      </c>
      <c r="E382" s="33" t="s">
        <v>281</v>
      </c>
      <c r="F382" s="34" t="s">
        <v>282</v>
      </c>
      <c r="G382" s="35" t="s">
        <v>283</v>
      </c>
      <c r="H382" s="35" t="s">
        <v>284</v>
      </c>
      <c r="I382" s="33" t="s">
        <v>285</v>
      </c>
      <c r="J382" s="33" t="s">
        <v>286</v>
      </c>
      <c r="K382" s="33" t="s">
        <v>287</v>
      </c>
      <c r="L382" s="33" t="s">
        <v>288</v>
      </c>
      <c r="M382" s="33" t="s">
        <v>289</v>
      </c>
      <c r="N382" s="33" t="s">
        <v>290</v>
      </c>
      <c r="O382" s="34" t="s">
        <v>291</v>
      </c>
      <c r="P382" s="34" t="s">
        <v>292</v>
      </c>
      <c r="Q382" s="34" t="s">
        <v>293</v>
      </c>
      <c r="R382" s="34" t="s">
        <v>294</v>
      </c>
      <c r="S382" s="34" t="s">
        <v>296</v>
      </c>
      <c r="T382" s="34" t="s">
        <v>295</v>
      </c>
      <c r="U382" s="33" t="s">
        <v>296</v>
      </c>
      <c r="V382" s="33" t="s">
        <v>297</v>
      </c>
      <c r="W382" s="33" t="s">
        <v>298</v>
      </c>
      <c r="X382" s="35" t="s">
        <v>299</v>
      </c>
      <c r="Y382" s="35" t="s">
        <v>300</v>
      </c>
      <c r="Z382" s="33" t="s">
        <v>301</v>
      </c>
      <c r="AA382" s="33" t="s">
        <v>302</v>
      </c>
      <c r="AB382" s="35" t="s">
        <v>303</v>
      </c>
      <c r="AC382" s="36" t="s">
        <v>304</v>
      </c>
      <c r="AD382" s="36" t="s">
        <v>305</v>
      </c>
      <c r="AE382" s="34" t="s">
        <v>306</v>
      </c>
      <c r="AF382" s="33" t="s">
        <v>307</v>
      </c>
      <c r="AH382" s="21"/>
    </row>
    <row r="383" spans="2:34" x14ac:dyDescent="0.2">
      <c r="AH383" s="21"/>
    </row>
    <row r="384" spans="2:34" x14ac:dyDescent="0.2">
      <c r="B384" s="26"/>
      <c r="C384" s="26" t="s">
        <v>310</v>
      </c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AH384" s="21"/>
    </row>
    <row r="385" spans="2:34" x14ac:dyDescent="0.2">
      <c r="B385" s="27">
        <v>1</v>
      </c>
      <c r="C385" s="28" t="s">
        <v>330</v>
      </c>
      <c r="D385" s="28" t="s">
        <v>331</v>
      </c>
      <c r="E385" s="28" t="s">
        <v>332</v>
      </c>
      <c r="F385" s="29" t="s">
        <v>333</v>
      </c>
      <c r="G385" s="30" t="s">
        <v>334</v>
      </c>
      <c r="H385" s="30" t="s">
        <v>335</v>
      </c>
      <c r="I385" s="28" t="s">
        <v>336</v>
      </c>
      <c r="J385" s="28" t="s">
        <v>337</v>
      </c>
      <c r="K385" s="28" t="s">
        <v>338</v>
      </c>
      <c r="L385" s="28" t="s">
        <v>339</v>
      </c>
      <c r="M385" s="28" t="s">
        <v>340</v>
      </c>
      <c r="N385" s="28" t="s">
        <v>341</v>
      </c>
      <c r="O385" s="29" t="s">
        <v>342</v>
      </c>
      <c r="P385" s="29" t="s">
        <v>343</v>
      </c>
      <c r="Q385" s="29" t="s">
        <v>344</v>
      </c>
      <c r="R385" s="29" t="s">
        <v>345</v>
      </c>
      <c r="S385" s="29" t="s">
        <v>347</v>
      </c>
      <c r="T385" s="29" t="s">
        <v>346</v>
      </c>
      <c r="U385" s="28" t="s">
        <v>347</v>
      </c>
      <c r="V385" s="28" t="s">
        <v>348</v>
      </c>
      <c r="W385" s="28" t="s">
        <v>349</v>
      </c>
      <c r="X385" s="30" t="s">
        <v>350</v>
      </c>
      <c r="Y385" s="30" t="s">
        <v>351</v>
      </c>
      <c r="Z385" s="28" t="s">
        <v>352</v>
      </c>
      <c r="AA385" s="28" t="s">
        <v>353</v>
      </c>
      <c r="AB385" s="30" t="s">
        <v>354</v>
      </c>
      <c r="AC385" s="31" t="s">
        <v>355</v>
      </c>
      <c r="AD385" s="31" t="s">
        <v>356</v>
      </c>
      <c r="AE385" s="29" t="s">
        <v>357</v>
      </c>
      <c r="AF385" s="28" t="s">
        <v>358</v>
      </c>
      <c r="AH385" s="24" t="s">
        <v>1065</v>
      </c>
    </row>
    <row r="386" spans="2:34" x14ac:dyDescent="0.2">
      <c r="B386" s="27">
        <v>2</v>
      </c>
      <c r="C386" s="28" t="s">
        <v>359</v>
      </c>
      <c r="D386" s="28" t="s">
        <v>360</v>
      </c>
      <c r="E386" s="28" t="s">
        <v>361</v>
      </c>
      <c r="F386" s="29" t="s">
        <v>362</v>
      </c>
      <c r="G386" s="30" t="s">
        <v>363</v>
      </c>
      <c r="H386" s="30" t="s">
        <v>364</v>
      </c>
      <c r="I386" s="28" t="s">
        <v>365</v>
      </c>
      <c r="J386" s="28" t="s">
        <v>366</v>
      </c>
      <c r="K386" s="28" t="s">
        <v>367</v>
      </c>
      <c r="L386" s="28" t="s">
        <v>368</v>
      </c>
      <c r="M386" s="28" t="s">
        <v>369</v>
      </c>
      <c r="N386" s="28" t="s">
        <v>370</v>
      </c>
      <c r="O386" s="29" t="s">
        <v>371</v>
      </c>
      <c r="P386" s="29" t="s">
        <v>372</v>
      </c>
      <c r="Q386" s="29" t="s">
        <v>373</v>
      </c>
      <c r="R386" s="29" t="s">
        <v>374</v>
      </c>
      <c r="S386" s="29" t="s">
        <v>376</v>
      </c>
      <c r="T386" s="29" t="s">
        <v>375</v>
      </c>
      <c r="U386" s="28" t="s">
        <v>376</v>
      </c>
      <c r="V386" s="28" t="s">
        <v>377</v>
      </c>
      <c r="W386" s="28" t="s">
        <v>378</v>
      </c>
      <c r="X386" s="30" t="s">
        <v>379</v>
      </c>
      <c r="Y386" s="30" t="s">
        <v>380</v>
      </c>
      <c r="Z386" s="28" t="s">
        <v>381</v>
      </c>
      <c r="AA386" s="28" t="s">
        <v>382</v>
      </c>
      <c r="AB386" s="30" t="s">
        <v>383</v>
      </c>
      <c r="AC386" s="31" t="s">
        <v>384</v>
      </c>
      <c r="AD386" s="31" t="s">
        <v>385</v>
      </c>
      <c r="AE386" s="29" t="s">
        <v>386</v>
      </c>
      <c r="AF386" s="28" t="s">
        <v>387</v>
      </c>
      <c r="AH386" s="21">
        <v>0</v>
      </c>
    </row>
    <row r="387" spans="2:34" x14ac:dyDescent="0.2">
      <c r="B387" s="32">
        <v>3</v>
      </c>
      <c r="C387" s="33" t="s">
        <v>388</v>
      </c>
      <c r="D387" s="33" t="s">
        <v>389</v>
      </c>
      <c r="E387" s="33" t="s">
        <v>390</v>
      </c>
      <c r="F387" s="34" t="s">
        <v>391</v>
      </c>
      <c r="G387" s="35" t="s">
        <v>392</v>
      </c>
      <c r="H387" s="35" t="s">
        <v>393</v>
      </c>
      <c r="I387" s="33" t="s">
        <v>394</v>
      </c>
      <c r="J387" s="33" t="s">
        <v>395</v>
      </c>
      <c r="K387" s="33" t="s">
        <v>396</v>
      </c>
      <c r="L387" s="33" t="s">
        <v>397</v>
      </c>
      <c r="M387" s="33" t="s">
        <v>398</v>
      </c>
      <c r="N387" s="33" t="s">
        <v>399</v>
      </c>
      <c r="O387" s="34" t="s">
        <v>400</v>
      </c>
      <c r="P387" s="34" t="s">
        <v>401</v>
      </c>
      <c r="Q387" s="34" t="s">
        <v>402</v>
      </c>
      <c r="R387" s="34" t="s">
        <v>403</v>
      </c>
      <c r="S387" s="34" t="s">
        <v>405</v>
      </c>
      <c r="T387" s="34" t="s">
        <v>404</v>
      </c>
      <c r="U387" s="33" t="s">
        <v>405</v>
      </c>
      <c r="V387" s="33" t="s">
        <v>406</v>
      </c>
      <c r="W387" s="33" t="s">
        <v>407</v>
      </c>
      <c r="X387" s="35" t="s">
        <v>408</v>
      </c>
      <c r="Y387" s="35" t="s">
        <v>409</v>
      </c>
      <c r="Z387" s="33" t="s">
        <v>410</v>
      </c>
      <c r="AA387" s="33" t="s">
        <v>411</v>
      </c>
      <c r="AB387" s="35" t="s">
        <v>412</v>
      </c>
      <c r="AC387" s="36" t="s">
        <v>413</v>
      </c>
      <c r="AD387" s="36" t="s">
        <v>414</v>
      </c>
      <c r="AE387" s="34" t="s">
        <v>415</v>
      </c>
      <c r="AF387" s="33" t="s">
        <v>416</v>
      </c>
      <c r="AH387" s="21">
        <v>0</v>
      </c>
    </row>
    <row r="388" spans="2:34" x14ac:dyDescent="0.2">
      <c r="B388" s="32">
        <v>4</v>
      </c>
      <c r="C388" s="33" t="s">
        <v>417</v>
      </c>
      <c r="D388" s="33" t="s">
        <v>418</v>
      </c>
      <c r="E388" s="33" t="s">
        <v>419</v>
      </c>
      <c r="F388" s="34" t="s">
        <v>420</v>
      </c>
      <c r="G388" s="35" t="s">
        <v>421</v>
      </c>
      <c r="H388" s="35" t="s">
        <v>422</v>
      </c>
      <c r="I388" s="33" t="s">
        <v>423</v>
      </c>
      <c r="J388" s="33" t="s">
        <v>424</v>
      </c>
      <c r="K388" s="33" t="s">
        <v>425</v>
      </c>
      <c r="L388" s="33" t="s">
        <v>426</v>
      </c>
      <c r="M388" s="33" t="s">
        <v>427</v>
      </c>
      <c r="N388" s="33" t="s">
        <v>428</v>
      </c>
      <c r="O388" s="34" t="s">
        <v>429</v>
      </c>
      <c r="P388" s="34" t="s">
        <v>430</v>
      </c>
      <c r="Q388" s="34" t="s">
        <v>431</v>
      </c>
      <c r="R388" s="34" t="s">
        <v>432</v>
      </c>
      <c r="S388" s="34" t="s">
        <v>434</v>
      </c>
      <c r="T388" s="34" t="s">
        <v>433</v>
      </c>
      <c r="U388" s="33" t="s">
        <v>434</v>
      </c>
      <c r="V388" s="33" t="s">
        <v>435</v>
      </c>
      <c r="W388" s="33" t="s">
        <v>436</v>
      </c>
      <c r="X388" s="35" t="s">
        <v>437</v>
      </c>
      <c r="Y388" s="35" t="s">
        <v>438</v>
      </c>
      <c r="Z388" s="33" t="s">
        <v>439</v>
      </c>
      <c r="AA388" s="33" t="s">
        <v>440</v>
      </c>
      <c r="AB388" s="35" t="s">
        <v>441</v>
      </c>
      <c r="AC388" s="36" t="s">
        <v>442</v>
      </c>
      <c r="AD388" s="36" t="s">
        <v>443</v>
      </c>
      <c r="AE388" s="34" t="s">
        <v>444</v>
      </c>
      <c r="AF388" s="33" t="s">
        <v>445</v>
      </c>
      <c r="AH388" s="21">
        <v>0</v>
      </c>
    </row>
    <row r="389" spans="2:34" x14ac:dyDescent="0.2">
      <c r="B389" s="27">
        <v>5</v>
      </c>
      <c r="C389" s="28" t="s">
        <v>446</v>
      </c>
      <c r="D389" s="28" t="s">
        <v>447</v>
      </c>
      <c r="E389" s="28" t="s">
        <v>448</v>
      </c>
      <c r="F389" s="29" t="s">
        <v>449</v>
      </c>
      <c r="G389" s="30" t="s">
        <v>450</v>
      </c>
      <c r="H389" s="30" t="s">
        <v>451</v>
      </c>
      <c r="I389" s="28" t="s">
        <v>452</v>
      </c>
      <c r="J389" s="28" t="s">
        <v>453</v>
      </c>
      <c r="K389" s="28" t="s">
        <v>454</v>
      </c>
      <c r="L389" s="28" t="s">
        <v>455</v>
      </c>
      <c r="M389" s="28" t="s">
        <v>456</v>
      </c>
      <c r="N389" s="28" t="s">
        <v>457</v>
      </c>
      <c r="O389" s="29" t="s">
        <v>458</v>
      </c>
      <c r="P389" s="29" t="s">
        <v>459</v>
      </c>
      <c r="Q389" s="29" t="s">
        <v>460</v>
      </c>
      <c r="R389" s="29" t="s">
        <v>461</v>
      </c>
      <c r="S389" s="29" t="s">
        <v>463</v>
      </c>
      <c r="T389" s="29" t="s">
        <v>462</v>
      </c>
      <c r="U389" s="28" t="s">
        <v>463</v>
      </c>
      <c r="V389" s="28" t="s">
        <v>464</v>
      </c>
      <c r="W389" s="28" t="s">
        <v>465</v>
      </c>
      <c r="X389" s="30" t="s">
        <v>466</v>
      </c>
      <c r="Y389" s="30" t="s">
        <v>467</v>
      </c>
      <c r="Z389" s="28" t="s">
        <v>468</v>
      </c>
      <c r="AA389" s="28" t="s">
        <v>469</v>
      </c>
      <c r="AB389" s="30" t="s">
        <v>470</v>
      </c>
      <c r="AC389" s="31" t="s">
        <v>471</v>
      </c>
      <c r="AD389" s="31" t="s">
        <v>472</v>
      </c>
      <c r="AE389" s="29" t="s">
        <v>473</v>
      </c>
      <c r="AF389" s="28" t="s">
        <v>474</v>
      </c>
      <c r="AH389" s="21">
        <v>0</v>
      </c>
    </row>
    <row r="390" spans="2:34" x14ac:dyDescent="0.2">
      <c r="B390" s="27">
        <v>6</v>
      </c>
      <c r="C390" s="28" t="s">
        <v>475</v>
      </c>
      <c r="D390" s="28" t="s">
        <v>476</v>
      </c>
      <c r="E390" s="28" t="s">
        <v>477</v>
      </c>
      <c r="F390" s="29" t="s">
        <v>320</v>
      </c>
      <c r="G390" s="30" t="s">
        <v>478</v>
      </c>
      <c r="H390" s="30" t="s">
        <v>479</v>
      </c>
      <c r="I390" s="28" t="s">
        <v>480</v>
      </c>
      <c r="J390" s="28" t="s">
        <v>481</v>
      </c>
      <c r="K390" s="28" t="s">
        <v>482</v>
      </c>
      <c r="L390" s="28" t="s">
        <v>483</v>
      </c>
      <c r="M390" s="28" t="s">
        <v>484</v>
      </c>
      <c r="N390" s="28" t="s">
        <v>485</v>
      </c>
      <c r="O390" s="29" t="s">
        <v>486</v>
      </c>
      <c r="P390" s="29" t="s">
        <v>487</v>
      </c>
      <c r="Q390" s="29" t="s">
        <v>488</v>
      </c>
      <c r="R390" s="29" t="s">
        <v>489</v>
      </c>
      <c r="S390" s="29" t="s">
        <v>491</v>
      </c>
      <c r="T390" s="29" t="s">
        <v>490</v>
      </c>
      <c r="U390" s="28" t="s">
        <v>491</v>
      </c>
      <c r="V390" s="28" t="s">
        <v>492</v>
      </c>
      <c r="W390" s="28" t="s">
        <v>493</v>
      </c>
      <c r="X390" s="30" t="s">
        <v>494</v>
      </c>
      <c r="Y390" s="30" t="s">
        <v>495</v>
      </c>
      <c r="Z390" s="28" t="s">
        <v>496</v>
      </c>
      <c r="AA390" s="28" t="s">
        <v>497</v>
      </c>
      <c r="AB390" s="30" t="s">
        <v>498</v>
      </c>
      <c r="AC390" s="31" t="s">
        <v>499</v>
      </c>
      <c r="AD390" s="31" t="s">
        <v>500</v>
      </c>
      <c r="AE390" s="29" t="s">
        <v>501</v>
      </c>
      <c r="AF390" s="28" t="s">
        <v>502</v>
      </c>
      <c r="AH390" s="21"/>
    </row>
    <row r="391" spans="2:34" x14ac:dyDescent="0.2">
      <c r="B391" s="32">
        <v>7</v>
      </c>
      <c r="C391" s="33" t="s">
        <v>503</v>
      </c>
      <c r="D391" s="33" t="s">
        <v>504</v>
      </c>
      <c r="E391" s="33" t="s">
        <v>505</v>
      </c>
      <c r="F391" s="34" t="s">
        <v>506</v>
      </c>
      <c r="G391" s="35" t="s">
        <v>507</v>
      </c>
      <c r="H391" s="35" t="s">
        <v>508</v>
      </c>
      <c r="I391" s="33" t="s">
        <v>509</v>
      </c>
      <c r="J391" s="33" t="s">
        <v>510</v>
      </c>
      <c r="K391" s="33" t="s">
        <v>511</v>
      </c>
      <c r="L391" s="33" t="s">
        <v>512</v>
      </c>
      <c r="M391" s="33" t="s">
        <v>513</v>
      </c>
      <c r="N391" s="33" t="s">
        <v>514</v>
      </c>
      <c r="O391" s="34" t="s">
        <v>515</v>
      </c>
      <c r="P391" s="34" t="s">
        <v>516</v>
      </c>
      <c r="Q391" s="34" t="s">
        <v>517</v>
      </c>
      <c r="R391" s="34" t="s">
        <v>518</v>
      </c>
      <c r="S391" s="34" t="s">
        <v>520</v>
      </c>
      <c r="T391" s="34" t="s">
        <v>519</v>
      </c>
      <c r="U391" s="33" t="s">
        <v>520</v>
      </c>
      <c r="V391" s="33" t="s">
        <v>521</v>
      </c>
      <c r="W391" s="33" t="s">
        <v>522</v>
      </c>
      <c r="X391" s="35" t="s">
        <v>523</v>
      </c>
      <c r="Y391" s="35" t="s">
        <v>524</v>
      </c>
      <c r="Z391" s="33" t="s">
        <v>525</v>
      </c>
      <c r="AA391" s="33" t="s">
        <v>526</v>
      </c>
      <c r="AB391" s="35" t="s">
        <v>527</v>
      </c>
      <c r="AC391" s="36" t="s">
        <v>528</v>
      </c>
      <c r="AD391" s="36" t="s">
        <v>529</v>
      </c>
      <c r="AE391" s="34" t="s">
        <v>530</v>
      </c>
      <c r="AF391" s="33" t="s">
        <v>531</v>
      </c>
      <c r="AH391" s="21"/>
    </row>
    <row r="392" spans="2:34" x14ac:dyDescent="0.2">
      <c r="B392" s="32">
        <v>8</v>
      </c>
      <c r="C392" s="33" t="s">
        <v>532</v>
      </c>
      <c r="D392" s="33" t="s">
        <v>533</v>
      </c>
      <c r="E392" s="33" t="s">
        <v>534</v>
      </c>
      <c r="F392" s="34" t="s">
        <v>535</v>
      </c>
      <c r="G392" s="35" t="s">
        <v>536</v>
      </c>
      <c r="H392" s="35" t="s">
        <v>537</v>
      </c>
      <c r="I392" s="33" t="s">
        <v>538</v>
      </c>
      <c r="J392" s="33" t="s">
        <v>539</v>
      </c>
      <c r="K392" s="33" t="s">
        <v>540</v>
      </c>
      <c r="L392" s="33" t="s">
        <v>541</v>
      </c>
      <c r="M392" s="33" t="s">
        <v>542</v>
      </c>
      <c r="N392" s="33" t="s">
        <v>543</v>
      </c>
      <c r="O392" s="34" t="s">
        <v>544</v>
      </c>
      <c r="P392" s="34" t="s">
        <v>545</v>
      </c>
      <c r="Q392" s="34" t="s">
        <v>546</v>
      </c>
      <c r="R392" s="34" t="s">
        <v>547</v>
      </c>
      <c r="S392" s="34" t="s">
        <v>549</v>
      </c>
      <c r="T392" s="34" t="s">
        <v>548</v>
      </c>
      <c r="U392" s="33" t="s">
        <v>549</v>
      </c>
      <c r="V392" s="33" t="s">
        <v>550</v>
      </c>
      <c r="W392" s="33" t="s">
        <v>551</v>
      </c>
      <c r="X392" s="35" t="s">
        <v>552</v>
      </c>
      <c r="Y392" s="35" t="s">
        <v>553</v>
      </c>
      <c r="Z392" s="33" t="s">
        <v>554</v>
      </c>
      <c r="AA392" s="33" t="s">
        <v>555</v>
      </c>
      <c r="AB392" s="35" t="s">
        <v>556</v>
      </c>
      <c r="AC392" s="36" t="s">
        <v>557</v>
      </c>
      <c r="AD392" s="36" t="s">
        <v>558</v>
      </c>
      <c r="AE392" s="34" t="s">
        <v>559</v>
      </c>
      <c r="AF392" s="33" t="s">
        <v>560</v>
      </c>
      <c r="AH392" s="21"/>
    </row>
    <row r="393" spans="2:34" x14ac:dyDescent="0.2">
      <c r="B393" s="27">
        <v>9</v>
      </c>
      <c r="C393" s="28" t="s">
        <v>561</v>
      </c>
      <c r="D393" s="28" t="s">
        <v>562</v>
      </c>
      <c r="E393" s="28" t="s">
        <v>563</v>
      </c>
      <c r="F393" s="29" t="s">
        <v>564</v>
      </c>
      <c r="G393" s="30" t="s">
        <v>565</v>
      </c>
      <c r="H393" s="30" t="s">
        <v>566</v>
      </c>
      <c r="I393" s="28" t="s">
        <v>567</v>
      </c>
      <c r="J393" s="28" t="s">
        <v>568</v>
      </c>
      <c r="K393" s="28" t="s">
        <v>569</v>
      </c>
      <c r="L393" s="28" t="s">
        <v>570</v>
      </c>
      <c r="M393" s="28" t="s">
        <v>571</v>
      </c>
      <c r="N393" s="28" t="s">
        <v>572</v>
      </c>
      <c r="O393" s="29" t="s">
        <v>573</v>
      </c>
      <c r="P393" s="29" t="s">
        <v>574</v>
      </c>
      <c r="Q393" s="29" t="s">
        <v>575</v>
      </c>
      <c r="R393" s="29" t="s">
        <v>576</v>
      </c>
      <c r="S393" s="29" t="s">
        <v>578</v>
      </c>
      <c r="T393" s="29" t="s">
        <v>577</v>
      </c>
      <c r="U393" s="28" t="s">
        <v>578</v>
      </c>
      <c r="V393" s="28" t="s">
        <v>579</v>
      </c>
      <c r="W393" s="28" t="s">
        <v>580</v>
      </c>
      <c r="X393" s="30" t="s">
        <v>581</v>
      </c>
      <c r="Y393" s="30" t="s">
        <v>582</v>
      </c>
      <c r="Z393" s="28" t="s">
        <v>583</v>
      </c>
      <c r="AA393" s="28" t="s">
        <v>584</v>
      </c>
      <c r="AB393" s="30" t="s">
        <v>585</v>
      </c>
      <c r="AC393" s="31" t="s">
        <v>586</v>
      </c>
      <c r="AD393" s="31" t="s">
        <v>587</v>
      </c>
      <c r="AE393" s="29" t="s">
        <v>588</v>
      </c>
      <c r="AF393" s="28" t="s">
        <v>589</v>
      </c>
      <c r="AH393" s="21"/>
    </row>
    <row r="394" spans="2:34" x14ac:dyDescent="0.2">
      <c r="B394" s="27">
        <v>10</v>
      </c>
      <c r="C394" s="28" t="s">
        <v>590</v>
      </c>
      <c r="D394" s="28" t="s">
        <v>591</v>
      </c>
      <c r="E394" s="28" t="s">
        <v>592</v>
      </c>
      <c r="F394" s="29" t="s">
        <v>593</v>
      </c>
      <c r="G394" s="30" t="s">
        <v>594</v>
      </c>
      <c r="H394" s="30" t="s">
        <v>595</v>
      </c>
      <c r="I394" s="28" t="s">
        <v>596</v>
      </c>
      <c r="J394" s="28" t="s">
        <v>597</v>
      </c>
      <c r="K394" s="28" t="s">
        <v>598</v>
      </c>
      <c r="L394" s="28" t="s">
        <v>599</v>
      </c>
      <c r="M394" s="28" t="s">
        <v>600</v>
      </c>
      <c r="N394" s="28" t="s">
        <v>601</v>
      </c>
      <c r="O394" s="29" t="s">
        <v>602</v>
      </c>
      <c r="P394" s="29" t="s">
        <v>603</v>
      </c>
      <c r="Q394" s="29" t="s">
        <v>604</v>
      </c>
      <c r="R394" s="29" t="s">
        <v>605</v>
      </c>
      <c r="S394" s="29" t="s">
        <v>607</v>
      </c>
      <c r="T394" s="29" t="s">
        <v>606</v>
      </c>
      <c r="U394" s="28" t="s">
        <v>607</v>
      </c>
      <c r="V394" s="28" t="s">
        <v>608</v>
      </c>
      <c r="W394" s="28" t="s">
        <v>609</v>
      </c>
      <c r="X394" s="30" t="s">
        <v>610</v>
      </c>
      <c r="Y394" s="30" t="s">
        <v>611</v>
      </c>
      <c r="Z394" s="28" t="s">
        <v>612</v>
      </c>
      <c r="AA394" s="28" t="s">
        <v>613</v>
      </c>
      <c r="AB394" s="30" t="s">
        <v>614</v>
      </c>
      <c r="AC394" s="31" t="s">
        <v>615</v>
      </c>
      <c r="AD394" s="31" t="s">
        <v>616</v>
      </c>
      <c r="AE394" s="29" t="s">
        <v>617</v>
      </c>
      <c r="AF394" s="28" t="s">
        <v>618</v>
      </c>
      <c r="AH394" s="21"/>
    </row>
    <row r="395" spans="2:34" x14ac:dyDescent="0.2">
      <c r="B395" s="32">
        <v>11</v>
      </c>
      <c r="C395" s="33" t="s">
        <v>619</v>
      </c>
      <c r="D395" s="33" t="s">
        <v>620</v>
      </c>
      <c r="E395" s="33" t="s">
        <v>621</v>
      </c>
      <c r="F395" s="34" t="s">
        <v>622</v>
      </c>
      <c r="G395" s="35" t="s">
        <v>623</v>
      </c>
      <c r="H395" s="35" t="s">
        <v>624</v>
      </c>
      <c r="I395" s="33" t="s">
        <v>625</v>
      </c>
      <c r="J395" s="33" t="s">
        <v>626</v>
      </c>
      <c r="K395" s="33" t="s">
        <v>627</v>
      </c>
      <c r="L395" s="33" t="s">
        <v>628</v>
      </c>
      <c r="M395" s="33" t="s">
        <v>629</v>
      </c>
      <c r="N395" s="33" t="s">
        <v>630</v>
      </c>
      <c r="O395" s="34" t="s">
        <v>631</v>
      </c>
      <c r="P395" s="34" t="s">
        <v>632</v>
      </c>
      <c r="Q395" s="34" t="s">
        <v>633</v>
      </c>
      <c r="R395" s="34" t="s">
        <v>634</v>
      </c>
      <c r="S395" s="34" t="s">
        <v>636</v>
      </c>
      <c r="T395" s="34" t="s">
        <v>635</v>
      </c>
      <c r="U395" s="33" t="s">
        <v>636</v>
      </c>
      <c r="V395" s="33" t="s">
        <v>637</v>
      </c>
      <c r="W395" s="33" t="s">
        <v>638</v>
      </c>
      <c r="X395" s="35" t="s">
        <v>639</v>
      </c>
      <c r="Y395" s="35" t="s">
        <v>640</v>
      </c>
      <c r="Z395" s="33" t="s">
        <v>641</v>
      </c>
      <c r="AA395" s="33" t="s">
        <v>642</v>
      </c>
      <c r="AB395" s="35" t="s">
        <v>643</v>
      </c>
      <c r="AC395" s="36" t="s">
        <v>644</v>
      </c>
      <c r="AD395" s="36" t="s">
        <v>645</v>
      </c>
      <c r="AE395" s="34" t="s">
        <v>646</v>
      </c>
      <c r="AF395" s="33" t="s">
        <v>647</v>
      </c>
      <c r="AH395" s="21"/>
    </row>
    <row r="396" spans="2:34" x14ac:dyDescent="0.2">
      <c r="B396" s="32">
        <v>12</v>
      </c>
      <c r="C396" s="33" t="s">
        <v>648</v>
      </c>
      <c r="D396" s="33" t="s">
        <v>649</v>
      </c>
      <c r="E396" s="33" t="s">
        <v>650</v>
      </c>
      <c r="F396" s="34" t="s">
        <v>651</v>
      </c>
      <c r="G396" s="35" t="s">
        <v>652</v>
      </c>
      <c r="H396" s="35" t="s">
        <v>653</v>
      </c>
      <c r="I396" s="33" t="s">
        <v>654</v>
      </c>
      <c r="J396" s="33" t="s">
        <v>655</v>
      </c>
      <c r="K396" s="33" t="s">
        <v>656</v>
      </c>
      <c r="L396" s="33" t="s">
        <v>657</v>
      </c>
      <c r="M396" s="33" t="s">
        <v>658</v>
      </c>
      <c r="N396" s="33" t="s">
        <v>659</v>
      </c>
      <c r="O396" s="34" t="s">
        <v>660</v>
      </c>
      <c r="P396" s="34" t="s">
        <v>661</v>
      </c>
      <c r="Q396" s="34" t="s">
        <v>662</v>
      </c>
      <c r="R396" s="34" t="s">
        <v>663</v>
      </c>
      <c r="S396" s="34" t="s">
        <v>665</v>
      </c>
      <c r="T396" s="34" t="s">
        <v>664</v>
      </c>
      <c r="U396" s="33" t="s">
        <v>665</v>
      </c>
      <c r="V396" s="33" t="s">
        <v>666</v>
      </c>
      <c r="W396" s="33" t="s">
        <v>667</v>
      </c>
      <c r="X396" s="35" t="s">
        <v>668</v>
      </c>
      <c r="Y396" s="35" t="s">
        <v>669</v>
      </c>
      <c r="Z396" s="33" t="s">
        <v>670</v>
      </c>
      <c r="AA396" s="33" t="s">
        <v>671</v>
      </c>
      <c r="AB396" s="35" t="s">
        <v>672</v>
      </c>
      <c r="AC396" s="36" t="s">
        <v>673</v>
      </c>
      <c r="AD396" s="36" t="s">
        <v>674</v>
      </c>
      <c r="AE396" s="34" t="s">
        <v>675</v>
      </c>
      <c r="AF396" s="33" t="s">
        <v>676</v>
      </c>
      <c r="AH396" s="21"/>
    </row>
    <row r="397" spans="2:34" x14ac:dyDescent="0.2">
      <c r="B397" s="27">
        <v>13</v>
      </c>
      <c r="C397" s="28" t="s">
        <v>677</v>
      </c>
      <c r="D397" s="28" t="s">
        <v>678</v>
      </c>
      <c r="E397" s="28" t="s">
        <v>679</v>
      </c>
      <c r="F397" s="29" t="s">
        <v>680</v>
      </c>
      <c r="G397" s="30" t="s">
        <v>681</v>
      </c>
      <c r="H397" s="30" t="s">
        <v>682</v>
      </c>
      <c r="I397" s="28" t="s">
        <v>683</v>
      </c>
      <c r="J397" s="28" t="s">
        <v>684</v>
      </c>
      <c r="K397" s="28" t="s">
        <v>685</v>
      </c>
      <c r="L397" s="28" t="s">
        <v>686</v>
      </c>
      <c r="M397" s="28" t="s">
        <v>687</v>
      </c>
      <c r="N397" s="28" t="s">
        <v>688</v>
      </c>
      <c r="O397" s="29" t="s">
        <v>689</v>
      </c>
      <c r="P397" s="29" t="s">
        <v>690</v>
      </c>
      <c r="Q397" s="29" t="s">
        <v>691</v>
      </c>
      <c r="R397" s="29" t="s">
        <v>692</v>
      </c>
      <c r="S397" s="29" t="s">
        <v>694</v>
      </c>
      <c r="T397" s="29" t="s">
        <v>693</v>
      </c>
      <c r="U397" s="28" t="s">
        <v>694</v>
      </c>
      <c r="V397" s="28" t="s">
        <v>695</v>
      </c>
      <c r="W397" s="28" t="s">
        <v>696</v>
      </c>
      <c r="X397" s="30" t="s">
        <v>697</v>
      </c>
      <c r="Y397" s="30" t="s">
        <v>698</v>
      </c>
      <c r="Z397" s="28" t="s">
        <v>699</v>
      </c>
      <c r="AA397" s="28" t="s">
        <v>700</v>
      </c>
      <c r="AB397" s="30" t="s">
        <v>701</v>
      </c>
      <c r="AC397" s="31" t="s">
        <v>702</v>
      </c>
      <c r="AD397" s="31" t="s">
        <v>703</v>
      </c>
      <c r="AE397" s="29" t="s">
        <v>704</v>
      </c>
      <c r="AF397" s="28" t="s">
        <v>705</v>
      </c>
      <c r="AH397" s="21"/>
    </row>
    <row r="398" spans="2:34" x14ac:dyDescent="0.2">
      <c r="B398" s="27">
        <v>14</v>
      </c>
      <c r="C398" s="28" t="s">
        <v>706</v>
      </c>
      <c r="D398" s="28" t="s">
        <v>707</v>
      </c>
      <c r="E398" s="28" t="s">
        <v>708</v>
      </c>
      <c r="F398" s="29" t="s">
        <v>709</v>
      </c>
      <c r="G398" s="30" t="s">
        <v>710</v>
      </c>
      <c r="H398" s="30" t="s">
        <v>711</v>
      </c>
      <c r="I398" s="28" t="s">
        <v>712</v>
      </c>
      <c r="J398" s="28" t="s">
        <v>713</v>
      </c>
      <c r="K398" s="28" t="s">
        <v>714</v>
      </c>
      <c r="L398" s="28" t="s">
        <v>715</v>
      </c>
      <c r="M398" s="28" t="s">
        <v>716</v>
      </c>
      <c r="N398" s="28" t="s">
        <v>717</v>
      </c>
      <c r="O398" s="29" t="s">
        <v>718</v>
      </c>
      <c r="P398" s="29" t="s">
        <v>719</v>
      </c>
      <c r="Q398" s="29" t="s">
        <v>720</v>
      </c>
      <c r="R398" s="29" t="s">
        <v>721</v>
      </c>
      <c r="S398" s="29" t="s">
        <v>723</v>
      </c>
      <c r="T398" s="29" t="s">
        <v>722</v>
      </c>
      <c r="U398" s="28" t="s">
        <v>723</v>
      </c>
      <c r="V398" s="28" t="s">
        <v>724</v>
      </c>
      <c r="W398" s="28" t="s">
        <v>725</v>
      </c>
      <c r="X398" s="30" t="s">
        <v>726</v>
      </c>
      <c r="Y398" s="30" t="s">
        <v>727</v>
      </c>
      <c r="Z398" s="28" t="s">
        <v>728</v>
      </c>
      <c r="AA398" s="28" t="s">
        <v>729</v>
      </c>
      <c r="AB398" s="30" t="s">
        <v>730</v>
      </c>
      <c r="AC398" s="31" t="s">
        <v>731</v>
      </c>
      <c r="AD398" s="31" t="s">
        <v>732</v>
      </c>
      <c r="AE398" s="29" t="s">
        <v>733</v>
      </c>
      <c r="AF398" s="28" t="s">
        <v>734</v>
      </c>
      <c r="AH398" s="21"/>
    </row>
    <row r="399" spans="2:34" x14ac:dyDescent="0.2">
      <c r="B399" s="32">
        <v>15</v>
      </c>
      <c r="C399" s="33" t="s">
        <v>735</v>
      </c>
      <c r="D399" s="33" t="s">
        <v>736</v>
      </c>
      <c r="E399" s="33" t="s">
        <v>737</v>
      </c>
      <c r="F399" s="34" t="s">
        <v>738</v>
      </c>
      <c r="G399" s="35" t="s">
        <v>739</v>
      </c>
      <c r="H399" s="35" t="s">
        <v>740</v>
      </c>
      <c r="I399" s="33" t="s">
        <v>741</v>
      </c>
      <c r="J399" s="33" t="s">
        <v>742</v>
      </c>
      <c r="K399" s="33" t="s">
        <v>743</v>
      </c>
      <c r="L399" s="33" t="s">
        <v>744</v>
      </c>
      <c r="M399" s="33" t="s">
        <v>745</v>
      </c>
      <c r="N399" s="33" t="s">
        <v>746</v>
      </c>
      <c r="O399" s="34" t="s">
        <v>747</v>
      </c>
      <c r="P399" s="34" t="s">
        <v>748</v>
      </c>
      <c r="Q399" s="34" t="s">
        <v>749</v>
      </c>
      <c r="R399" s="34" t="s">
        <v>750</v>
      </c>
      <c r="S399" s="34" t="s">
        <v>752</v>
      </c>
      <c r="T399" s="34" t="s">
        <v>751</v>
      </c>
      <c r="U399" s="33" t="s">
        <v>752</v>
      </c>
      <c r="V399" s="33" t="s">
        <v>753</v>
      </c>
      <c r="W399" s="33" t="s">
        <v>754</v>
      </c>
      <c r="X399" s="35" t="s">
        <v>755</v>
      </c>
      <c r="Y399" s="35" t="s">
        <v>756</v>
      </c>
      <c r="Z399" s="33" t="s">
        <v>757</v>
      </c>
      <c r="AA399" s="33" t="s">
        <v>758</v>
      </c>
      <c r="AB399" s="35" t="s">
        <v>759</v>
      </c>
      <c r="AC399" s="36" t="s">
        <v>760</v>
      </c>
      <c r="AD399" s="36" t="s">
        <v>761</v>
      </c>
      <c r="AE399" s="34" t="s">
        <v>762</v>
      </c>
      <c r="AF399" s="33" t="s">
        <v>763</v>
      </c>
      <c r="AH399" s="21"/>
    </row>
    <row r="400" spans="2:34" x14ac:dyDescent="0.2">
      <c r="B400" s="32">
        <v>16</v>
      </c>
      <c r="C400" s="33" t="s">
        <v>764</v>
      </c>
      <c r="D400" s="33" t="s">
        <v>765</v>
      </c>
      <c r="E400" s="33" t="s">
        <v>766</v>
      </c>
      <c r="F400" s="34" t="s">
        <v>767</v>
      </c>
      <c r="G400" s="35" t="s">
        <v>768</v>
      </c>
      <c r="H400" s="35" t="s">
        <v>769</v>
      </c>
      <c r="I400" s="33" t="s">
        <v>770</v>
      </c>
      <c r="J400" s="33" t="s">
        <v>771</v>
      </c>
      <c r="K400" s="33" t="s">
        <v>772</v>
      </c>
      <c r="L400" s="33" t="s">
        <v>773</v>
      </c>
      <c r="M400" s="33" t="s">
        <v>774</v>
      </c>
      <c r="N400" s="33" t="s">
        <v>775</v>
      </c>
      <c r="O400" s="34" t="s">
        <v>776</v>
      </c>
      <c r="P400" s="34" t="s">
        <v>777</v>
      </c>
      <c r="Q400" s="34" t="s">
        <v>778</v>
      </c>
      <c r="R400" s="34" t="s">
        <v>779</v>
      </c>
      <c r="S400" s="34" t="s">
        <v>781</v>
      </c>
      <c r="T400" s="34" t="s">
        <v>780</v>
      </c>
      <c r="U400" s="33" t="s">
        <v>781</v>
      </c>
      <c r="V400" s="33" t="s">
        <v>782</v>
      </c>
      <c r="W400" s="33" t="s">
        <v>783</v>
      </c>
      <c r="X400" s="35" t="s">
        <v>784</v>
      </c>
      <c r="Y400" s="35" t="s">
        <v>785</v>
      </c>
      <c r="Z400" s="33" t="s">
        <v>786</v>
      </c>
      <c r="AA400" s="33" t="s">
        <v>787</v>
      </c>
      <c r="AB400" s="35" t="s">
        <v>788</v>
      </c>
      <c r="AC400" s="36" t="s">
        <v>789</v>
      </c>
      <c r="AD400" s="36" t="s">
        <v>790</v>
      </c>
      <c r="AE400" s="34" t="s">
        <v>791</v>
      </c>
      <c r="AF400" s="33" t="s">
        <v>792</v>
      </c>
      <c r="AH400" s="21"/>
    </row>
    <row r="401" spans="2:34" x14ac:dyDescent="0.2">
      <c r="B401" s="27">
        <v>17</v>
      </c>
      <c r="C401" s="28" t="s">
        <v>793</v>
      </c>
      <c r="D401" s="28" t="s">
        <v>794</v>
      </c>
      <c r="E401" s="28" t="s">
        <v>795</v>
      </c>
      <c r="F401" s="29" t="s">
        <v>796</v>
      </c>
      <c r="G401" s="30" t="s">
        <v>797</v>
      </c>
      <c r="H401" s="30" t="s">
        <v>798</v>
      </c>
      <c r="I401" s="28" t="s">
        <v>799</v>
      </c>
      <c r="J401" s="28" t="s">
        <v>800</v>
      </c>
      <c r="K401" s="28" t="s">
        <v>801</v>
      </c>
      <c r="L401" s="28" t="s">
        <v>802</v>
      </c>
      <c r="M401" s="28" t="s">
        <v>803</v>
      </c>
      <c r="N401" s="28" t="s">
        <v>804</v>
      </c>
      <c r="O401" s="29" t="s">
        <v>805</v>
      </c>
      <c r="P401" s="29" t="s">
        <v>806</v>
      </c>
      <c r="Q401" s="29" t="s">
        <v>807</v>
      </c>
      <c r="R401" s="29" t="s">
        <v>808</v>
      </c>
      <c r="S401" s="29" t="s">
        <v>810</v>
      </c>
      <c r="T401" s="29" t="s">
        <v>809</v>
      </c>
      <c r="U401" s="28" t="s">
        <v>810</v>
      </c>
      <c r="V401" s="28" t="s">
        <v>811</v>
      </c>
      <c r="W401" s="28" t="s">
        <v>812</v>
      </c>
      <c r="X401" s="30" t="s">
        <v>813</v>
      </c>
      <c r="Y401" s="30" t="s">
        <v>814</v>
      </c>
      <c r="Z401" s="28" t="s">
        <v>815</v>
      </c>
      <c r="AA401" s="28" t="s">
        <v>816</v>
      </c>
      <c r="AB401" s="30" t="s">
        <v>817</v>
      </c>
      <c r="AC401" s="31" t="s">
        <v>818</v>
      </c>
      <c r="AD401" s="31" t="s">
        <v>819</v>
      </c>
      <c r="AE401" s="29" t="s">
        <v>820</v>
      </c>
      <c r="AF401" s="28" t="s">
        <v>821</v>
      </c>
      <c r="AH401" s="21"/>
    </row>
    <row r="402" spans="2:34" x14ac:dyDescent="0.2">
      <c r="B402" s="27">
        <v>18</v>
      </c>
      <c r="C402" s="28" t="s">
        <v>822</v>
      </c>
      <c r="D402" s="28" t="s">
        <v>823</v>
      </c>
      <c r="E402" s="28" t="s">
        <v>824</v>
      </c>
      <c r="F402" s="29" t="s">
        <v>825</v>
      </c>
      <c r="G402" s="30" t="s">
        <v>826</v>
      </c>
      <c r="H402" s="30" t="s">
        <v>827</v>
      </c>
      <c r="I402" s="28" t="s">
        <v>828</v>
      </c>
      <c r="J402" s="28" t="s">
        <v>829</v>
      </c>
      <c r="K402" s="28" t="s">
        <v>830</v>
      </c>
      <c r="L402" s="28" t="s">
        <v>831</v>
      </c>
      <c r="M402" s="28" t="s">
        <v>832</v>
      </c>
      <c r="N402" s="28" t="s">
        <v>833</v>
      </c>
      <c r="O402" s="29" t="s">
        <v>834</v>
      </c>
      <c r="P402" s="29" t="s">
        <v>835</v>
      </c>
      <c r="Q402" s="29" t="s">
        <v>836</v>
      </c>
      <c r="R402" s="29" t="s">
        <v>837</v>
      </c>
      <c r="S402" s="29" t="s">
        <v>839</v>
      </c>
      <c r="T402" s="29" t="s">
        <v>838</v>
      </c>
      <c r="U402" s="28" t="s">
        <v>839</v>
      </c>
      <c r="V402" s="28" t="s">
        <v>840</v>
      </c>
      <c r="W402" s="28" t="s">
        <v>841</v>
      </c>
      <c r="X402" s="30" t="s">
        <v>842</v>
      </c>
      <c r="Y402" s="30" t="s">
        <v>843</v>
      </c>
      <c r="Z402" s="28" t="s">
        <v>844</v>
      </c>
      <c r="AA402" s="28" t="s">
        <v>845</v>
      </c>
      <c r="AB402" s="30" t="s">
        <v>846</v>
      </c>
      <c r="AC402" s="31" t="s">
        <v>847</v>
      </c>
      <c r="AD402" s="31" t="s">
        <v>848</v>
      </c>
      <c r="AE402" s="29" t="s">
        <v>849</v>
      </c>
      <c r="AF402" s="28" t="s">
        <v>850</v>
      </c>
      <c r="AH402" s="21"/>
    </row>
    <row r="403" spans="2:34" x14ac:dyDescent="0.2">
      <c r="B403" s="32">
        <v>19</v>
      </c>
      <c r="C403" s="33" t="s">
        <v>851</v>
      </c>
      <c r="D403" s="33" t="s">
        <v>852</v>
      </c>
      <c r="E403" s="33" t="s">
        <v>853</v>
      </c>
      <c r="F403" s="34" t="s">
        <v>854</v>
      </c>
      <c r="G403" s="35" t="s">
        <v>855</v>
      </c>
      <c r="H403" s="35" t="s">
        <v>856</v>
      </c>
      <c r="I403" s="33" t="s">
        <v>857</v>
      </c>
      <c r="J403" s="33" t="s">
        <v>858</v>
      </c>
      <c r="K403" s="33" t="s">
        <v>859</v>
      </c>
      <c r="L403" s="33" t="s">
        <v>860</v>
      </c>
      <c r="M403" s="33" t="s">
        <v>861</v>
      </c>
      <c r="N403" s="33" t="s">
        <v>862</v>
      </c>
      <c r="O403" s="34" t="s">
        <v>863</v>
      </c>
      <c r="P403" s="34" t="s">
        <v>864</v>
      </c>
      <c r="Q403" s="34" t="s">
        <v>865</v>
      </c>
      <c r="R403" s="34" t="s">
        <v>866</v>
      </c>
      <c r="S403" s="34" t="s">
        <v>868</v>
      </c>
      <c r="T403" s="34" t="s">
        <v>867</v>
      </c>
      <c r="U403" s="33" t="s">
        <v>868</v>
      </c>
      <c r="V403" s="33" t="s">
        <v>869</v>
      </c>
      <c r="W403" s="33" t="s">
        <v>870</v>
      </c>
      <c r="X403" s="35" t="s">
        <v>871</v>
      </c>
      <c r="Y403" s="35" t="s">
        <v>872</v>
      </c>
      <c r="Z403" s="33" t="s">
        <v>873</v>
      </c>
      <c r="AA403" s="33" t="s">
        <v>874</v>
      </c>
      <c r="AB403" s="35" t="s">
        <v>875</v>
      </c>
      <c r="AC403" s="36" t="s">
        <v>876</v>
      </c>
      <c r="AD403" s="36" t="s">
        <v>877</v>
      </c>
      <c r="AE403" s="34" t="s">
        <v>878</v>
      </c>
      <c r="AF403" s="33" t="s">
        <v>879</v>
      </c>
      <c r="AH403" s="21"/>
    </row>
    <row r="404" spans="2:34" x14ac:dyDescent="0.2">
      <c r="B404" s="32">
        <v>20</v>
      </c>
      <c r="C404" s="33" t="s">
        <v>880</v>
      </c>
      <c r="D404" s="33" t="s">
        <v>881</v>
      </c>
      <c r="E404" s="33" t="s">
        <v>882</v>
      </c>
      <c r="F404" s="34" t="s">
        <v>883</v>
      </c>
      <c r="G404" s="35" t="s">
        <v>884</v>
      </c>
      <c r="H404" s="35" t="s">
        <v>885</v>
      </c>
      <c r="I404" s="33" t="s">
        <v>886</v>
      </c>
      <c r="J404" s="33" t="s">
        <v>887</v>
      </c>
      <c r="K404" s="33" t="s">
        <v>888</v>
      </c>
      <c r="L404" s="33" t="s">
        <v>889</v>
      </c>
      <c r="M404" s="33" t="s">
        <v>890</v>
      </c>
      <c r="N404" s="33" t="s">
        <v>891</v>
      </c>
      <c r="O404" s="34" t="s">
        <v>892</v>
      </c>
      <c r="P404" s="34" t="s">
        <v>893</v>
      </c>
      <c r="Q404" s="34" t="s">
        <v>894</v>
      </c>
      <c r="R404" s="34" t="s">
        <v>895</v>
      </c>
      <c r="S404" s="34" t="s">
        <v>897</v>
      </c>
      <c r="T404" s="34" t="s">
        <v>896</v>
      </c>
      <c r="U404" s="33" t="s">
        <v>897</v>
      </c>
      <c r="V404" s="33" t="s">
        <v>898</v>
      </c>
      <c r="W404" s="33" t="s">
        <v>899</v>
      </c>
      <c r="X404" s="35" t="s">
        <v>900</v>
      </c>
      <c r="Y404" s="35" t="s">
        <v>901</v>
      </c>
      <c r="Z404" s="33" t="s">
        <v>902</v>
      </c>
      <c r="AA404" s="33" t="s">
        <v>903</v>
      </c>
      <c r="AB404" s="35" t="s">
        <v>904</v>
      </c>
      <c r="AC404" s="36" t="s">
        <v>905</v>
      </c>
      <c r="AD404" s="36" t="s">
        <v>906</v>
      </c>
      <c r="AE404" s="34" t="s">
        <v>907</v>
      </c>
      <c r="AF404" s="33" t="s">
        <v>908</v>
      </c>
      <c r="AH404" s="21"/>
    </row>
    <row r="405" spans="2:34" x14ac:dyDescent="0.2">
      <c r="B405" s="27">
        <v>21</v>
      </c>
      <c r="C405" s="28" t="s">
        <v>909</v>
      </c>
      <c r="D405" s="28" t="s">
        <v>910</v>
      </c>
      <c r="E405" s="28" t="s">
        <v>911</v>
      </c>
      <c r="F405" s="29" t="s">
        <v>912</v>
      </c>
      <c r="G405" s="30" t="s">
        <v>913</v>
      </c>
      <c r="H405" s="30" t="s">
        <v>914</v>
      </c>
      <c r="I405" s="28" t="s">
        <v>915</v>
      </c>
      <c r="J405" s="28" t="s">
        <v>916</v>
      </c>
      <c r="K405" s="28" t="s">
        <v>917</v>
      </c>
      <c r="L405" s="28" t="s">
        <v>918</v>
      </c>
      <c r="M405" s="28" t="s">
        <v>919</v>
      </c>
      <c r="N405" s="28" t="s">
        <v>920</v>
      </c>
      <c r="O405" s="29" t="s">
        <v>921</v>
      </c>
      <c r="P405" s="29" t="s">
        <v>922</v>
      </c>
      <c r="Q405" s="29" t="s">
        <v>923</v>
      </c>
      <c r="R405" s="29" t="s">
        <v>924</v>
      </c>
      <c r="S405" s="29" t="s">
        <v>926</v>
      </c>
      <c r="T405" s="29" t="s">
        <v>925</v>
      </c>
      <c r="U405" s="28" t="s">
        <v>926</v>
      </c>
      <c r="V405" s="28" t="s">
        <v>927</v>
      </c>
      <c r="W405" s="28" t="s">
        <v>928</v>
      </c>
      <c r="X405" s="30" t="s">
        <v>929</v>
      </c>
      <c r="Y405" s="30" t="s">
        <v>930</v>
      </c>
      <c r="Z405" s="28" t="s">
        <v>931</v>
      </c>
      <c r="AA405" s="28" t="s">
        <v>932</v>
      </c>
      <c r="AB405" s="30" t="s">
        <v>933</v>
      </c>
      <c r="AC405" s="31" t="s">
        <v>934</v>
      </c>
      <c r="AD405" s="31" t="s">
        <v>935</v>
      </c>
      <c r="AE405" s="29" t="s">
        <v>936</v>
      </c>
      <c r="AF405" s="28" t="s">
        <v>937</v>
      </c>
      <c r="AH405" s="21"/>
    </row>
    <row r="406" spans="2:34" x14ac:dyDescent="0.2">
      <c r="B406" s="27">
        <v>22</v>
      </c>
      <c r="C406" s="28" t="s">
        <v>938</v>
      </c>
      <c r="D406" s="28" t="s">
        <v>939</v>
      </c>
      <c r="E406" s="28" t="s">
        <v>940</v>
      </c>
      <c r="F406" s="29" t="s">
        <v>941</v>
      </c>
      <c r="G406" s="30" t="s">
        <v>942</v>
      </c>
      <c r="H406" s="30" t="s">
        <v>943</v>
      </c>
      <c r="I406" s="28" t="s">
        <v>944</v>
      </c>
      <c r="J406" s="28" t="s">
        <v>945</v>
      </c>
      <c r="K406" s="28" t="s">
        <v>946</v>
      </c>
      <c r="L406" s="28" t="s">
        <v>947</v>
      </c>
      <c r="M406" s="28" t="s">
        <v>948</v>
      </c>
      <c r="N406" s="28" t="s">
        <v>949</v>
      </c>
      <c r="O406" s="29" t="s">
        <v>950</v>
      </c>
      <c r="P406" s="29" t="s">
        <v>951</v>
      </c>
      <c r="Q406" s="29" t="s">
        <v>952</v>
      </c>
      <c r="R406" s="29" t="s">
        <v>953</v>
      </c>
      <c r="S406" s="29" t="s">
        <v>955</v>
      </c>
      <c r="T406" s="29" t="s">
        <v>954</v>
      </c>
      <c r="U406" s="28" t="s">
        <v>955</v>
      </c>
      <c r="V406" s="28" t="s">
        <v>956</v>
      </c>
      <c r="W406" s="28" t="s">
        <v>957</v>
      </c>
      <c r="X406" s="30" t="s">
        <v>958</v>
      </c>
      <c r="Y406" s="30" t="s">
        <v>959</v>
      </c>
      <c r="Z406" s="28" t="s">
        <v>960</v>
      </c>
      <c r="AA406" s="28" t="s">
        <v>961</v>
      </c>
      <c r="AB406" s="30" t="s">
        <v>962</v>
      </c>
      <c r="AC406" s="31" t="s">
        <v>963</v>
      </c>
      <c r="AD406" s="31" t="s">
        <v>964</v>
      </c>
      <c r="AE406" s="29" t="s">
        <v>965</v>
      </c>
      <c r="AF406" s="28" t="s">
        <v>966</v>
      </c>
      <c r="AH406" s="21"/>
    </row>
    <row r="407" spans="2:34" x14ac:dyDescent="0.2">
      <c r="B407" s="32">
        <v>23</v>
      </c>
      <c r="C407" s="33" t="s">
        <v>967</v>
      </c>
      <c r="D407" s="33" t="s">
        <v>968</v>
      </c>
      <c r="E407" s="33" t="s">
        <v>969</v>
      </c>
      <c r="F407" s="34" t="s">
        <v>970</v>
      </c>
      <c r="G407" s="35" t="s">
        <v>971</v>
      </c>
      <c r="H407" s="35" t="s">
        <v>972</v>
      </c>
      <c r="I407" s="33" t="s">
        <v>973</v>
      </c>
      <c r="J407" s="33" t="s">
        <v>974</v>
      </c>
      <c r="K407" s="33" t="s">
        <v>975</v>
      </c>
      <c r="L407" s="33" t="s">
        <v>976</v>
      </c>
      <c r="M407" s="33" t="s">
        <v>977</v>
      </c>
      <c r="N407" s="33" t="s">
        <v>978</v>
      </c>
      <c r="O407" s="34" t="s">
        <v>979</v>
      </c>
      <c r="P407" s="34" t="s">
        <v>980</v>
      </c>
      <c r="Q407" s="34" t="s">
        <v>981</v>
      </c>
      <c r="R407" s="34" t="s">
        <v>982</v>
      </c>
      <c r="S407" s="34" t="s">
        <v>984</v>
      </c>
      <c r="T407" s="34" t="s">
        <v>983</v>
      </c>
      <c r="U407" s="33" t="s">
        <v>984</v>
      </c>
      <c r="V407" s="33" t="s">
        <v>985</v>
      </c>
      <c r="W407" s="33" t="s">
        <v>986</v>
      </c>
      <c r="X407" s="35" t="s">
        <v>987</v>
      </c>
      <c r="Y407" s="35" t="s">
        <v>988</v>
      </c>
      <c r="Z407" s="33" t="s">
        <v>989</v>
      </c>
      <c r="AA407" s="33" t="s">
        <v>990</v>
      </c>
      <c r="AB407" s="35" t="s">
        <v>991</v>
      </c>
      <c r="AC407" s="36" t="s">
        <v>992</v>
      </c>
      <c r="AD407" s="36" t="s">
        <v>993</v>
      </c>
      <c r="AE407" s="34" t="s">
        <v>994</v>
      </c>
      <c r="AF407" s="33" t="s">
        <v>995</v>
      </c>
      <c r="AH407" s="21"/>
    </row>
    <row r="408" spans="2:34" x14ac:dyDescent="0.2">
      <c r="B408" s="32">
        <v>24</v>
      </c>
      <c r="C408" s="33" t="s">
        <v>996</v>
      </c>
      <c r="D408" s="33" t="s">
        <v>997</v>
      </c>
      <c r="E408" s="33" t="s">
        <v>998</v>
      </c>
      <c r="F408" s="34" t="s">
        <v>999</v>
      </c>
      <c r="G408" s="35" t="s">
        <v>1000</v>
      </c>
      <c r="H408" s="35" t="s">
        <v>1001</v>
      </c>
      <c r="I408" s="33" t="s">
        <v>1002</v>
      </c>
      <c r="J408" s="33" t="s">
        <v>1003</v>
      </c>
      <c r="K408" s="33" t="s">
        <v>1004</v>
      </c>
      <c r="L408" s="33" t="s">
        <v>1005</v>
      </c>
      <c r="M408" s="33" t="s">
        <v>1006</v>
      </c>
      <c r="N408" s="33" t="s">
        <v>1007</v>
      </c>
      <c r="O408" s="34" t="s">
        <v>1008</v>
      </c>
      <c r="P408" s="34" t="s">
        <v>1009</v>
      </c>
      <c r="Q408" s="34" t="s">
        <v>1010</v>
      </c>
      <c r="R408" s="34" t="s">
        <v>1011</v>
      </c>
      <c r="S408" s="34" t="s">
        <v>1013</v>
      </c>
      <c r="T408" s="34" t="s">
        <v>1012</v>
      </c>
      <c r="U408" s="33" t="s">
        <v>1013</v>
      </c>
      <c r="V408" s="33" t="s">
        <v>1014</v>
      </c>
      <c r="W408" s="33" t="s">
        <v>1015</v>
      </c>
      <c r="X408" s="35" t="s">
        <v>1016</v>
      </c>
      <c r="Y408" s="35" t="s">
        <v>1017</v>
      </c>
      <c r="Z408" s="33" t="s">
        <v>1018</v>
      </c>
      <c r="AA408" s="33" t="s">
        <v>1019</v>
      </c>
      <c r="AB408" s="35" t="s">
        <v>1020</v>
      </c>
      <c r="AC408" s="36" t="s">
        <v>1021</v>
      </c>
      <c r="AD408" s="36" t="s">
        <v>1022</v>
      </c>
      <c r="AE408" s="34" t="s">
        <v>1023</v>
      </c>
      <c r="AF408" s="33" t="s">
        <v>1024</v>
      </c>
      <c r="AH408" s="21"/>
    </row>
    <row r="409" spans="2:34" x14ac:dyDescent="0.2">
      <c r="B409" s="27">
        <v>25</v>
      </c>
      <c r="C409" s="28" t="s">
        <v>1025</v>
      </c>
      <c r="D409" s="28" t="s">
        <v>1026</v>
      </c>
      <c r="E409" s="28" t="s">
        <v>1027</v>
      </c>
      <c r="F409" s="29" t="s">
        <v>1028</v>
      </c>
      <c r="G409" s="30" t="s">
        <v>1029</v>
      </c>
      <c r="H409" s="30" t="s">
        <v>1030</v>
      </c>
      <c r="I409" s="28" t="s">
        <v>1031</v>
      </c>
      <c r="J409" s="28" t="s">
        <v>1032</v>
      </c>
      <c r="K409" s="28" t="s">
        <v>1033</v>
      </c>
      <c r="L409" s="28" t="s">
        <v>1034</v>
      </c>
      <c r="M409" s="28" t="s">
        <v>1035</v>
      </c>
      <c r="N409" s="28" t="s">
        <v>1036</v>
      </c>
      <c r="O409" s="29" t="s">
        <v>1037</v>
      </c>
      <c r="P409" s="29" t="s">
        <v>1038</v>
      </c>
      <c r="Q409" s="29" t="s">
        <v>1039</v>
      </c>
      <c r="R409" s="29" t="s">
        <v>1040</v>
      </c>
      <c r="S409" s="29" t="s">
        <v>1042</v>
      </c>
      <c r="T409" s="29" t="s">
        <v>1041</v>
      </c>
      <c r="U409" s="28" t="s">
        <v>1042</v>
      </c>
      <c r="V409" s="28" t="s">
        <v>1043</v>
      </c>
      <c r="W409" s="28" t="s">
        <v>1044</v>
      </c>
      <c r="X409" s="30" t="s">
        <v>1045</v>
      </c>
      <c r="Y409" s="30" t="s">
        <v>1046</v>
      </c>
      <c r="Z409" s="28" t="s">
        <v>1047</v>
      </c>
      <c r="AA409" s="28" t="s">
        <v>1048</v>
      </c>
      <c r="AB409" s="30" t="s">
        <v>1049</v>
      </c>
      <c r="AC409" s="31" t="s">
        <v>1050</v>
      </c>
      <c r="AD409" s="31" t="s">
        <v>1051</v>
      </c>
      <c r="AE409" s="29" t="s">
        <v>1052</v>
      </c>
      <c r="AF409" s="28" t="s">
        <v>1053</v>
      </c>
      <c r="AH409" s="21"/>
    </row>
    <row r="410" spans="2:34" x14ac:dyDescent="0.2">
      <c r="B410" s="27">
        <v>26</v>
      </c>
      <c r="C410" s="28" t="s">
        <v>1054</v>
      </c>
      <c r="D410" s="28" t="s">
        <v>1055</v>
      </c>
      <c r="E410" s="28" t="s">
        <v>1056</v>
      </c>
      <c r="F410" s="29" t="s">
        <v>1057</v>
      </c>
      <c r="G410" s="30" t="s">
        <v>1058</v>
      </c>
      <c r="H410" s="30" t="s">
        <v>1059</v>
      </c>
      <c r="I410" s="28" t="s">
        <v>1060</v>
      </c>
      <c r="J410" s="28" t="s">
        <v>1061</v>
      </c>
      <c r="K410" s="28" t="s">
        <v>1062</v>
      </c>
      <c r="L410" s="28" t="s">
        <v>1063</v>
      </c>
      <c r="M410" s="28" t="s">
        <v>1064</v>
      </c>
      <c r="N410" s="28" t="s">
        <v>0</v>
      </c>
      <c r="O410" s="29" t="s">
        <v>1</v>
      </c>
      <c r="P410" s="29" t="s">
        <v>2</v>
      </c>
      <c r="Q410" s="29" t="s">
        <v>3</v>
      </c>
      <c r="R410" s="29" t="s">
        <v>4</v>
      </c>
      <c r="S410" s="29" t="s">
        <v>6</v>
      </c>
      <c r="T410" s="29" t="s">
        <v>5</v>
      </c>
      <c r="U410" s="28" t="s">
        <v>6</v>
      </c>
      <c r="V410" s="28" t="s">
        <v>7</v>
      </c>
      <c r="W410" s="28" t="s">
        <v>8</v>
      </c>
      <c r="X410" s="30" t="s">
        <v>9</v>
      </c>
      <c r="Y410" s="30" t="s">
        <v>10</v>
      </c>
      <c r="Z410" s="28" t="s">
        <v>11</v>
      </c>
      <c r="AA410" s="28" t="s">
        <v>12</v>
      </c>
      <c r="AB410" s="30" t="s">
        <v>13</v>
      </c>
      <c r="AC410" s="31" t="s">
        <v>14</v>
      </c>
      <c r="AD410" s="31" t="s">
        <v>15</v>
      </c>
      <c r="AE410" s="29" t="s">
        <v>16</v>
      </c>
      <c r="AF410" s="28" t="s">
        <v>17</v>
      </c>
      <c r="AH410" s="21"/>
    </row>
    <row r="411" spans="2:34" x14ac:dyDescent="0.2">
      <c r="B411" s="32">
        <v>27</v>
      </c>
      <c r="C411" s="33" t="s">
        <v>18</v>
      </c>
      <c r="D411" s="33" t="s">
        <v>19</v>
      </c>
      <c r="E411" s="33" t="s">
        <v>20</v>
      </c>
      <c r="F411" s="34" t="s">
        <v>21</v>
      </c>
      <c r="G411" s="35" t="s">
        <v>22</v>
      </c>
      <c r="H411" s="35" t="s">
        <v>23</v>
      </c>
      <c r="I411" s="33" t="s">
        <v>24</v>
      </c>
      <c r="J411" s="33" t="s">
        <v>25</v>
      </c>
      <c r="K411" s="33" t="s">
        <v>26</v>
      </c>
      <c r="L411" s="33" t="s">
        <v>27</v>
      </c>
      <c r="M411" s="33" t="s">
        <v>28</v>
      </c>
      <c r="N411" s="33" t="s">
        <v>29</v>
      </c>
      <c r="O411" s="34" t="s">
        <v>30</v>
      </c>
      <c r="P411" s="34" t="s">
        <v>31</v>
      </c>
      <c r="Q411" s="34" t="s">
        <v>32</v>
      </c>
      <c r="R411" s="34" t="s">
        <v>33</v>
      </c>
      <c r="S411" s="34" t="s">
        <v>35</v>
      </c>
      <c r="T411" s="34" t="s">
        <v>34</v>
      </c>
      <c r="U411" s="33" t="s">
        <v>35</v>
      </c>
      <c r="V411" s="33" t="s">
        <v>36</v>
      </c>
      <c r="W411" s="33" t="s">
        <v>37</v>
      </c>
      <c r="X411" s="35" t="s">
        <v>38</v>
      </c>
      <c r="Y411" s="35" t="s">
        <v>39</v>
      </c>
      <c r="Z411" s="33" t="s">
        <v>40</v>
      </c>
      <c r="AA411" s="33" t="s">
        <v>41</v>
      </c>
      <c r="AB411" s="35" t="s">
        <v>42</v>
      </c>
      <c r="AC411" s="36" t="s">
        <v>43</v>
      </c>
      <c r="AD411" s="36" t="s">
        <v>44</v>
      </c>
      <c r="AE411" s="34" t="s">
        <v>45</v>
      </c>
      <c r="AF411" s="33" t="s">
        <v>46</v>
      </c>
      <c r="AH411" s="21"/>
    </row>
    <row r="412" spans="2:34" x14ac:dyDescent="0.2">
      <c r="B412" s="32">
        <v>28</v>
      </c>
      <c r="C412" s="33" t="s">
        <v>47</v>
      </c>
      <c r="D412" s="33" t="s">
        <v>48</v>
      </c>
      <c r="E412" s="33" t="s">
        <v>49</v>
      </c>
      <c r="F412" s="34" t="s">
        <v>50</v>
      </c>
      <c r="G412" s="35" t="s">
        <v>51</v>
      </c>
      <c r="H412" s="35" t="s">
        <v>52</v>
      </c>
      <c r="I412" s="33" t="s">
        <v>53</v>
      </c>
      <c r="J412" s="33" t="s">
        <v>54</v>
      </c>
      <c r="K412" s="33" t="s">
        <v>55</v>
      </c>
      <c r="L412" s="33" t="s">
        <v>56</v>
      </c>
      <c r="M412" s="33" t="s">
        <v>57</v>
      </c>
      <c r="N412" s="33" t="s">
        <v>58</v>
      </c>
      <c r="O412" s="34" t="s">
        <v>59</v>
      </c>
      <c r="P412" s="34" t="s">
        <v>60</v>
      </c>
      <c r="Q412" s="34" t="s">
        <v>61</v>
      </c>
      <c r="R412" s="34" t="s">
        <v>62</v>
      </c>
      <c r="S412" s="34" t="s">
        <v>64</v>
      </c>
      <c r="T412" s="34" t="s">
        <v>63</v>
      </c>
      <c r="U412" s="33" t="s">
        <v>64</v>
      </c>
      <c r="V412" s="33" t="s">
        <v>65</v>
      </c>
      <c r="W412" s="33" t="s">
        <v>66</v>
      </c>
      <c r="X412" s="35" t="s">
        <v>67</v>
      </c>
      <c r="Y412" s="35" t="s">
        <v>68</v>
      </c>
      <c r="Z412" s="33" t="s">
        <v>69</v>
      </c>
      <c r="AA412" s="33" t="s">
        <v>70</v>
      </c>
      <c r="AB412" s="35" t="s">
        <v>71</v>
      </c>
      <c r="AC412" s="36" t="s">
        <v>72</v>
      </c>
      <c r="AD412" s="36" t="s">
        <v>73</v>
      </c>
      <c r="AE412" s="34" t="s">
        <v>74</v>
      </c>
      <c r="AF412" s="33" t="s">
        <v>75</v>
      </c>
      <c r="AH412" s="21"/>
    </row>
    <row r="413" spans="2:34" x14ac:dyDescent="0.2">
      <c r="B413" s="27">
        <v>29</v>
      </c>
      <c r="C413" s="28" t="s">
        <v>76</v>
      </c>
      <c r="D413" s="28" t="s">
        <v>77</v>
      </c>
      <c r="E413" s="28" t="s">
        <v>78</v>
      </c>
      <c r="F413" s="29" t="s">
        <v>79</v>
      </c>
      <c r="G413" s="30" t="s">
        <v>80</v>
      </c>
      <c r="H413" s="30" t="s">
        <v>81</v>
      </c>
      <c r="I413" s="28" t="s">
        <v>82</v>
      </c>
      <c r="J413" s="28" t="s">
        <v>83</v>
      </c>
      <c r="K413" s="28" t="s">
        <v>84</v>
      </c>
      <c r="L413" s="28" t="s">
        <v>85</v>
      </c>
      <c r="M413" s="28" t="s">
        <v>86</v>
      </c>
      <c r="N413" s="28" t="s">
        <v>87</v>
      </c>
      <c r="O413" s="29" t="s">
        <v>88</v>
      </c>
      <c r="P413" s="29" t="s">
        <v>89</v>
      </c>
      <c r="Q413" s="29" t="s">
        <v>90</v>
      </c>
      <c r="R413" s="29" t="s">
        <v>91</v>
      </c>
      <c r="S413" s="29" t="s">
        <v>93</v>
      </c>
      <c r="T413" s="29" t="s">
        <v>92</v>
      </c>
      <c r="U413" s="28" t="s">
        <v>93</v>
      </c>
      <c r="V413" s="28" t="s">
        <v>94</v>
      </c>
      <c r="W413" s="28" t="s">
        <v>95</v>
      </c>
      <c r="X413" s="30" t="s">
        <v>96</v>
      </c>
      <c r="Y413" s="30" t="s">
        <v>97</v>
      </c>
      <c r="Z413" s="28" t="s">
        <v>98</v>
      </c>
      <c r="AA413" s="28" t="s">
        <v>99</v>
      </c>
      <c r="AB413" s="30" t="s">
        <v>100</v>
      </c>
      <c r="AC413" s="31" t="s">
        <v>101</v>
      </c>
      <c r="AD413" s="31" t="s">
        <v>102</v>
      </c>
      <c r="AE413" s="29" t="s">
        <v>103</v>
      </c>
      <c r="AF413" s="28" t="s">
        <v>104</v>
      </c>
      <c r="AH413" s="21"/>
    </row>
    <row r="414" spans="2:34" x14ac:dyDescent="0.2">
      <c r="B414" s="27">
        <v>30</v>
      </c>
      <c r="C414" s="28" t="s">
        <v>105</v>
      </c>
      <c r="D414" s="28" t="s">
        <v>106</v>
      </c>
      <c r="E414" s="28" t="s">
        <v>107</v>
      </c>
      <c r="F414" s="29" t="s">
        <v>108</v>
      </c>
      <c r="G414" s="30" t="s">
        <v>109</v>
      </c>
      <c r="H414" s="30" t="s">
        <v>110</v>
      </c>
      <c r="I414" s="28" t="s">
        <v>111</v>
      </c>
      <c r="J414" s="28" t="s">
        <v>112</v>
      </c>
      <c r="K414" s="28" t="s">
        <v>113</v>
      </c>
      <c r="L414" s="28" t="s">
        <v>114</v>
      </c>
      <c r="M414" s="28" t="s">
        <v>115</v>
      </c>
      <c r="N414" s="28" t="s">
        <v>116</v>
      </c>
      <c r="O414" s="29" t="s">
        <v>117</v>
      </c>
      <c r="P414" s="29" t="s">
        <v>118</v>
      </c>
      <c r="Q414" s="29" t="s">
        <v>119</v>
      </c>
      <c r="R414" s="29" t="s">
        <v>120</v>
      </c>
      <c r="S414" s="29" t="s">
        <v>122</v>
      </c>
      <c r="T414" s="29" t="s">
        <v>121</v>
      </c>
      <c r="U414" s="28" t="s">
        <v>122</v>
      </c>
      <c r="V414" s="28" t="s">
        <v>123</v>
      </c>
      <c r="W414" s="28" t="s">
        <v>124</v>
      </c>
      <c r="X414" s="30" t="s">
        <v>125</v>
      </c>
      <c r="Y414" s="30" t="s">
        <v>126</v>
      </c>
      <c r="Z414" s="28" t="s">
        <v>127</v>
      </c>
      <c r="AA414" s="28" t="s">
        <v>128</v>
      </c>
      <c r="AB414" s="30" t="s">
        <v>129</v>
      </c>
      <c r="AC414" s="31" t="s">
        <v>130</v>
      </c>
      <c r="AD414" s="31" t="s">
        <v>131</v>
      </c>
      <c r="AE414" s="29" t="s">
        <v>132</v>
      </c>
      <c r="AF414" s="28" t="s">
        <v>133</v>
      </c>
      <c r="AH414" s="21"/>
    </row>
    <row r="415" spans="2:34" x14ac:dyDescent="0.2">
      <c r="B415" s="32">
        <v>31</v>
      </c>
      <c r="C415" s="33" t="s">
        <v>134</v>
      </c>
      <c r="D415" s="33" t="s">
        <v>135</v>
      </c>
      <c r="E415" s="33" t="s">
        <v>136</v>
      </c>
      <c r="F415" s="34" t="s">
        <v>137</v>
      </c>
      <c r="G415" s="35" t="s">
        <v>138</v>
      </c>
      <c r="H415" s="35" t="s">
        <v>139</v>
      </c>
      <c r="I415" s="33" t="s">
        <v>140</v>
      </c>
      <c r="J415" s="33" t="s">
        <v>141</v>
      </c>
      <c r="K415" s="33" t="s">
        <v>142</v>
      </c>
      <c r="L415" s="33" t="s">
        <v>143</v>
      </c>
      <c r="M415" s="33" t="s">
        <v>144</v>
      </c>
      <c r="N415" s="33" t="s">
        <v>145</v>
      </c>
      <c r="O415" s="34" t="s">
        <v>146</v>
      </c>
      <c r="P415" s="34" t="s">
        <v>147</v>
      </c>
      <c r="Q415" s="34" t="s">
        <v>148</v>
      </c>
      <c r="R415" s="34" t="s">
        <v>149</v>
      </c>
      <c r="S415" s="34" t="s">
        <v>151</v>
      </c>
      <c r="T415" s="34" t="s">
        <v>150</v>
      </c>
      <c r="U415" s="33" t="s">
        <v>151</v>
      </c>
      <c r="V415" s="33" t="s">
        <v>152</v>
      </c>
      <c r="W415" s="33" t="s">
        <v>153</v>
      </c>
      <c r="X415" s="35" t="s">
        <v>154</v>
      </c>
      <c r="Y415" s="35" t="s">
        <v>155</v>
      </c>
      <c r="Z415" s="33" t="s">
        <v>156</v>
      </c>
      <c r="AA415" s="33" t="s">
        <v>157</v>
      </c>
      <c r="AB415" s="35" t="s">
        <v>158</v>
      </c>
      <c r="AC415" s="36" t="s">
        <v>159</v>
      </c>
      <c r="AD415" s="36" t="s">
        <v>160</v>
      </c>
      <c r="AE415" s="34" t="s">
        <v>161</v>
      </c>
      <c r="AF415" s="33" t="s">
        <v>162</v>
      </c>
      <c r="AH415" s="21"/>
    </row>
    <row r="416" spans="2:34" x14ac:dyDescent="0.2">
      <c r="B416" s="32">
        <v>32</v>
      </c>
      <c r="C416" s="33" t="s">
        <v>163</v>
      </c>
      <c r="D416" s="33" t="s">
        <v>164</v>
      </c>
      <c r="E416" s="33" t="s">
        <v>165</v>
      </c>
      <c r="F416" s="34" t="s">
        <v>166</v>
      </c>
      <c r="G416" s="35" t="s">
        <v>167</v>
      </c>
      <c r="H416" s="35" t="s">
        <v>168</v>
      </c>
      <c r="I416" s="33" t="s">
        <v>169</v>
      </c>
      <c r="J416" s="33" t="s">
        <v>170</v>
      </c>
      <c r="K416" s="33" t="s">
        <v>171</v>
      </c>
      <c r="L416" s="33" t="s">
        <v>172</v>
      </c>
      <c r="M416" s="33" t="s">
        <v>173</v>
      </c>
      <c r="N416" s="33" t="s">
        <v>174</v>
      </c>
      <c r="O416" s="34" t="s">
        <v>175</v>
      </c>
      <c r="P416" s="34" t="s">
        <v>176</v>
      </c>
      <c r="Q416" s="34" t="s">
        <v>177</v>
      </c>
      <c r="R416" s="34" t="s">
        <v>178</v>
      </c>
      <c r="S416" s="34" t="s">
        <v>180</v>
      </c>
      <c r="T416" s="34" t="s">
        <v>179</v>
      </c>
      <c r="U416" s="33" t="s">
        <v>180</v>
      </c>
      <c r="V416" s="33" t="s">
        <v>181</v>
      </c>
      <c r="W416" s="33" t="s">
        <v>182</v>
      </c>
      <c r="X416" s="35" t="s">
        <v>183</v>
      </c>
      <c r="Y416" s="35" t="s">
        <v>184</v>
      </c>
      <c r="Z416" s="33" t="s">
        <v>185</v>
      </c>
      <c r="AA416" s="33" t="s">
        <v>186</v>
      </c>
      <c r="AB416" s="35" t="s">
        <v>187</v>
      </c>
      <c r="AC416" s="36" t="s">
        <v>188</v>
      </c>
      <c r="AD416" s="36" t="s">
        <v>189</v>
      </c>
      <c r="AE416" s="34" t="s">
        <v>190</v>
      </c>
      <c r="AF416" s="33" t="s">
        <v>191</v>
      </c>
      <c r="AH416" s="21"/>
    </row>
    <row r="417" spans="2:34" x14ac:dyDescent="0.2">
      <c r="B417" s="27">
        <v>33</v>
      </c>
      <c r="C417" s="28" t="s">
        <v>192</v>
      </c>
      <c r="D417" s="28" t="s">
        <v>193</v>
      </c>
      <c r="E417" s="28" t="s">
        <v>194</v>
      </c>
      <c r="F417" s="29" t="s">
        <v>195</v>
      </c>
      <c r="G417" s="30" t="s">
        <v>196</v>
      </c>
      <c r="H417" s="30" t="s">
        <v>197</v>
      </c>
      <c r="I417" s="28" t="s">
        <v>198</v>
      </c>
      <c r="J417" s="28" t="s">
        <v>199</v>
      </c>
      <c r="K417" s="28" t="s">
        <v>200</v>
      </c>
      <c r="L417" s="28" t="s">
        <v>201</v>
      </c>
      <c r="M417" s="28" t="s">
        <v>202</v>
      </c>
      <c r="N417" s="28" t="s">
        <v>203</v>
      </c>
      <c r="O417" s="29" t="s">
        <v>204</v>
      </c>
      <c r="P417" s="29" t="s">
        <v>205</v>
      </c>
      <c r="Q417" s="29" t="s">
        <v>206</v>
      </c>
      <c r="R417" s="29" t="s">
        <v>207</v>
      </c>
      <c r="S417" s="29" t="s">
        <v>209</v>
      </c>
      <c r="T417" s="29" t="s">
        <v>208</v>
      </c>
      <c r="U417" s="28" t="s">
        <v>209</v>
      </c>
      <c r="V417" s="28" t="s">
        <v>210</v>
      </c>
      <c r="W417" s="28" t="s">
        <v>211</v>
      </c>
      <c r="X417" s="30" t="s">
        <v>212</v>
      </c>
      <c r="Y417" s="30" t="s">
        <v>213</v>
      </c>
      <c r="Z417" s="28" t="s">
        <v>214</v>
      </c>
      <c r="AA417" s="28" t="s">
        <v>215</v>
      </c>
      <c r="AB417" s="30" t="s">
        <v>216</v>
      </c>
      <c r="AC417" s="31" t="s">
        <v>217</v>
      </c>
      <c r="AD417" s="31" t="s">
        <v>218</v>
      </c>
      <c r="AE417" s="29" t="s">
        <v>219</v>
      </c>
      <c r="AF417" s="28" t="s">
        <v>220</v>
      </c>
      <c r="AH417" s="21"/>
    </row>
    <row r="418" spans="2:34" x14ac:dyDescent="0.2">
      <c r="B418" s="27">
        <v>34</v>
      </c>
      <c r="C418" s="28" t="s">
        <v>221</v>
      </c>
      <c r="D418" s="28" t="s">
        <v>222</v>
      </c>
      <c r="E418" s="28" t="s">
        <v>223</v>
      </c>
      <c r="F418" s="29" t="s">
        <v>224</v>
      </c>
      <c r="G418" s="30" t="s">
        <v>225</v>
      </c>
      <c r="H418" s="30" t="s">
        <v>226</v>
      </c>
      <c r="I418" s="28" t="s">
        <v>227</v>
      </c>
      <c r="J418" s="28" t="s">
        <v>228</v>
      </c>
      <c r="K418" s="28" t="s">
        <v>229</v>
      </c>
      <c r="L418" s="28" t="s">
        <v>230</v>
      </c>
      <c r="M418" s="28" t="s">
        <v>231</v>
      </c>
      <c r="N418" s="28" t="s">
        <v>232</v>
      </c>
      <c r="O418" s="29" t="s">
        <v>233</v>
      </c>
      <c r="P418" s="29" t="s">
        <v>234</v>
      </c>
      <c r="Q418" s="29" t="s">
        <v>235</v>
      </c>
      <c r="R418" s="29" t="s">
        <v>236</v>
      </c>
      <c r="S418" s="29" t="s">
        <v>238</v>
      </c>
      <c r="T418" s="29" t="s">
        <v>237</v>
      </c>
      <c r="U418" s="28" t="s">
        <v>238</v>
      </c>
      <c r="V418" s="28" t="s">
        <v>239</v>
      </c>
      <c r="W418" s="28" t="s">
        <v>240</v>
      </c>
      <c r="X418" s="30" t="s">
        <v>241</v>
      </c>
      <c r="Y418" s="30" t="s">
        <v>242</v>
      </c>
      <c r="Z418" s="28" t="s">
        <v>243</v>
      </c>
      <c r="AA418" s="28" t="s">
        <v>244</v>
      </c>
      <c r="AB418" s="30" t="s">
        <v>245</v>
      </c>
      <c r="AC418" s="31" t="s">
        <v>246</v>
      </c>
      <c r="AD418" s="31" t="s">
        <v>247</v>
      </c>
      <c r="AE418" s="29" t="s">
        <v>248</v>
      </c>
      <c r="AF418" s="28" t="s">
        <v>249</v>
      </c>
      <c r="AH418" s="21"/>
    </row>
    <row r="419" spans="2:34" x14ac:dyDescent="0.2">
      <c r="B419" s="32">
        <v>35</v>
      </c>
      <c r="C419" s="33" t="s">
        <v>250</v>
      </c>
      <c r="D419" s="33" t="s">
        <v>251</v>
      </c>
      <c r="E419" s="33" t="s">
        <v>252</v>
      </c>
      <c r="F419" s="34" t="s">
        <v>253</v>
      </c>
      <c r="G419" s="35" t="s">
        <v>254</v>
      </c>
      <c r="H419" s="35" t="s">
        <v>255</v>
      </c>
      <c r="I419" s="33" t="s">
        <v>256</v>
      </c>
      <c r="J419" s="33" t="s">
        <v>257</v>
      </c>
      <c r="K419" s="33" t="s">
        <v>258</v>
      </c>
      <c r="L419" s="33" t="s">
        <v>259</v>
      </c>
      <c r="M419" s="33" t="s">
        <v>260</v>
      </c>
      <c r="N419" s="33" t="s">
        <v>261</v>
      </c>
      <c r="O419" s="34" t="s">
        <v>262</v>
      </c>
      <c r="P419" s="34" t="s">
        <v>263</v>
      </c>
      <c r="Q419" s="34" t="s">
        <v>264</v>
      </c>
      <c r="R419" s="34" t="s">
        <v>265</v>
      </c>
      <c r="S419" s="34" t="s">
        <v>267</v>
      </c>
      <c r="T419" s="34" t="s">
        <v>266</v>
      </c>
      <c r="U419" s="33" t="s">
        <v>267</v>
      </c>
      <c r="V419" s="33" t="s">
        <v>268</v>
      </c>
      <c r="W419" s="33" t="s">
        <v>269</v>
      </c>
      <c r="X419" s="35" t="s">
        <v>270</v>
      </c>
      <c r="Y419" s="35" t="s">
        <v>271</v>
      </c>
      <c r="Z419" s="33" t="s">
        <v>272</v>
      </c>
      <c r="AA419" s="33" t="s">
        <v>273</v>
      </c>
      <c r="AB419" s="35" t="s">
        <v>274</v>
      </c>
      <c r="AC419" s="36" t="s">
        <v>275</v>
      </c>
      <c r="AD419" s="36" t="s">
        <v>276</v>
      </c>
      <c r="AE419" s="34" t="s">
        <v>277</v>
      </c>
      <c r="AF419" s="33" t="s">
        <v>278</v>
      </c>
      <c r="AH419" s="21"/>
    </row>
    <row r="420" spans="2:34" x14ac:dyDescent="0.2">
      <c r="B420" s="32">
        <v>36</v>
      </c>
      <c r="C420" s="33" t="s">
        <v>279</v>
      </c>
      <c r="D420" s="33" t="s">
        <v>280</v>
      </c>
      <c r="E420" s="33" t="s">
        <v>281</v>
      </c>
      <c r="F420" s="34" t="s">
        <v>282</v>
      </c>
      <c r="G420" s="35" t="s">
        <v>283</v>
      </c>
      <c r="H420" s="35" t="s">
        <v>284</v>
      </c>
      <c r="I420" s="33" t="s">
        <v>285</v>
      </c>
      <c r="J420" s="33" t="s">
        <v>286</v>
      </c>
      <c r="K420" s="33" t="s">
        <v>287</v>
      </c>
      <c r="L420" s="33" t="s">
        <v>288</v>
      </c>
      <c r="M420" s="33" t="s">
        <v>289</v>
      </c>
      <c r="N420" s="33" t="s">
        <v>290</v>
      </c>
      <c r="O420" s="34" t="s">
        <v>291</v>
      </c>
      <c r="P420" s="34" t="s">
        <v>292</v>
      </c>
      <c r="Q420" s="34" t="s">
        <v>293</v>
      </c>
      <c r="R420" s="34" t="s">
        <v>294</v>
      </c>
      <c r="S420" s="34" t="s">
        <v>296</v>
      </c>
      <c r="T420" s="34" t="s">
        <v>295</v>
      </c>
      <c r="U420" s="33" t="s">
        <v>296</v>
      </c>
      <c r="V420" s="33" t="s">
        <v>297</v>
      </c>
      <c r="W420" s="33" t="s">
        <v>298</v>
      </c>
      <c r="X420" s="35" t="s">
        <v>299</v>
      </c>
      <c r="Y420" s="35" t="s">
        <v>300</v>
      </c>
      <c r="Z420" s="33" t="s">
        <v>301</v>
      </c>
      <c r="AA420" s="33" t="s">
        <v>302</v>
      </c>
      <c r="AB420" s="35" t="s">
        <v>303</v>
      </c>
      <c r="AC420" s="36" t="s">
        <v>304</v>
      </c>
      <c r="AD420" s="36" t="s">
        <v>305</v>
      </c>
      <c r="AE420" s="34" t="s">
        <v>306</v>
      </c>
      <c r="AF420" s="33" t="s">
        <v>307</v>
      </c>
      <c r="AH420" s="21"/>
    </row>
    <row r="421" spans="2:34" x14ac:dyDescent="0.2">
      <c r="AH421" s="21"/>
    </row>
    <row r="422" spans="2:34" x14ac:dyDescent="0.2">
      <c r="B422" s="26"/>
      <c r="C422" s="26" t="s">
        <v>311</v>
      </c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AH422" s="21"/>
    </row>
    <row r="423" spans="2:34" x14ac:dyDescent="0.2">
      <c r="B423" s="27">
        <v>1</v>
      </c>
      <c r="C423" s="28" t="s">
        <v>330</v>
      </c>
      <c r="D423" s="28" t="s">
        <v>331</v>
      </c>
      <c r="E423" s="28" t="s">
        <v>332</v>
      </c>
      <c r="F423" s="29" t="s">
        <v>333</v>
      </c>
      <c r="G423" s="30" t="s">
        <v>334</v>
      </c>
      <c r="H423" s="30" t="s">
        <v>335</v>
      </c>
      <c r="I423" s="28" t="s">
        <v>336</v>
      </c>
      <c r="J423" s="28" t="s">
        <v>337</v>
      </c>
      <c r="K423" s="28" t="s">
        <v>338</v>
      </c>
      <c r="L423" s="28" t="s">
        <v>339</v>
      </c>
      <c r="M423" s="28" t="s">
        <v>340</v>
      </c>
      <c r="N423" s="28" t="s">
        <v>341</v>
      </c>
      <c r="O423" s="29" t="s">
        <v>342</v>
      </c>
      <c r="P423" s="29" t="s">
        <v>343</v>
      </c>
      <c r="Q423" s="29" t="s">
        <v>344</v>
      </c>
      <c r="R423" s="29" t="s">
        <v>345</v>
      </c>
      <c r="S423" s="29" t="s">
        <v>347</v>
      </c>
      <c r="T423" s="29" t="s">
        <v>346</v>
      </c>
      <c r="U423" s="28" t="s">
        <v>347</v>
      </c>
      <c r="V423" s="28" t="s">
        <v>348</v>
      </c>
      <c r="W423" s="28" t="s">
        <v>349</v>
      </c>
      <c r="X423" s="30" t="s">
        <v>350</v>
      </c>
      <c r="Y423" s="30" t="s">
        <v>351</v>
      </c>
      <c r="Z423" s="28" t="s">
        <v>352</v>
      </c>
      <c r="AA423" s="28" t="s">
        <v>353</v>
      </c>
      <c r="AB423" s="30" t="s">
        <v>354</v>
      </c>
      <c r="AC423" s="31" t="s">
        <v>355</v>
      </c>
      <c r="AD423" s="31" t="s">
        <v>356</v>
      </c>
      <c r="AE423" s="29" t="s">
        <v>357</v>
      </c>
      <c r="AF423" s="28" t="s">
        <v>358</v>
      </c>
      <c r="AH423" s="24" t="s">
        <v>1065</v>
      </c>
    </row>
    <row r="424" spans="2:34" x14ac:dyDescent="0.2">
      <c r="B424" s="27">
        <v>2</v>
      </c>
      <c r="C424" s="28" t="s">
        <v>359</v>
      </c>
      <c r="D424" s="28" t="s">
        <v>360</v>
      </c>
      <c r="E424" s="28" t="s">
        <v>361</v>
      </c>
      <c r="F424" s="29" t="s">
        <v>362</v>
      </c>
      <c r="G424" s="30" t="s">
        <v>363</v>
      </c>
      <c r="H424" s="30" t="s">
        <v>364</v>
      </c>
      <c r="I424" s="28" t="s">
        <v>365</v>
      </c>
      <c r="J424" s="28" t="s">
        <v>366</v>
      </c>
      <c r="K424" s="28" t="s">
        <v>367</v>
      </c>
      <c r="L424" s="28" t="s">
        <v>368</v>
      </c>
      <c r="M424" s="28" t="s">
        <v>369</v>
      </c>
      <c r="N424" s="28" t="s">
        <v>370</v>
      </c>
      <c r="O424" s="29" t="s">
        <v>371</v>
      </c>
      <c r="P424" s="29" t="s">
        <v>372</v>
      </c>
      <c r="Q424" s="29" t="s">
        <v>373</v>
      </c>
      <c r="R424" s="29" t="s">
        <v>374</v>
      </c>
      <c r="S424" s="29" t="s">
        <v>376</v>
      </c>
      <c r="T424" s="29" t="s">
        <v>375</v>
      </c>
      <c r="U424" s="28" t="s">
        <v>376</v>
      </c>
      <c r="V424" s="28" t="s">
        <v>377</v>
      </c>
      <c r="W424" s="28" t="s">
        <v>378</v>
      </c>
      <c r="X424" s="30" t="s">
        <v>379</v>
      </c>
      <c r="Y424" s="30" t="s">
        <v>380</v>
      </c>
      <c r="Z424" s="28" t="s">
        <v>381</v>
      </c>
      <c r="AA424" s="28" t="s">
        <v>382</v>
      </c>
      <c r="AB424" s="30" t="s">
        <v>383</v>
      </c>
      <c r="AC424" s="31" t="s">
        <v>384</v>
      </c>
      <c r="AD424" s="31" t="s">
        <v>385</v>
      </c>
      <c r="AE424" s="29" t="s">
        <v>386</v>
      </c>
      <c r="AF424" s="28" t="s">
        <v>387</v>
      </c>
      <c r="AH424" s="21">
        <v>0</v>
      </c>
    </row>
    <row r="425" spans="2:34" x14ac:dyDescent="0.2">
      <c r="B425" s="32">
        <v>3</v>
      </c>
      <c r="C425" s="33" t="s">
        <v>388</v>
      </c>
      <c r="D425" s="33" t="s">
        <v>389</v>
      </c>
      <c r="E425" s="33" t="s">
        <v>390</v>
      </c>
      <c r="F425" s="34" t="s">
        <v>391</v>
      </c>
      <c r="G425" s="35" t="s">
        <v>392</v>
      </c>
      <c r="H425" s="35" t="s">
        <v>393</v>
      </c>
      <c r="I425" s="33" t="s">
        <v>394</v>
      </c>
      <c r="J425" s="33" t="s">
        <v>395</v>
      </c>
      <c r="K425" s="33" t="s">
        <v>396</v>
      </c>
      <c r="L425" s="33" t="s">
        <v>397</v>
      </c>
      <c r="M425" s="33" t="s">
        <v>398</v>
      </c>
      <c r="N425" s="33" t="s">
        <v>399</v>
      </c>
      <c r="O425" s="34" t="s">
        <v>400</v>
      </c>
      <c r="P425" s="34" t="s">
        <v>401</v>
      </c>
      <c r="Q425" s="34" t="s">
        <v>402</v>
      </c>
      <c r="R425" s="34" t="s">
        <v>403</v>
      </c>
      <c r="S425" s="34" t="s">
        <v>405</v>
      </c>
      <c r="T425" s="34" t="s">
        <v>404</v>
      </c>
      <c r="U425" s="33" t="s">
        <v>405</v>
      </c>
      <c r="V425" s="33" t="s">
        <v>406</v>
      </c>
      <c r="W425" s="33" t="s">
        <v>407</v>
      </c>
      <c r="X425" s="35" t="s">
        <v>408</v>
      </c>
      <c r="Y425" s="35" t="s">
        <v>409</v>
      </c>
      <c r="Z425" s="33" t="s">
        <v>410</v>
      </c>
      <c r="AA425" s="33" t="s">
        <v>411</v>
      </c>
      <c r="AB425" s="35" t="s">
        <v>412</v>
      </c>
      <c r="AC425" s="36" t="s">
        <v>413</v>
      </c>
      <c r="AD425" s="36" t="s">
        <v>414</v>
      </c>
      <c r="AE425" s="34" t="s">
        <v>415</v>
      </c>
      <c r="AF425" s="33" t="s">
        <v>416</v>
      </c>
      <c r="AH425" s="21">
        <v>0</v>
      </c>
    </row>
    <row r="426" spans="2:34" x14ac:dyDescent="0.2">
      <c r="B426" s="32">
        <v>4</v>
      </c>
      <c r="C426" s="33" t="s">
        <v>417</v>
      </c>
      <c r="D426" s="33" t="s">
        <v>418</v>
      </c>
      <c r="E426" s="33" t="s">
        <v>419</v>
      </c>
      <c r="F426" s="34" t="s">
        <v>420</v>
      </c>
      <c r="G426" s="35" t="s">
        <v>421</v>
      </c>
      <c r="H426" s="35" t="s">
        <v>422</v>
      </c>
      <c r="I426" s="33" t="s">
        <v>423</v>
      </c>
      <c r="J426" s="33" t="s">
        <v>424</v>
      </c>
      <c r="K426" s="33" t="s">
        <v>425</v>
      </c>
      <c r="L426" s="33" t="s">
        <v>426</v>
      </c>
      <c r="M426" s="33" t="s">
        <v>427</v>
      </c>
      <c r="N426" s="33" t="s">
        <v>428</v>
      </c>
      <c r="O426" s="34" t="s">
        <v>429</v>
      </c>
      <c r="P426" s="34" t="s">
        <v>430</v>
      </c>
      <c r="Q426" s="34" t="s">
        <v>431</v>
      </c>
      <c r="R426" s="34" t="s">
        <v>432</v>
      </c>
      <c r="S426" s="34" t="s">
        <v>434</v>
      </c>
      <c r="T426" s="34" t="s">
        <v>433</v>
      </c>
      <c r="U426" s="33" t="s">
        <v>434</v>
      </c>
      <c r="V426" s="33" t="s">
        <v>435</v>
      </c>
      <c r="W426" s="33" t="s">
        <v>436</v>
      </c>
      <c r="X426" s="35" t="s">
        <v>437</v>
      </c>
      <c r="Y426" s="35" t="s">
        <v>438</v>
      </c>
      <c r="Z426" s="33" t="s">
        <v>439</v>
      </c>
      <c r="AA426" s="33" t="s">
        <v>440</v>
      </c>
      <c r="AB426" s="35" t="s">
        <v>441</v>
      </c>
      <c r="AC426" s="36" t="s">
        <v>442</v>
      </c>
      <c r="AD426" s="36" t="s">
        <v>443</v>
      </c>
      <c r="AE426" s="34" t="s">
        <v>444</v>
      </c>
      <c r="AF426" s="33" t="s">
        <v>445</v>
      </c>
      <c r="AH426" s="21">
        <v>0</v>
      </c>
    </row>
    <row r="427" spans="2:34" x14ac:dyDescent="0.2">
      <c r="B427" s="27">
        <v>5</v>
      </c>
      <c r="C427" s="28" t="s">
        <v>446</v>
      </c>
      <c r="D427" s="28" t="s">
        <v>447</v>
      </c>
      <c r="E427" s="28" t="s">
        <v>448</v>
      </c>
      <c r="F427" s="29" t="s">
        <v>449</v>
      </c>
      <c r="G427" s="30" t="s">
        <v>450</v>
      </c>
      <c r="H427" s="30" t="s">
        <v>451</v>
      </c>
      <c r="I427" s="28" t="s">
        <v>452</v>
      </c>
      <c r="J427" s="28" t="s">
        <v>453</v>
      </c>
      <c r="K427" s="28" t="s">
        <v>454</v>
      </c>
      <c r="L427" s="28" t="s">
        <v>455</v>
      </c>
      <c r="M427" s="28" t="s">
        <v>456</v>
      </c>
      <c r="N427" s="28" t="s">
        <v>457</v>
      </c>
      <c r="O427" s="29" t="s">
        <v>458</v>
      </c>
      <c r="P427" s="29" t="s">
        <v>459</v>
      </c>
      <c r="Q427" s="29" t="s">
        <v>460</v>
      </c>
      <c r="R427" s="29" t="s">
        <v>461</v>
      </c>
      <c r="S427" s="29" t="s">
        <v>463</v>
      </c>
      <c r="T427" s="29" t="s">
        <v>462</v>
      </c>
      <c r="U427" s="28" t="s">
        <v>463</v>
      </c>
      <c r="V427" s="28" t="s">
        <v>464</v>
      </c>
      <c r="W427" s="28" t="s">
        <v>465</v>
      </c>
      <c r="X427" s="30" t="s">
        <v>466</v>
      </c>
      <c r="Y427" s="30" t="s">
        <v>467</v>
      </c>
      <c r="Z427" s="28" t="s">
        <v>468</v>
      </c>
      <c r="AA427" s="28" t="s">
        <v>469</v>
      </c>
      <c r="AB427" s="30" t="s">
        <v>470</v>
      </c>
      <c r="AC427" s="31" t="s">
        <v>471</v>
      </c>
      <c r="AD427" s="31" t="s">
        <v>472</v>
      </c>
      <c r="AE427" s="29" t="s">
        <v>473</v>
      </c>
      <c r="AF427" s="28" t="s">
        <v>474</v>
      </c>
      <c r="AH427" s="21">
        <v>0</v>
      </c>
    </row>
    <row r="428" spans="2:34" x14ac:dyDescent="0.2">
      <c r="B428" s="27">
        <v>6</v>
      </c>
      <c r="C428" s="28" t="s">
        <v>475</v>
      </c>
      <c r="D428" s="28" t="s">
        <v>476</v>
      </c>
      <c r="E428" s="28" t="s">
        <v>477</v>
      </c>
      <c r="F428" s="29" t="s">
        <v>320</v>
      </c>
      <c r="G428" s="30" t="s">
        <v>478</v>
      </c>
      <c r="H428" s="30" t="s">
        <v>479</v>
      </c>
      <c r="I428" s="28" t="s">
        <v>480</v>
      </c>
      <c r="J428" s="28" t="s">
        <v>481</v>
      </c>
      <c r="K428" s="28" t="s">
        <v>482</v>
      </c>
      <c r="L428" s="28" t="s">
        <v>483</v>
      </c>
      <c r="M428" s="28" t="s">
        <v>484</v>
      </c>
      <c r="N428" s="28" t="s">
        <v>485</v>
      </c>
      <c r="O428" s="29" t="s">
        <v>486</v>
      </c>
      <c r="P428" s="29" t="s">
        <v>487</v>
      </c>
      <c r="Q428" s="29" t="s">
        <v>488</v>
      </c>
      <c r="R428" s="29" t="s">
        <v>489</v>
      </c>
      <c r="S428" s="29" t="s">
        <v>491</v>
      </c>
      <c r="T428" s="29" t="s">
        <v>490</v>
      </c>
      <c r="U428" s="28" t="s">
        <v>491</v>
      </c>
      <c r="V428" s="28" t="s">
        <v>492</v>
      </c>
      <c r="W428" s="28" t="s">
        <v>493</v>
      </c>
      <c r="X428" s="30" t="s">
        <v>494</v>
      </c>
      <c r="Y428" s="30" t="s">
        <v>495</v>
      </c>
      <c r="Z428" s="28" t="s">
        <v>496</v>
      </c>
      <c r="AA428" s="28" t="s">
        <v>497</v>
      </c>
      <c r="AB428" s="30" t="s">
        <v>498</v>
      </c>
      <c r="AC428" s="31" t="s">
        <v>499</v>
      </c>
      <c r="AD428" s="31" t="s">
        <v>500</v>
      </c>
      <c r="AE428" s="29" t="s">
        <v>501</v>
      </c>
      <c r="AF428" s="28" t="s">
        <v>502</v>
      </c>
      <c r="AH428" s="21"/>
    </row>
    <row r="429" spans="2:34" x14ac:dyDescent="0.2">
      <c r="B429" s="32">
        <v>7</v>
      </c>
      <c r="C429" s="33" t="s">
        <v>503</v>
      </c>
      <c r="D429" s="33" t="s">
        <v>504</v>
      </c>
      <c r="E429" s="33" t="s">
        <v>505</v>
      </c>
      <c r="F429" s="34" t="s">
        <v>506</v>
      </c>
      <c r="G429" s="35" t="s">
        <v>507</v>
      </c>
      <c r="H429" s="35" t="s">
        <v>508</v>
      </c>
      <c r="I429" s="33" t="s">
        <v>509</v>
      </c>
      <c r="J429" s="33" t="s">
        <v>510</v>
      </c>
      <c r="K429" s="33" t="s">
        <v>511</v>
      </c>
      <c r="L429" s="33" t="s">
        <v>512</v>
      </c>
      <c r="M429" s="33" t="s">
        <v>513</v>
      </c>
      <c r="N429" s="33" t="s">
        <v>514</v>
      </c>
      <c r="O429" s="34" t="s">
        <v>515</v>
      </c>
      <c r="P429" s="34" t="s">
        <v>516</v>
      </c>
      <c r="Q429" s="34" t="s">
        <v>517</v>
      </c>
      <c r="R429" s="34" t="s">
        <v>518</v>
      </c>
      <c r="S429" s="34" t="s">
        <v>520</v>
      </c>
      <c r="T429" s="34" t="s">
        <v>519</v>
      </c>
      <c r="U429" s="33" t="s">
        <v>520</v>
      </c>
      <c r="V429" s="33" t="s">
        <v>521</v>
      </c>
      <c r="W429" s="33" t="s">
        <v>522</v>
      </c>
      <c r="X429" s="35" t="s">
        <v>523</v>
      </c>
      <c r="Y429" s="35" t="s">
        <v>524</v>
      </c>
      <c r="Z429" s="33" t="s">
        <v>525</v>
      </c>
      <c r="AA429" s="33" t="s">
        <v>526</v>
      </c>
      <c r="AB429" s="35" t="s">
        <v>527</v>
      </c>
      <c r="AC429" s="36" t="s">
        <v>528</v>
      </c>
      <c r="AD429" s="36" t="s">
        <v>529</v>
      </c>
      <c r="AE429" s="34" t="s">
        <v>530</v>
      </c>
      <c r="AF429" s="33" t="s">
        <v>531</v>
      </c>
      <c r="AH429" s="21"/>
    </row>
    <row r="430" spans="2:34" x14ac:dyDescent="0.2">
      <c r="B430" s="32">
        <v>8</v>
      </c>
      <c r="C430" s="33" t="s">
        <v>532</v>
      </c>
      <c r="D430" s="33" t="s">
        <v>533</v>
      </c>
      <c r="E430" s="33" t="s">
        <v>534</v>
      </c>
      <c r="F430" s="34" t="s">
        <v>535</v>
      </c>
      <c r="G430" s="35" t="s">
        <v>536</v>
      </c>
      <c r="H430" s="35" t="s">
        <v>537</v>
      </c>
      <c r="I430" s="33" t="s">
        <v>538</v>
      </c>
      <c r="J430" s="33" t="s">
        <v>539</v>
      </c>
      <c r="K430" s="33" t="s">
        <v>540</v>
      </c>
      <c r="L430" s="33" t="s">
        <v>541</v>
      </c>
      <c r="M430" s="33" t="s">
        <v>542</v>
      </c>
      <c r="N430" s="33" t="s">
        <v>543</v>
      </c>
      <c r="O430" s="34" t="s">
        <v>544</v>
      </c>
      <c r="P430" s="34" t="s">
        <v>545</v>
      </c>
      <c r="Q430" s="34" t="s">
        <v>546</v>
      </c>
      <c r="R430" s="34" t="s">
        <v>547</v>
      </c>
      <c r="S430" s="34" t="s">
        <v>549</v>
      </c>
      <c r="T430" s="34" t="s">
        <v>548</v>
      </c>
      <c r="U430" s="33" t="s">
        <v>549</v>
      </c>
      <c r="V430" s="33" t="s">
        <v>550</v>
      </c>
      <c r="W430" s="33" t="s">
        <v>551</v>
      </c>
      <c r="X430" s="35" t="s">
        <v>552</v>
      </c>
      <c r="Y430" s="35" t="s">
        <v>553</v>
      </c>
      <c r="Z430" s="33" t="s">
        <v>554</v>
      </c>
      <c r="AA430" s="33" t="s">
        <v>555</v>
      </c>
      <c r="AB430" s="35" t="s">
        <v>556</v>
      </c>
      <c r="AC430" s="36" t="s">
        <v>557</v>
      </c>
      <c r="AD430" s="36" t="s">
        <v>558</v>
      </c>
      <c r="AE430" s="34" t="s">
        <v>559</v>
      </c>
      <c r="AF430" s="33" t="s">
        <v>560</v>
      </c>
      <c r="AH430" s="21"/>
    </row>
    <row r="431" spans="2:34" x14ac:dyDescent="0.2">
      <c r="B431" s="27">
        <v>9</v>
      </c>
      <c r="C431" s="28" t="s">
        <v>561</v>
      </c>
      <c r="D431" s="28" t="s">
        <v>562</v>
      </c>
      <c r="E431" s="28" t="s">
        <v>563</v>
      </c>
      <c r="F431" s="29" t="s">
        <v>564</v>
      </c>
      <c r="G431" s="30" t="s">
        <v>565</v>
      </c>
      <c r="H431" s="30" t="s">
        <v>566</v>
      </c>
      <c r="I431" s="28" t="s">
        <v>567</v>
      </c>
      <c r="J431" s="28" t="s">
        <v>568</v>
      </c>
      <c r="K431" s="28" t="s">
        <v>569</v>
      </c>
      <c r="L431" s="28" t="s">
        <v>570</v>
      </c>
      <c r="M431" s="28" t="s">
        <v>571</v>
      </c>
      <c r="N431" s="28" t="s">
        <v>572</v>
      </c>
      <c r="O431" s="29" t="s">
        <v>573</v>
      </c>
      <c r="P431" s="29" t="s">
        <v>574</v>
      </c>
      <c r="Q431" s="29" t="s">
        <v>575</v>
      </c>
      <c r="R431" s="29" t="s">
        <v>576</v>
      </c>
      <c r="S431" s="29" t="s">
        <v>578</v>
      </c>
      <c r="T431" s="29" t="s">
        <v>577</v>
      </c>
      <c r="U431" s="28" t="s">
        <v>578</v>
      </c>
      <c r="V431" s="28" t="s">
        <v>579</v>
      </c>
      <c r="W431" s="28" t="s">
        <v>580</v>
      </c>
      <c r="X431" s="30" t="s">
        <v>581</v>
      </c>
      <c r="Y431" s="30" t="s">
        <v>582</v>
      </c>
      <c r="Z431" s="28" t="s">
        <v>583</v>
      </c>
      <c r="AA431" s="28" t="s">
        <v>584</v>
      </c>
      <c r="AB431" s="30" t="s">
        <v>585</v>
      </c>
      <c r="AC431" s="31" t="s">
        <v>586</v>
      </c>
      <c r="AD431" s="31" t="s">
        <v>587</v>
      </c>
      <c r="AE431" s="29" t="s">
        <v>588</v>
      </c>
      <c r="AF431" s="28" t="s">
        <v>589</v>
      </c>
      <c r="AH431" s="21"/>
    </row>
    <row r="432" spans="2:34" x14ac:dyDescent="0.2">
      <c r="B432" s="27">
        <v>10</v>
      </c>
      <c r="C432" s="28" t="s">
        <v>590</v>
      </c>
      <c r="D432" s="28" t="s">
        <v>591</v>
      </c>
      <c r="E432" s="28" t="s">
        <v>592</v>
      </c>
      <c r="F432" s="29" t="s">
        <v>593</v>
      </c>
      <c r="G432" s="30" t="s">
        <v>594</v>
      </c>
      <c r="H432" s="30" t="s">
        <v>595</v>
      </c>
      <c r="I432" s="28" t="s">
        <v>596</v>
      </c>
      <c r="J432" s="28" t="s">
        <v>597</v>
      </c>
      <c r="K432" s="28" t="s">
        <v>598</v>
      </c>
      <c r="L432" s="28" t="s">
        <v>599</v>
      </c>
      <c r="M432" s="28" t="s">
        <v>600</v>
      </c>
      <c r="N432" s="28" t="s">
        <v>601</v>
      </c>
      <c r="O432" s="29" t="s">
        <v>602</v>
      </c>
      <c r="P432" s="29" t="s">
        <v>603</v>
      </c>
      <c r="Q432" s="29" t="s">
        <v>604</v>
      </c>
      <c r="R432" s="29" t="s">
        <v>605</v>
      </c>
      <c r="S432" s="29" t="s">
        <v>607</v>
      </c>
      <c r="T432" s="29" t="s">
        <v>606</v>
      </c>
      <c r="U432" s="28" t="s">
        <v>607</v>
      </c>
      <c r="V432" s="28" t="s">
        <v>608</v>
      </c>
      <c r="W432" s="28" t="s">
        <v>609</v>
      </c>
      <c r="X432" s="30" t="s">
        <v>610</v>
      </c>
      <c r="Y432" s="30" t="s">
        <v>611</v>
      </c>
      <c r="Z432" s="28" t="s">
        <v>612</v>
      </c>
      <c r="AA432" s="28" t="s">
        <v>613</v>
      </c>
      <c r="AB432" s="30" t="s">
        <v>614</v>
      </c>
      <c r="AC432" s="31" t="s">
        <v>615</v>
      </c>
      <c r="AD432" s="31" t="s">
        <v>616</v>
      </c>
      <c r="AE432" s="29" t="s">
        <v>617</v>
      </c>
      <c r="AF432" s="28" t="s">
        <v>618</v>
      </c>
      <c r="AH432" s="21"/>
    </row>
    <row r="433" spans="2:34" x14ac:dyDescent="0.2">
      <c r="B433" s="32">
        <v>11</v>
      </c>
      <c r="C433" s="33" t="s">
        <v>619</v>
      </c>
      <c r="D433" s="33" t="s">
        <v>620</v>
      </c>
      <c r="E433" s="33" t="s">
        <v>621</v>
      </c>
      <c r="F433" s="34" t="s">
        <v>622</v>
      </c>
      <c r="G433" s="35" t="s">
        <v>623</v>
      </c>
      <c r="H433" s="35" t="s">
        <v>624</v>
      </c>
      <c r="I433" s="33" t="s">
        <v>625</v>
      </c>
      <c r="J433" s="33" t="s">
        <v>626</v>
      </c>
      <c r="K433" s="33" t="s">
        <v>627</v>
      </c>
      <c r="L433" s="33" t="s">
        <v>628</v>
      </c>
      <c r="M433" s="33" t="s">
        <v>629</v>
      </c>
      <c r="N433" s="33" t="s">
        <v>630</v>
      </c>
      <c r="O433" s="34" t="s">
        <v>631</v>
      </c>
      <c r="P433" s="34" t="s">
        <v>632</v>
      </c>
      <c r="Q433" s="34" t="s">
        <v>633</v>
      </c>
      <c r="R433" s="34" t="s">
        <v>634</v>
      </c>
      <c r="S433" s="34" t="s">
        <v>636</v>
      </c>
      <c r="T433" s="34" t="s">
        <v>635</v>
      </c>
      <c r="U433" s="33" t="s">
        <v>636</v>
      </c>
      <c r="V433" s="33" t="s">
        <v>637</v>
      </c>
      <c r="W433" s="33" t="s">
        <v>638</v>
      </c>
      <c r="X433" s="35" t="s">
        <v>639</v>
      </c>
      <c r="Y433" s="35" t="s">
        <v>640</v>
      </c>
      <c r="Z433" s="33" t="s">
        <v>641</v>
      </c>
      <c r="AA433" s="33" t="s">
        <v>642</v>
      </c>
      <c r="AB433" s="35" t="s">
        <v>643</v>
      </c>
      <c r="AC433" s="36" t="s">
        <v>644</v>
      </c>
      <c r="AD433" s="36" t="s">
        <v>645</v>
      </c>
      <c r="AE433" s="34" t="s">
        <v>646</v>
      </c>
      <c r="AF433" s="33" t="s">
        <v>647</v>
      </c>
      <c r="AH433" s="21"/>
    </row>
    <row r="434" spans="2:34" x14ac:dyDescent="0.2">
      <c r="B434" s="32">
        <v>12</v>
      </c>
      <c r="C434" s="33" t="s">
        <v>648</v>
      </c>
      <c r="D434" s="33" t="s">
        <v>649</v>
      </c>
      <c r="E434" s="33" t="s">
        <v>650</v>
      </c>
      <c r="F434" s="34" t="s">
        <v>651</v>
      </c>
      <c r="G434" s="35" t="s">
        <v>652</v>
      </c>
      <c r="H434" s="35" t="s">
        <v>653</v>
      </c>
      <c r="I434" s="33" t="s">
        <v>654</v>
      </c>
      <c r="J434" s="33" t="s">
        <v>655</v>
      </c>
      <c r="K434" s="33" t="s">
        <v>656</v>
      </c>
      <c r="L434" s="33" t="s">
        <v>657</v>
      </c>
      <c r="M434" s="33" t="s">
        <v>658</v>
      </c>
      <c r="N434" s="33" t="s">
        <v>659</v>
      </c>
      <c r="O434" s="34" t="s">
        <v>660</v>
      </c>
      <c r="P434" s="34" t="s">
        <v>661</v>
      </c>
      <c r="Q434" s="34" t="s">
        <v>662</v>
      </c>
      <c r="R434" s="34" t="s">
        <v>663</v>
      </c>
      <c r="S434" s="34" t="s">
        <v>665</v>
      </c>
      <c r="T434" s="34" t="s">
        <v>664</v>
      </c>
      <c r="U434" s="33" t="s">
        <v>665</v>
      </c>
      <c r="V434" s="33" t="s">
        <v>666</v>
      </c>
      <c r="W434" s="33" t="s">
        <v>667</v>
      </c>
      <c r="X434" s="35" t="s">
        <v>668</v>
      </c>
      <c r="Y434" s="35" t="s">
        <v>669</v>
      </c>
      <c r="Z434" s="33" t="s">
        <v>670</v>
      </c>
      <c r="AA434" s="33" t="s">
        <v>671</v>
      </c>
      <c r="AB434" s="35" t="s">
        <v>672</v>
      </c>
      <c r="AC434" s="36" t="s">
        <v>673</v>
      </c>
      <c r="AD434" s="36" t="s">
        <v>674</v>
      </c>
      <c r="AE434" s="34" t="s">
        <v>675</v>
      </c>
      <c r="AF434" s="33" t="s">
        <v>676</v>
      </c>
      <c r="AH434" s="21"/>
    </row>
    <row r="435" spans="2:34" x14ac:dyDescent="0.2">
      <c r="B435" s="27">
        <v>13</v>
      </c>
      <c r="C435" s="28" t="s">
        <v>677</v>
      </c>
      <c r="D435" s="28" t="s">
        <v>678</v>
      </c>
      <c r="E435" s="28" t="s">
        <v>679</v>
      </c>
      <c r="F435" s="29" t="s">
        <v>680</v>
      </c>
      <c r="G435" s="30" t="s">
        <v>681</v>
      </c>
      <c r="H435" s="30" t="s">
        <v>682</v>
      </c>
      <c r="I435" s="28" t="s">
        <v>683</v>
      </c>
      <c r="J435" s="28" t="s">
        <v>684</v>
      </c>
      <c r="K435" s="28" t="s">
        <v>685</v>
      </c>
      <c r="L435" s="28" t="s">
        <v>686</v>
      </c>
      <c r="M435" s="28" t="s">
        <v>687</v>
      </c>
      <c r="N435" s="28" t="s">
        <v>688</v>
      </c>
      <c r="O435" s="29" t="s">
        <v>689</v>
      </c>
      <c r="P435" s="29" t="s">
        <v>690</v>
      </c>
      <c r="Q435" s="29" t="s">
        <v>691</v>
      </c>
      <c r="R435" s="29" t="s">
        <v>692</v>
      </c>
      <c r="S435" s="29" t="s">
        <v>694</v>
      </c>
      <c r="T435" s="29" t="s">
        <v>693</v>
      </c>
      <c r="U435" s="28" t="s">
        <v>694</v>
      </c>
      <c r="V435" s="28" t="s">
        <v>695</v>
      </c>
      <c r="W435" s="28" t="s">
        <v>696</v>
      </c>
      <c r="X435" s="30" t="s">
        <v>697</v>
      </c>
      <c r="Y435" s="30" t="s">
        <v>698</v>
      </c>
      <c r="Z435" s="28" t="s">
        <v>699</v>
      </c>
      <c r="AA435" s="28" t="s">
        <v>700</v>
      </c>
      <c r="AB435" s="30" t="s">
        <v>701</v>
      </c>
      <c r="AC435" s="31" t="s">
        <v>702</v>
      </c>
      <c r="AD435" s="31" t="s">
        <v>703</v>
      </c>
      <c r="AE435" s="29" t="s">
        <v>704</v>
      </c>
      <c r="AF435" s="28" t="s">
        <v>705</v>
      </c>
      <c r="AH435" s="21"/>
    </row>
    <row r="436" spans="2:34" x14ac:dyDescent="0.2">
      <c r="B436" s="27">
        <v>14</v>
      </c>
      <c r="C436" s="28" t="s">
        <v>706</v>
      </c>
      <c r="D436" s="28" t="s">
        <v>707</v>
      </c>
      <c r="E436" s="28" t="s">
        <v>708</v>
      </c>
      <c r="F436" s="29" t="s">
        <v>709</v>
      </c>
      <c r="G436" s="30" t="s">
        <v>710</v>
      </c>
      <c r="H436" s="30" t="s">
        <v>711</v>
      </c>
      <c r="I436" s="28" t="s">
        <v>712</v>
      </c>
      <c r="J436" s="28" t="s">
        <v>713</v>
      </c>
      <c r="K436" s="28" t="s">
        <v>714</v>
      </c>
      <c r="L436" s="28" t="s">
        <v>715</v>
      </c>
      <c r="M436" s="28" t="s">
        <v>716</v>
      </c>
      <c r="N436" s="28" t="s">
        <v>717</v>
      </c>
      <c r="O436" s="29" t="s">
        <v>718</v>
      </c>
      <c r="P436" s="29" t="s">
        <v>719</v>
      </c>
      <c r="Q436" s="29" t="s">
        <v>720</v>
      </c>
      <c r="R436" s="29" t="s">
        <v>721</v>
      </c>
      <c r="S436" s="29" t="s">
        <v>723</v>
      </c>
      <c r="T436" s="29" t="s">
        <v>722</v>
      </c>
      <c r="U436" s="28" t="s">
        <v>723</v>
      </c>
      <c r="V436" s="28" t="s">
        <v>724</v>
      </c>
      <c r="W436" s="28" t="s">
        <v>725</v>
      </c>
      <c r="X436" s="30" t="s">
        <v>726</v>
      </c>
      <c r="Y436" s="30" t="s">
        <v>727</v>
      </c>
      <c r="Z436" s="28" t="s">
        <v>728</v>
      </c>
      <c r="AA436" s="28" t="s">
        <v>729</v>
      </c>
      <c r="AB436" s="30" t="s">
        <v>730</v>
      </c>
      <c r="AC436" s="31" t="s">
        <v>731</v>
      </c>
      <c r="AD436" s="31" t="s">
        <v>732</v>
      </c>
      <c r="AE436" s="29" t="s">
        <v>733</v>
      </c>
      <c r="AF436" s="28" t="s">
        <v>734</v>
      </c>
      <c r="AH436" s="21"/>
    </row>
    <row r="437" spans="2:34" x14ac:dyDescent="0.2">
      <c r="B437" s="32">
        <v>15</v>
      </c>
      <c r="C437" s="33" t="s">
        <v>735</v>
      </c>
      <c r="D437" s="33" t="s">
        <v>736</v>
      </c>
      <c r="E437" s="33" t="s">
        <v>737</v>
      </c>
      <c r="F437" s="34" t="s">
        <v>738</v>
      </c>
      <c r="G437" s="35" t="s">
        <v>739</v>
      </c>
      <c r="H437" s="35" t="s">
        <v>740</v>
      </c>
      <c r="I437" s="33" t="s">
        <v>741</v>
      </c>
      <c r="J437" s="33" t="s">
        <v>742</v>
      </c>
      <c r="K437" s="33" t="s">
        <v>743</v>
      </c>
      <c r="L437" s="33" t="s">
        <v>744</v>
      </c>
      <c r="M437" s="33" t="s">
        <v>745</v>
      </c>
      <c r="N437" s="33" t="s">
        <v>746</v>
      </c>
      <c r="O437" s="34" t="s">
        <v>747</v>
      </c>
      <c r="P437" s="34" t="s">
        <v>748</v>
      </c>
      <c r="Q437" s="34" t="s">
        <v>749</v>
      </c>
      <c r="R437" s="34" t="s">
        <v>750</v>
      </c>
      <c r="S437" s="34" t="s">
        <v>752</v>
      </c>
      <c r="T437" s="34" t="s">
        <v>751</v>
      </c>
      <c r="U437" s="33" t="s">
        <v>752</v>
      </c>
      <c r="V437" s="33" t="s">
        <v>753</v>
      </c>
      <c r="W437" s="33" t="s">
        <v>754</v>
      </c>
      <c r="X437" s="35" t="s">
        <v>755</v>
      </c>
      <c r="Y437" s="35" t="s">
        <v>756</v>
      </c>
      <c r="Z437" s="33" t="s">
        <v>757</v>
      </c>
      <c r="AA437" s="33" t="s">
        <v>758</v>
      </c>
      <c r="AB437" s="35" t="s">
        <v>759</v>
      </c>
      <c r="AC437" s="36" t="s">
        <v>760</v>
      </c>
      <c r="AD437" s="36" t="s">
        <v>761</v>
      </c>
      <c r="AE437" s="34" t="s">
        <v>762</v>
      </c>
      <c r="AF437" s="33" t="s">
        <v>763</v>
      </c>
      <c r="AH437" s="21"/>
    </row>
    <row r="438" spans="2:34" x14ac:dyDescent="0.2">
      <c r="B438" s="32">
        <v>16</v>
      </c>
      <c r="C438" s="33" t="s">
        <v>764</v>
      </c>
      <c r="D438" s="33" t="s">
        <v>765</v>
      </c>
      <c r="E438" s="33" t="s">
        <v>766</v>
      </c>
      <c r="F438" s="34" t="s">
        <v>767</v>
      </c>
      <c r="G438" s="35" t="s">
        <v>768</v>
      </c>
      <c r="H438" s="35" t="s">
        <v>769</v>
      </c>
      <c r="I438" s="33" t="s">
        <v>770</v>
      </c>
      <c r="J438" s="33" t="s">
        <v>771</v>
      </c>
      <c r="K438" s="33" t="s">
        <v>772</v>
      </c>
      <c r="L438" s="33" t="s">
        <v>773</v>
      </c>
      <c r="M438" s="33" t="s">
        <v>774</v>
      </c>
      <c r="N438" s="33" t="s">
        <v>775</v>
      </c>
      <c r="O438" s="34" t="s">
        <v>776</v>
      </c>
      <c r="P438" s="34" t="s">
        <v>777</v>
      </c>
      <c r="Q438" s="34" t="s">
        <v>778</v>
      </c>
      <c r="R438" s="34" t="s">
        <v>779</v>
      </c>
      <c r="S438" s="34" t="s">
        <v>781</v>
      </c>
      <c r="T438" s="34" t="s">
        <v>780</v>
      </c>
      <c r="U438" s="33" t="s">
        <v>781</v>
      </c>
      <c r="V438" s="33" t="s">
        <v>782</v>
      </c>
      <c r="W438" s="33" t="s">
        <v>783</v>
      </c>
      <c r="X438" s="35" t="s">
        <v>784</v>
      </c>
      <c r="Y438" s="35" t="s">
        <v>785</v>
      </c>
      <c r="Z438" s="33" t="s">
        <v>786</v>
      </c>
      <c r="AA438" s="33" t="s">
        <v>787</v>
      </c>
      <c r="AB438" s="35" t="s">
        <v>788</v>
      </c>
      <c r="AC438" s="36" t="s">
        <v>789</v>
      </c>
      <c r="AD438" s="36" t="s">
        <v>790</v>
      </c>
      <c r="AE438" s="34" t="s">
        <v>791</v>
      </c>
      <c r="AF438" s="33" t="s">
        <v>792</v>
      </c>
      <c r="AH438" s="21"/>
    </row>
    <row r="439" spans="2:34" x14ac:dyDescent="0.2">
      <c r="B439" s="27">
        <v>17</v>
      </c>
      <c r="C439" s="28" t="s">
        <v>793</v>
      </c>
      <c r="D439" s="28" t="s">
        <v>794</v>
      </c>
      <c r="E439" s="28" t="s">
        <v>795</v>
      </c>
      <c r="F439" s="29" t="s">
        <v>796</v>
      </c>
      <c r="G439" s="30" t="s">
        <v>797</v>
      </c>
      <c r="H439" s="30" t="s">
        <v>798</v>
      </c>
      <c r="I439" s="28" t="s">
        <v>799</v>
      </c>
      <c r="J439" s="28" t="s">
        <v>800</v>
      </c>
      <c r="K439" s="28" t="s">
        <v>801</v>
      </c>
      <c r="L439" s="28" t="s">
        <v>802</v>
      </c>
      <c r="M439" s="28" t="s">
        <v>803</v>
      </c>
      <c r="N439" s="28" t="s">
        <v>804</v>
      </c>
      <c r="O439" s="29" t="s">
        <v>805</v>
      </c>
      <c r="P439" s="29" t="s">
        <v>806</v>
      </c>
      <c r="Q439" s="29" t="s">
        <v>807</v>
      </c>
      <c r="R439" s="29" t="s">
        <v>808</v>
      </c>
      <c r="S439" s="29" t="s">
        <v>810</v>
      </c>
      <c r="T439" s="29" t="s">
        <v>809</v>
      </c>
      <c r="U439" s="28" t="s">
        <v>810</v>
      </c>
      <c r="V439" s="28" t="s">
        <v>811</v>
      </c>
      <c r="W439" s="28" t="s">
        <v>812</v>
      </c>
      <c r="X439" s="30" t="s">
        <v>813</v>
      </c>
      <c r="Y439" s="30" t="s">
        <v>814</v>
      </c>
      <c r="Z439" s="28" t="s">
        <v>815</v>
      </c>
      <c r="AA439" s="28" t="s">
        <v>816</v>
      </c>
      <c r="AB439" s="30" t="s">
        <v>817</v>
      </c>
      <c r="AC439" s="31" t="s">
        <v>818</v>
      </c>
      <c r="AD439" s="31" t="s">
        <v>819</v>
      </c>
      <c r="AE439" s="29" t="s">
        <v>820</v>
      </c>
      <c r="AF439" s="28" t="s">
        <v>821</v>
      </c>
      <c r="AH439" s="21"/>
    </row>
    <row r="440" spans="2:34" x14ac:dyDescent="0.2">
      <c r="B440" s="27">
        <v>18</v>
      </c>
      <c r="C440" s="28" t="s">
        <v>822</v>
      </c>
      <c r="D440" s="28" t="s">
        <v>823</v>
      </c>
      <c r="E440" s="28" t="s">
        <v>824</v>
      </c>
      <c r="F440" s="29" t="s">
        <v>825</v>
      </c>
      <c r="G440" s="30" t="s">
        <v>826</v>
      </c>
      <c r="H440" s="30" t="s">
        <v>827</v>
      </c>
      <c r="I440" s="28" t="s">
        <v>828</v>
      </c>
      <c r="J440" s="28" t="s">
        <v>829</v>
      </c>
      <c r="K440" s="28" t="s">
        <v>830</v>
      </c>
      <c r="L440" s="28" t="s">
        <v>831</v>
      </c>
      <c r="M440" s="28" t="s">
        <v>832</v>
      </c>
      <c r="N440" s="28" t="s">
        <v>833</v>
      </c>
      <c r="O440" s="29" t="s">
        <v>834</v>
      </c>
      <c r="P440" s="29" t="s">
        <v>835</v>
      </c>
      <c r="Q440" s="29" t="s">
        <v>836</v>
      </c>
      <c r="R440" s="29" t="s">
        <v>837</v>
      </c>
      <c r="S440" s="29" t="s">
        <v>839</v>
      </c>
      <c r="T440" s="29" t="s">
        <v>838</v>
      </c>
      <c r="U440" s="28" t="s">
        <v>839</v>
      </c>
      <c r="V440" s="28" t="s">
        <v>840</v>
      </c>
      <c r="W440" s="28" t="s">
        <v>841</v>
      </c>
      <c r="X440" s="30" t="s">
        <v>842</v>
      </c>
      <c r="Y440" s="30" t="s">
        <v>843</v>
      </c>
      <c r="Z440" s="28" t="s">
        <v>844</v>
      </c>
      <c r="AA440" s="28" t="s">
        <v>845</v>
      </c>
      <c r="AB440" s="30" t="s">
        <v>846</v>
      </c>
      <c r="AC440" s="31" t="s">
        <v>847</v>
      </c>
      <c r="AD440" s="31" t="s">
        <v>848</v>
      </c>
      <c r="AE440" s="29" t="s">
        <v>849</v>
      </c>
      <c r="AF440" s="28" t="s">
        <v>850</v>
      </c>
      <c r="AH440" s="21"/>
    </row>
    <row r="441" spans="2:34" x14ac:dyDescent="0.2">
      <c r="B441" s="32">
        <v>19</v>
      </c>
      <c r="C441" s="33" t="s">
        <v>851</v>
      </c>
      <c r="D441" s="33" t="s">
        <v>852</v>
      </c>
      <c r="E441" s="33" t="s">
        <v>853</v>
      </c>
      <c r="F441" s="34" t="s">
        <v>854</v>
      </c>
      <c r="G441" s="35" t="s">
        <v>855</v>
      </c>
      <c r="H441" s="35" t="s">
        <v>856</v>
      </c>
      <c r="I441" s="33" t="s">
        <v>857</v>
      </c>
      <c r="J441" s="33" t="s">
        <v>858</v>
      </c>
      <c r="K441" s="33" t="s">
        <v>859</v>
      </c>
      <c r="L441" s="33" t="s">
        <v>860</v>
      </c>
      <c r="M441" s="33" t="s">
        <v>861</v>
      </c>
      <c r="N441" s="33" t="s">
        <v>862</v>
      </c>
      <c r="O441" s="34" t="s">
        <v>863</v>
      </c>
      <c r="P441" s="34" t="s">
        <v>864</v>
      </c>
      <c r="Q441" s="34" t="s">
        <v>865</v>
      </c>
      <c r="R441" s="34" t="s">
        <v>866</v>
      </c>
      <c r="S441" s="34" t="s">
        <v>868</v>
      </c>
      <c r="T441" s="34" t="s">
        <v>867</v>
      </c>
      <c r="U441" s="33" t="s">
        <v>868</v>
      </c>
      <c r="V441" s="33" t="s">
        <v>869</v>
      </c>
      <c r="W441" s="33" t="s">
        <v>870</v>
      </c>
      <c r="X441" s="35" t="s">
        <v>871</v>
      </c>
      <c r="Y441" s="35" t="s">
        <v>872</v>
      </c>
      <c r="Z441" s="33" t="s">
        <v>873</v>
      </c>
      <c r="AA441" s="33" t="s">
        <v>874</v>
      </c>
      <c r="AB441" s="35" t="s">
        <v>875</v>
      </c>
      <c r="AC441" s="36" t="s">
        <v>876</v>
      </c>
      <c r="AD441" s="36" t="s">
        <v>877</v>
      </c>
      <c r="AE441" s="34" t="s">
        <v>878</v>
      </c>
      <c r="AF441" s="33" t="s">
        <v>879</v>
      </c>
      <c r="AH441" s="21"/>
    </row>
    <row r="442" spans="2:34" x14ac:dyDescent="0.2">
      <c r="B442" s="32">
        <v>20</v>
      </c>
      <c r="C442" s="33" t="s">
        <v>880</v>
      </c>
      <c r="D442" s="33" t="s">
        <v>881</v>
      </c>
      <c r="E442" s="33" t="s">
        <v>882</v>
      </c>
      <c r="F442" s="34" t="s">
        <v>883</v>
      </c>
      <c r="G442" s="35" t="s">
        <v>884</v>
      </c>
      <c r="H442" s="35" t="s">
        <v>885</v>
      </c>
      <c r="I442" s="33" t="s">
        <v>886</v>
      </c>
      <c r="J442" s="33" t="s">
        <v>887</v>
      </c>
      <c r="K442" s="33" t="s">
        <v>888</v>
      </c>
      <c r="L442" s="33" t="s">
        <v>889</v>
      </c>
      <c r="M442" s="33" t="s">
        <v>890</v>
      </c>
      <c r="N442" s="33" t="s">
        <v>891</v>
      </c>
      <c r="O442" s="34" t="s">
        <v>892</v>
      </c>
      <c r="P442" s="34" t="s">
        <v>893</v>
      </c>
      <c r="Q442" s="34" t="s">
        <v>894</v>
      </c>
      <c r="R442" s="34" t="s">
        <v>895</v>
      </c>
      <c r="S442" s="34" t="s">
        <v>897</v>
      </c>
      <c r="T442" s="34" t="s">
        <v>896</v>
      </c>
      <c r="U442" s="33" t="s">
        <v>897</v>
      </c>
      <c r="V442" s="33" t="s">
        <v>898</v>
      </c>
      <c r="W442" s="33" t="s">
        <v>899</v>
      </c>
      <c r="X442" s="35" t="s">
        <v>900</v>
      </c>
      <c r="Y442" s="35" t="s">
        <v>901</v>
      </c>
      <c r="Z442" s="33" t="s">
        <v>902</v>
      </c>
      <c r="AA442" s="33" t="s">
        <v>903</v>
      </c>
      <c r="AB442" s="35" t="s">
        <v>904</v>
      </c>
      <c r="AC442" s="36" t="s">
        <v>905</v>
      </c>
      <c r="AD442" s="36" t="s">
        <v>906</v>
      </c>
      <c r="AE442" s="34" t="s">
        <v>907</v>
      </c>
      <c r="AF442" s="33" t="s">
        <v>908</v>
      </c>
      <c r="AH442" s="21"/>
    </row>
    <row r="443" spans="2:34" x14ac:dyDescent="0.2">
      <c r="B443" s="27">
        <v>21</v>
      </c>
      <c r="C443" s="28" t="s">
        <v>909</v>
      </c>
      <c r="D443" s="28" t="s">
        <v>910</v>
      </c>
      <c r="E443" s="28" t="s">
        <v>911</v>
      </c>
      <c r="F443" s="29" t="s">
        <v>912</v>
      </c>
      <c r="G443" s="30" t="s">
        <v>913</v>
      </c>
      <c r="H443" s="30" t="s">
        <v>914</v>
      </c>
      <c r="I443" s="28" t="s">
        <v>915</v>
      </c>
      <c r="J443" s="28" t="s">
        <v>916</v>
      </c>
      <c r="K443" s="28" t="s">
        <v>917</v>
      </c>
      <c r="L443" s="28" t="s">
        <v>918</v>
      </c>
      <c r="M443" s="28" t="s">
        <v>919</v>
      </c>
      <c r="N443" s="28" t="s">
        <v>920</v>
      </c>
      <c r="O443" s="29" t="s">
        <v>921</v>
      </c>
      <c r="P443" s="29" t="s">
        <v>922</v>
      </c>
      <c r="Q443" s="29" t="s">
        <v>923</v>
      </c>
      <c r="R443" s="29" t="s">
        <v>924</v>
      </c>
      <c r="S443" s="29" t="s">
        <v>926</v>
      </c>
      <c r="T443" s="29" t="s">
        <v>925</v>
      </c>
      <c r="U443" s="28" t="s">
        <v>926</v>
      </c>
      <c r="V443" s="28" t="s">
        <v>927</v>
      </c>
      <c r="W443" s="28" t="s">
        <v>928</v>
      </c>
      <c r="X443" s="30" t="s">
        <v>929</v>
      </c>
      <c r="Y443" s="30" t="s">
        <v>930</v>
      </c>
      <c r="Z443" s="28" t="s">
        <v>931</v>
      </c>
      <c r="AA443" s="28" t="s">
        <v>932</v>
      </c>
      <c r="AB443" s="30" t="s">
        <v>933</v>
      </c>
      <c r="AC443" s="31" t="s">
        <v>934</v>
      </c>
      <c r="AD443" s="31" t="s">
        <v>935</v>
      </c>
      <c r="AE443" s="29" t="s">
        <v>936</v>
      </c>
      <c r="AF443" s="28" t="s">
        <v>937</v>
      </c>
      <c r="AH443" s="21"/>
    </row>
    <row r="444" spans="2:34" x14ac:dyDescent="0.2">
      <c r="B444" s="27">
        <v>22</v>
      </c>
      <c r="C444" s="28" t="s">
        <v>938</v>
      </c>
      <c r="D444" s="28" t="s">
        <v>939</v>
      </c>
      <c r="E444" s="28" t="s">
        <v>940</v>
      </c>
      <c r="F444" s="29" t="s">
        <v>941</v>
      </c>
      <c r="G444" s="30" t="s">
        <v>942</v>
      </c>
      <c r="H444" s="30" t="s">
        <v>943</v>
      </c>
      <c r="I444" s="28" t="s">
        <v>944</v>
      </c>
      <c r="J444" s="28" t="s">
        <v>945</v>
      </c>
      <c r="K444" s="28" t="s">
        <v>946</v>
      </c>
      <c r="L444" s="28" t="s">
        <v>947</v>
      </c>
      <c r="M444" s="28" t="s">
        <v>948</v>
      </c>
      <c r="N444" s="28" t="s">
        <v>949</v>
      </c>
      <c r="O444" s="29" t="s">
        <v>950</v>
      </c>
      <c r="P444" s="29" t="s">
        <v>951</v>
      </c>
      <c r="Q444" s="29" t="s">
        <v>952</v>
      </c>
      <c r="R444" s="29" t="s">
        <v>953</v>
      </c>
      <c r="S444" s="29" t="s">
        <v>955</v>
      </c>
      <c r="T444" s="29" t="s">
        <v>954</v>
      </c>
      <c r="U444" s="28" t="s">
        <v>955</v>
      </c>
      <c r="V444" s="28" t="s">
        <v>956</v>
      </c>
      <c r="W444" s="28" t="s">
        <v>957</v>
      </c>
      <c r="X444" s="30" t="s">
        <v>958</v>
      </c>
      <c r="Y444" s="30" t="s">
        <v>959</v>
      </c>
      <c r="Z444" s="28" t="s">
        <v>960</v>
      </c>
      <c r="AA444" s="28" t="s">
        <v>961</v>
      </c>
      <c r="AB444" s="30" t="s">
        <v>962</v>
      </c>
      <c r="AC444" s="31" t="s">
        <v>963</v>
      </c>
      <c r="AD444" s="31" t="s">
        <v>964</v>
      </c>
      <c r="AE444" s="29" t="s">
        <v>965</v>
      </c>
      <c r="AF444" s="28" t="s">
        <v>966</v>
      </c>
      <c r="AH444" s="21"/>
    </row>
    <row r="445" spans="2:34" x14ac:dyDescent="0.2">
      <c r="B445" s="32">
        <v>23</v>
      </c>
      <c r="C445" s="33" t="s">
        <v>967</v>
      </c>
      <c r="D445" s="33" t="s">
        <v>968</v>
      </c>
      <c r="E445" s="33" t="s">
        <v>969</v>
      </c>
      <c r="F445" s="34" t="s">
        <v>970</v>
      </c>
      <c r="G445" s="35" t="s">
        <v>971</v>
      </c>
      <c r="H445" s="35" t="s">
        <v>972</v>
      </c>
      <c r="I445" s="33" t="s">
        <v>973</v>
      </c>
      <c r="J445" s="33" t="s">
        <v>974</v>
      </c>
      <c r="K445" s="33" t="s">
        <v>975</v>
      </c>
      <c r="L445" s="33" t="s">
        <v>976</v>
      </c>
      <c r="M445" s="33" t="s">
        <v>977</v>
      </c>
      <c r="N445" s="33" t="s">
        <v>978</v>
      </c>
      <c r="O445" s="34" t="s">
        <v>979</v>
      </c>
      <c r="P445" s="34" t="s">
        <v>980</v>
      </c>
      <c r="Q445" s="34" t="s">
        <v>981</v>
      </c>
      <c r="R445" s="34" t="s">
        <v>982</v>
      </c>
      <c r="S445" s="34" t="s">
        <v>984</v>
      </c>
      <c r="T445" s="34" t="s">
        <v>983</v>
      </c>
      <c r="U445" s="33" t="s">
        <v>984</v>
      </c>
      <c r="V445" s="33" t="s">
        <v>985</v>
      </c>
      <c r="W445" s="33" t="s">
        <v>986</v>
      </c>
      <c r="X445" s="35" t="s">
        <v>987</v>
      </c>
      <c r="Y445" s="35" t="s">
        <v>988</v>
      </c>
      <c r="Z445" s="33" t="s">
        <v>989</v>
      </c>
      <c r="AA445" s="33" t="s">
        <v>990</v>
      </c>
      <c r="AB445" s="35" t="s">
        <v>991</v>
      </c>
      <c r="AC445" s="36" t="s">
        <v>992</v>
      </c>
      <c r="AD445" s="36" t="s">
        <v>993</v>
      </c>
      <c r="AE445" s="34" t="s">
        <v>994</v>
      </c>
      <c r="AF445" s="33" t="s">
        <v>995</v>
      </c>
    </row>
    <row r="446" spans="2:34" x14ac:dyDescent="0.2">
      <c r="B446" s="32">
        <v>24</v>
      </c>
      <c r="C446" s="33" t="s">
        <v>996</v>
      </c>
      <c r="D446" s="33" t="s">
        <v>997</v>
      </c>
      <c r="E446" s="33" t="s">
        <v>998</v>
      </c>
      <c r="F446" s="34" t="s">
        <v>999</v>
      </c>
      <c r="G446" s="35" t="s">
        <v>1000</v>
      </c>
      <c r="H446" s="35" t="s">
        <v>1001</v>
      </c>
      <c r="I446" s="33" t="s">
        <v>1002</v>
      </c>
      <c r="J446" s="33" t="s">
        <v>1003</v>
      </c>
      <c r="K446" s="33" t="s">
        <v>1004</v>
      </c>
      <c r="L446" s="33" t="s">
        <v>1005</v>
      </c>
      <c r="M446" s="33" t="s">
        <v>1006</v>
      </c>
      <c r="N446" s="33" t="s">
        <v>1007</v>
      </c>
      <c r="O446" s="34" t="s">
        <v>1008</v>
      </c>
      <c r="P446" s="34" t="s">
        <v>1009</v>
      </c>
      <c r="Q446" s="34" t="s">
        <v>1010</v>
      </c>
      <c r="R446" s="34" t="s">
        <v>1011</v>
      </c>
      <c r="S446" s="34" t="s">
        <v>1013</v>
      </c>
      <c r="T446" s="34" t="s">
        <v>1012</v>
      </c>
      <c r="U446" s="33" t="s">
        <v>1013</v>
      </c>
      <c r="V446" s="33" t="s">
        <v>1014</v>
      </c>
      <c r="W446" s="33" t="s">
        <v>1015</v>
      </c>
      <c r="X446" s="35" t="s">
        <v>1016</v>
      </c>
      <c r="Y446" s="35" t="s">
        <v>1017</v>
      </c>
      <c r="Z446" s="33" t="s">
        <v>1018</v>
      </c>
      <c r="AA446" s="33" t="s">
        <v>1019</v>
      </c>
      <c r="AB446" s="35" t="s">
        <v>1020</v>
      </c>
      <c r="AC446" s="36" t="s">
        <v>1021</v>
      </c>
      <c r="AD446" s="36" t="s">
        <v>1022</v>
      </c>
      <c r="AE446" s="34" t="s">
        <v>1023</v>
      </c>
      <c r="AF446" s="33" t="s">
        <v>1024</v>
      </c>
    </row>
    <row r="447" spans="2:34" x14ac:dyDescent="0.2">
      <c r="B447" s="27">
        <v>25</v>
      </c>
      <c r="C447" s="28" t="s">
        <v>1025</v>
      </c>
      <c r="D447" s="28" t="s">
        <v>1026</v>
      </c>
      <c r="E447" s="28" t="s">
        <v>1027</v>
      </c>
      <c r="F447" s="29" t="s">
        <v>1028</v>
      </c>
      <c r="G447" s="30" t="s">
        <v>1029</v>
      </c>
      <c r="H447" s="30" t="s">
        <v>1030</v>
      </c>
      <c r="I447" s="28" t="s">
        <v>1031</v>
      </c>
      <c r="J447" s="28" t="s">
        <v>1032</v>
      </c>
      <c r="K447" s="28" t="s">
        <v>1033</v>
      </c>
      <c r="L447" s="28" t="s">
        <v>1034</v>
      </c>
      <c r="M447" s="28" t="s">
        <v>1035</v>
      </c>
      <c r="N447" s="28" t="s">
        <v>1036</v>
      </c>
      <c r="O447" s="29" t="s">
        <v>1037</v>
      </c>
      <c r="P447" s="29" t="s">
        <v>1038</v>
      </c>
      <c r="Q447" s="29" t="s">
        <v>1039</v>
      </c>
      <c r="R447" s="29" t="s">
        <v>1040</v>
      </c>
      <c r="S447" s="29" t="s">
        <v>1042</v>
      </c>
      <c r="T447" s="29" t="s">
        <v>1041</v>
      </c>
      <c r="U447" s="28" t="s">
        <v>1042</v>
      </c>
      <c r="V447" s="28" t="s">
        <v>1043</v>
      </c>
      <c r="W447" s="28" t="s">
        <v>1044</v>
      </c>
      <c r="X447" s="30" t="s">
        <v>1045</v>
      </c>
      <c r="Y447" s="30" t="s">
        <v>1046</v>
      </c>
      <c r="Z447" s="28" t="s">
        <v>1047</v>
      </c>
      <c r="AA447" s="28" t="s">
        <v>1048</v>
      </c>
      <c r="AB447" s="30" t="s">
        <v>1049</v>
      </c>
      <c r="AC447" s="31" t="s">
        <v>1050</v>
      </c>
      <c r="AD447" s="31" t="s">
        <v>1051</v>
      </c>
      <c r="AE447" s="29" t="s">
        <v>1052</v>
      </c>
      <c r="AF447" s="28" t="s">
        <v>1053</v>
      </c>
      <c r="AH447" s="24"/>
    </row>
    <row r="448" spans="2:34" x14ac:dyDescent="0.2">
      <c r="B448" s="27">
        <v>26</v>
      </c>
      <c r="C448" s="28" t="s">
        <v>1054</v>
      </c>
      <c r="D448" s="28" t="s">
        <v>1055</v>
      </c>
      <c r="E448" s="28" t="s">
        <v>1056</v>
      </c>
      <c r="F448" s="29" t="s">
        <v>1057</v>
      </c>
      <c r="G448" s="30" t="s">
        <v>1058</v>
      </c>
      <c r="H448" s="30" t="s">
        <v>1059</v>
      </c>
      <c r="I448" s="28" t="s">
        <v>1060</v>
      </c>
      <c r="J448" s="28" t="s">
        <v>1061</v>
      </c>
      <c r="K448" s="28" t="s">
        <v>1062</v>
      </c>
      <c r="L448" s="28" t="s">
        <v>1063</v>
      </c>
      <c r="M448" s="28" t="s">
        <v>1064</v>
      </c>
      <c r="N448" s="28" t="s">
        <v>0</v>
      </c>
      <c r="O448" s="29" t="s">
        <v>1</v>
      </c>
      <c r="P448" s="29" t="s">
        <v>2</v>
      </c>
      <c r="Q448" s="29" t="s">
        <v>3</v>
      </c>
      <c r="R448" s="29" t="s">
        <v>4</v>
      </c>
      <c r="S448" s="29" t="s">
        <v>6</v>
      </c>
      <c r="T448" s="29" t="s">
        <v>5</v>
      </c>
      <c r="U448" s="28" t="s">
        <v>6</v>
      </c>
      <c r="V448" s="28" t="s">
        <v>7</v>
      </c>
      <c r="W448" s="28" t="s">
        <v>8</v>
      </c>
      <c r="X448" s="30" t="s">
        <v>9</v>
      </c>
      <c r="Y448" s="30" t="s">
        <v>10</v>
      </c>
      <c r="Z448" s="28" t="s">
        <v>11</v>
      </c>
      <c r="AA448" s="28" t="s">
        <v>12</v>
      </c>
      <c r="AB448" s="30" t="s">
        <v>13</v>
      </c>
      <c r="AC448" s="31" t="s">
        <v>14</v>
      </c>
      <c r="AD448" s="31" t="s">
        <v>15</v>
      </c>
      <c r="AE448" s="29" t="s">
        <v>16</v>
      </c>
      <c r="AF448" s="28" t="s">
        <v>17</v>
      </c>
      <c r="AH448" s="24"/>
    </row>
    <row r="449" spans="2:34" x14ac:dyDescent="0.2">
      <c r="B449" s="32">
        <v>27</v>
      </c>
      <c r="C449" s="33" t="s">
        <v>18</v>
      </c>
      <c r="D449" s="33" t="s">
        <v>19</v>
      </c>
      <c r="E449" s="33" t="s">
        <v>20</v>
      </c>
      <c r="F449" s="34" t="s">
        <v>21</v>
      </c>
      <c r="G449" s="35" t="s">
        <v>22</v>
      </c>
      <c r="H449" s="35" t="s">
        <v>23</v>
      </c>
      <c r="I449" s="33" t="s">
        <v>24</v>
      </c>
      <c r="J449" s="33" t="s">
        <v>25</v>
      </c>
      <c r="K449" s="33" t="s">
        <v>26</v>
      </c>
      <c r="L449" s="33" t="s">
        <v>27</v>
      </c>
      <c r="M449" s="33" t="s">
        <v>28</v>
      </c>
      <c r="N449" s="33" t="s">
        <v>29</v>
      </c>
      <c r="O449" s="34" t="s">
        <v>30</v>
      </c>
      <c r="P449" s="34" t="s">
        <v>31</v>
      </c>
      <c r="Q449" s="34" t="s">
        <v>32</v>
      </c>
      <c r="R449" s="34" t="s">
        <v>33</v>
      </c>
      <c r="S449" s="34" t="s">
        <v>35</v>
      </c>
      <c r="T449" s="34" t="s">
        <v>34</v>
      </c>
      <c r="U449" s="33" t="s">
        <v>35</v>
      </c>
      <c r="V449" s="33" t="s">
        <v>36</v>
      </c>
      <c r="W449" s="33" t="s">
        <v>37</v>
      </c>
      <c r="X449" s="35" t="s">
        <v>38</v>
      </c>
      <c r="Y449" s="35" t="s">
        <v>39</v>
      </c>
      <c r="Z449" s="33" t="s">
        <v>40</v>
      </c>
      <c r="AA449" s="33" t="s">
        <v>41</v>
      </c>
      <c r="AB449" s="35" t="s">
        <v>42</v>
      </c>
      <c r="AC449" s="36" t="s">
        <v>43</v>
      </c>
      <c r="AD449" s="36" t="s">
        <v>44</v>
      </c>
      <c r="AE449" s="34" t="s">
        <v>45</v>
      </c>
      <c r="AF449" s="33" t="s">
        <v>46</v>
      </c>
      <c r="AH449" s="21"/>
    </row>
    <row r="450" spans="2:34" x14ac:dyDescent="0.2">
      <c r="B450" s="32">
        <v>28</v>
      </c>
      <c r="C450" s="33" t="s">
        <v>47</v>
      </c>
      <c r="D450" s="33" t="s">
        <v>48</v>
      </c>
      <c r="E450" s="33" t="s">
        <v>49</v>
      </c>
      <c r="F450" s="34" t="s">
        <v>50</v>
      </c>
      <c r="G450" s="35" t="s">
        <v>51</v>
      </c>
      <c r="H450" s="35" t="s">
        <v>52</v>
      </c>
      <c r="I450" s="33" t="s">
        <v>53</v>
      </c>
      <c r="J450" s="33" t="s">
        <v>54</v>
      </c>
      <c r="K450" s="33" t="s">
        <v>55</v>
      </c>
      <c r="L450" s="33" t="s">
        <v>56</v>
      </c>
      <c r="M450" s="33" t="s">
        <v>57</v>
      </c>
      <c r="N450" s="33" t="s">
        <v>58</v>
      </c>
      <c r="O450" s="34" t="s">
        <v>59</v>
      </c>
      <c r="P450" s="34" t="s">
        <v>60</v>
      </c>
      <c r="Q450" s="34" t="s">
        <v>61</v>
      </c>
      <c r="R450" s="34" t="s">
        <v>62</v>
      </c>
      <c r="S450" s="34" t="s">
        <v>64</v>
      </c>
      <c r="T450" s="34" t="s">
        <v>63</v>
      </c>
      <c r="U450" s="33" t="s">
        <v>64</v>
      </c>
      <c r="V450" s="33" t="s">
        <v>65</v>
      </c>
      <c r="W450" s="33" t="s">
        <v>66</v>
      </c>
      <c r="X450" s="35" t="s">
        <v>67</v>
      </c>
      <c r="Y450" s="35" t="s">
        <v>68</v>
      </c>
      <c r="Z450" s="33" t="s">
        <v>69</v>
      </c>
      <c r="AA450" s="33" t="s">
        <v>70</v>
      </c>
      <c r="AB450" s="35" t="s">
        <v>71</v>
      </c>
      <c r="AC450" s="36" t="s">
        <v>72</v>
      </c>
      <c r="AD450" s="36" t="s">
        <v>73</v>
      </c>
      <c r="AE450" s="34" t="s">
        <v>74</v>
      </c>
      <c r="AF450" s="33" t="s">
        <v>75</v>
      </c>
      <c r="AH450" s="21"/>
    </row>
    <row r="451" spans="2:34" x14ac:dyDescent="0.2">
      <c r="B451" s="27">
        <v>29</v>
      </c>
      <c r="C451" s="28" t="s">
        <v>76</v>
      </c>
      <c r="D451" s="28" t="s">
        <v>77</v>
      </c>
      <c r="E451" s="28" t="s">
        <v>78</v>
      </c>
      <c r="F451" s="29" t="s">
        <v>79</v>
      </c>
      <c r="G451" s="30" t="s">
        <v>80</v>
      </c>
      <c r="H451" s="30" t="s">
        <v>81</v>
      </c>
      <c r="I451" s="28" t="s">
        <v>82</v>
      </c>
      <c r="J451" s="28" t="s">
        <v>83</v>
      </c>
      <c r="K451" s="28" t="s">
        <v>84</v>
      </c>
      <c r="L451" s="28" t="s">
        <v>85</v>
      </c>
      <c r="M451" s="28" t="s">
        <v>86</v>
      </c>
      <c r="N451" s="28" t="s">
        <v>87</v>
      </c>
      <c r="O451" s="29" t="s">
        <v>88</v>
      </c>
      <c r="P451" s="29" t="s">
        <v>89</v>
      </c>
      <c r="Q451" s="29" t="s">
        <v>90</v>
      </c>
      <c r="R451" s="29" t="s">
        <v>91</v>
      </c>
      <c r="S451" s="29" t="s">
        <v>93</v>
      </c>
      <c r="T451" s="29" t="s">
        <v>92</v>
      </c>
      <c r="U451" s="28" t="s">
        <v>93</v>
      </c>
      <c r="V451" s="28" t="s">
        <v>94</v>
      </c>
      <c r="W451" s="28" t="s">
        <v>95</v>
      </c>
      <c r="X451" s="30" t="s">
        <v>96</v>
      </c>
      <c r="Y451" s="30" t="s">
        <v>97</v>
      </c>
      <c r="Z451" s="28" t="s">
        <v>98</v>
      </c>
      <c r="AA451" s="28" t="s">
        <v>99</v>
      </c>
      <c r="AB451" s="30" t="s">
        <v>100</v>
      </c>
      <c r="AC451" s="31" t="s">
        <v>101</v>
      </c>
      <c r="AD451" s="31" t="s">
        <v>102</v>
      </c>
      <c r="AE451" s="29" t="s">
        <v>103</v>
      </c>
      <c r="AF451" s="28" t="s">
        <v>104</v>
      </c>
      <c r="AH451" s="21"/>
    </row>
    <row r="452" spans="2:34" x14ac:dyDescent="0.2">
      <c r="B452" s="27">
        <v>30</v>
      </c>
      <c r="C452" s="28" t="s">
        <v>105</v>
      </c>
      <c r="D452" s="28" t="s">
        <v>106</v>
      </c>
      <c r="E452" s="28" t="s">
        <v>107</v>
      </c>
      <c r="F452" s="29" t="s">
        <v>108</v>
      </c>
      <c r="G452" s="30" t="s">
        <v>109</v>
      </c>
      <c r="H452" s="30" t="s">
        <v>110</v>
      </c>
      <c r="I452" s="28" t="s">
        <v>111</v>
      </c>
      <c r="J452" s="28" t="s">
        <v>112</v>
      </c>
      <c r="K452" s="28" t="s">
        <v>113</v>
      </c>
      <c r="L452" s="28" t="s">
        <v>114</v>
      </c>
      <c r="M452" s="28" t="s">
        <v>115</v>
      </c>
      <c r="N452" s="28" t="s">
        <v>116</v>
      </c>
      <c r="O452" s="29" t="s">
        <v>117</v>
      </c>
      <c r="P452" s="29" t="s">
        <v>118</v>
      </c>
      <c r="Q452" s="29" t="s">
        <v>119</v>
      </c>
      <c r="R452" s="29" t="s">
        <v>120</v>
      </c>
      <c r="S452" s="29" t="s">
        <v>122</v>
      </c>
      <c r="T452" s="29" t="s">
        <v>121</v>
      </c>
      <c r="U452" s="28" t="s">
        <v>122</v>
      </c>
      <c r="V452" s="28" t="s">
        <v>123</v>
      </c>
      <c r="W452" s="28" t="s">
        <v>124</v>
      </c>
      <c r="X452" s="30" t="s">
        <v>125</v>
      </c>
      <c r="Y452" s="30" t="s">
        <v>126</v>
      </c>
      <c r="Z452" s="28" t="s">
        <v>127</v>
      </c>
      <c r="AA452" s="28" t="s">
        <v>128</v>
      </c>
      <c r="AB452" s="30" t="s">
        <v>129</v>
      </c>
      <c r="AC452" s="31" t="s">
        <v>130</v>
      </c>
      <c r="AD452" s="31" t="s">
        <v>131</v>
      </c>
      <c r="AE452" s="29" t="s">
        <v>132</v>
      </c>
      <c r="AF452" s="28" t="s">
        <v>133</v>
      </c>
      <c r="AH452" s="21"/>
    </row>
    <row r="453" spans="2:34" x14ac:dyDescent="0.2">
      <c r="B453" s="32">
        <v>31</v>
      </c>
      <c r="C453" s="33" t="s">
        <v>134</v>
      </c>
      <c r="D453" s="33" t="s">
        <v>135</v>
      </c>
      <c r="E453" s="33" t="s">
        <v>136</v>
      </c>
      <c r="F453" s="34" t="s">
        <v>137</v>
      </c>
      <c r="G453" s="35" t="s">
        <v>138</v>
      </c>
      <c r="H453" s="35" t="s">
        <v>139</v>
      </c>
      <c r="I453" s="33" t="s">
        <v>140</v>
      </c>
      <c r="J453" s="33" t="s">
        <v>141</v>
      </c>
      <c r="K453" s="33" t="s">
        <v>142</v>
      </c>
      <c r="L453" s="33" t="s">
        <v>143</v>
      </c>
      <c r="M453" s="33" t="s">
        <v>144</v>
      </c>
      <c r="N453" s="33" t="s">
        <v>145</v>
      </c>
      <c r="O453" s="34" t="s">
        <v>146</v>
      </c>
      <c r="P453" s="34" t="s">
        <v>147</v>
      </c>
      <c r="Q453" s="34" t="s">
        <v>148</v>
      </c>
      <c r="R453" s="34" t="s">
        <v>149</v>
      </c>
      <c r="S453" s="34" t="s">
        <v>151</v>
      </c>
      <c r="T453" s="34" t="s">
        <v>150</v>
      </c>
      <c r="U453" s="33" t="s">
        <v>151</v>
      </c>
      <c r="V453" s="33" t="s">
        <v>152</v>
      </c>
      <c r="W453" s="33" t="s">
        <v>153</v>
      </c>
      <c r="X453" s="35" t="s">
        <v>154</v>
      </c>
      <c r="Y453" s="35" t="s">
        <v>155</v>
      </c>
      <c r="Z453" s="33" t="s">
        <v>156</v>
      </c>
      <c r="AA453" s="33" t="s">
        <v>157</v>
      </c>
      <c r="AB453" s="35" t="s">
        <v>158</v>
      </c>
      <c r="AC453" s="36" t="s">
        <v>159</v>
      </c>
      <c r="AD453" s="36" t="s">
        <v>160</v>
      </c>
      <c r="AE453" s="34" t="s">
        <v>161</v>
      </c>
      <c r="AF453" s="33" t="s">
        <v>162</v>
      </c>
      <c r="AH453" s="21"/>
    </row>
    <row r="454" spans="2:34" x14ac:dyDescent="0.2">
      <c r="B454" s="32">
        <v>32</v>
      </c>
      <c r="C454" s="33" t="s">
        <v>163</v>
      </c>
      <c r="D454" s="33" t="s">
        <v>164</v>
      </c>
      <c r="E454" s="33" t="s">
        <v>165</v>
      </c>
      <c r="F454" s="34" t="s">
        <v>166</v>
      </c>
      <c r="G454" s="35" t="s">
        <v>167</v>
      </c>
      <c r="H454" s="35" t="s">
        <v>168</v>
      </c>
      <c r="I454" s="33" t="s">
        <v>169</v>
      </c>
      <c r="J454" s="33" t="s">
        <v>170</v>
      </c>
      <c r="K454" s="33" t="s">
        <v>171</v>
      </c>
      <c r="L454" s="33" t="s">
        <v>172</v>
      </c>
      <c r="M454" s="33" t="s">
        <v>173</v>
      </c>
      <c r="N454" s="33" t="s">
        <v>174</v>
      </c>
      <c r="O454" s="34" t="s">
        <v>175</v>
      </c>
      <c r="P454" s="34" t="s">
        <v>176</v>
      </c>
      <c r="Q454" s="34" t="s">
        <v>177</v>
      </c>
      <c r="R454" s="34" t="s">
        <v>178</v>
      </c>
      <c r="S454" s="34" t="s">
        <v>180</v>
      </c>
      <c r="T454" s="34" t="s">
        <v>179</v>
      </c>
      <c r="U454" s="33" t="s">
        <v>180</v>
      </c>
      <c r="V454" s="33" t="s">
        <v>181</v>
      </c>
      <c r="W454" s="33" t="s">
        <v>182</v>
      </c>
      <c r="X454" s="35" t="s">
        <v>183</v>
      </c>
      <c r="Y454" s="35" t="s">
        <v>184</v>
      </c>
      <c r="Z454" s="33" t="s">
        <v>185</v>
      </c>
      <c r="AA454" s="33" t="s">
        <v>186</v>
      </c>
      <c r="AB454" s="35" t="s">
        <v>187</v>
      </c>
      <c r="AC454" s="36" t="s">
        <v>188</v>
      </c>
      <c r="AD454" s="36" t="s">
        <v>189</v>
      </c>
      <c r="AE454" s="34" t="s">
        <v>190</v>
      </c>
      <c r="AF454" s="33" t="s">
        <v>191</v>
      </c>
      <c r="AH454" s="21"/>
    </row>
    <row r="455" spans="2:34" x14ac:dyDescent="0.2">
      <c r="B455" s="27">
        <v>33</v>
      </c>
      <c r="C455" s="28" t="s">
        <v>192</v>
      </c>
      <c r="D455" s="28" t="s">
        <v>193</v>
      </c>
      <c r="E455" s="28" t="s">
        <v>194</v>
      </c>
      <c r="F455" s="29" t="s">
        <v>195</v>
      </c>
      <c r="G455" s="30" t="s">
        <v>196</v>
      </c>
      <c r="H455" s="30" t="s">
        <v>197</v>
      </c>
      <c r="I455" s="28" t="s">
        <v>198</v>
      </c>
      <c r="J455" s="28" t="s">
        <v>199</v>
      </c>
      <c r="K455" s="28" t="s">
        <v>200</v>
      </c>
      <c r="L455" s="28" t="s">
        <v>201</v>
      </c>
      <c r="M455" s="28" t="s">
        <v>202</v>
      </c>
      <c r="N455" s="28" t="s">
        <v>203</v>
      </c>
      <c r="O455" s="29" t="s">
        <v>204</v>
      </c>
      <c r="P455" s="29" t="s">
        <v>205</v>
      </c>
      <c r="Q455" s="29" t="s">
        <v>206</v>
      </c>
      <c r="R455" s="29" t="s">
        <v>207</v>
      </c>
      <c r="S455" s="29" t="s">
        <v>209</v>
      </c>
      <c r="T455" s="29" t="s">
        <v>208</v>
      </c>
      <c r="U455" s="28" t="s">
        <v>209</v>
      </c>
      <c r="V455" s="28" t="s">
        <v>210</v>
      </c>
      <c r="W455" s="28" t="s">
        <v>211</v>
      </c>
      <c r="X455" s="30" t="s">
        <v>212</v>
      </c>
      <c r="Y455" s="30" t="s">
        <v>213</v>
      </c>
      <c r="Z455" s="28" t="s">
        <v>214</v>
      </c>
      <c r="AA455" s="28" t="s">
        <v>215</v>
      </c>
      <c r="AB455" s="30" t="s">
        <v>216</v>
      </c>
      <c r="AC455" s="31" t="s">
        <v>217</v>
      </c>
      <c r="AD455" s="31" t="s">
        <v>218</v>
      </c>
      <c r="AE455" s="29" t="s">
        <v>219</v>
      </c>
      <c r="AF455" s="28" t="s">
        <v>220</v>
      </c>
      <c r="AH455" s="21"/>
    </row>
    <row r="456" spans="2:34" x14ac:dyDescent="0.2">
      <c r="B456" s="27">
        <v>34</v>
      </c>
      <c r="C456" s="28" t="s">
        <v>221</v>
      </c>
      <c r="D456" s="28" t="s">
        <v>222</v>
      </c>
      <c r="E456" s="28" t="s">
        <v>223</v>
      </c>
      <c r="F456" s="29" t="s">
        <v>224</v>
      </c>
      <c r="G456" s="30" t="s">
        <v>225</v>
      </c>
      <c r="H456" s="30" t="s">
        <v>226</v>
      </c>
      <c r="I456" s="28" t="s">
        <v>227</v>
      </c>
      <c r="J456" s="28" t="s">
        <v>228</v>
      </c>
      <c r="K456" s="28" t="s">
        <v>229</v>
      </c>
      <c r="L456" s="28" t="s">
        <v>230</v>
      </c>
      <c r="M456" s="28" t="s">
        <v>231</v>
      </c>
      <c r="N456" s="28" t="s">
        <v>232</v>
      </c>
      <c r="O456" s="29" t="s">
        <v>233</v>
      </c>
      <c r="P456" s="29" t="s">
        <v>234</v>
      </c>
      <c r="Q456" s="29" t="s">
        <v>235</v>
      </c>
      <c r="R456" s="29" t="s">
        <v>236</v>
      </c>
      <c r="S456" s="29" t="s">
        <v>238</v>
      </c>
      <c r="T456" s="29" t="s">
        <v>237</v>
      </c>
      <c r="U456" s="28" t="s">
        <v>238</v>
      </c>
      <c r="V456" s="28" t="s">
        <v>239</v>
      </c>
      <c r="W456" s="28" t="s">
        <v>240</v>
      </c>
      <c r="X456" s="30" t="s">
        <v>241</v>
      </c>
      <c r="Y456" s="30" t="s">
        <v>242</v>
      </c>
      <c r="Z456" s="28" t="s">
        <v>243</v>
      </c>
      <c r="AA456" s="28" t="s">
        <v>244</v>
      </c>
      <c r="AB456" s="30" t="s">
        <v>245</v>
      </c>
      <c r="AC456" s="31" t="s">
        <v>246</v>
      </c>
      <c r="AD456" s="31" t="s">
        <v>247</v>
      </c>
      <c r="AE456" s="29" t="s">
        <v>248</v>
      </c>
      <c r="AF456" s="28" t="s">
        <v>249</v>
      </c>
      <c r="AH456" s="21"/>
    </row>
    <row r="457" spans="2:34" x14ac:dyDescent="0.2">
      <c r="B457" s="32">
        <v>35</v>
      </c>
      <c r="C457" s="33" t="s">
        <v>250</v>
      </c>
      <c r="D457" s="33" t="s">
        <v>251</v>
      </c>
      <c r="E457" s="33" t="s">
        <v>252</v>
      </c>
      <c r="F457" s="34" t="s">
        <v>253</v>
      </c>
      <c r="G457" s="35" t="s">
        <v>254</v>
      </c>
      <c r="H457" s="35" t="s">
        <v>255</v>
      </c>
      <c r="I457" s="33" t="s">
        <v>256</v>
      </c>
      <c r="J457" s="33" t="s">
        <v>257</v>
      </c>
      <c r="K457" s="33" t="s">
        <v>258</v>
      </c>
      <c r="L457" s="33" t="s">
        <v>259</v>
      </c>
      <c r="M457" s="33" t="s">
        <v>260</v>
      </c>
      <c r="N457" s="33" t="s">
        <v>261</v>
      </c>
      <c r="O457" s="34" t="s">
        <v>262</v>
      </c>
      <c r="P457" s="34" t="s">
        <v>263</v>
      </c>
      <c r="Q457" s="34" t="s">
        <v>264</v>
      </c>
      <c r="R457" s="34" t="s">
        <v>265</v>
      </c>
      <c r="S457" s="34" t="s">
        <v>267</v>
      </c>
      <c r="T457" s="34" t="s">
        <v>266</v>
      </c>
      <c r="U457" s="33" t="s">
        <v>267</v>
      </c>
      <c r="V457" s="33" t="s">
        <v>268</v>
      </c>
      <c r="W457" s="33" t="s">
        <v>269</v>
      </c>
      <c r="X457" s="35" t="s">
        <v>270</v>
      </c>
      <c r="Y457" s="35" t="s">
        <v>271</v>
      </c>
      <c r="Z457" s="33" t="s">
        <v>272</v>
      </c>
      <c r="AA457" s="33" t="s">
        <v>273</v>
      </c>
      <c r="AB457" s="35" t="s">
        <v>274</v>
      </c>
      <c r="AC457" s="36" t="s">
        <v>275</v>
      </c>
      <c r="AD457" s="36" t="s">
        <v>276</v>
      </c>
      <c r="AE457" s="34" t="s">
        <v>277</v>
      </c>
      <c r="AF457" s="33" t="s">
        <v>278</v>
      </c>
      <c r="AH457" s="21"/>
    </row>
    <row r="458" spans="2:34" x14ac:dyDescent="0.2">
      <c r="B458" s="32">
        <v>36</v>
      </c>
      <c r="C458" s="33" t="s">
        <v>279</v>
      </c>
      <c r="D458" s="33" t="s">
        <v>280</v>
      </c>
      <c r="E458" s="33" t="s">
        <v>281</v>
      </c>
      <c r="F458" s="34" t="s">
        <v>282</v>
      </c>
      <c r="G458" s="35" t="s">
        <v>283</v>
      </c>
      <c r="H458" s="35" t="s">
        <v>284</v>
      </c>
      <c r="I458" s="33" t="s">
        <v>285</v>
      </c>
      <c r="J458" s="33" t="s">
        <v>286</v>
      </c>
      <c r="K458" s="33" t="s">
        <v>287</v>
      </c>
      <c r="L458" s="33" t="s">
        <v>288</v>
      </c>
      <c r="M458" s="33" t="s">
        <v>289</v>
      </c>
      <c r="N458" s="33" t="s">
        <v>290</v>
      </c>
      <c r="O458" s="34" t="s">
        <v>291</v>
      </c>
      <c r="P458" s="34" t="s">
        <v>292</v>
      </c>
      <c r="Q458" s="34" t="s">
        <v>293</v>
      </c>
      <c r="R458" s="34" t="s">
        <v>294</v>
      </c>
      <c r="S458" s="34" t="s">
        <v>296</v>
      </c>
      <c r="T458" s="34" t="s">
        <v>295</v>
      </c>
      <c r="U458" s="33" t="s">
        <v>296</v>
      </c>
      <c r="V458" s="33" t="s">
        <v>297</v>
      </c>
      <c r="W458" s="33" t="s">
        <v>298</v>
      </c>
      <c r="X458" s="35" t="s">
        <v>299</v>
      </c>
      <c r="Y458" s="35" t="s">
        <v>300</v>
      </c>
      <c r="Z458" s="33" t="s">
        <v>301</v>
      </c>
      <c r="AA458" s="33" t="s">
        <v>302</v>
      </c>
      <c r="AB458" s="35" t="s">
        <v>303</v>
      </c>
      <c r="AC458" s="36" t="s">
        <v>304</v>
      </c>
      <c r="AD458" s="36" t="s">
        <v>305</v>
      </c>
      <c r="AE458" s="34" t="s">
        <v>306</v>
      </c>
      <c r="AF458" s="33" t="s">
        <v>307</v>
      </c>
      <c r="AH458" s="21"/>
    </row>
    <row r="459" spans="2:34" x14ac:dyDescent="0.2">
      <c r="AH459" s="21"/>
    </row>
    <row r="460" spans="2:34" x14ac:dyDescent="0.2">
      <c r="AH460" s="21"/>
    </row>
    <row r="461" spans="2:34" x14ac:dyDescent="0.2">
      <c r="AH461" s="21"/>
    </row>
    <row r="462" spans="2:34" x14ac:dyDescent="0.2">
      <c r="AH462" s="21"/>
    </row>
    <row r="463" spans="2:34" x14ac:dyDescent="0.2">
      <c r="AH463" s="21"/>
    </row>
    <row r="464" spans="2:34" x14ac:dyDescent="0.2">
      <c r="AH464" s="21"/>
    </row>
    <row r="465" spans="34:34" x14ac:dyDescent="0.2">
      <c r="AH465" s="21"/>
    </row>
    <row r="466" spans="34:34" x14ac:dyDescent="0.2">
      <c r="AH466" s="21"/>
    </row>
    <row r="467" spans="34:34" x14ac:dyDescent="0.2">
      <c r="AH467" s="21"/>
    </row>
    <row r="468" spans="34:34" x14ac:dyDescent="0.2">
      <c r="AH468" s="21"/>
    </row>
    <row r="469" spans="34:34" x14ac:dyDescent="0.2">
      <c r="AH469" s="21"/>
    </row>
    <row r="470" spans="34:34" x14ac:dyDescent="0.2">
      <c r="AH470" s="21"/>
    </row>
    <row r="471" spans="34:34" x14ac:dyDescent="0.2">
      <c r="AH471" s="21"/>
    </row>
    <row r="472" spans="34:34" x14ac:dyDescent="0.2">
      <c r="AH472" s="21"/>
    </row>
    <row r="473" spans="34:34" x14ac:dyDescent="0.2">
      <c r="AH473" s="21"/>
    </row>
    <row r="474" spans="34:34" x14ac:dyDescent="0.2">
      <c r="AH474" s="21"/>
    </row>
    <row r="475" spans="34:34" x14ac:dyDescent="0.2">
      <c r="AH475" s="21"/>
    </row>
    <row r="476" spans="34:34" x14ac:dyDescent="0.2">
      <c r="AH476" s="21"/>
    </row>
    <row r="477" spans="34:34" x14ac:dyDescent="0.2">
      <c r="AH477" s="21"/>
    </row>
    <row r="478" spans="34:34" x14ac:dyDescent="0.2">
      <c r="AH478" s="21"/>
    </row>
    <row r="479" spans="34:34" x14ac:dyDescent="0.2">
      <c r="AH479" s="21"/>
    </row>
    <row r="480" spans="34:34" x14ac:dyDescent="0.2">
      <c r="AH480" s="21"/>
    </row>
    <row r="481" spans="34:34" x14ac:dyDescent="0.2">
      <c r="AH481" s="21"/>
    </row>
    <row r="482" spans="34:34" x14ac:dyDescent="0.2">
      <c r="AH482" s="21"/>
    </row>
    <row r="483" spans="34:34" x14ac:dyDescent="0.2">
      <c r="AH483" s="21"/>
    </row>
    <row r="484" spans="34:34" x14ac:dyDescent="0.2">
      <c r="AH484" s="21"/>
    </row>
    <row r="485" spans="34:34" x14ac:dyDescent="0.2">
      <c r="AH485" s="21"/>
    </row>
    <row r="486" spans="34:34" x14ac:dyDescent="0.2">
      <c r="AH486" s="21"/>
    </row>
    <row r="487" spans="34:34" x14ac:dyDescent="0.2">
      <c r="AH487" s="21"/>
    </row>
    <row r="488" spans="34:34" x14ac:dyDescent="0.2">
      <c r="AH488" s="21"/>
    </row>
    <row r="489" spans="34:34" x14ac:dyDescent="0.2">
      <c r="AH489" s="21"/>
    </row>
    <row r="490" spans="34:34" x14ac:dyDescent="0.2">
      <c r="AH490" s="21"/>
    </row>
    <row r="491" spans="34:34" x14ac:dyDescent="0.2">
      <c r="AH491" s="21"/>
    </row>
    <row r="492" spans="34:34" x14ac:dyDescent="0.2">
      <c r="AH492" s="21"/>
    </row>
    <row r="493" spans="34:34" x14ac:dyDescent="0.2">
      <c r="AH493" s="21"/>
    </row>
    <row r="494" spans="34:34" x14ac:dyDescent="0.2">
      <c r="AH494" s="21"/>
    </row>
    <row r="495" spans="34:34" x14ac:dyDescent="0.2">
      <c r="AH495" s="21"/>
    </row>
    <row r="496" spans="34:34" x14ac:dyDescent="0.2">
      <c r="AH496" s="21"/>
    </row>
    <row r="497" spans="34:34" x14ac:dyDescent="0.2">
      <c r="AH497" s="21"/>
    </row>
    <row r="498" spans="34:34" x14ac:dyDescent="0.2">
      <c r="AH498" s="21"/>
    </row>
    <row r="499" spans="34:34" x14ac:dyDescent="0.2">
      <c r="AH499" s="21"/>
    </row>
    <row r="500" spans="34:34" x14ac:dyDescent="0.2">
      <c r="AH500" s="21"/>
    </row>
    <row r="501" spans="34:34" x14ac:dyDescent="0.2">
      <c r="AH501" s="21"/>
    </row>
    <row r="502" spans="34:34" x14ac:dyDescent="0.2">
      <c r="AH502" s="21"/>
    </row>
    <row r="503" spans="34:34" x14ac:dyDescent="0.2">
      <c r="AH503" s="21"/>
    </row>
    <row r="504" spans="34:34" x14ac:dyDescent="0.2">
      <c r="AH504" s="21"/>
    </row>
    <row r="505" spans="34:34" x14ac:dyDescent="0.2">
      <c r="AH505" s="21"/>
    </row>
    <row r="506" spans="34:34" x14ac:dyDescent="0.2">
      <c r="AH506" s="21"/>
    </row>
    <row r="507" spans="34:34" x14ac:dyDescent="0.2">
      <c r="AH507" s="21"/>
    </row>
    <row r="508" spans="34:34" x14ac:dyDescent="0.2">
      <c r="AH508" s="21"/>
    </row>
    <row r="509" spans="34:34" x14ac:dyDescent="0.2">
      <c r="AH509" s="21"/>
    </row>
    <row r="510" spans="34:34" x14ac:dyDescent="0.2">
      <c r="AH510" s="21"/>
    </row>
    <row r="511" spans="34:34" x14ac:dyDescent="0.2">
      <c r="AH511" s="21"/>
    </row>
    <row r="512" spans="34:34" x14ac:dyDescent="0.2">
      <c r="AH512" s="21"/>
    </row>
    <row r="513" spans="34:34" x14ac:dyDescent="0.2">
      <c r="AH513" s="21"/>
    </row>
    <row r="514" spans="34:34" x14ac:dyDescent="0.2">
      <c r="AH514" s="21"/>
    </row>
    <row r="515" spans="34:34" x14ac:dyDescent="0.2">
      <c r="AH515" s="21"/>
    </row>
    <row r="516" spans="34:34" x14ac:dyDescent="0.2">
      <c r="AH516" s="21"/>
    </row>
    <row r="517" spans="34:34" x14ac:dyDescent="0.2">
      <c r="AH517" s="21"/>
    </row>
    <row r="518" spans="34:34" x14ac:dyDescent="0.2">
      <c r="AH518" s="21"/>
    </row>
    <row r="521" spans="34:34" x14ac:dyDescent="0.2">
      <c r="AH521" s="24"/>
    </row>
    <row r="522" spans="34:34" x14ac:dyDescent="0.2">
      <c r="AH522" s="24"/>
    </row>
    <row r="523" spans="34:34" x14ac:dyDescent="0.2">
      <c r="AH523" s="21"/>
    </row>
    <row r="524" spans="34:34" x14ac:dyDescent="0.2">
      <c r="AH524" s="21"/>
    </row>
    <row r="525" spans="34:34" x14ac:dyDescent="0.2">
      <c r="AH525" s="21"/>
    </row>
    <row r="526" spans="34:34" x14ac:dyDescent="0.2">
      <c r="AH526" s="21"/>
    </row>
    <row r="527" spans="34:34" x14ac:dyDescent="0.2">
      <c r="AH527" s="21"/>
    </row>
    <row r="528" spans="34:34" x14ac:dyDescent="0.2">
      <c r="AH528" s="21"/>
    </row>
    <row r="529" spans="34:34" x14ac:dyDescent="0.2">
      <c r="AH529" s="21"/>
    </row>
    <row r="530" spans="34:34" x14ac:dyDescent="0.2">
      <c r="AH530" s="21"/>
    </row>
    <row r="531" spans="34:34" x14ac:dyDescent="0.2">
      <c r="AH531" s="21"/>
    </row>
    <row r="532" spans="34:34" x14ac:dyDescent="0.2">
      <c r="AH532" s="21"/>
    </row>
    <row r="533" spans="34:34" x14ac:dyDescent="0.2">
      <c r="AH533" s="21"/>
    </row>
    <row r="534" spans="34:34" x14ac:dyDescent="0.2">
      <c r="AH534" s="21"/>
    </row>
    <row r="535" spans="34:34" x14ac:dyDescent="0.2">
      <c r="AH535" s="21"/>
    </row>
    <row r="536" spans="34:34" x14ac:dyDescent="0.2">
      <c r="AH536" s="21"/>
    </row>
    <row r="537" spans="34:34" x14ac:dyDescent="0.2">
      <c r="AH537" s="21"/>
    </row>
    <row r="538" spans="34:34" x14ac:dyDescent="0.2">
      <c r="AH538" s="21"/>
    </row>
    <row r="539" spans="34:34" x14ac:dyDescent="0.2">
      <c r="AH539" s="21"/>
    </row>
    <row r="540" spans="34:34" x14ac:dyDescent="0.2">
      <c r="AH540" s="21"/>
    </row>
    <row r="541" spans="34:34" x14ac:dyDescent="0.2">
      <c r="AH541" s="21"/>
    </row>
    <row r="542" spans="34:34" x14ac:dyDescent="0.2">
      <c r="AH542" s="21"/>
    </row>
    <row r="543" spans="34:34" x14ac:dyDescent="0.2">
      <c r="AH543" s="21"/>
    </row>
    <row r="544" spans="34:34" x14ac:dyDescent="0.2">
      <c r="AH544" s="21"/>
    </row>
    <row r="545" spans="34:34" x14ac:dyDescent="0.2">
      <c r="AH545" s="21"/>
    </row>
    <row r="546" spans="34:34" x14ac:dyDescent="0.2">
      <c r="AH546" s="21"/>
    </row>
    <row r="547" spans="34:34" x14ac:dyDescent="0.2">
      <c r="AH547" s="21"/>
    </row>
    <row r="548" spans="34:34" x14ac:dyDescent="0.2">
      <c r="AH548" s="21"/>
    </row>
    <row r="549" spans="34:34" x14ac:dyDescent="0.2">
      <c r="AH549" s="21"/>
    </row>
    <row r="550" spans="34:34" x14ac:dyDescent="0.2">
      <c r="AH550" s="21"/>
    </row>
    <row r="551" spans="34:34" x14ac:dyDescent="0.2">
      <c r="AH551" s="21"/>
    </row>
    <row r="552" spans="34:34" x14ac:dyDescent="0.2">
      <c r="AH552" s="21"/>
    </row>
    <row r="553" spans="34:34" x14ac:dyDescent="0.2">
      <c r="AH553" s="21"/>
    </row>
    <row r="554" spans="34:34" x14ac:dyDescent="0.2">
      <c r="AH554" s="21"/>
    </row>
    <row r="555" spans="34:34" x14ac:dyDescent="0.2">
      <c r="AH555" s="21"/>
    </row>
    <row r="556" spans="34:34" x14ac:dyDescent="0.2">
      <c r="AH556" s="21"/>
    </row>
    <row r="557" spans="34:34" x14ac:dyDescent="0.2">
      <c r="AH557" s="21"/>
    </row>
    <row r="558" spans="34:34" x14ac:dyDescent="0.2">
      <c r="AH558" s="21"/>
    </row>
    <row r="559" spans="34:34" x14ac:dyDescent="0.2">
      <c r="AH559" s="21"/>
    </row>
    <row r="560" spans="34:34" x14ac:dyDescent="0.2">
      <c r="AH560" s="21"/>
    </row>
    <row r="561" spans="34:34" x14ac:dyDescent="0.2">
      <c r="AH561" s="21"/>
    </row>
    <row r="562" spans="34:34" x14ac:dyDescent="0.2">
      <c r="AH562" s="21"/>
    </row>
    <row r="563" spans="34:34" x14ac:dyDescent="0.2">
      <c r="AH563" s="21"/>
    </row>
    <row r="564" spans="34:34" x14ac:dyDescent="0.2">
      <c r="AH564" s="21"/>
    </row>
    <row r="565" spans="34:34" x14ac:dyDescent="0.2">
      <c r="AH565" s="21"/>
    </row>
    <row r="566" spans="34:34" x14ac:dyDescent="0.2">
      <c r="AH566" s="21"/>
    </row>
    <row r="567" spans="34:34" x14ac:dyDescent="0.2">
      <c r="AH567" s="21"/>
    </row>
    <row r="568" spans="34:34" x14ac:dyDescent="0.2">
      <c r="AH568" s="21"/>
    </row>
    <row r="569" spans="34:34" x14ac:dyDescent="0.2">
      <c r="AH569" s="21"/>
    </row>
    <row r="570" spans="34:34" x14ac:dyDescent="0.2">
      <c r="AH570" s="21"/>
    </row>
    <row r="571" spans="34:34" x14ac:dyDescent="0.2">
      <c r="AH571" s="21"/>
    </row>
    <row r="572" spans="34:34" x14ac:dyDescent="0.2">
      <c r="AH572" s="21"/>
    </row>
    <row r="573" spans="34:34" x14ac:dyDescent="0.2">
      <c r="AH573" s="21"/>
    </row>
    <row r="574" spans="34:34" x14ac:dyDescent="0.2">
      <c r="AH574" s="21"/>
    </row>
    <row r="575" spans="34:34" x14ac:dyDescent="0.2">
      <c r="AH575" s="21"/>
    </row>
    <row r="576" spans="34:34" x14ac:dyDescent="0.2">
      <c r="AH576" s="21"/>
    </row>
    <row r="577" spans="34:34" x14ac:dyDescent="0.2">
      <c r="AH577" s="21"/>
    </row>
    <row r="578" spans="34:34" x14ac:dyDescent="0.2">
      <c r="AH578" s="21"/>
    </row>
    <row r="579" spans="34:34" x14ac:dyDescent="0.2">
      <c r="AH579" s="21"/>
    </row>
    <row r="580" spans="34:34" x14ac:dyDescent="0.2">
      <c r="AH580" s="21"/>
    </row>
    <row r="581" spans="34:34" x14ac:dyDescent="0.2">
      <c r="AH581" s="21"/>
    </row>
    <row r="582" spans="34:34" x14ac:dyDescent="0.2">
      <c r="AH582" s="21"/>
    </row>
    <row r="583" spans="34:34" x14ac:dyDescent="0.2">
      <c r="AH583" s="21"/>
    </row>
    <row r="584" spans="34:34" x14ac:dyDescent="0.2">
      <c r="AH584" s="21"/>
    </row>
    <row r="585" spans="34:34" x14ac:dyDescent="0.2">
      <c r="AH585" s="21"/>
    </row>
    <row r="586" spans="34:34" x14ac:dyDescent="0.2">
      <c r="AH586" s="21"/>
    </row>
    <row r="587" spans="34:34" x14ac:dyDescent="0.2">
      <c r="AH587" s="21"/>
    </row>
    <row r="588" spans="34:34" x14ac:dyDescent="0.2">
      <c r="AH588" s="21"/>
    </row>
    <row r="589" spans="34:34" x14ac:dyDescent="0.2">
      <c r="AH589" s="21"/>
    </row>
    <row r="590" spans="34:34" x14ac:dyDescent="0.2">
      <c r="AH590" s="21"/>
    </row>
    <row r="591" spans="34:34" x14ac:dyDescent="0.2">
      <c r="AH591" s="21"/>
    </row>
    <row r="592" spans="34:34" x14ac:dyDescent="0.2">
      <c r="AH592" s="21"/>
    </row>
    <row r="595" spans="34:34" x14ac:dyDescent="0.2">
      <c r="AH595" s="24"/>
    </row>
    <row r="596" spans="34:34" x14ac:dyDescent="0.2">
      <c r="AH596" s="24"/>
    </row>
    <row r="597" spans="34:34" x14ac:dyDescent="0.2">
      <c r="AH597" s="21"/>
    </row>
    <row r="598" spans="34:34" x14ac:dyDescent="0.2">
      <c r="AH598" s="21"/>
    </row>
    <row r="599" spans="34:34" x14ac:dyDescent="0.2">
      <c r="AH599" s="21"/>
    </row>
    <row r="600" spans="34:34" x14ac:dyDescent="0.2">
      <c r="AH600" s="21"/>
    </row>
    <row r="601" spans="34:34" x14ac:dyDescent="0.2">
      <c r="AH601" s="21"/>
    </row>
    <row r="602" spans="34:34" x14ac:dyDescent="0.2">
      <c r="AH602" s="21"/>
    </row>
    <row r="603" spans="34:34" x14ac:dyDescent="0.2">
      <c r="AH603" s="21"/>
    </row>
    <row r="604" spans="34:34" x14ac:dyDescent="0.2">
      <c r="AH604" s="21"/>
    </row>
    <row r="605" spans="34:34" x14ac:dyDescent="0.2">
      <c r="AH605" s="21"/>
    </row>
    <row r="606" spans="34:34" x14ac:dyDescent="0.2">
      <c r="AH606" s="21"/>
    </row>
    <row r="607" spans="34:34" x14ac:dyDescent="0.2">
      <c r="AH607" s="21"/>
    </row>
    <row r="608" spans="34:34" x14ac:dyDescent="0.2">
      <c r="AH608" s="21"/>
    </row>
    <row r="609" spans="34:34" x14ac:dyDescent="0.2">
      <c r="AH609" s="21"/>
    </row>
    <row r="610" spans="34:34" x14ac:dyDescent="0.2">
      <c r="AH610" s="21"/>
    </row>
    <row r="611" spans="34:34" x14ac:dyDescent="0.2">
      <c r="AH611" s="21"/>
    </row>
    <row r="612" spans="34:34" x14ac:dyDescent="0.2">
      <c r="AH612" s="21"/>
    </row>
    <row r="613" spans="34:34" x14ac:dyDescent="0.2">
      <c r="AH613" s="21"/>
    </row>
    <row r="614" spans="34:34" x14ac:dyDescent="0.2">
      <c r="AH614" s="21"/>
    </row>
    <row r="615" spans="34:34" x14ac:dyDescent="0.2">
      <c r="AH615" s="21"/>
    </row>
    <row r="616" spans="34:34" x14ac:dyDescent="0.2">
      <c r="AH616" s="21"/>
    </row>
    <row r="617" spans="34:34" x14ac:dyDescent="0.2">
      <c r="AH617" s="21"/>
    </row>
    <row r="618" spans="34:34" x14ac:dyDescent="0.2">
      <c r="AH618" s="21"/>
    </row>
    <row r="619" spans="34:34" x14ac:dyDescent="0.2">
      <c r="AH619" s="21"/>
    </row>
    <row r="620" spans="34:34" x14ac:dyDescent="0.2">
      <c r="AH620" s="21"/>
    </row>
    <row r="621" spans="34:34" x14ac:dyDescent="0.2">
      <c r="AH621" s="21"/>
    </row>
    <row r="622" spans="34:34" x14ac:dyDescent="0.2">
      <c r="AH622" s="21"/>
    </row>
    <row r="623" spans="34:34" x14ac:dyDescent="0.2">
      <c r="AH623" s="21"/>
    </row>
    <row r="624" spans="34:34" x14ac:dyDescent="0.2">
      <c r="AH624" s="21"/>
    </row>
    <row r="625" spans="34:34" x14ac:dyDescent="0.2">
      <c r="AH625" s="21"/>
    </row>
    <row r="626" spans="34:34" x14ac:dyDescent="0.2">
      <c r="AH626" s="21"/>
    </row>
    <row r="627" spans="34:34" x14ac:dyDescent="0.2">
      <c r="AH627" s="21"/>
    </row>
    <row r="628" spans="34:34" x14ac:dyDescent="0.2">
      <c r="AH628" s="21"/>
    </row>
    <row r="629" spans="34:34" x14ac:dyDescent="0.2">
      <c r="AH629" s="21"/>
    </row>
    <row r="630" spans="34:34" x14ac:dyDescent="0.2">
      <c r="AH630" s="21"/>
    </row>
    <row r="631" spans="34:34" x14ac:dyDescent="0.2">
      <c r="AH631" s="21"/>
    </row>
    <row r="632" spans="34:34" x14ac:dyDescent="0.2">
      <c r="AH632" s="21"/>
    </row>
    <row r="633" spans="34:34" x14ac:dyDescent="0.2">
      <c r="AH633" s="21"/>
    </row>
    <row r="634" spans="34:34" x14ac:dyDescent="0.2">
      <c r="AH634" s="21"/>
    </row>
    <row r="635" spans="34:34" x14ac:dyDescent="0.2">
      <c r="AH635" s="21"/>
    </row>
    <row r="636" spans="34:34" x14ac:dyDescent="0.2">
      <c r="AH636" s="21"/>
    </row>
    <row r="637" spans="34:34" x14ac:dyDescent="0.2">
      <c r="AH637" s="21"/>
    </row>
    <row r="638" spans="34:34" x14ac:dyDescent="0.2">
      <c r="AH638" s="21"/>
    </row>
    <row r="639" spans="34:34" x14ac:dyDescent="0.2">
      <c r="AH639" s="21"/>
    </row>
    <row r="640" spans="34:34" x14ac:dyDescent="0.2">
      <c r="AH640" s="21"/>
    </row>
    <row r="641" spans="34:34" x14ac:dyDescent="0.2">
      <c r="AH641" s="21"/>
    </row>
    <row r="642" spans="34:34" x14ac:dyDescent="0.2">
      <c r="AH642" s="21"/>
    </row>
    <row r="643" spans="34:34" x14ac:dyDescent="0.2">
      <c r="AH643" s="21"/>
    </row>
    <row r="644" spans="34:34" x14ac:dyDescent="0.2">
      <c r="AH644" s="21"/>
    </row>
    <row r="645" spans="34:34" x14ac:dyDescent="0.2">
      <c r="AH645" s="21"/>
    </row>
    <row r="646" spans="34:34" x14ac:dyDescent="0.2">
      <c r="AH646" s="21"/>
    </row>
    <row r="647" spans="34:34" x14ac:dyDescent="0.2">
      <c r="AH647" s="21"/>
    </row>
    <row r="648" spans="34:34" x14ac:dyDescent="0.2">
      <c r="AH648" s="21"/>
    </row>
    <row r="649" spans="34:34" x14ac:dyDescent="0.2">
      <c r="AH649" s="21"/>
    </row>
    <row r="650" spans="34:34" x14ac:dyDescent="0.2">
      <c r="AH650" s="21"/>
    </row>
    <row r="651" spans="34:34" x14ac:dyDescent="0.2">
      <c r="AH651" s="21"/>
    </row>
    <row r="652" spans="34:34" x14ac:dyDescent="0.2">
      <c r="AH652" s="21"/>
    </row>
    <row r="653" spans="34:34" x14ac:dyDescent="0.2">
      <c r="AH653" s="21"/>
    </row>
    <row r="654" spans="34:34" x14ac:dyDescent="0.2">
      <c r="AH654" s="21"/>
    </row>
    <row r="655" spans="34:34" x14ac:dyDescent="0.2">
      <c r="AH655" s="21"/>
    </row>
    <row r="656" spans="34:34" x14ac:dyDescent="0.2">
      <c r="AH656" s="21"/>
    </row>
    <row r="657" spans="34:34" x14ac:dyDescent="0.2">
      <c r="AH657" s="21"/>
    </row>
    <row r="658" spans="34:34" x14ac:dyDescent="0.2">
      <c r="AH658" s="21"/>
    </row>
    <row r="659" spans="34:34" x14ac:dyDescent="0.2">
      <c r="AH659" s="21"/>
    </row>
    <row r="660" spans="34:34" x14ac:dyDescent="0.2">
      <c r="AH660" s="21"/>
    </row>
    <row r="661" spans="34:34" x14ac:dyDescent="0.2">
      <c r="AH661" s="21"/>
    </row>
    <row r="662" spans="34:34" x14ac:dyDescent="0.2">
      <c r="AH662" s="21"/>
    </row>
    <row r="663" spans="34:34" x14ac:dyDescent="0.2">
      <c r="AH663" s="21"/>
    </row>
    <row r="664" spans="34:34" x14ac:dyDescent="0.2">
      <c r="AH664" s="21"/>
    </row>
    <row r="665" spans="34:34" x14ac:dyDescent="0.2">
      <c r="AH665" s="21"/>
    </row>
    <row r="666" spans="34:34" x14ac:dyDescent="0.2">
      <c r="AH666" s="21"/>
    </row>
    <row r="669" spans="34:34" x14ac:dyDescent="0.2">
      <c r="AH669" s="24"/>
    </row>
    <row r="670" spans="34:34" x14ac:dyDescent="0.2">
      <c r="AH670" s="24"/>
    </row>
    <row r="671" spans="34:34" x14ac:dyDescent="0.2">
      <c r="AH671" s="21"/>
    </row>
    <row r="672" spans="34:34" x14ac:dyDescent="0.2">
      <c r="AH672" s="21"/>
    </row>
    <row r="673" spans="34:34" x14ac:dyDescent="0.2">
      <c r="AH673" s="21"/>
    </row>
    <row r="674" spans="34:34" x14ac:dyDescent="0.2">
      <c r="AH674" s="21"/>
    </row>
    <row r="675" spans="34:34" x14ac:dyDescent="0.2">
      <c r="AH675" s="21"/>
    </row>
    <row r="676" spans="34:34" x14ac:dyDescent="0.2">
      <c r="AH676" s="21"/>
    </row>
    <row r="677" spans="34:34" x14ac:dyDescent="0.2">
      <c r="AH677" s="21"/>
    </row>
    <row r="678" spans="34:34" x14ac:dyDescent="0.2">
      <c r="AH678" s="21"/>
    </row>
    <row r="679" spans="34:34" x14ac:dyDescent="0.2">
      <c r="AH679" s="21"/>
    </row>
    <row r="680" spans="34:34" x14ac:dyDescent="0.2">
      <c r="AH680" s="21"/>
    </row>
    <row r="681" spans="34:34" x14ac:dyDescent="0.2">
      <c r="AH681" s="21"/>
    </row>
    <row r="682" spans="34:34" x14ac:dyDescent="0.2">
      <c r="AH682" s="21"/>
    </row>
    <row r="683" spans="34:34" x14ac:dyDescent="0.2">
      <c r="AH683" s="21"/>
    </row>
    <row r="684" spans="34:34" x14ac:dyDescent="0.2">
      <c r="AH684" s="21"/>
    </row>
    <row r="685" spans="34:34" x14ac:dyDescent="0.2">
      <c r="AH685" s="21"/>
    </row>
    <row r="686" spans="34:34" x14ac:dyDescent="0.2">
      <c r="AH686" s="21"/>
    </row>
    <row r="687" spans="34:34" x14ac:dyDescent="0.2">
      <c r="AH687" s="21"/>
    </row>
    <row r="688" spans="34:34" x14ac:dyDescent="0.2">
      <c r="AH688" s="21"/>
    </row>
    <row r="689" spans="34:34" x14ac:dyDescent="0.2">
      <c r="AH689" s="21"/>
    </row>
    <row r="690" spans="34:34" x14ac:dyDescent="0.2">
      <c r="AH690" s="21"/>
    </row>
    <row r="691" spans="34:34" x14ac:dyDescent="0.2">
      <c r="AH691" s="21"/>
    </row>
    <row r="692" spans="34:34" x14ac:dyDescent="0.2">
      <c r="AH692" s="21"/>
    </row>
    <row r="693" spans="34:34" x14ac:dyDescent="0.2">
      <c r="AH693" s="21"/>
    </row>
    <row r="694" spans="34:34" x14ac:dyDescent="0.2">
      <c r="AH694" s="21"/>
    </row>
    <row r="695" spans="34:34" x14ac:dyDescent="0.2">
      <c r="AH695" s="21"/>
    </row>
    <row r="696" spans="34:34" x14ac:dyDescent="0.2">
      <c r="AH696" s="21"/>
    </row>
    <row r="697" spans="34:34" x14ac:dyDescent="0.2">
      <c r="AH697" s="21"/>
    </row>
    <row r="698" spans="34:34" x14ac:dyDescent="0.2">
      <c r="AH698" s="21"/>
    </row>
    <row r="699" spans="34:34" x14ac:dyDescent="0.2">
      <c r="AH699" s="21"/>
    </row>
    <row r="700" spans="34:34" x14ac:dyDescent="0.2">
      <c r="AH700" s="21"/>
    </row>
    <row r="701" spans="34:34" x14ac:dyDescent="0.2">
      <c r="AH701" s="21"/>
    </row>
    <row r="702" spans="34:34" x14ac:dyDescent="0.2">
      <c r="AH702" s="21"/>
    </row>
    <row r="703" spans="34:34" x14ac:dyDescent="0.2">
      <c r="AH703" s="21"/>
    </row>
    <row r="704" spans="34:34" x14ac:dyDescent="0.2">
      <c r="AH704" s="21"/>
    </row>
    <row r="705" spans="34:34" x14ac:dyDescent="0.2">
      <c r="AH705" s="21"/>
    </row>
    <row r="706" spans="34:34" x14ac:dyDescent="0.2">
      <c r="AH706" s="21"/>
    </row>
    <row r="707" spans="34:34" x14ac:dyDescent="0.2">
      <c r="AH707" s="21"/>
    </row>
    <row r="708" spans="34:34" x14ac:dyDescent="0.2">
      <c r="AH708" s="21"/>
    </row>
    <row r="709" spans="34:34" x14ac:dyDescent="0.2">
      <c r="AH709" s="21"/>
    </row>
    <row r="710" spans="34:34" x14ac:dyDescent="0.2">
      <c r="AH710" s="21"/>
    </row>
    <row r="711" spans="34:34" x14ac:dyDescent="0.2">
      <c r="AH711" s="21"/>
    </row>
    <row r="712" spans="34:34" x14ac:dyDescent="0.2">
      <c r="AH712" s="21"/>
    </row>
    <row r="713" spans="34:34" x14ac:dyDescent="0.2">
      <c r="AH713" s="21"/>
    </row>
    <row r="714" spans="34:34" x14ac:dyDescent="0.2">
      <c r="AH714" s="21"/>
    </row>
    <row r="715" spans="34:34" x14ac:dyDescent="0.2">
      <c r="AH715" s="21"/>
    </row>
    <row r="716" spans="34:34" x14ac:dyDescent="0.2">
      <c r="AH716" s="21"/>
    </row>
    <row r="717" spans="34:34" x14ac:dyDescent="0.2">
      <c r="AH717" s="21"/>
    </row>
    <row r="718" spans="34:34" x14ac:dyDescent="0.2">
      <c r="AH718" s="21"/>
    </row>
    <row r="719" spans="34:34" x14ac:dyDescent="0.2">
      <c r="AH719" s="21"/>
    </row>
    <row r="720" spans="34:34" x14ac:dyDescent="0.2">
      <c r="AH720" s="21"/>
    </row>
    <row r="721" spans="34:34" x14ac:dyDescent="0.2">
      <c r="AH721" s="21"/>
    </row>
    <row r="722" spans="34:34" x14ac:dyDescent="0.2">
      <c r="AH722" s="21"/>
    </row>
    <row r="723" spans="34:34" x14ac:dyDescent="0.2">
      <c r="AH723" s="21"/>
    </row>
    <row r="724" spans="34:34" x14ac:dyDescent="0.2">
      <c r="AH724" s="21"/>
    </row>
    <row r="725" spans="34:34" x14ac:dyDescent="0.2">
      <c r="AH725" s="21"/>
    </row>
    <row r="726" spans="34:34" x14ac:dyDescent="0.2">
      <c r="AH726" s="21"/>
    </row>
    <row r="727" spans="34:34" x14ac:dyDescent="0.2">
      <c r="AH727" s="21"/>
    </row>
    <row r="728" spans="34:34" x14ac:dyDescent="0.2">
      <c r="AH728" s="21"/>
    </row>
    <row r="729" spans="34:34" x14ac:dyDescent="0.2">
      <c r="AH729" s="21"/>
    </row>
    <row r="730" spans="34:34" x14ac:dyDescent="0.2">
      <c r="AH730" s="21"/>
    </row>
    <row r="731" spans="34:34" x14ac:dyDescent="0.2">
      <c r="AH731" s="21"/>
    </row>
    <row r="732" spans="34:34" x14ac:dyDescent="0.2">
      <c r="AH732" s="21"/>
    </row>
    <row r="733" spans="34:34" x14ac:dyDescent="0.2">
      <c r="AH733" s="21"/>
    </row>
    <row r="734" spans="34:34" x14ac:dyDescent="0.2">
      <c r="AH734" s="21"/>
    </row>
    <row r="735" spans="34:34" x14ac:dyDescent="0.2">
      <c r="AH735" s="21"/>
    </row>
    <row r="736" spans="34:34" x14ac:dyDescent="0.2">
      <c r="AH736" s="21"/>
    </row>
    <row r="737" spans="34:34" x14ac:dyDescent="0.2">
      <c r="AH737" s="21"/>
    </row>
    <row r="738" spans="34:34" x14ac:dyDescent="0.2">
      <c r="AH738" s="21"/>
    </row>
    <row r="739" spans="34:34" x14ac:dyDescent="0.2">
      <c r="AH739" s="21"/>
    </row>
    <row r="740" spans="34:34" x14ac:dyDescent="0.2">
      <c r="AH740" s="21"/>
    </row>
    <row r="743" spans="34:34" x14ac:dyDescent="0.2">
      <c r="AH743" s="24"/>
    </row>
    <row r="744" spans="34:34" x14ac:dyDescent="0.2">
      <c r="AH744" s="24"/>
    </row>
    <row r="745" spans="34:34" x14ac:dyDescent="0.2">
      <c r="AH745" s="21"/>
    </row>
    <row r="746" spans="34:34" x14ac:dyDescent="0.2">
      <c r="AH746" s="21"/>
    </row>
    <row r="747" spans="34:34" x14ac:dyDescent="0.2">
      <c r="AH747" s="21"/>
    </row>
    <row r="748" spans="34:34" x14ac:dyDescent="0.2">
      <c r="AH748" s="21"/>
    </row>
    <row r="749" spans="34:34" x14ac:dyDescent="0.2">
      <c r="AH749" s="21"/>
    </row>
    <row r="750" spans="34:34" x14ac:dyDescent="0.2">
      <c r="AH750" s="21"/>
    </row>
    <row r="751" spans="34:34" x14ac:dyDescent="0.2">
      <c r="AH751" s="21"/>
    </row>
    <row r="752" spans="34:34" x14ac:dyDescent="0.2">
      <c r="AH752" s="21"/>
    </row>
    <row r="753" spans="34:34" x14ac:dyDescent="0.2">
      <c r="AH753" s="21"/>
    </row>
    <row r="754" spans="34:34" x14ac:dyDescent="0.2">
      <c r="AH754" s="21"/>
    </row>
    <row r="755" spans="34:34" x14ac:dyDescent="0.2">
      <c r="AH755" s="21"/>
    </row>
    <row r="756" spans="34:34" x14ac:dyDescent="0.2">
      <c r="AH756" s="21"/>
    </row>
    <row r="757" spans="34:34" x14ac:dyDescent="0.2">
      <c r="AH757" s="21"/>
    </row>
    <row r="758" spans="34:34" x14ac:dyDescent="0.2">
      <c r="AH758" s="21"/>
    </row>
    <row r="759" spans="34:34" x14ac:dyDescent="0.2">
      <c r="AH759" s="21"/>
    </row>
    <row r="760" spans="34:34" x14ac:dyDescent="0.2">
      <c r="AH760" s="21"/>
    </row>
    <row r="761" spans="34:34" x14ac:dyDescent="0.2">
      <c r="AH761" s="21"/>
    </row>
    <row r="762" spans="34:34" x14ac:dyDescent="0.2">
      <c r="AH762" s="21"/>
    </row>
    <row r="763" spans="34:34" x14ac:dyDescent="0.2">
      <c r="AH763" s="21"/>
    </row>
    <row r="764" spans="34:34" x14ac:dyDescent="0.2">
      <c r="AH764" s="21"/>
    </row>
    <row r="765" spans="34:34" x14ac:dyDescent="0.2">
      <c r="AH765" s="21"/>
    </row>
    <row r="766" spans="34:34" x14ac:dyDescent="0.2">
      <c r="AH766" s="21"/>
    </row>
    <row r="767" spans="34:34" x14ac:dyDescent="0.2">
      <c r="AH767" s="21"/>
    </row>
    <row r="768" spans="34:34" x14ac:dyDescent="0.2">
      <c r="AH768" s="21"/>
    </row>
    <row r="769" spans="34:34" x14ac:dyDescent="0.2">
      <c r="AH769" s="21"/>
    </row>
    <row r="770" spans="34:34" x14ac:dyDescent="0.2">
      <c r="AH770" s="21"/>
    </row>
    <row r="771" spans="34:34" x14ac:dyDescent="0.2">
      <c r="AH771" s="21"/>
    </row>
    <row r="772" spans="34:34" x14ac:dyDescent="0.2">
      <c r="AH772" s="21"/>
    </row>
    <row r="773" spans="34:34" x14ac:dyDescent="0.2">
      <c r="AH773" s="21"/>
    </row>
    <row r="774" spans="34:34" x14ac:dyDescent="0.2">
      <c r="AH774" s="21"/>
    </row>
    <row r="775" spans="34:34" x14ac:dyDescent="0.2">
      <c r="AH775" s="21"/>
    </row>
    <row r="776" spans="34:34" x14ac:dyDescent="0.2">
      <c r="AH776" s="21"/>
    </row>
    <row r="777" spans="34:34" x14ac:dyDescent="0.2">
      <c r="AH777" s="21"/>
    </row>
    <row r="778" spans="34:34" x14ac:dyDescent="0.2">
      <c r="AH778" s="21"/>
    </row>
    <row r="779" spans="34:34" x14ac:dyDescent="0.2">
      <c r="AH779" s="21"/>
    </row>
    <row r="780" spans="34:34" x14ac:dyDescent="0.2">
      <c r="AH780" s="21"/>
    </row>
    <row r="781" spans="34:34" x14ac:dyDescent="0.2">
      <c r="AH781" s="21"/>
    </row>
    <row r="782" spans="34:34" x14ac:dyDescent="0.2">
      <c r="AH782" s="21"/>
    </row>
    <row r="783" spans="34:34" x14ac:dyDescent="0.2">
      <c r="AH783" s="21"/>
    </row>
    <row r="784" spans="34:34" x14ac:dyDescent="0.2">
      <c r="AH784" s="21"/>
    </row>
    <row r="785" spans="34:34" x14ac:dyDescent="0.2">
      <c r="AH785" s="21"/>
    </row>
    <row r="786" spans="34:34" x14ac:dyDescent="0.2">
      <c r="AH786" s="21"/>
    </row>
    <row r="787" spans="34:34" x14ac:dyDescent="0.2">
      <c r="AH787" s="21"/>
    </row>
    <row r="788" spans="34:34" x14ac:dyDescent="0.2">
      <c r="AH788" s="21"/>
    </row>
    <row r="789" spans="34:34" x14ac:dyDescent="0.2">
      <c r="AH789" s="21"/>
    </row>
    <row r="790" spans="34:34" x14ac:dyDescent="0.2">
      <c r="AH790" s="21"/>
    </row>
    <row r="791" spans="34:34" x14ac:dyDescent="0.2">
      <c r="AH791" s="21"/>
    </row>
    <row r="792" spans="34:34" x14ac:dyDescent="0.2">
      <c r="AH792" s="21"/>
    </row>
    <row r="793" spans="34:34" x14ac:dyDescent="0.2">
      <c r="AH793" s="21"/>
    </row>
    <row r="794" spans="34:34" x14ac:dyDescent="0.2">
      <c r="AH794" s="21"/>
    </row>
    <row r="795" spans="34:34" x14ac:dyDescent="0.2">
      <c r="AH795" s="21"/>
    </row>
    <row r="796" spans="34:34" x14ac:dyDescent="0.2">
      <c r="AH796" s="21"/>
    </row>
    <row r="797" spans="34:34" x14ac:dyDescent="0.2">
      <c r="AH797" s="21"/>
    </row>
    <row r="798" spans="34:34" x14ac:dyDescent="0.2">
      <c r="AH798" s="21"/>
    </row>
    <row r="799" spans="34:34" x14ac:dyDescent="0.2">
      <c r="AH799" s="21"/>
    </row>
    <row r="800" spans="34:34" x14ac:dyDescent="0.2">
      <c r="AH800" s="21"/>
    </row>
    <row r="801" spans="34:34" x14ac:dyDescent="0.2">
      <c r="AH801" s="21"/>
    </row>
    <row r="802" spans="34:34" x14ac:dyDescent="0.2">
      <c r="AH802" s="21"/>
    </row>
    <row r="803" spans="34:34" x14ac:dyDescent="0.2">
      <c r="AH803" s="21"/>
    </row>
    <row r="804" spans="34:34" x14ac:dyDescent="0.2">
      <c r="AH804" s="21"/>
    </row>
    <row r="805" spans="34:34" x14ac:dyDescent="0.2">
      <c r="AH805" s="21"/>
    </row>
    <row r="806" spans="34:34" x14ac:dyDescent="0.2">
      <c r="AH806" s="21"/>
    </row>
    <row r="807" spans="34:34" x14ac:dyDescent="0.2">
      <c r="AH807" s="21"/>
    </row>
    <row r="808" spans="34:34" x14ac:dyDescent="0.2">
      <c r="AH808" s="21"/>
    </row>
    <row r="809" spans="34:34" x14ac:dyDescent="0.2">
      <c r="AH809" s="21"/>
    </row>
    <row r="810" spans="34:34" x14ac:dyDescent="0.2">
      <c r="AH810" s="21"/>
    </row>
    <row r="811" spans="34:34" x14ac:dyDescent="0.2">
      <c r="AH811" s="21"/>
    </row>
    <row r="812" spans="34:34" x14ac:dyDescent="0.2">
      <c r="AH812" s="21"/>
    </row>
    <row r="813" spans="34:34" x14ac:dyDescent="0.2">
      <c r="AH813" s="21"/>
    </row>
    <row r="814" spans="34:34" x14ac:dyDescent="0.2">
      <c r="AH814" s="21"/>
    </row>
    <row r="817" spans="34:34" x14ac:dyDescent="0.2">
      <c r="AH817" s="24"/>
    </row>
    <row r="818" spans="34:34" x14ac:dyDescent="0.2">
      <c r="AH818" s="24"/>
    </row>
    <row r="819" spans="34:34" x14ac:dyDescent="0.2">
      <c r="AH819" s="21"/>
    </row>
    <row r="820" spans="34:34" x14ac:dyDescent="0.2">
      <c r="AH820" s="21"/>
    </row>
    <row r="821" spans="34:34" x14ac:dyDescent="0.2">
      <c r="AH821" s="21"/>
    </row>
    <row r="822" spans="34:34" x14ac:dyDescent="0.2">
      <c r="AH822" s="21"/>
    </row>
    <row r="823" spans="34:34" x14ac:dyDescent="0.2">
      <c r="AH823" s="21"/>
    </row>
    <row r="824" spans="34:34" x14ac:dyDescent="0.2">
      <c r="AH824" s="21"/>
    </row>
    <row r="825" spans="34:34" x14ac:dyDescent="0.2">
      <c r="AH825" s="21"/>
    </row>
    <row r="826" spans="34:34" x14ac:dyDescent="0.2">
      <c r="AH826" s="21"/>
    </row>
    <row r="827" spans="34:34" x14ac:dyDescent="0.2">
      <c r="AH827" s="21"/>
    </row>
    <row r="828" spans="34:34" x14ac:dyDescent="0.2">
      <c r="AH828" s="21"/>
    </row>
    <row r="829" spans="34:34" x14ac:dyDescent="0.2">
      <c r="AH829" s="21"/>
    </row>
    <row r="830" spans="34:34" x14ac:dyDescent="0.2">
      <c r="AH830" s="21"/>
    </row>
    <row r="831" spans="34:34" x14ac:dyDescent="0.2">
      <c r="AH831" s="21"/>
    </row>
    <row r="832" spans="34:34" x14ac:dyDescent="0.2">
      <c r="AH832" s="21"/>
    </row>
    <row r="833" spans="34:34" x14ac:dyDescent="0.2">
      <c r="AH833" s="21"/>
    </row>
    <row r="834" spans="34:34" x14ac:dyDescent="0.2">
      <c r="AH834" s="21"/>
    </row>
    <row r="835" spans="34:34" x14ac:dyDescent="0.2">
      <c r="AH835" s="21"/>
    </row>
    <row r="836" spans="34:34" x14ac:dyDescent="0.2">
      <c r="AH836" s="21"/>
    </row>
    <row r="837" spans="34:34" x14ac:dyDescent="0.2">
      <c r="AH837" s="21"/>
    </row>
    <row r="838" spans="34:34" x14ac:dyDescent="0.2">
      <c r="AH838" s="21"/>
    </row>
    <row r="839" spans="34:34" x14ac:dyDescent="0.2">
      <c r="AH839" s="21"/>
    </row>
    <row r="840" spans="34:34" x14ac:dyDescent="0.2">
      <c r="AH840" s="21"/>
    </row>
    <row r="841" spans="34:34" x14ac:dyDescent="0.2">
      <c r="AH841" s="21"/>
    </row>
    <row r="842" spans="34:34" x14ac:dyDescent="0.2">
      <c r="AH842" s="21"/>
    </row>
    <row r="843" spans="34:34" x14ac:dyDescent="0.2">
      <c r="AH843" s="21"/>
    </row>
    <row r="844" spans="34:34" x14ac:dyDescent="0.2">
      <c r="AH844" s="21"/>
    </row>
    <row r="845" spans="34:34" x14ac:dyDescent="0.2">
      <c r="AH845" s="21"/>
    </row>
    <row r="846" spans="34:34" x14ac:dyDescent="0.2">
      <c r="AH846" s="21"/>
    </row>
    <row r="847" spans="34:34" x14ac:dyDescent="0.2">
      <c r="AH847" s="21"/>
    </row>
    <row r="848" spans="34:34" x14ac:dyDescent="0.2">
      <c r="AH848" s="21"/>
    </row>
    <row r="849" spans="34:34" x14ac:dyDescent="0.2">
      <c r="AH849" s="21"/>
    </row>
    <row r="850" spans="34:34" x14ac:dyDescent="0.2">
      <c r="AH850" s="21"/>
    </row>
    <row r="851" spans="34:34" x14ac:dyDescent="0.2">
      <c r="AH851" s="21"/>
    </row>
    <row r="852" spans="34:34" x14ac:dyDescent="0.2">
      <c r="AH852" s="21"/>
    </row>
    <row r="853" spans="34:34" x14ac:dyDescent="0.2">
      <c r="AH853" s="21"/>
    </row>
    <row r="854" spans="34:34" x14ac:dyDescent="0.2">
      <c r="AH854" s="21"/>
    </row>
    <row r="855" spans="34:34" x14ac:dyDescent="0.2">
      <c r="AH855" s="21"/>
    </row>
    <row r="856" spans="34:34" x14ac:dyDescent="0.2">
      <c r="AH856" s="21"/>
    </row>
    <row r="857" spans="34:34" x14ac:dyDescent="0.2">
      <c r="AH857" s="21"/>
    </row>
    <row r="858" spans="34:34" x14ac:dyDescent="0.2">
      <c r="AH858" s="21"/>
    </row>
    <row r="859" spans="34:34" x14ac:dyDescent="0.2">
      <c r="AH859" s="21"/>
    </row>
    <row r="860" spans="34:34" x14ac:dyDescent="0.2">
      <c r="AH860" s="21"/>
    </row>
    <row r="861" spans="34:34" x14ac:dyDescent="0.2">
      <c r="AH861" s="21"/>
    </row>
    <row r="862" spans="34:34" x14ac:dyDescent="0.2">
      <c r="AH862" s="21"/>
    </row>
    <row r="863" spans="34:34" x14ac:dyDescent="0.2">
      <c r="AH863" s="21"/>
    </row>
    <row r="864" spans="34:34" x14ac:dyDescent="0.2">
      <c r="AH864" s="21"/>
    </row>
    <row r="865" spans="34:34" x14ac:dyDescent="0.2">
      <c r="AH865" s="21"/>
    </row>
    <row r="866" spans="34:34" x14ac:dyDescent="0.2">
      <c r="AH866" s="21"/>
    </row>
    <row r="867" spans="34:34" x14ac:dyDescent="0.2">
      <c r="AH867" s="21"/>
    </row>
    <row r="868" spans="34:34" x14ac:dyDescent="0.2">
      <c r="AH868" s="21"/>
    </row>
    <row r="869" spans="34:34" x14ac:dyDescent="0.2">
      <c r="AH869" s="21"/>
    </row>
    <row r="870" spans="34:34" x14ac:dyDescent="0.2">
      <c r="AH870" s="21"/>
    </row>
    <row r="871" spans="34:34" x14ac:dyDescent="0.2">
      <c r="AH871" s="21"/>
    </row>
    <row r="872" spans="34:34" x14ac:dyDescent="0.2">
      <c r="AH872" s="21"/>
    </row>
    <row r="873" spans="34:34" x14ac:dyDescent="0.2">
      <c r="AH873" s="21"/>
    </row>
    <row r="874" spans="34:34" x14ac:dyDescent="0.2">
      <c r="AH874" s="21"/>
    </row>
    <row r="875" spans="34:34" x14ac:dyDescent="0.2">
      <c r="AH875" s="21"/>
    </row>
    <row r="876" spans="34:34" x14ac:dyDescent="0.2">
      <c r="AH876" s="21"/>
    </row>
    <row r="877" spans="34:34" x14ac:dyDescent="0.2">
      <c r="AH877" s="21"/>
    </row>
    <row r="878" spans="34:34" x14ac:dyDescent="0.2">
      <c r="AH878" s="21"/>
    </row>
    <row r="879" spans="34:34" x14ac:dyDescent="0.2">
      <c r="AH879" s="21"/>
    </row>
    <row r="880" spans="34:34" x14ac:dyDescent="0.2">
      <c r="AH880" s="21"/>
    </row>
    <row r="881" spans="34:34" x14ac:dyDescent="0.2">
      <c r="AH881" s="21"/>
    </row>
    <row r="882" spans="34:34" x14ac:dyDescent="0.2">
      <c r="AH882" s="21"/>
    </row>
    <row r="883" spans="34:34" x14ac:dyDescent="0.2">
      <c r="AH883" s="21"/>
    </row>
    <row r="884" spans="34:34" x14ac:dyDescent="0.2">
      <c r="AH884" s="21"/>
    </row>
    <row r="885" spans="34:34" x14ac:dyDescent="0.2">
      <c r="AH885" s="21"/>
    </row>
    <row r="886" spans="34:34" x14ac:dyDescent="0.2">
      <c r="AH886" s="21"/>
    </row>
    <row r="887" spans="34:34" x14ac:dyDescent="0.2">
      <c r="AH887" s="21"/>
    </row>
    <row r="888" spans="34:34" x14ac:dyDescent="0.2">
      <c r="AH888" s="21"/>
    </row>
  </sheetData>
  <sheetProtection formatCells="0" formatColumns="0" formatRows="0"/>
  <mergeCells count="1">
    <mergeCell ref="B2:P2"/>
  </mergeCells>
  <phoneticPr fontId="0" type="noConversion"/>
  <pageMargins left="0.75" right="0.75" top="1" bottom="1" header="0.5" footer="0.5"/>
  <pageSetup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U1659"/>
  <sheetViews>
    <sheetView tabSelected="1" topLeftCell="A853" zoomScale="70" zoomScaleNormal="70" workbookViewId="0">
      <selection activeCell="E893" sqref="E893"/>
    </sheetView>
  </sheetViews>
  <sheetFormatPr defaultColWidth="10.140625" defaultRowHeight="16.5" customHeight="1" x14ac:dyDescent="0.2"/>
  <cols>
    <col min="1" max="1" width="1.42578125" style="48" customWidth="1"/>
    <col min="2" max="2" width="5.42578125" style="57" customWidth="1"/>
    <col min="3" max="3" width="13.85546875" style="47" customWidth="1"/>
    <col min="4" max="4" width="14.7109375" style="47" customWidth="1"/>
    <col min="5" max="5" width="15" style="47" customWidth="1"/>
    <col min="6" max="6" width="15.85546875" style="47" customWidth="1"/>
    <col min="7" max="7" width="15.7109375" style="47" customWidth="1"/>
    <col min="8" max="8" width="15.28515625" style="47" customWidth="1"/>
    <col min="9" max="9" width="14.140625" style="47" customWidth="1"/>
    <col min="10" max="10" width="17.140625" style="47" customWidth="1"/>
    <col min="11" max="11" width="16.42578125" style="47" customWidth="1"/>
    <col min="12" max="12" width="17.140625" style="47" customWidth="1"/>
    <col min="13" max="14" width="15.7109375" style="47" customWidth="1"/>
    <col min="15" max="15" width="20.85546875" style="47" customWidth="1"/>
    <col min="16" max="16" width="19.5703125" style="47" customWidth="1"/>
    <col min="17" max="17" width="15.85546875" style="47" customWidth="1"/>
    <col min="18" max="18" width="16.5703125" style="47" customWidth="1"/>
    <col min="19" max="19" width="15.140625" style="47" customWidth="1"/>
    <col min="20" max="20" width="19.5703125" style="47" customWidth="1"/>
    <col min="21" max="21" width="18.7109375" style="47" customWidth="1"/>
    <col min="22" max="22" width="13.140625" style="47" customWidth="1"/>
    <col min="23" max="23" width="17.42578125" style="47" customWidth="1"/>
    <col min="24" max="24" width="17.7109375" style="47" customWidth="1"/>
    <col min="25" max="25" width="26.42578125" style="47" customWidth="1"/>
    <col min="26" max="26" width="23.28515625" style="47" customWidth="1"/>
    <col min="27" max="27" width="17.85546875" style="47" customWidth="1"/>
    <col min="28" max="28" width="18.28515625" style="47" customWidth="1"/>
    <col min="29" max="29" width="16.28515625" style="47" customWidth="1"/>
    <col min="30" max="30" width="16.7109375" style="47" customWidth="1"/>
    <col min="31" max="32" width="20.42578125" style="47" customWidth="1"/>
    <col min="33" max="73" width="10.140625" style="47" customWidth="1"/>
    <col min="74" max="16384" width="10.140625" style="48"/>
  </cols>
  <sheetData>
    <row r="1" spans="2:34" s="37" customFormat="1" ht="31.5" customHeight="1" x14ac:dyDescent="0.2">
      <c r="B1" s="58" t="str">
        <f>'Aligning Data'!B2:P2</f>
        <v>RayBio® Mouse Biotin Label Based Antibody Arrays -- L-2 Array, Membrane</v>
      </c>
      <c r="C1" s="59"/>
      <c r="D1" s="59"/>
      <c r="E1" s="59"/>
      <c r="F1" s="59"/>
      <c r="G1" s="59"/>
    </row>
    <row r="2" spans="2:34" s="39" customFormat="1" ht="16.5" customHeight="1" x14ac:dyDescent="0.2">
      <c r="B2" s="38"/>
    </row>
    <row r="3" spans="2:34" s="39" customFormat="1" ht="16.5" customHeight="1" x14ac:dyDescent="0.2">
      <c r="B3" s="38"/>
      <c r="C3" s="60" t="str">
        <f>'Aligning Data'!C4</f>
        <v>Sample 1</v>
      </c>
    </row>
    <row r="4" spans="2:34" s="21" customFormat="1" ht="15.75" customHeight="1" x14ac:dyDescent="0.2">
      <c r="B4" s="27">
        <v>1</v>
      </c>
      <c r="C4" s="27" t="s">
        <v>324</v>
      </c>
      <c r="D4" s="27" t="s">
        <v>327</v>
      </c>
      <c r="E4" s="27" t="s">
        <v>1071</v>
      </c>
      <c r="F4" s="27" t="s">
        <v>326</v>
      </c>
      <c r="G4" s="27" t="s">
        <v>1114</v>
      </c>
      <c r="H4" s="27" t="s">
        <v>1115</v>
      </c>
      <c r="I4" s="27" t="s">
        <v>1116</v>
      </c>
      <c r="J4" s="27" t="s">
        <v>1117</v>
      </c>
      <c r="K4" s="27" t="s">
        <v>1118</v>
      </c>
      <c r="L4" s="27" t="s">
        <v>1119</v>
      </c>
      <c r="M4" s="27" t="s">
        <v>1120</v>
      </c>
      <c r="N4" s="27" t="s">
        <v>1121</v>
      </c>
      <c r="O4" s="27" t="s">
        <v>1122</v>
      </c>
      <c r="P4" s="27" t="s">
        <v>1123</v>
      </c>
      <c r="Q4" s="27" t="s">
        <v>1124</v>
      </c>
      <c r="R4" s="27" t="s">
        <v>1125</v>
      </c>
      <c r="S4" s="27" t="s">
        <v>1126</v>
      </c>
      <c r="T4" s="27" t="s">
        <v>1127</v>
      </c>
      <c r="U4" s="27" t="s">
        <v>1128</v>
      </c>
      <c r="V4" s="27" t="s">
        <v>1129</v>
      </c>
      <c r="W4" s="27" t="s">
        <v>1130</v>
      </c>
      <c r="X4" s="27" t="s">
        <v>1131</v>
      </c>
      <c r="Y4" s="27" t="s">
        <v>1132</v>
      </c>
      <c r="Z4" s="27" t="s">
        <v>1133</v>
      </c>
      <c r="AA4" s="27" t="s">
        <v>1134</v>
      </c>
      <c r="AB4" s="27" t="s">
        <v>1135</v>
      </c>
      <c r="AC4" s="27" t="s">
        <v>1136</v>
      </c>
      <c r="AD4" s="27" t="s">
        <v>1137</v>
      </c>
      <c r="AE4" s="27" t="s">
        <v>1138</v>
      </c>
      <c r="AF4" s="27" t="s">
        <v>1139</v>
      </c>
      <c r="AH4" s="39" t="s">
        <v>1065</v>
      </c>
    </row>
    <row r="5" spans="2:34" s="21" customFormat="1" ht="15.75" customHeight="1" x14ac:dyDescent="0.2">
      <c r="B5" s="27"/>
      <c r="C5" s="28" t="str">
        <f>'Aligning Data'!C5</f>
        <v>A1</v>
      </c>
      <c r="D5" s="28" t="str">
        <f>'Aligning Data'!D5</f>
        <v>B1</v>
      </c>
      <c r="E5" s="28" t="str">
        <f>'Aligning Data'!E5</f>
        <v>C1</v>
      </c>
      <c r="F5" s="28" t="str">
        <f>'Aligning Data'!F5</f>
        <v>D1</v>
      </c>
      <c r="G5" s="28" t="str">
        <f>'Aligning Data'!G5</f>
        <v>E1</v>
      </c>
      <c r="H5" s="28" t="str">
        <f>'Aligning Data'!H5</f>
        <v>F1</v>
      </c>
      <c r="I5" s="28" t="str">
        <f>'Aligning Data'!I5</f>
        <v>G1</v>
      </c>
      <c r="J5" s="28" t="str">
        <f>'Aligning Data'!J5</f>
        <v>H1</v>
      </c>
      <c r="K5" s="28" t="str">
        <f>'Aligning Data'!K5</f>
        <v>I1</v>
      </c>
      <c r="L5" s="28" t="str">
        <f>'Aligning Data'!L5</f>
        <v>J1</v>
      </c>
      <c r="M5" s="28" t="str">
        <f>'Aligning Data'!M5</f>
        <v>K1</v>
      </c>
      <c r="N5" s="28" t="str">
        <f>'Aligning Data'!N5</f>
        <v>L1</v>
      </c>
      <c r="O5" s="28" t="str">
        <f>'Aligning Data'!O5</f>
        <v>M1</v>
      </c>
      <c r="P5" s="28" t="str">
        <f>'Aligning Data'!P5</f>
        <v>N1</v>
      </c>
      <c r="Q5" s="28" t="str">
        <f>'Aligning Data'!Q5</f>
        <v>O1</v>
      </c>
      <c r="R5" s="28" t="str">
        <f>'Aligning Data'!R5</f>
        <v>P1</v>
      </c>
      <c r="S5" s="28" t="str">
        <f>'Aligning Data'!S5</f>
        <v>S1</v>
      </c>
      <c r="T5" s="28" t="str">
        <f>'Aligning Data'!T5</f>
        <v>R1</v>
      </c>
      <c r="U5" s="28" t="str">
        <f>'Aligning Data'!U5</f>
        <v>S1</v>
      </c>
      <c r="V5" s="28" t="str">
        <f>'Aligning Data'!V5</f>
        <v>T1</v>
      </c>
      <c r="W5" s="28" t="str">
        <f>'Aligning Data'!W5</f>
        <v>U1</v>
      </c>
      <c r="X5" s="28" t="str">
        <f>'Aligning Data'!X5</f>
        <v>V1</v>
      </c>
      <c r="Y5" s="28" t="str">
        <f>'Aligning Data'!Y5</f>
        <v>W1</v>
      </c>
      <c r="Z5" s="28" t="str">
        <f>'Aligning Data'!Z5</f>
        <v>X1</v>
      </c>
      <c r="AA5" s="28" t="str">
        <f>'Aligning Data'!AA5</f>
        <v>Y1</v>
      </c>
      <c r="AB5" s="28" t="str">
        <f>'Aligning Data'!AB5</f>
        <v>Z1</v>
      </c>
      <c r="AC5" s="28" t="str">
        <f>'Aligning Data'!AC5</f>
        <v>AA1</v>
      </c>
      <c r="AD5" s="28" t="str">
        <f>'Aligning Data'!AD5</f>
        <v>AB1</v>
      </c>
      <c r="AE5" s="28" t="str">
        <f>'Aligning Data'!AE5</f>
        <v>AC1</v>
      </c>
      <c r="AF5" s="28" t="str">
        <f>'Aligning Data'!AF5</f>
        <v>AD1</v>
      </c>
    </row>
    <row r="6" spans="2:34" s="21" customFormat="1" ht="15.75" customHeight="1" x14ac:dyDescent="0.2">
      <c r="B6" s="27">
        <v>2</v>
      </c>
      <c r="C6" s="28"/>
      <c r="D6" s="28"/>
      <c r="E6" s="28"/>
      <c r="F6" s="29"/>
      <c r="G6" s="30"/>
      <c r="H6" s="30"/>
      <c r="I6" s="28"/>
      <c r="J6" s="28"/>
      <c r="K6" s="28"/>
      <c r="L6" s="28"/>
      <c r="M6" s="28"/>
      <c r="N6" s="28"/>
      <c r="O6" s="29"/>
      <c r="P6" s="29"/>
      <c r="Q6" s="29"/>
      <c r="R6" s="29"/>
      <c r="S6" s="29"/>
      <c r="T6" s="29"/>
      <c r="U6" s="28"/>
      <c r="V6" s="28"/>
      <c r="W6" s="28"/>
      <c r="X6" s="30"/>
      <c r="Y6" s="30"/>
      <c r="Z6" s="28"/>
      <c r="AA6" s="28"/>
      <c r="AB6" s="30"/>
      <c r="AC6" s="31"/>
      <c r="AD6" s="31"/>
      <c r="AE6" s="29"/>
      <c r="AF6" s="28"/>
    </row>
    <row r="7" spans="2:34" s="21" customFormat="1" ht="15.75" customHeight="1" x14ac:dyDescent="0.2">
      <c r="B7" s="27"/>
      <c r="C7" s="28" t="str">
        <f>'Aligning Data'!C6</f>
        <v>A2</v>
      </c>
      <c r="D7" s="28" t="str">
        <f>'Aligning Data'!D6</f>
        <v>B2</v>
      </c>
      <c r="E7" s="28" t="str">
        <f>'Aligning Data'!E6</f>
        <v>C2</v>
      </c>
      <c r="F7" s="28" t="str">
        <f>'Aligning Data'!F6</f>
        <v>D2</v>
      </c>
      <c r="G7" s="28" t="str">
        <f>'Aligning Data'!G6</f>
        <v>E2</v>
      </c>
      <c r="H7" s="28" t="str">
        <f>'Aligning Data'!H6</f>
        <v>F2</v>
      </c>
      <c r="I7" s="28" t="str">
        <f>'Aligning Data'!I6</f>
        <v>G2</v>
      </c>
      <c r="J7" s="28" t="str">
        <f>'Aligning Data'!J6</f>
        <v>H2</v>
      </c>
      <c r="K7" s="28" t="str">
        <f>'Aligning Data'!K6</f>
        <v>I2</v>
      </c>
      <c r="L7" s="28" t="str">
        <f>'Aligning Data'!L6</f>
        <v>J2</v>
      </c>
      <c r="M7" s="28" t="str">
        <f>'Aligning Data'!M6</f>
        <v>K2</v>
      </c>
      <c r="N7" s="28" t="str">
        <f>'Aligning Data'!N6</f>
        <v>L2</v>
      </c>
      <c r="O7" s="28" t="str">
        <f>'Aligning Data'!O6</f>
        <v>M2</v>
      </c>
      <c r="P7" s="28" t="str">
        <f>'Aligning Data'!P6</f>
        <v>N2</v>
      </c>
      <c r="Q7" s="28" t="str">
        <f>'Aligning Data'!Q6</f>
        <v>O2</v>
      </c>
      <c r="R7" s="28" t="str">
        <f>'Aligning Data'!R6</f>
        <v>P2</v>
      </c>
      <c r="S7" s="28" t="str">
        <f>'Aligning Data'!S6</f>
        <v>S2</v>
      </c>
      <c r="T7" s="28" t="str">
        <f>'Aligning Data'!T6</f>
        <v>R2</v>
      </c>
      <c r="U7" s="28" t="str">
        <f>'Aligning Data'!U6</f>
        <v>S2</v>
      </c>
      <c r="V7" s="28" t="str">
        <f>'Aligning Data'!V6</f>
        <v>T2</v>
      </c>
      <c r="W7" s="28" t="str">
        <f>'Aligning Data'!W6</f>
        <v>U2</v>
      </c>
      <c r="X7" s="28" t="str">
        <f>'Aligning Data'!X6</f>
        <v>V2</v>
      </c>
      <c r="Y7" s="28" t="str">
        <f>'Aligning Data'!Y6</f>
        <v>W2</v>
      </c>
      <c r="Z7" s="28" t="str">
        <f>'Aligning Data'!Z6</f>
        <v>X2</v>
      </c>
      <c r="AA7" s="28" t="str">
        <f>'Aligning Data'!AA6</f>
        <v>Y2</v>
      </c>
      <c r="AB7" s="28" t="str">
        <f>'Aligning Data'!AB6</f>
        <v>Z2</v>
      </c>
      <c r="AC7" s="28" t="str">
        <f>'Aligning Data'!AC6</f>
        <v>AA2</v>
      </c>
      <c r="AD7" s="28" t="str">
        <f>'Aligning Data'!AD6</f>
        <v>AB2</v>
      </c>
      <c r="AE7" s="28" t="str">
        <f>'Aligning Data'!AE6</f>
        <v>AC2</v>
      </c>
      <c r="AF7" s="28" t="str">
        <f>'Aligning Data'!AF6</f>
        <v>AD2</v>
      </c>
    </row>
    <row r="8" spans="2:34" s="21" customFormat="1" ht="15.75" customHeight="1" x14ac:dyDescent="0.2">
      <c r="B8" s="32">
        <v>3</v>
      </c>
      <c r="C8" s="32" t="s">
        <v>326</v>
      </c>
      <c r="D8" s="32" t="s">
        <v>326</v>
      </c>
      <c r="E8" s="32" t="s">
        <v>326</v>
      </c>
      <c r="F8" s="32" t="s">
        <v>1140</v>
      </c>
      <c r="G8" s="32" t="s">
        <v>1141</v>
      </c>
      <c r="H8" s="32" t="s">
        <v>1142</v>
      </c>
      <c r="I8" s="32" t="s">
        <v>1143</v>
      </c>
      <c r="J8" s="32" t="s">
        <v>1144</v>
      </c>
      <c r="K8" s="32" t="s">
        <v>1145</v>
      </c>
      <c r="L8" s="32" t="s">
        <v>1146</v>
      </c>
      <c r="M8" s="32" t="s">
        <v>1147</v>
      </c>
      <c r="N8" s="32" t="s">
        <v>1148</v>
      </c>
      <c r="O8" s="32" t="s">
        <v>1149</v>
      </c>
      <c r="P8" s="32" t="s">
        <v>1150</v>
      </c>
      <c r="Q8" s="32" t="s">
        <v>1151</v>
      </c>
      <c r="R8" s="32" t="s">
        <v>1152</v>
      </c>
      <c r="S8" s="32" t="s">
        <v>1153</v>
      </c>
      <c r="T8" s="32" t="s">
        <v>1154</v>
      </c>
      <c r="U8" s="32" t="s">
        <v>1155</v>
      </c>
      <c r="V8" s="32" t="s">
        <v>1156</v>
      </c>
      <c r="W8" s="32" t="s">
        <v>1157</v>
      </c>
      <c r="X8" s="32" t="s">
        <v>1158</v>
      </c>
      <c r="Y8" s="32" t="s">
        <v>1159</v>
      </c>
      <c r="Z8" s="32" t="s">
        <v>1160</v>
      </c>
      <c r="AA8" s="32" t="s">
        <v>1161</v>
      </c>
      <c r="AB8" s="32" t="s">
        <v>1162</v>
      </c>
      <c r="AC8" s="32" t="s">
        <v>1163</v>
      </c>
      <c r="AD8" s="32" t="s">
        <v>1164</v>
      </c>
      <c r="AE8" s="32" t="s">
        <v>1165</v>
      </c>
      <c r="AF8" s="32" t="s">
        <v>1166</v>
      </c>
    </row>
    <row r="9" spans="2:34" s="21" customFormat="1" ht="15.75" customHeight="1" x14ac:dyDescent="0.2">
      <c r="B9" s="32"/>
      <c r="C9" s="41" t="str">
        <f>'Aligning Data'!C7</f>
        <v>A3</v>
      </c>
      <c r="D9" s="41" t="str">
        <f>'Aligning Data'!D7</f>
        <v>B3</v>
      </c>
      <c r="E9" s="41" t="str">
        <f>'Aligning Data'!E7</f>
        <v>C3</v>
      </c>
      <c r="F9" s="41" t="str">
        <f>'Aligning Data'!F7</f>
        <v>D3</v>
      </c>
      <c r="G9" s="41" t="str">
        <f>'Aligning Data'!G7</f>
        <v>E3</v>
      </c>
      <c r="H9" s="41" t="str">
        <f>'Aligning Data'!H7</f>
        <v>F3</v>
      </c>
      <c r="I9" s="41" t="str">
        <f>'Aligning Data'!I7</f>
        <v>G3</v>
      </c>
      <c r="J9" s="41" t="str">
        <f>'Aligning Data'!J7</f>
        <v>H3</v>
      </c>
      <c r="K9" s="41" t="str">
        <f>'Aligning Data'!K7</f>
        <v>I3</v>
      </c>
      <c r="L9" s="41" t="str">
        <f>'Aligning Data'!L7</f>
        <v>J3</v>
      </c>
      <c r="M9" s="41" t="str">
        <f>'Aligning Data'!M7</f>
        <v>K3</v>
      </c>
      <c r="N9" s="41" t="str">
        <f>'Aligning Data'!N7</f>
        <v>L3</v>
      </c>
      <c r="O9" s="41" t="str">
        <f>'Aligning Data'!O7</f>
        <v>M3</v>
      </c>
      <c r="P9" s="41" t="str">
        <f>'Aligning Data'!P7</f>
        <v>N3</v>
      </c>
      <c r="Q9" s="41" t="str">
        <f>'Aligning Data'!Q7</f>
        <v>O3</v>
      </c>
      <c r="R9" s="41" t="str">
        <f>'Aligning Data'!R7</f>
        <v>P3</v>
      </c>
      <c r="S9" s="41" t="str">
        <f>'Aligning Data'!S7</f>
        <v>S3</v>
      </c>
      <c r="T9" s="41" t="str">
        <f>'Aligning Data'!T7</f>
        <v>R3</v>
      </c>
      <c r="U9" s="41" t="str">
        <f>'Aligning Data'!U7</f>
        <v>S3</v>
      </c>
      <c r="V9" s="41" t="str">
        <f>'Aligning Data'!V7</f>
        <v>T3</v>
      </c>
      <c r="W9" s="41" t="str">
        <f>'Aligning Data'!W7</f>
        <v>U3</v>
      </c>
      <c r="X9" s="41" t="str">
        <f>'Aligning Data'!X7</f>
        <v>V3</v>
      </c>
      <c r="Y9" s="41" t="str">
        <f>'Aligning Data'!Y7</f>
        <v>W3</v>
      </c>
      <c r="Z9" s="41" t="str">
        <f>'Aligning Data'!Z7</f>
        <v>X3</v>
      </c>
      <c r="AA9" s="41" t="str">
        <f>'Aligning Data'!AA7</f>
        <v>Y3</v>
      </c>
      <c r="AB9" s="41" t="str">
        <f>'Aligning Data'!AB7</f>
        <v>Z3</v>
      </c>
      <c r="AC9" s="41" t="str">
        <f>'Aligning Data'!AC7</f>
        <v>AA3</v>
      </c>
      <c r="AD9" s="41" t="str">
        <f>'Aligning Data'!AD7</f>
        <v>AB3</v>
      </c>
      <c r="AE9" s="41" t="str">
        <f>'Aligning Data'!AE7</f>
        <v>AC3</v>
      </c>
      <c r="AF9" s="41" t="str">
        <f>'Aligning Data'!AF7</f>
        <v>AD3</v>
      </c>
    </row>
    <row r="10" spans="2:34" s="21" customFormat="1" ht="15.75" customHeight="1" x14ac:dyDescent="0.2">
      <c r="B10" s="32">
        <v>4</v>
      </c>
      <c r="C10" s="41"/>
      <c r="D10" s="41"/>
      <c r="E10" s="4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2:34" s="21" customFormat="1" ht="15.75" customHeight="1" x14ac:dyDescent="0.2">
      <c r="B11" s="32"/>
      <c r="C11" s="41" t="str">
        <f>'Aligning Data'!C8</f>
        <v>A4</v>
      </c>
      <c r="D11" s="41" t="str">
        <f>'Aligning Data'!D8</f>
        <v>B4</v>
      </c>
      <c r="E11" s="41" t="str">
        <f>'Aligning Data'!E8</f>
        <v>C4</v>
      </c>
      <c r="F11" s="41" t="str">
        <f>'Aligning Data'!F8</f>
        <v>D4</v>
      </c>
      <c r="G11" s="41" t="str">
        <f>'Aligning Data'!G8</f>
        <v>E4</v>
      </c>
      <c r="H11" s="41" t="str">
        <f>'Aligning Data'!H8</f>
        <v>F4</v>
      </c>
      <c r="I11" s="41" t="str">
        <f>'Aligning Data'!I8</f>
        <v>G4</v>
      </c>
      <c r="J11" s="41" t="str">
        <f>'Aligning Data'!J8</f>
        <v>H4</v>
      </c>
      <c r="K11" s="41" t="str">
        <f>'Aligning Data'!K8</f>
        <v>I4</v>
      </c>
      <c r="L11" s="41" t="str">
        <f>'Aligning Data'!L8</f>
        <v>J4</v>
      </c>
      <c r="M11" s="41" t="str">
        <f>'Aligning Data'!M8</f>
        <v>K4</v>
      </c>
      <c r="N11" s="41" t="str">
        <f>'Aligning Data'!N8</f>
        <v>L4</v>
      </c>
      <c r="O11" s="41" t="str">
        <f>'Aligning Data'!O8</f>
        <v>M4</v>
      </c>
      <c r="P11" s="41" t="str">
        <f>'Aligning Data'!P8</f>
        <v>N4</v>
      </c>
      <c r="Q11" s="41" t="str">
        <f>'Aligning Data'!Q8</f>
        <v>O4</v>
      </c>
      <c r="R11" s="41" t="str">
        <f>'Aligning Data'!R8</f>
        <v>P4</v>
      </c>
      <c r="S11" s="41" t="str">
        <f>'Aligning Data'!S8</f>
        <v>S4</v>
      </c>
      <c r="T11" s="41" t="str">
        <f>'Aligning Data'!T8</f>
        <v>R4</v>
      </c>
      <c r="U11" s="41" t="str">
        <f>'Aligning Data'!U8</f>
        <v>S4</v>
      </c>
      <c r="V11" s="41" t="str">
        <f>'Aligning Data'!V8</f>
        <v>T4</v>
      </c>
      <c r="W11" s="41" t="str">
        <f>'Aligning Data'!W8</f>
        <v>U4</v>
      </c>
      <c r="X11" s="41" t="str">
        <f>'Aligning Data'!X8</f>
        <v>V4</v>
      </c>
      <c r="Y11" s="41" t="str">
        <f>'Aligning Data'!Y8</f>
        <v>W4</v>
      </c>
      <c r="Z11" s="41" t="str">
        <f>'Aligning Data'!Z8</f>
        <v>X4</v>
      </c>
      <c r="AA11" s="41" t="str">
        <f>'Aligning Data'!AA8</f>
        <v>Y4</v>
      </c>
      <c r="AB11" s="41" t="str">
        <f>'Aligning Data'!AB8</f>
        <v>Z4</v>
      </c>
      <c r="AC11" s="41" t="str">
        <f>'Aligning Data'!AC8</f>
        <v>AA4</v>
      </c>
      <c r="AD11" s="41" t="str">
        <f>'Aligning Data'!AD8</f>
        <v>AB4</v>
      </c>
      <c r="AE11" s="41" t="str">
        <f>'Aligning Data'!AE8</f>
        <v>AC4</v>
      </c>
      <c r="AF11" s="41" t="str">
        <f>'Aligning Data'!AF8</f>
        <v>AD4</v>
      </c>
    </row>
    <row r="12" spans="2:34" s="21" customFormat="1" ht="15.75" customHeight="1" x14ac:dyDescent="0.2">
      <c r="B12" s="27">
        <v>5</v>
      </c>
      <c r="C12" s="27" t="s">
        <v>1167</v>
      </c>
      <c r="D12" s="27" t="s">
        <v>1072</v>
      </c>
      <c r="E12" s="27" t="s">
        <v>1168</v>
      </c>
      <c r="F12" s="27" t="s">
        <v>1169</v>
      </c>
      <c r="G12" s="27" t="s">
        <v>1170</v>
      </c>
      <c r="H12" s="27" t="s">
        <v>1171</v>
      </c>
      <c r="I12" s="27" t="s">
        <v>1172</v>
      </c>
      <c r="J12" s="27" t="s">
        <v>1173</v>
      </c>
      <c r="K12" s="27" t="s">
        <v>1174</v>
      </c>
      <c r="L12" s="27" t="s">
        <v>1175</v>
      </c>
      <c r="M12" s="27" t="s">
        <v>1176</v>
      </c>
      <c r="N12" s="27" t="s">
        <v>1177</v>
      </c>
      <c r="O12" s="27" t="s">
        <v>1178</v>
      </c>
      <c r="P12" s="27" t="s">
        <v>1179</v>
      </c>
      <c r="Q12" s="27" t="s">
        <v>1180</v>
      </c>
      <c r="R12" s="27" t="s">
        <v>1181</v>
      </c>
      <c r="S12" s="27" t="s">
        <v>1182</v>
      </c>
      <c r="T12" s="27" t="s">
        <v>1183</v>
      </c>
      <c r="U12" s="27" t="s">
        <v>1184</v>
      </c>
      <c r="V12" s="27" t="s">
        <v>1185</v>
      </c>
      <c r="W12" s="27" t="s">
        <v>1186</v>
      </c>
      <c r="X12" s="27" t="s">
        <v>1187</v>
      </c>
      <c r="Y12" s="27" t="s">
        <v>1188</v>
      </c>
      <c r="Z12" s="27" t="s">
        <v>1189</v>
      </c>
      <c r="AA12" s="27" t="s">
        <v>1190</v>
      </c>
      <c r="AB12" s="27" t="s">
        <v>1191</v>
      </c>
      <c r="AC12" s="27" t="s">
        <v>1192</v>
      </c>
      <c r="AD12" s="27" t="s">
        <v>1193</v>
      </c>
      <c r="AE12" s="27" t="s">
        <v>1194</v>
      </c>
      <c r="AF12" s="27" t="s">
        <v>1195</v>
      </c>
    </row>
    <row r="13" spans="2:34" s="21" customFormat="1" ht="15.75" customHeight="1" x14ac:dyDescent="0.2">
      <c r="B13" s="27"/>
      <c r="C13" s="28" t="str">
        <f>'Aligning Data'!C9</f>
        <v>A5</v>
      </c>
      <c r="D13" s="29" t="str">
        <f>'Aligning Data'!D9</f>
        <v>B5</v>
      </c>
      <c r="E13" s="28" t="str">
        <f>'Aligning Data'!E9</f>
        <v>C5</v>
      </c>
      <c r="F13" s="29" t="str">
        <f>'Aligning Data'!F9</f>
        <v>D5</v>
      </c>
      <c r="G13" s="28" t="str">
        <f>'Aligning Data'!G9</f>
        <v>E5</v>
      </c>
      <c r="H13" s="29" t="str">
        <f>'Aligning Data'!H9</f>
        <v>F5</v>
      </c>
      <c r="I13" s="28" t="str">
        <f>'Aligning Data'!I9</f>
        <v>G5</v>
      </c>
      <c r="J13" s="29" t="str">
        <f>'Aligning Data'!J9</f>
        <v>H5</v>
      </c>
      <c r="K13" s="28" t="str">
        <f>'Aligning Data'!K9</f>
        <v>I5</v>
      </c>
      <c r="L13" s="29" t="str">
        <f>'Aligning Data'!L9</f>
        <v>J5</v>
      </c>
      <c r="M13" s="28" t="str">
        <f>'Aligning Data'!M9</f>
        <v>K5</v>
      </c>
      <c r="N13" s="29" t="str">
        <f>'Aligning Data'!N9</f>
        <v>L5</v>
      </c>
      <c r="O13" s="28" t="str">
        <f>'Aligning Data'!O9</f>
        <v>M5</v>
      </c>
      <c r="P13" s="29" t="str">
        <f>'Aligning Data'!P9</f>
        <v>N5</v>
      </c>
      <c r="Q13" s="28" t="str">
        <f>'Aligning Data'!Q9</f>
        <v>O5</v>
      </c>
      <c r="R13" s="29" t="str">
        <f>'Aligning Data'!R9</f>
        <v>P5</v>
      </c>
      <c r="S13" s="28" t="str">
        <f>'Aligning Data'!S9</f>
        <v>S5</v>
      </c>
      <c r="T13" s="29" t="str">
        <f>'Aligning Data'!T9</f>
        <v>R5</v>
      </c>
      <c r="U13" s="28" t="str">
        <f>'Aligning Data'!U9</f>
        <v>S5</v>
      </c>
      <c r="V13" s="29" t="str">
        <f>'Aligning Data'!V9</f>
        <v>T5</v>
      </c>
      <c r="W13" s="28" t="str">
        <f>'Aligning Data'!W9</f>
        <v>U5</v>
      </c>
      <c r="X13" s="29" t="str">
        <f>'Aligning Data'!X9</f>
        <v>V5</v>
      </c>
      <c r="Y13" s="28" t="str">
        <f>'Aligning Data'!Y9</f>
        <v>W5</v>
      </c>
      <c r="Z13" s="29" t="str">
        <f>'Aligning Data'!Z9</f>
        <v>X5</v>
      </c>
      <c r="AA13" s="28" t="str">
        <f>'Aligning Data'!AA9</f>
        <v>Y5</v>
      </c>
      <c r="AB13" s="29" t="str">
        <f>'Aligning Data'!AB9</f>
        <v>Z5</v>
      </c>
      <c r="AC13" s="28" t="str">
        <f>'Aligning Data'!AC9</f>
        <v>AA5</v>
      </c>
      <c r="AD13" s="29" t="str">
        <f>'Aligning Data'!AD9</f>
        <v>AB5</v>
      </c>
      <c r="AE13" s="28" t="str">
        <f>'Aligning Data'!AE9</f>
        <v>AC5</v>
      </c>
      <c r="AF13" s="29" t="str">
        <f>'Aligning Data'!AF9</f>
        <v>AD5</v>
      </c>
    </row>
    <row r="14" spans="2:34" s="21" customFormat="1" ht="15.75" customHeight="1" x14ac:dyDescent="0.2">
      <c r="B14" s="27">
        <v>6</v>
      </c>
      <c r="C14" s="29"/>
      <c r="D14" s="29"/>
      <c r="E14" s="29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</row>
    <row r="15" spans="2:34" s="21" customFormat="1" ht="15.75" customHeight="1" x14ac:dyDescent="0.2">
      <c r="B15" s="27"/>
      <c r="C15" s="29" t="str">
        <f>'Aligning Data'!C10</f>
        <v>A6</v>
      </c>
      <c r="D15" s="29" t="str">
        <f>'Aligning Data'!D10</f>
        <v>B6</v>
      </c>
      <c r="E15" s="29" t="str">
        <f>'Aligning Data'!E10</f>
        <v>C6</v>
      </c>
      <c r="F15" s="29" t="str">
        <f>'Aligning Data'!F10</f>
        <v>D6</v>
      </c>
      <c r="G15" s="29" t="str">
        <f>'Aligning Data'!G10</f>
        <v>E6</v>
      </c>
      <c r="H15" s="29" t="str">
        <f>'Aligning Data'!H10</f>
        <v>F6</v>
      </c>
      <c r="I15" s="29" t="str">
        <f>'Aligning Data'!I10</f>
        <v>G6</v>
      </c>
      <c r="J15" s="29" t="str">
        <f>'Aligning Data'!J10</f>
        <v>H6</v>
      </c>
      <c r="K15" s="29" t="str">
        <f>'Aligning Data'!K10</f>
        <v>I6</v>
      </c>
      <c r="L15" s="29" t="str">
        <f>'Aligning Data'!L10</f>
        <v>J6</v>
      </c>
      <c r="M15" s="29" t="str">
        <f>'Aligning Data'!M10</f>
        <v>K6</v>
      </c>
      <c r="N15" s="29" t="str">
        <f>'Aligning Data'!N10</f>
        <v>L6</v>
      </c>
      <c r="O15" s="29" t="str">
        <f>'Aligning Data'!O10</f>
        <v>M6</v>
      </c>
      <c r="P15" s="29" t="str">
        <f>'Aligning Data'!P10</f>
        <v>N6</v>
      </c>
      <c r="Q15" s="29" t="str">
        <f>'Aligning Data'!Q10</f>
        <v>O6</v>
      </c>
      <c r="R15" s="29" t="str">
        <f>'Aligning Data'!R10</f>
        <v>P6</v>
      </c>
      <c r="S15" s="29" t="str">
        <f>'Aligning Data'!S10</f>
        <v>S6</v>
      </c>
      <c r="T15" s="29" t="str">
        <f>'Aligning Data'!T10</f>
        <v>R6</v>
      </c>
      <c r="U15" s="29" t="str">
        <f>'Aligning Data'!U10</f>
        <v>S6</v>
      </c>
      <c r="V15" s="29" t="str">
        <f>'Aligning Data'!V10</f>
        <v>T6</v>
      </c>
      <c r="W15" s="29" t="str">
        <f>'Aligning Data'!W10</f>
        <v>U6</v>
      </c>
      <c r="X15" s="29" t="str">
        <f>'Aligning Data'!X10</f>
        <v>V6</v>
      </c>
      <c r="Y15" s="29" t="str">
        <f>'Aligning Data'!Y10</f>
        <v>W6</v>
      </c>
      <c r="Z15" s="29" t="str">
        <f>'Aligning Data'!Z10</f>
        <v>X6</v>
      </c>
      <c r="AA15" s="29" t="str">
        <f>'Aligning Data'!AA10</f>
        <v>Y6</v>
      </c>
      <c r="AB15" s="29" t="str">
        <f>'Aligning Data'!AB10</f>
        <v>Z6</v>
      </c>
      <c r="AC15" s="29" t="str">
        <f>'Aligning Data'!AC10</f>
        <v>AA6</v>
      </c>
      <c r="AD15" s="29" t="str">
        <f>'Aligning Data'!AD10</f>
        <v>AB6</v>
      </c>
      <c r="AE15" s="29" t="str">
        <f>'Aligning Data'!AE10</f>
        <v>AC6</v>
      </c>
      <c r="AF15" s="29" t="str">
        <f>'Aligning Data'!AF10</f>
        <v>AD6</v>
      </c>
    </row>
    <row r="16" spans="2:34" s="21" customFormat="1" ht="15.75" customHeight="1" x14ac:dyDescent="0.2">
      <c r="B16" s="32">
        <v>7</v>
      </c>
      <c r="C16" s="32" t="s">
        <v>1196</v>
      </c>
      <c r="D16" s="32" t="s">
        <v>1197</v>
      </c>
      <c r="E16" s="32" t="s">
        <v>1198</v>
      </c>
      <c r="F16" s="32" t="s">
        <v>1199</v>
      </c>
      <c r="G16" s="32" t="s">
        <v>1200</v>
      </c>
      <c r="H16" s="32" t="s">
        <v>1201</v>
      </c>
      <c r="I16" s="32" t="s">
        <v>1202</v>
      </c>
      <c r="J16" s="32" t="s">
        <v>1203</v>
      </c>
      <c r="K16" s="32" t="s">
        <v>1204</v>
      </c>
      <c r="L16" s="32" t="s">
        <v>1205</v>
      </c>
      <c r="M16" s="32" t="s">
        <v>1206</v>
      </c>
      <c r="N16" s="32" t="s">
        <v>1207</v>
      </c>
      <c r="O16" s="32" t="s">
        <v>1208</v>
      </c>
      <c r="P16" s="32" t="s">
        <v>1209</v>
      </c>
      <c r="Q16" s="32" t="s">
        <v>1210</v>
      </c>
      <c r="R16" s="32" t="s">
        <v>1211</v>
      </c>
      <c r="S16" s="32" t="s">
        <v>1212</v>
      </c>
      <c r="T16" s="32" t="s">
        <v>1213</v>
      </c>
      <c r="U16" s="32" t="s">
        <v>1214</v>
      </c>
      <c r="V16" s="32" t="s">
        <v>1215</v>
      </c>
      <c r="W16" s="32" t="s">
        <v>1216</v>
      </c>
      <c r="X16" s="32" t="s">
        <v>1217</v>
      </c>
      <c r="Y16" s="32" t="s">
        <v>1218</v>
      </c>
      <c r="Z16" s="32" t="s">
        <v>1219</v>
      </c>
      <c r="AA16" s="32" t="s">
        <v>1220</v>
      </c>
      <c r="AB16" s="32" t="s">
        <v>1221</v>
      </c>
      <c r="AC16" s="32" t="s">
        <v>1222</v>
      </c>
      <c r="AD16" s="32" t="s">
        <v>1223</v>
      </c>
      <c r="AE16" s="32" t="s">
        <v>1224</v>
      </c>
      <c r="AF16" s="32" t="s">
        <v>1225</v>
      </c>
    </row>
    <row r="17" spans="2:32" s="21" customFormat="1" ht="15.75" customHeight="1" x14ac:dyDescent="0.2">
      <c r="B17" s="32"/>
      <c r="C17" s="44" t="str">
        <f>'Aligning Data'!C11</f>
        <v>A7</v>
      </c>
      <c r="D17" s="44" t="str">
        <f>'Aligning Data'!D11</f>
        <v>B7</v>
      </c>
      <c r="E17" s="44" t="str">
        <f>'Aligning Data'!E11</f>
        <v>C7</v>
      </c>
      <c r="F17" s="44" t="str">
        <f>'Aligning Data'!F11</f>
        <v>D7</v>
      </c>
      <c r="G17" s="44" t="str">
        <f>'Aligning Data'!G11</f>
        <v>E7</v>
      </c>
      <c r="H17" s="44" t="str">
        <f>'Aligning Data'!H11</f>
        <v>F7</v>
      </c>
      <c r="I17" s="44" t="str">
        <f>'Aligning Data'!I11</f>
        <v>G7</v>
      </c>
      <c r="J17" s="44" t="str">
        <f>'Aligning Data'!J11</f>
        <v>H7</v>
      </c>
      <c r="K17" s="44" t="str">
        <f>'Aligning Data'!K11</f>
        <v>I7</v>
      </c>
      <c r="L17" s="44" t="str">
        <f>'Aligning Data'!L11</f>
        <v>J7</v>
      </c>
      <c r="M17" s="44" t="str">
        <f>'Aligning Data'!M11</f>
        <v>K7</v>
      </c>
      <c r="N17" s="44" t="str">
        <f>'Aligning Data'!N11</f>
        <v>L7</v>
      </c>
      <c r="O17" s="44" t="str">
        <f>'Aligning Data'!O11</f>
        <v>M7</v>
      </c>
      <c r="P17" s="44" t="str">
        <f>'Aligning Data'!P11</f>
        <v>N7</v>
      </c>
      <c r="Q17" s="44" t="str">
        <f>'Aligning Data'!Q11</f>
        <v>O7</v>
      </c>
      <c r="R17" s="44" t="str">
        <f>'Aligning Data'!R11</f>
        <v>P7</v>
      </c>
      <c r="S17" s="44" t="str">
        <f>'Aligning Data'!S11</f>
        <v>S7</v>
      </c>
      <c r="T17" s="44" t="str">
        <f>'Aligning Data'!T11</f>
        <v>R7</v>
      </c>
      <c r="U17" s="44" t="str">
        <f>'Aligning Data'!U11</f>
        <v>S7</v>
      </c>
      <c r="V17" s="44" t="str">
        <f>'Aligning Data'!V11</f>
        <v>T7</v>
      </c>
      <c r="W17" s="44" t="str">
        <f>'Aligning Data'!W11</f>
        <v>U7</v>
      </c>
      <c r="X17" s="44" t="str">
        <f>'Aligning Data'!X11</f>
        <v>V7</v>
      </c>
      <c r="Y17" s="44" t="str">
        <f>'Aligning Data'!Y11</f>
        <v>W7</v>
      </c>
      <c r="Z17" s="44" t="str">
        <f>'Aligning Data'!Z11</f>
        <v>X7</v>
      </c>
      <c r="AA17" s="44" t="str">
        <f>'Aligning Data'!AA11</f>
        <v>Y7</v>
      </c>
      <c r="AB17" s="44" t="str">
        <f>'Aligning Data'!AB11</f>
        <v>Z7</v>
      </c>
      <c r="AC17" s="44" t="str">
        <f>'Aligning Data'!AC11</f>
        <v>AA7</v>
      </c>
      <c r="AD17" s="44" t="str">
        <f>'Aligning Data'!AD11</f>
        <v>AB7</v>
      </c>
      <c r="AE17" s="44" t="str">
        <f>'Aligning Data'!AE11</f>
        <v>AC7</v>
      </c>
      <c r="AF17" s="44" t="str">
        <f>'Aligning Data'!AF11</f>
        <v>AD7</v>
      </c>
    </row>
    <row r="18" spans="2:32" s="21" customFormat="1" ht="15.75" customHeight="1" x14ac:dyDescent="0.2">
      <c r="B18" s="32">
        <v>8</v>
      </c>
      <c r="C18" s="44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2:32" s="21" customFormat="1" ht="15.75" customHeight="1" x14ac:dyDescent="0.2">
      <c r="B19" s="32"/>
      <c r="C19" s="44" t="str">
        <f>'Aligning Data'!C12</f>
        <v>A8</v>
      </c>
      <c r="D19" s="44" t="str">
        <f>'Aligning Data'!D12</f>
        <v>B8</v>
      </c>
      <c r="E19" s="44" t="str">
        <f>'Aligning Data'!E12</f>
        <v>C8</v>
      </c>
      <c r="F19" s="44" t="str">
        <f>'Aligning Data'!F12</f>
        <v>D8</v>
      </c>
      <c r="G19" s="44" t="str">
        <f>'Aligning Data'!G12</f>
        <v>E8</v>
      </c>
      <c r="H19" s="44" t="str">
        <f>'Aligning Data'!H12</f>
        <v>F8</v>
      </c>
      <c r="I19" s="44" t="str">
        <f>'Aligning Data'!I12</f>
        <v>G8</v>
      </c>
      <c r="J19" s="44" t="str">
        <f>'Aligning Data'!J12</f>
        <v>H8</v>
      </c>
      <c r="K19" s="44" t="str">
        <f>'Aligning Data'!K12</f>
        <v>I8</v>
      </c>
      <c r="L19" s="44" t="str">
        <f>'Aligning Data'!L12</f>
        <v>J8</v>
      </c>
      <c r="M19" s="44" t="str">
        <f>'Aligning Data'!M12</f>
        <v>K8</v>
      </c>
      <c r="N19" s="44" t="str">
        <f>'Aligning Data'!N12</f>
        <v>L8</v>
      </c>
      <c r="O19" s="44" t="str">
        <f>'Aligning Data'!O12</f>
        <v>M8</v>
      </c>
      <c r="P19" s="44" t="str">
        <f>'Aligning Data'!P12</f>
        <v>N8</v>
      </c>
      <c r="Q19" s="44" t="str">
        <f>'Aligning Data'!Q12</f>
        <v>O8</v>
      </c>
      <c r="R19" s="44" t="str">
        <f>'Aligning Data'!R12</f>
        <v>P8</v>
      </c>
      <c r="S19" s="44" t="str">
        <f>'Aligning Data'!S12</f>
        <v>S8</v>
      </c>
      <c r="T19" s="44" t="str">
        <f>'Aligning Data'!T12</f>
        <v>R8</v>
      </c>
      <c r="U19" s="44" t="str">
        <f>'Aligning Data'!U12</f>
        <v>S8</v>
      </c>
      <c r="V19" s="44" t="str">
        <f>'Aligning Data'!V12</f>
        <v>T8</v>
      </c>
      <c r="W19" s="44" t="str">
        <f>'Aligning Data'!W12</f>
        <v>U8</v>
      </c>
      <c r="X19" s="44" t="str">
        <f>'Aligning Data'!X12</f>
        <v>V8</v>
      </c>
      <c r="Y19" s="44" t="str">
        <f>'Aligning Data'!Y12</f>
        <v>W8</v>
      </c>
      <c r="Z19" s="44" t="str">
        <f>'Aligning Data'!Z12</f>
        <v>X8</v>
      </c>
      <c r="AA19" s="44" t="str">
        <f>'Aligning Data'!AA12</f>
        <v>Y8</v>
      </c>
      <c r="AB19" s="44" t="str">
        <f>'Aligning Data'!AB12</f>
        <v>Z8</v>
      </c>
      <c r="AC19" s="44" t="str">
        <f>'Aligning Data'!AC12</f>
        <v>AA8</v>
      </c>
      <c r="AD19" s="44" t="str">
        <f>'Aligning Data'!AD12</f>
        <v>AB8</v>
      </c>
      <c r="AE19" s="44" t="str">
        <f>'Aligning Data'!AE12</f>
        <v>AC8</v>
      </c>
      <c r="AF19" s="44" t="str">
        <f>'Aligning Data'!AF12</f>
        <v>AD8</v>
      </c>
    </row>
    <row r="20" spans="2:32" s="21" customFormat="1" ht="15.75" customHeight="1" x14ac:dyDescent="0.2">
      <c r="B20" s="27">
        <v>9</v>
      </c>
      <c r="C20" s="27" t="s">
        <v>1226</v>
      </c>
      <c r="D20" s="27" t="s">
        <v>1227</v>
      </c>
      <c r="E20" s="27" t="s">
        <v>1228</v>
      </c>
      <c r="F20" s="27" t="s">
        <v>1229</v>
      </c>
      <c r="G20" s="27" t="s">
        <v>1230</v>
      </c>
      <c r="H20" s="27" t="s">
        <v>1231</v>
      </c>
      <c r="I20" s="27" t="s">
        <v>1232</v>
      </c>
      <c r="J20" s="27" t="s">
        <v>1233</v>
      </c>
      <c r="K20" s="27" t="s">
        <v>1234</v>
      </c>
      <c r="L20" s="27" t="s">
        <v>1235</v>
      </c>
      <c r="M20" s="27" t="s">
        <v>1236</v>
      </c>
      <c r="N20" s="27" t="s">
        <v>1237</v>
      </c>
      <c r="O20" s="27" t="s">
        <v>1238</v>
      </c>
      <c r="P20" s="27" t="s">
        <v>1239</v>
      </c>
      <c r="Q20" s="27" t="s">
        <v>1240</v>
      </c>
      <c r="R20" s="27" t="s">
        <v>1241</v>
      </c>
      <c r="S20" s="27" t="s">
        <v>1242</v>
      </c>
      <c r="T20" s="27" t="s">
        <v>1243</v>
      </c>
      <c r="U20" s="27" t="s">
        <v>1244</v>
      </c>
      <c r="V20" s="27" t="s">
        <v>1245</v>
      </c>
      <c r="W20" s="27" t="s">
        <v>1246</v>
      </c>
      <c r="X20" s="27" t="s">
        <v>1247</v>
      </c>
      <c r="Y20" s="27" t="s">
        <v>1248</v>
      </c>
      <c r="Z20" s="27" t="s">
        <v>1249</v>
      </c>
      <c r="AA20" s="27" t="s">
        <v>1250</v>
      </c>
      <c r="AB20" s="27" t="s">
        <v>1251</v>
      </c>
      <c r="AC20" s="27" t="s">
        <v>1252</v>
      </c>
      <c r="AD20" s="27" t="s">
        <v>1253</v>
      </c>
      <c r="AE20" s="27" t="s">
        <v>1254</v>
      </c>
      <c r="AF20" s="27" t="s">
        <v>1255</v>
      </c>
    </row>
    <row r="21" spans="2:32" s="21" customFormat="1" ht="15.75" customHeight="1" x14ac:dyDescent="0.2">
      <c r="B21" s="27"/>
      <c r="C21" s="29" t="str">
        <f>'Aligning Data'!C13</f>
        <v>A9</v>
      </c>
      <c r="D21" s="29" t="str">
        <f>'Aligning Data'!D13</f>
        <v>B9</v>
      </c>
      <c r="E21" s="29" t="str">
        <f>'Aligning Data'!E13</f>
        <v>C9</v>
      </c>
      <c r="F21" s="29" t="str">
        <f>'Aligning Data'!F13</f>
        <v>D9</v>
      </c>
      <c r="G21" s="29" t="str">
        <f>'Aligning Data'!G13</f>
        <v>E9</v>
      </c>
      <c r="H21" s="29" t="str">
        <f>'Aligning Data'!H13</f>
        <v>F9</v>
      </c>
      <c r="I21" s="29" t="str">
        <f>'Aligning Data'!I13</f>
        <v>G9</v>
      </c>
      <c r="J21" s="29" t="str">
        <f>'Aligning Data'!J13</f>
        <v>H9</v>
      </c>
      <c r="K21" s="29" t="str">
        <f>'Aligning Data'!K13</f>
        <v>I9</v>
      </c>
      <c r="L21" s="29" t="str">
        <f>'Aligning Data'!L13</f>
        <v>J9</v>
      </c>
      <c r="M21" s="29" t="str">
        <f>'Aligning Data'!M13</f>
        <v>K9</v>
      </c>
      <c r="N21" s="29" t="str">
        <f>'Aligning Data'!N13</f>
        <v>L9</v>
      </c>
      <c r="O21" s="29" t="str">
        <f>'Aligning Data'!O13</f>
        <v>M9</v>
      </c>
      <c r="P21" s="29" t="str">
        <f>'Aligning Data'!P13</f>
        <v>N9</v>
      </c>
      <c r="Q21" s="29" t="str">
        <f>'Aligning Data'!Q13</f>
        <v>O9</v>
      </c>
      <c r="R21" s="29" t="str">
        <f>'Aligning Data'!R13</f>
        <v>P9</v>
      </c>
      <c r="S21" s="29" t="str">
        <f>'Aligning Data'!S13</f>
        <v>S9</v>
      </c>
      <c r="T21" s="29" t="str">
        <f>'Aligning Data'!T13</f>
        <v>R9</v>
      </c>
      <c r="U21" s="29" t="str">
        <f>'Aligning Data'!U13</f>
        <v>S9</v>
      </c>
      <c r="V21" s="29" t="str">
        <f>'Aligning Data'!V13</f>
        <v>T9</v>
      </c>
      <c r="W21" s="29" t="str">
        <f>'Aligning Data'!W13</f>
        <v>U9</v>
      </c>
      <c r="X21" s="29" t="str">
        <f>'Aligning Data'!X13</f>
        <v>V9</v>
      </c>
      <c r="Y21" s="29" t="str">
        <f>'Aligning Data'!Y13</f>
        <v>W9</v>
      </c>
      <c r="Z21" s="29" t="str">
        <f>'Aligning Data'!Z13</f>
        <v>X9</v>
      </c>
      <c r="AA21" s="29" t="str">
        <f>'Aligning Data'!AA13</f>
        <v>Y9</v>
      </c>
      <c r="AB21" s="29" t="str">
        <f>'Aligning Data'!AB13</f>
        <v>Z9</v>
      </c>
      <c r="AC21" s="29" t="str">
        <f>'Aligning Data'!AC13</f>
        <v>AA9</v>
      </c>
      <c r="AD21" s="29" t="str">
        <f>'Aligning Data'!AD13</f>
        <v>AB9</v>
      </c>
      <c r="AE21" s="29" t="str">
        <f>'Aligning Data'!AE13</f>
        <v>AC9</v>
      </c>
      <c r="AF21" s="29" t="str">
        <f>'Aligning Data'!AF13</f>
        <v>AD9</v>
      </c>
    </row>
    <row r="22" spans="2:32" s="21" customFormat="1" ht="15.75" customHeight="1" x14ac:dyDescent="0.2">
      <c r="B22" s="27">
        <v>10</v>
      </c>
      <c r="C22" s="29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</row>
    <row r="23" spans="2:32" s="21" customFormat="1" ht="15.75" customHeight="1" x14ac:dyDescent="0.2">
      <c r="B23" s="27"/>
      <c r="C23" s="29" t="str">
        <f>'Aligning Data'!C14</f>
        <v>A10</v>
      </c>
      <c r="D23" s="29" t="str">
        <f>'Aligning Data'!D14</f>
        <v>B10</v>
      </c>
      <c r="E23" s="29" t="str">
        <f>'Aligning Data'!E14</f>
        <v>C10</v>
      </c>
      <c r="F23" s="29" t="str">
        <f>'Aligning Data'!F14</f>
        <v>D10</v>
      </c>
      <c r="G23" s="29" t="str">
        <f>'Aligning Data'!G14</f>
        <v>E10</v>
      </c>
      <c r="H23" s="29" t="str">
        <f>'Aligning Data'!H14</f>
        <v>F10</v>
      </c>
      <c r="I23" s="29" t="str">
        <f>'Aligning Data'!I14</f>
        <v>G10</v>
      </c>
      <c r="J23" s="29" t="str">
        <f>'Aligning Data'!J14</f>
        <v>H10</v>
      </c>
      <c r="K23" s="29" t="str">
        <f>'Aligning Data'!K14</f>
        <v>I10</v>
      </c>
      <c r="L23" s="29" t="str">
        <f>'Aligning Data'!L14</f>
        <v>J10</v>
      </c>
      <c r="M23" s="29" t="str">
        <f>'Aligning Data'!M14</f>
        <v>K10</v>
      </c>
      <c r="N23" s="29" t="str">
        <f>'Aligning Data'!N14</f>
        <v>L10</v>
      </c>
      <c r="O23" s="29" t="str">
        <f>'Aligning Data'!O14</f>
        <v>M10</v>
      </c>
      <c r="P23" s="29" t="str">
        <f>'Aligning Data'!P14</f>
        <v>N10</v>
      </c>
      <c r="Q23" s="29" t="str">
        <f>'Aligning Data'!Q14</f>
        <v>O10</v>
      </c>
      <c r="R23" s="29" t="str">
        <f>'Aligning Data'!R14</f>
        <v>P10</v>
      </c>
      <c r="S23" s="29" t="str">
        <f>'Aligning Data'!S14</f>
        <v>S10</v>
      </c>
      <c r="T23" s="29" t="str">
        <f>'Aligning Data'!T14</f>
        <v>R10</v>
      </c>
      <c r="U23" s="29" t="str">
        <f>'Aligning Data'!U14</f>
        <v>S10</v>
      </c>
      <c r="V23" s="29" t="str">
        <f>'Aligning Data'!V14</f>
        <v>T10</v>
      </c>
      <c r="W23" s="29" t="str">
        <f>'Aligning Data'!W14</f>
        <v>U10</v>
      </c>
      <c r="X23" s="29" t="str">
        <f>'Aligning Data'!X14</f>
        <v>V10</v>
      </c>
      <c r="Y23" s="29" t="str">
        <f>'Aligning Data'!Y14</f>
        <v>W10</v>
      </c>
      <c r="Z23" s="29" t="str">
        <f>'Aligning Data'!Z14</f>
        <v>X10</v>
      </c>
      <c r="AA23" s="29" t="str">
        <f>'Aligning Data'!AA14</f>
        <v>Y10</v>
      </c>
      <c r="AB23" s="29" t="str">
        <f>'Aligning Data'!AB14</f>
        <v>Z10</v>
      </c>
      <c r="AC23" s="29" t="str">
        <f>'Aligning Data'!AC14</f>
        <v>AA10</v>
      </c>
      <c r="AD23" s="29" t="str">
        <f>'Aligning Data'!AD14</f>
        <v>AB10</v>
      </c>
      <c r="AE23" s="29" t="str">
        <f>'Aligning Data'!AE14</f>
        <v>AC10</v>
      </c>
      <c r="AF23" s="29" t="str">
        <f>'Aligning Data'!AF14</f>
        <v>AD10</v>
      </c>
    </row>
    <row r="24" spans="2:32" s="21" customFormat="1" ht="15.75" customHeight="1" x14ac:dyDescent="0.2">
      <c r="B24" s="32">
        <v>11</v>
      </c>
      <c r="C24" s="32" t="s">
        <v>1256</v>
      </c>
      <c r="D24" s="32" t="s">
        <v>1257</v>
      </c>
      <c r="E24" s="32" t="s">
        <v>1258</v>
      </c>
      <c r="F24" s="32" t="s">
        <v>1259</v>
      </c>
      <c r="G24" s="32" t="s">
        <v>1260</v>
      </c>
      <c r="H24" s="32" t="s">
        <v>1261</v>
      </c>
      <c r="I24" s="32" t="s">
        <v>1262</v>
      </c>
      <c r="J24" s="32" t="s">
        <v>1263</v>
      </c>
      <c r="K24" s="32" t="s">
        <v>1264</v>
      </c>
      <c r="L24" s="32" t="s">
        <v>1265</v>
      </c>
      <c r="M24" s="32" t="s">
        <v>1266</v>
      </c>
      <c r="N24" s="32" t="s">
        <v>1267</v>
      </c>
      <c r="O24" s="32" t="s">
        <v>1268</v>
      </c>
      <c r="P24" s="32" t="s">
        <v>1269</v>
      </c>
      <c r="Q24" s="32" t="s">
        <v>1270</v>
      </c>
      <c r="R24" s="32" t="s">
        <v>1271</v>
      </c>
      <c r="S24" s="32" t="s">
        <v>1272</v>
      </c>
      <c r="T24" s="32" t="s">
        <v>1273</v>
      </c>
      <c r="U24" s="32" t="s">
        <v>1274</v>
      </c>
      <c r="V24" s="32" t="s">
        <v>1275</v>
      </c>
      <c r="W24" s="32" t="s">
        <v>1276</v>
      </c>
      <c r="X24" s="32" t="s">
        <v>1277</v>
      </c>
      <c r="Y24" s="32" t="s">
        <v>1278</v>
      </c>
      <c r="Z24" s="32" t="s">
        <v>1279</v>
      </c>
      <c r="AA24" s="32" t="s">
        <v>1280</v>
      </c>
      <c r="AB24" s="32" t="s">
        <v>1281</v>
      </c>
      <c r="AC24" s="32" t="s">
        <v>1282</v>
      </c>
      <c r="AD24" s="32" t="s">
        <v>1283</v>
      </c>
      <c r="AE24" s="32" t="s">
        <v>1284</v>
      </c>
      <c r="AF24" s="32" t="s">
        <v>1285</v>
      </c>
    </row>
    <row r="25" spans="2:32" s="21" customFormat="1" ht="15.75" customHeight="1" x14ac:dyDescent="0.2">
      <c r="B25" s="32"/>
      <c r="C25" s="44" t="str">
        <f>'Aligning Data'!C15</f>
        <v>A11</v>
      </c>
      <c r="D25" s="44" t="str">
        <f>'Aligning Data'!D15</f>
        <v>B11</v>
      </c>
      <c r="E25" s="44" t="str">
        <f>'Aligning Data'!E15</f>
        <v>C11</v>
      </c>
      <c r="F25" s="44" t="str">
        <f>'Aligning Data'!F15</f>
        <v>D11</v>
      </c>
      <c r="G25" s="44" t="str">
        <f>'Aligning Data'!G15</f>
        <v>E11</v>
      </c>
      <c r="H25" s="44" t="str">
        <f>'Aligning Data'!H15</f>
        <v>F11</v>
      </c>
      <c r="I25" s="44" t="str">
        <f>'Aligning Data'!I15</f>
        <v>G11</v>
      </c>
      <c r="J25" s="44" t="str">
        <f>'Aligning Data'!J15</f>
        <v>H11</v>
      </c>
      <c r="K25" s="44" t="str">
        <f>'Aligning Data'!K15</f>
        <v>I11</v>
      </c>
      <c r="L25" s="44" t="str">
        <f>'Aligning Data'!L15</f>
        <v>J11</v>
      </c>
      <c r="M25" s="44" t="str">
        <f>'Aligning Data'!M15</f>
        <v>K11</v>
      </c>
      <c r="N25" s="44" t="str">
        <f>'Aligning Data'!N15</f>
        <v>L11</v>
      </c>
      <c r="O25" s="44" t="str">
        <f>'Aligning Data'!O15</f>
        <v>M11</v>
      </c>
      <c r="P25" s="44" t="str">
        <f>'Aligning Data'!P15</f>
        <v>N11</v>
      </c>
      <c r="Q25" s="44" t="str">
        <f>'Aligning Data'!Q15</f>
        <v>O11</v>
      </c>
      <c r="R25" s="44" t="str">
        <f>'Aligning Data'!R15</f>
        <v>P11</v>
      </c>
      <c r="S25" s="44" t="str">
        <f>'Aligning Data'!S15</f>
        <v>S11</v>
      </c>
      <c r="T25" s="44" t="str">
        <f>'Aligning Data'!T15</f>
        <v>R11</v>
      </c>
      <c r="U25" s="44" t="str">
        <f>'Aligning Data'!U15</f>
        <v>S11</v>
      </c>
      <c r="V25" s="44" t="str">
        <f>'Aligning Data'!V15</f>
        <v>T11</v>
      </c>
      <c r="W25" s="44" t="str">
        <f>'Aligning Data'!W15</f>
        <v>U11</v>
      </c>
      <c r="X25" s="44" t="str">
        <f>'Aligning Data'!X15</f>
        <v>V11</v>
      </c>
      <c r="Y25" s="44" t="str">
        <f>'Aligning Data'!Y15</f>
        <v>W11</v>
      </c>
      <c r="Z25" s="44" t="str">
        <f>'Aligning Data'!Z15</f>
        <v>X11</v>
      </c>
      <c r="AA25" s="44" t="str">
        <f>'Aligning Data'!AA15</f>
        <v>Y11</v>
      </c>
      <c r="AB25" s="44" t="str">
        <f>'Aligning Data'!AB15</f>
        <v>Z11</v>
      </c>
      <c r="AC25" s="44" t="str">
        <f>'Aligning Data'!AC15</f>
        <v>AA11</v>
      </c>
      <c r="AD25" s="44" t="str">
        <f>'Aligning Data'!AD15</f>
        <v>AB11</v>
      </c>
      <c r="AE25" s="44" t="str">
        <f>'Aligning Data'!AE15</f>
        <v>AC11</v>
      </c>
      <c r="AF25" s="44" t="str">
        <f>'Aligning Data'!AF15</f>
        <v>AD11</v>
      </c>
    </row>
    <row r="26" spans="2:32" s="21" customFormat="1" ht="15.75" customHeight="1" x14ac:dyDescent="0.2">
      <c r="B26" s="32">
        <v>12</v>
      </c>
      <c r="C26" s="44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</row>
    <row r="27" spans="2:32" s="21" customFormat="1" ht="15.75" customHeight="1" x14ac:dyDescent="0.2">
      <c r="B27" s="32"/>
      <c r="C27" s="44" t="str">
        <f>'Aligning Data'!C16</f>
        <v>A12</v>
      </c>
      <c r="D27" s="44" t="str">
        <f>'Aligning Data'!D16</f>
        <v>B12</v>
      </c>
      <c r="E27" s="44" t="str">
        <f>'Aligning Data'!E16</f>
        <v>C12</v>
      </c>
      <c r="F27" s="44" t="str">
        <f>'Aligning Data'!F16</f>
        <v>D12</v>
      </c>
      <c r="G27" s="44" t="str">
        <f>'Aligning Data'!G16</f>
        <v>E12</v>
      </c>
      <c r="H27" s="44" t="str">
        <f>'Aligning Data'!H16</f>
        <v>F12</v>
      </c>
      <c r="I27" s="44" t="str">
        <f>'Aligning Data'!I16</f>
        <v>G12</v>
      </c>
      <c r="J27" s="44" t="str">
        <f>'Aligning Data'!J16</f>
        <v>H12</v>
      </c>
      <c r="K27" s="44" t="str">
        <f>'Aligning Data'!K16</f>
        <v>I12</v>
      </c>
      <c r="L27" s="44" t="str">
        <f>'Aligning Data'!L16</f>
        <v>J12</v>
      </c>
      <c r="M27" s="44" t="str">
        <f>'Aligning Data'!M16</f>
        <v>K12</v>
      </c>
      <c r="N27" s="44" t="str">
        <f>'Aligning Data'!N16</f>
        <v>L12</v>
      </c>
      <c r="O27" s="44" t="str">
        <f>'Aligning Data'!O16</f>
        <v>M12</v>
      </c>
      <c r="P27" s="44" t="str">
        <f>'Aligning Data'!P16</f>
        <v>N12</v>
      </c>
      <c r="Q27" s="44" t="str">
        <f>'Aligning Data'!Q16</f>
        <v>O12</v>
      </c>
      <c r="R27" s="44" t="str">
        <f>'Aligning Data'!R16</f>
        <v>P12</v>
      </c>
      <c r="S27" s="44" t="str">
        <f>'Aligning Data'!S16</f>
        <v>S12</v>
      </c>
      <c r="T27" s="44" t="str">
        <f>'Aligning Data'!T16</f>
        <v>R12</v>
      </c>
      <c r="U27" s="44" t="str">
        <f>'Aligning Data'!U16</f>
        <v>S12</v>
      </c>
      <c r="V27" s="44" t="str">
        <f>'Aligning Data'!V16</f>
        <v>T12</v>
      </c>
      <c r="W27" s="44" t="str">
        <f>'Aligning Data'!W16</f>
        <v>U12</v>
      </c>
      <c r="X27" s="44" t="str">
        <f>'Aligning Data'!X16</f>
        <v>V12</v>
      </c>
      <c r="Y27" s="44" t="str">
        <f>'Aligning Data'!Y16</f>
        <v>W12</v>
      </c>
      <c r="Z27" s="44" t="str">
        <f>'Aligning Data'!Z16</f>
        <v>X12</v>
      </c>
      <c r="AA27" s="44" t="str">
        <f>'Aligning Data'!AA16</f>
        <v>Y12</v>
      </c>
      <c r="AB27" s="44" t="str">
        <f>'Aligning Data'!AB16</f>
        <v>Z12</v>
      </c>
      <c r="AC27" s="44" t="str">
        <f>'Aligning Data'!AC16</f>
        <v>AA12</v>
      </c>
      <c r="AD27" s="44" t="str">
        <f>'Aligning Data'!AD16</f>
        <v>AB12</v>
      </c>
      <c r="AE27" s="44" t="str">
        <f>'Aligning Data'!AE16</f>
        <v>AC12</v>
      </c>
      <c r="AF27" s="44" t="str">
        <f>'Aligning Data'!AF16</f>
        <v>AD12</v>
      </c>
    </row>
    <row r="28" spans="2:32" s="21" customFormat="1" ht="15.75" customHeight="1" x14ac:dyDescent="0.2">
      <c r="B28" s="27">
        <v>13</v>
      </c>
      <c r="C28" s="27" t="s">
        <v>1286</v>
      </c>
      <c r="D28" s="27" t="s">
        <v>1287</v>
      </c>
      <c r="E28" s="27" t="s">
        <v>1288</v>
      </c>
      <c r="F28" s="27" t="s">
        <v>1289</v>
      </c>
      <c r="G28" s="27" t="s">
        <v>1290</v>
      </c>
      <c r="H28" s="27" t="s">
        <v>1291</v>
      </c>
      <c r="I28" s="27" t="s">
        <v>1292</v>
      </c>
      <c r="J28" s="27" t="s">
        <v>1293</v>
      </c>
      <c r="K28" s="27" t="s">
        <v>1294</v>
      </c>
      <c r="L28" s="27" t="s">
        <v>1295</v>
      </c>
      <c r="M28" s="27" t="s">
        <v>1296</v>
      </c>
      <c r="N28" s="27" t="s">
        <v>1297</v>
      </c>
      <c r="O28" s="27" t="s">
        <v>1298</v>
      </c>
      <c r="P28" s="27" t="s">
        <v>1299</v>
      </c>
      <c r="Q28" s="27" t="s">
        <v>1300</v>
      </c>
      <c r="R28" s="27" t="s">
        <v>1301</v>
      </c>
      <c r="S28" s="27" t="s">
        <v>1302</v>
      </c>
      <c r="T28" s="27" t="s">
        <v>1303</v>
      </c>
      <c r="U28" s="27" t="s">
        <v>1304</v>
      </c>
      <c r="V28" s="27" t="s">
        <v>1305</v>
      </c>
      <c r="W28" s="27" t="s">
        <v>1306</v>
      </c>
      <c r="X28" s="27" t="s">
        <v>1307</v>
      </c>
      <c r="Y28" s="27" t="s">
        <v>1308</v>
      </c>
      <c r="Z28" s="27" t="s">
        <v>1309</v>
      </c>
      <c r="AA28" s="27" t="s">
        <v>1310</v>
      </c>
      <c r="AB28" s="27" t="s">
        <v>1311</v>
      </c>
      <c r="AC28" s="27" t="s">
        <v>1312</v>
      </c>
      <c r="AD28" s="27" t="s">
        <v>1313</v>
      </c>
      <c r="AE28" s="27" t="s">
        <v>1314</v>
      </c>
      <c r="AF28" s="27" t="s">
        <v>1315</v>
      </c>
    </row>
    <row r="29" spans="2:32" s="21" customFormat="1" ht="15.75" customHeight="1" x14ac:dyDescent="0.2">
      <c r="B29" s="27"/>
      <c r="C29" s="29" t="str">
        <f>'Aligning Data'!C17</f>
        <v>A13</v>
      </c>
      <c r="D29" s="29" t="str">
        <f>'Aligning Data'!D17</f>
        <v>B13</v>
      </c>
      <c r="E29" s="29" t="str">
        <f>'Aligning Data'!E17</f>
        <v>C13</v>
      </c>
      <c r="F29" s="29" t="str">
        <f>'Aligning Data'!F17</f>
        <v>D13</v>
      </c>
      <c r="G29" s="29" t="str">
        <f>'Aligning Data'!G17</f>
        <v>E13</v>
      </c>
      <c r="H29" s="29" t="str">
        <f>'Aligning Data'!H17</f>
        <v>F13</v>
      </c>
      <c r="I29" s="29" t="str">
        <f>'Aligning Data'!I17</f>
        <v>G13</v>
      </c>
      <c r="J29" s="29" t="str">
        <f>'Aligning Data'!J17</f>
        <v>H13</v>
      </c>
      <c r="K29" s="29" t="str">
        <f>'Aligning Data'!K17</f>
        <v>I13</v>
      </c>
      <c r="L29" s="29" t="str">
        <f>'Aligning Data'!L17</f>
        <v>J13</v>
      </c>
      <c r="M29" s="29" t="str">
        <f>'Aligning Data'!M17</f>
        <v>K13</v>
      </c>
      <c r="N29" s="29" t="str">
        <f>'Aligning Data'!N17</f>
        <v>L13</v>
      </c>
      <c r="O29" s="29" t="str">
        <f>'Aligning Data'!O17</f>
        <v>M13</v>
      </c>
      <c r="P29" s="29" t="str">
        <f>'Aligning Data'!P17</f>
        <v>N13</v>
      </c>
      <c r="Q29" s="29" t="str">
        <f>'Aligning Data'!Q17</f>
        <v>O13</v>
      </c>
      <c r="R29" s="29" t="str">
        <f>'Aligning Data'!R17</f>
        <v>P13</v>
      </c>
      <c r="S29" s="29" t="str">
        <f>'Aligning Data'!S17</f>
        <v>S13</v>
      </c>
      <c r="T29" s="29" t="str">
        <f>'Aligning Data'!T17</f>
        <v>R13</v>
      </c>
      <c r="U29" s="29" t="str">
        <f>'Aligning Data'!U17</f>
        <v>S13</v>
      </c>
      <c r="V29" s="29" t="str">
        <f>'Aligning Data'!V17</f>
        <v>T13</v>
      </c>
      <c r="W29" s="29" t="str">
        <f>'Aligning Data'!W17</f>
        <v>U13</v>
      </c>
      <c r="X29" s="29" t="str">
        <f>'Aligning Data'!X17</f>
        <v>V13</v>
      </c>
      <c r="Y29" s="29" t="str">
        <f>'Aligning Data'!Y17</f>
        <v>W13</v>
      </c>
      <c r="Z29" s="29" t="str">
        <f>'Aligning Data'!Z17</f>
        <v>X13</v>
      </c>
      <c r="AA29" s="29" t="str">
        <f>'Aligning Data'!AA17</f>
        <v>Y13</v>
      </c>
      <c r="AB29" s="29" t="str">
        <f>'Aligning Data'!AB17</f>
        <v>Z13</v>
      </c>
      <c r="AC29" s="29" t="str">
        <f>'Aligning Data'!AC17</f>
        <v>AA13</v>
      </c>
      <c r="AD29" s="29" t="str">
        <f>'Aligning Data'!AD17</f>
        <v>AB13</v>
      </c>
      <c r="AE29" s="29" t="str">
        <f>'Aligning Data'!AE17</f>
        <v>AC13</v>
      </c>
      <c r="AF29" s="29" t="str">
        <f>'Aligning Data'!AF17</f>
        <v>AD13</v>
      </c>
    </row>
    <row r="30" spans="2:32" s="21" customFormat="1" ht="15.75" customHeight="1" x14ac:dyDescent="0.2">
      <c r="B30" s="27">
        <v>14</v>
      </c>
      <c r="C30" s="4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2:32" s="21" customFormat="1" ht="15.75" customHeight="1" x14ac:dyDescent="0.2">
      <c r="B31" s="27"/>
      <c r="C31" s="29" t="str">
        <f>'Aligning Data'!C18</f>
        <v>A14</v>
      </c>
      <c r="D31" s="29" t="str">
        <f>'Aligning Data'!D18</f>
        <v>B14</v>
      </c>
      <c r="E31" s="29" t="str">
        <f>'Aligning Data'!E18</f>
        <v>C14</v>
      </c>
      <c r="F31" s="29" t="str">
        <f>'Aligning Data'!F18</f>
        <v>D14</v>
      </c>
      <c r="G31" s="29" t="str">
        <f>'Aligning Data'!G18</f>
        <v>E14</v>
      </c>
      <c r="H31" s="29" t="str">
        <f>'Aligning Data'!H18</f>
        <v>F14</v>
      </c>
      <c r="I31" s="29" t="str">
        <f>'Aligning Data'!I18</f>
        <v>G14</v>
      </c>
      <c r="J31" s="29" t="str">
        <f>'Aligning Data'!J18</f>
        <v>H14</v>
      </c>
      <c r="K31" s="29" t="str">
        <f>'Aligning Data'!K18</f>
        <v>I14</v>
      </c>
      <c r="L31" s="29" t="str">
        <f>'Aligning Data'!L18</f>
        <v>J14</v>
      </c>
      <c r="M31" s="29" t="str">
        <f>'Aligning Data'!M18</f>
        <v>K14</v>
      </c>
      <c r="N31" s="29" t="str">
        <f>'Aligning Data'!N18</f>
        <v>L14</v>
      </c>
      <c r="O31" s="29" t="str">
        <f>'Aligning Data'!O18</f>
        <v>M14</v>
      </c>
      <c r="P31" s="29" t="str">
        <f>'Aligning Data'!P18</f>
        <v>N14</v>
      </c>
      <c r="Q31" s="29" t="str">
        <f>'Aligning Data'!Q18</f>
        <v>O14</v>
      </c>
      <c r="R31" s="29" t="str">
        <f>'Aligning Data'!R18</f>
        <v>P14</v>
      </c>
      <c r="S31" s="29" t="str">
        <f>'Aligning Data'!S18</f>
        <v>S14</v>
      </c>
      <c r="T31" s="29" t="str">
        <f>'Aligning Data'!T18</f>
        <v>R14</v>
      </c>
      <c r="U31" s="29" t="str">
        <f>'Aligning Data'!U18</f>
        <v>S14</v>
      </c>
      <c r="V31" s="29" t="str">
        <f>'Aligning Data'!V18</f>
        <v>T14</v>
      </c>
      <c r="W31" s="29" t="str">
        <f>'Aligning Data'!W18</f>
        <v>U14</v>
      </c>
      <c r="X31" s="29" t="str">
        <f>'Aligning Data'!X18</f>
        <v>V14</v>
      </c>
      <c r="Y31" s="29" t="str">
        <f>'Aligning Data'!Y18</f>
        <v>W14</v>
      </c>
      <c r="Z31" s="29" t="str">
        <f>'Aligning Data'!Z18</f>
        <v>X14</v>
      </c>
      <c r="AA31" s="29" t="str">
        <f>'Aligning Data'!AA18</f>
        <v>Y14</v>
      </c>
      <c r="AB31" s="29" t="str">
        <f>'Aligning Data'!AB18</f>
        <v>Z14</v>
      </c>
      <c r="AC31" s="29" t="str">
        <f>'Aligning Data'!AC18</f>
        <v>AA14</v>
      </c>
      <c r="AD31" s="29" t="str">
        <f>'Aligning Data'!AD18</f>
        <v>AB14</v>
      </c>
      <c r="AE31" s="29" t="str">
        <f>'Aligning Data'!AE18</f>
        <v>AC14</v>
      </c>
      <c r="AF31" s="29" t="str">
        <f>'Aligning Data'!AF18</f>
        <v>AD14</v>
      </c>
    </row>
    <row r="32" spans="2:32" s="21" customFormat="1" ht="15.75" customHeight="1" x14ac:dyDescent="0.2">
      <c r="B32" s="83">
        <v>15</v>
      </c>
      <c r="C32" s="83" t="s">
        <v>1316</v>
      </c>
      <c r="D32" s="83" t="s">
        <v>1317</v>
      </c>
      <c r="E32" s="83" t="s">
        <v>1318</v>
      </c>
      <c r="F32" s="83" t="s">
        <v>1319</v>
      </c>
      <c r="G32" s="83" t="s">
        <v>1320</v>
      </c>
      <c r="H32" s="83" t="s">
        <v>1321</v>
      </c>
      <c r="I32" s="83" t="s">
        <v>1322</v>
      </c>
      <c r="J32" s="83" t="s">
        <v>1323</v>
      </c>
      <c r="K32" s="83" t="s">
        <v>1324</v>
      </c>
      <c r="L32" s="83" t="s">
        <v>1325</v>
      </c>
      <c r="M32" s="83" t="s">
        <v>1326</v>
      </c>
      <c r="N32" s="83" t="s">
        <v>1327</v>
      </c>
      <c r="O32" s="83" t="s">
        <v>1328</v>
      </c>
      <c r="P32" s="83" t="s">
        <v>1329</v>
      </c>
      <c r="Q32" s="83" t="s">
        <v>1330</v>
      </c>
      <c r="R32" s="83" t="s">
        <v>1331</v>
      </c>
      <c r="S32" s="83" t="s">
        <v>1332</v>
      </c>
      <c r="T32" s="83" t="s">
        <v>1333</v>
      </c>
      <c r="U32" s="83" t="s">
        <v>1334</v>
      </c>
      <c r="V32" s="83" t="s">
        <v>1335</v>
      </c>
      <c r="W32" s="83" t="s">
        <v>1336</v>
      </c>
      <c r="X32" s="83" t="s">
        <v>1337</v>
      </c>
      <c r="Y32" s="83" t="s">
        <v>1338</v>
      </c>
      <c r="Z32" s="83" t="s">
        <v>1339</v>
      </c>
      <c r="AA32" s="83" t="s">
        <v>1340</v>
      </c>
      <c r="AB32" s="83" t="s">
        <v>1341</v>
      </c>
      <c r="AC32" s="83" t="s">
        <v>1342</v>
      </c>
      <c r="AD32" s="83" t="s">
        <v>1343</v>
      </c>
      <c r="AE32" s="83" t="s">
        <v>1344</v>
      </c>
      <c r="AF32" s="83" t="s">
        <v>1345</v>
      </c>
    </row>
    <row r="33" spans="2:32" s="21" customFormat="1" ht="15.75" customHeight="1" x14ac:dyDescent="0.2">
      <c r="B33" s="83"/>
      <c r="C33" s="84" t="str">
        <f>'Aligning Data'!C19</f>
        <v>A15</v>
      </c>
      <c r="D33" s="44" t="str">
        <f>'Aligning Data'!D19</f>
        <v>B15</v>
      </c>
      <c r="E33" s="44" t="str">
        <f>'Aligning Data'!E19</f>
        <v>C15</v>
      </c>
      <c r="F33" s="44" t="str">
        <f>'Aligning Data'!F19</f>
        <v>D15</v>
      </c>
      <c r="G33" s="44" t="str">
        <f>'Aligning Data'!G19</f>
        <v>E15</v>
      </c>
      <c r="H33" s="44" t="str">
        <f>'Aligning Data'!H19</f>
        <v>F15</v>
      </c>
      <c r="I33" s="44" t="str">
        <f>'Aligning Data'!I19</f>
        <v>G15</v>
      </c>
      <c r="J33" s="44" t="str">
        <f>'Aligning Data'!J19</f>
        <v>H15</v>
      </c>
      <c r="K33" s="44" t="str">
        <f>'Aligning Data'!K19</f>
        <v>I15</v>
      </c>
      <c r="L33" s="44" t="str">
        <f>'Aligning Data'!L19</f>
        <v>J15</v>
      </c>
      <c r="M33" s="44" t="str">
        <f>'Aligning Data'!M19</f>
        <v>K15</v>
      </c>
      <c r="N33" s="44" t="str">
        <f>'Aligning Data'!N19</f>
        <v>L15</v>
      </c>
      <c r="O33" s="44" t="str">
        <f>'Aligning Data'!O19</f>
        <v>M15</v>
      </c>
      <c r="P33" s="44" t="str">
        <f>'Aligning Data'!P19</f>
        <v>N15</v>
      </c>
      <c r="Q33" s="44" t="str">
        <f>'Aligning Data'!Q19</f>
        <v>O15</v>
      </c>
      <c r="R33" s="44" t="str">
        <f>'Aligning Data'!R19</f>
        <v>P15</v>
      </c>
      <c r="S33" s="44" t="str">
        <f>'Aligning Data'!S19</f>
        <v>S15</v>
      </c>
      <c r="T33" s="44" t="str">
        <f>'Aligning Data'!T19</f>
        <v>R15</v>
      </c>
      <c r="U33" s="44" t="str">
        <f>'Aligning Data'!U19</f>
        <v>S15</v>
      </c>
      <c r="V33" s="44" t="str">
        <f>'Aligning Data'!V19</f>
        <v>T15</v>
      </c>
      <c r="W33" s="44" t="str">
        <f>'Aligning Data'!W19</f>
        <v>U15</v>
      </c>
      <c r="X33" s="44" t="str">
        <f>'Aligning Data'!X19</f>
        <v>V15</v>
      </c>
      <c r="Y33" s="44" t="str">
        <f>'Aligning Data'!Y19</f>
        <v>W15</v>
      </c>
      <c r="Z33" s="44" t="str">
        <f>'Aligning Data'!Z19</f>
        <v>X15</v>
      </c>
      <c r="AA33" s="44" t="str">
        <f>'Aligning Data'!AA19</f>
        <v>Y15</v>
      </c>
      <c r="AB33" s="44" t="str">
        <f>'Aligning Data'!AB19</f>
        <v>Z15</v>
      </c>
      <c r="AC33" s="44" t="str">
        <f>'Aligning Data'!AC19</f>
        <v>AA15</v>
      </c>
      <c r="AD33" s="44" t="str">
        <f>'Aligning Data'!AD19</f>
        <v>AB15</v>
      </c>
      <c r="AE33" s="44" t="str">
        <f>'Aligning Data'!AE19</f>
        <v>AC15</v>
      </c>
      <c r="AF33" s="44" t="str">
        <f>'Aligning Data'!AF19</f>
        <v>AD15</v>
      </c>
    </row>
    <row r="34" spans="2:32" s="21" customFormat="1" ht="15.75" customHeight="1" x14ac:dyDescent="0.2">
      <c r="B34" s="83">
        <v>16</v>
      </c>
      <c r="C34" s="84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2:32" s="21" customFormat="1" ht="15.75" customHeight="1" x14ac:dyDescent="0.2">
      <c r="B35" s="83"/>
      <c r="C35" s="84" t="str">
        <f>'Aligning Data'!C20</f>
        <v>A16</v>
      </c>
      <c r="D35" s="44" t="str">
        <f>'Aligning Data'!D20</f>
        <v>B16</v>
      </c>
      <c r="E35" s="44" t="str">
        <f>'Aligning Data'!E20</f>
        <v>C16</v>
      </c>
      <c r="F35" s="44" t="str">
        <f>'Aligning Data'!F20</f>
        <v>D16</v>
      </c>
      <c r="G35" s="44" t="str">
        <f>'Aligning Data'!G20</f>
        <v>E16</v>
      </c>
      <c r="H35" s="44" t="str">
        <f>'Aligning Data'!H20</f>
        <v>F16</v>
      </c>
      <c r="I35" s="44" t="str">
        <f>'Aligning Data'!I20</f>
        <v>G16</v>
      </c>
      <c r="J35" s="44" t="str">
        <f>'Aligning Data'!J20</f>
        <v>H16</v>
      </c>
      <c r="K35" s="44" t="str">
        <f>'Aligning Data'!K20</f>
        <v>I16</v>
      </c>
      <c r="L35" s="44" t="str">
        <f>'Aligning Data'!L20</f>
        <v>J16</v>
      </c>
      <c r="M35" s="44" t="str">
        <f>'Aligning Data'!M20</f>
        <v>K16</v>
      </c>
      <c r="N35" s="44" t="str">
        <f>'Aligning Data'!N20</f>
        <v>L16</v>
      </c>
      <c r="O35" s="44" t="str">
        <f>'Aligning Data'!O20</f>
        <v>M16</v>
      </c>
      <c r="P35" s="44" t="str">
        <f>'Aligning Data'!P20</f>
        <v>N16</v>
      </c>
      <c r="Q35" s="44" t="str">
        <f>'Aligning Data'!Q20</f>
        <v>O16</v>
      </c>
      <c r="R35" s="44" t="str">
        <f>'Aligning Data'!R20</f>
        <v>P16</v>
      </c>
      <c r="S35" s="44" t="str">
        <f>'Aligning Data'!S20</f>
        <v>S16</v>
      </c>
      <c r="T35" s="44" t="str">
        <f>'Aligning Data'!T20</f>
        <v>R16</v>
      </c>
      <c r="U35" s="44" t="str">
        <f>'Aligning Data'!U20</f>
        <v>S16</v>
      </c>
      <c r="V35" s="44" t="str">
        <f>'Aligning Data'!V20</f>
        <v>T16</v>
      </c>
      <c r="W35" s="44" t="str">
        <f>'Aligning Data'!W20</f>
        <v>U16</v>
      </c>
      <c r="X35" s="44" t="str">
        <f>'Aligning Data'!X20</f>
        <v>V16</v>
      </c>
      <c r="Y35" s="44" t="str">
        <f>'Aligning Data'!Y20</f>
        <v>W16</v>
      </c>
      <c r="Z35" s="44" t="str">
        <f>'Aligning Data'!Z20</f>
        <v>X16</v>
      </c>
      <c r="AA35" s="44" t="str">
        <f>'Aligning Data'!AA20</f>
        <v>Y16</v>
      </c>
      <c r="AB35" s="44" t="str">
        <f>'Aligning Data'!AB20</f>
        <v>Z16</v>
      </c>
      <c r="AC35" s="44" t="str">
        <f>'Aligning Data'!AC20</f>
        <v>AA16</v>
      </c>
      <c r="AD35" s="44" t="str">
        <f>'Aligning Data'!AD20</f>
        <v>AB16</v>
      </c>
      <c r="AE35" s="44" t="str">
        <f>'Aligning Data'!AE20</f>
        <v>AC16</v>
      </c>
      <c r="AF35" s="44" t="str">
        <f>'Aligning Data'!AF20</f>
        <v>AD16</v>
      </c>
    </row>
    <row r="36" spans="2:32" s="21" customFormat="1" ht="15.75" customHeight="1" x14ac:dyDescent="0.2">
      <c r="B36" s="27">
        <v>17</v>
      </c>
      <c r="C36" s="27" t="s">
        <v>1346</v>
      </c>
      <c r="D36" s="27" t="s">
        <v>1347</v>
      </c>
      <c r="E36" s="27" t="s">
        <v>1348</v>
      </c>
      <c r="F36" s="27" t="s">
        <v>1349</v>
      </c>
      <c r="G36" s="27" t="s">
        <v>1350</v>
      </c>
      <c r="H36" s="27" t="s">
        <v>1351</v>
      </c>
      <c r="I36" s="27" t="s">
        <v>1352</v>
      </c>
      <c r="J36" s="27" t="s">
        <v>1353</v>
      </c>
      <c r="K36" s="27" t="s">
        <v>1354</v>
      </c>
      <c r="L36" s="27" t="s">
        <v>1355</v>
      </c>
      <c r="M36" s="27" t="s">
        <v>1356</v>
      </c>
      <c r="N36" s="27" t="s">
        <v>1357</v>
      </c>
      <c r="O36" s="27" t="s">
        <v>1358</v>
      </c>
      <c r="P36" s="27" t="s">
        <v>1359</v>
      </c>
      <c r="Q36" s="27" t="s">
        <v>1360</v>
      </c>
      <c r="R36" s="27" t="s">
        <v>1361</v>
      </c>
      <c r="S36" s="27" t="s">
        <v>1362</v>
      </c>
      <c r="T36" s="27" t="s">
        <v>1363</v>
      </c>
      <c r="U36" s="27" t="s">
        <v>1364</v>
      </c>
      <c r="V36" s="27" t="s">
        <v>1365</v>
      </c>
      <c r="W36" s="27" t="s">
        <v>1366</v>
      </c>
      <c r="X36" s="27" t="s">
        <v>1367</v>
      </c>
      <c r="Y36" s="27" t="s">
        <v>1368</v>
      </c>
      <c r="Z36" s="27" t="s">
        <v>1369</v>
      </c>
      <c r="AA36" s="27" t="s">
        <v>1370</v>
      </c>
      <c r="AB36" s="27" t="s">
        <v>1371</v>
      </c>
      <c r="AC36" s="27" t="s">
        <v>1372</v>
      </c>
      <c r="AD36" s="27" t="s">
        <v>1373</v>
      </c>
      <c r="AE36" s="27" t="s">
        <v>1374</v>
      </c>
      <c r="AF36" s="27" t="s">
        <v>1375</v>
      </c>
    </row>
    <row r="37" spans="2:32" s="21" customFormat="1" ht="15.75" customHeight="1" x14ac:dyDescent="0.2">
      <c r="B37" s="27"/>
      <c r="C37" s="28" t="str">
        <f>'Aligning Data'!C21</f>
        <v>A17</v>
      </c>
      <c r="D37" s="28" t="str">
        <f>'Aligning Data'!D21</f>
        <v>B17</v>
      </c>
      <c r="E37" s="28" t="str">
        <f>'Aligning Data'!E21</f>
        <v>C17</v>
      </c>
      <c r="F37" s="28" t="str">
        <f>'Aligning Data'!F21</f>
        <v>D17</v>
      </c>
      <c r="G37" s="28" t="str">
        <f>'Aligning Data'!G21</f>
        <v>E17</v>
      </c>
      <c r="H37" s="28" t="str">
        <f>'Aligning Data'!H21</f>
        <v>F17</v>
      </c>
      <c r="I37" s="28" t="str">
        <f>'Aligning Data'!I21</f>
        <v>G17</v>
      </c>
      <c r="J37" s="28" t="str">
        <f>'Aligning Data'!J21</f>
        <v>H17</v>
      </c>
      <c r="K37" s="28" t="str">
        <f>'Aligning Data'!K21</f>
        <v>I17</v>
      </c>
      <c r="L37" s="28" t="str">
        <f>'Aligning Data'!L21</f>
        <v>J17</v>
      </c>
      <c r="M37" s="28" t="str">
        <f>'Aligning Data'!M21</f>
        <v>K17</v>
      </c>
      <c r="N37" s="28" t="str">
        <f>'Aligning Data'!N21</f>
        <v>L17</v>
      </c>
      <c r="O37" s="28" t="str">
        <f>'Aligning Data'!O21</f>
        <v>M17</v>
      </c>
      <c r="P37" s="28" t="str">
        <f>'Aligning Data'!P21</f>
        <v>N17</v>
      </c>
      <c r="Q37" s="28" t="str">
        <f>'Aligning Data'!Q21</f>
        <v>O17</v>
      </c>
      <c r="R37" s="28" t="str">
        <f>'Aligning Data'!R21</f>
        <v>P17</v>
      </c>
      <c r="S37" s="28" t="str">
        <f>'Aligning Data'!S21</f>
        <v>S17</v>
      </c>
      <c r="T37" s="28" t="str">
        <f>'Aligning Data'!T21</f>
        <v>R17</v>
      </c>
      <c r="U37" s="28" t="str">
        <f>'Aligning Data'!U21</f>
        <v>S17</v>
      </c>
      <c r="V37" s="28" t="str">
        <f>'Aligning Data'!V21</f>
        <v>T17</v>
      </c>
      <c r="W37" s="28" t="str">
        <f>'Aligning Data'!W21</f>
        <v>U17</v>
      </c>
      <c r="X37" s="28" t="str">
        <f>'Aligning Data'!X21</f>
        <v>V17</v>
      </c>
      <c r="Y37" s="28" t="str">
        <f>'Aligning Data'!Y21</f>
        <v>W17</v>
      </c>
      <c r="Z37" s="28" t="str">
        <f>'Aligning Data'!Z21</f>
        <v>X17</v>
      </c>
      <c r="AA37" s="28" t="str">
        <f>'Aligning Data'!AA21</f>
        <v>Y17</v>
      </c>
      <c r="AB37" s="28" t="str">
        <f>'Aligning Data'!AB21</f>
        <v>Z17</v>
      </c>
      <c r="AC37" s="28" t="str">
        <f>'Aligning Data'!AC21</f>
        <v>AA17</v>
      </c>
      <c r="AD37" s="28" t="str">
        <f>'Aligning Data'!AD21</f>
        <v>AB17</v>
      </c>
      <c r="AE37" s="28" t="str">
        <f>'Aligning Data'!AE21</f>
        <v>AC17</v>
      </c>
      <c r="AF37" s="28" t="str">
        <f>'Aligning Data'!AF21</f>
        <v>AD17</v>
      </c>
    </row>
    <row r="38" spans="2:32" s="21" customFormat="1" ht="15.75" customHeight="1" x14ac:dyDescent="0.2">
      <c r="B38" s="27">
        <v>18</v>
      </c>
      <c r="C38" s="31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2:32" s="21" customFormat="1" ht="15.75" customHeight="1" x14ac:dyDescent="0.2">
      <c r="B39" s="27"/>
      <c r="C39" s="31" t="str">
        <f>'Aligning Data'!C22</f>
        <v>A18</v>
      </c>
      <c r="D39" s="31" t="str">
        <f>'Aligning Data'!D22</f>
        <v>B18</v>
      </c>
      <c r="E39" s="31" t="str">
        <f>'Aligning Data'!E22</f>
        <v>C18</v>
      </c>
      <c r="F39" s="31" t="str">
        <f>'Aligning Data'!F22</f>
        <v>D18</v>
      </c>
      <c r="G39" s="31" t="str">
        <f>'Aligning Data'!G22</f>
        <v>E18</v>
      </c>
      <c r="H39" s="31" t="str">
        <f>'Aligning Data'!H22</f>
        <v>F18</v>
      </c>
      <c r="I39" s="31" t="str">
        <f>'Aligning Data'!I22</f>
        <v>G18</v>
      </c>
      <c r="J39" s="31" t="str">
        <f>'Aligning Data'!J22</f>
        <v>H18</v>
      </c>
      <c r="K39" s="31" t="str">
        <f>'Aligning Data'!K22</f>
        <v>I18</v>
      </c>
      <c r="L39" s="31" t="str">
        <f>'Aligning Data'!L22</f>
        <v>J18</v>
      </c>
      <c r="M39" s="31" t="str">
        <f>'Aligning Data'!M22</f>
        <v>K18</v>
      </c>
      <c r="N39" s="31" t="str">
        <f>'Aligning Data'!N22</f>
        <v>L18</v>
      </c>
      <c r="O39" s="31" t="str">
        <f>'Aligning Data'!O22</f>
        <v>M18</v>
      </c>
      <c r="P39" s="31" t="str">
        <f>'Aligning Data'!P22</f>
        <v>N18</v>
      </c>
      <c r="Q39" s="31" t="str">
        <f>'Aligning Data'!Q22</f>
        <v>O18</v>
      </c>
      <c r="R39" s="31" t="str">
        <f>'Aligning Data'!R22</f>
        <v>P18</v>
      </c>
      <c r="S39" s="31" t="str">
        <f>'Aligning Data'!S22</f>
        <v>S18</v>
      </c>
      <c r="T39" s="31" t="str">
        <f>'Aligning Data'!T22</f>
        <v>R18</v>
      </c>
      <c r="U39" s="31" t="str">
        <f>'Aligning Data'!U22</f>
        <v>S18</v>
      </c>
      <c r="V39" s="31" t="str">
        <f>'Aligning Data'!V22</f>
        <v>T18</v>
      </c>
      <c r="W39" s="31" t="str">
        <f>'Aligning Data'!W22</f>
        <v>U18</v>
      </c>
      <c r="X39" s="31" t="str">
        <f>'Aligning Data'!X22</f>
        <v>V18</v>
      </c>
      <c r="Y39" s="31" t="str">
        <f>'Aligning Data'!Y22</f>
        <v>W18</v>
      </c>
      <c r="Z39" s="31" t="str">
        <f>'Aligning Data'!Z22</f>
        <v>X18</v>
      </c>
      <c r="AA39" s="31" t="str">
        <f>'Aligning Data'!AA22</f>
        <v>Y18</v>
      </c>
      <c r="AB39" s="31" t="str">
        <f>'Aligning Data'!AB22</f>
        <v>Z18</v>
      </c>
      <c r="AC39" s="31" t="str">
        <f>'Aligning Data'!AC22</f>
        <v>AA18</v>
      </c>
      <c r="AD39" s="31" t="str">
        <f>'Aligning Data'!AD22</f>
        <v>AB18</v>
      </c>
      <c r="AE39" s="31" t="str">
        <f>'Aligning Data'!AE22</f>
        <v>AC18</v>
      </c>
      <c r="AF39" s="31" t="str">
        <f>'Aligning Data'!AF22</f>
        <v>AD18</v>
      </c>
    </row>
    <row r="40" spans="2:32" s="21" customFormat="1" ht="15.75" customHeight="1" x14ac:dyDescent="0.2">
      <c r="B40" s="32">
        <v>19</v>
      </c>
      <c r="C40" s="32" t="s">
        <v>1376</v>
      </c>
      <c r="D40" s="32" t="s">
        <v>1377</v>
      </c>
      <c r="E40" s="32" t="s">
        <v>1378</v>
      </c>
      <c r="F40" s="32" t="s">
        <v>1379</v>
      </c>
      <c r="G40" s="32" t="s">
        <v>1380</v>
      </c>
      <c r="H40" s="32" t="s">
        <v>1381</v>
      </c>
      <c r="I40" s="32" t="s">
        <v>1382</v>
      </c>
      <c r="J40" s="32" t="s">
        <v>1383</v>
      </c>
      <c r="K40" s="32" t="s">
        <v>1384</v>
      </c>
      <c r="L40" s="32" t="s">
        <v>1385</v>
      </c>
      <c r="M40" s="32" t="s">
        <v>1386</v>
      </c>
      <c r="N40" s="32" t="s">
        <v>1387</v>
      </c>
      <c r="O40" s="32" t="s">
        <v>1388</v>
      </c>
      <c r="P40" s="32" t="s">
        <v>1389</v>
      </c>
      <c r="Q40" s="32" t="s">
        <v>1390</v>
      </c>
      <c r="R40" s="32" t="s">
        <v>1391</v>
      </c>
      <c r="S40" s="32" t="s">
        <v>1392</v>
      </c>
      <c r="T40" s="32" t="s">
        <v>1393</v>
      </c>
      <c r="U40" s="32" t="s">
        <v>1394</v>
      </c>
      <c r="V40" s="32" t="s">
        <v>1395</v>
      </c>
      <c r="W40" s="32" t="s">
        <v>1396</v>
      </c>
      <c r="X40" s="32" t="s">
        <v>1397</v>
      </c>
      <c r="Y40" s="32" t="s">
        <v>1398</v>
      </c>
      <c r="Z40" s="32" t="s">
        <v>1399</v>
      </c>
      <c r="AA40" s="32" t="s">
        <v>1400</v>
      </c>
      <c r="AB40" s="32" t="s">
        <v>1401</v>
      </c>
      <c r="AC40" s="32" t="s">
        <v>1402</v>
      </c>
      <c r="AD40" s="32" t="s">
        <v>1403</v>
      </c>
      <c r="AE40" s="32" t="s">
        <v>1404</v>
      </c>
      <c r="AF40" s="32" t="s">
        <v>1405</v>
      </c>
    </row>
    <row r="41" spans="2:32" s="21" customFormat="1" ht="15.75" customHeight="1" x14ac:dyDescent="0.2">
      <c r="B41" s="32"/>
      <c r="C41" s="41" t="str">
        <f>'Aligning Data'!C23</f>
        <v>A19</v>
      </c>
      <c r="D41" s="41" t="str">
        <f>'Aligning Data'!D23</f>
        <v>B19</v>
      </c>
      <c r="E41" s="41" t="str">
        <f>'Aligning Data'!E23</f>
        <v>C19</v>
      </c>
      <c r="F41" s="41" t="str">
        <f>'Aligning Data'!F23</f>
        <v>D19</v>
      </c>
      <c r="G41" s="41" t="str">
        <f>'Aligning Data'!G23</f>
        <v>E19</v>
      </c>
      <c r="H41" s="41" t="str">
        <f>'Aligning Data'!H23</f>
        <v>F19</v>
      </c>
      <c r="I41" s="41" t="str">
        <f>'Aligning Data'!I23</f>
        <v>G19</v>
      </c>
      <c r="J41" s="41" t="str">
        <f>'Aligning Data'!J23</f>
        <v>H19</v>
      </c>
      <c r="K41" s="41" t="str">
        <f>'Aligning Data'!K23</f>
        <v>I19</v>
      </c>
      <c r="L41" s="41" t="str">
        <f>'Aligning Data'!L23</f>
        <v>J19</v>
      </c>
      <c r="M41" s="41" t="str">
        <f>'Aligning Data'!M23</f>
        <v>K19</v>
      </c>
      <c r="N41" s="41" t="str">
        <f>'Aligning Data'!N23</f>
        <v>L19</v>
      </c>
      <c r="O41" s="41" t="str">
        <f>'Aligning Data'!O23</f>
        <v>M19</v>
      </c>
      <c r="P41" s="41" t="str">
        <f>'Aligning Data'!P23</f>
        <v>N19</v>
      </c>
      <c r="Q41" s="41" t="str">
        <f>'Aligning Data'!Q23</f>
        <v>O19</v>
      </c>
      <c r="R41" s="41" t="str">
        <f>'Aligning Data'!R23</f>
        <v>P19</v>
      </c>
      <c r="S41" s="41" t="str">
        <f>'Aligning Data'!S23</f>
        <v>S19</v>
      </c>
      <c r="T41" s="41" t="str">
        <f>'Aligning Data'!T23</f>
        <v>R19</v>
      </c>
      <c r="U41" s="41" t="str">
        <f>'Aligning Data'!U23</f>
        <v>S19</v>
      </c>
      <c r="V41" s="41" t="str">
        <f>'Aligning Data'!V23</f>
        <v>T19</v>
      </c>
      <c r="W41" s="41" t="str">
        <f>'Aligning Data'!W23</f>
        <v>U19</v>
      </c>
      <c r="X41" s="41" t="str">
        <f>'Aligning Data'!X23</f>
        <v>V19</v>
      </c>
      <c r="Y41" s="41" t="str">
        <f>'Aligning Data'!Y23</f>
        <v>W19</v>
      </c>
      <c r="Z41" s="41" t="str">
        <f>'Aligning Data'!Z23</f>
        <v>X19</v>
      </c>
      <c r="AA41" s="41" t="str">
        <f>'Aligning Data'!AA23</f>
        <v>Y19</v>
      </c>
      <c r="AB41" s="41" t="str">
        <f>'Aligning Data'!AB23</f>
        <v>Z19</v>
      </c>
      <c r="AC41" s="41" t="str">
        <f>'Aligning Data'!AC23</f>
        <v>AA19</v>
      </c>
      <c r="AD41" s="41" t="str">
        <f>'Aligning Data'!AD23</f>
        <v>AB19</v>
      </c>
      <c r="AE41" s="41" t="str">
        <f>'Aligning Data'!AE23</f>
        <v>AC19</v>
      </c>
      <c r="AF41" s="41" t="str">
        <f>'Aligning Data'!AF23</f>
        <v>AD19</v>
      </c>
    </row>
    <row r="42" spans="2:32" s="21" customFormat="1" ht="15.75" customHeight="1" x14ac:dyDescent="0.2">
      <c r="B42" s="32">
        <v>20</v>
      </c>
      <c r="C42" s="44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</row>
    <row r="43" spans="2:32" s="21" customFormat="1" ht="15.75" customHeight="1" x14ac:dyDescent="0.2">
      <c r="B43" s="32"/>
      <c r="C43" s="44" t="str">
        <f>'Aligning Data'!C24</f>
        <v>A20</v>
      </c>
      <c r="D43" s="44" t="str">
        <f>'Aligning Data'!D24</f>
        <v>B20</v>
      </c>
      <c r="E43" s="44" t="str">
        <f>'Aligning Data'!E24</f>
        <v>C20</v>
      </c>
      <c r="F43" s="44" t="str">
        <f>'Aligning Data'!F24</f>
        <v>D20</v>
      </c>
      <c r="G43" s="44" t="str">
        <f>'Aligning Data'!G24</f>
        <v>E20</v>
      </c>
      <c r="H43" s="44" t="str">
        <f>'Aligning Data'!H24</f>
        <v>F20</v>
      </c>
      <c r="I43" s="44" t="str">
        <f>'Aligning Data'!I24</f>
        <v>G20</v>
      </c>
      <c r="J43" s="44" t="str">
        <f>'Aligning Data'!J24</f>
        <v>H20</v>
      </c>
      <c r="K43" s="44" t="str">
        <f>'Aligning Data'!K24</f>
        <v>I20</v>
      </c>
      <c r="L43" s="44" t="str">
        <f>'Aligning Data'!L24</f>
        <v>J20</v>
      </c>
      <c r="M43" s="44" t="str">
        <f>'Aligning Data'!M24</f>
        <v>K20</v>
      </c>
      <c r="N43" s="44" t="str">
        <f>'Aligning Data'!N24</f>
        <v>L20</v>
      </c>
      <c r="O43" s="44" t="str">
        <f>'Aligning Data'!O24</f>
        <v>M20</v>
      </c>
      <c r="P43" s="44" t="str">
        <f>'Aligning Data'!P24</f>
        <v>N20</v>
      </c>
      <c r="Q43" s="44" t="str">
        <f>'Aligning Data'!Q24</f>
        <v>O20</v>
      </c>
      <c r="R43" s="44" t="str">
        <f>'Aligning Data'!R24</f>
        <v>P20</v>
      </c>
      <c r="S43" s="44" t="str">
        <f>'Aligning Data'!S24</f>
        <v>S20</v>
      </c>
      <c r="T43" s="44" t="str">
        <f>'Aligning Data'!T24</f>
        <v>R20</v>
      </c>
      <c r="U43" s="44" t="str">
        <f>'Aligning Data'!U24</f>
        <v>S20</v>
      </c>
      <c r="V43" s="44" t="str">
        <f>'Aligning Data'!V24</f>
        <v>T20</v>
      </c>
      <c r="W43" s="44" t="str">
        <f>'Aligning Data'!W24</f>
        <v>U20</v>
      </c>
      <c r="X43" s="44" t="str">
        <f>'Aligning Data'!X24</f>
        <v>V20</v>
      </c>
      <c r="Y43" s="44" t="str">
        <f>'Aligning Data'!Y24</f>
        <v>W20</v>
      </c>
      <c r="Z43" s="44" t="str">
        <f>'Aligning Data'!Z24</f>
        <v>X20</v>
      </c>
      <c r="AA43" s="44" t="str">
        <f>'Aligning Data'!AA24</f>
        <v>Y20</v>
      </c>
      <c r="AB43" s="44" t="str">
        <f>'Aligning Data'!AB24</f>
        <v>Z20</v>
      </c>
      <c r="AC43" s="44" t="str">
        <f>'Aligning Data'!AC24</f>
        <v>AA20</v>
      </c>
      <c r="AD43" s="44" t="str">
        <f>'Aligning Data'!AD24</f>
        <v>AB20</v>
      </c>
      <c r="AE43" s="44" t="str">
        <f>'Aligning Data'!AE24</f>
        <v>AC20</v>
      </c>
      <c r="AF43" s="44" t="str">
        <f>'Aligning Data'!AF24</f>
        <v>AD20</v>
      </c>
    </row>
    <row r="44" spans="2:32" s="21" customFormat="1" ht="15.75" customHeight="1" x14ac:dyDescent="0.2">
      <c r="B44" s="27">
        <v>21</v>
      </c>
      <c r="C44" s="27" t="s">
        <v>1406</v>
      </c>
      <c r="D44" s="27" t="s">
        <v>1407</v>
      </c>
      <c r="E44" s="27" t="s">
        <v>1408</v>
      </c>
      <c r="F44" s="27" t="s">
        <v>1409</v>
      </c>
      <c r="G44" s="27" t="s">
        <v>1410</v>
      </c>
      <c r="H44" s="27" t="s">
        <v>1411</v>
      </c>
      <c r="I44" s="27" t="s">
        <v>1412</v>
      </c>
      <c r="J44" s="27" t="s">
        <v>1413</v>
      </c>
      <c r="K44" s="27" t="s">
        <v>1414</v>
      </c>
      <c r="L44" s="27" t="s">
        <v>1415</v>
      </c>
      <c r="M44" s="27" t="s">
        <v>1416</v>
      </c>
      <c r="N44" s="27" t="s">
        <v>1417</v>
      </c>
      <c r="O44" s="27" t="s">
        <v>1418</v>
      </c>
      <c r="P44" s="27" t="s">
        <v>1419</v>
      </c>
      <c r="Q44" s="27" t="s">
        <v>1420</v>
      </c>
      <c r="R44" s="27" t="s">
        <v>1421</v>
      </c>
      <c r="S44" s="27" t="s">
        <v>1422</v>
      </c>
      <c r="T44" s="27" t="s">
        <v>1423</v>
      </c>
      <c r="U44" s="27" t="s">
        <v>1424</v>
      </c>
      <c r="V44" s="27" t="s">
        <v>1425</v>
      </c>
      <c r="W44" s="27" t="s">
        <v>1426</v>
      </c>
      <c r="X44" s="27" t="s">
        <v>1427</v>
      </c>
      <c r="Y44" s="27" t="s">
        <v>1428</v>
      </c>
      <c r="Z44" s="27" t="s">
        <v>1429</v>
      </c>
      <c r="AA44" s="27" t="s">
        <v>1430</v>
      </c>
      <c r="AB44" s="27" t="s">
        <v>1431</v>
      </c>
      <c r="AC44" s="27" t="s">
        <v>1432</v>
      </c>
      <c r="AD44" s="27" t="s">
        <v>1433</v>
      </c>
      <c r="AE44" s="27" t="s">
        <v>1434</v>
      </c>
      <c r="AF44" s="27" t="s">
        <v>1435</v>
      </c>
    </row>
    <row r="45" spans="2:32" s="21" customFormat="1" ht="15.75" customHeight="1" x14ac:dyDescent="0.2">
      <c r="B45" s="27"/>
      <c r="C45" s="28" t="str">
        <f>'Aligning Data'!C25</f>
        <v>A21</v>
      </c>
      <c r="D45" s="28" t="str">
        <f>'Aligning Data'!D25</f>
        <v>B21</v>
      </c>
      <c r="E45" s="28" t="str">
        <f>'Aligning Data'!E25</f>
        <v>C21</v>
      </c>
      <c r="F45" s="28" t="str">
        <f>'Aligning Data'!F25</f>
        <v>D21</v>
      </c>
      <c r="G45" s="28" t="str">
        <f>'Aligning Data'!G25</f>
        <v>E21</v>
      </c>
      <c r="H45" s="28" t="str">
        <f>'Aligning Data'!H25</f>
        <v>F21</v>
      </c>
      <c r="I45" s="28" t="str">
        <f>'Aligning Data'!I25</f>
        <v>G21</v>
      </c>
      <c r="J45" s="28" t="str">
        <f>'Aligning Data'!J25</f>
        <v>H21</v>
      </c>
      <c r="K45" s="28" t="str">
        <f>'Aligning Data'!K25</f>
        <v>I21</v>
      </c>
      <c r="L45" s="28" t="str">
        <f>'Aligning Data'!L25</f>
        <v>J21</v>
      </c>
      <c r="M45" s="28" t="str">
        <f>'Aligning Data'!M25</f>
        <v>K21</v>
      </c>
      <c r="N45" s="28" t="str">
        <f>'Aligning Data'!N25</f>
        <v>L21</v>
      </c>
      <c r="O45" s="28" t="str">
        <f>'Aligning Data'!O25</f>
        <v>M21</v>
      </c>
      <c r="P45" s="28" t="str">
        <f>'Aligning Data'!P25</f>
        <v>N21</v>
      </c>
      <c r="Q45" s="28" t="str">
        <f>'Aligning Data'!Q25</f>
        <v>O21</v>
      </c>
      <c r="R45" s="28" t="str">
        <f>'Aligning Data'!R25</f>
        <v>P21</v>
      </c>
      <c r="S45" s="28" t="str">
        <f>'Aligning Data'!S25</f>
        <v>S21</v>
      </c>
      <c r="T45" s="28" t="str">
        <f>'Aligning Data'!T25</f>
        <v>R21</v>
      </c>
      <c r="U45" s="28" t="str">
        <f>'Aligning Data'!U25</f>
        <v>S21</v>
      </c>
      <c r="V45" s="28" t="str">
        <f>'Aligning Data'!V25</f>
        <v>T21</v>
      </c>
      <c r="W45" s="28" t="str">
        <f>'Aligning Data'!W25</f>
        <v>U21</v>
      </c>
      <c r="X45" s="28" t="str">
        <f>'Aligning Data'!X25</f>
        <v>V21</v>
      </c>
      <c r="Y45" s="28" t="str">
        <f>'Aligning Data'!Y25</f>
        <v>W21</v>
      </c>
      <c r="Z45" s="28" t="str">
        <f>'Aligning Data'!Z25</f>
        <v>X21</v>
      </c>
      <c r="AA45" s="28" t="str">
        <f>'Aligning Data'!AA25</f>
        <v>Y21</v>
      </c>
      <c r="AB45" s="28" t="str">
        <f>'Aligning Data'!AB25</f>
        <v>Z21</v>
      </c>
      <c r="AC45" s="28" t="str">
        <f>'Aligning Data'!AC25</f>
        <v>AA21</v>
      </c>
      <c r="AD45" s="28" t="str">
        <f>'Aligning Data'!AD25</f>
        <v>AB21</v>
      </c>
      <c r="AE45" s="28" t="str">
        <f>'Aligning Data'!AE25</f>
        <v>AC21</v>
      </c>
      <c r="AF45" s="28" t="str">
        <f>'Aligning Data'!AF25</f>
        <v>AD21</v>
      </c>
    </row>
    <row r="46" spans="2:32" s="21" customFormat="1" ht="15.75" customHeight="1" x14ac:dyDescent="0.2">
      <c r="B46" s="27">
        <v>22</v>
      </c>
      <c r="C46" s="28"/>
      <c r="D46" s="28"/>
      <c r="E46" s="28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</row>
    <row r="47" spans="2:32" s="21" customFormat="1" ht="15.75" customHeight="1" x14ac:dyDescent="0.2">
      <c r="B47" s="27"/>
      <c r="C47" s="28" t="str">
        <f>'Aligning Data'!C26</f>
        <v>A22</v>
      </c>
      <c r="D47" s="28" t="str">
        <f>'Aligning Data'!D26</f>
        <v>B22</v>
      </c>
      <c r="E47" s="28" t="str">
        <f>'Aligning Data'!E26</f>
        <v>C22</v>
      </c>
      <c r="F47" s="28" t="str">
        <f>'Aligning Data'!F26</f>
        <v>D22</v>
      </c>
      <c r="G47" s="28" t="str">
        <f>'Aligning Data'!G26</f>
        <v>E22</v>
      </c>
      <c r="H47" s="28" t="str">
        <f>'Aligning Data'!H26</f>
        <v>F22</v>
      </c>
      <c r="I47" s="28" t="str">
        <f>'Aligning Data'!I26</f>
        <v>G22</v>
      </c>
      <c r="J47" s="28" t="str">
        <f>'Aligning Data'!J26</f>
        <v>H22</v>
      </c>
      <c r="K47" s="28" t="str">
        <f>'Aligning Data'!K26</f>
        <v>I22</v>
      </c>
      <c r="L47" s="28" t="str">
        <f>'Aligning Data'!L26</f>
        <v>J22</v>
      </c>
      <c r="M47" s="28" t="str">
        <f>'Aligning Data'!M26</f>
        <v>K22</v>
      </c>
      <c r="N47" s="28" t="str">
        <f>'Aligning Data'!N26</f>
        <v>L22</v>
      </c>
      <c r="O47" s="28" t="str">
        <f>'Aligning Data'!O26</f>
        <v>M22</v>
      </c>
      <c r="P47" s="28" t="str">
        <f>'Aligning Data'!P26</f>
        <v>N22</v>
      </c>
      <c r="Q47" s="28" t="str">
        <f>'Aligning Data'!Q26</f>
        <v>O22</v>
      </c>
      <c r="R47" s="28" t="str">
        <f>'Aligning Data'!R26</f>
        <v>P22</v>
      </c>
      <c r="S47" s="28" t="str">
        <f>'Aligning Data'!S26</f>
        <v>S22</v>
      </c>
      <c r="T47" s="28" t="str">
        <f>'Aligning Data'!T26</f>
        <v>R22</v>
      </c>
      <c r="U47" s="28" t="str">
        <f>'Aligning Data'!U26</f>
        <v>S22</v>
      </c>
      <c r="V47" s="28" t="str">
        <f>'Aligning Data'!V26</f>
        <v>T22</v>
      </c>
      <c r="W47" s="28" t="str">
        <f>'Aligning Data'!W26</f>
        <v>U22</v>
      </c>
      <c r="X47" s="28" t="str">
        <f>'Aligning Data'!X26</f>
        <v>V22</v>
      </c>
      <c r="Y47" s="28" t="str">
        <f>'Aligning Data'!Y26</f>
        <v>W22</v>
      </c>
      <c r="Z47" s="28" t="str">
        <f>'Aligning Data'!Z26</f>
        <v>X22</v>
      </c>
      <c r="AA47" s="28" t="str">
        <f>'Aligning Data'!AA26</f>
        <v>Y22</v>
      </c>
      <c r="AB47" s="28" t="str">
        <f>'Aligning Data'!AB26</f>
        <v>Z22</v>
      </c>
      <c r="AC47" s="28" t="str">
        <f>'Aligning Data'!AC26</f>
        <v>AA22</v>
      </c>
      <c r="AD47" s="28" t="str">
        <f>'Aligning Data'!AD26</f>
        <v>AB22</v>
      </c>
      <c r="AE47" s="28" t="str">
        <f>'Aligning Data'!AE26</f>
        <v>AC22</v>
      </c>
      <c r="AF47" s="28" t="str">
        <f>'Aligning Data'!AF26</f>
        <v>AD22</v>
      </c>
    </row>
    <row r="48" spans="2:32" s="21" customFormat="1" ht="15.75" customHeight="1" x14ac:dyDescent="0.2">
      <c r="B48" s="32">
        <v>23</v>
      </c>
      <c r="C48" s="32" t="s">
        <v>1436</v>
      </c>
      <c r="D48" s="32" t="s">
        <v>1437</v>
      </c>
      <c r="E48" s="32" t="s">
        <v>1438</v>
      </c>
      <c r="F48" s="32" t="s">
        <v>1439</v>
      </c>
      <c r="G48" s="32" t="s">
        <v>1440</v>
      </c>
      <c r="H48" s="32" t="s">
        <v>1441</v>
      </c>
      <c r="I48" s="32" t="s">
        <v>1442</v>
      </c>
      <c r="J48" s="32" t="s">
        <v>1443</v>
      </c>
      <c r="K48" s="32" t="s">
        <v>1444</v>
      </c>
      <c r="L48" s="32" t="s">
        <v>1445</v>
      </c>
      <c r="M48" s="32" t="s">
        <v>1446</v>
      </c>
      <c r="N48" s="32" t="s">
        <v>1447</v>
      </c>
      <c r="O48" s="32" t="s">
        <v>1448</v>
      </c>
      <c r="P48" s="32" t="s">
        <v>1449</v>
      </c>
      <c r="Q48" s="32" t="s">
        <v>1450</v>
      </c>
      <c r="R48" s="32" t="s">
        <v>1451</v>
      </c>
      <c r="S48" s="32" t="s">
        <v>1452</v>
      </c>
      <c r="T48" s="32" t="s">
        <v>1453</v>
      </c>
      <c r="U48" s="32" t="s">
        <v>1454</v>
      </c>
      <c r="V48" s="32" t="s">
        <v>1455</v>
      </c>
      <c r="W48" s="32" t="s">
        <v>1456</v>
      </c>
      <c r="X48" s="32" t="s">
        <v>1457</v>
      </c>
      <c r="Y48" s="32" t="s">
        <v>1458</v>
      </c>
      <c r="Z48" s="32" t="s">
        <v>1459</v>
      </c>
      <c r="AA48" s="32" t="s">
        <v>1460</v>
      </c>
      <c r="AB48" s="32" t="s">
        <v>1461</v>
      </c>
      <c r="AC48" s="32" t="s">
        <v>1462</v>
      </c>
      <c r="AD48" s="32" t="s">
        <v>1463</v>
      </c>
      <c r="AE48" s="32" t="s">
        <v>1464</v>
      </c>
      <c r="AF48" s="32" t="s">
        <v>1465</v>
      </c>
    </row>
    <row r="49" spans="2:32" s="21" customFormat="1" ht="15.75" customHeight="1" x14ac:dyDescent="0.2">
      <c r="B49" s="32"/>
      <c r="C49" s="41" t="str">
        <f>'Aligning Data'!C27</f>
        <v>A23</v>
      </c>
      <c r="D49" s="41" t="str">
        <f>'Aligning Data'!D27</f>
        <v>B23</v>
      </c>
      <c r="E49" s="41" t="str">
        <f>'Aligning Data'!E27</f>
        <v>C23</v>
      </c>
      <c r="F49" s="41" t="str">
        <f>'Aligning Data'!F27</f>
        <v>D23</v>
      </c>
      <c r="G49" s="41" t="str">
        <f>'Aligning Data'!G27</f>
        <v>E23</v>
      </c>
      <c r="H49" s="41" t="str">
        <f>'Aligning Data'!H27</f>
        <v>F23</v>
      </c>
      <c r="I49" s="41" t="str">
        <f>'Aligning Data'!I27</f>
        <v>G23</v>
      </c>
      <c r="J49" s="41" t="str">
        <f>'Aligning Data'!J27</f>
        <v>H23</v>
      </c>
      <c r="K49" s="41" t="str">
        <f>'Aligning Data'!K27</f>
        <v>I23</v>
      </c>
      <c r="L49" s="41" t="str">
        <f>'Aligning Data'!L27</f>
        <v>J23</v>
      </c>
      <c r="M49" s="41" t="str">
        <f>'Aligning Data'!M27</f>
        <v>K23</v>
      </c>
      <c r="N49" s="41" t="str">
        <f>'Aligning Data'!N27</f>
        <v>L23</v>
      </c>
      <c r="O49" s="41" t="str">
        <f>'Aligning Data'!O27</f>
        <v>M23</v>
      </c>
      <c r="P49" s="41" t="str">
        <f>'Aligning Data'!P27</f>
        <v>N23</v>
      </c>
      <c r="Q49" s="41" t="str">
        <f>'Aligning Data'!Q27</f>
        <v>O23</v>
      </c>
      <c r="R49" s="41" t="str">
        <f>'Aligning Data'!R27</f>
        <v>P23</v>
      </c>
      <c r="S49" s="41" t="str">
        <f>'Aligning Data'!S27</f>
        <v>S23</v>
      </c>
      <c r="T49" s="41" t="str">
        <f>'Aligning Data'!T27</f>
        <v>R23</v>
      </c>
      <c r="U49" s="41" t="str">
        <f>'Aligning Data'!U27</f>
        <v>S23</v>
      </c>
      <c r="V49" s="41" t="str">
        <f>'Aligning Data'!V27</f>
        <v>T23</v>
      </c>
      <c r="W49" s="41" t="str">
        <f>'Aligning Data'!W27</f>
        <v>U23</v>
      </c>
      <c r="X49" s="41" t="str">
        <f>'Aligning Data'!X27</f>
        <v>V23</v>
      </c>
      <c r="Y49" s="41" t="str">
        <f>'Aligning Data'!Y27</f>
        <v>W23</v>
      </c>
      <c r="Z49" s="41" t="str">
        <f>'Aligning Data'!Z27</f>
        <v>X23</v>
      </c>
      <c r="AA49" s="41" t="str">
        <f>'Aligning Data'!AA27</f>
        <v>Y23</v>
      </c>
      <c r="AB49" s="41" t="str">
        <f>'Aligning Data'!AB27</f>
        <v>Z23</v>
      </c>
      <c r="AC49" s="41" t="str">
        <f>'Aligning Data'!AC27</f>
        <v>AA23</v>
      </c>
      <c r="AD49" s="41" t="str">
        <f>'Aligning Data'!AD27</f>
        <v>AB23</v>
      </c>
      <c r="AE49" s="41" t="str">
        <f>'Aligning Data'!AE27</f>
        <v>AC23</v>
      </c>
      <c r="AF49" s="41" t="str">
        <f>'Aligning Data'!AF27</f>
        <v>AD23</v>
      </c>
    </row>
    <row r="50" spans="2:32" s="21" customFormat="1" ht="15.75" customHeight="1" x14ac:dyDescent="0.2">
      <c r="B50" s="32">
        <v>24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</row>
    <row r="51" spans="2:32" s="21" customFormat="1" ht="15.75" customHeight="1" x14ac:dyDescent="0.2">
      <c r="B51" s="32"/>
      <c r="C51" s="41" t="str">
        <f>'Aligning Data'!C28</f>
        <v>A24</v>
      </c>
      <c r="D51" s="41" t="str">
        <f>'Aligning Data'!D28</f>
        <v>B24</v>
      </c>
      <c r="E51" s="41" t="str">
        <f>'Aligning Data'!E28</f>
        <v>C24</v>
      </c>
      <c r="F51" s="41" t="str">
        <f>'Aligning Data'!F28</f>
        <v>D24</v>
      </c>
      <c r="G51" s="41" t="str">
        <f>'Aligning Data'!G28</f>
        <v>E24</v>
      </c>
      <c r="H51" s="41" t="str">
        <f>'Aligning Data'!H28</f>
        <v>F24</v>
      </c>
      <c r="I51" s="41" t="str">
        <f>'Aligning Data'!I28</f>
        <v>G24</v>
      </c>
      <c r="J51" s="41" t="str">
        <f>'Aligning Data'!J28</f>
        <v>H24</v>
      </c>
      <c r="K51" s="41" t="str">
        <f>'Aligning Data'!K28</f>
        <v>I24</v>
      </c>
      <c r="L51" s="41" t="str">
        <f>'Aligning Data'!L28</f>
        <v>J24</v>
      </c>
      <c r="M51" s="41" t="str">
        <f>'Aligning Data'!M28</f>
        <v>K24</v>
      </c>
      <c r="N51" s="41" t="str">
        <f>'Aligning Data'!N28</f>
        <v>L24</v>
      </c>
      <c r="O51" s="41" t="str">
        <f>'Aligning Data'!O28</f>
        <v>M24</v>
      </c>
      <c r="P51" s="41" t="str">
        <f>'Aligning Data'!P28</f>
        <v>N24</v>
      </c>
      <c r="Q51" s="41" t="str">
        <f>'Aligning Data'!Q28</f>
        <v>O24</v>
      </c>
      <c r="R51" s="41" t="str">
        <f>'Aligning Data'!R28</f>
        <v>P24</v>
      </c>
      <c r="S51" s="41" t="str">
        <f>'Aligning Data'!S28</f>
        <v>S24</v>
      </c>
      <c r="T51" s="41" t="str">
        <f>'Aligning Data'!T28</f>
        <v>R24</v>
      </c>
      <c r="U51" s="41" t="str">
        <f>'Aligning Data'!U28</f>
        <v>S24</v>
      </c>
      <c r="V51" s="41" t="str">
        <f>'Aligning Data'!V28</f>
        <v>T24</v>
      </c>
      <c r="W51" s="41" t="str">
        <f>'Aligning Data'!W28</f>
        <v>U24</v>
      </c>
      <c r="X51" s="41" t="str">
        <f>'Aligning Data'!X28</f>
        <v>V24</v>
      </c>
      <c r="Y51" s="41" t="str">
        <f>'Aligning Data'!Y28</f>
        <v>W24</v>
      </c>
      <c r="Z51" s="41" t="str">
        <f>'Aligning Data'!Z28</f>
        <v>X24</v>
      </c>
      <c r="AA51" s="41" t="str">
        <f>'Aligning Data'!AA28</f>
        <v>Y24</v>
      </c>
      <c r="AB51" s="41" t="str">
        <f>'Aligning Data'!AB28</f>
        <v>Z24</v>
      </c>
      <c r="AC51" s="41" t="str">
        <f>'Aligning Data'!AC28</f>
        <v>AA24</v>
      </c>
      <c r="AD51" s="41" t="str">
        <f>'Aligning Data'!AD28</f>
        <v>AB24</v>
      </c>
      <c r="AE51" s="41" t="str">
        <f>'Aligning Data'!AE28</f>
        <v>AC24</v>
      </c>
      <c r="AF51" s="41" t="str">
        <f>'Aligning Data'!AF28</f>
        <v>AD24</v>
      </c>
    </row>
    <row r="52" spans="2:32" s="21" customFormat="1" ht="15.75" customHeight="1" x14ac:dyDescent="0.2">
      <c r="B52" s="27">
        <v>25</v>
      </c>
      <c r="C52" s="27" t="s">
        <v>1466</v>
      </c>
      <c r="D52" s="27" t="s">
        <v>1467</v>
      </c>
      <c r="E52" s="27" t="s">
        <v>1468</v>
      </c>
      <c r="F52" s="27" t="s">
        <v>1469</v>
      </c>
      <c r="G52" s="27" t="s">
        <v>1470</v>
      </c>
      <c r="H52" s="27" t="s">
        <v>1471</v>
      </c>
      <c r="I52" s="27" t="s">
        <v>1472</v>
      </c>
      <c r="J52" s="27" t="s">
        <v>1473</v>
      </c>
      <c r="K52" s="27" t="s">
        <v>1474</v>
      </c>
      <c r="L52" s="27" t="s">
        <v>1475</v>
      </c>
      <c r="M52" s="27" t="s">
        <v>1476</v>
      </c>
      <c r="N52" s="27" t="s">
        <v>1477</v>
      </c>
      <c r="O52" s="27" t="s">
        <v>1478</v>
      </c>
      <c r="P52" s="27" t="s">
        <v>1479</v>
      </c>
      <c r="Q52" s="27" t="s">
        <v>1480</v>
      </c>
      <c r="R52" s="27" t="s">
        <v>1481</v>
      </c>
      <c r="S52" s="27" t="s">
        <v>1482</v>
      </c>
      <c r="T52" s="27" t="s">
        <v>1483</v>
      </c>
      <c r="U52" s="27" t="s">
        <v>1484</v>
      </c>
      <c r="V52" s="27" t="s">
        <v>1485</v>
      </c>
      <c r="W52" s="27" t="s">
        <v>1486</v>
      </c>
      <c r="X52" s="27" t="s">
        <v>1487</v>
      </c>
      <c r="Y52" s="27" t="s">
        <v>1488</v>
      </c>
      <c r="Z52" s="27" t="s">
        <v>1489</v>
      </c>
      <c r="AA52" s="27" t="s">
        <v>1490</v>
      </c>
      <c r="AB52" s="27" t="s">
        <v>1491</v>
      </c>
      <c r="AC52" s="27" t="s">
        <v>1492</v>
      </c>
      <c r="AD52" s="27" t="s">
        <v>1493</v>
      </c>
      <c r="AE52" s="27" t="s">
        <v>1494</v>
      </c>
      <c r="AF52" s="27" t="s">
        <v>1495</v>
      </c>
    </row>
    <row r="53" spans="2:32" s="21" customFormat="1" ht="15.75" customHeight="1" x14ac:dyDescent="0.2">
      <c r="B53" s="27"/>
      <c r="C53" s="29" t="str">
        <f>'Aligning Data'!C29</f>
        <v>A25</v>
      </c>
      <c r="D53" s="29" t="str">
        <f>'Aligning Data'!D29</f>
        <v>B25</v>
      </c>
      <c r="E53" s="29" t="str">
        <f>'Aligning Data'!E29</f>
        <v>C25</v>
      </c>
      <c r="F53" s="29" t="str">
        <f>'Aligning Data'!F29</f>
        <v>D25</v>
      </c>
      <c r="G53" s="29" t="str">
        <f>'Aligning Data'!G29</f>
        <v>E25</v>
      </c>
      <c r="H53" s="29" t="str">
        <f>'Aligning Data'!H29</f>
        <v>F25</v>
      </c>
      <c r="I53" s="29" t="str">
        <f>'Aligning Data'!I29</f>
        <v>G25</v>
      </c>
      <c r="J53" s="29" t="str">
        <f>'Aligning Data'!J29</f>
        <v>H25</v>
      </c>
      <c r="K53" s="29" t="str">
        <f>'Aligning Data'!K29</f>
        <v>I25</v>
      </c>
      <c r="L53" s="29" t="str">
        <f>'Aligning Data'!L29</f>
        <v>J25</v>
      </c>
      <c r="M53" s="29" t="str">
        <f>'Aligning Data'!M29</f>
        <v>K25</v>
      </c>
      <c r="N53" s="29" t="str">
        <f>'Aligning Data'!N29</f>
        <v>L25</v>
      </c>
      <c r="O53" s="29" t="str">
        <f>'Aligning Data'!O29</f>
        <v>M25</v>
      </c>
      <c r="P53" s="29" t="str">
        <f>'Aligning Data'!P29</f>
        <v>N25</v>
      </c>
      <c r="Q53" s="29" t="str">
        <f>'Aligning Data'!Q29</f>
        <v>O25</v>
      </c>
      <c r="R53" s="29" t="str">
        <f>'Aligning Data'!R29</f>
        <v>P25</v>
      </c>
      <c r="S53" s="29" t="str">
        <f>'Aligning Data'!S29</f>
        <v>S25</v>
      </c>
      <c r="T53" s="29" t="str">
        <f>'Aligning Data'!T29</f>
        <v>R25</v>
      </c>
      <c r="U53" s="29" t="str">
        <f>'Aligning Data'!U29</f>
        <v>S25</v>
      </c>
      <c r="V53" s="29" t="str">
        <f>'Aligning Data'!V29</f>
        <v>T25</v>
      </c>
      <c r="W53" s="29" t="str">
        <f>'Aligning Data'!W29</f>
        <v>U25</v>
      </c>
      <c r="X53" s="29" t="str">
        <f>'Aligning Data'!X29</f>
        <v>V25</v>
      </c>
      <c r="Y53" s="29" t="str">
        <f>'Aligning Data'!Y29</f>
        <v>W25</v>
      </c>
      <c r="Z53" s="29" t="str">
        <f>'Aligning Data'!Z29</f>
        <v>X25</v>
      </c>
      <c r="AA53" s="29" t="str">
        <f>'Aligning Data'!AA29</f>
        <v>Y25</v>
      </c>
      <c r="AB53" s="29" t="str">
        <f>'Aligning Data'!AB29</f>
        <v>Z25</v>
      </c>
      <c r="AC53" s="29" t="str">
        <f>'Aligning Data'!AC29</f>
        <v>AA25</v>
      </c>
      <c r="AD53" s="29" t="str">
        <f>'Aligning Data'!AD29</f>
        <v>AB25</v>
      </c>
      <c r="AE53" s="29" t="str">
        <f>'Aligning Data'!AE29</f>
        <v>AC25</v>
      </c>
      <c r="AF53" s="29" t="str">
        <f>'Aligning Data'!AF29</f>
        <v>AD25</v>
      </c>
    </row>
    <row r="54" spans="2:32" s="21" customFormat="1" ht="15.75" customHeight="1" x14ac:dyDescent="0.2">
      <c r="B54" s="27">
        <v>26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</row>
    <row r="55" spans="2:32" s="21" customFormat="1" ht="15.75" customHeight="1" x14ac:dyDescent="0.2">
      <c r="B55" s="27"/>
      <c r="C55" s="29" t="str">
        <f>'Aligning Data'!C30</f>
        <v>A26</v>
      </c>
      <c r="D55" s="29" t="str">
        <f>'Aligning Data'!D30</f>
        <v>B26</v>
      </c>
      <c r="E55" s="29" t="str">
        <f>'Aligning Data'!E30</f>
        <v>C26</v>
      </c>
      <c r="F55" s="29" t="str">
        <f>'Aligning Data'!F30</f>
        <v>D26</v>
      </c>
      <c r="G55" s="29" t="str">
        <f>'Aligning Data'!G30</f>
        <v>E26</v>
      </c>
      <c r="H55" s="29" t="str">
        <f>'Aligning Data'!H30</f>
        <v>F26</v>
      </c>
      <c r="I55" s="29" t="str">
        <f>'Aligning Data'!I30</f>
        <v>G26</v>
      </c>
      <c r="J55" s="29" t="str">
        <f>'Aligning Data'!J30</f>
        <v>H26</v>
      </c>
      <c r="K55" s="29" t="str">
        <f>'Aligning Data'!K30</f>
        <v>I26</v>
      </c>
      <c r="L55" s="29" t="str">
        <f>'Aligning Data'!L30</f>
        <v>J26</v>
      </c>
      <c r="M55" s="29" t="str">
        <f>'Aligning Data'!M30</f>
        <v>K26</v>
      </c>
      <c r="N55" s="29" t="str">
        <f>'Aligning Data'!N30</f>
        <v>L26</v>
      </c>
      <c r="O55" s="29" t="str">
        <f>'Aligning Data'!O30</f>
        <v>M26</v>
      </c>
      <c r="P55" s="29" t="str">
        <f>'Aligning Data'!P30</f>
        <v>N26</v>
      </c>
      <c r="Q55" s="29" t="str">
        <f>'Aligning Data'!Q30</f>
        <v>O26</v>
      </c>
      <c r="R55" s="29" t="str">
        <f>'Aligning Data'!R30</f>
        <v>P26</v>
      </c>
      <c r="S55" s="29" t="str">
        <f>'Aligning Data'!S30</f>
        <v>S26</v>
      </c>
      <c r="T55" s="29" t="str">
        <f>'Aligning Data'!T30</f>
        <v>R26</v>
      </c>
      <c r="U55" s="29" t="str">
        <f>'Aligning Data'!U30</f>
        <v>S26</v>
      </c>
      <c r="V55" s="29" t="str">
        <f>'Aligning Data'!V30</f>
        <v>T26</v>
      </c>
      <c r="W55" s="29" t="str">
        <f>'Aligning Data'!W30</f>
        <v>U26</v>
      </c>
      <c r="X55" s="29" t="str">
        <f>'Aligning Data'!X30</f>
        <v>V26</v>
      </c>
      <c r="Y55" s="29" t="str">
        <f>'Aligning Data'!Y30</f>
        <v>W26</v>
      </c>
      <c r="Z55" s="29" t="str">
        <f>'Aligning Data'!Z30</f>
        <v>X26</v>
      </c>
      <c r="AA55" s="29" t="str">
        <f>'Aligning Data'!AA30</f>
        <v>Y26</v>
      </c>
      <c r="AB55" s="29" t="str">
        <f>'Aligning Data'!AB30</f>
        <v>Z26</v>
      </c>
      <c r="AC55" s="29" t="str">
        <f>'Aligning Data'!AC30</f>
        <v>AA26</v>
      </c>
      <c r="AD55" s="29" t="str">
        <f>'Aligning Data'!AD30</f>
        <v>AB26</v>
      </c>
      <c r="AE55" s="29" t="str">
        <f>'Aligning Data'!AE30</f>
        <v>AC26</v>
      </c>
      <c r="AF55" s="29" t="str">
        <f>'Aligning Data'!AF30</f>
        <v>AD26</v>
      </c>
    </row>
    <row r="56" spans="2:32" s="21" customFormat="1" ht="15.75" customHeight="1" x14ac:dyDescent="0.2">
      <c r="B56" s="32">
        <v>27</v>
      </c>
      <c r="C56" s="32" t="s">
        <v>1496</v>
      </c>
      <c r="D56" s="32" t="s">
        <v>1497</v>
      </c>
      <c r="E56" s="32" t="s">
        <v>1498</v>
      </c>
      <c r="F56" s="32" t="s">
        <v>1499</v>
      </c>
      <c r="G56" s="32" t="s">
        <v>1500</v>
      </c>
      <c r="H56" s="32" t="s">
        <v>1501</v>
      </c>
      <c r="I56" s="32" t="s">
        <v>1502</v>
      </c>
      <c r="J56" s="32" t="s">
        <v>1503</v>
      </c>
      <c r="K56" s="32" t="s">
        <v>1504</v>
      </c>
      <c r="L56" s="32" t="s">
        <v>1505</v>
      </c>
      <c r="M56" s="32" t="s">
        <v>1506</v>
      </c>
      <c r="N56" s="32" t="s">
        <v>1507</v>
      </c>
      <c r="O56" s="32" t="s">
        <v>1508</v>
      </c>
      <c r="P56" s="32" t="s">
        <v>1509</v>
      </c>
      <c r="Q56" s="32" t="s">
        <v>1510</v>
      </c>
      <c r="R56" s="32" t="s">
        <v>1511</v>
      </c>
      <c r="S56" s="32" t="s">
        <v>1512</v>
      </c>
      <c r="T56" s="32" t="s">
        <v>1513</v>
      </c>
      <c r="U56" s="32" t="s">
        <v>1514</v>
      </c>
      <c r="V56" s="32" t="s">
        <v>1515</v>
      </c>
      <c r="W56" s="32" t="s">
        <v>1516</v>
      </c>
      <c r="X56" s="32" t="s">
        <v>1517</v>
      </c>
      <c r="Y56" s="32" t="s">
        <v>1518</v>
      </c>
      <c r="Z56" s="32" t="s">
        <v>1519</v>
      </c>
      <c r="AA56" s="32" t="s">
        <v>1520</v>
      </c>
      <c r="AB56" s="32" t="s">
        <v>1521</v>
      </c>
      <c r="AC56" s="32" t="s">
        <v>1522</v>
      </c>
      <c r="AD56" s="32" t="s">
        <v>1523</v>
      </c>
      <c r="AE56" s="32" t="s">
        <v>1524</v>
      </c>
      <c r="AF56" s="32" t="s">
        <v>1525</v>
      </c>
    </row>
    <row r="57" spans="2:32" s="21" customFormat="1" ht="15.75" customHeight="1" x14ac:dyDescent="0.2">
      <c r="B57" s="32"/>
      <c r="C57" s="41" t="str">
        <f>'Aligning Data'!C31</f>
        <v>A27</v>
      </c>
      <c r="D57" s="41" t="str">
        <f>'Aligning Data'!D31</f>
        <v>B27</v>
      </c>
      <c r="E57" s="41" t="str">
        <f>'Aligning Data'!E31</f>
        <v>C27</v>
      </c>
      <c r="F57" s="41" t="str">
        <f>'Aligning Data'!F31</f>
        <v>D27</v>
      </c>
      <c r="G57" s="41" t="str">
        <f>'Aligning Data'!G31</f>
        <v>E27</v>
      </c>
      <c r="H57" s="41" t="str">
        <f>'Aligning Data'!H31</f>
        <v>F27</v>
      </c>
      <c r="I57" s="41" t="str">
        <f>'Aligning Data'!I31</f>
        <v>G27</v>
      </c>
      <c r="J57" s="41" t="str">
        <f>'Aligning Data'!J31</f>
        <v>H27</v>
      </c>
      <c r="K57" s="41" t="str">
        <f>'Aligning Data'!K31</f>
        <v>I27</v>
      </c>
      <c r="L57" s="41" t="str">
        <f>'Aligning Data'!L31</f>
        <v>J27</v>
      </c>
      <c r="M57" s="41" t="str">
        <f>'Aligning Data'!M31</f>
        <v>K27</v>
      </c>
      <c r="N57" s="41" t="str">
        <f>'Aligning Data'!N31</f>
        <v>L27</v>
      </c>
      <c r="O57" s="41" t="str">
        <f>'Aligning Data'!O31</f>
        <v>M27</v>
      </c>
      <c r="P57" s="41" t="str">
        <f>'Aligning Data'!P31</f>
        <v>N27</v>
      </c>
      <c r="Q57" s="41" t="str">
        <f>'Aligning Data'!Q31</f>
        <v>O27</v>
      </c>
      <c r="R57" s="41" t="str">
        <f>'Aligning Data'!R31</f>
        <v>P27</v>
      </c>
      <c r="S57" s="41" t="str">
        <f>'Aligning Data'!S31</f>
        <v>S27</v>
      </c>
      <c r="T57" s="41" t="str">
        <f>'Aligning Data'!T31</f>
        <v>R27</v>
      </c>
      <c r="U57" s="41" t="str">
        <f>'Aligning Data'!U31</f>
        <v>S27</v>
      </c>
      <c r="V57" s="41" t="str">
        <f>'Aligning Data'!V31</f>
        <v>T27</v>
      </c>
      <c r="W57" s="41" t="str">
        <f>'Aligning Data'!W31</f>
        <v>U27</v>
      </c>
      <c r="X57" s="41" t="str">
        <f>'Aligning Data'!X31</f>
        <v>V27</v>
      </c>
      <c r="Y57" s="41" t="str">
        <f>'Aligning Data'!Y31</f>
        <v>W27</v>
      </c>
      <c r="Z57" s="41" t="str">
        <f>'Aligning Data'!Z31</f>
        <v>X27</v>
      </c>
      <c r="AA57" s="41" t="str">
        <f>'Aligning Data'!AA31</f>
        <v>Y27</v>
      </c>
      <c r="AB57" s="41" t="str">
        <f>'Aligning Data'!AB31</f>
        <v>Z27</v>
      </c>
      <c r="AC57" s="41" t="str">
        <f>'Aligning Data'!AC31</f>
        <v>AA27</v>
      </c>
      <c r="AD57" s="41" t="str">
        <f>'Aligning Data'!AD31</f>
        <v>AB27</v>
      </c>
      <c r="AE57" s="41" t="str">
        <f>'Aligning Data'!AE31</f>
        <v>AC27</v>
      </c>
      <c r="AF57" s="41" t="str">
        <f>'Aligning Data'!AF31</f>
        <v>AD27</v>
      </c>
    </row>
    <row r="58" spans="2:32" s="21" customFormat="1" ht="15.75" customHeight="1" x14ac:dyDescent="0.2">
      <c r="B58" s="32">
        <v>28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</row>
    <row r="59" spans="2:32" s="21" customFormat="1" ht="15.75" customHeight="1" x14ac:dyDescent="0.2">
      <c r="B59" s="32"/>
      <c r="C59" s="41" t="str">
        <f>'Aligning Data'!C32</f>
        <v>A28</v>
      </c>
      <c r="D59" s="41" t="str">
        <f>'Aligning Data'!D32</f>
        <v>B28</v>
      </c>
      <c r="E59" s="41" t="str">
        <f>'Aligning Data'!E32</f>
        <v>C28</v>
      </c>
      <c r="F59" s="41" t="str">
        <f>'Aligning Data'!F32</f>
        <v>D28</v>
      </c>
      <c r="G59" s="41" t="str">
        <f>'Aligning Data'!G32</f>
        <v>E28</v>
      </c>
      <c r="H59" s="41" t="str">
        <f>'Aligning Data'!H32</f>
        <v>F28</v>
      </c>
      <c r="I59" s="41" t="str">
        <f>'Aligning Data'!I32</f>
        <v>G28</v>
      </c>
      <c r="J59" s="41" t="str">
        <f>'Aligning Data'!J32</f>
        <v>H28</v>
      </c>
      <c r="K59" s="41" t="str">
        <f>'Aligning Data'!K32</f>
        <v>I28</v>
      </c>
      <c r="L59" s="41" t="str">
        <f>'Aligning Data'!L32</f>
        <v>J28</v>
      </c>
      <c r="M59" s="41" t="str">
        <f>'Aligning Data'!M32</f>
        <v>K28</v>
      </c>
      <c r="N59" s="41" t="str">
        <f>'Aligning Data'!N32</f>
        <v>L28</v>
      </c>
      <c r="O59" s="41" t="str">
        <f>'Aligning Data'!O32</f>
        <v>M28</v>
      </c>
      <c r="P59" s="41" t="str">
        <f>'Aligning Data'!P32</f>
        <v>N28</v>
      </c>
      <c r="Q59" s="41" t="str">
        <f>'Aligning Data'!Q32</f>
        <v>O28</v>
      </c>
      <c r="R59" s="41" t="str">
        <f>'Aligning Data'!R32</f>
        <v>P28</v>
      </c>
      <c r="S59" s="41" t="str">
        <f>'Aligning Data'!S32</f>
        <v>S28</v>
      </c>
      <c r="T59" s="41" t="str">
        <f>'Aligning Data'!T32</f>
        <v>R28</v>
      </c>
      <c r="U59" s="41" t="str">
        <f>'Aligning Data'!U32</f>
        <v>S28</v>
      </c>
      <c r="V59" s="41" t="str">
        <f>'Aligning Data'!V32</f>
        <v>T28</v>
      </c>
      <c r="W59" s="41" t="str">
        <f>'Aligning Data'!W32</f>
        <v>U28</v>
      </c>
      <c r="X59" s="41" t="str">
        <f>'Aligning Data'!X32</f>
        <v>V28</v>
      </c>
      <c r="Y59" s="41" t="str">
        <f>'Aligning Data'!Y32</f>
        <v>W28</v>
      </c>
      <c r="Z59" s="41" t="str">
        <f>'Aligning Data'!Z32</f>
        <v>X28</v>
      </c>
      <c r="AA59" s="41" t="str">
        <f>'Aligning Data'!AA32</f>
        <v>Y28</v>
      </c>
      <c r="AB59" s="41" t="str">
        <f>'Aligning Data'!AB32</f>
        <v>Z28</v>
      </c>
      <c r="AC59" s="41" t="str">
        <f>'Aligning Data'!AC32</f>
        <v>AA28</v>
      </c>
      <c r="AD59" s="41" t="str">
        <f>'Aligning Data'!AD32</f>
        <v>AB28</v>
      </c>
      <c r="AE59" s="41" t="str">
        <f>'Aligning Data'!AE32</f>
        <v>AC28</v>
      </c>
      <c r="AF59" s="41" t="str">
        <f>'Aligning Data'!AF32</f>
        <v>AD28</v>
      </c>
    </row>
    <row r="60" spans="2:32" s="21" customFormat="1" ht="15.75" customHeight="1" x14ac:dyDescent="0.2">
      <c r="B60" s="27">
        <v>29</v>
      </c>
      <c r="C60" s="27" t="s">
        <v>1526</v>
      </c>
      <c r="D60" s="27" t="s">
        <v>1527</v>
      </c>
      <c r="E60" s="27" t="s">
        <v>1528</v>
      </c>
      <c r="F60" s="27" t="s">
        <v>1529</v>
      </c>
      <c r="G60" s="27" t="s">
        <v>1530</v>
      </c>
      <c r="H60" s="27" t="s">
        <v>1531</v>
      </c>
      <c r="I60" s="27" t="s">
        <v>1532</v>
      </c>
      <c r="J60" s="27" t="s">
        <v>1533</v>
      </c>
      <c r="K60" s="27" t="s">
        <v>1534</v>
      </c>
      <c r="L60" s="27" t="s">
        <v>1535</v>
      </c>
      <c r="M60" s="27" t="s">
        <v>1536</v>
      </c>
      <c r="N60" s="27" t="s">
        <v>1537</v>
      </c>
      <c r="O60" s="27" t="s">
        <v>1538</v>
      </c>
      <c r="P60" s="27" t="s">
        <v>1539</v>
      </c>
      <c r="Q60" s="27" t="s">
        <v>1540</v>
      </c>
      <c r="R60" s="27" t="s">
        <v>1541</v>
      </c>
      <c r="S60" s="27" t="s">
        <v>1542</v>
      </c>
      <c r="T60" s="27" t="s">
        <v>1543</v>
      </c>
      <c r="U60" s="27" t="s">
        <v>1544</v>
      </c>
      <c r="V60" s="27" t="s">
        <v>1545</v>
      </c>
      <c r="W60" s="27" t="s">
        <v>1546</v>
      </c>
      <c r="X60" s="27" t="s">
        <v>1547</v>
      </c>
      <c r="Y60" s="27" t="s">
        <v>1548</v>
      </c>
      <c r="Z60" s="27" t="s">
        <v>1549</v>
      </c>
      <c r="AA60" s="27" t="s">
        <v>1550</v>
      </c>
      <c r="AB60" s="27" t="s">
        <v>1551</v>
      </c>
      <c r="AC60" s="27" t="s">
        <v>1552</v>
      </c>
      <c r="AD60" s="27" t="s">
        <v>1553</v>
      </c>
      <c r="AE60" s="27" t="s">
        <v>1554</v>
      </c>
      <c r="AF60" s="27" t="s">
        <v>1555</v>
      </c>
    </row>
    <row r="61" spans="2:32" s="21" customFormat="1" ht="15.75" customHeight="1" x14ac:dyDescent="0.2">
      <c r="B61" s="27"/>
      <c r="C61" s="29" t="str">
        <f>'Aligning Data'!C33</f>
        <v>A29</v>
      </c>
      <c r="D61" s="29" t="str">
        <f>'Aligning Data'!D33</f>
        <v>B29</v>
      </c>
      <c r="E61" s="29" t="str">
        <f>'Aligning Data'!E33</f>
        <v>C29</v>
      </c>
      <c r="F61" s="29" t="str">
        <f>'Aligning Data'!F33</f>
        <v>D29</v>
      </c>
      <c r="G61" s="29" t="str">
        <f>'Aligning Data'!G33</f>
        <v>E29</v>
      </c>
      <c r="H61" s="29" t="str">
        <f>'Aligning Data'!H33</f>
        <v>F29</v>
      </c>
      <c r="I61" s="29" t="str">
        <f>'Aligning Data'!I33</f>
        <v>G29</v>
      </c>
      <c r="J61" s="29" t="str">
        <f>'Aligning Data'!J33</f>
        <v>H29</v>
      </c>
      <c r="K61" s="29" t="str">
        <f>'Aligning Data'!K33</f>
        <v>I29</v>
      </c>
      <c r="L61" s="29" t="str">
        <f>'Aligning Data'!L33</f>
        <v>J29</v>
      </c>
      <c r="M61" s="29" t="str">
        <f>'Aligning Data'!M33</f>
        <v>K29</v>
      </c>
      <c r="N61" s="29" t="str">
        <f>'Aligning Data'!N33</f>
        <v>L29</v>
      </c>
      <c r="O61" s="29" t="str">
        <f>'Aligning Data'!O33</f>
        <v>M29</v>
      </c>
      <c r="P61" s="29" t="str">
        <f>'Aligning Data'!P33</f>
        <v>N29</v>
      </c>
      <c r="Q61" s="29" t="str">
        <f>'Aligning Data'!Q33</f>
        <v>O29</v>
      </c>
      <c r="R61" s="29" t="str">
        <f>'Aligning Data'!R33</f>
        <v>P29</v>
      </c>
      <c r="S61" s="29" t="str">
        <f>'Aligning Data'!S33</f>
        <v>S29</v>
      </c>
      <c r="T61" s="29" t="str">
        <f>'Aligning Data'!T33</f>
        <v>R29</v>
      </c>
      <c r="U61" s="29" t="str">
        <f>'Aligning Data'!U33</f>
        <v>S29</v>
      </c>
      <c r="V61" s="29" t="str">
        <f>'Aligning Data'!V33</f>
        <v>T29</v>
      </c>
      <c r="W61" s="29" t="str">
        <f>'Aligning Data'!W33</f>
        <v>U29</v>
      </c>
      <c r="X61" s="29" t="str">
        <f>'Aligning Data'!X33</f>
        <v>V29</v>
      </c>
      <c r="Y61" s="29" t="str">
        <f>'Aligning Data'!Y33</f>
        <v>W29</v>
      </c>
      <c r="Z61" s="29" t="str">
        <f>'Aligning Data'!Z33</f>
        <v>X29</v>
      </c>
      <c r="AA61" s="29" t="str">
        <f>'Aligning Data'!AA33</f>
        <v>Y29</v>
      </c>
      <c r="AB61" s="29" t="str">
        <f>'Aligning Data'!AB33</f>
        <v>Z29</v>
      </c>
      <c r="AC61" s="29" t="str">
        <f>'Aligning Data'!AC33</f>
        <v>AA29</v>
      </c>
      <c r="AD61" s="29" t="str">
        <f>'Aligning Data'!AD33</f>
        <v>AB29</v>
      </c>
      <c r="AE61" s="29" t="str">
        <f>'Aligning Data'!AE33</f>
        <v>AC29</v>
      </c>
      <c r="AF61" s="29" t="str">
        <f>'Aligning Data'!AF33</f>
        <v>AD29</v>
      </c>
    </row>
    <row r="62" spans="2:32" s="21" customFormat="1" ht="15.75" customHeight="1" x14ac:dyDescent="0.2">
      <c r="B62" s="27">
        <v>30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</row>
    <row r="63" spans="2:32" s="21" customFormat="1" ht="15.75" customHeight="1" x14ac:dyDescent="0.2">
      <c r="B63" s="27"/>
      <c r="C63" s="29" t="str">
        <f>'Aligning Data'!C34</f>
        <v>A30</v>
      </c>
      <c r="D63" s="29" t="str">
        <f>'Aligning Data'!D34</f>
        <v>B30</v>
      </c>
      <c r="E63" s="29" t="str">
        <f>'Aligning Data'!E34</f>
        <v>C30</v>
      </c>
      <c r="F63" s="29" t="str">
        <f>'Aligning Data'!F34</f>
        <v>D30</v>
      </c>
      <c r="G63" s="29" t="str">
        <f>'Aligning Data'!G34</f>
        <v>E30</v>
      </c>
      <c r="H63" s="29" t="str">
        <f>'Aligning Data'!H34</f>
        <v>F30</v>
      </c>
      <c r="I63" s="29" t="str">
        <f>'Aligning Data'!I34</f>
        <v>G30</v>
      </c>
      <c r="J63" s="29" t="str">
        <f>'Aligning Data'!J34</f>
        <v>H30</v>
      </c>
      <c r="K63" s="29" t="str">
        <f>'Aligning Data'!K34</f>
        <v>I30</v>
      </c>
      <c r="L63" s="29" t="str">
        <f>'Aligning Data'!L34</f>
        <v>J30</v>
      </c>
      <c r="M63" s="29" t="str">
        <f>'Aligning Data'!M34</f>
        <v>K30</v>
      </c>
      <c r="N63" s="29" t="str">
        <f>'Aligning Data'!N34</f>
        <v>L30</v>
      </c>
      <c r="O63" s="29" t="str">
        <f>'Aligning Data'!O34</f>
        <v>M30</v>
      </c>
      <c r="P63" s="29" t="str">
        <f>'Aligning Data'!P34</f>
        <v>N30</v>
      </c>
      <c r="Q63" s="29" t="str">
        <f>'Aligning Data'!Q34</f>
        <v>O30</v>
      </c>
      <c r="R63" s="29" t="str">
        <f>'Aligning Data'!R34</f>
        <v>P30</v>
      </c>
      <c r="S63" s="29" t="str">
        <f>'Aligning Data'!S34</f>
        <v>S30</v>
      </c>
      <c r="T63" s="29" t="str">
        <f>'Aligning Data'!T34</f>
        <v>R30</v>
      </c>
      <c r="U63" s="29" t="str">
        <f>'Aligning Data'!U34</f>
        <v>S30</v>
      </c>
      <c r="V63" s="29" t="str">
        <f>'Aligning Data'!V34</f>
        <v>T30</v>
      </c>
      <c r="W63" s="29" t="str">
        <f>'Aligning Data'!W34</f>
        <v>U30</v>
      </c>
      <c r="X63" s="29" t="str">
        <f>'Aligning Data'!X34</f>
        <v>V30</v>
      </c>
      <c r="Y63" s="29" t="str">
        <f>'Aligning Data'!Y34</f>
        <v>W30</v>
      </c>
      <c r="Z63" s="29" t="str">
        <f>'Aligning Data'!Z34</f>
        <v>X30</v>
      </c>
      <c r="AA63" s="29" t="str">
        <f>'Aligning Data'!AA34</f>
        <v>Y30</v>
      </c>
      <c r="AB63" s="29" t="str">
        <f>'Aligning Data'!AB34</f>
        <v>Z30</v>
      </c>
      <c r="AC63" s="29" t="str">
        <f>'Aligning Data'!AC34</f>
        <v>AA30</v>
      </c>
      <c r="AD63" s="29" t="str">
        <f>'Aligning Data'!AD34</f>
        <v>AB30</v>
      </c>
      <c r="AE63" s="29" t="str">
        <f>'Aligning Data'!AE34</f>
        <v>AC30</v>
      </c>
      <c r="AF63" s="29" t="str">
        <f>'Aligning Data'!AF34</f>
        <v>AD30</v>
      </c>
    </row>
    <row r="64" spans="2:32" s="21" customFormat="1" ht="15.75" customHeight="1" x14ac:dyDescent="0.2">
      <c r="B64" s="32">
        <v>31</v>
      </c>
      <c r="C64" s="32" t="s">
        <v>1556</v>
      </c>
      <c r="D64" s="32" t="s">
        <v>1557</v>
      </c>
      <c r="E64" s="32" t="s">
        <v>1558</v>
      </c>
      <c r="F64" s="32" t="s">
        <v>1559</v>
      </c>
      <c r="G64" s="32" t="s">
        <v>1560</v>
      </c>
      <c r="H64" s="32" t="s">
        <v>1561</v>
      </c>
      <c r="I64" s="32" t="s">
        <v>1562</v>
      </c>
      <c r="J64" s="32" t="s">
        <v>1563</v>
      </c>
      <c r="K64" s="32" t="s">
        <v>1564</v>
      </c>
      <c r="L64" s="32" t="s">
        <v>1565</v>
      </c>
      <c r="M64" s="32" t="s">
        <v>1566</v>
      </c>
      <c r="N64" s="32" t="s">
        <v>1567</v>
      </c>
      <c r="O64" s="32" t="s">
        <v>1568</v>
      </c>
      <c r="P64" s="32" t="s">
        <v>1569</v>
      </c>
      <c r="Q64" s="32" t="s">
        <v>1570</v>
      </c>
      <c r="R64" s="32" t="s">
        <v>1571</v>
      </c>
      <c r="S64" s="32" t="s">
        <v>1572</v>
      </c>
      <c r="T64" s="32" t="s">
        <v>1573</v>
      </c>
      <c r="U64" s="32" t="s">
        <v>1574</v>
      </c>
      <c r="V64" s="32" t="s">
        <v>1575</v>
      </c>
      <c r="W64" s="32" t="s">
        <v>1576</v>
      </c>
      <c r="X64" s="32" t="s">
        <v>1577</v>
      </c>
      <c r="Y64" s="32" t="s">
        <v>1578</v>
      </c>
      <c r="Z64" s="32" t="s">
        <v>1579</v>
      </c>
      <c r="AA64" s="32" t="s">
        <v>1580</v>
      </c>
      <c r="AB64" s="32" t="s">
        <v>1581</v>
      </c>
      <c r="AC64" s="32" t="s">
        <v>1582</v>
      </c>
      <c r="AD64" s="32" t="s">
        <v>1583</v>
      </c>
      <c r="AE64" s="32" t="s">
        <v>1584</v>
      </c>
      <c r="AF64" s="32" t="s">
        <v>1585</v>
      </c>
    </row>
    <row r="65" spans="2:34" s="21" customFormat="1" ht="15.75" customHeight="1" x14ac:dyDescent="0.2">
      <c r="B65" s="32"/>
      <c r="C65" s="41" t="str">
        <f>'Aligning Data'!C35</f>
        <v>A31</v>
      </c>
      <c r="D65" s="41" t="str">
        <f>'Aligning Data'!D35</f>
        <v>B31</v>
      </c>
      <c r="E65" s="41" t="str">
        <f>'Aligning Data'!E35</f>
        <v>C31</v>
      </c>
      <c r="F65" s="41" t="str">
        <f>'Aligning Data'!F35</f>
        <v>D31</v>
      </c>
      <c r="G65" s="41" t="str">
        <f>'Aligning Data'!G35</f>
        <v>E31</v>
      </c>
      <c r="H65" s="41" t="str">
        <f>'Aligning Data'!H35</f>
        <v>F31</v>
      </c>
      <c r="I65" s="41" t="str">
        <f>'Aligning Data'!I35</f>
        <v>G31</v>
      </c>
      <c r="J65" s="41" t="str">
        <f>'Aligning Data'!J35</f>
        <v>H31</v>
      </c>
      <c r="K65" s="41" t="str">
        <f>'Aligning Data'!K35</f>
        <v>I31</v>
      </c>
      <c r="L65" s="41" t="str">
        <f>'Aligning Data'!L35</f>
        <v>J31</v>
      </c>
      <c r="M65" s="41" t="str">
        <f>'Aligning Data'!M35</f>
        <v>K31</v>
      </c>
      <c r="N65" s="41" t="str">
        <f>'Aligning Data'!N35</f>
        <v>L31</v>
      </c>
      <c r="O65" s="41" t="str">
        <f>'Aligning Data'!O35</f>
        <v>M31</v>
      </c>
      <c r="P65" s="41" t="str">
        <f>'Aligning Data'!P35</f>
        <v>N31</v>
      </c>
      <c r="Q65" s="41" t="str">
        <f>'Aligning Data'!Q35</f>
        <v>O31</v>
      </c>
      <c r="R65" s="41" t="str">
        <f>'Aligning Data'!R35</f>
        <v>P31</v>
      </c>
      <c r="S65" s="41" t="str">
        <f>'Aligning Data'!S35</f>
        <v>S31</v>
      </c>
      <c r="T65" s="41" t="str">
        <f>'Aligning Data'!T35</f>
        <v>R31</v>
      </c>
      <c r="U65" s="41" t="str">
        <f>'Aligning Data'!U35</f>
        <v>S31</v>
      </c>
      <c r="V65" s="41" t="str">
        <f>'Aligning Data'!V35</f>
        <v>T31</v>
      </c>
      <c r="W65" s="41" t="str">
        <f>'Aligning Data'!W35</f>
        <v>U31</v>
      </c>
      <c r="X65" s="41" t="str">
        <f>'Aligning Data'!X35</f>
        <v>V31</v>
      </c>
      <c r="Y65" s="41" t="str">
        <f>'Aligning Data'!Y35</f>
        <v>W31</v>
      </c>
      <c r="Z65" s="41" t="str">
        <f>'Aligning Data'!Z35</f>
        <v>X31</v>
      </c>
      <c r="AA65" s="41" t="str">
        <f>'Aligning Data'!AA35</f>
        <v>Y31</v>
      </c>
      <c r="AB65" s="41" t="str">
        <f>'Aligning Data'!AB35</f>
        <v>Z31</v>
      </c>
      <c r="AC65" s="41" t="str">
        <f>'Aligning Data'!AC35</f>
        <v>AA31</v>
      </c>
      <c r="AD65" s="41" t="str">
        <f>'Aligning Data'!AD35</f>
        <v>AB31</v>
      </c>
      <c r="AE65" s="41" t="str">
        <f>'Aligning Data'!AE35</f>
        <v>AC31</v>
      </c>
      <c r="AF65" s="41" t="str">
        <f>'Aligning Data'!AF35</f>
        <v>AD31</v>
      </c>
    </row>
    <row r="66" spans="2:34" s="21" customFormat="1" ht="15.75" customHeight="1" x14ac:dyDescent="0.2">
      <c r="B66" s="32">
        <v>32</v>
      </c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</row>
    <row r="67" spans="2:34" s="21" customFormat="1" ht="15.75" customHeight="1" x14ac:dyDescent="0.2">
      <c r="B67" s="32"/>
      <c r="C67" s="41" t="str">
        <f>'Aligning Data'!C36</f>
        <v>A32</v>
      </c>
      <c r="D67" s="41" t="str">
        <f>'Aligning Data'!D36</f>
        <v>B32</v>
      </c>
      <c r="E67" s="41" t="str">
        <f>'Aligning Data'!E36</f>
        <v>C32</v>
      </c>
      <c r="F67" s="41" t="str">
        <f>'Aligning Data'!F36</f>
        <v>D32</v>
      </c>
      <c r="G67" s="41" t="str">
        <f>'Aligning Data'!G36</f>
        <v>E32</v>
      </c>
      <c r="H67" s="41" t="str">
        <f>'Aligning Data'!H36</f>
        <v>F32</v>
      </c>
      <c r="I67" s="41" t="str">
        <f>'Aligning Data'!I36</f>
        <v>G32</v>
      </c>
      <c r="J67" s="41" t="str">
        <f>'Aligning Data'!J36</f>
        <v>H32</v>
      </c>
      <c r="K67" s="41" t="str">
        <f>'Aligning Data'!K36</f>
        <v>I32</v>
      </c>
      <c r="L67" s="41" t="str">
        <f>'Aligning Data'!L36</f>
        <v>J32</v>
      </c>
      <c r="M67" s="41" t="str">
        <f>'Aligning Data'!M36</f>
        <v>K32</v>
      </c>
      <c r="N67" s="41" t="str">
        <f>'Aligning Data'!N36</f>
        <v>L32</v>
      </c>
      <c r="O67" s="41" t="str">
        <f>'Aligning Data'!O36</f>
        <v>M32</v>
      </c>
      <c r="P67" s="41" t="str">
        <f>'Aligning Data'!P36</f>
        <v>N32</v>
      </c>
      <c r="Q67" s="41" t="str">
        <f>'Aligning Data'!Q36</f>
        <v>O32</v>
      </c>
      <c r="R67" s="41" t="str">
        <f>'Aligning Data'!R36</f>
        <v>P32</v>
      </c>
      <c r="S67" s="41" t="str">
        <f>'Aligning Data'!S36</f>
        <v>S32</v>
      </c>
      <c r="T67" s="41" t="str">
        <f>'Aligning Data'!T36</f>
        <v>R32</v>
      </c>
      <c r="U67" s="41" t="str">
        <f>'Aligning Data'!U36</f>
        <v>S32</v>
      </c>
      <c r="V67" s="41" t="str">
        <f>'Aligning Data'!V36</f>
        <v>T32</v>
      </c>
      <c r="W67" s="41" t="str">
        <f>'Aligning Data'!W36</f>
        <v>U32</v>
      </c>
      <c r="X67" s="41" t="str">
        <f>'Aligning Data'!X36</f>
        <v>V32</v>
      </c>
      <c r="Y67" s="41" t="str">
        <f>'Aligning Data'!Y36</f>
        <v>W32</v>
      </c>
      <c r="Z67" s="41" t="str">
        <f>'Aligning Data'!Z36</f>
        <v>X32</v>
      </c>
      <c r="AA67" s="41" t="str">
        <f>'Aligning Data'!AA36</f>
        <v>Y32</v>
      </c>
      <c r="AB67" s="41" t="str">
        <f>'Aligning Data'!AB36</f>
        <v>Z32</v>
      </c>
      <c r="AC67" s="41" t="str">
        <f>'Aligning Data'!AC36</f>
        <v>AA32</v>
      </c>
      <c r="AD67" s="41" t="str">
        <f>'Aligning Data'!AD36</f>
        <v>AB32</v>
      </c>
      <c r="AE67" s="41" t="str">
        <f>'Aligning Data'!AE36</f>
        <v>AC32</v>
      </c>
      <c r="AF67" s="41" t="str">
        <f>'Aligning Data'!AF36</f>
        <v>AD32</v>
      </c>
    </row>
    <row r="68" spans="2:34" s="21" customFormat="1" ht="15.75" customHeight="1" x14ac:dyDescent="0.2">
      <c r="B68" s="27">
        <v>33</v>
      </c>
      <c r="C68" s="27" t="s">
        <v>1586</v>
      </c>
      <c r="D68" s="27" t="s">
        <v>1587</v>
      </c>
      <c r="E68" s="27" t="s">
        <v>1588</v>
      </c>
      <c r="F68" s="27" t="s">
        <v>1589</v>
      </c>
      <c r="G68" s="27" t="s">
        <v>1590</v>
      </c>
      <c r="H68" s="27" t="s">
        <v>1591</v>
      </c>
      <c r="I68" s="27" t="s">
        <v>1592</v>
      </c>
      <c r="J68" s="27" t="s">
        <v>1593</v>
      </c>
      <c r="K68" s="27" t="s">
        <v>1594</v>
      </c>
      <c r="L68" s="27" t="s">
        <v>1595</v>
      </c>
      <c r="M68" s="27" t="s">
        <v>1596</v>
      </c>
      <c r="N68" s="27" t="s">
        <v>1597</v>
      </c>
      <c r="O68" s="27" t="s">
        <v>1598</v>
      </c>
      <c r="P68" s="27" t="s">
        <v>1599</v>
      </c>
      <c r="Q68" s="27" t="s">
        <v>1600</v>
      </c>
      <c r="R68" s="27" t="s">
        <v>1601</v>
      </c>
      <c r="S68" s="27" t="s">
        <v>1602</v>
      </c>
      <c r="T68" s="27" t="s">
        <v>1603</v>
      </c>
      <c r="U68" s="27" t="s">
        <v>1604</v>
      </c>
      <c r="V68" s="27" t="s">
        <v>1605</v>
      </c>
      <c r="W68" s="27" t="s">
        <v>1606</v>
      </c>
      <c r="X68" s="27" t="s">
        <v>1607</v>
      </c>
      <c r="Y68" s="27" t="s">
        <v>1608</v>
      </c>
      <c r="Z68" s="27" t="s">
        <v>1609</v>
      </c>
      <c r="AA68" s="27" t="s">
        <v>1610</v>
      </c>
      <c r="AB68" s="27" t="s">
        <v>1611</v>
      </c>
      <c r="AC68" s="27" t="s">
        <v>1612</v>
      </c>
      <c r="AD68" s="27" t="s">
        <v>1073</v>
      </c>
      <c r="AE68" s="27" t="s">
        <v>328</v>
      </c>
      <c r="AF68" s="27" t="s">
        <v>327</v>
      </c>
    </row>
    <row r="69" spans="2:34" s="21" customFormat="1" ht="15.75" customHeight="1" x14ac:dyDescent="0.2">
      <c r="B69" s="27"/>
      <c r="C69" s="29" t="str">
        <f>'Aligning Data'!C37</f>
        <v>A33</v>
      </c>
      <c r="D69" s="29" t="str">
        <f>'Aligning Data'!D37</f>
        <v>B33</v>
      </c>
      <c r="E69" s="29" t="str">
        <f>'Aligning Data'!E37</f>
        <v>C33</v>
      </c>
      <c r="F69" s="29" t="str">
        <f>'Aligning Data'!F37</f>
        <v>D33</v>
      </c>
      <c r="G69" s="29" t="str">
        <f>'Aligning Data'!G37</f>
        <v>E33</v>
      </c>
      <c r="H69" s="29" t="str">
        <f>'Aligning Data'!H37</f>
        <v>F33</v>
      </c>
      <c r="I69" s="29" t="str">
        <f>'Aligning Data'!I37</f>
        <v>G33</v>
      </c>
      <c r="J69" s="29" t="str">
        <f>'Aligning Data'!J37</f>
        <v>H33</v>
      </c>
      <c r="K69" s="29" t="str">
        <f>'Aligning Data'!K37</f>
        <v>I33</v>
      </c>
      <c r="L69" s="29" t="str">
        <f>'Aligning Data'!L37</f>
        <v>J33</v>
      </c>
      <c r="M69" s="29" t="str">
        <f>'Aligning Data'!M37</f>
        <v>K33</v>
      </c>
      <c r="N69" s="29" t="str">
        <f>'Aligning Data'!N37</f>
        <v>L33</v>
      </c>
      <c r="O69" s="29" t="str">
        <f>'Aligning Data'!O37</f>
        <v>M33</v>
      </c>
      <c r="P69" s="29" t="str">
        <f>'Aligning Data'!P37</f>
        <v>N33</v>
      </c>
      <c r="Q69" s="29" t="str">
        <f>'Aligning Data'!Q37</f>
        <v>O33</v>
      </c>
      <c r="R69" s="29" t="str">
        <f>'Aligning Data'!R37</f>
        <v>P33</v>
      </c>
      <c r="S69" s="29" t="str">
        <f>'Aligning Data'!S37</f>
        <v>S33</v>
      </c>
      <c r="T69" s="29" t="str">
        <f>'Aligning Data'!T37</f>
        <v>R33</v>
      </c>
      <c r="U69" s="29" t="str">
        <f>'Aligning Data'!U37</f>
        <v>S33</v>
      </c>
      <c r="V69" s="29" t="str">
        <f>'Aligning Data'!V37</f>
        <v>T33</v>
      </c>
      <c r="W69" s="29" t="str">
        <f>'Aligning Data'!W37</f>
        <v>U33</v>
      </c>
      <c r="X69" s="29" t="str">
        <f>'Aligning Data'!X37</f>
        <v>V33</v>
      </c>
      <c r="Y69" s="29" t="str">
        <f>'Aligning Data'!Y37</f>
        <v>W33</v>
      </c>
      <c r="Z69" s="29" t="str">
        <f>'Aligning Data'!Z37</f>
        <v>X33</v>
      </c>
      <c r="AA69" s="29" t="str">
        <f>'Aligning Data'!AA37</f>
        <v>Y33</v>
      </c>
      <c r="AB69" s="29" t="str">
        <f>'Aligning Data'!AB37</f>
        <v>Z33</v>
      </c>
      <c r="AC69" s="29" t="str">
        <f>'Aligning Data'!AC37</f>
        <v>AA33</v>
      </c>
      <c r="AD69" s="29" t="str">
        <f>'Aligning Data'!AD37</f>
        <v>AB33</v>
      </c>
      <c r="AE69" s="29" t="str">
        <f>'Aligning Data'!AE37</f>
        <v>AC33</v>
      </c>
      <c r="AF69" s="29" t="str">
        <f>'Aligning Data'!AF37</f>
        <v>AD33</v>
      </c>
    </row>
    <row r="70" spans="2:34" s="21" customFormat="1" ht="15.75" customHeight="1" x14ac:dyDescent="0.2">
      <c r="B70" s="27">
        <v>34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</row>
    <row r="71" spans="2:34" s="21" customFormat="1" ht="15.75" customHeight="1" x14ac:dyDescent="0.2">
      <c r="B71" s="27"/>
      <c r="C71" s="29" t="str">
        <f>'Aligning Data'!C38</f>
        <v>A34</v>
      </c>
      <c r="D71" s="29" t="str">
        <f>'Aligning Data'!D38</f>
        <v>B34</v>
      </c>
      <c r="E71" s="29" t="str">
        <f>'Aligning Data'!E38</f>
        <v>C34</v>
      </c>
      <c r="F71" s="29" t="str">
        <f>'Aligning Data'!F38</f>
        <v>D34</v>
      </c>
      <c r="G71" s="29" t="str">
        <f>'Aligning Data'!G38</f>
        <v>E34</v>
      </c>
      <c r="H71" s="29" t="str">
        <f>'Aligning Data'!H38</f>
        <v>F34</v>
      </c>
      <c r="I71" s="29" t="str">
        <f>'Aligning Data'!I38</f>
        <v>G34</v>
      </c>
      <c r="J71" s="29" t="str">
        <f>'Aligning Data'!J38</f>
        <v>H34</v>
      </c>
      <c r="K71" s="29" t="str">
        <f>'Aligning Data'!K38</f>
        <v>I34</v>
      </c>
      <c r="L71" s="29" t="str">
        <f>'Aligning Data'!L38</f>
        <v>J34</v>
      </c>
      <c r="M71" s="29" t="str">
        <f>'Aligning Data'!M38</f>
        <v>K34</v>
      </c>
      <c r="N71" s="29" t="str">
        <f>'Aligning Data'!N38</f>
        <v>L34</v>
      </c>
      <c r="O71" s="29" t="str">
        <f>'Aligning Data'!O38</f>
        <v>M34</v>
      </c>
      <c r="P71" s="29" t="str">
        <f>'Aligning Data'!P38</f>
        <v>N34</v>
      </c>
      <c r="Q71" s="29" t="str">
        <f>'Aligning Data'!Q38</f>
        <v>O34</v>
      </c>
      <c r="R71" s="29" t="str">
        <f>'Aligning Data'!R38</f>
        <v>P34</v>
      </c>
      <c r="S71" s="29" t="str">
        <f>'Aligning Data'!S38</f>
        <v>S34</v>
      </c>
      <c r="T71" s="29" t="str">
        <f>'Aligning Data'!T38</f>
        <v>R34</v>
      </c>
      <c r="U71" s="29" t="str">
        <f>'Aligning Data'!U38</f>
        <v>S34</v>
      </c>
      <c r="V71" s="29" t="str">
        <f>'Aligning Data'!V38</f>
        <v>T34</v>
      </c>
      <c r="W71" s="29" t="str">
        <f>'Aligning Data'!W38</f>
        <v>U34</v>
      </c>
      <c r="X71" s="29" t="str">
        <f>'Aligning Data'!X38</f>
        <v>V34</v>
      </c>
      <c r="Y71" s="29" t="str">
        <f>'Aligning Data'!Y38</f>
        <v>W34</v>
      </c>
      <c r="Z71" s="29" t="str">
        <f>'Aligning Data'!Z38</f>
        <v>X34</v>
      </c>
      <c r="AA71" s="29" t="str">
        <f>'Aligning Data'!AA38</f>
        <v>Y34</v>
      </c>
      <c r="AB71" s="29" t="str">
        <f>'Aligning Data'!AB38</f>
        <v>Z34</v>
      </c>
      <c r="AC71" s="29" t="str">
        <f>'Aligning Data'!AC38</f>
        <v>AA34</v>
      </c>
      <c r="AD71" s="29" t="str">
        <f>'Aligning Data'!AD38</f>
        <v>AB34</v>
      </c>
      <c r="AE71" s="29" t="str">
        <f>'Aligning Data'!AE38</f>
        <v>AC34</v>
      </c>
      <c r="AF71" s="29" t="str">
        <f>'Aligning Data'!AF38</f>
        <v>AD34</v>
      </c>
    </row>
    <row r="72" spans="2:34" s="21" customFormat="1" ht="15.75" customHeight="1" x14ac:dyDescent="0.2">
      <c r="B72" s="32">
        <v>35</v>
      </c>
      <c r="C72" s="32" t="s">
        <v>325</v>
      </c>
      <c r="D72" s="32" t="s">
        <v>325</v>
      </c>
      <c r="E72" s="32" t="s">
        <v>325</v>
      </c>
      <c r="F72" s="32" t="s">
        <v>325</v>
      </c>
      <c r="G72" s="32" t="s">
        <v>325</v>
      </c>
      <c r="H72" s="32" t="s">
        <v>325</v>
      </c>
      <c r="I72" s="32" t="s">
        <v>325</v>
      </c>
      <c r="J72" s="32" t="s">
        <v>325</v>
      </c>
      <c r="K72" s="32" t="s">
        <v>325</v>
      </c>
      <c r="L72" s="32" t="s">
        <v>325</v>
      </c>
      <c r="M72" s="32" t="s">
        <v>325</v>
      </c>
      <c r="N72" s="32" t="s">
        <v>325</v>
      </c>
      <c r="O72" s="32" t="s">
        <v>325</v>
      </c>
      <c r="P72" s="32" t="s">
        <v>325</v>
      </c>
      <c r="Q72" s="32" t="s">
        <v>325</v>
      </c>
      <c r="R72" s="32" t="s">
        <v>325</v>
      </c>
      <c r="S72" s="32" t="s">
        <v>325</v>
      </c>
      <c r="T72" s="32" t="s">
        <v>325</v>
      </c>
      <c r="U72" s="32" t="s">
        <v>325</v>
      </c>
      <c r="V72" s="32" t="s">
        <v>325</v>
      </c>
      <c r="W72" s="32" t="s">
        <v>325</v>
      </c>
      <c r="X72" s="32" t="s">
        <v>325</v>
      </c>
      <c r="Y72" s="32" t="s">
        <v>325</v>
      </c>
      <c r="Z72" s="32" t="s">
        <v>325</v>
      </c>
      <c r="AA72" s="32" t="s">
        <v>325</v>
      </c>
      <c r="AB72" s="32" t="s">
        <v>325</v>
      </c>
      <c r="AC72" s="32" t="s">
        <v>325</v>
      </c>
      <c r="AD72" s="32" t="s">
        <v>325</v>
      </c>
      <c r="AE72" s="32" t="s">
        <v>325</v>
      </c>
      <c r="AF72" s="32" t="s">
        <v>325</v>
      </c>
    </row>
    <row r="73" spans="2:34" s="21" customFormat="1" ht="15.75" customHeight="1" x14ac:dyDescent="0.2">
      <c r="B73" s="32"/>
      <c r="C73" s="41" t="str">
        <f>'Aligning Data'!C39</f>
        <v>A35</v>
      </c>
      <c r="D73" s="41" t="str">
        <f>'Aligning Data'!D39</f>
        <v>B35</v>
      </c>
      <c r="E73" s="41" t="str">
        <f>'Aligning Data'!E39</f>
        <v>C35</v>
      </c>
      <c r="F73" s="41" t="str">
        <f>'Aligning Data'!F39</f>
        <v>D35</v>
      </c>
      <c r="G73" s="41" t="str">
        <f>'Aligning Data'!G39</f>
        <v>E35</v>
      </c>
      <c r="H73" s="41" t="str">
        <f>'Aligning Data'!H39</f>
        <v>F35</v>
      </c>
      <c r="I73" s="41" t="str">
        <f>'Aligning Data'!I39</f>
        <v>G35</v>
      </c>
      <c r="J73" s="41" t="str">
        <f>'Aligning Data'!J39</f>
        <v>H35</v>
      </c>
      <c r="K73" s="41" t="str">
        <f>'Aligning Data'!K39</f>
        <v>I35</v>
      </c>
      <c r="L73" s="41" t="str">
        <f>'Aligning Data'!L39</f>
        <v>J35</v>
      </c>
      <c r="M73" s="41" t="str">
        <f>'Aligning Data'!M39</f>
        <v>K35</v>
      </c>
      <c r="N73" s="41" t="str">
        <f>'Aligning Data'!N39</f>
        <v>L35</v>
      </c>
      <c r="O73" s="41" t="str">
        <f>'Aligning Data'!O39</f>
        <v>M35</v>
      </c>
      <c r="P73" s="41" t="str">
        <f>'Aligning Data'!P39</f>
        <v>N35</v>
      </c>
      <c r="Q73" s="41" t="str">
        <f>'Aligning Data'!Q39</f>
        <v>O35</v>
      </c>
      <c r="R73" s="41" t="str">
        <f>'Aligning Data'!R39</f>
        <v>P35</v>
      </c>
      <c r="S73" s="41" t="str">
        <f>'Aligning Data'!S39</f>
        <v>S35</v>
      </c>
      <c r="T73" s="41" t="str">
        <f>'Aligning Data'!T39</f>
        <v>R35</v>
      </c>
      <c r="U73" s="41" t="str">
        <f>'Aligning Data'!U39</f>
        <v>S35</v>
      </c>
      <c r="V73" s="41" t="str">
        <f>'Aligning Data'!V39</f>
        <v>T35</v>
      </c>
      <c r="W73" s="41" t="str">
        <f>'Aligning Data'!W39</f>
        <v>U35</v>
      </c>
      <c r="X73" s="41" t="str">
        <f>'Aligning Data'!X39</f>
        <v>V35</v>
      </c>
      <c r="Y73" s="41" t="str">
        <f>'Aligning Data'!Y39</f>
        <v>W35</v>
      </c>
      <c r="Z73" s="41" t="str">
        <f>'Aligning Data'!Z39</f>
        <v>X35</v>
      </c>
      <c r="AA73" s="41" t="str">
        <f>'Aligning Data'!AA39</f>
        <v>Y35</v>
      </c>
      <c r="AB73" s="41" t="str">
        <f>'Aligning Data'!AB39</f>
        <v>Z35</v>
      </c>
      <c r="AC73" s="41" t="str">
        <f>'Aligning Data'!AC39</f>
        <v>AA35</v>
      </c>
      <c r="AD73" s="41" t="str">
        <f>'Aligning Data'!AD39</f>
        <v>AB35</v>
      </c>
      <c r="AE73" s="41" t="str">
        <f>'Aligning Data'!AE39</f>
        <v>AC35</v>
      </c>
      <c r="AF73" s="41" t="str">
        <f>'Aligning Data'!AF39</f>
        <v>AD35</v>
      </c>
    </row>
    <row r="74" spans="2:34" s="21" customFormat="1" ht="15.75" customHeight="1" x14ac:dyDescent="0.2">
      <c r="B74" s="32">
        <v>36</v>
      </c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</row>
    <row r="75" spans="2:34" s="21" customFormat="1" ht="15.75" customHeight="1" x14ac:dyDescent="0.2">
      <c r="B75" s="32"/>
      <c r="C75" s="41" t="str">
        <f>'Aligning Data'!C40</f>
        <v>A36</v>
      </c>
      <c r="D75" s="41" t="str">
        <f>'Aligning Data'!D40</f>
        <v>B36</v>
      </c>
      <c r="E75" s="41" t="str">
        <f>'Aligning Data'!E40</f>
        <v>C36</v>
      </c>
      <c r="F75" s="41" t="str">
        <f>'Aligning Data'!F40</f>
        <v>D36</v>
      </c>
      <c r="G75" s="41" t="str">
        <f>'Aligning Data'!G40</f>
        <v>E36</v>
      </c>
      <c r="H75" s="41" t="str">
        <f>'Aligning Data'!H40</f>
        <v>F36</v>
      </c>
      <c r="I75" s="41" t="str">
        <f>'Aligning Data'!I40</f>
        <v>G36</v>
      </c>
      <c r="J75" s="41" t="str">
        <f>'Aligning Data'!J40</f>
        <v>H36</v>
      </c>
      <c r="K75" s="41" t="str">
        <f>'Aligning Data'!K40</f>
        <v>I36</v>
      </c>
      <c r="L75" s="41" t="str">
        <f>'Aligning Data'!L40</f>
        <v>J36</v>
      </c>
      <c r="M75" s="41" t="str">
        <f>'Aligning Data'!M40</f>
        <v>K36</v>
      </c>
      <c r="N75" s="41" t="str">
        <f>'Aligning Data'!N40</f>
        <v>L36</v>
      </c>
      <c r="O75" s="41" t="str">
        <f>'Aligning Data'!O40</f>
        <v>M36</v>
      </c>
      <c r="P75" s="41" t="str">
        <f>'Aligning Data'!P40</f>
        <v>N36</v>
      </c>
      <c r="Q75" s="41" t="str">
        <f>'Aligning Data'!Q40</f>
        <v>O36</v>
      </c>
      <c r="R75" s="41" t="str">
        <f>'Aligning Data'!R40</f>
        <v>P36</v>
      </c>
      <c r="S75" s="41" t="str">
        <f>'Aligning Data'!S40</f>
        <v>S36</v>
      </c>
      <c r="T75" s="41" t="str">
        <f>'Aligning Data'!T40</f>
        <v>R36</v>
      </c>
      <c r="U75" s="41" t="str">
        <f>'Aligning Data'!U40</f>
        <v>S36</v>
      </c>
      <c r="V75" s="41" t="str">
        <f>'Aligning Data'!V40</f>
        <v>T36</v>
      </c>
      <c r="W75" s="41" t="str">
        <f>'Aligning Data'!W40</f>
        <v>U36</v>
      </c>
      <c r="X75" s="41" t="str">
        <f>'Aligning Data'!X40</f>
        <v>V36</v>
      </c>
      <c r="Y75" s="41" t="str">
        <f>'Aligning Data'!Y40</f>
        <v>W36</v>
      </c>
      <c r="Z75" s="41" t="str">
        <f>'Aligning Data'!Z40</f>
        <v>X36</v>
      </c>
      <c r="AA75" s="41" t="str">
        <f>'Aligning Data'!AA40</f>
        <v>Y36</v>
      </c>
      <c r="AB75" s="41" t="str">
        <f>'Aligning Data'!AB40</f>
        <v>Z36</v>
      </c>
      <c r="AC75" s="41" t="str">
        <f>'Aligning Data'!AC40</f>
        <v>AA36</v>
      </c>
      <c r="AD75" s="41" t="str">
        <f>'Aligning Data'!AD40</f>
        <v>AB36</v>
      </c>
      <c r="AE75" s="41" t="str">
        <f>'Aligning Data'!AE40</f>
        <v>AC36</v>
      </c>
      <c r="AF75" s="41" t="str">
        <f>'Aligning Data'!AF40</f>
        <v>AD36</v>
      </c>
    </row>
    <row r="76" spans="2:34" ht="15.75" customHeight="1" x14ac:dyDescent="0.2">
      <c r="B76" s="46"/>
    </row>
    <row r="77" spans="2:34" s="39" customFormat="1" ht="15.75" customHeight="1" x14ac:dyDescent="0.2">
      <c r="B77" s="38"/>
      <c r="C77" s="60" t="str">
        <f>'Aligning Data'!C42</f>
        <v>Sample 2</v>
      </c>
    </row>
    <row r="78" spans="2:34" s="21" customFormat="1" ht="15.75" customHeight="1" x14ac:dyDescent="0.2">
      <c r="B78" s="27">
        <v>1</v>
      </c>
      <c r="C78" s="27" t="s">
        <v>324</v>
      </c>
      <c r="D78" s="27" t="s">
        <v>327</v>
      </c>
      <c r="E78" s="27" t="s">
        <v>1071</v>
      </c>
      <c r="F78" s="27" t="s">
        <v>326</v>
      </c>
      <c r="G78" s="27" t="s">
        <v>1114</v>
      </c>
      <c r="H78" s="27" t="s">
        <v>1115</v>
      </c>
      <c r="I78" s="27" t="s">
        <v>1116</v>
      </c>
      <c r="J78" s="27" t="s">
        <v>1117</v>
      </c>
      <c r="K78" s="27" t="s">
        <v>1118</v>
      </c>
      <c r="L78" s="27" t="s">
        <v>1119</v>
      </c>
      <c r="M78" s="27" t="s">
        <v>1120</v>
      </c>
      <c r="N78" s="27" t="s">
        <v>1121</v>
      </c>
      <c r="O78" s="27" t="s">
        <v>1122</v>
      </c>
      <c r="P78" s="27" t="s">
        <v>1123</v>
      </c>
      <c r="Q78" s="27" t="s">
        <v>1124</v>
      </c>
      <c r="R78" s="27" t="s">
        <v>1125</v>
      </c>
      <c r="S78" s="27" t="s">
        <v>1126</v>
      </c>
      <c r="T78" s="27" t="s">
        <v>1127</v>
      </c>
      <c r="U78" s="27" t="s">
        <v>1128</v>
      </c>
      <c r="V78" s="27" t="s">
        <v>1129</v>
      </c>
      <c r="W78" s="27" t="s">
        <v>1130</v>
      </c>
      <c r="X78" s="27" t="s">
        <v>1131</v>
      </c>
      <c r="Y78" s="27" t="s">
        <v>1132</v>
      </c>
      <c r="Z78" s="27" t="s">
        <v>1133</v>
      </c>
      <c r="AA78" s="27" t="s">
        <v>1134</v>
      </c>
      <c r="AB78" s="27" t="s">
        <v>1135</v>
      </c>
      <c r="AC78" s="27" t="s">
        <v>1136</v>
      </c>
      <c r="AD78" s="27" t="s">
        <v>1137</v>
      </c>
      <c r="AE78" s="27" t="s">
        <v>1138</v>
      </c>
      <c r="AF78" s="27" t="s">
        <v>1139</v>
      </c>
      <c r="AH78" s="39" t="s">
        <v>1065</v>
      </c>
    </row>
    <row r="79" spans="2:34" s="21" customFormat="1" ht="15.75" customHeight="1" x14ac:dyDescent="0.2">
      <c r="B79" s="27"/>
      <c r="C79" s="28" t="str">
        <f>'Aligning Data'!C43</f>
        <v>A1</v>
      </c>
      <c r="D79" s="28" t="str">
        <f>'Aligning Data'!D43</f>
        <v>B1</v>
      </c>
      <c r="E79" s="28" t="str">
        <f>'Aligning Data'!E43</f>
        <v>C1</v>
      </c>
      <c r="F79" s="28" t="str">
        <f>'Aligning Data'!F43</f>
        <v>D1</v>
      </c>
      <c r="G79" s="28" t="str">
        <f>'Aligning Data'!G43</f>
        <v>E1</v>
      </c>
      <c r="H79" s="28" t="str">
        <f>'Aligning Data'!H43</f>
        <v>F1</v>
      </c>
      <c r="I79" s="28" t="str">
        <f>'Aligning Data'!I43</f>
        <v>G1</v>
      </c>
      <c r="J79" s="28" t="str">
        <f>'Aligning Data'!J43</f>
        <v>H1</v>
      </c>
      <c r="K79" s="28" t="str">
        <f>'Aligning Data'!K43</f>
        <v>I1</v>
      </c>
      <c r="L79" s="28" t="str">
        <f>'Aligning Data'!L43</f>
        <v>J1</v>
      </c>
      <c r="M79" s="28" t="str">
        <f>'Aligning Data'!M43</f>
        <v>K1</v>
      </c>
      <c r="N79" s="28" t="str">
        <f>'Aligning Data'!N43</f>
        <v>L1</v>
      </c>
      <c r="O79" s="28" t="str">
        <f>'Aligning Data'!O43</f>
        <v>M1</v>
      </c>
      <c r="P79" s="28" t="str">
        <f>'Aligning Data'!P43</f>
        <v>N1</v>
      </c>
      <c r="Q79" s="28" t="str">
        <f>'Aligning Data'!Q43</f>
        <v>O1</v>
      </c>
      <c r="R79" s="28" t="str">
        <f>'Aligning Data'!R43</f>
        <v>P1</v>
      </c>
      <c r="S79" s="28" t="str">
        <f>'Aligning Data'!S43</f>
        <v>S1</v>
      </c>
      <c r="T79" s="28" t="str">
        <f>'Aligning Data'!T43</f>
        <v>R1</v>
      </c>
      <c r="U79" s="28" t="str">
        <f>'Aligning Data'!U43</f>
        <v>S1</v>
      </c>
      <c r="V79" s="28" t="str">
        <f>'Aligning Data'!V43</f>
        <v>T1</v>
      </c>
      <c r="W79" s="28" t="str">
        <f>'Aligning Data'!W43</f>
        <v>U1</v>
      </c>
      <c r="X79" s="28" t="str">
        <f>'Aligning Data'!X43</f>
        <v>V1</v>
      </c>
      <c r="Y79" s="28" t="str">
        <f>'Aligning Data'!Y43</f>
        <v>W1</v>
      </c>
      <c r="Z79" s="28" t="str">
        <f>'Aligning Data'!Z43</f>
        <v>X1</v>
      </c>
      <c r="AA79" s="28" t="str">
        <f>'Aligning Data'!AA43</f>
        <v>Y1</v>
      </c>
      <c r="AB79" s="28" t="str">
        <f>'Aligning Data'!AB43</f>
        <v>Z1</v>
      </c>
      <c r="AC79" s="28" t="str">
        <f>'Aligning Data'!AC43</f>
        <v>AA1</v>
      </c>
      <c r="AD79" s="28" t="str">
        <f>'Aligning Data'!AD43</f>
        <v>AB1</v>
      </c>
      <c r="AE79" s="28" t="str">
        <f>'Aligning Data'!AE43</f>
        <v>AC1</v>
      </c>
      <c r="AF79" s="28" t="str">
        <f>'Aligning Data'!AF43</f>
        <v>AD1</v>
      </c>
    </row>
    <row r="80" spans="2:34" s="21" customFormat="1" ht="15.75" customHeight="1" x14ac:dyDescent="0.2">
      <c r="B80" s="27">
        <v>2</v>
      </c>
      <c r="C80" s="27" t="s">
        <v>324</v>
      </c>
      <c r="D80" s="27" t="s">
        <v>327</v>
      </c>
      <c r="E80" s="27" t="s">
        <v>1071</v>
      </c>
      <c r="F80" s="27" t="s">
        <v>326</v>
      </c>
      <c r="G80" s="27" t="s">
        <v>1114</v>
      </c>
      <c r="H80" s="27" t="s">
        <v>1115</v>
      </c>
      <c r="I80" s="27" t="s">
        <v>1116</v>
      </c>
      <c r="J80" s="27" t="s">
        <v>1117</v>
      </c>
      <c r="K80" s="27" t="s">
        <v>1118</v>
      </c>
      <c r="L80" s="27" t="s">
        <v>1119</v>
      </c>
      <c r="M80" s="27" t="s">
        <v>1120</v>
      </c>
      <c r="N80" s="27" t="s">
        <v>1121</v>
      </c>
      <c r="O80" s="27" t="s">
        <v>1122</v>
      </c>
      <c r="P80" s="27" t="s">
        <v>1123</v>
      </c>
      <c r="Q80" s="27" t="s">
        <v>1124</v>
      </c>
      <c r="R80" s="27" t="s">
        <v>1125</v>
      </c>
      <c r="S80" s="27" t="s">
        <v>1126</v>
      </c>
      <c r="T80" s="27" t="s">
        <v>1127</v>
      </c>
      <c r="U80" s="27" t="s">
        <v>1128</v>
      </c>
      <c r="V80" s="27" t="s">
        <v>1129</v>
      </c>
      <c r="W80" s="27" t="s">
        <v>1130</v>
      </c>
      <c r="X80" s="27" t="s">
        <v>1131</v>
      </c>
      <c r="Y80" s="27" t="s">
        <v>1132</v>
      </c>
      <c r="Z80" s="27" t="s">
        <v>1133</v>
      </c>
      <c r="AA80" s="27" t="s">
        <v>1134</v>
      </c>
      <c r="AB80" s="27" t="s">
        <v>1135</v>
      </c>
      <c r="AC80" s="27" t="s">
        <v>1136</v>
      </c>
      <c r="AD80" s="27" t="s">
        <v>1137</v>
      </c>
      <c r="AE80" s="27" t="s">
        <v>1138</v>
      </c>
      <c r="AF80" s="27" t="s">
        <v>1139</v>
      </c>
    </row>
    <row r="81" spans="2:32" s="21" customFormat="1" ht="15.75" customHeight="1" x14ac:dyDescent="0.2">
      <c r="B81" s="27"/>
      <c r="C81" s="28" t="str">
        <f>'Aligning Data'!C44</f>
        <v>A2</v>
      </c>
      <c r="D81" s="28" t="str">
        <f>'Aligning Data'!D44</f>
        <v>B2</v>
      </c>
      <c r="E81" s="28" t="str">
        <f>'Aligning Data'!E44</f>
        <v>C2</v>
      </c>
      <c r="F81" s="28" t="str">
        <f>'Aligning Data'!F44</f>
        <v>D2</v>
      </c>
      <c r="G81" s="28" t="str">
        <f>'Aligning Data'!G44</f>
        <v>E2</v>
      </c>
      <c r="H81" s="28" t="str">
        <f>'Aligning Data'!H44</f>
        <v>F2</v>
      </c>
      <c r="I81" s="28" t="str">
        <f>'Aligning Data'!I44</f>
        <v>G2</v>
      </c>
      <c r="J81" s="28" t="str">
        <f>'Aligning Data'!J44</f>
        <v>H2</v>
      </c>
      <c r="K81" s="28" t="str">
        <f>'Aligning Data'!K44</f>
        <v>I2</v>
      </c>
      <c r="L81" s="28" t="str">
        <f>'Aligning Data'!L44</f>
        <v>J2</v>
      </c>
      <c r="M81" s="28" t="str">
        <f>'Aligning Data'!M44</f>
        <v>K2</v>
      </c>
      <c r="N81" s="28" t="str">
        <f>'Aligning Data'!N44</f>
        <v>L2</v>
      </c>
      <c r="O81" s="28" t="str">
        <f>'Aligning Data'!O44</f>
        <v>M2</v>
      </c>
      <c r="P81" s="28" t="str">
        <f>'Aligning Data'!P44</f>
        <v>N2</v>
      </c>
      <c r="Q81" s="28" t="str">
        <f>'Aligning Data'!Q44</f>
        <v>O2</v>
      </c>
      <c r="R81" s="28" t="str">
        <f>'Aligning Data'!R44</f>
        <v>P2</v>
      </c>
      <c r="S81" s="28" t="str">
        <f>'Aligning Data'!S44</f>
        <v>S2</v>
      </c>
      <c r="T81" s="28" t="str">
        <f>'Aligning Data'!T44</f>
        <v>R2</v>
      </c>
      <c r="U81" s="28" t="str">
        <f>'Aligning Data'!U44</f>
        <v>S2</v>
      </c>
      <c r="V81" s="28" t="str">
        <f>'Aligning Data'!V44</f>
        <v>T2</v>
      </c>
      <c r="W81" s="28" t="str">
        <f>'Aligning Data'!W44</f>
        <v>U2</v>
      </c>
      <c r="X81" s="28" t="str">
        <f>'Aligning Data'!X44</f>
        <v>V2</v>
      </c>
      <c r="Y81" s="28" t="str">
        <f>'Aligning Data'!Y44</f>
        <v>W2</v>
      </c>
      <c r="Z81" s="28" t="str">
        <f>'Aligning Data'!Z44</f>
        <v>X2</v>
      </c>
      <c r="AA81" s="28" t="str">
        <f>'Aligning Data'!AA44</f>
        <v>Y2</v>
      </c>
      <c r="AB81" s="28" t="str">
        <f>'Aligning Data'!AB44</f>
        <v>Z2</v>
      </c>
      <c r="AC81" s="28" t="str">
        <f>'Aligning Data'!AC44</f>
        <v>AA2</v>
      </c>
      <c r="AD81" s="28" t="str">
        <f>'Aligning Data'!AD44</f>
        <v>AB2</v>
      </c>
      <c r="AE81" s="28" t="str">
        <f>'Aligning Data'!AE44</f>
        <v>AC2</v>
      </c>
      <c r="AF81" s="28" t="str">
        <f>'Aligning Data'!AF44</f>
        <v>AD2</v>
      </c>
    </row>
    <row r="82" spans="2:32" s="21" customFormat="1" ht="15.75" customHeight="1" x14ac:dyDescent="0.2">
      <c r="B82" s="32">
        <v>3</v>
      </c>
      <c r="C82" s="32" t="s">
        <v>326</v>
      </c>
      <c r="D82" s="32" t="s">
        <v>326</v>
      </c>
      <c r="E82" s="32" t="s">
        <v>326</v>
      </c>
      <c r="F82" s="32" t="s">
        <v>1140</v>
      </c>
      <c r="G82" s="32" t="s">
        <v>1141</v>
      </c>
      <c r="H82" s="32" t="s">
        <v>1142</v>
      </c>
      <c r="I82" s="32" t="s">
        <v>1143</v>
      </c>
      <c r="J82" s="32" t="s">
        <v>1144</v>
      </c>
      <c r="K82" s="32" t="s">
        <v>1145</v>
      </c>
      <c r="L82" s="32" t="s">
        <v>1146</v>
      </c>
      <c r="M82" s="32" t="s">
        <v>1147</v>
      </c>
      <c r="N82" s="32" t="s">
        <v>1148</v>
      </c>
      <c r="O82" s="32" t="s">
        <v>1149</v>
      </c>
      <c r="P82" s="32" t="s">
        <v>1150</v>
      </c>
      <c r="Q82" s="32" t="s">
        <v>1151</v>
      </c>
      <c r="R82" s="32" t="s">
        <v>1152</v>
      </c>
      <c r="S82" s="32" t="s">
        <v>1153</v>
      </c>
      <c r="T82" s="32" t="s">
        <v>1154</v>
      </c>
      <c r="U82" s="32" t="s">
        <v>1155</v>
      </c>
      <c r="V82" s="32" t="s">
        <v>1156</v>
      </c>
      <c r="W82" s="32" t="s">
        <v>1157</v>
      </c>
      <c r="X82" s="32" t="s">
        <v>1158</v>
      </c>
      <c r="Y82" s="32" t="s">
        <v>1159</v>
      </c>
      <c r="Z82" s="32" t="s">
        <v>1160</v>
      </c>
      <c r="AA82" s="32" t="s">
        <v>1161</v>
      </c>
      <c r="AB82" s="32" t="s">
        <v>1162</v>
      </c>
      <c r="AC82" s="32" t="s">
        <v>1163</v>
      </c>
      <c r="AD82" s="32" t="s">
        <v>1164</v>
      </c>
      <c r="AE82" s="32" t="s">
        <v>1165</v>
      </c>
      <c r="AF82" s="32" t="s">
        <v>1166</v>
      </c>
    </row>
    <row r="83" spans="2:32" s="21" customFormat="1" ht="15.75" customHeight="1" x14ac:dyDescent="0.2">
      <c r="B83" s="32"/>
      <c r="C83" s="41" t="str">
        <f>'Aligning Data'!C45</f>
        <v>A3</v>
      </c>
      <c r="D83" s="41" t="str">
        <f>'Aligning Data'!D45</f>
        <v>B3</v>
      </c>
      <c r="E83" s="41" t="str">
        <f>'Aligning Data'!E45</f>
        <v>C3</v>
      </c>
      <c r="F83" s="41" t="str">
        <f>'Aligning Data'!F45</f>
        <v>D3</v>
      </c>
      <c r="G83" s="41" t="str">
        <f>'Aligning Data'!G45</f>
        <v>E3</v>
      </c>
      <c r="H83" s="41" t="str">
        <f>'Aligning Data'!H45</f>
        <v>F3</v>
      </c>
      <c r="I83" s="41" t="str">
        <f>'Aligning Data'!I45</f>
        <v>G3</v>
      </c>
      <c r="J83" s="41" t="str">
        <f>'Aligning Data'!J45</f>
        <v>H3</v>
      </c>
      <c r="K83" s="41" t="str">
        <f>'Aligning Data'!K45</f>
        <v>I3</v>
      </c>
      <c r="L83" s="41" t="str">
        <f>'Aligning Data'!L45</f>
        <v>J3</v>
      </c>
      <c r="M83" s="41" t="str">
        <f>'Aligning Data'!M45</f>
        <v>K3</v>
      </c>
      <c r="N83" s="41" t="str">
        <f>'Aligning Data'!N45</f>
        <v>L3</v>
      </c>
      <c r="O83" s="41" t="str">
        <f>'Aligning Data'!O45</f>
        <v>M3</v>
      </c>
      <c r="P83" s="41" t="str">
        <f>'Aligning Data'!P45</f>
        <v>N3</v>
      </c>
      <c r="Q83" s="41" t="str">
        <f>'Aligning Data'!Q45</f>
        <v>O3</v>
      </c>
      <c r="R83" s="41" t="str">
        <f>'Aligning Data'!R45</f>
        <v>P3</v>
      </c>
      <c r="S83" s="41" t="str">
        <f>'Aligning Data'!S45</f>
        <v>S3</v>
      </c>
      <c r="T83" s="41" t="str">
        <f>'Aligning Data'!T45</f>
        <v>R3</v>
      </c>
      <c r="U83" s="41" t="str">
        <f>'Aligning Data'!U45</f>
        <v>S3</v>
      </c>
      <c r="V83" s="41" t="str">
        <f>'Aligning Data'!V45</f>
        <v>T3</v>
      </c>
      <c r="W83" s="41" t="str">
        <f>'Aligning Data'!W45</f>
        <v>U3</v>
      </c>
      <c r="X83" s="41" t="str">
        <f>'Aligning Data'!X45</f>
        <v>V3</v>
      </c>
      <c r="Y83" s="41" t="str">
        <f>'Aligning Data'!Y45</f>
        <v>W3</v>
      </c>
      <c r="Z83" s="41" t="str">
        <f>'Aligning Data'!Z45</f>
        <v>X3</v>
      </c>
      <c r="AA83" s="41" t="str">
        <f>'Aligning Data'!AA45</f>
        <v>Y3</v>
      </c>
      <c r="AB83" s="41" t="str">
        <f>'Aligning Data'!AB45</f>
        <v>Z3</v>
      </c>
      <c r="AC83" s="41" t="str">
        <f>'Aligning Data'!AC45</f>
        <v>AA3</v>
      </c>
      <c r="AD83" s="41" t="str">
        <f>'Aligning Data'!AD45</f>
        <v>AB3</v>
      </c>
      <c r="AE83" s="41" t="str">
        <f>'Aligning Data'!AE45</f>
        <v>AC3</v>
      </c>
      <c r="AF83" s="41" t="str">
        <f>'Aligning Data'!AF45</f>
        <v>AD3</v>
      </c>
    </row>
    <row r="84" spans="2:32" s="21" customFormat="1" ht="15.75" customHeight="1" x14ac:dyDescent="0.2">
      <c r="B84" s="32">
        <v>4</v>
      </c>
      <c r="C84" s="32" t="s">
        <v>326</v>
      </c>
      <c r="D84" s="32" t="s">
        <v>326</v>
      </c>
      <c r="E84" s="32" t="s">
        <v>326</v>
      </c>
      <c r="F84" s="32" t="s">
        <v>1140</v>
      </c>
      <c r="G84" s="32" t="s">
        <v>1141</v>
      </c>
      <c r="H84" s="32" t="s">
        <v>1142</v>
      </c>
      <c r="I84" s="32" t="s">
        <v>1143</v>
      </c>
      <c r="J84" s="32" t="s">
        <v>1144</v>
      </c>
      <c r="K84" s="32" t="s">
        <v>1145</v>
      </c>
      <c r="L84" s="32" t="s">
        <v>1146</v>
      </c>
      <c r="M84" s="32" t="s">
        <v>1147</v>
      </c>
      <c r="N84" s="32" t="s">
        <v>1148</v>
      </c>
      <c r="O84" s="32" t="s">
        <v>1149</v>
      </c>
      <c r="P84" s="32" t="s">
        <v>1150</v>
      </c>
      <c r="Q84" s="32" t="s">
        <v>1151</v>
      </c>
      <c r="R84" s="32" t="s">
        <v>1152</v>
      </c>
      <c r="S84" s="32" t="s">
        <v>1153</v>
      </c>
      <c r="T84" s="32" t="s">
        <v>1154</v>
      </c>
      <c r="U84" s="32" t="s">
        <v>1155</v>
      </c>
      <c r="V84" s="32" t="s">
        <v>1156</v>
      </c>
      <c r="W84" s="32" t="s">
        <v>1157</v>
      </c>
      <c r="X84" s="32" t="s">
        <v>1158</v>
      </c>
      <c r="Y84" s="32" t="s">
        <v>1159</v>
      </c>
      <c r="Z84" s="32" t="s">
        <v>1160</v>
      </c>
      <c r="AA84" s="32" t="s">
        <v>1161</v>
      </c>
      <c r="AB84" s="32" t="s">
        <v>1162</v>
      </c>
      <c r="AC84" s="32" t="s">
        <v>1163</v>
      </c>
      <c r="AD84" s="32" t="s">
        <v>1164</v>
      </c>
      <c r="AE84" s="32" t="s">
        <v>1165</v>
      </c>
      <c r="AF84" s="32" t="s">
        <v>1166</v>
      </c>
    </row>
    <row r="85" spans="2:32" s="21" customFormat="1" ht="15.75" customHeight="1" x14ac:dyDescent="0.2">
      <c r="B85" s="32"/>
      <c r="C85" s="41" t="str">
        <f>'Aligning Data'!C46</f>
        <v>A4</v>
      </c>
      <c r="D85" s="41" t="str">
        <f>'Aligning Data'!D46</f>
        <v>B4</v>
      </c>
      <c r="E85" s="41" t="str">
        <f>'Aligning Data'!E46</f>
        <v>C4</v>
      </c>
      <c r="F85" s="41" t="str">
        <f>'Aligning Data'!F46</f>
        <v>D4</v>
      </c>
      <c r="G85" s="41" t="str">
        <f>'Aligning Data'!G46</f>
        <v>E4</v>
      </c>
      <c r="H85" s="41" t="str">
        <f>'Aligning Data'!H46</f>
        <v>F4</v>
      </c>
      <c r="I85" s="41" t="str">
        <f>'Aligning Data'!I46</f>
        <v>G4</v>
      </c>
      <c r="J85" s="41" t="str">
        <f>'Aligning Data'!J46</f>
        <v>H4</v>
      </c>
      <c r="K85" s="41" t="str">
        <f>'Aligning Data'!K46</f>
        <v>I4</v>
      </c>
      <c r="L85" s="41" t="str">
        <f>'Aligning Data'!L46</f>
        <v>J4</v>
      </c>
      <c r="M85" s="41" t="str">
        <f>'Aligning Data'!M46</f>
        <v>K4</v>
      </c>
      <c r="N85" s="41" t="str">
        <f>'Aligning Data'!N46</f>
        <v>L4</v>
      </c>
      <c r="O85" s="41" t="str">
        <f>'Aligning Data'!O46</f>
        <v>M4</v>
      </c>
      <c r="P85" s="41" t="str">
        <f>'Aligning Data'!P46</f>
        <v>N4</v>
      </c>
      <c r="Q85" s="41" t="str">
        <f>'Aligning Data'!Q46</f>
        <v>O4</v>
      </c>
      <c r="R85" s="41" t="str">
        <f>'Aligning Data'!R46</f>
        <v>P4</v>
      </c>
      <c r="S85" s="41" t="str">
        <f>'Aligning Data'!S46</f>
        <v>S4</v>
      </c>
      <c r="T85" s="41" t="str">
        <f>'Aligning Data'!T46</f>
        <v>R4</v>
      </c>
      <c r="U85" s="41" t="str">
        <f>'Aligning Data'!U46</f>
        <v>S4</v>
      </c>
      <c r="V85" s="41" t="str">
        <f>'Aligning Data'!V46</f>
        <v>T4</v>
      </c>
      <c r="W85" s="41" t="str">
        <f>'Aligning Data'!W46</f>
        <v>U4</v>
      </c>
      <c r="X85" s="41" t="str">
        <f>'Aligning Data'!X46</f>
        <v>V4</v>
      </c>
      <c r="Y85" s="41" t="str">
        <f>'Aligning Data'!Y46</f>
        <v>W4</v>
      </c>
      <c r="Z85" s="41" t="str">
        <f>'Aligning Data'!Z46</f>
        <v>X4</v>
      </c>
      <c r="AA85" s="41" t="str">
        <f>'Aligning Data'!AA46</f>
        <v>Y4</v>
      </c>
      <c r="AB85" s="41" t="str">
        <f>'Aligning Data'!AB46</f>
        <v>Z4</v>
      </c>
      <c r="AC85" s="41" t="str">
        <f>'Aligning Data'!AC46</f>
        <v>AA4</v>
      </c>
      <c r="AD85" s="41" t="str">
        <f>'Aligning Data'!AD46</f>
        <v>AB4</v>
      </c>
      <c r="AE85" s="41" t="str">
        <f>'Aligning Data'!AE46</f>
        <v>AC4</v>
      </c>
      <c r="AF85" s="41" t="str">
        <f>'Aligning Data'!AF46</f>
        <v>AD4</v>
      </c>
    </row>
    <row r="86" spans="2:32" s="21" customFormat="1" ht="15.75" customHeight="1" x14ac:dyDescent="0.2">
      <c r="B86" s="27">
        <v>5</v>
      </c>
      <c r="C86" s="27" t="s">
        <v>1167</v>
      </c>
      <c r="D86" s="27" t="s">
        <v>1072</v>
      </c>
      <c r="E86" s="27" t="s">
        <v>1168</v>
      </c>
      <c r="F86" s="27" t="s">
        <v>1169</v>
      </c>
      <c r="G86" s="27" t="s">
        <v>1170</v>
      </c>
      <c r="H86" s="27" t="s">
        <v>1171</v>
      </c>
      <c r="I86" s="27" t="s">
        <v>1172</v>
      </c>
      <c r="J86" s="27" t="s">
        <v>1173</v>
      </c>
      <c r="K86" s="27" t="s">
        <v>1174</v>
      </c>
      <c r="L86" s="27" t="s">
        <v>1175</v>
      </c>
      <c r="M86" s="27" t="s">
        <v>1176</v>
      </c>
      <c r="N86" s="27" t="s">
        <v>1177</v>
      </c>
      <c r="O86" s="27" t="s">
        <v>1178</v>
      </c>
      <c r="P86" s="27" t="s">
        <v>1179</v>
      </c>
      <c r="Q86" s="27" t="s">
        <v>1180</v>
      </c>
      <c r="R86" s="27" t="s">
        <v>1181</v>
      </c>
      <c r="S86" s="27" t="s">
        <v>1182</v>
      </c>
      <c r="T86" s="27" t="s">
        <v>1183</v>
      </c>
      <c r="U86" s="27" t="s">
        <v>1184</v>
      </c>
      <c r="V86" s="27" t="s">
        <v>1185</v>
      </c>
      <c r="W86" s="27" t="s">
        <v>1186</v>
      </c>
      <c r="X86" s="27" t="s">
        <v>1187</v>
      </c>
      <c r="Y86" s="27" t="s">
        <v>1188</v>
      </c>
      <c r="Z86" s="27" t="s">
        <v>1189</v>
      </c>
      <c r="AA86" s="27" t="s">
        <v>1190</v>
      </c>
      <c r="AB86" s="27" t="s">
        <v>1191</v>
      </c>
      <c r="AC86" s="27" t="s">
        <v>1192</v>
      </c>
      <c r="AD86" s="27" t="s">
        <v>1193</v>
      </c>
      <c r="AE86" s="27" t="s">
        <v>1194</v>
      </c>
      <c r="AF86" s="27" t="s">
        <v>1195</v>
      </c>
    </row>
    <row r="87" spans="2:32" s="21" customFormat="1" ht="15.75" customHeight="1" x14ac:dyDescent="0.2">
      <c r="B87" s="27"/>
      <c r="C87" s="28" t="str">
        <f>'Aligning Data'!C47</f>
        <v>A5</v>
      </c>
      <c r="D87" s="28" t="str">
        <f>'Aligning Data'!D47</f>
        <v>B5</v>
      </c>
      <c r="E87" s="28" t="str">
        <f>'Aligning Data'!E47</f>
        <v>C5</v>
      </c>
      <c r="F87" s="28" t="str">
        <f>'Aligning Data'!F47</f>
        <v>D5</v>
      </c>
      <c r="G87" s="28" t="str">
        <f>'Aligning Data'!G47</f>
        <v>E5</v>
      </c>
      <c r="H87" s="28" t="str">
        <f>'Aligning Data'!H47</f>
        <v>F5</v>
      </c>
      <c r="I87" s="28" t="str">
        <f>'Aligning Data'!I47</f>
        <v>G5</v>
      </c>
      <c r="J87" s="28" t="str">
        <f>'Aligning Data'!J47</f>
        <v>H5</v>
      </c>
      <c r="K87" s="28" t="str">
        <f>'Aligning Data'!K47</f>
        <v>I5</v>
      </c>
      <c r="L87" s="28" t="str">
        <f>'Aligning Data'!L47</f>
        <v>J5</v>
      </c>
      <c r="M87" s="28" t="str">
        <f>'Aligning Data'!M47</f>
        <v>K5</v>
      </c>
      <c r="N87" s="28" t="str">
        <f>'Aligning Data'!N47</f>
        <v>L5</v>
      </c>
      <c r="O87" s="28" t="str">
        <f>'Aligning Data'!O47</f>
        <v>M5</v>
      </c>
      <c r="P87" s="28" t="str">
        <f>'Aligning Data'!P47</f>
        <v>N5</v>
      </c>
      <c r="Q87" s="28" t="str">
        <f>'Aligning Data'!Q47</f>
        <v>O5</v>
      </c>
      <c r="R87" s="28" t="str">
        <f>'Aligning Data'!R47</f>
        <v>P5</v>
      </c>
      <c r="S87" s="28" t="str">
        <f>'Aligning Data'!S47</f>
        <v>S5</v>
      </c>
      <c r="T87" s="28" t="str">
        <f>'Aligning Data'!T47</f>
        <v>R5</v>
      </c>
      <c r="U87" s="28" t="str">
        <f>'Aligning Data'!U47</f>
        <v>S5</v>
      </c>
      <c r="V87" s="28" t="str">
        <f>'Aligning Data'!V47</f>
        <v>T5</v>
      </c>
      <c r="W87" s="28" t="str">
        <f>'Aligning Data'!W47</f>
        <v>U5</v>
      </c>
      <c r="X87" s="28" t="str">
        <f>'Aligning Data'!X47</f>
        <v>V5</v>
      </c>
      <c r="Y87" s="28" t="str">
        <f>'Aligning Data'!Y47</f>
        <v>W5</v>
      </c>
      <c r="Z87" s="28" t="str">
        <f>'Aligning Data'!Z47</f>
        <v>X5</v>
      </c>
      <c r="AA87" s="28" t="str">
        <f>'Aligning Data'!AA47</f>
        <v>Y5</v>
      </c>
      <c r="AB87" s="28" t="str">
        <f>'Aligning Data'!AB47</f>
        <v>Z5</v>
      </c>
      <c r="AC87" s="28" t="str">
        <f>'Aligning Data'!AC47</f>
        <v>AA5</v>
      </c>
      <c r="AD87" s="28" t="str">
        <f>'Aligning Data'!AD47</f>
        <v>AB5</v>
      </c>
      <c r="AE87" s="28" t="str">
        <f>'Aligning Data'!AE47</f>
        <v>AC5</v>
      </c>
      <c r="AF87" s="28" t="str">
        <f>'Aligning Data'!AF47</f>
        <v>AD5</v>
      </c>
    </row>
    <row r="88" spans="2:32" s="21" customFormat="1" ht="15.75" customHeight="1" x14ac:dyDescent="0.2">
      <c r="B88" s="27">
        <v>6</v>
      </c>
      <c r="C88" s="27" t="s">
        <v>1167</v>
      </c>
      <c r="D88" s="27" t="s">
        <v>1072</v>
      </c>
      <c r="E88" s="27" t="s">
        <v>1168</v>
      </c>
      <c r="F88" s="27" t="s">
        <v>1169</v>
      </c>
      <c r="G88" s="27" t="s">
        <v>1170</v>
      </c>
      <c r="H88" s="27" t="s">
        <v>1171</v>
      </c>
      <c r="I88" s="27" t="s">
        <v>1172</v>
      </c>
      <c r="J88" s="27" t="s">
        <v>1173</v>
      </c>
      <c r="K88" s="27" t="s">
        <v>1174</v>
      </c>
      <c r="L88" s="27" t="s">
        <v>1175</v>
      </c>
      <c r="M88" s="27" t="s">
        <v>1176</v>
      </c>
      <c r="N88" s="27" t="s">
        <v>1177</v>
      </c>
      <c r="O88" s="27" t="s">
        <v>1178</v>
      </c>
      <c r="P88" s="27" t="s">
        <v>1179</v>
      </c>
      <c r="Q88" s="27" t="s">
        <v>1180</v>
      </c>
      <c r="R88" s="27" t="s">
        <v>1181</v>
      </c>
      <c r="S88" s="27" t="s">
        <v>1182</v>
      </c>
      <c r="T88" s="27" t="s">
        <v>1183</v>
      </c>
      <c r="U88" s="27" t="s">
        <v>1184</v>
      </c>
      <c r="V88" s="27" t="s">
        <v>1185</v>
      </c>
      <c r="W88" s="27" t="s">
        <v>1186</v>
      </c>
      <c r="X88" s="27" t="s">
        <v>1187</v>
      </c>
      <c r="Y88" s="27" t="s">
        <v>1188</v>
      </c>
      <c r="Z88" s="27" t="s">
        <v>1189</v>
      </c>
      <c r="AA88" s="27" t="s">
        <v>1190</v>
      </c>
      <c r="AB88" s="27" t="s">
        <v>1191</v>
      </c>
      <c r="AC88" s="27" t="s">
        <v>1192</v>
      </c>
      <c r="AD88" s="27" t="s">
        <v>1193</v>
      </c>
      <c r="AE88" s="27" t="s">
        <v>1194</v>
      </c>
      <c r="AF88" s="27" t="s">
        <v>1195</v>
      </c>
    </row>
    <row r="89" spans="2:32" s="21" customFormat="1" ht="15.75" customHeight="1" x14ac:dyDescent="0.2">
      <c r="B89" s="27"/>
      <c r="C89" s="29" t="str">
        <f>'Aligning Data'!C48</f>
        <v>A6</v>
      </c>
      <c r="D89" s="29" t="str">
        <f>'Aligning Data'!D48</f>
        <v>B6</v>
      </c>
      <c r="E89" s="29" t="str">
        <f>'Aligning Data'!E48</f>
        <v>C6</v>
      </c>
      <c r="F89" s="29" t="str">
        <f>'Aligning Data'!F48</f>
        <v>D6</v>
      </c>
      <c r="G89" s="29" t="str">
        <f>'Aligning Data'!G48</f>
        <v>E6</v>
      </c>
      <c r="H89" s="29" t="str">
        <f>'Aligning Data'!H48</f>
        <v>F6</v>
      </c>
      <c r="I89" s="29" t="str">
        <f>'Aligning Data'!I48</f>
        <v>G6</v>
      </c>
      <c r="J89" s="29" t="str">
        <f>'Aligning Data'!J48</f>
        <v>H6</v>
      </c>
      <c r="K89" s="29" t="str">
        <f>'Aligning Data'!K48</f>
        <v>I6</v>
      </c>
      <c r="L89" s="29" t="str">
        <f>'Aligning Data'!L48</f>
        <v>J6</v>
      </c>
      <c r="M89" s="29" t="str">
        <f>'Aligning Data'!M48</f>
        <v>K6</v>
      </c>
      <c r="N89" s="29" t="str">
        <f>'Aligning Data'!N48</f>
        <v>L6</v>
      </c>
      <c r="O89" s="29" t="str">
        <f>'Aligning Data'!O48</f>
        <v>M6</v>
      </c>
      <c r="P89" s="29" t="str">
        <f>'Aligning Data'!P48</f>
        <v>N6</v>
      </c>
      <c r="Q89" s="29" t="str">
        <f>'Aligning Data'!Q48</f>
        <v>O6</v>
      </c>
      <c r="R89" s="29" t="str">
        <f>'Aligning Data'!R48</f>
        <v>P6</v>
      </c>
      <c r="S89" s="29" t="str">
        <f>'Aligning Data'!S48</f>
        <v>S6</v>
      </c>
      <c r="T89" s="29" t="str">
        <f>'Aligning Data'!T48</f>
        <v>R6</v>
      </c>
      <c r="U89" s="29" t="str">
        <f>'Aligning Data'!U48</f>
        <v>S6</v>
      </c>
      <c r="V89" s="29" t="str">
        <f>'Aligning Data'!V48</f>
        <v>T6</v>
      </c>
      <c r="W89" s="29" t="str">
        <f>'Aligning Data'!W48</f>
        <v>U6</v>
      </c>
      <c r="X89" s="29" t="str">
        <f>'Aligning Data'!X48</f>
        <v>V6</v>
      </c>
      <c r="Y89" s="29" t="str">
        <f>'Aligning Data'!Y48</f>
        <v>W6</v>
      </c>
      <c r="Z89" s="29" t="str">
        <f>'Aligning Data'!Z48</f>
        <v>X6</v>
      </c>
      <c r="AA89" s="29" t="str">
        <f>'Aligning Data'!AA48</f>
        <v>Y6</v>
      </c>
      <c r="AB89" s="29" t="str">
        <f>'Aligning Data'!AB48</f>
        <v>Z6</v>
      </c>
      <c r="AC89" s="29" t="str">
        <f>'Aligning Data'!AC48</f>
        <v>AA6</v>
      </c>
      <c r="AD89" s="29" t="str">
        <f>'Aligning Data'!AD48</f>
        <v>AB6</v>
      </c>
      <c r="AE89" s="29" t="str">
        <f>'Aligning Data'!AE48</f>
        <v>AC6</v>
      </c>
      <c r="AF89" s="29" t="str">
        <f>'Aligning Data'!AF48</f>
        <v>AD6</v>
      </c>
    </row>
    <row r="90" spans="2:32" s="21" customFormat="1" ht="15.75" customHeight="1" x14ac:dyDescent="0.2">
      <c r="B90" s="32">
        <v>7</v>
      </c>
      <c r="C90" s="32" t="s">
        <v>1196</v>
      </c>
      <c r="D90" s="32" t="s">
        <v>1197</v>
      </c>
      <c r="E90" s="32" t="s">
        <v>1198</v>
      </c>
      <c r="F90" s="32" t="s">
        <v>1199</v>
      </c>
      <c r="G90" s="32" t="s">
        <v>1200</v>
      </c>
      <c r="H90" s="32" t="s">
        <v>1201</v>
      </c>
      <c r="I90" s="32" t="s">
        <v>1202</v>
      </c>
      <c r="J90" s="32" t="s">
        <v>1203</v>
      </c>
      <c r="K90" s="32" t="s">
        <v>1204</v>
      </c>
      <c r="L90" s="32" t="s">
        <v>1205</v>
      </c>
      <c r="M90" s="32" t="s">
        <v>1206</v>
      </c>
      <c r="N90" s="32" t="s">
        <v>1207</v>
      </c>
      <c r="O90" s="32" t="s">
        <v>1208</v>
      </c>
      <c r="P90" s="32" t="s">
        <v>1209</v>
      </c>
      <c r="Q90" s="32" t="s">
        <v>1210</v>
      </c>
      <c r="R90" s="32" t="s">
        <v>1211</v>
      </c>
      <c r="S90" s="32" t="s">
        <v>1212</v>
      </c>
      <c r="T90" s="32" t="s">
        <v>1213</v>
      </c>
      <c r="U90" s="32" t="s">
        <v>1214</v>
      </c>
      <c r="V90" s="32" t="s">
        <v>1215</v>
      </c>
      <c r="W90" s="32" t="s">
        <v>1216</v>
      </c>
      <c r="X90" s="32" t="s">
        <v>1217</v>
      </c>
      <c r="Y90" s="32" t="s">
        <v>1218</v>
      </c>
      <c r="Z90" s="32" t="s">
        <v>1219</v>
      </c>
      <c r="AA90" s="32" t="s">
        <v>1220</v>
      </c>
      <c r="AB90" s="32" t="s">
        <v>1221</v>
      </c>
      <c r="AC90" s="32" t="s">
        <v>1222</v>
      </c>
      <c r="AD90" s="32" t="s">
        <v>1223</v>
      </c>
      <c r="AE90" s="32" t="s">
        <v>1224</v>
      </c>
      <c r="AF90" s="32" t="s">
        <v>1225</v>
      </c>
    </row>
    <row r="91" spans="2:32" s="21" customFormat="1" ht="15.75" customHeight="1" x14ac:dyDescent="0.2">
      <c r="B91" s="32"/>
      <c r="C91" s="44" t="str">
        <f>'Aligning Data'!C49</f>
        <v>A7</v>
      </c>
      <c r="D91" s="44" t="str">
        <f>'Aligning Data'!D49</f>
        <v>B7</v>
      </c>
      <c r="E91" s="44" t="str">
        <f>'Aligning Data'!E49</f>
        <v>C7</v>
      </c>
      <c r="F91" s="44" t="str">
        <f>'Aligning Data'!F49</f>
        <v>D7</v>
      </c>
      <c r="G91" s="44" t="str">
        <f>'Aligning Data'!G49</f>
        <v>E7</v>
      </c>
      <c r="H91" s="44" t="str">
        <f>'Aligning Data'!H49</f>
        <v>F7</v>
      </c>
      <c r="I91" s="44" t="str">
        <f>'Aligning Data'!I49</f>
        <v>G7</v>
      </c>
      <c r="J91" s="44" t="str">
        <f>'Aligning Data'!J49</f>
        <v>H7</v>
      </c>
      <c r="K91" s="44" t="str">
        <f>'Aligning Data'!K49</f>
        <v>I7</v>
      </c>
      <c r="L91" s="44" t="str">
        <f>'Aligning Data'!L49</f>
        <v>J7</v>
      </c>
      <c r="M91" s="44" t="str">
        <f>'Aligning Data'!M49</f>
        <v>K7</v>
      </c>
      <c r="N91" s="44" t="str">
        <f>'Aligning Data'!N49</f>
        <v>L7</v>
      </c>
      <c r="O91" s="44" t="str">
        <f>'Aligning Data'!O49</f>
        <v>M7</v>
      </c>
      <c r="P91" s="44" t="str">
        <f>'Aligning Data'!P49</f>
        <v>N7</v>
      </c>
      <c r="Q91" s="44" t="str">
        <f>'Aligning Data'!Q49</f>
        <v>O7</v>
      </c>
      <c r="R91" s="44" t="str">
        <f>'Aligning Data'!R49</f>
        <v>P7</v>
      </c>
      <c r="S91" s="44" t="str">
        <f>'Aligning Data'!S49</f>
        <v>S7</v>
      </c>
      <c r="T91" s="44" t="str">
        <f>'Aligning Data'!T49</f>
        <v>R7</v>
      </c>
      <c r="U91" s="44" t="str">
        <f>'Aligning Data'!U49</f>
        <v>S7</v>
      </c>
      <c r="V91" s="44" t="str">
        <f>'Aligning Data'!V49</f>
        <v>T7</v>
      </c>
      <c r="W91" s="44" t="str">
        <f>'Aligning Data'!W49</f>
        <v>U7</v>
      </c>
      <c r="X91" s="44" t="str">
        <f>'Aligning Data'!X49</f>
        <v>V7</v>
      </c>
      <c r="Y91" s="44" t="str">
        <f>'Aligning Data'!Y49</f>
        <v>W7</v>
      </c>
      <c r="Z91" s="44" t="str">
        <f>'Aligning Data'!Z49</f>
        <v>X7</v>
      </c>
      <c r="AA91" s="44" t="str">
        <f>'Aligning Data'!AA49</f>
        <v>Y7</v>
      </c>
      <c r="AB91" s="44" t="str">
        <f>'Aligning Data'!AB49</f>
        <v>Z7</v>
      </c>
      <c r="AC91" s="44" t="str">
        <f>'Aligning Data'!AC49</f>
        <v>AA7</v>
      </c>
      <c r="AD91" s="44" t="str">
        <f>'Aligning Data'!AD49</f>
        <v>AB7</v>
      </c>
      <c r="AE91" s="44" t="str">
        <f>'Aligning Data'!AE49</f>
        <v>AC7</v>
      </c>
      <c r="AF91" s="44" t="str">
        <f>'Aligning Data'!AF49</f>
        <v>AD7</v>
      </c>
    </row>
    <row r="92" spans="2:32" s="21" customFormat="1" ht="15.75" customHeight="1" x14ac:dyDescent="0.2">
      <c r="B92" s="32">
        <v>8</v>
      </c>
      <c r="C92" s="32" t="s">
        <v>1196</v>
      </c>
      <c r="D92" s="32" t="s">
        <v>1197</v>
      </c>
      <c r="E92" s="32" t="s">
        <v>1198</v>
      </c>
      <c r="F92" s="32" t="s">
        <v>1199</v>
      </c>
      <c r="G92" s="32" t="s">
        <v>1200</v>
      </c>
      <c r="H92" s="32" t="s">
        <v>1201</v>
      </c>
      <c r="I92" s="32" t="s">
        <v>1202</v>
      </c>
      <c r="J92" s="32" t="s">
        <v>1203</v>
      </c>
      <c r="K92" s="32" t="s">
        <v>1204</v>
      </c>
      <c r="L92" s="32" t="s">
        <v>1205</v>
      </c>
      <c r="M92" s="32" t="s">
        <v>1206</v>
      </c>
      <c r="N92" s="32" t="s">
        <v>1207</v>
      </c>
      <c r="O92" s="32" t="s">
        <v>1208</v>
      </c>
      <c r="P92" s="32" t="s">
        <v>1209</v>
      </c>
      <c r="Q92" s="32" t="s">
        <v>1210</v>
      </c>
      <c r="R92" s="32" t="s">
        <v>1211</v>
      </c>
      <c r="S92" s="32" t="s">
        <v>1212</v>
      </c>
      <c r="T92" s="32" t="s">
        <v>1213</v>
      </c>
      <c r="U92" s="32" t="s">
        <v>1214</v>
      </c>
      <c r="V92" s="32" t="s">
        <v>1215</v>
      </c>
      <c r="W92" s="32" t="s">
        <v>1216</v>
      </c>
      <c r="X92" s="32" t="s">
        <v>1217</v>
      </c>
      <c r="Y92" s="32" t="s">
        <v>1218</v>
      </c>
      <c r="Z92" s="32" t="s">
        <v>1219</v>
      </c>
      <c r="AA92" s="32" t="s">
        <v>1220</v>
      </c>
      <c r="AB92" s="32" t="s">
        <v>1221</v>
      </c>
      <c r="AC92" s="32" t="s">
        <v>1222</v>
      </c>
      <c r="AD92" s="32" t="s">
        <v>1223</v>
      </c>
      <c r="AE92" s="32" t="s">
        <v>1224</v>
      </c>
      <c r="AF92" s="32" t="s">
        <v>1225</v>
      </c>
    </row>
    <row r="93" spans="2:32" s="21" customFormat="1" ht="15.75" customHeight="1" x14ac:dyDescent="0.2">
      <c r="B93" s="32"/>
      <c r="C93" s="44" t="str">
        <f>'Aligning Data'!C50</f>
        <v>A8</v>
      </c>
      <c r="D93" s="44" t="str">
        <f>'Aligning Data'!D50</f>
        <v>B8</v>
      </c>
      <c r="E93" s="44" t="str">
        <f>'Aligning Data'!E50</f>
        <v>C8</v>
      </c>
      <c r="F93" s="44" t="str">
        <f>'Aligning Data'!F50</f>
        <v>D8</v>
      </c>
      <c r="G93" s="44" t="str">
        <f>'Aligning Data'!G50</f>
        <v>E8</v>
      </c>
      <c r="H93" s="44" t="str">
        <f>'Aligning Data'!H50</f>
        <v>F8</v>
      </c>
      <c r="I93" s="44" t="str">
        <f>'Aligning Data'!I50</f>
        <v>G8</v>
      </c>
      <c r="J93" s="44" t="str">
        <f>'Aligning Data'!J50</f>
        <v>H8</v>
      </c>
      <c r="K93" s="44" t="str">
        <f>'Aligning Data'!K50</f>
        <v>I8</v>
      </c>
      <c r="L93" s="44" t="str">
        <f>'Aligning Data'!L50</f>
        <v>J8</v>
      </c>
      <c r="M93" s="44" t="str">
        <f>'Aligning Data'!M50</f>
        <v>K8</v>
      </c>
      <c r="N93" s="44" t="str">
        <f>'Aligning Data'!N50</f>
        <v>L8</v>
      </c>
      <c r="O93" s="44" t="str">
        <f>'Aligning Data'!O50</f>
        <v>M8</v>
      </c>
      <c r="P93" s="44" t="str">
        <f>'Aligning Data'!P50</f>
        <v>N8</v>
      </c>
      <c r="Q93" s="44" t="str">
        <f>'Aligning Data'!Q50</f>
        <v>O8</v>
      </c>
      <c r="R93" s="44" t="str">
        <f>'Aligning Data'!R50</f>
        <v>P8</v>
      </c>
      <c r="S93" s="44" t="str">
        <f>'Aligning Data'!S50</f>
        <v>S8</v>
      </c>
      <c r="T93" s="44" t="str">
        <f>'Aligning Data'!T50</f>
        <v>R8</v>
      </c>
      <c r="U93" s="44" t="str">
        <f>'Aligning Data'!U50</f>
        <v>S8</v>
      </c>
      <c r="V93" s="44" t="str">
        <f>'Aligning Data'!V50</f>
        <v>T8</v>
      </c>
      <c r="W93" s="44" t="str">
        <f>'Aligning Data'!W50</f>
        <v>U8</v>
      </c>
      <c r="X93" s="44" t="str">
        <f>'Aligning Data'!X50</f>
        <v>V8</v>
      </c>
      <c r="Y93" s="44" t="str">
        <f>'Aligning Data'!Y50</f>
        <v>W8</v>
      </c>
      <c r="Z93" s="44" t="str">
        <f>'Aligning Data'!Z50</f>
        <v>X8</v>
      </c>
      <c r="AA93" s="44" t="str">
        <f>'Aligning Data'!AA50</f>
        <v>Y8</v>
      </c>
      <c r="AB93" s="44" t="str">
        <f>'Aligning Data'!AB50</f>
        <v>Z8</v>
      </c>
      <c r="AC93" s="44" t="str">
        <f>'Aligning Data'!AC50</f>
        <v>AA8</v>
      </c>
      <c r="AD93" s="44" t="str">
        <f>'Aligning Data'!AD50</f>
        <v>AB8</v>
      </c>
      <c r="AE93" s="44" t="str">
        <f>'Aligning Data'!AE50</f>
        <v>AC8</v>
      </c>
      <c r="AF93" s="44" t="str">
        <f>'Aligning Data'!AF50</f>
        <v>AD8</v>
      </c>
    </row>
    <row r="94" spans="2:32" s="21" customFormat="1" ht="15.75" customHeight="1" x14ac:dyDescent="0.2">
      <c r="B94" s="27">
        <v>9</v>
      </c>
      <c r="C94" s="27" t="s">
        <v>1226</v>
      </c>
      <c r="D94" s="27" t="s">
        <v>1227</v>
      </c>
      <c r="E94" s="27" t="s">
        <v>1228</v>
      </c>
      <c r="F94" s="27" t="s">
        <v>1229</v>
      </c>
      <c r="G94" s="27" t="s">
        <v>1230</v>
      </c>
      <c r="H94" s="27" t="s">
        <v>1231</v>
      </c>
      <c r="I94" s="27" t="s">
        <v>1232</v>
      </c>
      <c r="J94" s="27" t="s">
        <v>1233</v>
      </c>
      <c r="K94" s="27" t="s">
        <v>1234</v>
      </c>
      <c r="L94" s="27" t="s">
        <v>1235</v>
      </c>
      <c r="M94" s="27" t="s">
        <v>1236</v>
      </c>
      <c r="N94" s="27" t="s">
        <v>1237</v>
      </c>
      <c r="O94" s="27" t="s">
        <v>1238</v>
      </c>
      <c r="P94" s="27" t="s">
        <v>1239</v>
      </c>
      <c r="Q94" s="27" t="s">
        <v>1240</v>
      </c>
      <c r="R94" s="27" t="s">
        <v>1241</v>
      </c>
      <c r="S94" s="27" t="s">
        <v>1242</v>
      </c>
      <c r="T94" s="27" t="s">
        <v>1243</v>
      </c>
      <c r="U94" s="27" t="s">
        <v>1244</v>
      </c>
      <c r="V94" s="27" t="s">
        <v>1245</v>
      </c>
      <c r="W94" s="27" t="s">
        <v>1246</v>
      </c>
      <c r="X94" s="27" t="s">
        <v>1247</v>
      </c>
      <c r="Y94" s="27" t="s">
        <v>1248</v>
      </c>
      <c r="Z94" s="27" t="s">
        <v>1249</v>
      </c>
      <c r="AA94" s="27" t="s">
        <v>1250</v>
      </c>
      <c r="AB94" s="27" t="s">
        <v>1251</v>
      </c>
      <c r="AC94" s="27" t="s">
        <v>1252</v>
      </c>
      <c r="AD94" s="27" t="s">
        <v>1253</v>
      </c>
      <c r="AE94" s="27" t="s">
        <v>1254</v>
      </c>
      <c r="AF94" s="27" t="s">
        <v>1255</v>
      </c>
    </row>
    <row r="95" spans="2:32" s="21" customFormat="1" ht="15.75" customHeight="1" x14ac:dyDescent="0.2">
      <c r="B95" s="27"/>
      <c r="C95" s="29" t="str">
        <f>'Aligning Data'!C51</f>
        <v>A9</v>
      </c>
      <c r="D95" s="29" t="str">
        <f>'Aligning Data'!D51</f>
        <v>B9</v>
      </c>
      <c r="E95" s="29" t="str">
        <f>'Aligning Data'!E51</f>
        <v>C9</v>
      </c>
      <c r="F95" s="29" t="str">
        <f>'Aligning Data'!F51</f>
        <v>D9</v>
      </c>
      <c r="G95" s="29" t="str">
        <f>'Aligning Data'!G51</f>
        <v>E9</v>
      </c>
      <c r="H95" s="29" t="str">
        <f>'Aligning Data'!H51</f>
        <v>F9</v>
      </c>
      <c r="I95" s="29" t="str">
        <f>'Aligning Data'!I51</f>
        <v>G9</v>
      </c>
      <c r="J95" s="29" t="str">
        <f>'Aligning Data'!J51</f>
        <v>H9</v>
      </c>
      <c r="K95" s="29" t="str">
        <f>'Aligning Data'!K51</f>
        <v>I9</v>
      </c>
      <c r="L95" s="29" t="str">
        <f>'Aligning Data'!L51</f>
        <v>J9</v>
      </c>
      <c r="M95" s="29" t="str">
        <f>'Aligning Data'!M51</f>
        <v>K9</v>
      </c>
      <c r="N95" s="29" t="str">
        <f>'Aligning Data'!N51</f>
        <v>L9</v>
      </c>
      <c r="O95" s="29" t="str">
        <f>'Aligning Data'!O51</f>
        <v>M9</v>
      </c>
      <c r="P95" s="29" t="str">
        <f>'Aligning Data'!P51</f>
        <v>N9</v>
      </c>
      <c r="Q95" s="29" t="str">
        <f>'Aligning Data'!Q51</f>
        <v>O9</v>
      </c>
      <c r="R95" s="29" t="str">
        <f>'Aligning Data'!R51</f>
        <v>P9</v>
      </c>
      <c r="S95" s="29" t="str">
        <f>'Aligning Data'!S51</f>
        <v>S9</v>
      </c>
      <c r="T95" s="29" t="str">
        <f>'Aligning Data'!T51</f>
        <v>R9</v>
      </c>
      <c r="U95" s="29" t="str">
        <f>'Aligning Data'!U51</f>
        <v>S9</v>
      </c>
      <c r="V95" s="29" t="str">
        <f>'Aligning Data'!V51</f>
        <v>T9</v>
      </c>
      <c r="W95" s="29" t="str">
        <f>'Aligning Data'!W51</f>
        <v>U9</v>
      </c>
      <c r="X95" s="29" t="str">
        <f>'Aligning Data'!X51</f>
        <v>V9</v>
      </c>
      <c r="Y95" s="29" t="str">
        <f>'Aligning Data'!Y51</f>
        <v>W9</v>
      </c>
      <c r="Z95" s="29" t="str">
        <f>'Aligning Data'!Z51</f>
        <v>X9</v>
      </c>
      <c r="AA95" s="29" t="str">
        <f>'Aligning Data'!AA51</f>
        <v>Y9</v>
      </c>
      <c r="AB95" s="29" t="str">
        <f>'Aligning Data'!AB51</f>
        <v>Z9</v>
      </c>
      <c r="AC95" s="29" t="str">
        <f>'Aligning Data'!AC51</f>
        <v>AA9</v>
      </c>
      <c r="AD95" s="29" t="str">
        <f>'Aligning Data'!AD51</f>
        <v>AB9</v>
      </c>
      <c r="AE95" s="29" t="str">
        <f>'Aligning Data'!AE51</f>
        <v>AC9</v>
      </c>
      <c r="AF95" s="29" t="str">
        <f>'Aligning Data'!AF51</f>
        <v>AD9</v>
      </c>
    </row>
    <row r="96" spans="2:32" s="21" customFormat="1" ht="15.75" customHeight="1" x14ac:dyDescent="0.2">
      <c r="B96" s="27">
        <v>10</v>
      </c>
      <c r="C96" s="27" t="s">
        <v>1226</v>
      </c>
      <c r="D96" s="27" t="s">
        <v>1227</v>
      </c>
      <c r="E96" s="27" t="s">
        <v>1228</v>
      </c>
      <c r="F96" s="27" t="s">
        <v>1229</v>
      </c>
      <c r="G96" s="27" t="s">
        <v>1230</v>
      </c>
      <c r="H96" s="27" t="s">
        <v>1231</v>
      </c>
      <c r="I96" s="27" t="s">
        <v>1232</v>
      </c>
      <c r="J96" s="27" t="s">
        <v>1233</v>
      </c>
      <c r="K96" s="27" t="s">
        <v>1234</v>
      </c>
      <c r="L96" s="27" t="s">
        <v>1235</v>
      </c>
      <c r="M96" s="27" t="s">
        <v>1236</v>
      </c>
      <c r="N96" s="27" t="s">
        <v>1237</v>
      </c>
      <c r="O96" s="27" t="s">
        <v>1238</v>
      </c>
      <c r="P96" s="27" t="s">
        <v>1239</v>
      </c>
      <c r="Q96" s="27" t="s">
        <v>1240</v>
      </c>
      <c r="R96" s="27" t="s">
        <v>1241</v>
      </c>
      <c r="S96" s="27" t="s">
        <v>1242</v>
      </c>
      <c r="T96" s="27" t="s">
        <v>1243</v>
      </c>
      <c r="U96" s="27" t="s">
        <v>1244</v>
      </c>
      <c r="V96" s="27" t="s">
        <v>1245</v>
      </c>
      <c r="W96" s="27" t="s">
        <v>1246</v>
      </c>
      <c r="X96" s="27" t="s">
        <v>1247</v>
      </c>
      <c r="Y96" s="27" t="s">
        <v>1248</v>
      </c>
      <c r="Z96" s="27" t="s">
        <v>1249</v>
      </c>
      <c r="AA96" s="27" t="s">
        <v>1250</v>
      </c>
      <c r="AB96" s="27" t="s">
        <v>1251</v>
      </c>
      <c r="AC96" s="27" t="s">
        <v>1252</v>
      </c>
      <c r="AD96" s="27" t="s">
        <v>1253</v>
      </c>
      <c r="AE96" s="27" t="s">
        <v>1254</v>
      </c>
      <c r="AF96" s="27" t="s">
        <v>1255</v>
      </c>
    </row>
    <row r="97" spans="2:32" s="21" customFormat="1" ht="15.75" customHeight="1" x14ac:dyDescent="0.2">
      <c r="B97" s="27"/>
      <c r="C97" s="29" t="str">
        <f>'Aligning Data'!C52</f>
        <v>A10</v>
      </c>
      <c r="D97" s="29" t="str">
        <f>'Aligning Data'!D52</f>
        <v>B10</v>
      </c>
      <c r="E97" s="29" t="str">
        <f>'Aligning Data'!E52</f>
        <v>C10</v>
      </c>
      <c r="F97" s="29" t="str">
        <f>'Aligning Data'!F52</f>
        <v>D10</v>
      </c>
      <c r="G97" s="29" t="str">
        <f>'Aligning Data'!G52</f>
        <v>E10</v>
      </c>
      <c r="H97" s="29" t="str">
        <f>'Aligning Data'!H52</f>
        <v>F10</v>
      </c>
      <c r="I97" s="29" t="str">
        <f>'Aligning Data'!I52</f>
        <v>G10</v>
      </c>
      <c r="J97" s="29" t="str">
        <f>'Aligning Data'!J52</f>
        <v>H10</v>
      </c>
      <c r="K97" s="29" t="str">
        <f>'Aligning Data'!K52</f>
        <v>I10</v>
      </c>
      <c r="L97" s="29" t="str">
        <f>'Aligning Data'!L52</f>
        <v>J10</v>
      </c>
      <c r="M97" s="29" t="str">
        <f>'Aligning Data'!M52</f>
        <v>K10</v>
      </c>
      <c r="N97" s="29" t="str">
        <f>'Aligning Data'!N52</f>
        <v>L10</v>
      </c>
      <c r="O97" s="29" t="str">
        <f>'Aligning Data'!O52</f>
        <v>M10</v>
      </c>
      <c r="P97" s="29" t="str">
        <f>'Aligning Data'!P52</f>
        <v>N10</v>
      </c>
      <c r="Q97" s="29" t="str">
        <f>'Aligning Data'!Q52</f>
        <v>O10</v>
      </c>
      <c r="R97" s="29" t="str">
        <f>'Aligning Data'!R52</f>
        <v>P10</v>
      </c>
      <c r="S97" s="29" t="str">
        <f>'Aligning Data'!S52</f>
        <v>S10</v>
      </c>
      <c r="T97" s="29" t="str">
        <f>'Aligning Data'!T52</f>
        <v>R10</v>
      </c>
      <c r="U97" s="29" t="str">
        <f>'Aligning Data'!U52</f>
        <v>S10</v>
      </c>
      <c r="V97" s="29" t="str">
        <f>'Aligning Data'!V52</f>
        <v>T10</v>
      </c>
      <c r="W97" s="29" t="str">
        <f>'Aligning Data'!W52</f>
        <v>U10</v>
      </c>
      <c r="X97" s="29" t="str">
        <f>'Aligning Data'!X52</f>
        <v>V10</v>
      </c>
      <c r="Y97" s="29" t="str">
        <f>'Aligning Data'!Y52</f>
        <v>W10</v>
      </c>
      <c r="Z97" s="29" t="str">
        <f>'Aligning Data'!Z52</f>
        <v>X10</v>
      </c>
      <c r="AA97" s="29" t="str">
        <f>'Aligning Data'!AA52</f>
        <v>Y10</v>
      </c>
      <c r="AB97" s="29" t="str">
        <f>'Aligning Data'!AB52</f>
        <v>Z10</v>
      </c>
      <c r="AC97" s="29" t="str">
        <f>'Aligning Data'!AC52</f>
        <v>AA10</v>
      </c>
      <c r="AD97" s="29" t="str">
        <f>'Aligning Data'!AD52</f>
        <v>AB10</v>
      </c>
      <c r="AE97" s="29" t="str">
        <f>'Aligning Data'!AE52</f>
        <v>AC10</v>
      </c>
      <c r="AF97" s="29" t="str">
        <f>'Aligning Data'!AF52</f>
        <v>AD10</v>
      </c>
    </row>
    <row r="98" spans="2:32" s="21" customFormat="1" ht="15.75" customHeight="1" x14ac:dyDescent="0.2">
      <c r="B98" s="32">
        <v>11</v>
      </c>
      <c r="C98" s="32" t="s">
        <v>1256</v>
      </c>
      <c r="D98" s="32" t="s">
        <v>1257</v>
      </c>
      <c r="E98" s="32" t="s">
        <v>1258</v>
      </c>
      <c r="F98" s="32" t="s">
        <v>1259</v>
      </c>
      <c r="G98" s="32" t="s">
        <v>1260</v>
      </c>
      <c r="H98" s="32" t="s">
        <v>1261</v>
      </c>
      <c r="I98" s="32" t="s">
        <v>1262</v>
      </c>
      <c r="J98" s="32" t="s">
        <v>1263</v>
      </c>
      <c r="K98" s="32" t="s">
        <v>1264</v>
      </c>
      <c r="L98" s="32" t="s">
        <v>1265</v>
      </c>
      <c r="M98" s="32" t="s">
        <v>1266</v>
      </c>
      <c r="N98" s="32" t="s">
        <v>1267</v>
      </c>
      <c r="O98" s="32" t="s">
        <v>1268</v>
      </c>
      <c r="P98" s="32" t="s">
        <v>1269</v>
      </c>
      <c r="Q98" s="32" t="s">
        <v>1270</v>
      </c>
      <c r="R98" s="32" t="s">
        <v>1271</v>
      </c>
      <c r="S98" s="32" t="s">
        <v>1272</v>
      </c>
      <c r="T98" s="32" t="s">
        <v>1273</v>
      </c>
      <c r="U98" s="32" t="s">
        <v>1274</v>
      </c>
      <c r="V98" s="32" t="s">
        <v>1275</v>
      </c>
      <c r="W98" s="32" t="s">
        <v>1276</v>
      </c>
      <c r="X98" s="32" t="s">
        <v>1277</v>
      </c>
      <c r="Y98" s="32" t="s">
        <v>1278</v>
      </c>
      <c r="Z98" s="32" t="s">
        <v>1279</v>
      </c>
      <c r="AA98" s="32" t="s">
        <v>1280</v>
      </c>
      <c r="AB98" s="32" t="s">
        <v>1281</v>
      </c>
      <c r="AC98" s="32" t="s">
        <v>1282</v>
      </c>
      <c r="AD98" s="32" t="s">
        <v>1283</v>
      </c>
      <c r="AE98" s="32" t="s">
        <v>1284</v>
      </c>
      <c r="AF98" s="32" t="s">
        <v>1285</v>
      </c>
    </row>
    <row r="99" spans="2:32" s="21" customFormat="1" ht="15.75" customHeight="1" x14ac:dyDescent="0.2">
      <c r="B99" s="32"/>
      <c r="C99" s="44" t="str">
        <f>'Aligning Data'!C53</f>
        <v>A11</v>
      </c>
      <c r="D99" s="44" t="str">
        <f>'Aligning Data'!D53</f>
        <v>B11</v>
      </c>
      <c r="E99" s="44" t="str">
        <f>'Aligning Data'!E53</f>
        <v>C11</v>
      </c>
      <c r="F99" s="44" t="str">
        <f>'Aligning Data'!F53</f>
        <v>D11</v>
      </c>
      <c r="G99" s="44" t="str">
        <f>'Aligning Data'!G53</f>
        <v>E11</v>
      </c>
      <c r="H99" s="44" t="str">
        <f>'Aligning Data'!H53</f>
        <v>F11</v>
      </c>
      <c r="I99" s="44" t="str">
        <f>'Aligning Data'!I53</f>
        <v>G11</v>
      </c>
      <c r="J99" s="44" t="str">
        <f>'Aligning Data'!J53</f>
        <v>H11</v>
      </c>
      <c r="K99" s="44" t="str">
        <f>'Aligning Data'!K53</f>
        <v>I11</v>
      </c>
      <c r="L99" s="44" t="str">
        <f>'Aligning Data'!L53</f>
        <v>J11</v>
      </c>
      <c r="M99" s="44" t="str">
        <f>'Aligning Data'!M53</f>
        <v>K11</v>
      </c>
      <c r="N99" s="44" t="str">
        <f>'Aligning Data'!N53</f>
        <v>L11</v>
      </c>
      <c r="O99" s="44" t="str">
        <f>'Aligning Data'!O53</f>
        <v>M11</v>
      </c>
      <c r="P99" s="44" t="str">
        <f>'Aligning Data'!P53</f>
        <v>N11</v>
      </c>
      <c r="Q99" s="44" t="str">
        <f>'Aligning Data'!Q53</f>
        <v>O11</v>
      </c>
      <c r="R99" s="44" t="str">
        <f>'Aligning Data'!R53</f>
        <v>P11</v>
      </c>
      <c r="S99" s="44" t="str">
        <f>'Aligning Data'!S53</f>
        <v>S11</v>
      </c>
      <c r="T99" s="44" t="str">
        <f>'Aligning Data'!T53</f>
        <v>R11</v>
      </c>
      <c r="U99" s="44" t="str">
        <f>'Aligning Data'!U53</f>
        <v>S11</v>
      </c>
      <c r="V99" s="44" t="str">
        <f>'Aligning Data'!V53</f>
        <v>T11</v>
      </c>
      <c r="W99" s="44" t="str">
        <f>'Aligning Data'!W53</f>
        <v>U11</v>
      </c>
      <c r="X99" s="44" t="str">
        <f>'Aligning Data'!X53</f>
        <v>V11</v>
      </c>
      <c r="Y99" s="44" t="str">
        <f>'Aligning Data'!Y53</f>
        <v>W11</v>
      </c>
      <c r="Z99" s="44" t="str">
        <f>'Aligning Data'!Z53</f>
        <v>X11</v>
      </c>
      <c r="AA99" s="44" t="str">
        <f>'Aligning Data'!AA53</f>
        <v>Y11</v>
      </c>
      <c r="AB99" s="44" t="str">
        <f>'Aligning Data'!AB53</f>
        <v>Z11</v>
      </c>
      <c r="AC99" s="44" t="str">
        <f>'Aligning Data'!AC53</f>
        <v>AA11</v>
      </c>
      <c r="AD99" s="44" t="str">
        <f>'Aligning Data'!AD53</f>
        <v>AB11</v>
      </c>
      <c r="AE99" s="44" t="str">
        <f>'Aligning Data'!AE53</f>
        <v>AC11</v>
      </c>
      <c r="AF99" s="44" t="str">
        <f>'Aligning Data'!AF53</f>
        <v>AD11</v>
      </c>
    </row>
    <row r="100" spans="2:32" s="21" customFormat="1" ht="15.75" customHeight="1" x14ac:dyDescent="0.2">
      <c r="B100" s="32">
        <v>12</v>
      </c>
      <c r="C100" s="32" t="s">
        <v>1256</v>
      </c>
      <c r="D100" s="32" t="s">
        <v>1257</v>
      </c>
      <c r="E100" s="32" t="s">
        <v>1258</v>
      </c>
      <c r="F100" s="32" t="s">
        <v>1259</v>
      </c>
      <c r="G100" s="32" t="s">
        <v>1260</v>
      </c>
      <c r="H100" s="32" t="s">
        <v>1261</v>
      </c>
      <c r="I100" s="32" t="s">
        <v>1262</v>
      </c>
      <c r="J100" s="32" t="s">
        <v>1263</v>
      </c>
      <c r="K100" s="32" t="s">
        <v>1264</v>
      </c>
      <c r="L100" s="32" t="s">
        <v>1265</v>
      </c>
      <c r="M100" s="32" t="s">
        <v>1266</v>
      </c>
      <c r="N100" s="32" t="s">
        <v>1267</v>
      </c>
      <c r="O100" s="32" t="s">
        <v>1268</v>
      </c>
      <c r="P100" s="32" t="s">
        <v>1269</v>
      </c>
      <c r="Q100" s="32" t="s">
        <v>1270</v>
      </c>
      <c r="R100" s="32" t="s">
        <v>1271</v>
      </c>
      <c r="S100" s="32" t="s">
        <v>1272</v>
      </c>
      <c r="T100" s="32" t="s">
        <v>1273</v>
      </c>
      <c r="U100" s="32" t="s">
        <v>1274</v>
      </c>
      <c r="V100" s="32" t="s">
        <v>1275</v>
      </c>
      <c r="W100" s="32" t="s">
        <v>1276</v>
      </c>
      <c r="X100" s="32" t="s">
        <v>1277</v>
      </c>
      <c r="Y100" s="32" t="s">
        <v>1278</v>
      </c>
      <c r="Z100" s="32" t="s">
        <v>1279</v>
      </c>
      <c r="AA100" s="32" t="s">
        <v>1280</v>
      </c>
      <c r="AB100" s="32" t="s">
        <v>1281</v>
      </c>
      <c r="AC100" s="32" t="s">
        <v>1282</v>
      </c>
      <c r="AD100" s="32" t="s">
        <v>1283</v>
      </c>
      <c r="AE100" s="32" t="s">
        <v>1284</v>
      </c>
      <c r="AF100" s="32" t="s">
        <v>1285</v>
      </c>
    </row>
    <row r="101" spans="2:32" s="21" customFormat="1" ht="15.75" customHeight="1" x14ac:dyDescent="0.2">
      <c r="B101" s="32"/>
      <c r="C101" s="44" t="str">
        <f>'Aligning Data'!C54</f>
        <v>A12</v>
      </c>
      <c r="D101" s="44" t="str">
        <f>'Aligning Data'!D54</f>
        <v>B12</v>
      </c>
      <c r="E101" s="44" t="str">
        <f>'Aligning Data'!E54</f>
        <v>C12</v>
      </c>
      <c r="F101" s="44" t="str">
        <f>'Aligning Data'!F54</f>
        <v>D12</v>
      </c>
      <c r="G101" s="44" t="str">
        <f>'Aligning Data'!G54</f>
        <v>E12</v>
      </c>
      <c r="H101" s="44" t="str">
        <f>'Aligning Data'!H54</f>
        <v>F12</v>
      </c>
      <c r="I101" s="44" t="str">
        <f>'Aligning Data'!I54</f>
        <v>G12</v>
      </c>
      <c r="J101" s="44" t="str">
        <f>'Aligning Data'!J54</f>
        <v>H12</v>
      </c>
      <c r="K101" s="44" t="str">
        <f>'Aligning Data'!K54</f>
        <v>I12</v>
      </c>
      <c r="L101" s="44" t="str">
        <f>'Aligning Data'!L54</f>
        <v>J12</v>
      </c>
      <c r="M101" s="44" t="str">
        <f>'Aligning Data'!M54</f>
        <v>K12</v>
      </c>
      <c r="N101" s="44" t="str">
        <f>'Aligning Data'!N54</f>
        <v>L12</v>
      </c>
      <c r="O101" s="44" t="str">
        <f>'Aligning Data'!O54</f>
        <v>M12</v>
      </c>
      <c r="P101" s="44" t="str">
        <f>'Aligning Data'!P54</f>
        <v>N12</v>
      </c>
      <c r="Q101" s="44" t="str">
        <f>'Aligning Data'!Q54</f>
        <v>O12</v>
      </c>
      <c r="R101" s="44" t="str">
        <f>'Aligning Data'!R54</f>
        <v>P12</v>
      </c>
      <c r="S101" s="44" t="str">
        <f>'Aligning Data'!S54</f>
        <v>S12</v>
      </c>
      <c r="T101" s="44" t="str">
        <f>'Aligning Data'!T54</f>
        <v>R12</v>
      </c>
      <c r="U101" s="44" t="str">
        <f>'Aligning Data'!U54</f>
        <v>S12</v>
      </c>
      <c r="V101" s="44" t="str">
        <f>'Aligning Data'!V54</f>
        <v>T12</v>
      </c>
      <c r="W101" s="44" t="str">
        <f>'Aligning Data'!W54</f>
        <v>U12</v>
      </c>
      <c r="X101" s="44" t="str">
        <f>'Aligning Data'!X54</f>
        <v>V12</v>
      </c>
      <c r="Y101" s="44" t="str">
        <f>'Aligning Data'!Y54</f>
        <v>W12</v>
      </c>
      <c r="Z101" s="44" t="str">
        <f>'Aligning Data'!Z54</f>
        <v>X12</v>
      </c>
      <c r="AA101" s="44" t="str">
        <f>'Aligning Data'!AA54</f>
        <v>Y12</v>
      </c>
      <c r="AB101" s="44" t="str">
        <f>'Aligning Data'!AB54</f>
        <v>Z12</v>
      </c>
      <c r="AC101" s="44" t="str">
        <f>'Aligning Data'!AC54</f>
        <v>AA12</v>
      </c>
      <c r="AD101" s="44" t="str">
        <f>'Aligning Data'!AD54</f>
        <v>AB12</v>
      </c>
      <c r="AE101" s="44" t="str">
        <f>'Aligning Data'!AE54</f>
        <v>AC12</v>
      </c>
      <c r="AF101" s="44" t="str">
        <f>'Aligning Data'!AF54</f>
        <v>AD12</v>
      </c>
    </row>
    <row r="102" spans="2:32" s="21" customFormat="1" ht="15.75" customHeight="1" x14ac:dyDescent="0.2">
      <c r="B102" s="27">
        <v>13</v>
      </c>
      <c r="C102" s="27" t="s">
        <v>1286</v>
      </c>
      <c r="D102" s="27" t="s">
        <v>1287</v>
      </c>
      <c r="E102" s="27" t="s">
        <v>1288</v>
      </c>
      <c r="F102" s="27" t="s">
        <v>1289</v>
      </c>
      <c r="G102" s="27" t="s">
        <v>1290</v>
      </c>
      <c r="H102" s="27" t="s">
        <v>1291</v>
      </c>
      <c r="I102" s="27" t="s">
        <v>1292</v>
      </c>
      <c r="J102" s="27" t="s">
        <v>1293</v>
      </c>
      <c r="K102" s="27" t="s">
        <v>1294</v>
      </c>
      <c r="L102" s="27" t="s">
        <v>1295</v>
      </c>
      <c r="M102" s="27" t="s">
        <v>1296</v>
      </c>
      <c r="N102" s="27" t="s">
        <v>1297</v>
      </c>
      <c r="O102" s="27" t="s">
        <v>1298</v>
      </c>
      <c r="P102" s="27" t="s">
        <v>1299</v>
      </c>
      <c r="Q102" s="27" t="s">
        <v>1300</v>
      </c>
      <c r="R102" s="27" t="s">
        <v>1301</v>
      </c>
      <c r="S102" s="27" t="s">
        <v>1302</v>
      </c>
      <c r="T102" s="27" t="s">
        <v>1303</v>
      </c>
      <c r="U102" s="27" t="s">
        <v>1304</v>
      </c>
      <c r="V102" s="27" t="s">
        <v>1305</v>
      </c>
      <c r="W102" s="27" t="s">
        <v>1306</v>
      </c>
      <c r="X102" s="27" t="s">
        <v>1307</v>
      </c>
      <c r="Y102" s="27" t="s">
        <v>1308</v>
      </c>
      <c r="Z102" s="27" t="s">
        <v>1309</v>
      </c>
      <c r="AA102" s="27" t="s">
        <v>1310</v>
      </c>
      <c r="AB102" s="27" t="s">
        <v>1311</v>
      </c>
      <c r="AC102" s="27" t="s">
        <v>1312</v>
      </c>
      <c r="AD102" s="27" t="s">
        <v>1313</v>
      </c>
      <c r="AE102" s="27" t="s">
        <v>1314</v>
      </c>
      <c r="AF102" s="27" t="s">
        <v>1315</v>
      </c>
    </row>
    <row r="103" spans="2:32" s="21" customFormat="1" ht="15.75" customHeight="1" x14ac:dyDescent="0.2">
      <c r="B103" s="27"/>
      <c r="C103" s="29" t="str">
        <f>'Aligning Data'!C55</f>
        <v>A13</v>
      </c>
      <c r="D103" s="29" t="str">
        <f>'Aligning Data'!D55</f>
        <v>B13</v>
      </c>
      <c r="E103" s="29" t="str">
        <f>'Aligning Data'!E55</f>
        <v>C13</v>
      </c>
      <c r="F103" s="29" t="str">
        <f>'Aligning Data'!F55</f>
        <v>D13</v>
      </c>
      <c r="G103" s="29" t="str">
        <f>'Aligning Data'!G55</f>
        <v>E13</v>
      </c>
      <c r="H103" s="29" t="str">
        <f>'Aligning Data'!H55</f>
        <v>F13</v>
      </c>
      <c r="I103" s="29" t="str">
        <f>'Aligning Data'!I55</f>
        <v>G13</v>
      </c>
      <c r="J103" s="29" t="str">
        <f>'Aligning Data'!J55</f>
        <v>H13</v>
      </c>
      <c r="K103" s="29" t="str">
        <f>'Aligning Data'!K55</f>
        <v>I13</v>
      </c>
      <c r="L103" s="29" t="str">
        <f>'Aligning Data'!L55</f>
        <v>J13</v>
      </c>
      <c r="M103" s="29" t="str">
        <f>'Aligning Data'!M55</f>
        <v>K13</v>
      </c>
      <c r="N103" s="29" t="str">
        <f>'Aligning Data'!N55</f>
        <v>L13</v>
      </c>
      <c r="O103" s="29" t="str">
        <f>'Aligning Data'!O55</f>
        <v>M13</v>
      </c>
      <c r="P103" s="29" t="str">
        <f>'Aligning Data'!P55</f>
        <v>N13</v>
      </c>
      <c r="Q103" s="29" t="str">
        <f>'Aligning Data'!Q55</f>
        <v>O13</v>
      </c>
      <c r="R103" s="29" t="str">
        <f>'Aligning Data'!R55</f>
        <v>P13</v>
      </c>
      <c r="S103" s="29" t="str">
        <f>'Aligning Data'!S55</f>
        <v>S13</v>
      </c>
      <c r="T103" s="29" t="str">
        <f>'Aligning Data'!T55</f>
        <v>R13</v>
      </c>
      <c r="U103" s="29" t="str">
        <f>'Aligning Data'!U55</f>
        <v>S13</v>
      </c>
      <c r="V103" s="29" t="str">
        <f>'Aligning Data'!V55</f>
        <v>T13</v>
      </c>
      <c r="W103" s="29" t="str">
        <f>'Aligning Data'!W55</f>
        <v>U13</v>
      </c>
      <c r="X103" s="29" t="str">
        <f>'Aligning Data'!X55</f>
        <v>V13</v>
      </c>
      <c r="Y103" s="29" t="str">
        <f>'Aligning Data'!Y55</f>
        <v>W13</v>
      </c>
      <c r="Z103" s="29" t="str">
        <f>'Aligning Data'!Z55</f>
        <v>X13</v>
      </c>
      <c r="AA103" s="29" t="str">
        <f>'Aligning Data'!AA55</f>
        <v>Y13</v>
      </c>
      <c r="AB103" s="29" t="str">
        <f>'Aligning Data'!AB55</f>
        <v>Z13</v>
      </c>
      <c r="AC103" s="29" t="str">
        <f>'Aligning Data'!AC55</f>
        <v>AA13</v>
      </c>
      <c r="AD103" s="29" t="str">
        <f>'Aligning Data'!AD55</f>
        <v>AB13</v>
      </c>
      <c r="AE103" s="29" t="str">
        <f>'Aligning Data'!AE55</f>
        <v>AC13</v>
      </c>
      <c r="AF103" s="29" t="str">
        <f>'Aligning Data'!AF55</f>
        <v>AD13</v>
      </c>
    </row>
    <row r="104" spans="2:32" s="21" customFormat="1" ht="15.75" customHeight="1" x14ac:dyDescent="0.2">
      <c r="B104" s="27">
        <v>14</v>
      </c>
      <c r="C104" s="27" t="s">
        <v>1286</v>
      </c>
      <c r="D104" s="27" t="s">
        <v>1287</v>
      </c>
      <c r="E104" s="27" t="s">
        <v>1288</v>
      </c>
      <c r="F104" s="27" t="s">
        <v>1289</v>
      </c>
      <c r="G104" s="27" t="s">
        <v>1290</v>
      </c>
      <c r="H104" s="27" t="s">
        <v>1291</v>
      </c>
      <c r="I104" s="27" t="s">
        <v>1292</v>
      </c>
      <c r="J104" s="27" t="s">
        <v>1293</v>
      </c>
      <c r="K104" s="27" t="s">
        <v>1294</v>
      </c>
      <c r="L104" s="27" t="s">
        <v>1295</v>
      </c>
      <c r="M104" s="27" t="s">
        <v>1296</v>
      </c>
      <c r="N104" s="27" t="s">
        <v>1297</v>
      </c>
      <c r="O104" s="27" t="s">
        <v>1298</v>
      </c>
      <c r="P104" s="27" t="s">
        <v>1299</v>
      </c>
      <c r="Q104" s="27" t="s">
        <v>1300</v>
      </c>
      <c r="R104" s="27" t="s">
        <v>1301</v>
      </c>
      <c r="S104" s="27" t="s">
        <v>1302</v>
      </c>
      <c r="T104" s="27" t="s">
        <v>1303</v>
      </c>
      <c r="U104" s="27" t="s">
        <v>1304</v>
      </c>
      <c r="V104" s="27" t="s">
        <v>1305</v>
      </c>
      <c r="W104" s="27" t="s">
        <v>1306</v>
      </c>
      <c r="X104" s="27" t="s">
        <v>1307</v>
      </c>
      <c r="Y104" s="27" t="s">
        <v>1308</v>
      </c>
      <c r="Z104" s="27" t="s">
        <v>1309</v>
      </c>
      <c r="AA104" s="27" t="s">
        <v>1310</v>
      </c>
      <c r="AB104" s="27" t="s">
        <v>1311</v>
      </c>
      <c r="AC104" s="27" t="s">
        <v>1312</v>
      </c>
      <c r="AD104" s="27" t="s">
        <v>1313</v>
      </c>
      <c r="AE104" s="27" t="s">
        <v>1314</v>
      </c>
      <c r="AF104" s="27" t="s">
        <v>1315</v>
      </c>
    </row>
    <row r="105" spans="2:32" s="21" customFormat="1" ht="15.75" customHeight="1" x14ac:dyDescent="0.2">
      <c r="B105" s="27"/>
      <c r="C105" s="29" t="str">
        <f>'Aligning Data'!C56</f>
        <v>A14</v>
      </c>
      <c r="D105" s="29" t="str">
        <f>'Aligning Data'!D56</f>
        <v>B14</v>
      </c>
      <c r="E105" s="29" t="str">
        <f>'Aligning Data'!E56</f>
        <v>C14</v>
      </c>
      <c r="F105" s="29" t="str">
        <f>'Aligning Data'!F56</f>
        <v>D14</v>
      </c>
      <c r="G105" s="29" t="str">
        <f>'Aligning Data'!G56</f>
        <v>E14</v>
      </c>
      <c r="H105" s="29" t="str">
        <f>'Aligning Data'!H56</f>
        <v>F14</v>
      </c>
      <c r="I105" s="29" t="str">
        <f>'Aligning Data'!I56</f>
        <v>G14</v>
      </c>
      <c r="J105" s="29" t="str">
        <f>'Aligning Data'!J56</f>
        <v>H14</v>
      </c>
      <c r="K105" s="29" t="str">
        <f>'Aligning Data'!K56</f>
        <v>I14</v>
      </c>
      <c r="L105" s="29" t="str">
        <f>'Aligning Data'!L56</f>
        <v>J14</v>
      </c>
      <c r="M105" s="29" t="str">
        <f>'Aligning Data'!M56</f>
        <v>K14</v>
      </c>
      <c r="N105" s="29" t="str">
        <f>'Aligning Data'!N56</f>
        <v>L14</v>
      </c>
      <c r="O105" s="29" t="str">
        <f>'Aligning Data'!O56</f>
        <v>M14</v>
      </c>
      <c r="P105" s="29" t="str">
        <f>'Aligning Data'!P56</f>
        <v>N14</v>
      </c>
      <c r="Q105" s="29" t="str">
        <f>'Aligning Data'!Q56</f>
        <v>O14</v>
      </c>
      <c r="R105" s="29" t="str">
        <f>'Aligning Data'!R56</f>
        <v>P14</v>
      </c>
      <c r="S105" s="29" t="str">
        <f>'Aligning Data'!S56</f>
        <v>S14</v>
      </c>
      <c r="T105" s="29" t="str">
        <f>'Aligning Data'!T56</f>
        <v>R14</v>
      </c>
      <c r="U105" s="29" t="str">
        <f>'Aligning Data'!U56</f>
        <v>S14</v>
      </c>
      <c r="V105" s="29" t="str">
        <f>'Aligning Data'!V56</f>
        <v>T14</v>
      </c>
      <c r="W105" s="29" t="str">
        <f>'Aligning Data'!W56</f>
        <v>U14</v>
      </c>
      <c r="X105" s="29" t="str">
        <f>'Aligning Data'!X56</f>
        <v>V14</v>
      </c>
      <c r="Y105" s="29" t="str">
        <f>'Aligning Data'!Y56</f>
        <v>W14</v>
      </c>
      <c r="Z105" s="29" t="str">
        <f>'Aligning Data'!Z56</f>
        <v>X14</v>
      </c>
      <c r="AA105" s="29" t="str">
        <f>'Aligning Data'!AA56</f>
        <v>Y14</v>
      </c>
      <c r="AB105" s="29" t="str">
        <f>'Aligning Data'!AB56</f>
        <v>Z14</v>
      </c>
      <c r="AC105" s="29" t="str">
        <f>'Aligning Data'!AC56</f>
        <v>AA14</v>
      </c>
      <c r="AD105" s="29" t="str">
        <f>'Aligning Data'!AD56</f>
        <v>AB14</v>
      </c>
      <c r="AE105" s="29" t="str">
        <f>'Aligning Data'!AE56</f>
        <v>AC14</v>
      </c>
      <c r="AF105" s="29" t="str">
        <f>'Aligning Data'!AF56</f>
        <v>AD14</v>
      </c>
    </row>
    <row r="106" spans="2:32" s="21" customFormat="1" ht="15.75" customHeight="1" x14ac:dyDescent="0.2">
      <c r="B106" s="32">
        <v>15</v>
      </c>
      <c r="C106" s="83" t="s">
        <v>1316</v>
      </c>
      <c r="D106" s="83" t="s">
        <v>1317</v>
      </c>
      <c r="E106" s="83" t="s">
        <v>1318</v>
      </c>
      <c r="F106" s="83" t="s">
        <v>1319</v>
      </c>
      <c r="G106" s="83" t="s">
        <v>1320</v>
      </c>
      <c r="H106" s="83" t="s">
        <v>1321</v>
      </c>
      <c r="I106" s="83" t="s">
        <v>1322</v>
      </c>
      <c r="J106" s="83" t="s">
        <v>1323</v>
      </c>
      <c r="K106" s="83" t="s">
        <v>1324</v>
      </c>
      <c r="L106" s="83" t="s">
        <v>1325</v>
      </c>
      <c r="M106" s="83" t="s">
        <v>1326</v>
      </c>
      <c r="N106" s="83" t="s">
        <v>1327</v>
      </c>
      <c r="O106" s="83" t="s">
        <v>1328</v>
      </c>
      <c r="P106" s="83" t="s">
        <v>1329</v>
      </c>
      <c r="Q106" s="83" t="s">
        <v>1330</v>
      </c>
      <c r="R106" s="83" t="s">
        <v>1331</v>
      </c>
      <c r="S106" s="83" t="s">
        <v>1332</v>
      </c>
      <c r="T106" s="83" t="s">
        <v>1333</v>
      </c>
      <c r="U106" s="83" t="s">
        <v>1334</v>
      </c>
      <c r="V106" s="83" t="s">
        <v>1335</v>
      </c>
      <c r="W106" s="83" t="s">
        <v>1336</v>
      </c>
      <c r="X106" s="83" t="s">
        <v>1337</v>
      </c>
      <c r="Y106" s="83" t="s">
        <v>1338</v>
      </c>
      <c r="Z106" s="83" t="s">
        <v>1339</v>
      </c>
      <c r="AA106" s="83" t="s">
        <v>1340</v>
      </c>
      <c r="AB106" s="83" t="s">
        <v>1341</v>
      </c>
      <c r="AC106" s="83" t="s">
        <v>1342</v>
      </c>
      <c r="AD106" s="83" t="s">
        <v>1343</v>
      </c>
      <c r="AE106" s="83" t="s">
        <v>1344</v>
      </c>
      <c r="AF106" s="83" t="s">
        <v>1345</v>
      </c>
    </row>
    <row r="107" spans="2:32" s="21" customFormat="1" ht="15.75" customHeight="1" x14ac:dyDescent="0.2">
      <c r="B107" s="32"/>
      <c r="C107" s="44" t="str">
        <f>'Aligning Data'!C57</f>
        <v>A15</v>
      </c>
      <c r="D107" s="44" t="str">
        <f>'Aligning Data'!D57</f>
        <v>B15</v>
      </c>
      <c r="E107" s="44" t="str">
        <f>'Aligning Data'!E57</f>
        <v>C15</v>
      </c>
      <c r="F107" s="44" t="str">
        <f>'Aligning Data'!F57</f>
        <v>D15</v>
      </c>
      <c r="G107" s="44" t="str">
        <f>'Aligning Data'!G57</f>
        <v>E15</v>
      </c>
      <c r="H107" s="44" t="str">
        <f>'Aligning Data'!H57</f>
        <v>F15</v>
      </c>
      <c r="I107" s="44" t="str">
        <f>'Aligning Data'!I57</f>
        <v>G15</v>
      </c>
      <c r="J107" s="44" t="str">
        <f>'Aligning Data'!J57</f>
        <v>H15</v>
      </c>
      <c r="K107" s="44" t="str">
        <f>'Aligning Data'!K57</f>
        <v>I15</v>
      </c>
      <c r="L107" s="44" t="str">
        <f>'Aligning Data'!L57</f>
        <v>J15</v>
      </c>
      <c r="M107" s="44" t="str">
        <f>'Aligning Data'!M57</f>
        <v>K15</v>
      </c>
      <c r="N107" s="44" t="str">
        <f>'Aligning Data'!N57</f>
        <v>L15</v>
      </c>
      <c r="O107" s="44" t="str">
        <f>'Aligning Data'!O57</f>
        <v>M15</v>
      </c>
      <c r="P107" s="44" t="str">
        <f>'Aligning Data'!P57</f>
        <v>N15</v>
      </c>
      <c r="Q107" s="44" t="str">
        <f>'Aligning Data'!Q57</f>
        <v>O15</v>
      </c>
      <c r="R107" s="44" t="str">
        <f>'Aligning Data'!R57</f>
        <v>P15</v>
      </c>
      <c r="S107" s="44" t="str">
        <f>'Aligning Data'!S57</f>
        <v>S15</v>
      </c>
      <c r="T107" s="44" t="str">
        <f>'Aligning Data'!T57</f>
        <v>R15</v>
      </c>
      <c r="U107" s="44" t="str">
        <f>'Aligning Data'!U57</f>
        <v>S15</v>
      </c>
      <c r="V107" s="44" t="str">
        <f>'Aligning Data'!V57</f>
        <v>T15</v>
      </c>
      <c r="W107" s="44" t="str">
        <f>'Aligning Data'!W57</f>
        <v>U15</v>
      </c>
      <c r="X107" s="44" t="str">
        <f>'Aligning Data'!X57</f>
        <v>V15</v>
      </c>
      <c r="Y107" s="44" t="str">
        <f>'Aligning Data'!Y57</f>
        <v>W15</v>
      </c>
      <c r="Z107" s="44" t="str">
        <f>'Aligning Data'!Z57</f>
        <v>X15</v>
      </c>
      <c r="AA107" s="44" t="str">
        <f>'Aligning Data'!AA57</f>
        <v>Y15</v>
      </c>
      <c r="AB107" s="44" t="str">
        <f>'Aligning Data'!AB57</f>
        <v>Z15</v>
      </c>
      <c r="AC107" s="44" t="str">
        <f>'Aligning Data'!AC57</f>
        <v>AA15</v>
      </c>
      <c r="AD107" s="44" t="str">
        <f>'Aligning Data'!AD57</f>
        <v>AB15</v>
      </c>
      <c r="AE107" s="44" t="str">
        <f>'Aligning Data'!AE57</f>
        <v>AC15</v>
      </c>
      <c r="AF107" s="44" t="str">
        <f>'Aligning Data'!AF57</f>
        <v>AD15</v>
      </c>
    </row>
    <row r="108" spans="2:32" s="21" customFormat="1" ht="15.75" customHeight="1" x14ac:dyDescent="0.2">
      <c r="B108" s="32">
        <v>16</v>
      </c>
      <c r="C108" s="83" t="s">
        <v>1316</v>
      </c>
      <c r="D108" s="83" t="s">
        <v>1317</v>
      </c>
      <c r="E108" s="83" t="s">
        <v>1318</v>
      </c>
      <c r="F108" s="83" t="s">
        <v>1319</v>
      </c>
      <c r="G108" s="83" t="s">
        <v>1320</v>
      </c>
      <c r="H108" s="83" t="s">
        <v>1321</v>
      </c>
      <c r="I108" s="83" t="s">
        <v>1322</v>
      </c>
      <c r="J108" s="83" t="s">
        <v>1323</v>
      </c>
      <c r="K108" s="83" t="s">
        <v>1324</v>
      </c>
      <c r="L108" s="83" t="s">
        <v>1325</v>
      </c>
      <c r="M108" s="83" t="s">
        <v>1326</v>
      </c>
      <c r="N108" s="83" t="s">
        <v>1327</v>
      </c>
      <c r="O108" s="83" t="s">
        <v>1328</v>
      </c>
      <c r="P108" s="83" t="s">
        <v>1329</v>
      </c>
      <c r="Q108" s="83" t="s">
        <v>1330</v>
      </c>
      <c r="R108" s="83" t="s">
        <v>1331</v>
      </c>
      <c r="S108" s="83" t="s">
        <v>1332</v>
      </c>
      <c r="T108" s="83" t="s">
        <v>1333</v>
      </c>
      <c r="U108" s="83" t="s">
        <v>1334</v>
      </c>
      <c r="V108" s="83" t="s">
        <v>1335</v>
      </c>
      <c r="W108" s="83" t="s">
        <v>1336</v>
      </c>
      <c r="X108" s="83" t="s">
        <v>1337</v>
      </c>
      <c r="Y108" s="83" t="s">
        <v>1338</v>
      </c>
      <c r="Z108" s="83" t="s">
        <v>1339</v>
      </c>
      <c r="AA108" s="83" t="s">
        <v>1340</v>
      </c>
      <c r="AB108" s="83" t="s">
        <v>1341</v>
      </c>
      <c r="AC108" s="83" t="s">
        <v>1342</v>
      </c>
      <c r="AD108" s="83" t="s">
        <v>1343</v>
      </c>
      <c r="AE108" s="83" t="s">
        <v>1344</v>
      </c>
      <c r="AF108" s="83" t="s">
        <v>1345</v>
      </c>
    </row>
    <row r="109" spans="2:32" s="21" customFormat="1" ht="15.75" customHeight="1" x14ac:dyDescent="0.2">
      <c r="B109" s="32"/>
      <c r="C109" s="44" t="str">
        <f>'Aligning Data'!C58</f>
        <v>A16</v>
      </c>
      <c r="D109" s="44" t="str">
        <f>'Aligning Data'!D58</f>
        <v>B16</v>
      </c>
      <c r="E109" s="44" t="str">
        <f>'Aligning Data'!E58</f>
        <v>C16</v>
      </c>
      <c r="F109" s="44" t="str">
        <f>'Aligning Data'!F58</f>
        <v>D16</v>
      </c>
      <c r="G109" s="44" t="str">
        <f>'Aligning Data'!G58</f>
        <v>E16</v>
      </c>
      <c r="H109" s="44" t="str">
        <f>'Aligning Data'!H58</f>
        <v>F16</v>
      </c>
      <c r="I109" s="44" t="str">
        <f>'Aligning Data'!I58</f>
        <v>G16</v>
      </c>
      <c r="J109" s="44" t="str">
        <f>'Aligning Data'!J58</f>
        <v>H16</v>
      </c>
      <c r="K109" s="44" t="str">
        <f>'Aligning Data'!K58</f>
        <v>I16</v>
      </c>
      <c r="L109" s="44" t="str">
        <f>'Aligning Data'!L58</f>
        <v>J16</v>
      </c>
      <c r="M109" s="44" t="str">
        <f>'Aligning Data'!M58</f>
        <v>K16</v>
      </c>
      <c r="N109" s="44" t="str">
        <f>'Aligning Data'!N58</f>
        <v>L16</v>
      </c>
      <c r="O109" s="44" t="str">
        <f>'Aligning Data'!O58</f>
        <v>M16</v>
      </c>
      <c r="P109" s="44" t="str">
        <f>'Aligning Data'!P58</f>
        <v>N16</v>
      </c>
      <c r="Q109" s="44" t="str">
        <f>'Aligning Data'!Q58</f>
        <v>O16</v>
      </c>
      <c r="R109" s="44" t="str">
        <f>'Aligning Data'!R58</f>
        <v>P16</v>
      </c>
      <c r="S109" s="44" t="str">
        <f>'Aligning Data'!S58</f>
        <v>S16</v>
      </c>
      <c r="T109" s="44" t="str">
        <f>'Aligning Data'!T58</f>
        <v>R16</v>
      </c>
      <c r="U109" s="44" t="str">
        <f>'Aligning Data'!U58</f>
        <v>S16</v>
      </c>
      <c r="V109" s="44" t="str">
        <f>'Aligning Data'!V58</f>
        <v>T16</v>
      </c>
      <c r="W109" s="44" t="str">
        <f>'Aligning Data'!W58</f>
        <v>U16</v>
      </c>
      <c r="X109" s="44" t="str">
        <f>'Aligning Data'!X58</f>
        <v>V16</v>
      </c>
      <c r="Y109" s="44" t="str">
        <f>'Aligning Data'!Y58</f>
        <v>W16</v>
      </c>
      <c r="Z109" s="44" t="str">
        <f>'Aligning Data'!Z58</f>
        <v>X16</v>
      </c>
      <c r="AA109" s="44" t="str">
        <f>'Aligning Data'!AA58</f>
        <v>Y16</v>
      </c>
      <c r="AB109" s="44" t="str">
        <f>'Aligning Data'!AB58</f>
        <v>Z16</v>
      </c>
      <c r="AC109" s="44" t="str">
        <f>'Aligning Data'!AC58</f>
        <v>AA16</v>
      </c>
      <c r="AD109" s="44" t="str">
        <f>'Aligning Data'!AD58</f>
        <v>AB16</v>
      </c>
      <c r="AE109" s="44" t="str">
        <f>'Aligning Data'!AE58</f>
        <v>AC16</v>
      </c>
      <c r="AF109" s="44" t="str">
        <f>'Aligning Data'!AF58</f>
        <v>AD16</v>
      </c>
    </row>
    <row r="110" spans="2:32" s="21" customFormat="1" ht="15.75" customHeight="1" x14ac:dyDescent="0.2">
      <c r="B110" s="27">
        <v>17</v>
      </c>
      <c r="C110" s="27" t="s">
        <v>1346</v>
      </c>
      <c r="D110" s="27" t="s">
        <v>1347</v>
      </c>
      <c r="E110" s="27" t="s">
        <v>1348</v>
      </c>
      <c r="F110" s="27" t="s">
        <v>1349</v>
      </c>
      <c r="G110" s="27" t="s">
        <v>1350</v>
      </c>
      <c r="H110" s="27" t="s">
        <v>1351</v>
      </c>
      <c r="I110" s="27" t="s">
        <v>1352</v>
      </c>
      <c r="J110" s="27" t="s">
        <v>1353</v>
      </c>
      <c r="K110" s="27" t="s">
        <v>1354</v>
      </c>
      <c r="L110" s="27" t="s">
        <v>1355</v>
      </c>
      <c r="M110" s="27" t="s">
        <v>1356</v>
      </c>
      <c r="N110" s="27" t="s">
        <v>1357</v>
      </c>
      <c r="O110" s="27" t="s">
        <v>1358</v>
      </c>
      <c r="P110" s="27" t="s">
        <v>1359</v>
      </c>
      <c r="Q110" s="27" t="s">
        <v>1360</v>
      </c>
      <c r="R110" s="27" t="s">
        <v>1361</v>
      </c>
      <c r="S110" s="27" t="s">
        <v>1362</v>
      </c>
      <c r="T110" s="27" t="s">
        <v>1363</v>
      </c>
      <c r="U110" s="27" t="s">
        <v>1364</v>
      </c>
      <c r="V110" s="27" t="s">
        <v>1365</v>
      </c>
      <c r="W110" s="27" t="s">
        <v>1366</v>
      </c>
      <c r="X110" s="27" t="s">
        <v>1367</v>
      </c>
      <c r="Y110" s="27" t="s">
        <v>1368</v>
      </c>
      <c r="Z110" s="27" t="s">
        <v>1369</v>
      </c>
      <c r="AA110" s="27" t="s">
        <v>1370</v>
      </c>
      <c r="AB110" s="27" t="s">
        <v>1371</v>
      </c>
      <c r="AC110" s="27" t="s">
        <v>1372</v>
      </c>
      <c r="AD110" s="27" t="s">
        <v>1373</v>
      </c>
      <c r="AE110" s="27" t="s">
        <v>1374</v>
      </c>
      <c r="AF110" s="27" t="s">
        <v>1375</v>
      </c>
    </row>
    <row r="111" spans="2:32" s="21" customFormat="1" ht="15.75" customHeight="1" x14ac:dyDescent="0.2">
      <c r="B111" s="27"/>
      <c r="C111" s="28" t="str">
        <f>'Aligning Data'!C59</f>
        <v>A17</v>
      </c>
      <c r="D111" s="28" t="str">
        <f>'Aligning Data'!D59</f>
        <v>B17</v>
      </c>
      <c r="E111" s="28" t="str">
        <f>'Aligning Data'!E59</f>
        <v>C17</v>
      </c>
      <c r="F111" s="28" t="str">
        <f>'Aligning Data'!F59</f>
        <v>D17</v>
      </c>
      <c r="G111" s="28" t="str">
        <f>'Aligning Data'!G59</f>
        <v>E17</v>
      </c>
      <c r="H111" s="28" t="str">
        <f>'Aligning Data'!H59</f>
        <v>F17</v>
      </c>
      <c r="I111" s="28" t="str">
        <f>'Aligning Data'!I59</f>
        <v>G17</v>
      </c>
      <c r="J111" s="28" t="str">
        <f>'Aligning Data'!J59</f>
        <v>H17</v>
      </c>
      <c r="K111" s="28" t="str">
        <f>'Aligning Data'!K59</f>
        <v>I17</v>
      </c>
      <c r="L111" s="28" t="str">
        <f>'Aligning Data'!L59</f>
        <v>J17</v>
      </c>
      <c r="M111" s="28" t="str">
        <f>'Aligning Data'!M59</f>
        <v>K17</v>
      </c>
      <c r="N111" s="28" t="str">
        <f>'Aligning Data'!N59</f>
        <v>L17</v>
      </c>
      <c r="O111" s="28" t="str">
        <f>'Aligning Data'!O59</f>
        <v>M17</v>
      </c>
      <c r="P111" s="28" t="str">
        <f>'Aligning Data'!P59</f>
        <v>N17</v>
      </c>
      <c r="Q111" s="28" t="str">
        <f>'Aligning Data'!Q59</f>
        <v>O17</v>
      </c>
      <c r="R111" s="28" t="str">
        <f>'Aligning Data'!R59</f>
        <v>P17</v>
      </c>
      <c r="S111" s="28" t="str">
        <f>'Aligning Data'!S59</f>
        <v>S17</v>
      </c>
      <c r="T111" s="28" t="str">
        <f>'Aligning Data'!T59</f>
        <v>R17</v>
      </c>
      <c r="U111" s="28" t="str">
        <f>'Aligning Data'!U59</f>
        <v>S17</v>
      </c>
      <c r="V111" s="28" t="str">
        <f>'Aligning Data'!V59</f>
        <v>T17</v>
      </c>
      <c r="W111" s="28" t="str">
        <f>'Aligning Data'!W59</f>
        <v>U17</v>
      </c>
      <c r="X111" s="28" t="str">
        <f>'Aligning Data'!X59</f>
        <v>V17</v>
      </c>
      <c r="Y111" s="28" t="str">
        <f>'Aligning Data'!Y59</f>
        <v>W17</v>
      </c>
      <c r="Z111" s="28" t="str">
        <f>'Aligning Data'!Z59</f>
        <v>X17</v>
      </c>
      <c r="AA111" s="28" t="str">
        <f>'Aligning Data'!AA59</f>
        <v>Y17</v>
      </c>
      <c r="AB111" s="28" t="str">
        <f>'Aligning Data'!AB59</f>
        <v>Z17</v>
      </c>
      <c r="AC111" s="28" t="str">
        <f>'Aligning Data'!AC59</f>
        <v>AA17</v>
      </c>
      <c r="AD111" s="28" t="str">
        <f>'Aligning Data'!AD59</f>
        <v>AB17</v>
      </c>
      <c r="AE111" s="28" t="str">
        <f>'Aligning Data'!AE59</f>
        <v>AC17</v>
      </c>
      <c r="AF111" s="28" t="str">
        <f>'Aligning Data'!AF59</f>
        <v>AD17</v>
      </c>
    </row>
    <row r="112" spans="2:32" s="21" customFormat="1" ht="15.75" customHeight="1" x14ac:dyDescent="0.2">
      <c r="B112" s="27">
        <v>18</v>
      </c>
      <c r="C112" s="27" t="s">
        <v>1346</v>
      </c>
      <c r="D112" s="27" t="s">
        <v>1347</v>
      </c>
      <c r="E112" s="27" t="s">
        <v>1348</v>
      </c>
      <c r="F112" s="27" t="s">
        <v>1349</v>
      </c>
      <c r="G112" s="27" t="s">
        <v>1350</v>
      </c>
      <c r="H112" s="27" t="s">
        <v>1351</v>
      </c>
      <c r="I112" s="27" t="s">
        <v>1352</v>
      </c>
      <c r="J112" s="27" t="s">
        <v>1353</v>
      </c>
      <c r="K112" s="27" t="s">
        <v>1354</v>
      </c>
      <c r="L112" s="27" t="s">
        <v>1355</v>
      </c>
      <c r="M112" s="27" t="s">
        <v>1356</v>
      </c>
      <c r="N112" s="27" t="s">
        <v>1357</v>
      </c>
      <c r="O112" s="27" t="s">
        <v>1358</v>
      </c>
      <c r="P112" s="27" t="s">
        <v>1359</v>
      </c>
      <c r="Q112" s="27" t="s">
        <v>1360</v>
      </c>
      <c r="R112" s="27" t="s">
        <v>1361</v>
      </c>
      <c r="S112" s="27" t="s">
        <v>1362</v>
      </c>
      <c r="T112" s="27" t="s">
        <v>1363</v>
      </c>
      <c r="U112" s="27" t="s">
        <v>1364</v>
      </c>
      <c r="V112" s="27" t="s">
        <v>1365</v>
      </c>
      <c r="W112" s="27" t="s">
        <v>1366</v>
      </c>
      <c r="X112" s="27" t="s">
        <v>1367</v>
      </c>
      <c r="Y112" s="27" t="s">
        <v>1368</v>
      </c>
      <c r="Z112" s="27" t="s">
        <v>1369</v>
      </c>
      <c r="AA112" s="27" t="s">
        <v>1370</v>
      </c>
      <c r="AB112" s="27" t="s">
        <v>1371</v>
      </c>
      <c r="AC112" s="27" t="s">
        <v>1372</v>
      </c>
      <c r="AD112" s="27" t="s">
        <v>1373</v>
      </c>
      <c r="AE112" s="27" t="s">
        <v>1374</v>
      </c>
      <c r="AF112" s="27" t="s">
        <v>1375</v>
      </c>
    </row>
    <row r="113" spans="2:32" s="21" customFormat="1" ht="15.75" customHeight="1" x14ac:dyDescent="0.2">
      <c r="B113" s="27"/>
      <c r="C113" s="31" t="str">
        <f>'Aligning Data'!C60</f>
        <v>A18</v>
      </c>
      <c r="D113" s="31" t="str">
        <f>'Aligning Data'!D60</f>
        <v>B18</v>
      </c>
      <c r="E113" s="31" t="str">
        <f>'Aligning Data'!E60</f>
        <v>C18</v>
      </c>
      <c r="F113" s="31" t="str">
        <f>'Aligning Data'!F60</f>
        <v>D18</v>
      </c>
      <c r="G113" s="31" t="str">
        <f>'Aligning Data'!G60</f>
        <v>E18</v>
      </c>
      <c r="H113" s="31" t="str">
        <f>'Aligning Data'!H60</f>
        <v>F18</v>
      </c>
      <c r="I113" s="31" t="str">
        <f>'Aligning Data'!I60</f>
        <v>G18</v>
      </c>
      <c r="J113" s="31" t="str">
        <f>'Aligning Data'!J60</f>
        <v>H18</v>
      </c>
      <c r="K113" s="31" t="str">
        <f>'Aligning Data'!K60</f>
        <v>I18</v>
      </c>
      <c r="L113" s="31" t="str">
        <f>'Aligning Data'!L60</f>
        <v>J18</v>
      </c>
      <c r="M113" s="31" t="str">
        <f>'Aligning Data'!M60</f>
        <v>K18</v>
      </c>
      <c r="N113" s="31" t="str">
        <f>'Aligning Data'!N60</f>
        <v>L18</v>
      </c>
      <c r="O113" s="31" t="str">
        <f>'Aligning Data'!O60</f>
        <v>M18</v>
      </c>
      <c r="P113" s="31" t="str">
        <f>'Aligning Data'!P60</f>
        <v>N18</v>
      </c>
      <c r="Q113" s="31" t="str">
        <f>'Aligning Data'!Q60</f>
        <v>O18</v>
      </c>
      <c r="R113" s="31" t="str">
        <f>'Aligning Data'!R60</f>
        <v>P18</v>
      </c>
      <c r="S113" s="31" t="str">
        <f>'Aligning Data'!S60</f>
        <v>S18</v>
      </c>
      <c r="T113" s="31" t="str">
        <f>'Aligning Data'!T60</f>
        <v>R18</v>
      </c>
      <c r="U113" s="31" t="str">
        <f>'Aligning Data'!U60</f>
        <v>S18</v>
      </c>
      <c r="V113" s="31" t="str">
        <f>'Aligning Data'!V60</f>
        <v>T18</v>
      </c>
      <c r="W113" s="31" t="str">
        <f>'Aligning Data'!W60</f>
        <v>U18</v>
      </c>
      <c r="X113" s="31" t="str">
        <f>'Aligning Data'!X60</f>
        <v>V18</v>
      </c>
      <c r="Y113" s="31" t="str">
        <f>'Aligning Data'!Y60</f>
        <v>W18</v>
      </c>
      <c r="Z113" s="31" t="str">
        <f>'Aligning Data'!Z60</f>
        <v>X18</v>
      </c>
      <c r="AA113" s="31" t="str">
        <f>'Aligning Data'!AA60</f>
        <v>Y18</v>
      </c>
      <c r="AB113" s="31" t="str">
        <f>'Aligning Data'!AB60</f>
        <v>Z18</v>
      </c>
      <c r="AC113" s="31" t="str">
        <f>'Aligning Data'!AC60</f>
        <v>AA18</v>
      </c>
      <c r="AD113" s="31" t="str">
        <f>'Aligning Data'!AD60</f>
        <v>AB18</v>
      </c>
      <c r="AE113" s="31" t="str">
        <f>'Aligning Data'!AE60</f>
        <v>AC18</v>
      </c>
      <c r="AF113" s="31" t="str">
        <f>'Aligning Data'!AF60</f>
        <v>AD18</v>
      </c>
    </row>
    <row r="114" spans="2:32" s="21" customFormat="1" ht="15.75" customHeight="1" x14ac:dyDescent="0.2">
      <c r="B114" s="32">
        <v>19</v>
      </c>
      <c r="C114" s="32" t="s">
        <v>1376</v>
      </c>
      <c r="D114" s="32" t="s">
        <v>1377</v>
      </c>
      <c r="E114" s="32" t="s">
        <v>1378</v>
      </c>
      <c r="F114" s="32" t="s">
        <v>1379</v>
      </c>
      <c r="G114" s="32" t="s">
        <v>1380</v>
      </c>
      <c r="H114" s="32" t="s">
        <v>1381</v>
      </c>
      <c r="I114" s="32" t="s">
        <v>1382</v>
      </c>
      <c r="J114" s="32" t="s">
        <v>1383</v>
      </c>
      <c r="K114" s="32" t="s">
        <v>1384</v>
      </c>
      <c r="L114" s="32" t="s">
        <v>1385</v>
      </c>
      <c r="M114" s="32" t="s">
        <v>1386</v>
      </c>
      <c r="N114" s="32" t="s">
        <v>1387</v>
      </c>
      <c r="O114" s="32" t="s">
        <v>1388</v>
      </c>
      <c r="P114" s="32" t="s">
        <v>1389</v>
      </c>
      <c r="Q114" s="32" t="s">
        <v>1390</v>
      </c>
      <c r="R114" s="32" t="s">
        <v>1391</v>
      </c>
      <c r="S114" s="32" t="s">
        <v>1392</v>
      </c>
      <c r="T114" s="32" t="s">
        <v>1393</v>
      </c>
      <c r="U114" s="32" t="s">
        <v>1394</v>
      </c>
      <c r="V114" s="32" t="s">
        <v>1395</v>
      </c>
      <c r="W114" s="32" t="s">
        <v>1396</v>
      </c>
      <c r="X114" s="32" t="s">
        <v>1397</v>
      </c>
      <c r="Y114" s="32" t="s">
        <v>1398</v>
      </c>
      <c r="Z114" s="32" t="s">
        <v>1399</v>
      </c>
      <c r="AA114" s="32" t="s">
        <v>1400</v>
      </c>
      <c r="AB114" s="32" t="s">
        <v>1401</v>
      </c>
      <c r="AC114" s="32" t="s">
        <v>1402</v>
      </c>
      <c r="AD114" s="32" t="s">
        <v>1403</v>
      </c>
      <c r="AE114" s="32" t="s">
        <v>1404</v>
      </c>
      <c r="AF114" s="32" t="s">
        <v>1405</v>
      </c>
    </row>
    <row r="115" spans="2:32" s="21" customFormat="1" ht="15.75" customHeight="1" x14ac:dyDescent="0.2">
      <c r="B115" s="32"/>
      <c r="C115" s="41" t="str">
        <f>'Aligning Data'!C61</f>
        <v>A19</v>
      </c>
      <c r="D115" s="41" t="str">
        <f>'Aligning Data'!D61</f>
        <v>B19</v>
      </c>
      <c r="E115" s="41" t="str">
        <f>'Aligning Data'!E61</f>
        <v>C19</v>
      </c>
      <c r="F115" s="41" t="str">
        <f>'Aligning Data'!F61</f>
        <v>D19</v>
      </c>
      <c r="G115" s="41" t="str">
        <f>'Aligning Data'!G61</f>
        <v>E19</v>
      </c>
      <c r="H115" s="41" t="str">
        <f>'Aligning Data'!H61</f>
        <v>F19</v>
      </c>
      <c r="I115" s="41" t="str">
        <f>'Aligning Data'!I61</f>
        <v>G19</v>
      </c>
      <c r="J115" s="41" t="str">
        <f>'Aligning Data'!J61</f>
        <v>H19</v>
      </c>
      <c r="K115" s="41" t="str">
        <f>'Aligning Data'!K61</f>
        <v>I19</v>
      </c>
      <c r="L115" s="41" t="str">
        <f>'Aligning Data'!L61</f>
        <v>J19</v>
      </c>
      <c r="M115" s="41" t="str">
        <f>'Aligning Data'!M61</f>
        <v>K19</v>
      </c>
      <c r="N115" s="41" t="str">
        <f>'Aligning Data'!N61</f>
        <v>L19</v>
      </c>
      <c r="O115" s="41" t="str">
        <f>'Aligning Data'!O61</f>
        <v>M19</v>
      </c>
      <c r="P115" s="41" t="str">
        <f>'Aligning Data'!P61</f>
        <v>N19</v>
      </c>
      <c r="Q115" s="41" t="str">
        <f>'Aligning Data'!Q61</f>
        <v>O19</v>
      </c>
      <c r="R115" s="41" t="str">
        <f>'Aligning Data'!R61</f>
        <v>P19</v>
      </c>
      <c r="S115" s="41" t="str">
        <f>'Aligning Data'!S61</f>
        <v>S19</v>
      </c>
      <c r="T115" s="41" t="str">
        <f>'Aligning Data'!T61</f>
        <v>R19</v>
      </c>
      <c r="U115" s="41" t="str">
        <f>'Aligning Data'!U61</f>
        <v>S19</v>
      </c>
      <c r="V115" s="41" t="str">
        <f>'Aligning Data'!V61</f>
        <v>T19</v>
      </c>
      <c r="W115" s="41" t="str">
        <f>'Aligning Data'!W61</f>
        <v>U19</v>
      </c>
      <c r="X115" s="41" t="str">
        <f>'Aligning Data'!X61</f>
        <v>V19</v>
      </c>
      <c r="Y115" s="41" t="str">
        <f>'Aligning Data'!Y61</f>
        <v>W19</v>
      </c>
      <c r="Z115" s="41" t="str">
        <f>'Aligning Data'!Z61</f>
        <v>X19</v>
      </c>
      <c r="AA115" s="41" t="str">
        <f>'Aligning Data'!AA61</f>
        <v>Y19</v>
      </c>
      <c r="AB115" s="41" t="str">
        <f>'Aligning Data'!AB61</f>
        <v>Z19</v>
      </c>
      <c r="AC115" s="41" t="str">
        <f>'Aligning Data'!AC61</f>
        <v>AA19</v>
      </c>
      <c r="AD115" s="41" t="str">
        <f>'Aligning Data'!AD61</f>
        <v>AB19</v>
      </c>
      <c r="AE115" s="41" t="str">
        <f>'Aligning Data'!AE61</f>
        <v>AC19</v>
      </c>
      <c r="AF115" s="41" t="str">
        <f>'Aligning Data'!AF61</f>
        <v>AD19</v>
      </c>
    </row>
    <row r="116" spans="2:32" s="21" customFormat="1" ht="15.75" customHeight="1" x14ac:dyDescent="0.2">
      <c r="B116" s="32">
        <v>20</v>
      </c>
      <c r="C116" s="32" t="s">
        <v>1376</v>
      </c>
      <c r="D116" s="32" t="s">
        <v>1377</v>
      </c>
      <c r="E116" s="32" t="s">
        <v>1378</v>
      </c>
      <c r="F116" s="32" t="s">
        <v>1379</v>
      </c>
      <c r="G116" s="32" t="s">
        <v>1380</v>
      </c>
      <c r="H116" s="32" t="s">
        <v>1381</v>
      </c>
      <c r="I116" s="32" t="s">
        <v>1382</v>
      </c>
      <c r="J116" s="32" t="s">
        <v>1383</v>
      </c>
      <c r="K116" s="32" t="s">
        <v>1384</v>
      </c>
      <c r="L116" s="32" t="s">
        <v>1385</v>
      </c>
      <c r="M116" s="32" t="s">
        <v>1386</v>
      </c>
      <c r="N116" s="32" t="s">
        <v>1387</v>
      </c>
      <c r="O116" s="32" t="s">
        <v>1388</v>
      </c>
      <c r="P116" s="32" t="s">
        <v>1389</v>
      </c>
      <c r="Q116" s="32" t="s">
        <v>1390</v>
      </c>
      <c r="R116" s="32" t="s">
        <v>1391</v>
      </c>
      <c r="S116" s="32" t="s">
        <v>1392</v>
      </c>
      <c r="T116" s="32" t="s">
        <v>1393</v>
      </c>
      <c r="U116" s="32" t="s">
        <v>1394</v>
      </c>
      <c r="V116" s="32" t="s">
        <v>1395</v>
      </c>
      <c r="W116" s="32" t="s">
        <v>1396</v>
      </c>
      <c r="X116" s="32" t="s">
        <v>1397</v>
      </c>
      <c r="Y116" s="32" t="s">
        <v>1398</v>
      </c>
      <c r="Z116" s="32" t="s">
        <v>1399</v>
      </c>
      <c r="AA116" s="32" t="s">
        <v>1400</v>
      </c>
      <c r="AB116" s="32" t="s">
        <v>1401</v>
      </c>
      <c r="AC116" s="32" t="s">
        <v>1402</v>
      </c>
      <c r="AD116" s="32" t="s">
        <v>1403</v>
      </c>
      <c r="AE116" s="32" t="s">
        <v>1404</v>
      </c>
      <c r="AF116" s="32" t="s">
        <v>1405</v>
      </c>
    </row>
    <row r="117" spans="2:32" s="21" customFormat="1" ht="15.75" customHeight="1" x14ac:dyDescent="0.2">
      <c r="B117" s="32"/>
      <c r="C117" s="44" t="str">
        <f>'Aligning Data'!C62</f>
        <v>A20</v>
      </c>
      <c r="D117" s="44" t="str">
        <f>'Aligning Data'!D62</f>
        <v>B20</v>
      </c>
      <c r="E117" s="44" t="str">
        <f>'Aligning Data'!E62</f>
        <v>C20</v>
      </c>
      <c r="F117" s="44" t="str">
        <f>'Aligning Data'!F62</f>
        <v>D20</v>
      </c>
      <c r="G117" s="44" t="str">
        <f>'Aligning Data'!G62</f>
        <v>E20</v>
      </c>
      <c r="H117" s="44" t="str">
        <f>'Aligning Data'!H62</f>
        <v>F20</v>
      </c>
      <c r="I117" s="44" t="str">
        <f>'Aligning Data'!I62</f>
        <v>G20</v>
      </c>
      <c r="J117" s="44" t="str">
        <f>'Aligning Data'!J62</f>
        <v>H20</v>
      </c>
      <c r="K117" s="44" t="str">
        <f>'Aligning Data'!K62</f>
        <v>I20</v>
      </c>
      <c r="L117" s="44" t="str">
        <f>'Aligning Data'!L62</f>
        <v>J20</v>
      </c>
      <c r="M117" s="44" t="str">
        <f>'Aligning Data'!M62</f>
        <v>K20</v>
      </c>
      <c r="N117" s="44" t="str">
        <f>'Aligning Data'!N62</f>
        <v>L20</v>
      </c>
      <c r="O117" s="44" t="str">
        <f>'Aligning Data'!O62</f>
        <v>M20</v>
      </c>
      <c r="P117" s="44" t="str">
        <f>'Aligning Data'!P62</f>
        <v>N20</v>
      </c>
      <c r="Q117" s="44" t="str">
        <f>'Aligning Data'!Q62</f>
        <v>O20</v>
      </c>
      <c r="R117" s="44" t="str">
        <f>'Aligning Data'!R62</f>
        <v>P20</v>
      </c>
      <c r="S117" s="44" t="str">
        <f>'Aligning Data'!S62</f>
        <v>S20</v>
      </c>
      <c r="T117" s="44" t="str">
        <f>'Aligning Data'!T62</f>
        <v>R20</v>
      </c>
      <c r="U117" s="44" t="str">
        <f>'Aligning Data'!U62</f>
        <v>S20</v>
      </c>
      <c r="V117" s="44" t="str">
        <f>'Aligning Data'!V62</f>
        <v>T20</v>
      </c>
      <c r="W117" s="44" t="str">
        <f>'Aligning Data'!W62</f>
        <v>U20</v>
      </c>
      <c r="X117" s="44" t="str">
        <f>'Aligning Data'!X62</f>
        <v>V20</v>
      </c>
      <c r="Y117" s="44" t="str">
        <f>'Aligning Data'!Y62</f>
        <v>W20</v>
      </c>
      <c r="Z117" s="44" t="str">
        <f>'Aligning Data'!Z62</f>
        <v>X20</v>
      </c>
      <c r="AA117" s="44" t="str">
        <f>'Aligning Data'!AA62</f>
        <v>Y20</v>
      </c>
      <c r="AB117" s="44" t="str">
        <f>'Aligning Data'!AB62</f>
        <v>Z20</v>
      </c>
      <c r="AC117" s="44" t="str">
        <f>'Aligning Data'!AC62</f>
        <v>AA20</v>
      </c>
      <c r="AD117" s="44" t="str">
        <f>'Aligning Data'!AD62</f>
        <v>AB20</v>
      </c>
      <c r="AE117" s="44" t="str">
        <f>'Aligning Data'!AE62</f>
        <v>AC20</v>
      </c>
      <c r="AF117" s="44" t="str">
        <f>'Aligning Data'!AF62</f>
        <v>AD20</v>
      </c>
    </row>
    <row r="118" spans="2:32" s="21" customFormat="1" ht="15.75" customHeight="1" x14ac:dyDescent="0.2">
      <c r="B118" s="27">
        <v>21</v>
      </c>
      <c r="C118" s="27" t="s">
        <v>1406</v>
      </c>
      <c r="D118" s="27" t="s">
        <v>1407</v>
      </c>
      <c r="E118" s="27" t="s">
        <v>1408</v>
      </c>
      <c r="F118" s="27" t="s">
        <v>1409</v>
      </c>
      <c r="G118" s="27" t="s">
        <v>1410</v>
      </c>
      <c r="H118" s="27" t="s">
        <v>1411</v>
      </c>
      <c r="I118" s="27" t="s">
        <v>1412</v>
      </c>
      <c r="J118" s="27" t="s">
        <v>1413</v>
      </c>
      <c r="K118" s="27" t="s">
        <v>1414</v>
      </c>
      <c r="L118" s="27" t="s">
        <v>1415</v>
      </c>
      <c r="M118" s="27" t="s">
        <v>1416</v>
      </c>
      <c r="N118" s="27" t="s">
        <v>1417</v>
      </c>
      <c r="O118" s="27" t="s">
        <v>1418</v>
      </c>
      <c r="P118" s="27" t="s">
        <v>1419</v>
      </c>
      <c r="Q118" s="27" t="s">
        <v>1420</v>
      </c>
      <c r="R118" s="27" t="s">
        <v>1421</v>
      </c>
      <c r="S118" s="27" t="s">
        <v>1422</v>
      </c>
      <c r="T118" s="27" t="s">
        <v>1423</v>
      </c>
      <c r="U118" s="27" t="s">
        <v>1424</v>
      </c>
      <c r="V118" s="27" t="s">
        <v>1425</v>
      </c>
      <c r="W118" s="27" t="s">
        <v>1426</v>
      </c>
      <c r="X118" s="27" t="s">
        <v>1427</v>
      </c>
      <c r="Y118" s="27" t="s">
        <v>1428</v>
      </c>
      <c r="Z118" s="27" t="s">
        <v>1429</v>
      </c>
      <c r="AA118" s="27" t="s">
        <v>1430</v>
      </c>
      <c r="AB118" s="27" t="s">
        <v>1431</v>
      </c>
      <c r="AC118" s="27" t="s">
        <v>1432</v>
      </c>
      <c r="AD118" s="27" t="s">
        <v>1433</v>
      </c>
      <c r="AE118" s="27" t="s">
        <v>1434</v>
      </c>
      <c r="AF118" s="27" t="s">
        <v>1435</v>
      </c>
    </row>
    <row r="119" spans="2:32" s="21" customFormat="1" ht="15.75" customHeight="1" x14ac:dyDescent="0.2">
      <c r="B119" s="27"/>
      <c r="C119" s="28" t="str">
        <f>'Aligning Data'!C63</f>
        <v>A21</v>
      </c>
      <c r="D119" s="28" t="str">
        <f>'Aligning Data'!D63</f>
        <v>B21</v>
      </c>
      <c r="E119" s="28" t="str">
        <f>'Aligning Data'!E63</f>
        <v>C21</v>
      </c>
      <c r="F119" s="28" t="str">
        <f>'Aligning Data'!F63</f>
        <v>D21</v>
      </c>
      <c r="G119" s="28" t="str">
        <f>'Aligning Data'!G63</f>
        <v>E21</v>
      </c>
      <c r="H119" s="28" t="str">
        <f>'Aligning Data'!H63</f>
        <v>F21</v>
      </c>
      <c r="I119" s="28" t="str">
        <f>'Aligning Data'!I63</f>
        <v>G21</v>
      </c>
      <c r="J119" s="28" t="str">
        <f>'Aligning Data'!J63</f>
        <v>H21</v>
      </c>
      <c r="K119" s="28" t="str">
        <f>'Aligning Data'!K63</f>
        <v>I21</v>
      </c>
      <c r="L119" s="28" t="str">
        <f>'Aligning Data'!L63</f>
        <v>J21</v>
      </c>
      <c r="M119" s="28" t="str">
        <f>'Aligning Data'!M63</f>
        <v>K21</v>
      </c>
      <c r="N119" s="28" t="str">
        <f>'Aligning Data'!N63</f>
        <v>L21</v>
      </c>
      <c r="O119" s="28" t="str">
        <f>'Aligning Data'!O63</f>
        <v>M21</v>
      </c>
      <c r="P119" s="28" t="str">
        <f>'Aligning Data'!P63</f>
        <v>N21</v>
      </c>
      <c r="Q119" s="28" t="str">
        <f>'Aligning Data'!Q63</f>
        <v>O21</v>
      </c>
      <c r="R119" s="28" t="str">
        <f>'Aligning Data'!R63</f>
        <v>P21</v>
      </c>
      <c r="S119" s="28" t="str">
        <f>'Aligning Data'!S63</f>
        <v>S21</v>
      </c>
      <c r="T119" s="28" t="str">
        <f>'Aligning Data'!T63</f>
        <v>R21</v>
      </c>
      <c r="U119" s="28" t="str">
        <f>'Aligning Data'!U63</f>
        <v>S21</v>
      </c>
      <c r="V119" s="28" t="str">
        <f>'Aligning Data'!V63</f>
        <v>T21</v>
      </c>
      <c r="W119" s="28" t="str">
        <f>'Aligning Data'!W63</f>
        <v>U21</v>
      </c>
      <c r="X119" s="28" t="str">
        <f>'Aligning Data'!X63</f>
        <v>V21</v>
      </c>
      <c r="Y119" s="28" t="str">
        <f>'Aligning Data'!Y63</f>
        <v>W21</v>
      </c>
      <c r="Z119" s="28" t="str">
        <f>'Aligning Data'!Z63</f>
        <v>X21</v>
      </c>
      <c r="AA119" s="28" t="str">
        <f>'Aligning Data'!AA63</f>
        <v>Y21</v>
      </c>
      <c r="AB119" s="28" t="str">
        <f>'Aligning Data'!AB63</f>
        <v>Z21</v>
      </c>
      <c r="AC119" s="28" t="str">
        <f>'Aligning Data'!AC63</f>
        <v>AA21</v>
      </c>
      <c r="AD119" s="28" t="str">
        <f>'Aligning Data'!AD63</f>
        <v>AB21</v>
      </c>
      <c r="AE119" s="28" t="str">
        <f>'Aligning Data'!AE63</f>
        <v>AC21</v>
      </c>
      <c r="AF119" s="28" t="str">
        <f>'Aligning Data'!AF63</f>
        <v>AD21</v>
      </c>
    </row>
    <row r="120" spans="2:32" s="21" customFormat="1" ht="15.75" customHeight="1" x14ac:dyDescent="0.2">
      <c r="B120" s="27">
        <v>22</v>
      </c>
      <c r="C120" s="27" t="s">
        <v>1406</v>
      </c>
      <c r="D120" s="27" t="s">
        <v>1407</v>
      </c>
      <c r="E120" s="27" t="s">
        <v>1408</v>
      </c>
      <c r="F120" s="27" t="s">
        <v>1409</v>
      </c>
      <c r="G120" s="27" t="s">
        <v>1410</v>
      </c>
      <c r="H120" s="27" t="s">
        <v>1411</v>
      </c>
      <c r="I120" s="27" t="s">
        <v>1412</v>
      </c>
      <c r="J120" s="27" t="s">
        <v>1413</v>
      </c>
      <c r="K120" s="27" t="s">
        <v>1414</v>
      </c>
      <c r="L120" s="27" t="s">
        <v>1415</v>
      </c>
      <c r="M120" s="27" t="s">
        <v>1416</v>
      </c>
      <c r="N120" s="27" t="s">
        <v>1417</v>
      </c>
      <c r="O120" s="27" t="s">
        <v>1418</v>
      </c>
      <c r="P120" s="27" t="s">
        <v>1419</v>
      </c>
      <c r="Q120" s="27" t="s">
        <v>1420</v>
      </c>
      <c r="R120" s="27" t="s">
        <v>1421</v>
      </c>
      <c r="S120" s="27" t="s">
        <v>1422</v>
      </c>
      <c r="T120" s="27" t="s">
        <v>1423</v>
      </c>
      <c r="U120" s="27" t="s">
        <v>1424</v>
      </c>
      <c r="V120" s="27" t="s">
        <v>1425</v>
      </c>
      <c r="W120" s="27" t="s">
        <v>1426</v>
      </c>
      <c r="X120" s="27" t="s">
        <v>1427</v>
      </c>
      <c r="Y120" s="27" t="s">
        <v>1428</v>
      </c>
      <c r="Z120" s="27" t="s">
        <v>1429</v>
      </c>
      <c r="AA120" s="27" t="s">
        <v>1430</v>
      </c>
      <c r="AB120" s="27" t="s">
        <v>1431</v>
      </c>
      <c r="AC120" s="27" t="s">
        <v>1432</v>
      </c>
      <c r="AD120" s="27" t="s">
        <v>1433</v>
      </c>
      <c r="AE120" s="27" t="s">
        <v>1434</v>
      </c>
      <c r="AF120" s="27" t="s">
        <v>1435</v>
      </c>
    </row>
    <row r="121" spans="2:32" s="21" customFormat="1" ht="15.75" customHeight="1" x14ac:dyDescent="0.2">
      <c r="B121" s="27"/>
      <c r="C121" s="28" t="str">
        <f>'Aligning Data'!C64</f>
        <v>A22</v>
      </c>
      <c r="D121" s="28" t="str">
        <f>'Aligning Data'!D64</f>
        <v>B22</v>
      </c>
      <c r="E121" s="28" t="str">
        <f>'Aligning Data'!E64</f>
        <v>C22</v>
      </c>
      <c r="F121" s="28" t="str">
        <f>'Aligning Data'!F64</f>
        <v>D22</v>
      </c>
      <c r="G121" s="28" t="str">
        <f>'Aligning Data'!G64</f>
        <v>E22</v>
      </c>
      <c r="H121" s="28" t="str">
        <f>'Aligning Data'!H64</f>
        <v>F22</v>
      </c>
      <c r="I121" s="28" t="str">
        <f>'Aligning Data'!I64</f>
        <v>G22</v>
      </c>
      <c r="J121" s="28" t="str">
        <f>'Aligning Data'!J64</f>
        <v>H22</v>
      </c>
      <c r="K121" s="28" t="str">
        <f>'Aligning Data'!K64</f>
        <v>I22</v>
      </c>
      <c r="L121" s="28" t="str">
        <f>'Aligning Data'!L64</f>
        <v>J22</v>
      </c>
      <c r="M121" s="28" t="str">
        <f>'Aligning Data'!M64</f>
        <v>K22</v>
      </c>
      <c r="N121" s="28" t="str">
        <f>'Aligning Data'!N64</f>
        <v>L22</v>
      </c>
      <c r="O121" s="28" t="str">
        <f>'Aligning Data'!O64</f>
        <v>M22</v>
      </c>
      <c r="P121" s="28" t="str">
        <f>'Aligning Data'!P64</f>
        <v>N22</v>
      </c>
      <c r="Q121" s="28" t="str">
        <f>'Aligning Data'!Q64</f>
        <v>O22</v>
      </c>
      <c r="R121" s="28" t="str">
        <f>'Aligning Data'!R64</f>
        <v>P22</v>
      </c>
      <c r="S121" s="28" t="str">
        <f>'Aligning Data'!S64</f>
        <v>S22</v>
      </c>
      <c r="T121" s="28" t="str">
        <f>'Aligning Data'!T64</f>
        <v>R22</v>
      </c>
      <c r="U121" s="28" t="str">
        <f>'Aligning Data'!U64</f>
        <v>S22</v>
      </c>
      <c r="V121" s="28" t="str">
        <f>'Aligning Data'!V64</f>
        <v>T22</v>
      </c>
      <c r="W121" s="28" t="str">
        <f>'Aligning Data'!W64</f>
        <v>U22</v>
      </c>
      <c r="X121" s="28" t="str">
        <f>'Aligning Data'!X64</f>
        <v>V22</v>
      </c>
      <c r="Y121" s="28" t="str">
        <f>'Aligning Data'!Y64</f>
        <v>W22</v>
      </c>
      <c r="Z121" s="28" t="str">
        <f>'Aligning Data'!Z64</f>
        <v>X22</v>
      </c>
      <c r="AA121" s="28" t="str">
        <f>'Aligning Data'!AA64</f>
        <v>Y22</v>
      </c>
      <c r="AB121" s="28" t="str">
        <f>'Aligning Data'!AB64</f>
        <v>Z22</v>
      </c>
      <c r="AC121" s="28" t="str">
        <f>'Aligning Data'!AC64</f>
        <v>AA22</v>
      </c>
      <c r="AD121" s="28" t="str">
        <f>'Aligning Data'!AD64</f>
        <v>AB22</v>
      </c>
      <c r="AE121" s="28" t="str">
        <f>'Aligning Data'!AE64</f>
        <v>AC22</v>
      </c>
      <c r="AF121" s="28" t="str">
        <f>'Aligning Data'!AF64</f>
        <v>AD22</v>
      </c>
    </row>
    <row r="122" spans="2:32" s="21" customFormat="1" ht="15.75" customHeight="1" x14ac:dyDescent="0.2">
      <c r="B122" s="32">
        <v>23</v>
      </c>
      <c r="C122" s="32" t="s">
        <v>1436</v>
      </c>
      <c r="D122" s="32" t="s">
        <v>1437</v>
      </c>
      <c r="E122" s="32" t="s">
        <v>1438</v>
      </c>
      <c r="F122" s="32" t="s">
        <v>1439</v>
      </c>
      <c r="G122" s="32" t="s">
        <v>1440</v>
      </c>
      <c r="H122" s="32" t="s">
        <v>1441</v>
      </c>
      <c r="I122" s="32" t="s">
        <v>1442</v>
      </c>
      <c r="J122" s="32" t="s">
        <v>1443</v>
      </c>
      <c r="K122" s="32" t="s">
        <v>1444</v>
      </c>
      <c r="L122" s="32" t="s">
        <v>1445</v>
      </c>
      <c r="M122" s="32" t="s">
        <v>1446</v>
      </c>
      <c r="N122" s="32" t="s">
        <v>1447</v>
      </c>
      <c r="O122" s="32" t="s">
        <v>1448</v>
      </c>
      <c r="P122" s="32" t="s">
        <v>1449</v>
      </c>
      <c r="Q122" s="32" t="s">
        <v>1450</v>
      </c>
      <c r="R122" s="32" t="s">
        <v>1451</v>
      </c>
      <c r="S122" s="32" t="s">
        <v>1452</v>
      </c>
      <c r="T122" s="32" t="s">
        <v>1453</v>
      </c>
      <c r="U122" s="32" t="s">
        <v>1454</v>
      </c>
      <c r="V122" s="32" t="s">
        <v>1455</v>
      </c>
      <c r="W122" s="32" t="s">
        <v>1456</v>
      </c>
      <c r="X122" s="32" t="s">
        <v>1457</v>
      </c>
      <c r="Y122" s="32" t="s">
        <v>1458</v>
      </c>
      <c r="Z122" s="32" t="s">
        <v>1459</v>
      </c>
      <c r="AA122" s="32" t="s">
        <v>1460</v>
      </c>
      <c r="AB122" s="32" t="s">
        <v>1461</v>
      </c>
      <c r="AC122" s="32" t="s">
        <v>1462</v>
      </c>
      <c r="AD122" s="32" t="s">
        <v>1463</v>
      </c>
      <c r="AE122" s="32" t="s">
        <v>1464</v>
      </c>
      <c r="AF122" s="32" t="s">
        <v>1465</v>
      </c>
    </row>
    <row r="123" spans="2:32" s="21" customFormat="1" ht="15.75" customHeight="1" x14ac:dyDescent="0.2">
      <c r="B123" s="32"/>
      <c r="C123" s="41" t="str">
        <f>'Aligning Data'!C65</f>
        <v>A23</v>
      </c>
      <c r="D123" s="41" t="str">
        <f>'Aligning Data'!D65</f>
        <v>B23</v>
      </c>
      <c r="E123" s="41" t="str">
        <f>'Aligning Data'!E65</f>
        <v>C23</v>
      </c>
      <c r="F123" s="41" t="str">
        <f>'Aligning Data'!F65</f>
        <v>D23</v>
      </c>
      <c r="G123" s="41" t="str">
        <f>'Aligning Data'!G65</f>
        <v>E23</v>
      </c>
      <c r="H123" s="41" t="str">
        <f>'Aligning Data'!H65</f>
        <v>F23</v>
      </c>
      <c r="I123" s="41" t="str">
        <f>'Aligning Data'!I65</f>
        <v>G23</v>
      </c>
      <c r="J123" s="41" t="str">
        <f>'Aligning Data'!J65</f>
        <v>H23</v>
      </c>
      <c r="K123" s="41" t="str">
        <f>'Aligning Data'!K65</f>
        <v>I23</v>
      </c>
      <c r="L123" s="41" t="str">
        <f>'Aligning Data'!L65</f>
        <v>J23</v>
      </c>
      <c r="M123" s="41" t="str">
        <f>'Aligning Data'!M65</f>
        <v>K23</v>
      </c>
      <c r="N123" s="41" t="str">
        <f>'Aligning Data'!N65</f>
        <v>L23</v>
      </c>
      <c r="O123" s="41" t="str">
        <f>'Aligning Data'!O65</f>
        <v>M23</v>
      </c>
      <c r="P123" s="41" t="str">
        <f>'Aligning Data'!P65</f>
        <v>N23</v>
      </c>
      <c r="Q123" s="41" t="str">
        <f>'Aligning Data'!Q65</f>
        <v>O23</v>
      </c>
      <c r="R123" s="41" t="str">
        <f>'Aligning Data'!R65</f>
        <v>P23</v>
      </c>
      <c r="S123" s="41" t="str">
        <f>'Aligning Data'!S65</f>
        <v>S23</v>
      </c>
      <c r="T123" s="41" t="str">
        <f>'Aligning Data'!T65</f>
        <v>R23</v>
      </c>
      <c r="U123" s="41" t="str">
        <f>'Aligning Data'!U65</f>
        <v>S23</v>
      </c>
      <c r="V123" s="41" t="str">
        <f>'Aligning Data'!V65</f>
        <v>T23</v>
      </c>
      <c r="W123" s="41" t="str">
        <f>'Aligning Data'!W65</f>
        <v>U23</v>
      </c>
      <c r="X123" s="41" t="str">
        <f>'Aligning Data'!X65</f>
        <v>V23</v>
      </c>
      <c r="Y123" s="41" t="str">
        <f>'Aligning Data'!Y65</f>
        <v>W23</v>
      </c>
      <c r="Z123" s="41" t="str">
        <f>'Aligning Data'!Z65</f>
        <v>X23</v>
      </c>
      <c r="AA123" s="41" t="str">
        <f>'Aligning Data'!AA65</f>
        <v>Y23</v>
      </c>
      <c r="AB123" s="41" t="str">
        <f>'Aligning Data'!AB65</f>
        <v>Z23</v>
      </c>
      <c r="AC123" s="41" t="str">
        <f>'Aligning Data'!AC65</f>
        <v>AA23</v>
      </c>
      <c r="AD123" s="41" t="str">
        <f>'Aligning Data'!AD65</f>
        <v>AB23</v>
      </c>
      <c r="AE123" s="41" t="str">
        <f>'Aligning Data'!AE65</f>
        <v>AC23</v>
      </c>
      <c r="AF123" s="41" t="str">
        <f>'Aligning Data'!AF65</f>
        <v>AD23</v>
      </c>
    </row>
    <row r="124" spans="2:32" s="21" customFormat="1" ht="15.75" customHeight="1" x14ac:dyDescent="0.2">
      <c r="B124" s="32">
        <v>24</v>
      </c>
      <c r="C124" s="32" t="s">
        <v>1436</v>
      </c>
      <c r="D124" s="32" t="s">
        <v>1437</v>
      </c>
      <c r="E124" s="32" t="s">
        <v>1438</v>
      </c>
      <c r="F124" s="32" t="s">
        <v>1439</v>
      </c>
      <c r="G124" s="32" t="s">
        <v>1440</v>
      </c>
      <c r="H124" s="32" t="s">
        <v>1441</v>
      </c>
      <c r="I124" s="32" t="s">
        <v>1442</v>
      </c>
      <c r="J124" s="32" t="s">
        <v>1443</v>
      </c>
      <c r="K124" s="32" t="s">
        <v>1444</v>
      </c>
      <c r="L124" s="32" t="s">
        <v>1445</v>
      </c>
      <c r="M124" s="32" t="s">
        <v>1446</v>
      </c>
      <c r="N124" s="32" t="s">
        <v>1447</v>
      </c>
      <c r="O124" s="32" t="s">
        <v>1448</v>
      </c>
      <c r="P124" s="32" t="s">
        <v>1449</v>
      </c>
      <c r="Q124" s="32" t="s">
        <v>1450</v>
      </c>
      <c r="R124" s="32" t="s">
        <v>1451</v>
      </c>
      <c r="S124" s="32" t="s">
        <v>1452</v>
      </c>
      <c r="T124" s="32" t="s">
        <v>1453</v>
      </c>
      <c r="U124" s="32" t="s">
        <v>1454</v>
      </c>
      <c r="V124" s="32" t="s">
        <v>1455</v>
      </c>
      <c r="W124" s="32" t="s">
        <v>1456</v>
      </c>
      <c r="X124" s="32" t="s">
        <v>1457</v>
      </c>
      <c r="Y124" s="32" t="s">
        <v>1458</v>
      </c>
      <c r="Z124" s="32" t="s">
        <v>1459</v>
      </c>
      <c r="AA124" s="32" t="s">
        <v>1460</v>
      </c>
      <c r="AB124" s="32" t="s">
        <v>1461</v>
      </c>
      <c r="AC124" s="32" t="s">
        <v>1462</v>
      </c>
      <c r="AD124" s="32" t="s">
        <v>1463</v>
      </c>
      <c r="AE124" s="32" t="s">
        <v>1464</v>
      </c>
      <c r="AF124" s="32" t="s">
        <v>1465</v>
      </c>
    </row>
    <row r="125" spans="2:32" s="21" customFormat="1" ht="15.75" customHeight="1" x14ac:dyDescent="0.2">
      <c r="B125" s="32"/>
      <c r="C125" s="41" t="str">
        <f>'Aligning Data'!C66</f>
        <v>A24</v>
      </c>
      <c r="D125" s="41" t="str">
        <f>'Aligning Data'!D66</f>
        <v>B24</v>
      </c>
      <c r="E125" s="41" t="str">
        <f>'Aligning Data'!E66</f>
        <v>C24</v>
      </c>
      <c r="F125" s="41" t="str">
        <f>'Aligning Data'!F66</f>
        <v>D24</v>
      </c>
      <c r="G125" s="41" t="str">
        <f>'Aligning Data'!G66</f>
        <v>E24</v>
      </c>
      <c r="H125" s="41" t="str">
        <f>'Aligning Data'!H66</f>
        <v>F24</v>
      </c>
      <c r="I125" s="41" t="str">
        <f>'Aligning Data'!I66</f>
        <v>G24</v>
      </c>
      <c r="J125" s="41" t="str">
        <f>'Aligning Data'!J66</f>
        <v>H24</v>
      </c>
      <c r="K125" s="41" t="str">
        <f>'Aligning Data'!K66</f>
        <v>I24</v>
      </c>
      <c r="L125" s="41" t="str">
        <f>'Aligning Data'!L66</f>
        <v>J24</v>
      </c>
      <c r="M125" s="41" t="str">
        <f>'Aligning Data'!M66</f>
        <v>K24</v>
      </c>
      <c r="N125" s="41" t="str">
        <f>'Aligning Data'!N66</f>
        <v>L24</v>
      </c>
      <c r="O125" s="41" t="str">
        <f>'Aligning Data'!O66</f>
        <v>M24</v>
      </c>
      <c r="P125" s="41" t="str">
        <f>'Aligning Data'!P66</f>
        <v>N24</v>
      </c>
      <c r="Q125" s="41" t="str">
        <f>'Aligning Data'!Q66</f>
        <v>O24</v>
      </c>
      <c r="R125" s="41" t="str">
        <f>'Aligning Data'!R66</f>
        <v>P24</v>
      </c>
      <c r="S125" s="41" t="str">
        <f>'Aligning Data'!S66</f>
        <v>S24</v>
      </c>
      <c r="T125" s="41" t="str">
        <f>'Aligning Data'!T66</f>
        <v>R24</v>
      </c>
      <c r="U125" s="41" t="str">
        <f>'Aligning Data'!U66</f>
        <v>S24</v>
      </c>
      <c r="V125" s="41" t="str">
        <f>'Aligning Data'!V66</f>
        <v>T24</v>
      </c>
      <c r="W125" s="41" t="str">
        <f>'Aligning Data'!W66</f>
        <v>U24</v>
      </c>
      <c r="X125" s="41" t="str">
        <f>'Aligning Data'!X66</f>
        <v>V24</v>
      </c>
      <c r="Y125" s="41" t="str">
        <f>'Aligning Data'!Y66</f>
        <v>W24</v>
      </c>
      <c r="Z125" s="41" t="str">
        <f>'Aligning Data'!Z66</f>
        <v>X24</v>
      </c>
      <c r="AA125" s="41" t="str">
        <f>'Aligning Data'!AA66</f>
        <v>Y24</v>
      </c>
      <c r="AB125" s="41" t="str">
        <f>'Aligning Data'!AB66</f>
        <v>Z24</v>
      </c>
      <c r="AC125" s="41" t="str">
        <f>'Aligning Data'!AC66</f>
        <v>AA24</v>
      </c>
      <c r="AD125" s="41" t="str">
        <f>'Aligning Data'!AD66</f>
        <v>AB24</v>
      </c>
      <c r="AE125" s="41" t="str">
        <f>'Aligning Data'!AE66</f>
        <v>AC24</v>
      </c>
      <c r="AF125" s="41" t="str">
        <f>'Aligning Data'!AF66</f>
        <v>AD24</v>
      </c>
    </row>
    <row r="126" spans="2:32" s="21" customFormat="1" ht="15.75" customHeight="1" x14ac:dyDescent="0.2">
      <c r="B126" s="27">
        <v>25</v>
      </c>
      <c r="C126" s="27" t="s">
        <v>1466</v>
      </c>
      <c r="D126" s="27" t="s">
        <v>1467</v>
      </c>
      <c r="E126" s="27" t="s">
        <v>1468</v>
      </c>
      <c r="F126" s="27" t="s">
        <v>1469</v>
      </c>
      <c r="G126" s="27" t="s">
        <v>1470</v>
      </c>
      <c r="H126" s="27" t="s">
        <v>1471</v>
      </c>
      <c r="I126" s="27" t="s">
        <v>1472</v>
      </c>
      <c r="J126" s="27" t="s">
        <v>1473</v>
      </c>
      <c r="K126" s="27" t="s">
        <v>1474</v>
      </c>
      <c r="L126" s="27" t="s">
        <v>1475</v>
      </c>
      <c r="M126" s="27" t="s">
        <v>1476</v>
      </c>
      <c r="N126" s="27" t="s">
        <v>1477</v>
      </c>
      <c r="O126" s="27" t="s">
        <v>1478</v>
      </c>
      <c r="P126" s="27" t="s">
        <v>1479</v>
      </c>
      <c r="Q126" s="27" t="s">
        <v>1480</v>
      </c>
      <c r="R126" s="27" t="s">
        <v>1481</v>
      </c>
      <c r="S126" s="27" t="s">
        <v>1482</v>
      </c>
      <c r="T126" s="27" t="s">
        <v>1483</v>
      </c>
      <c r="U126" s="27" t="s">
        <v>1484</v>
      </c>
      <c r="V126" s="27" t="s">
        <v>1485</v>
      </c>
      <c r="W126" s="27" t="s">
        <v>1486</v>
      </c>
      <c r="X126" s="27" t="s">
        <v>1487</v>
      </c>
      <c r="Y126" s="27" t="s">
        <v>1488</v>
      </c>
      <c r="Z126" s="27" t="s">
        <v>1489</v>
      </c>
      <c r="AA126" s="27" t="s">
        <v>1490</v>
      </c>
      <c r="AB126" s="27" t="s">
        <v>1491</v>
      </c>
      <c r="AC126" s="27" t="s">
        <v>1492</v>
      </c>
      <c r="AD126" s="27" t="s">
        <v>1493</v>
      </c>
      <c r="AE126" s="27" t="s">
        <v>1494</v>
      </c>
      <c r="AF126" s="27" t="s">
        <v>1495</v>
      </c>
    </row>
    <row r="127" spans="2:32" s="21" customFormat="1" ht="15.75" customHeight="1" x14ac:dyDescent="0.2">
      <c r="B127" s="27"/>
      <c r="C127" s="29" t="str">
        <f>'Aligning Data'!C67</f>
        <v>A25</v>
      </c>
      <c r="D127" s="29" t="str">
        <f>'Aligning Data'!D67</f>
        <v>B25</v>
      </c>
      <c r="E127" s="29" t="str">
        <f>'Aligning Data'!E67</f>
        <v>C25</v>
      </c>
      <c r="F127" s="29" t="str">
        <f>'Aligning Data'!F67</f>
        <v>D25</v>
      </c>
      <c r="G127" s="29" t="str">
        <f>'Aligning Data'!G67</f>
        <v>E25</v>
      </c>
      <c r="H127" s="29" t="str">
        <f>'Aligning Data'!H67</f>
        <v>F25</v>
      </c>
      <c r="I127" s="29" t="str">
        <f>'Aligning Data'!I67</f>
        <v>G25</v>
      </c>
      <c r="J127" s="29" t="str">
        <f>'Aligning Data'!J67</f>
        <v>H25</v>
      </c>
      <c r="K127" s="29" t="str">
        <f>'Aligning Data'!K67</f>
        <v>I25</v>
      </c>
      <c r="L127" s="29" t="str">
        <f>'Aligning Data'!L67</f>
        <v>J25</v>
      </c>
      <c r="M127" s="29" t="str">
        <f>'Aligning Data'!M67</f>
        <v>K25</v>
      </c>
      <c r="N127" s="29" t="str">
        <f>'Aligning Data'!N67</f>
        <v>L25</v>
      </c>
      <c r="O127" s="29" t="str">
        <f>'Aligning Data'!O67</f>
        <v>M25</v>
      </c>
      <c r="P127" s="29" t="str">
        <f>'Aligning Data'!P67</f>
        <v>N25</v>
      </c>
      <c r="Q127" s="29" t="str">
        <f>'Aligning Data'!Q67</f>
        <v>O25</v>
      </c>
      <c r="R127" s="29" t="str">
        <f>'Aligning Data'!R67</f>
        <v>P25</v>
      </c>
      <c r="S127" s="29" t="str">
        <f>'Aligning Data'!S67</f>
        <v>S25</v>
      </c>
      <c r="T127" s="29" t="str">
        <f>'Aligning Data'!T67</f>
        <v>R25</v>
      </c>
      <c r="U127" s="29" t="str">
        <f>'Aligning Data'!U67</f>
        <v>S25</v>
      </c>
      <c r="V127" s="29" t="str">
        <f>'Aligning Data'!V67</f>
        <v>T25</v>
      </c>
      <c r="W127" s="29" t="str">
        <f>'Aligning Data'!W67</f>
        <v>U25</v>
      </c>
      <c r="X127" s="29" t="str">
        <f>'Aligning Data'!X67</f>
        <v>V25</v>
      </c>
      <c r="Y127" s="29" t="str">
        <f>'Aligning Data'!Y67</f>
        <v>W25</v>
      </c>
      <c r="Z127" s="29" t="str">
        <f>'Aligning Data'!Z67</f>
        <v>X25</v>
      </c>
      <c r="AA127" s="29" t="str">
        <f>'Aligning Data'!AA67</f>
        <v>Y25</v>
      </c>
      <c r="AB127" s="29" t="str">
        <f>'Aligning Data'!AB67</f>
        <v>Z25</v>
      </c>
      <c r="AC127" s="29" t="str">
        <f>'Aligning Data'!AC67</f>
        <v>AA25</v>
      </c>
      <c r="AD127" s="29" t="str">
        <f>'Aligning Data'!AD67</f>
        <v>AB25</v>
      </c>
      <c r="AE127" s="29" t="str">
        <f>'Aligning Data'!AE67</f>
        <v>AC25</v>
      </c>
      <c r="AF127" s="29" t="str">
        <f>'Aligning Data'!AF67</f>
        <v>AD25</v>
      </c>
    </row>
    <row r="128" spans="2:32" s="21" customFormat="1" ht="15.75" customHeight="1" x14ac:dyDescent="0.2">
      <c r="B128" s="27">
        <v>26</v>
      </c>
      <c r="C128" s="27" t="s">
        <v>1466</v>
      </c>
      <c r="D128" s="27" t="s">
        <v>1467</v>
      </c>
      <c r="E128" s="27" t="s">
        <v>1468</v>
      </c>
      <c r="F128" s="27" t="s">
        <v>1469</v>
      </c>
      <c r="G128" s="27" t="s">
        <v>1470</v>
      </c>
      <c r="H128" s="27" t="s">
        <v>1471</v>
      </c>
      <c r="I128" s="27" t="s">
        <v>1472</v>
      </c>
      <c r="J128" s="27" t="s">
        <v>1473</v>
      </c>
      <c r="K128" s="27" t="s">
        <v>1474</v>
      </c>
      <c r="L128" s="27" t="s">
        <v>1475</v>
      </c>
      <c r="M128" s="27" t="s">
        <v>1476</v>
      </c>
      <c r="N128" s="27" t="s">
        <v>1477</v>
      </c>
      <c r="O128" s="27" t="s">
        <v>1478</v>
      </c>
      <c r="P128" s="27" t="s">
        <v>1479</v>
      </c>
      <c r="Q128" s="27" t="s">
        <v>1480</v>
      </c>
      <c r="R128" s="27" t="s">
        <v>1481</v>
      </c>
      <c r="S128" s="27" t="s">
        <v>1482</v>
      </c>
      <c r="T128" s="27" t="s">
        <v>1483</v>
      </c>
      <c r="U128" s="27" t="s">
        <v>1484</v>
      </c>
      <c r="V128" s="27" t="s">
        <v>1485</v>
      </c>
      <c r="W128" s="27" t="s">
        <v>1486</v>
      </c>
      <c r="X128" s="27" t="s">
        <v>1487</v>
      </c>
      <c r="Y128" s="27" t="s">
        <v>1488</v>
      </c>
      <c r="Z128" s="27" t="s">
        <v>1489</v>
      </c>
      <c r="AA128" s="27" t="s">
        <v>1490</v>
      </c>
      <c r="AB128" s="27" t="s">
        <v>1491</v>
      </c>
      <c r="AC128" s="27" t="s">
        <v>1492</v>
      </c>
      <c r="AD128" s="27" t="s">
        <v>1493</v>
      </c>
      <c r="AE128" s="27" t="s">
        <v>1494</v>
      </c>
      <c r="AF128" s="27" t="s">
        <v>1495</v>
      </c>
    </row>
    <row r="129" spans="2:32" s="21" customFormat="1" ht="15.75" customHeight="1" x14ac:dyDescent="0.2">
      <c r="B129" s="27"/>
      <c r="C129" s="29" t="str">
        <f>'Aligning Data'!C68</f>
        <v>A26</v>
      </c>
      <c r="D129" s="29" t="str">
        <f>'Aligning Data'!D68</f>
        <v>B26</v>
      </c>
      <c r="E129" s="29" t="str">
        <f>'Aligning Data'!E68</f>
        <v>C26</v>
      </c>
      <c r="F129" s="29" t="str">
        <f>'Aligning Data'!F68</f>
        <v>D26</v>
      </c>
      <c r="G129" s="29" t="str">
        <f>'Aligning Data'!G68</f>
        <v>E26</v>
      </c>
      <c r="H129" s="29" t="str">
        <f>'Aligning Data'!H68</f>
        <v>F26</v>
      </c>
      <c r="I129" s="29" t="str">
        <f>'Aligning Data'!I68</f>
        <v>G26</v>
      </c>
      <c r="J129" s="29" t="str">
        <f>'Aligning Data'!J68</f>
        <v>H26</v>
      </c>
      <c r="K129" s="29" t="str">
        <f>'Aligning Data'!K68</f>
        <v>I26</v>
      </c>
      <c r="L129" s="29" t="str">
        <f>'Aligning Data'!L68</f>
        <v>J26</v>
      </c>
      <c r="M129" s="29" t="str">
        <f>'Aligning Data'!M68</f>
        <v>K26</v>
      </c>
      <c r="N129" s="29" t="str">
        <f>'Aligning Data'!N68</f>
        <v>L26</v>
      </c>
      <c r="O129" s="29" t="str">
        <f>'Aligning Data'!O68</f>
        <v>M26</v>
      </c>
      <c r="P129" s="29" t="str">
        <f>'Aligning Data'!P68</f>
        <v>N26</v>
      </c>
      <c r="Q129" s="29" t="str">
        <f>'Aligning Data'!Q68</f>
        <v>O26</v>
      </c>
      <c r="R129" s="29" t="str">
        <f>'Aligning Data'!R68</f>
        <v>P26</v>
      </c>
      <c r="S129" s="29" t="str">
        <f>'Aligning Data'!S68</f>
        <v>S26</v>
      </c>
      <c r="T129" s="29" t="str">
        <f>'Aligning Data'!T68</f>
        <v>R26</v>
      </c>
      <c r="U129" s="29" t="str">
        <f>'Aligning Data'!U68</f>
        <v>S26</v>
      </c>
      <c r="V129" s="29" t="str">
        <f>'Aligning Data'!V68</f>
        <v>T26</v>
      </c>
      <c r="W129" s="29" t="str">
        <f>'Aligning Data'!W68</f>
        <v>U26</v>
      </c>
      <c r="X129" s="29" t="str">
        <f>'Aligning Data'!X68</f>
        <v>V26</v>
      </c>
      <c r="Y129" s="29" t="str">
        <f>'Aligning Data'!Y68</f>
        <v>W26</v>
      </c>
      <c r="Z129" s="29" t="str">
        <f>'Aligning Data'!Z68</f>
        <v>X26</v>
      </c>
      <c r="AA129" s="29" t="str">
        <f>'Aligning Data'!AA68</f>
        <v>Y26</v>
      </c>
      <c r="AB129" s="29" t="str">
        <f>'Aligning Data'!AB68</f>
        <v>Z26</v>
      </c>
      <c r="AC129" s="29" t="str">
        <f>'Aligning Data'!AC68</f>
        <v>AA26</v>
      </c>
      <c r="AD129" s="29" t="str">
        <f>'Aligning Data'!AD68</f>
        <v>AB26</v>
      </c>
      <c r="AE129" s="29" t="str">
        <f>'Aligning Data'!AE68</f>
        <v>AC26</v>
      </c>
      <c r="AF129" s="29" t="str">
        <f>'Aligning Data'!AF68</f>
        <v>AD26</v>
      </c>
    </row>
    <row r="130" spans="2:32" s="21" customFormat="1" ht="15.75" customHeight="1" x14ac:dyDescent="0.2">
      <c r="B130" s="32">
        <v>27</v>
      </c>
      <c r="C130" s="32" t="s">
        <v>1496</v>
      </c>
      <c r="D130" s="32" t="s">
        <v>1497</v>
      </c>
      <c r="E130" s="32" t="s">
        <v>1498</v>
      </c>
      <c r="F130" s="32" t="s">
        <v>1499</v>
      </c>
      <c r="G130" s="32" t="s">
        <v>1500</v>
      </c>
      <c r="H130" s="32" t="s">
        <v>1501</v>
      </c>
      <c r="I130" s="32" t="s">
        <v>1502</v>
      </c>
      <c r="J130" s="32" t="s">
        <v>1503</v>
      </c>
      <c r="K130" s="32" t="s">
        <v>1504</v>
      </c>
      <c r="L130" s="32" t="s">
        <v>1505</v>
      </c>
      <c r="M130" s="32" t="s">
        <v>1506</v>
      </c>
      <c r="N130" s="32" t="s">
        <v>1507</v>
      </c>
      <c r="O130" s="32" t="s">
        <v>1508</v>
      </c>
      <c r="P130" s="32" t="s">
        <v>1509</v>
      </c>
      <c r="Q130" s="32" t="s">
        <v>1510</v>
      </c>
      <c r="R130" s="32" t="s">
        <v>1511</v>
      </c>
      <c r="S130" s="32" t="s">
        <v>1512</v>
      </c>
      <c r="T130" s="32" t="s">
        <v>1513</v>
      </c>
      <c r="U130" s="32" t="s">
        <v>1514</v>
      </c>
      <c r="V130" s="32" t="s">
        <v>1515</v>
      </c>
      <c r="W130" s="32" t="s">
        <v>1516</v>
      </c>
      <c r="X130" s="32" t="s">
        <v>1517</v>
      </c>
      <c r="Y130" s="32" t="s">
        <v>1518</v>
      </c>
      <c r="Z130" s="32" t="s">
        <v>1519</v>
      </c>
      <c r="AA130" s="32" t="s">
        <v>1520</v>
      </c>
      <c r="AB130" s="32" t="s">
        <v>1521</v>
      </c>
      <c r="AC130" s="32" t="s">
        <v>1522</v>
      </c>
      <c r="AD130" s="32" t="s">
        <v>1523</v>
      </c>
      <c r="AE130" s="32" t="s">
        <v>1524</v>
      </c>
      <c r="AF130" s="32" t="s">
        <v>1525</v>
      </c>
    </row>
    <row r="131" spans="2:32" s="21" customFormat="1" ht="15.75" customHeight="1" x14ac:dyDescent="0.2">
      <c r="B131" s="32"/>
      <c r="C131" s="41" t="str">
        <f>'Aligning Data'!C69</f>
        <v>A27</v>
      </c>
      <c r="D131" s="41" t="str">
        <f>'Aligning Data'!D69</f>
        <v>B27</v>
      </c>
      <c r="E131" s="41" t="str">
        <f>'Aligning Data'!E69</f>
        <v>C27</v>
      </c>
      <c r="F131" s="41" t="str">
        <f>'Aligning Data'!F69</f>
        <v>D27</v>
      </c>
      <c r="G131" s="41" t="str">
        <f>'Aligning Data'!G69</f>
        <v>E27</v>
      </c>
      <c r="H131" s="41" t="str">
        <f>'Aligning Data'!H69</f>
        <v>F27</v>
      </c>
      <c r="I131" s="41" t="str">
        <f>'Aligning Data'!I69</f>
        <v>G27</v>
      </c>
      <c r="J131" s="41" t="str">
        <f>'Aligning Data'!J69</f>
        <v>H27</v>
      </c>
      <c r="K131" s="41" t="str">
        <f>'Aligning Data'!K69</f>
        <v>I27</v>
      </c>
      <c r="L131" s="41" t="str">
        <f>'Aligning Data'!L69</f>
        <v>J27</v>
      </c>
      <c r="M131" s="41" t="str">
        <f>'Aligning Data'!M69</f>
        <v>K27</v>
      </c>
      <c r="N131" s="41" t="str">
        <f>'Aligning Data'!N69</f>
        <v>L27</v>
      </c>
      <c r="O131" s="41" t="str">
        <f>'Aligning Data'!O69</f>
        <v>M27</v>
      </c>
      <c r="P131" s="41" t="str">
        <f>'Aligning Data'!P69</f>
        <v>N27</v>
      </c>
      <c r="Q131" s="41" t="str">
        <f>'Aligning Data'!Q69</f>
        <v>O27</v>
      </c>
      <c r="R131" s="41" t="str">
        <f>'Aligning Data'!R69</f>
        <v>P27</v>
      </c>
      <c r="S131" s="41" t="str">
        <f>'Aligning Data'!S69</f>
        <v>S27</v>
      </c>
      <c r="T131" s="41" t="str">
        <f>'Aligning Data'!T69</f>
        <v>R27</v>
      </c>
      <c r="U131" s="41" t="str">
        <f>'Aligning Data'!U69</f>
        <v>S27</v>
      </c>
      <c r="V131" s="41" t="str">
        <f>'Aligning Data'!V69</f>
        <v>T27</v>
      </c>
      <c r="W131" s="41" t="str">
        <f>'Aligning Data'!W69</f>
        <v>U27</v>
      </c>
      <c r="X131" s="41" t="str">
        <f>'Aligning Data'!X69</f>
        <v>V27</v>
      </c>
      <c r="Y131" s="41" t="str">
        <f>'Aligning Data'!Y69</f>
        <v>W27</v>
      </c>
      <c r="Z131" s="41" t="str">
        <f>'Aligning Data'!Z69</f>
        <v>X27</v>
      </c>
      <c r="AA131" s="41" t="str">
        <f>'Aligning Data'!AA69</f>
        <v>Y27</v>
      </c>
      <c r="AB131" s="41" t="str">
        <f>'Aligning Data'!AB69</f>
        <v>Z27</v>
      </c>
      <c r="AC131" s="41" t="str">
        <f>'Aligning Data'!AC69</f>
        <v>AA27</v>
      </c>
      <c r="AD131" s="41" t="str">
        <f>'Aligning Data'!AD69</f>
        <v>AB27</v>
      </c>
      <c r="AE131" s="41" t="str">
        <f>'Aligning Data'!AE69</f>
        <v>AC27</v>
      </c>
      <c r="AF131" s="41" t="str">
        <f>'Aligning Data'!AF69</f>
        <v>AD27</v>
      </c>
    </row>
    <row r="132" spans="2:32" s="21" customFormat="1" ht="15.75" customHeight="1" x14ac:dyDescent="0.2">
      <c r="B132" s="32">
        <v>28</v>
      </c>
      <c r="C132" s="32" t="s">
        <v>1496</v>
      </c>
      <c r="D132" s="32" t="s">
        <v>1497</v>
      </c>
      <c r="E132" s="32" t="s">
        <v>1498</v>
      </c>
      <c r="F132" s="32" t="s">
        <v>1499</v>
      </c>
      <c r="G132" s="32" t="s">
        <v>1500</v>
      </c>
      <c r="H132" s="32" t="s">
        <v>1501</v>
      </c>
      <c r="I132" s="32" t="s">
        <v>1502</v>
      </c>
      <c r="J132" s="32" t="s">
        <v>1503</v>
      </c>
      <c r="K132" s="32" t="s">
        <v>1504</v>
      </c>
      <c r="L132" s="32" t="s">
        <v>1505</v>
      </c>
      <c r="M132" s="32" t="s">
        <v>1506</v>
      </c>
      <c r="N132" s="32" t="s">
        <v>1507</v>
      </c>
      <c r="O132" s="32" t="s">
        <v>1508</v>
      </c>
      <c r="P132" s="32" t="s">
        <v>1509</v>
      </c>
      <c r="Q132" s="32" t="s">
        <v>1510</v>
      </c>
      <c r="R132" s="32" t="s">
        <v>1511</v>
      </c>
      <c r="S132" s="32" t="s">
        <v>1512</v>
      </c>
      <c r="T132" s="32" t="s">
        <v>1513</v>
      </c>
      <c r="U132" s="32" t="s">
        <v>1514</v>
      </c>
      <c r="V132" s="32" t="s">
        <v>1515</v>
      </c>
      <c r="W132" s="32" t="s">
        <v>1516</v>
      </c>
      <c r="X132" s="32" t="s">
        <v>1517</v>
      </c>
      <c r="Y132" s="32" t="s">
        <v>1518</v>
      </c>
      <c r="Z132" s="32" t="s">
        <v>1519</v>
      </c>
      <c r="AA132" s="32" t="s">
        <v>1520</v>
      </c>
      <c r="AB132" s="32" t="s">
        <v>1521</v>
      </c>
      <c r="AC132" s="32" t="s">
        <v>1522</v>
      </c>
      <c r="AD132" s="32" t="s">
        <v>1523</v>
      </c>
      <c r="AE132" s="32" t="s">
        <v>1524</v>
      </c>
      <c r="AF132" s="32" t="s">
        <v>1525</v>
      </c>
    </row>
    <row r="133" spans="2:32" s="21" customFormat="1" ht="15.75" customHeight="1" x14ac:dyDescent="0.2">
      <c r="B133" s="32"/>
      <c r="C133" s="41" t="str">
        <f>'Aligning Data'!C70</f>
        <v>A28</v>
      </c>
      <c r="D133" s="41" t="str">
        <f>'Aligning Data'!D70</f>
        <v>B28</v>
      </c>
      <c r="E133" s="41" t="str">
        <f>'Aligning Data'!E70</f>
        <v>C28</v>
      </c>
      <c r="F133" s="41" t="str">
        <f>'Aligning Data'!F70</f>
        <v>D28</v>
      </c>
      <c r="G133" s="41" t="str">
        <f>'Aligning Data'!G70</f>
        <v>E28</v>
      </c>
      <c r="H133" s="41" t="str">
        <f>'Aligning Data'!H70</f>
        <v>F28</v>
      </c>
      <c r="I133" s="41" t="str">
        <f>'Aligning Data'!I70</f>
        <v>G28</v>
      </c>
      <c r="J133" s="41" t="str">
        <f>'Aligning Data'!J70</f>
        <v>H28</v>
      </c>
      <c r="K133" s="41" t="str">
        <f>'Aligning Data'!K70</f>
        <v>I28</v>
      </c>
      <c r="L133" s="41" t="str">
        <f>'Aligning Data'!L70</f>
        <v>J28</v>
      </c>
      <c r="M133" s="41" t="str">
        <f>'Aligning Data'!M70</f>
        <v>K28</v>
      </c>
      <c r="N133" s="41" t="str">
        <f>'Aligning Data'!N70</f>
        <v>L28</v>
      </c>
      <c r="O133" s="41" t="str">
        <f>'Aligning Data'!O70</f>
        <v>M28</v>
      </c>
      <c r="P133" s="41" t="str">
        <f>'Aligning Data'!P70</f>
        <v>N28</v>
      </c>
      <c r="Q133" s="41" t="str">
        <f>'Aligning Data'!Q70</f>
        <v>O28</v>
      </c>
      <c r="R133" s="41" t="str">
        <f>'Aligning Data'!R70</f>
        <v>P28</v>
      </c>
      <c r="S133" s="41" t="str">
        <f>'Aligning Data'!S70</f>
        <v>S28</v>
      </c>
      <c r="T133" s="41" t="str">
        <f>'Aligning Data'!T70</f>
        <v>R28</v>
      </c>
      <c r="U133" s="41" t="str">
        <f>'Aligning Data'!U70</f>
        <v>S28</v>
      </c>
      <c r="V133" s="41" t="str">
        <f>'Aligning Data'!V70</f>
        <v>T28</v>
      </c>
      <c r="W133" s="41" t="str">
        <f>'Aligning Data'!W70</f>
        <v>U28</v>
      </c>
      <c r="X133" s="41" t="str">
        <f>'Aligning Data'!X70</f>
        <v>V28</v>
      </c>
      <c r="Y133" s="41" t="str">
        <f>'Aligning Data'!Y70</f>
        <v>W28</v>
      </c>
      <c r="Z133" s="41" t="str">
        <f>'Aligning Data'!Z70</f>
        <v>X28</v>
      </c>
      <c r="AA133" s="41" t="str">
        <f>'Aligning Data'!AA70</f>
        <v>Y28</v>
      </c>
      <c r="AB133" s="41" t="str">
        <f>'Aligning Data'!AB70</f>
        <v>Z28</v>
      </c>
      <c r="AC133" s="41" t="str">
        <f>'Aligning Data'!AC70</f>
        <v>AA28</v>
      </c>
      <c r="AD133" s="41" t="str">
        <f>'Aligning Data'!AD70</f>
        <v>AB28</v>
      </c>
      <c r="AE133" s="41" t="str">
        <f>'Aligning Data'!AE70</f>
        <v>AC28</v>
      </c>
      <c r="AF133" s="41" t="str">
        <f>'Aligning Data'!AF70</f>
        <v>AD28</v>
      </c>
    </row>
    <row r="134" spans="2:32" s="21" customFormat="1" ht="15.75" customHeight="1" x14ac:dyDescent="0.2">
      <c r="B134" s="27">
        <v>29</v>
      </c>
      <c r="C134" s="27" t="s">
        <v>1526</v>
      </c>
      <c r="D134" s="27" t="s">
        <v>1527</v>
      </c>
      <c r="E134" s="27" t="s">
        <v>1528</v>
      </c>
      <c r="F134" s="27" t="s">
        <v>1529</v>
      </c>
      <c r="G134" s="27" t="s">
        <v>1530</v>
      </c>
      <c r="H134" s="27" t="s">
        <v>1531</v>
      </c>
      <c r="I134" s="27" t="s">
        <v>1532</v>
      </c>
      <c r="J134" s="27" t="s">
        <v>1533</v>
      </c>
      <c r="K134" s="27" t="s">
        <v>1534</v>
      </c>
      <c r="L134" s="27" t="s">
        <v>1535</v>
      </c>
      <c r="M134" s="27" t="s">
        <v>1536</v>
      </c>
      <c r="N134" s="27" t="s">
        <v>1537</v>
      </c>
      <c r="O134" s="27" t="s">
        <v>1538</v>
      </c>
      <c r="P134" s="27" t="s">
        <v>1539</v>
      </c>
      <c r="Q134" s="27" t="s">
        <v>1540</v>
      </c>
      <c r="R134" s="27" t="s">
        <v>1541</v>
      </c>
      <c r="S134" s="27" t="s">
        <v>1542</v>
      </c>
      <c r="T134" s="27" t="s">
        <v>1543</v>
      </c>
      <c r="U134" s="27" t="s">
        <v>1544</v>
      </c>
      <c r="V134" s="27" t="s">
        <v>1545</v>
      </c>
      <c r="W134" s="27" t="s">
        <v>1546</v>
      </c>
      <c r="X134" s="27" t="s">
        <v>1547</v>
      </c>
      <c r="Y134" s="27" t="s">
        <v>1548</v>
      </c>
      <c r="Z134" s="27" t="s">
        <v>1549</v>
      </c>
      <c r="AA134" s="27" t="s">
        <v>1550</v>
      </c>
      <c r="AB134" s="27" t="s">
        <v>1551</v>
      </c>
      <c r="AC134" s="27" t="s">
        <v>1552</v>
      </c>
      <c r="AD134" s="27" t="s">
        <v>1553</v>
      </c>
      <c r="AE134" s="27" t="s">
        <v>1554</v>
      </c>
      <c r="AF134" s="27" t="s">
        <v>1555</v>
      </c>
    </row>
    <row r="135" spans="2:32" s="21" customFormat="1" ht="15.75" customHeight="1" x14ac:dyDescent="0.2">
      <c r="B135" s="27"/>
      <c r="C135" s="29" t="str">
        <f>'Aligning Data'!C71</f>
        <v>A29</v>
      </c>
      <c r="D135" s="29" t="str">
        <f>'Aligning Data'!D71</f>
        <v>B29</v>
      </c>
      <c r="E135" s="29" t="str">
        <f>'Aligning Data'!E71</f>
        <v>C29</v>
      </c>
      <c r="F135" s="29" t="str">
        <f>'Aligning Data'!F71</f>
        <v>D29</v>
      </c>
      <c r="G135" s="29" t="str">
        <f>'Aligning Data'!G71</f>
        <v>E29</v>
      </c>
      <c r="H135" s="29" t="str">
        <f>'Aligning Data'!H71</f>
        <v>F29</v>
      </c>
      <c r="I135" s="29" t="str">
        <f>'Aligning Data'!I71</f>
        <v>G29</v>
      </c>
      <c r="J135" s="29" t="str">
        <f>'Aligning Data'!J71</f>
        <v>H29</v>
      </c>
      <c r="K135" s="29" t="str">
        <f>'Aligning Data'!K71</f>
        <v>I29</v>
      </c>
      <c r="L135" s="29" t="str">
        <f>'Aligning Data'!L71</f>
        <v>J29</v>
      </c>
      <c r="M135" s="29" t="str">
        <f>'Aligning Data'!M71</f>
        <v>K29</v>
      </c>
      <c r="N135" s="29" t="str">
        <f>'Aligning Data'!N71</f>
        <v>L29</v>
      </c>
      <c r="O135" s="29" t="str">
        <f>'Aligning Data'!O71</f>
        <v>M29</v>
      </c>
      <c r="P135" s="29" t="str">
        <f>'Aligning Data'!P71</f>
        <v>N29</v>
      </c>
      <c r="Q135" s="29" t="str">
        <f>'Aligning Data'!Q71</f>
        <v>O29</v>
      </c>
      <c r="R135" s="29" t="str">
        <f>'Aligning Data'!R71</f>
        <v>P29</v>
      </c>
      <c r="S135" s="29" t="str">
        <f>'Aligning Data'!S71</f>
        <v>S29</v>
      </c>
      <c r="T135" s="29" t="str">
        <f>'Aligning Data'!T71</f>
        <v>R29</v>
      </c>
      <c r="U135" s="29" t="str">
        <f>'Aligning Data'!U71</f>
        <v>S29</v>
      </c>
      <c r="V135" s="29" t="str">
        <f>'Aligning Data'!V71</f>
        <v>T29</v>
      </c>
      <c r="W135" s="29" t="str">
        <f>'Aligning Data'!W71</f>
        <v>U29</v>
      </c>
      <c r="X135" s="29" t="str">
        <f>'Aligning Data'!X71</f>
        <v>V29</v>
      </c>
      <c r="Y135" s="29" t="str">
        <f>'Aligning Data'!Y71</f>
        <v>W29</v>
      </c>
      <c r="Z135" s="29" t="str">
        <f>'Aligning Data'!Z71</f>
        <v>X29</v>
      </c>
      <c r="AA135" s="29" t="str">
        <f>'Aligning Data'!AA71</f>
        <v>Y29</v>
      </c>
      <c r="AB135" s="29" t="str">
        <f>'Aligning Data'!AB71</f>
        <v>Z29</v>
      </c>
      <c r="AC135" s="29" t="str">
        <f>'Aligning Data'!AC71</f>
        <v>AA29</v>
      </c>
      <c r="AD135" s="29" t="str">
        <f>'Aligning Data'!AD71</f>
        <v>AB29</v>
      </c>
      <c r="AE135" s="29" t="str">
        <f>'Aligning Data'!AE71</f>
        <v>AC29</v>
      </c>
      <c r="AF135" s="29" t="str">
        <f>'Aligning Data'!AF71</f>
        <v>AD29</v>
      </c>
    </row>
    <row r="136" spans="2:32" s="21" customFormat="1" ht="15.75" customHeight="1" x14ac:dyDescent="0.2">
      <c r="B136" s="27">
        <v>30</v>
      </c>
      <c r="C136" s="27" t="s">
        <v>1526</v>
      </c>
      <c r="D136" s="27" t="s">
        <v>1527</v>
      </c>
      <c r="E136" s="27" t="s">
        <v>1528</v>
      </c>
      <c r="F136" s="27" t="s">
        <v>1529</v>
      </c>
      <c r="G136" s="27" t="s">
        <v>1530</v>
      </c>
      <c r="H136" s="27" t="s">
        <v>1531</v>
      </c>
      <c r="I136" s="27" t="s">
        <v>1532</v>
      </c>
      <c r="J136" s="27" t="s">
        <v>1533</v>
      </c>
      <c r="K136" s="27" t="s">
        <v>1534</v>
      </c>
      <c r="L136" s="27" t="s">
        <v>1535</v>
      </c>
      <c r="M136" s="27" t="s">
        <v>1536</v>
      </c>
      <c r="N136" s="27" t="s">
        <v>1537</v>
      </c>
      <c r="O136" s="27" t="s">
        <v>1538</v>
      </c>
      <c r="P136" s="27" t="s">
        <v>1539</v>
      </c>
      <c r="Q136" s="27" t="s">
        <v>1540</v>
      </c>
      <c r="R136" s="27" t="s">
        <v>1541</v>
      </c>
      <c r="S136" s="27" t="s">
        <v>1542</v>
      </c>
      <c r="T136" s="27" t="s">
        <v>1543</v>
      </c>
      <c r="U136" s="27" t="s">
        <v>1544</v>
      </c>
      <c r="V136" s="27" t="s">
        <v>1545</v>
      </c>
      <c r="W136" s="27" t="s">
        <v>1546</v>
      </c>
      <c r="X136" s="27" t="s">
        <v>1547</v>
      </c>
      <c r="Y136" s="27" t="s">
        <v>1548</v>
      </c>
      <c r="Z136" s="27" t="s">
        <v>1549</v>
      </c>
      <c r="AA136" s="27" t="s">
        <v>1550</v>
      </c>
      <c r="AB136" s="27" t="s">
        <v>1551</v>
      </c>
      <c r="AC136" s="27" t="s">
        <v>1552</v>
      </c>
      <c r="AD136" s="27" t="s">
        <v>1553</v>
      </c>
      <c r="AE136" s="27" t="s">
        <v>1554</v>
      </c>
      <c r="AF136" s="27" t="s">
        <v>1555</v>
      </c>
    </row>
    <row r="137" spans="2:32" s="21" customFormat="1" ht="15.75" customHeight="1" x14ac:dyDescent="0.2">
      <c r="B137" s="27"/>
      <c r="C137" s="29" t="str">
        <f>'Aligning Data'!C72</f>
        <v>A30</v>
      </c>
      <c r="D137" s="29" t="str">
        <f>'Aligning Data'!D72</f>
        <v>B30</v>
      </c>
      <c r="E137" s="29" t="str">
        <f>'Aligning Data'!E72</f>
        <v>C30</v>
      </c>
      <c r="F137" s="29" t="str">
        <f>'Aligning Data'!F72</f>
        <v>D30</v>
      </c>
      <c r="G137" s="29" t="str">
        <f>'Aligning Data'!G72</f>
        <v>E30</v>
      </c>
      <c r="H137" s="29" t="str">
        <f>'Aligning Data'!H72</f>
        <v>F30</v>
      </c>
      <c r="I137" s="29" t="str">
        <f>'Aligning Data'!I72</f>
        <v>G30</v>
      </c>
      <c r="J137" s="29" t="str">
        <f>'Aligning Data'!J72</f>
        <v>H30</v>
      </c>
      <c r="K137" s="29" t="str">
        <f>'Aligning Data'!K72</f>
        <v>I30</v>
      </c>
      <c r="L137" s="29" t="str">
        <f>'Aligning Data'!L72</f>
        <v>J30</v>
      </c>
      <c r="M137" s="29" t="str">
        <f>'Aligning Data'!M72</f>
        <v>K30</v>
      </c>
      <c r="N137" s="29" t="str">
        <f>'Aligning Data'!N72</f>
        <v>L30</v>
      </c>
      <c r="O137" s="29" t="str">
        <f>'Aligning Data'!O72</f>
        <v>M30</v>
      </c>
      <c r="P137" s="29" t="str">
        <f>'Aligning Data'!P72</f>
        <v>N30</v>
      </c>
      <c r="Q137" s="29" t="str">
        <f>'Aligning Data'!Q72</f>
        <v>O30</v>
      </c>
      <c r="R137" s="29" t="str">
        <f>'Aligning Data'!R72</f>
        <v>P30</v>
      </c>
      <c r="S137" s="29" t="str">
        <f>'Aligning Data'!S72</f>
        <v>S30</v>
      </c>
      <c r="T137" s="29" t="str">
        <f>'Aligning Data'!T72</f>
        <v>R30</v>
      </c>
      <c r="U137" s="29" t="str">
        <f>'Aligning Data'!U72</f>
        <v>S30</v>
      </c>
      <c r="V137" s="29" t="str">
        <f>'Aligning Data'!V72</f>
        <v>T30</v>
      </c>
      <c r="W137" s="29" t="str">
        <f>'Aligning Data'!W72</f>
        <v>U30</v>
      </c>
      <c r="X137" s="29" t="str">
        <f>'Aligning Data'!X72</f>
        <v>V30</v>
      </c>
      <c r="Y137" s="29" t="str">
        <f>'Aligning Data'!Y72</f>
        <v>W30</v>
      </c>
      <c r="Z137" s="29" t="str">
        <f>'Aligning Data'!Z72</f>
        <v>X30</v>
      </c>
      <c r="AA137" s="29" t="str">
        <f>'Aligning Data'!AA72</f>
        <v>Y30</v>
      </c>
      <c r="AB137" s="29" t="str">
        <f>'Aligning Data'!AB72</f>
        <v>Z30</v>
      </c>
      <c r="AC137" s="29" t="str">
        <f>'Aligning Data'!AC72</f>
        <v>AA30</v>
      </c>
      <c r="AD137" s="29" t="str">
        <f>'Aligning Data'!AD72</f>
        <v>AB30</v>
      </c>
      <c r="AE137" s="29" t="str">
        <f>'Aligning Data'!AE72</f>
        <v>AC30</v>
      </c>
      <c r="AF137" s="29" t="str">
        <f>'Aligning Data'!AF72</f>
        <v>AD30</v>
      </c>
    </row>
    <row r="138" spans="2:32" s="21" customFormat="1" ht="15.75" customHeight="1" x14ac:dyDescent="0.2">
      <c r="B138" s="32">
        <v>31</v>
      </c>
      <c r="C138" s="32" t="s">
        <v>1556</v>
      </c>
      <c r="D138" s="32" t="s">
        <v>1557</v>
      </c>
      <c r="E138" s="32" t="s">
        <v>1558</v>
      </c>
      <c r="F138" s="32" t="s">
        <v>1559</v>
      </c>
      <c r="G138" s="32" t="s">
        <v>1560</v>
      </c>
      <c r="H138" s="32" t="s">
        <v>1561</v>
      </c>
      <c r="I138" s="32" t="s">
        <v>1562</v>
      </c>
      <c r="J138" s="32" t="s">
        <v>1563</v>
      </c>
      <c r="K138" s="32" t="s">
        <v>1564</v>
      </c>
      <c r="L138" s="32" t="s">
        <v>1565</v>
      </c>
      <c r="M138" s="32" t="s">
        <v>1566</v>
      </c>
      <c r="N138" s="32" t="s">
        <v>1567</v>
      </c>
      <c r="O138" s="32" t="s">
        <v>1568</v>
      </c>
      <c r="P138" s="32" t="s">
        <v>1569</v>
      </c>
      <c r="Q138" s="32" t="s">
        <v>1570</v>
      </c>
      <c r="R138" s="32" t="s">
        <v>1571</v>
      </c>
      <c r="S138" s="32" t="s">
        <v>1572</v>
      </c>
      <c r="T138" s="32" t="s">
        <v>1573</v>
      </c>
      <c r="U138" s="32" t="s">
        <v>1574</v>
      </c>
      <c r="V138" s="32" t="s">
        <v>1575</v>
      </c>
      <c r="W138" s="32" t="s">
        <v>1576</v>
      </c>
      <c r="X138" s="32" t="s">
        <v>1577</v>
      </c>
      <c r="Y138" s="32" t="s">
        <v>1578</v>
      </c>
      <c r="Z138" s="32" t="s">
        <v>1579</v>
      </c>
      <c r="AA138" s="32" t="s">
        <v>1580</v>
      </c>
      <c r="AB138" s="32" t="s">
        <v>1581</v>
      </c>
      <c r="AC138" s="32" t="s">
        <v>1582</v>
      </c>
      <c r="AD138" s="32" t="s">
        <v>1583</v>
      </c>
      <c r="AE138" s="32" t="s">
        <v>1584</v>
      </c>
      <c r="AF138" s="32" t="s">
        <v>1585</v>
      </c>
    </row>
    <row r="139" spans="2:32" s="21" customFormat="1" ht="15.75" customHeight="1" x14ac:dyDescent="0.2">
      <c r="B139" s="32"/>
      <c r="C139" s="41" t="str">
        <f>'Aligning Data'!C73</f>
        <v>A31</v>
      </c>
      <c r="D139" s="41" t="str">
        <f>'Aligning Data'!D73</f>
        <v>B31</v>
      </c>
      <c r="E139" s="41" t="str">
        <f>'Aligning Data'!E73</f>
        <v>C31</v>
      </c>
      <c r="F139" s="41" t="str">
        <f>'Aligning Data'!F73</f>
        <v>D31</v>
      </c>
      <c r="G139" s="41" t="str">
        <f>'Aligning Data'!G73</f>
        <v>E31</v>
      </c>
      <c r="H139" s="41" t="str">
        <f>'Aligning Data'!H73</f>
        <v>F31</v>
      </c>
      <c r="I139" s="41" t="str">
        <f>'Aligning Data'!I73</f>
        <v>G31</v>
      </c>
      <c r="J139" s="41" t="str">
        <f>'Aligning Data'!J73</f>
        <v>H31</v>
      </c>
      <c r="K139" s="41" t="str">
        <f>'Aligning Data'!K73</f>
        <v>I31</v>
      </c>
      <c r="L139" s="41" t="str">
        <f>'Aligning Data'!L73</f>
        <v>J31</v>
      </c>
      <c r="M139" s="41" t="str">
        <f>'Aligning Data'!M73</f>
        <v>K31</v>
      </c>
      <c r="N139" s="41" t="str">
        <f>'Aligning Data'!N73</f>
        <v>L31</v>
      </c>
      <c r="O139" s="41" t="str">
        <f>'Aligning Data'!O73</f>
        <v>M31</v>
      </c>
      <c r="P139" s="41" t="str">
        <f>'Aligning Data'!P73</f>
        <v>N31</v>
      </c>
      <c r="Q139" s="41" t="str">
        <f>'Aligning Data'!Q73</f>
        <v>O31</v>
      </c>
      <c r="R139" s="41" t="str">
        <f>'Aligning Data'!R73</f>
        <v>P31</v>
      </c>
      <c r="S139" s="41" t="str">
        <f>'Aligning Data'!S73</f>
        <v>S31</v>
      </c>
      <c r="T139" s="41" t="str">
        <f>'Aligning Data'!T73</f>
        <v>R31</v>
      </c>
      <c r="U139" s="41" t="str">
        <f>'Aligning Data'!U73</f>
        <v>S31</v>
      </c>
      <c r="V139" s="41" t="str">
        <f>'Aligning Data'!V73</f>
        <v>T31</v>
      </c>
      <c r="W139" s="41" t="str">
        <f>'Aligning Data'!W73</f>
        <v>U31</v>
      </c>
      <c r="X139" s="41" t="str">
        <f>'Aligning Data'!X73</f>
        <v>V31</v>
      </c>
      <c r="Y139" s="41" t="str">
        <f>'Aligning Data'!Y73</f>
        <v>W31</v>
      </c>
      <c r="Z139" s="41" t="str">
        <f>'Aligning Data'!Z73</f>
        <v>X31</v>
      </c>
      <c r="AA139" s="41" t="str">
        <f>'Aligning Data'!AA73</f>
        <v>Y31</v>
      </c>
      <c r="AB139" s="41" t="str">
        <f>'Aligning Data'!AB73</f>
        <v>Z31</v>
      </c>
      <c r="AC139" s="41" t="str">
        <f>'Aligning Data'!AC73</f>
        <v>AA31</v>
      </c>
      <c r="AD139" s="41" t="str">
        <f>'Aligning Data'!AD73</f>
        <v>AB31</v>
      </c>
      <c r="AE139" s="41" t="str">
        <f>'Aligning Data'!AE73</f>
        <v>AC31</v>
      </c>
      <c r="AF139" s="41" t="str">
        <f>'Aligning Data'!AF73</f>
        <v>AD31</v>
      </c>
    </row>
    <row r="140" spans="2:32" s="21" customFormat="1" ht="15.75" customHeight="1" x14ac:dyDescent="0.2">
      <c r="B140" s="32">
        <v>32</v>
      </c>
      <c r="C140" s="32" t="s">
        <v>1556</v>
      </c>
      <c r="D140" s="32" t="s">
        <v>1557</v>
      </c>
      <c r="E140" s="32" t="s">
        <v>1558</v>
      </c>
      <c r="F140" s="32" t="s">
        <v>1559</v>
      </c>
      <c r="G140" s="32" t="s">
        <v>1560</v>
      </c>
      <c r="H140" s="32" t="s">
        <v>1561</v>
      </c>
      <c r="I140" s="32" t="s">
        <v>1562</v>
      </c>
      <c r="J140" s="32" t="s">
        <v>1563</v>
      </c>
      <c r="K140" s="32" t="s">
        <v>1564</v>
      </c>
      <c r="L140" s="32" t="s">
        <v>1565</v>
      </c>
      <c r="M140" s="32" t="s">
        <v>1566</v>
      </c>
      <c r="N140" s="32" t="s">
        <v>1567</v>
      </c>
      <c r="O140" s="32" t="s">
        <v>1568</v>
      </c>
      <c r="P140" s="32" t="s">
        <v>1569</v>
      </c>
      <c r="Q140" s="32" t="s">
        <v>1570</v>
      </c>
      <c r="R140" s="32" t="s">
        <v>1571</v>
      </c>
      <c r="S140" s="32" t="s">
        <v>1572</v>
      </c>
      <c r="T140" s="32" t="s">
        <v>1573</v>
      </c>
      <c r="U140" s="32" t="s">
        <v>1574</v>
      </c>
      <c r="V140" s="32" t="s">
        <v>1575</v>
      </c>
      <c r="W140" s="32" t="s">
        <v>1576</v>
      </c>
      <c r="X140" s="32" t="s">
        <v>1577</v>
      </c>
      <c r="Y140" s="32" t="s">
        <v>1578</v>
      </c>
      <c r="Z140" s="32" t="s">
        <v>1579</v>
      </c>
      <c r="AA140" s="32" t="s">
        <v>1580</v>
      </c>
      <c r="AB140" s="32" t="s">
        <v>1581</v>
      </c>
      <c r="AC140" s="32" t="s">
        <v>1582</v>
      </c>
      <c r="AD140" s="32" t="s">
        <v>1583</v>
      </c>
      <c r="AE140" s="32" t="s">
        <v>1584</v>
      </c>
      <c r="AF140" s="32" t="s">
        <v>1585</v>
      </c>
    </row>
    <row r="141" spans="2:32" s="21" customFormat="1" ht="15.75" customHeight="1" x14ac:dyDescent="0.2">
      <c r="B141" s="32"/>
      <c r="C141" s="41" t="str">
        <f>'Aligning Data'!C74</f>
        <v>A32</v>
      </c>
      <c r="D141" s="41" t="str">
        <f>'Aligning Data'!D74</f>
        <v>B32</v>
      </c>
      <c r="E141" s="41" t="str">
        <f>'Aligning Data'!E74</f>
        <v>C32</v>
      </c>
      <c r="F141" s="41" t="str">
        <f>'Aligning Data'!F74</f>
        <v>D32</v>
      </c>
      <c r="G141" s="41" t="str">
        <f>'Aligning Data'!G74</f>
        <v>E32</v>
      </c>
      <c r="H141" s="41" t="str">
        <f>'Aligning Data'!H74</f>
        <v>F32</v>
      </c>
      <c r="I141" s="41" t="str">
        <f>'Aligning Data'!I74</f>
        <v>G32</v>
      </c>
      <c r="J141" s="41" t="str">
        <f>'Aligning Data'!J74</f>
        <v>H32</v>
      </c>
      <c r="K141" s="41" t="str">
        <f>'Aligning Data'!K74</f>
        <v>I32</v>
      </c>
      <c r="L141" s="41" t="str">
        <f>'Aligning Data'!L74</f>
        <v>J32</v>
      </c>
      <c r="M141" s="41" t="str">
        <f>'Aligning Data'!M74</f>
        <v>K32</v>
      </c>
      <c r="N141" s="41" t="str">
        <f>'Aligning Data'!N74</f>
        <v>L32</v>
      </c>
      <c r="O141" s="41" t="str">
        <f>'Aligning Data'!O74</f>
        <v>M32</v>
      </c>
      <c r="P141" s="41" t="str">
        <f>'Aligning Data'!P74</f>
        <v>N32</v>
      </c>
      <c r="Q141" s="41" t="str">
        <f>'Aligning Data'!Q74</f>
        <v>O32</v>
      </c>
      <c r="R141" s="41" t="str">
        <f>'Aligning Data'!R74</f>
        <v>P32</v>
      </c>
      <c r="S141" s="41" t="str">
        <f>'Aligning Data'!S74</f>
        <v>S32</v>
      </c>
      <c r="T141" s="41" t="str">
        <f>'Aligning Data'!T74</f>
        <v>R32</v>
      </c>
      <c r="U141" s="41" t="str">
        <f>'Aligning Data'!U74</f>
        <v>S32</v>
      </c>
      <c r="V141" s="41" t="str">
        <f>'Aligning Data'!V74</f>
        <v>T32</v>
      </c>
      <c r="W141" s="41" t="str">
        <f>'Aligning Data'!W74</f>
        <v>U32</v>
      </c>
      <c r="X141" s="41" t="str">
        <f>'Aligning Data'!X74</f>
        <v>V32</v>
      </c>
      <c r="Y141" s="41" t="str">
        <f>'Aligning Data'!Y74</f>
        <v>W32</v>
      </c>
      <c r="Z141" s="41" t="str">
        <f>'Aligning Data'!Z74</f>
        <v>X32</v>
      </c>
      <c r="AA141" s="41" t="str">
        <f>'Aligning Data'!AA74</f>
        <v>Y32</v>
      </c>
      <c r="AB141" s="41" t="str">
        <f>'Aligning Data'!AB74</f>
        <v>Z32</v>
      </c>
      <c r="AC141" s="41" t="str">
        <f>'Aligning Data'!AC74</f>
        <v>AA32</v>
      </c>
      <c r="AD141" s="41" t="str">
        <f>'Aligning Data'!AD74</f>
        <v>AB32</v>
      </c>
      <c r="AE141" s="41" t="str">
        <f>'Aligning Data'!AE74</f>
        <v>AC32</v>
      </c>
      <c r="AF141" s="41" t="str">
        <f>'Aligning Data'!AF74</f>
        <v>AD32</v>
      </c>
    </row>
    <row r="142" spans="2:32" s="21" customFormat="1" ht="15.75" customHeight="1" x14ac:dyDescent="0.2">
      <c r="B142" s="27">
        <v>33</v>
      </c>
      <c r="C142" s="27" t="s">
        <v>1586</v>
      </c>
      <c r="D142" s="27" t="s">
        <v>1587</v>
      </c>
      <c r="E142" s="27" t="s">
        <v>1588</v>
      </c>
      <c r="F142" s="27" t="s">
        <v>1589</v>
      </c>
      <c r="G142" s="27" t="s">
        <v>1590</v>
      </c>
      <c r="H142" s="27" t="s">
        <v>1591</v>
      </c>
      <c r="I142" s="27" t="s">
        <v>1592</v>
      </c>
      <c r="J142" s="27" t="s">
        <v>1593</v>
      </c>
      <c r="K142" s="27" t="s">
        <v>1594</v>
      </c>
      <c r="L142" s="27" t="s">
        <v>1595</v>
      </c>
      <c r="M142" s="27" t="s">
        <v>1596</v>
      </c>
      <c r="N142" s="27" t="s">
        <v>1597</v>
      </c>
      <c r="O142" s="27" t="s">
        <v>1598</v>
      </c>
      <c r="P142" s="27" t="s">
        <v>1599</v>
      </c>
      <c r="Q142" s="27" t="s">
        <v>1600</v>
      </c>
      <c r="R142" s="27" t="s">
        <v>1601</v>
      </c>
      <c r="S142" s="27" t="s">
        <v>1602</v>
      </c>
      <c r="T142" s="27" t="s">
        <v>1603</v>
      </c>
      <c r="U142" s="27" t="s">
        <v>1604</v>
      </c>
      <c r="V142" s="27" t="s">
        <v>1605</v>
      </c>
      <c r="W142" s="27" t="s">
        <v>1606</v>
      </c>
      <c r="X142" s="27" t="s">
        <v>1607</v>
      </c>
      <c r="Y142" s="27" t="s">
        <v>1608</v>
      </c>
      <c r="Z142" s="27" t="s">
        <v>1609</v>
      </c>
      <c r="AA142" s="27" t="s">
        <v>1610</v>
      </c>
      <c r="AB142" s="27" t="s">
        <v>1611</v>
      </c>
      <c r="AC142" s="27" t="s">
        <v>1612</v>
      </c>
      <c r="AD142" s="27" t="s">
        <v>1073</v>
      </c>
      <c r="AE142" s="27" t="s">
        <v>328</v>
      </c>
      <c r="AF142" s="27" t="s">
        <v>327</v>
      </c>
    </row>
    <row r="143" spans="2:32" s="21" customFormat="1" ht="15.75" customHeight="1" x14ac:dyDescent="0.2">
      <c r="B143" s="27"/>
      <c r="C143" s="29" t="str">
        <f>'Aligning Data'!C75</f>
        <v>A33</v>
      </c>
      <c r="D143" s="29" t="str">
        <f>'Aligning Data'!D75</f>
        <v>B33</v>
      </c>
      <c r="E143" s="29" t="str">
        <f>'Aligning Data'!E75</f>
        <v>C33</v>
      </c>
      <c r="F143" s="29" t="str">
        <f>'Aligning Data'!F75</f>
        <v>D33</v>
      </c>
      <c r="G143" s="29" t="str">
        <f>'Aligning Data'!G75</f>
        <v>E33</v>
      </c>
      <c r="H143" s="29" t="str">
        <f>'Aligning Data'!H75</f>
        <v>F33</v>
      </c>
      <c r="I143" s="29" t="str">
        <f>'Aligning Data'!I75</f>
        <v>G33</v>
      </c>
      <c r="J143" s="29" t="str">
        <f>'Aligning Data'!J75</f>
        <v>H33</v>
      </c>
      <c r="K143" s="29" t="str">
        <f>'Aligning Data'!K75</f>
        <v>I33</v>
      </c>
      <c r="L143" s="29" t="str">
        <f>'Aligning Data'!L75</f>
        <v>J33</v>
      </c>
      <c r="M143" s="29" t="str">
        <f>'Aligning Data'!M75</f>
        <v>K33</v>
      </c>
      <c r="N143" s="29" t="str">
        <f>'Aligning Data'!N75</f>
        <v>L33</v>
      </c>
      <c r="O143" s="29" t="str">
        <f>'Aligning Data'!O75</f>
        <v>M33</v>
      </c>
      <c r="P143" s="29" t="str">
        <f>'Aligning Data'!P75</f>
        <v>N33</v>
      </c>
      <c r="Q143" s="29" t="str">
        <f>'Aligning Data'!Q75</f>
        <v>O33</v>
      </c>
      <c r="R143" s="29" t="str">
        <f>'Aligning Data'!R75</f>
        <v>P33</v>
      </c>
      <c r="S143" s="29" t="str">
        <f>'Aligning Data'!S75</f>
        <v>S33</v>
      </c>
      <c r="T143" s="29" t="str">
        <f>'Aligning Data'!T75</f>
        <v>R33</v>
      </c>
      <c r="U143" s="29" t="str">
        <f>'Aligning Data'!U75</f>
        <v>S33</v>
      </c>
      <c r="V143" s="29" t="str">
        <f>'Aligning Data'!V75</f>
        <v>T33</v>
      </c>
      <c r="W143" s="29" t="str">
        <f>'Aligning Data'!W75</f>
        <v>U33</v>
      </c>
      <c r="X143" s="29" t="str">
        <f>'Aligning Data'!X75</f>
        <v>V33</v>
      </c>
      <c r="Y143" s="29" t="str">
        <f>'Aligning Data'!Y75</f>
        <v>W33</v>
      </c>
      <c r="Z143" s="29" t="str">
        <f>'Aligning Data'!Z75</f>
        <v>X33</v>
      </c>
      <c r="AA143" s="29" t="str">
        <f>'Aligning Data'!AA75</f>
        <v>Y33</v>
      </c>
      <c r="AB143" s="29" t="str">
        <f>'Aligning Data'!AB75</f>
        <v>Z33</v>
      </c>
      <c r="AC143" s="29" t="str">
        <f>'Aligning Data'!AC75</f>
        <v>AA33</v>
      </c>
      <c r="AD143" s="29" t="str">
        <f>'Aligning Data'!AD75</f>
        <v>AB33</v>
      </c>
      <c r="AE143" s="29" t="str">
        <f>'Aligning Data'!AE75</f>
        <v>AC33</v>
      </c>
      <c r="AF143" s="29" t="str">
        <f>'Aligning Data'!AF75</f>
        <v>AD33</v>
      </c>
    </row>
    <row r="144" spans="2:32" s="21" customFormat="1" ht="15.75" customHeight="1" x14ac:dyDescent="0.2">
      <c r="B144" s="27">
        <v>34</v>
      </c>
      <c r="C144" s="27" t="s">
        <v>1586</v>
      </c>
      <c r="D144" s="27" t="s">
        <v>1587</v>
      </c>
      <c r="E144" s="27" t="s">
        <v>1588</v>
      </c>
      <c r="F144" s="27" t="s">
        <v>1589</v>
      </c>
      <c r="G144" s="27" t="s">
        <v>1590</v>
      </c>
      <c r="H144" s="27" t="s">
        <v>1591</v>
      </c>
      <c r="I144" s="27" t="s">
        <v>1592</v>
      </c>
      <c r="J144" s="27" t="s">
        <v>1593</v>
      </c>
      <c r="K144" s="27" t="s">
        <v>1594</v>
      </c>
      <c r="L144" s="27" t="s">
        <v>1595</v>
      </c>
      <c r="M144" s="27" t="s">
        <v>1596</v>
      </c>
      <c r="N144" s="27" t="s">
        <v>1597</v>
      </c>
      <c r="O144" s="27" t="s">
        <v>1598</v>
      </c>
      <c r="P144" s="27" t="s">
        <v>1599</v>
      </c>
      <c r="Q144" s="27" t="s">
        <v>1600</v>
      </c>
      <c r="R144" s="27" t="s">
        <v>1601</v>
      </c>
      <c r="S144" s="27" t="s">
        <v>1602</v>
      </c>
      <c r="T144" s="27" t="s">
        <v>1603</v>
      </c>
      <c r="U144" s="27" t="s">
        <v>1604</v>
      </c>
      <c r="V144" s="27" t="s">
        <v>1605</v>
      </c>
      <c r="W144" s="27" t="s">
        <v>1606</v>
      </c>
      <c r="X144" s="27" t="s">
        <v>1607</v>
      </c>
      <c r="Y144" s="27" t="s">
        <v>1608</v>
      </c>
      <c r="Z144" s="27" t="s">
        <v>1609</v>
      </c>
      <c r="AA144" s="27" t="s">
        <v>1610</v>
      </c>
      <c r="AB144" s="27" t="s">
        <v>1611</v>
      </c>
      <c r="AC144" s="27" t="s">
        <v>1612</v>
      </c>
      <c r="AD144" s="27" t="s">
        <v>1073</v>
      </c>
      <c r="AE144" s="27" t="s">
        <v>328</v>
      </c>
      <c r="AF144" s="27" t="s">
        <v>327</v>
      </c>
    </row>
    <row r="145" spans="2:34" s="21" customFormat="1" ht="15.75" customHeight="1" x14ac:dyDescent="0.2">
      <c r="B145" s="27"/>
      <c r="C145" s="29" t="str">
        <f>'Aligning Data'!C76</f>
        <v>A34</v>
      </c>
      <c r="D145" s="29" t="str">
        <f>'Aligning Data'!D76</f>
        <v>B34</v>
      </c>
      <c r="E145" s="29" t="str">
        <f>'Aligning Data'!E76</f>
        <v>C34</v>
      </c>
      <c r="F145" s="29" t="str">
        <f>'Aligning Data'!F76</f>
        <v>D34</v>
      </c>
      <c r="G145" s="29" t="str">
        <f>'Aligning Data'!G76</f>
        <v>E34</v>
      </c>
      <c r="H145" s="29" t="str">
        <f>'Aligning Data'!H76</f>
        <v>F34</v>
      </c>
      <c r="I145" s="29" t="str">
        <f>'Aligning Data'!I76</f>
        <v>G34</v>
      </c>
      <c r="J145" s="29" t="str">
        <f>'Aligning Data'!J76</f>
        <v>H34</v>
      </c>
      <c r="K145" s="29" t="str">
        <f>'Aligning Data'!K76</f>
        <v>I34</v>
      </c>
      <c r="L145" s="29" t="str">
        <f>'Aligning Data'!L76</f>
        <v>J34</v>
      </c>
      <c r="M145" s="29" t="str">
        <f>'Aligning Data'!M76</f>
        <v>K34</v>
      </c>
      <c r="N145" s="29" t="str">
        <f>'Aligning Data'!N76</f>
        <v>L34</v>
      </c>
      <c r="O145" s="29" t="str">
        <f>'Aligning Data'!O76</f>
        <v>M34</v>
      </c>
      <c r="P145" s="29" t="str">
        <f>'Aligning Data'!P76</f>
        <v>N34</v>
      </c>
      <c r="Q145" s="29" t="str">
        <f>'Aligning Data'!Q76</f>
        <v>O34</v>
      </c>
      <c r="R145" s="29" t="str">
        <f>'Aligning Data'!R76</f>
        <v>P34</v>
      </c>
      <c r="S145" s="29" t="str">
        <f>'Aligning Data'!S76</f>
        <v>S34</v>
      </c>
      <c r="T145" s="29" t="str">
        <f>'Aligning Data'!T76</f>
        <v>R34</v>
      </c>
      <c r="U145" s="29" t="str">
        <f>'Aligning Data'!U76</f>
        <v>S34</v>
      </c>
      <c r="V145" s="29" t="str">
        <f>'Aligning Data'!V76</f>
        <v>T34</v>
      </c>
      <c r="W145" s="29" t="str">
        <f>'Aligning Data'!W76</f>
        <v>U34</v>
      </c>
      <c r="X145" s="29" t="str">
        <f>'Aligning Data'!X76</f>
        <v>V34</v>
      </c>
      <c r="Y145" s="29" t="str">
        <f>'Aligning Data'!Y76</f>
        <v>W34</v>
      </c>
      <c r="Z145" s="29" t="str">
        <f>'Aligning Data'!Z76</f>
        <v>X34</v>
      </c>
      <c r="AA145" s="29" t="str">
        <f>'Aligning Data'!AA76</f>
        <v>Y34</v>
      </c>
      <c r="AB145" s="29" t="str">
        <f>'Aligning Data'!AB76</f>
        <v>Z34</v>
      </c>
      <c r="AC145" s="29" t="str">
        <f>'Aligning Data'!AC76</f>
        <v>AA34</v>
      </c>
      <c r="AD145" s="29" t="str">
        <f>'Aligning Data'!AD76</f>
        <v>AB34</v>
      </c>
      <c r="AE145" s="29" t="str">
        <f>'Aligning Data'!AE76</f>
        <v>AC34</v>
      </c>
      <c r="AF145" s="29" t="str">
        <f>'Aligning Data'!AF76</f>
        <v>AD34</v>
      </c>
    </row>
    <row r="146" spans="2:34" s="21" customFormat="1" ht="15.75" customHeight="1" x14ac:dyDescent="0.2">
      <c r="B146" s="32">
        <v>35</v>
      </c>
      <c r="C146" s="41" t="s">
        <v>325</v>
      </c>
      <c r="D146" s="41" t="s">
        <v>325</v>
      </c>
      <c r="E146" s="41" t="s">
        <v>325</v>
      </c>
      <c r="F146" s="41" t="s">
        <v>325</v>
      </c>
      <c r="G146" s="41" t="s">
        <v>325</v>
      </c>
      <c r="H146" s="41" t="s">
        <v>325</v>
      </c>
      <c r="I146" s="41" t="s">
        <v>325</v>
      </c>
      <c r="J146" s="41" t="s">
        <v>325</v>
      </c>
      <c r="K146" s="41" t="s">
        <v>325</v>
      </c>
      <c r="L146" s="41" t="s">
        <v>325</v>
      </c>
      <c r="M146" s="41" t="s">
        <v>325</v>
      </c>
      <c r="N146" s="41" t="s">
        <v>325</v>
      </c>
      <c r="O146" s="41" t="s">
        <v>325</v>
      </c>
      <c r="P146" s="41" t="s">
        <v>325</v>
      </c>
      <c r="Q146" s="41" t="s">
        <v>325</v>
      </c>
      <c r="R146" s="41" t="s">
        <v>325</v>
      </c>
      <c r="S146" s="41" t="s">
        <v>325</v>
      </c>
      <c r="T146" s="41" t="s">
        <v>325</v>
      </c>
      <c r="U146" s="41" t="s">
        <v>325</v>
      </c>
      <c r="V146" s="41" t="s">
        <v>325</v>
      </c>
      <c r="W146" s="41" t="s">
        <v>325</v>
      </c>
      <c r="X146" s="41" t="s">
        <v>325</v>
      </c>
      <c r="Y146" s="41" t="s">
        <v>325</v>
      </c>
      <c r="Z146" s="41" t="s">
        <v>325</v>
      </c>
      <c r="AA146" s="41" t="s">
        <v>325</v>
      </c>
      <c r="AB146" s="41" t="s">
        <v>325</v>
      </c>
      <c r="AC146" s="41" t="s">
        <v>325</v>
      </c>
      <c r="AD146" s="41" t="s">
        <v>325</v>
      </c>
      <c r="AE146" s="41" t="s">
        <v>325</v>
      </c>
      <c r="AF146" s="41" t="s">
        <v>325</v>
      </c>
    </row>
    <row r="147" spans="2:34" s="21" customFormat="1" ht="15.75" customHeight="1" x14ac:dyDescent="0.2">
      <c r="B147" s="32"/>
      <c r="C147" s="41" t="str">
        <f>'Aligning Data'!C77</f>
        <v>A35</v>
      </c>
      <c r="D147" s="41" t="str">
        <f>'Aligning Data'!D77</f>
        <v>B35</v>
      </c>
      <c r="E147" s="41" t="str">
        <f>'Aligning Data'!E77</f>
        <v>C35</v>
      </c>
      <c r="F147" s="41" t="str">
        <f>'Aligning Data'!F77</f>
        <v>D35</v>
      </c>
      <c r="G147" s="41" t="str">
        <f>'Aligning Data'!G77</f>
        <v>E35</v>
      </c>
      <c r="H147" s="41" t="str">
        <f>'Aligning Data'!H77</f>
        <v>F35</v>
      </c>
      <c r="I147" s="41" t="str">
        <f>'Aligning Data'!I77</f>
        <v>G35</v>
      </c>
      <c r="J147" s="41" t="str">
        <f>'Aligning Data'!J77</f>
        <v>H35</v>
      </c>
      <c r="K147" s="41" t="str">
        <f>'Aligning Data'!K77</f>
        <v>I35</v>
      </c>
      <c r="L147" s="41" t="str">
        <f>'Aligning Data'!L77</f>
        <v>J35</v>
      </c>
      <c r="M147" s="41" t="str">
        <f>'Aligning Data'!M77</f>
        <v>K35</v>
      </c>
      <c r="N147" s="41" t="str">
        <f>'Aligning Data'!N77</f>
        <v>L35</v>
      </c>
      <c r="O147" s="41" t="str">
        <f>'Aligning Data'!O77</f>
        <v>M35</v>
      </c>
      <c r="P147" s="41" t="str">
        <f>'Aligning Data'!P77</f>
        <v>N35</v>
      </c>
      <c r="Q147" s="41" t="str">
        <f>'Aligning Data'!Q77</f>
        <v>O35</v>
      </c>
      <c r="R147" s="41" t="str">
        <f>'Aligning Data'!R77</f>
        <v>P35</v>
      </c>
      <c r="S147" s="41" t="str">
        <f>'Aligning Data'!S77</f>
        <v>S35</v>
      </c>
      <c r="T147" s="41" t="str">
        <f>'Aligning Data'!T77</f>
        <v>R35</v>
      </c>
      <c r="U147" s="41" t="str">
        <f>'Aligning Data'!U77</f>
        <v>S35</v>
      </c>
      <c r="V147" s="41" t="str">
        <f>'Aligning Data'!V77</f>
        <v>T35</v>
      </c>
      <c r="W147" s="41" t="str">
        <f>'Aligning Data'!W77</f>
        <v>U35</v>
      </c>
      <c r="X147" s="41" t="str">
        <f>'Aligning Data'!X77</f>
        <v>V35</v>
      </c>
      <c r="Y147" s="41" t="str">
        <f>'Aligning Data'!Y77</f>
        <v>W35</v>
      </c>
      <c r="Z147" s="41" t="str">
        <f>'Aligning Data'!Z77</f>
        <v>X35</v>
      </c>
      <c r="AA147" s="41" t="str">
        <f>'Aligning Data'!AA77</f>
        <v>Y35</v>
      </c>
      <c r="AB147" s="41" t="str">
        <f>'Aligning Data'!AB77</f>
        <v>Z35</v>
      </c>
      <c r="AC147" s="41" t="str">
        <f>'Aligning Data'!AC77</f>
        <v>AA35</v>
      </c>
      <c r="AD147" s="41" t="str">
        <f>'Aligning Data'!AD77</f>
        <v>AB35</v>
      </c>
      <c r="AE147" s="41" t="str">
        <f>'Aligning Data'!AE77</f>
        <v>AC35</v>
      </c>
      <c r="AF147" s="41" t="str">
        <f>'Aligning Data'!AF77</f>
        <v>AD35</v>
      </c>
    </row>
    <row r="148" spans="2:34" s="21" customFormat="1" ht="15.75" customHeight="1" x14ac:dyDescent="0.2">
      <c r="B148" s="32">
        <v>36</v>
      </c>
      <c r="C148" s="41" t="s">
        <v>325</v>
      </c>
      <c r="D148" s="41" t="s">
        <v>325</v>
      </c>
      <c r="E148" s="41" t="s">
        <v>325</v>
      </c>
      <c r="F148" s="41" t="s">
        <v>325</v>
      </c>
      <c r="G148" s="41" t="s">
        <v>325</v>
      </c>
      <c r="H148" s="41" t="s">
        <v>325</v>
      </c>
      <c r="I148" s="41" t="s">
        <v>325</v>
      </c>
      <c r="J148" s="41" t="s">
        <v>325</v>
      </c>
      <c r="K148" s="41" t="s">
        <v>325</v>
      </c>
      <c r="L148" s="41" t="s">
        <v>325</v>
      </c>
      <c r="M148" s="41" t="s">
        <v>325</v>
      </c>
      <c r="N148" s="41" t="s">
        <v>325</v>
      </c>
      <c r="O148" s="41" t="s">
        <v>325</v>
      </c>
      <c r="P148" s="41" t="s">
        <v>325</v>
      </c>
      <c r="Q148" s="41" t="s">
        <v>325</v>
      </c>
      <c r="R148" s="41" t="s">
        <v>325</v>
      </c>
      <c r="S148" s="41" t="s">
        <v>325</v>
      </c>
      <c r="T148" s="41" t="s">
        <v>325</v>
      </c>
      <c r="U148" s="41" t="s">
        <v>325</v>
      </c>
      <c r="V148" s="41" t="s">
        <v>325</v>
      </c>
      <c r="W148" s="41" t="s">
        <v>325</v>
      </c>
      <c r="X148" s="41" t="s">
        <v>325</v>
      </c>
      <c r="Y148" s="41" t="s">
        <v>325</v>
      </c>
      <c r="Z148" s="41" t="s">
        <v>325</v>
      </c>
      <c r="AA148" s="41" t="s">
        <v>325</v>
      </c>
      <c r="AB148" s="41" t="s">
        <v>325</v>
      </c>
      <c r="AC148" s="41" t="s">
        <v>325</v>
      </c>
      <c r="AD148" s="41" t="s">
        <v>325</v>
      </c>
      <c r="AE148" s="41" t="s">
        <v>325</v>
      </c>
      <c r="AF148" s="41" t="s">
        <v>325</v>
      </c>
    </row>
    <row r="149" spans="2:34" s="21" customFormat="1" ht="15.75" customHeight="1" x14ac:dyDescent="0.2">
      <c r="B149" s="32"/>
      <c r="C149" s="41" t="str">
        <f>'Aligning Data'!C78</f>
        <v>A36</v>
      </c>
      <c r="D149" s="41" t="str">
        <f>'Aligning Data'!D78</f>
        <v>B36</v>
      </c>
      <c r="E149" s="41" t="str">
        <f>'Aligning Data'!E78</f>
        <v>C36</v>
      </c>
      <c r="F149" s="41" t="str">
        <f>'Aligning Data'!F78</f>
        <v>D36</v>
      </c>
      <c r="G149" s="41" t="str">
        <f>'Aligning Data'!G78</f>
        <v>E36</v>
      </c>
      <c r="H149" s="41" t="str">
        <f>'Aligning Data'!H78</f>
        <v>F36</v>
      </c>
      <c r="I149" s="41" t="str">
        <f>'Aligning Data'!I78</f>
        <v>G36</v>
      </c>
      <c r="J149" s="41" t="str">
        <f>'Aligning Data'!J78</f>
        <v>H36</v>
      </c>
      <c r="K149" s="41" t="str">
        <f>'Aligning Data'!K78</f>
        <v>I36</v>
      </c>
      <c r="L149" s="41" t="str">
        <f>'Aligning Data'!L78</f>
        <v>J36</v>
      </c>
      <c r="M149" s="41" t="str">
        <f>'Aligning Data'!M78</f>
        <v>K36</v>
      </c>
      <c r="N149" s="41" t="str">
        <f>'Aligning Data'!N78</f>
        <v>L36</v>
      </c>
      <c r="O149" s="41" t="str">
        <f>'Aligning Data'!O78</f>
        <v>M36</v>
      </c>
      <c r="P149" s="41" t="str">
        <f>'Aligning Data'!P78</f>
        <v>N36</v>
      </c>
      <c r="Q149" s="41" t="str">
        <f>'Aligning Data'!Q78</f>
        <v>O36</v>
      </c>
      <c r="R149" s="41" t="str">
        <f>'Aligning Data'!R78</f>
        <v>P36</v>
      </c>
      <c r="S149" s="41" t="str">
        <f>'Aligning Data'!S78</f>
        <v>S36</v>
      </c>
      <c r="T149" s="41" t="str">
        <f>'Aligning Data'!T78</f>
        <v>R36</v>
      </c>
      <c r="U149" s="41" t="str">
        <f>'Aligning Data'!U78</f>
        <v>S36</v>
      </c>
      <c r="V149" s="41" t="str">
        <f>'Aligning Data'!V78</f>
        <v>T36</v>
      </c>
      <c r="W149" s="41" t="str">
        <f>'Aligning Data'!W78</f>
        <v>U36</v>
      </c>
      <c r="X149" s="41" t="str">
        <f>'Aligning Data'!X78</f>
        <v>V36</v>
      </c>
      <c r="Y149" s="41" t="str">
        <f>'Aligning Data'!Y78</f>
        <v>W36</v>
      </c>
      <c r="Z149" s="41" t="str">
        <f>'Aligning Data'!Z78</f>
        <v>X36</v>
      </c>
      <c r="AA149" s="41" t="str">
        <f>'Aligning Data'!AA78</f>
        <v>Y36</v>
      </c>
      <c r="AB149" s="41" t="str">
        <f>'Aligning Data'!AB78</f>
        <v>Z36</v>
      </c>
      <c r="AC149" s="41" t="str">
        <f>'Aligning Data'!AC78</f>
        <v>AA36</v>
      </c>
      <c r="AD149" s="41" t="str">
        <f>'Aligning Data'!AD78</f>
        <v>AB36</v>
      </c>
      <c r="AE149" s="41" t="str">
        <f>'Aligning Data'!AE78</f>
        <v>AC36</v>
      </c>
      <c r="AF149" s="41" t="str">
        <f>'Aligning Data'!AF78</f>
        <v>AD36</v>
      </c>
    </row>
    <row r="150" spans="2:34" ht="15.75" customHeight="1" x14ac:dyDescent="0.2">
      <c r="B150" s="46"/>
    </row>
    <row r="151" spans="2:34" s="39" customFormat="1" ht="15.75" customHeight="1" x14ac:dyDescent="0.2">
      <c r="B151" s="38"/>
      <c r="C151" s="60" t="str">
        <f>'Aligning Data'!C80</f>
        <v>Sample 3</v>
      </c>
    </row>
    <row r="152" spans="2:34" s="21" customFormat="1" ht="15.75" customHeight="1" x14ac:dyDescent="0.2">
      <c r="B152" s="27">
        <v>1</v>
      </c>
      <c r="C152" s="27" t="s">
        <v>324</v>
      </c>
      <c r="D152" s="27" t="s">
        <v>327</v>
      </c>
      <c r="E152" s="27" t="s">
        <v>1071</v>
      </c>
      <c r="F152" s="27" t="s">
        <v>326</v>
      </c>
      <c r="G152" s="27" t="s">
        <v>1114</v>
      </c>
      <c r="H152" s="27" t="s">
        <v>1115</v>
      </c>
      <c r="I152" s="27" t="s">
        <v>1116</v>
      </c>
      <c r="J152" s="27" t="s">
        <v>1117</v>
      </c>
      <c r="K152" s="27" t="s">
        <v>1118</v>
      </c>
      <c r="L152" s="27" t="s">
        <v>1119</v>
      </c>
      <c r="M152" s="27" t="s">
        <v>1120</v>
      </c>
      <c r="N152" s="27" t="s">
        <v>1121</v>
      </c>
      <c r="O152" s="27" t="s">
        <v>1122</v>
      </c>
      <c r="P152" s="27" t="s">
        <v>1123</v>
      </c>
      <c r="Q152" s="27" t="s">
        <v>1124</v>
      </c>
      <c r="R152" s="27" t="s">
        <v>1125</v>
      </c>
      <c r="S152" s="27" t="s">
        <v>1126</v>
      </c>
      <c r="T152" s="27" t="s">
        <v>1127</v>
      </c>
      <c r="U152" s="27" t="s">
        <v>1128</v>
      </c>
      <c r="V152" s="27" t="s">
        <v>1129</v>
      </c>
      <c r="W152" s="27" t="s">
        <v>1130</v>
      </c>
      <c r="X152" s="27" t="s">
        <v>1131</v>
      </c>
      <c r="Y152" s="27" t="s">
        <v>1132</v>
      </c>
      <c r="Z152" s="27" t="s">
        <v>1133</v>
      </c>
      <c r="AA152" s="27" t="s">
        <v>1134</v>
      </c>
      <c r="AB152" s="27" t="s">
        <v>1135</v>
      </c>
      <c r="AC152" s="27" t="s">
        <v>1136</v>
      </c>
      <c r="AD152" s="27" t="s">
        <v>1137</v>
      </c>
      <c r="AE152" s="27" t="s">
        <v>1138</v>
      </c>
      <c r="AF152" s="27" t="s">
        <v>1139</v>
      </c>
      <c r="AH152" s="39" t="s">
        <v>1065</v>
      </c>
    </row>
    <row r="153" spans="2:34" s="21" customFormat="1" ht="15.75" customHeight="1" x14ac:dyDescent="0.2">
      <c r="B153" s="27"/>
      <c r="C153" s="28" t="str">
        <f>'Aligning Data'!C81</f>
        <v>A1</v>
      </c>
      <c r="D153" s="28" t="str">
        <f>'Aligning Data'!D81</f>
        <v>B1</v>
      </c>
      <c r="E153" s="28" t="str">
        <f>'Aligning Data'!E81</f>
        <v>C1</v>
      </c>
      <c r="F153" s="28" t="str">
        <f>'Aligning Data'!F81</f>
        <v>D1</v>
      </c>
      <c r="G153" s="28" t="str">
        <f>'Aligning Data'!G81</f>
        <v>E1</v>
      </c>
      <c r="H153" s="28" t="str">
        <f>'Aligning Data'!H81</f>
        <v>F1</v>
      </c>
      <c r="I153" s="28" t="str">
        <f>'Aligning Data'!I81</f>
        <v>G1</v>
      </c>
      <c r="J153" s="28" t="str">
        <f>'Aligning Data'!J81</f>
        <v>H1</v>
      </c>
      <c r="K153" s="28" t="str">
        <f>'Aligning Data'!K81</f>
        <v>I1</v>
      </c>
      <c r="L153" s="28" t="str">
        <f>'Aligning Data'!L81</f>
        <v>J1</v>
      </c>
      <c r="M153" s="28" t="str">
        <f>'Aligning Data'!M81</f>
        <v>K1</v>
      </c>
      <c r="N153" s="28" t="str">
        <f>'Aligning Data'!N81</f>
        <v>L1</v>
      </c>
      <c r="O153" s="28" t="str">
        <f>'Aligning Data'!O81</f>
        <v>M1</v>
      </c>
      <c r="P153" s="28" t="str">
        <f>'Aligning Data'!P81</f>
        <v>N1</v>
      </c>
      <c r="Q153" s="28" t="str">
        <f>'Aligning Data'!Q81</f>
        <v>O1</v>
      </c>
      <c r="R153" s="28" t="str">
        <f>'Aligning Data'!R81</f>
        <v>P1</v>
      </c>
      <c r="S153" s="28" t="str">
        <f>'Aligning Data'!S81</f>
        <v>S1</v>
      </c>
      <c r="T153" s="28" t="str">
        <f>'Aligning Data'!T81</f>
        <v>R1</v>
      </c>
      <c r="U153" s="28" t="str">
        <f>'Aligning Data'!U81</f>
        <v>S1</v>
      </c>
      <c r="V153" s="28" t="str">
        <f>'Aligning Data'!V81</f>
        <v>T1</v>
      </c>
      <c r="W153" s="28" t="str">
        <f>'Aligning Data'!W81</f>
        <v>U1</v>
      </c>
      <c r="X153" s="28" t="str">
        <f>'Aligning Data'!X81</f>
        <v>V1</v>
      </c>
      <c r="Y153" s="28" t="str">
        <f>'Aligning Data'!Y81</f>
        <v>W1</v>
      </c>
      <c r="Z153" s="28" t="str">
        <f>'Aligning Data'!Z81</f>
        <v>X1</v>
      </c>
      <c r="AA153" s="28" t="str">
        <f>'Aligning Data'!AA81</f>
        <v>Y1</v>
      </c>
      <c r="AB153" s="28" t="str">
        <f>'Aligning Data'!AB81</f>
        <v>Z1</v>
      </c>
      <c r="AC153" s="28" t="str">
        <f>'Aligning Data'!AC81</f>
        <v>AA1</v>
      </c>
      <c r="AD153" s="28" t="str">
        <f>'Aligning Data'!AD81</f>
        <v>AB1</v>
      </c>
      <c r="AE153" s="28" t="str">
        <f>'Aligning Data'!AE81</f>
        <v>AC1</v>
      </c>
      <c r="AF153" s="28" t="str">
        <f>'Aligning Data'!AF81</f>
        <v>AD1</v>
      </c>
      <c r="AH153" s="21">
        <f>'Aligning Data'!AH82</f>
        <v>0</v>
      </c>
    </row>
    <row r="154" spans="2:34" s="21" customFormat="1" ht="15.75" customHeight="1" x14ac:dyDescent="0.2">
      <c r="B154" s="27">
        <v>2</v>
      </c>
      <c r="C154" s="27" t="s">
        <v>324</v>
      </c>
      <c r="D154" s="27" t="s">
        <v>327</v>
      </c>
      <c r="E154" s="27" t="s">
        <v>1071</v>
      </c>
      <c r="F154" s="27" t="s">
        <v>326</v>
      </c>
      <c r="G154" s="27" t="s">
        <v>1114</v>
      </c>
      <c r="H154" s="27" t="s">
        <v>1115</v>
      </c>
      <c r="I154" s="27" t="s">
        <v>1116</v>
      </c>
      <c r="J154" s="27" t="s">
        <v>1117</v>
      </c>
      <c r="K154" s="27" t="s">
        <v>1118</v>
      </c>
      <c r="L154" s="27" t="s">
        <v>1119</v>
      </c>
      <c r="M154" s="27" t="s">
        <v>1120</v>
      </c>
      <c r="N154" s="27" t="s">
        <v>1121</v>
      </c>
      <c r="O154" s="27" t="s">
        <v>1122</v>
      </c>
      <c r="P154" s="27" t="s">
        <v>1123</v>
      </c>
      <c r="Q154" s="27" t="s">
        <v>1124</v>
      </c>
      <c r="R154" s="27" t="s">
        <v>1125</v>
      </c>
      <c r="S154" s="27" t="s">
        <v>1126</v>
      </c>
      <c r="T154" s="27" t="s">
        <v>1127</v>
      </c>
      <c r="U154" s="27" t="s">
        <v>1128</v>
      </c>
      <c r="V154" s="27" t="s">
        <v>1129</v>
      </c>
      <c r="W154" s="27" t="s">
        <v>1130</v>
      </c>
      <c r="X154" s="27" t="s">
        <v>1131</v>
      </c>
      <c r="Y154" s="27" t="s">
        <v>1132</v>
      </c>
      <c r="Z154" s="27" t="s">
        <v>1133</v>
      </c>
      <c r="AA154" s="27" t="s">
        <v>1134</v>
      </c>
      <c r="AB154" s="27" t="s">
        <v>1135</v>
      </c>
      <c r="AC154" s="27" t="s">
        <v>1136</v>
      </c>
      <c r="AD154" s="27" t="s">
        <v>1137</v>
      </c>
      <c r="AE154" s="27" t="s">
        <v>1138</v>
      </c>
      <c r="AF154" s="27" t="s">
        <v>1139</v>
      </c>
      <c r="AH154" s="21">
        <f>'Aligning Data'!AH83</f>
        <v>0</v>
      </c>
    </row>
    <row r="155" spans="2:34" s="21" customFormat="1" ht="15.75" customHeight="1" x14ac:dyDescent="0.2">
      <c r="B155" s="27"/>
      <c r="C155" s="28" t="str">
        <f>'Aligning Data'!C82</f>
        <v>A2</v>
      </c>
      <c r="D155" s="28" t="str">
        <f>'Aligning Data'!D82</f>
        <v>B2</v>
      </c>
      <c r="E155" s="28" t="str">
        <f>'Aligning Data'!E82</f>
        <v>C2</v>
      </c>
      <c r="F155" s="28" t="str">
        <f>'Aligning Data'!F82</f>
        <v>D2</v>
      </c>
      <c r="G155" s="28" t="str">
        <f>'Aligning Data'!G82</f>
        <v>E2</v>
      </c>
      <c r="H155" s="28" t="str">
        <f>'Aligning Data'!H82</f>
        <v>F2</v>
      </c>
      <c r="I155" s="28" t="str">
        <f>'Aligning Data'!I82</f>
        <v>G2</v>
      </c>
      <c r="J155" s="28" t="str">
        <f>'Aligning Data'!J82</f>
        <v>H2</v>
      </c>
      <c r="K155" s="28" t="str">
        <f>'Aligning Data'!K82</f>
        <v>I2</v>
      </c>
      <c r="L155" s="28" t="str">
        <f>'Aligning Data'!L82</f>
        <v>J2</v>
      </c>
      <c r="M155" s="28" t="str">
        <f>'Aligning Data'!M82</f>
        <v>K2</v>
      </c>
      <c r="N155" s="28" t="str">
        <f>'Aligning Data'!N82</f>
        <v>L2</v>
      </c>
      <c r="O155" s="28" t="str">
        <f>'Aligning Data'!O82</f>
        <v>M2</v>
      </c>
      <c r="P155" s="28" t="str">
        <f>'Aligning Data'!P82</f>
        <v>N2</v>
      </c>
      <c r="Q155" s="28" t="str">
        <f>'Aligning Data'!Q82</f>
        <v>O2</v>
      </c>
      <c r="R155" s="28" t="str">
        <f>'Aligning Data'!R82</f>
        <v>P2</v>
      </c>
      <c r="S155" s="28" t="str">
        <f>'Aligning Data'!S82</f>
        <v>S2</v>
      </c>
      <c r="T155" s="28" t="str">
        <f>'Aligning Data'!T82</f>
        <v>R2</v>
      </c>
      <c r="U155" s="28" t="str">
        <f>'Aligning Data'!U82</f>
        <v>S2</v>
      </c>
      <c r="V155" s="28" t="str">
        <f>'Aligning Data'!V82</f>
        <v>T2</v>
      </c>
      <c r="W155" s="28" t="str">
        <f>'Aligning Data'!W82</f>
        <v>U2</v>
      </c>
      <c r="X155" s="28" t="str">
        <f>'Aligning Data'!X82</f>
        <v>V2</v>
      </c>
      <c r="Y155" s="28" t="str">
        <f>'Aligning Data'!Y82</f>
        <v>W2</v>
      </c>
      <c r="Z155" s="28" t="str">
        <f>'Aligning Data'!Z82</f>
        <v>X2</v>
      </c>
      <c r="AA155" s="28" t="str">
        <f>'Aligning Data'!AA82</f>
        <v>Y2</v>
      </c>
      <c r="AB155" s="28" t="str">
        <f>'Aligning Data'!AB82</f>
        <v>Z2</v>
      </c>
      <c r="AC155" s="28" t="str">
        <f>'Aligning Data'!AC82</f>
        <v>AA2</v>
      </c>
      <c r="AD155" s="28" t="str">
        <f>'Aligning Data'!AD82</f>
        <v>AB2</v>
      </c>
      <c r="AE155" s="28" t="str">
        <f>'Aligning Data'!AE82</f>
        <v>AC2</v>
      </c>
      <c r="AF155" s="28" t="str">
        <f>'Aligning Data'!AF82</f>
        <v>AD2</v>
      </c>
      <c r="AH155" s="21">
        <f>'Aligning Data'!AH84</f>
        <v>0</v>
      </c>
    </row>
    <row r="156" spans="2:34" s="21" customFormat="1" ht="15.75" customHeight="1" x14ac:dyDescent="0.2">
      <c r="B156" s="32">
        <v>3</v>
      </c>
      <c r="C156" s="32" t="s">
        <v>326</v>
      </c>
      <c r="D156" s="32" t="s">
        <v>326</v>
      </c>
      <c r="E156" s="32" t="s">
        <v>326</v>
      </c>
      <c r="F156" s="32" t="s">
        <v>1140</v>
      </c>
      <c r="G156" s="32" t="s">
        <v>1141</v>
      </c>
      <c r="H156" s="32" t="s">
        <v>1142</v>
      </c>
      <c r="I156" s="32" t="s">
        <v>1143</v>
      </c>
      <c r="J156" s="32" t="s">
        <v>1144</v>
      </c>
      <c r="K156" s="32" t="s">
        <v>1145</v>
      </c>
      <c r="L156" s="32" t="s">
        <v>1146</v>
      </c>
      <c r="M156" s="32" t="s">
        <v>1147</v>
      </c>
      <c r="N156" s="32" t="s">
        <v>1148</v>
      </c>
      <c r="O156" s="32" t="s">
        <v>1149</v>
      </c>
      <c r="P156" s="32" t="s">
        <v>1150</v>
      </c>
      <c r="Q156" s="32" t="s">
        <v>1151</v>
      </c>
      <c r="R156" s="32" t="s">
        <v>1152</v>
      </c>
      <c r="S156" s="32" t="s">
        <v>1153</v>
      </c>
      <c r="T156" s="32" t="s">
        <v>1154</v>
      </c>
      <c r="U156" s="32" t="s">
        <v>1155</v>
      </c>
      <c r="V156" s="32" t="s">
        <v>1156</v>
      </c>
      <c r="W156" s="32" t="s">
        <v>1157</v>
      </c>
      <c r="X156" s="32" t="s">
        <v>1158</v>
      </c>
      <c r="Y156" s="32" t="s">
        <v>1159</v>
      </c>
      <c r="Z156" s="32" t="s">
        <v>1160</v>
      </c>
      <c r="AA156" s="32" t="s">
        <v>1161</v>
      </c>
      <c r="AB156" s="32" t="s">
        <v>1162</v>
      </c>
      <c r="AC156" s="32" t="s">
        <v>1163</v>
      </c>
      <c r="AD156" s="32" t="s">
        <v>1164</v>
      </c>
      <c r="AE156" s="32" t="s">
        <v>1165</v>
      </c>
      <c r="AF156" s="32" t="s">
        <v>1166</v>
      </c>
      <c r="AH156" s="21">
        <f>'Aligning Data'!AH85</f>
        <v>0</v>
      </c>
    </row>
    <row r="157" spans="2:34" s="21" customFormat="1" ht="15.75" customHeight="1" x14ac:dyDescent="0.2">
      <c r="B157" s="32"/>
      <c r="C157" s="41" t="str">
        <f>'Aligning Data'!C83</f>
        <v>A3</v>
      </c>
      <c r="D157" s="41" t="str">
        <f>'Aligning Data'!D83</f>
        <v>B3</v>
      </c>
      <c r="E157" s="41" t="str">
        <f>'Aligning Data'!E83</f>
        <v>C3</v>
      </c>
      <c r="F157" s="41" t="str">
        <f>'Aligning Data'!F83</f>
        <v>D3</v>
      </c>
      <c r="G157" s="41" t="str">
        <f>'Aligning Data'!G83</f>
        <v>E3</v>
      </c>
      <c r="H157" s="41" t="str">
        <f>'Aligning Data'!H83</f>
        <v>F3</v>
      </c>
      <c r="I157" s="41" t="str">
        <f>'Aligning Data'!I83</f>
        <v>G3</v>
      </c>
      <c r="J157" s="41" t="str">
        <f>'Aligning Data'!J83</f>
        <v>H3</v>
      </c>
      <c r="K157" s="41" t="str">
        <f>'Aligning Data'!K83</f>
        <v>I3</v>
      </c>
      <c r="L157" s="41" t="str">
        <f>'Aligning Data'!L83</f>
        <v>J3</v>
      </c>
      <c r="M157" s="41" t="str">
        <f>'Aligning Data'!M83</f>
        <v>K3</v>
      </c>
      <c r="N157" s="41" t="str">
        <f>'Aligning Data'!N83</f>
        <v>L3</v>
      </c>
      <c r="O157" s="41" t="str">
        <f>'Aligning Data'!O83</f>
        <v>M3</v>
      </c>
      <c r="P157" s="41" t="str">
        <f>'Aligning Data'!P83</f>
        <v>N3</v>
      </c>
      <c r="Q157" s="41" t="str">
        <f>'Aligning Data'!Q83</f>
        <v>O3</v>
      </c>
      <c r="R157" s="41" t="str">
        <f>'Aligning Data'!R83</f>
        <v>P3</v>
      </c>
      <c r="S157" s="41" t="str">
        <f>'Aligning Data'!S83</f>
        <v>S3</v>
      </c>
      <c r="T157" s="41" t="str">
        <f>'Aligning Data'!T83</f>
        <v>R3</v>
      </c>
      <c r="U157" s="41" t="str">
        <f>'Aligning Data'!U83</f>
        <v>S3</v>
      </c>
      <c r="V157" s="41" t="str">
        <f>'Aligning Data'!V83</f>
        <v>T3</v>
      </c>
      <c r="W157" s="41" t="str">
        <f>'Aligning Data'!W83</f>
        <v>U3</v>
      </c>
      <c r="X157" s="41" t="str">
        <f>'Aligning Data'!X83</f>
        <v>V3</v>
      </c>
      <c r="Y157" s="41" t="str">
        <f>'Aligning Data'!Y83</f>
        <v>W3</v>
      </c>
      <c r="Z157" s="41" t="str">
        <f>'Aligning Data'!Z83</f>
        <v>X3</v>
      </c>
      <c r="AA157" s="41" t="str">
        <f>'Aligning Data'!AA83</f>
        <v>Y3</v>
      </c>
      <c r="AB157" s="41" t="str">
        <f>'Aligning Data'!AB83</f>
        <v>Z3</v>
      </c>
      <c r="AC157" s="41" t="str">
        <f>'Aligning Data'!AC83</f>
        <v>AA3</v>
      </c>
      <c r="AD157" s="41" t="str">
        <f>'Aligning Data'!AD83</f>
        <v>AB3</v>
      </c>
      <c r="AE157" s="41" t="str">
        <f>'Aligning Data'!AE83</f>
        <v>AC3</v>
      </c>
      <c r="AF157" s="41" t="str">
        <f>'Aligning Data'!AF83</f>
        <v>AD3</v>
      </c>
    </row>
    <row r="158" spans="2:34" s="21" customFormat="1" ht="15.75" customHeight="1" x14ac:dyDescent="0.2">
      <c r="B158" s="32">
        <v>4</v>
      </c>
      <c r="C158" s="32" t="s">
        <v>326</v>
      </c>
      <c r="D158" s="32" t="s">
        <v>326</v>
      </c>
      <c r="E158" s="32" t="s">
        <v>326</v>
      </c>
      <c r="F158" s="32" t="s">
        <v>1140</v>
      </c>
      <c r="G158" s="32" t="s">
        <v>1141</v>
      </c>
      <c r="H158" s="32" t="s">
        <v>1142</v>
      </c>
      <c r="I158" s="32" t="s">
        <v>1143</v>
      </c>
      <c r="J158" s="32" t="s">
        <v>1144</v>
      </c>
      <c r="K158" s="32" t="s">
        <v>1145</v>
      </c>
      <c r="L158" s="32" t="s">
        <v>1146</v>
      </c>
      <c r="M158" s="32" t="s">
        <v>1147</v>
      </c>
      <c r="N158" s="32" t="s">
        <v>1148</v>
      </c>
      <c r="O158" s="32" t="s">
        <v>1149</v>
      </c>
      <c r="P158" s="32" t="s">
        <v>1150</v>
      </c>
      <c r="Q158" s="32" t="s">
        <v>1151</v>
      </c>
      <c r="R158" s="32" t="s">
        <v>1152</v>
      </c>
      <c r="S158" s="32" t="s">
        <v>1153</v>
      </c>
      <c r="T158" s="32" t="s">
        <v>1154</v>
      </c>
      <c r="U158" s="32" t="s">
        <v>1155</v>
      </c>
      <c r="V158" s="32" t="s">
        <v>1156</v>
      </c>
      <c r="W158" s="32" t="s">
        <v>1157</v>
      </c>
      <c r="X158" s="32" t="s">
        <v>1158</v>
      </c>
      <c r="Y158" s="32" t="s">
        <v>1159</v>
      </c>
      <c r="Z158" s="32" t="s">
        <v>1160</v>
      </c>
      <c r="AA158" s="32" t="s">
        <v>1161</v>
      </c>
      <c r="AB158" s="32" t="s">
        <v>1162</v>
      </c>
      <c r="AC158" s="32" t="s">
        <v>1163</v>
      </c>
      <c r="AD158" s="32" t="s">
        <v>1164</v>
      </c>
      <c r="AE158" s="32" t="s">
        <v>1165</v>
      </c>
      <c r="AF158" s="32" t="s">
        <v>1166</v>
      </c>
    </row>
    <row r="159" spans="2:34" s="21" customFormat="1" ht="15.75" customHeight="1" x14ac:dyDescent="0.2">
      <c r="B159" s="32"/>
      <c r="C159" s="41" t="str">
        <f>'Aligning Data'!C84</f>
        <v>A4</v>
      </c>
      <c r="D159" s="41" t="str">
        <f>'Aligning Data'!D84</f>
        <v>B4</v>
      </c>
      <c r="E159" s="41" t="str">
        <f>'Aligning Data'!E84</f>
        <v>C4</v>
      </c>
      <c r="F159" s="41" t="str">
        <f>'Aligning Data'!F84</f>
        <v>D4</v>
      </c>
      <c r="G159" s="41" t="str">
        <f>'Aligning Data'!G84</f>
        <v>E4</v>
      </c>
      <c r="H159" s="41" t="str">
        <f>'Aligning Data'!H84</f>
        <v>F4</v>
      </c>
      <c r="I159" s="41" t="str">
        <f>'Aligning Data'!I84</f>
        <v>G4</v>
      </c>
      <c r="J159" s="41" t="str">
        <f>'Aligning Data'!J84</f>
        <v>H4</v>
      </c>
      <c r="K159" s="41" t="str">
        <f>'Aligning Data'!K84</f>
        <v>I4</v>
      </c>
      <c r="L159" s="41" t="str">
        <f>'Aligning Data'!L84</f>
        <v>J4</v>
      </c>
      <c r="M159" s="41" t="str">
        <f>'Aligning Data'!M84</f>
        <v>K4</v>
      </c>
      <c r="N159" s="41" t="str">
        <f>'Aligning Data'!N84</f>
        <v>L4</v>
      </c>
      <c r="O159" s="41" t="str">
        <f>'Aligning Data'!O84</f>
        <v>M4</v>
      </c>
      <c r="P159" s="41" t="str">
        <f>'Aligning Data'!P84</f>
        <v>N4</v>
      </c>
      <c r="Q159" s="41" t="str">
        <f>'Aligning Data'!Q84</f>
        <v>O4</v>
      </c>
      <c r="R159" s="41" t="str">
        <f>'Aligning Data'!R84</f>
        <v>P4</v>
      </c>
      <c r="S159" s="41" t="str">
        <f>'Aligning Data'!S84</f>
        <v>S4</v>
      </c>
      <c r="T159" s="41" t="str">
        <f>'Aligning Data'!T84</f>
        <v>R4</v>
      </c>
      <c r="U159" s="41" t="str">
        <f>'Aligning Data'!U84</f>
        <v>S4</v>
      </c>
      <c r="V159" s="41" t="str">
        <f>'Aligning Data'!V84</f>
        <v>T4</v>
      </c>
      <c r="W159" s="41" t="str">
        <f>'Aligning Data'!W84</f>
        <v>U4</v>
      </c>
      <c r="X159" s="41" t="str">
        <f>'Aligning Data'!X84</f>
        <v>V4</v>
      </c>
      <c r="Y159" s="41" t="str">
        <f>'Aligning Data'!Y84</f>
        <v>W4</v>
      </c>
      <c r="Z159" s="41" t="str">
        <f>'Aligning Data'!Z84</f>
        <v>X4</v>
      </c>
      <c r="AA159" s="41" t="str">
        <f>'Aligning Data'!AA84</f>
        <v>Y4</v>
      </c>
      <c r="AB159" s="41" t="str">
        <f>'Aligning Data'!AB84</f>
        <v>Z4</v>
      </c>
      <c r="AC159" s="41" t="str">
        <f>'Aligning Data'!AC84</f>
        <v>AA4</v>
      </c>
      <c r="AD159" s="41" t="str">
        <f>'Aligning Data'!AD84</f>
        <v>AB4</v>
      </c>
      <c r="AE159" s="41" t="str">
        <f>'Aligning Data'!AE84</f>
        <v>AC4</v>
      </c>
      <c r="AF159" s="41" t="str">
        <f>'Aligning Data'!AF84</f>
        <v>AD4</v>
      </c>
    </row>
    <row r="160" spans="2:34" s="21" customFormat="1" ht="15.75" customHeight="1" x14ac:dyDescent="0.2">
      <c r="B160" s="27">
        <v>5</v>
      </c>
      <c r="C160" s="27" t="s">
        <v>1167</v>
      </c>
      <c r="D160" s="27" t="s">
        <v>1072</v>
      </c>
      <c r="E160" s="27" t="s">
        <v>1168</v>
      </c>
      <c r="F160" s="27" t="s">
        <v>1169</v>
      </c>
      <c r="G160" s="27" t="s">
        <v>1170</v>
      </c>
      <c r="H160" s="27" t="s">
        <v>1171</v>
      </c>
      <c r="I160" s="27" t="s">
        <v>1172</v>
      </c>
      <c r="J160" s="27" t="s">
        <v>1173</v>
      </c>
      <c r="K160" s="27" t="s">
        <v>1174</v>
      </c>
      <c r="L160" s="27" t="s">
        <v>1175</v>
      </c>
      <c r="M160" s="27" t="s">
        <v>1176</v>
      </c>
      <c r="N160" s="27" t="s">
        <v>1177</v>
      </c>
      <c r="O160" s="27" t="s">
        <v>1178</v>
      </c>
      <c r="P160" s="27" t="s">
        <v>1179</v>
      </c>
      <c r="Q160" s="27" t="s">
        <v>1180</v>
      </c>
      <c r="R160" s="27" t="s">
        <v>1181</v>
      </c>
      <c r="S160" s="27" t="s">
        <v>1182</v>
      </c>
      <c r="T160" s="27" t="s">
        <v>1183</v>
      </c>
      <c r="U160" s="27" t="s">
        <v>1184</v>
      </c>
      <c r="V160" s="27" t="s">
        <v>1185</v>
      </c>
      <c r="W160" s="27" t="s">
        <v>1186</v>
      </c>
      <c r="X160" s="27" t="s">
        <v>1187</v>
      </c>
      <c r="Y160" s="27" t="s">
        <v>1188</v>
      </c>
      <c r="Z160" s="27" t="s">
        <v>1189</v>
      </c>
      <c r="AA160" s="27" t="s">
        <v>1190</v>
      </c>
      <c r="AB160" s="27" t="s">
        <v>1191</v>
      </c>
      <c r="AC160" s="27" t="s">
        <v>1192</v>
      </c>
      <c r="AD160" s="27" t="s">
        <v>1193</v>
      </c>
      <c r="AE160" s="27" t="s">
        <v>1194</v>
      </c>
      <c r="AF160" s="27" t="s">
        <v>1195</v>
      </c>
    </row>
    <row r="161" spans="2:32" s="21" customFormat="1" ht="15.75" customHeight="1" x14ac:dyDescent="0.2">
      <c r="B161" s="27"/>
      <c r="C161" s="28" t="str">
        <f>'Aligning Data'!C85</f>
        <v>A5</v>
      </c>
      <c r="D161" s="28" t="str">
        <f>'Aligning Data'!D85</f>
        <v>B5</v>
      </c>
      <c r="E161" s="28" t="str">
        <f>'Aligning Data'!E85</f>
        <v>C5</v>
      </c>
      <c r="F161" s="28" t="str">
        <f>'Aligning Data'!F85</f>
        <v>D5</v>
      </c>
      <c r="G161" s="28" t="str">
        <f>'Aligning Data'!G85</f>
        <v>E5</v>
      </c>
      <c r="H161" s="28" t="str">
        <f>'Aligning Data'!H85</f>
        <v>F5</v>
      </c>
      <c r="I161" s="28" t="str">
        <f>'Aligning Data'!I85</f>
        <v>G5</v>
      </c>
      <c r="J161" s="28" t="str">
        <f>'Aligning Data'!J85</f>
        <v>H5</v>
      </c>
      <c r="K161" s="28" t="str">
        <f>'Aligning Data'!K85</f>
        <v>I5</v>
      </c>
      <c r="L161" s="28" t="str">
        <f>'Aligning Data'!L85</f>
        <v>J5</v>
      </c>
      <c r="M161" s="28" t="str">
        <f>'Aligning Data'!M85</f>
        <v>K5</v>
      </c>
      <c r="N161" s="28" t="str">
        <f>'Aligning Data'!N85</f>
        <v>L5</v>
      </c>
      <c r="O161" s="28" t="str">
        <f>'Aligning Data'!O85</f>
        <v>M5</v>
      </c>
      <c r="P161" s="28" t="str">
        <f>'Aligning Data'!P85</f>
        <v>N5</v>
      </c>
      <c r="Q161" s="28" t="str">
        <f>'Aligning Data'!Q85</f>
        <v>O5</v>
      </c>
      <c r="R161" s="28" t="str">
        <f>'Aligning Data'!R85</f>
        <v>P5</v>
      </c>
      <c r="S161" s="28" t="str">
        <f>'Aligning Data'!S85</f>
        <v>S5</v>
      </c>
      <c r="T161" s="28" t="str">
        <f>'Aligning Data'!T85</f>
        <v>R5</v>
      </c>
      <c r="U161" s="28" t="str">
        <f>'Aligning Data'!U85</f>
        <v>S5</v>
      </c>
      <c r="V161" s="28" t="str">
        <f>'Aligning Data'!V85</f>
        <v>T5</v>
      </c>
      <c r="W161" s="28" t="str">
        <f>'Aligning Data'!W85</f>
        <v>U5</v>
      </c>
      <c r="X161" s="28" t="str">
        <f>'Aligning Data'!X85</f>
        <v>V5</v>
      </c>
      <c r="Y161" s="28" t="str">
        <f>'Aligning Data'!Y85</f>
        <v>W5</v>
      </c>
      <c r="Z161" s="28" t="str">
        <f>'Aligning Data'!Z85</f>
        <v>X5</v>
      </c>
      <c r="AA161" s="28" t="str">
        <f>'Aligning Data'!AA85</f>
        <v>Y5</v>
      </c>
      <c r="AB161" s="28" t="str">
        <f>'Aligning Data'!AB85</f>
        <v>Z5</v>
      </c>
      <c r="AC161" s="28" t="str">
        <f>'Aligning Data'!AC85</f>
        <v>AA5</v>
      </c>
      <c r="AD161" s="28" t="str">
        <f>'Aligning Data'!AD85</f>
        <v>AB5</v>
      </c>
      <c r="AE161" s="28" t="str">
        <f>'Aligning Data'!AE85</f>
        <v>AC5</v>
      </c>
      <c r="AF161" s="28" t="str">
        <f>'Aligning Data'!AF85</f>
        <v>AD5</v>
      </c>
    </row>
    <row r="162" spans="2:32" s="21" customFormat="1" ht="15.75" customHeight="1" x14ac:dyDescent="0.2">
      <c r="B162" s="27">
        <v>6</v>
      </c>
      <c r="C162" s="27" t="s">
        <v>1167</v>
      </c>
      <c r="D162" s="27" t="s">
        <v>1072</v>
      </c>
      <c r="E162" s="27" t="s">
        <v>1168</v>
      </c>
      <c r="F162" s="27" t="s">
        <v>1169</v>
      </c>
      <c r="G162" s="27" t="s">
        <v>1170</v>
      </c>
      <c r="H162" s="27" t="s">
        <v>1171</v>
      </c>
      <c r="I162" s="27" t="s">
        <v>1172</v>
      </c>
      <c r="J162" s="27" t="s">
        <v>1173</v>
      </c>
      <c r="K162" s="27" t="s">
        <v>1174</v>
      </c>
      <c r="L162" s="27" t="s">
        <v>1175</v>
      </c>
      <c r="M162" s="27" t="s">
        <v>1176</v>
      </c>
      <c r="N162" s="27" t="s">
        <v>1177</v>
      </c>
      <c r="O162" s="27" t="s">
        <v>1178</v>
      </c>
      <c r="P162" s="27" t="s">
        <v>1179</v>
      </c>
      <c r="Q162" s="27" t="s">
        <v>1180</v>
      </c>
      <c r="R162" s="27" t="s">
        <v>1181</v>
      </c>
      <c r="S162" s="27" t="s">
        <v>1182</v>
      </c>
      <c r="T162" s="27" t="s">
        <v>1183</v>
      </c>
      <c r="U162" s="27" t="s">
        <v>1184</v>
      </c>
      <c r="V162" s="27" t="s">
        <v>1185</v>
      </c>
      <c r="W162" s="27" t="s">
        <v>1186</v>
      </c>
      <c r="X162" s="27" t="s">
        <v>1187</v>
      </c>
      <c r="Y162" s="27" t="s">
        <v>1188</v>
      </c>
      <c r="Z162" s="27" t="s">
        <v>1189</v>
      </c>
      <c r="AA162" s="27" t="s">
        <v>1190</v>
      </c>
      <c r="AB162" s="27" t="s">
        <v>1191</v>
      </c>
      <c r="AC162" s="27" t="s">
        <v>1192</v>
      </c>
      <c r="AD162" s="27" t="s">
        <v>1193</v>
      </c>
      <c r="AE162" s="27" t="s">
        <v>1194</v>
      </c>
      <c r="AF162" s="27" t="s">
        <v>1195</v>
      </c>
    </row>
    <row r="163" spans="2:32" s="21" customFormat="1" ht="15.75" customHeight="1" x14ac:dyDescent="0.2">
      <c r="B163" s="27"/>
      <c r="C163" s="29" t="str">
        <f>'Aligning Data'!C86</f>
        <v>A6</v>
      </c>
      <c r="D163" s="29" t="str">
        <f>'Aligning Data'!D86</f>
        <v>B6</v>
      </c>
      <c r="E163" s="29" t="str">
        <f>'Aligning Data'!E86</f>
        <v>C6</v>
      </c>
      <c r="F163" s="29" t="str">
        <f>'Aligning Data'!F86</f>
        <v>D6</v>
      </c>
      <c r="G163" s="29" t="str">
        <f>'Aligning Data'!G86</f>
        <v>E6</v>
      </c>
      <c r="H163" s="29" t="str">
        <f>'Aligning Data'!H86</f>
        <v>F6</v>
      </c>
      <c r="I163" s="29" t="str">
        <f>'Aligning Data'!I86</f>
        <v>G6</v>
      </c>
      <c r="J163" s="29" t="str">
        <f>'Aligning Data'!J86</f>
        <v>H6</v>
      </c>
      <c r="K163" s="29" t="str">
        <f>'Aligning Data'!K86</f>
        <v>I6</v>
      </c>
      <c r="L163" s="29" t="str">
        <f>'Aligning Data'!L86</f>
        <v>J6</v>
      </c>
      <c r="M163" s="29" t="str">
        <f>'Aligning Data'!M86</f>
        <v>K6</v>
      </c>
      <c r="N163" s="29" t="str">
        <f>'Aligning Data'!N86</f>
        <v>L6</v>
      </c>
      <c r="O163" s="29" t="str">
        <f>'Aligning Data'!O86</f>
        <v>M6</v>
      </c>
      <c r="P163" s="29" t="str">
        <f>'Aligning Data'!P86</f>
        <v>N6</v>
      </c>
      <c r="Q163" s="29" t="str">
        <f>'Aligning Data'!Q86</f>
        <v>O6</v>
      </c>
      <c r="R163" s="29" t="str">
        <f>'Aligning Data'!R86</f>
        <v>P6</v>
      </c>
      <c r="S163" s="29" t="str">
        <f>'Aligning Data'!S86</f>
        <v>S6</v>
      </c>
      <c r="T163" s="29" t="str">
        <f>'Aligning Data'!T86</f>
        <v>R6</v>
      </c>
      <c r="U163" s="29" t="str">
        <f>'Aligning Data'!U86</f>
        <v>S6</v>
      </c>
      <c r="V163" s="29" t="str">
        <f>'Aligning Data'!V86</f>
        <v>T6</v>
      </c>
      <c r="W163" s="29" t="str">
        <f>'Aligning Data'!W86</f>
        <v>U6</v>
      </c>
      <c r="X163" s="29" t="str">
        <f>'Aligning Data'!X86</f>
        <v>V6</v>
      </c>
      <c r="Y163" s="29" t="str">
        <f>'Aligning Data'!Y86</f>
        <v>W6</v>
      </c>
      <c r="Z163" s="29" t="str">
        <f>'Aligning Data'!Z86</f>
        <v>X6</v>
      </c>
      <c r="AA163" s="29" t="str">
        <f>'Aligning Data'!AA86</f>
        <v>Y6</v>
      </c>
      <c r="AB163" s="29" t="str">
        <f>'Aligning Data'!AB86</f>
        <v>Z6</v>
      </c>
      <c r="AC163" s="29" t="str">
        <f>'Aligning Data'!AC86</f>
        <v>AA6</v>
      </c>
      <c r="AD163" s="29" t="str">
        <f>'Aligning Data'!AD86</f>
        <v>AB6</v>
      </c>
      <c r="AE163" s="29" t="str">
        <f>'Aligning Data'!AE86</f>
        <v>AC6</v>
      </c>
      <c r="AF163" s="29" t="str">
        <f>'Aligning Data'!AF86</f>
        <v>AD6</v>
      </c>
    </row>
    <row r="164" spans="2:32" s="21" customFormat="1" ht="15.75" customHeight="1" x14ac:dyDescent="0.2">
      <c r="B164" s="32">
        <v>7</v>
      </c>
      <c r="C164" s="32" t="s">
        <v>1196</v>
      </c>
      <c r="D164" s="32" t="s">
        <v>1197</v>
      </c>
      <c r="E164" s="32" t="s">
        <v>1198</v>
      </c>
      <c r="F164" s="32" t="s">
        <v>1199</v>
      </c>
      <c r="G164" s="32" t="s">
        <v>1200</v>
      </c>
      <c r="H164" s="32" t="s">
        <v>1201</v>
      </c>
      <c r="I164" s="32" t="s">
        <v>1202</v>
      </c>
      <c r="J164" s="32" t="s">
        <v>1203</v>
      </c>
      <c r="K164" s="32" t="s">
        <v>1204</v>
      </c>
      <c r="L164" s="32" t="s">
        <v>1205</v>
      </c>
      <c r="M164" s="32" t="s">
        <v>1206</v>
      </c>
      <c r="N164" s="32" t="s">
        <v>1207</v>
      </c>
      <c r="O164" s="32" t="s">
        <v>1208</v>
      </c>
      <c r="P164" s="32" t="s">
        <v>1209</v>
      </c>
      <c r="Q164" s="32" t="s">
        <v>1210</v>
      </c>
      <c r="R164" s="32" t="s">
        <v>1211</v>
      </c>
      <c r="S164" s="32" t="s">
        <v>1212</v>
      </c>
      <c r="T164" s="32" t="s">
        <v>1213</v>
      </c>
      <c r="U164" s="32" t="s">
        <v>1214</v>
      </c>
      <c r="V164" s="32" t="s">
        <v>1215</v>
      </c>
      <c r="W164" s="32" t="s">
        <v>1216</v>
      </c>
      <c r="X164" s="32" t="s">
        <v>1217</v>
      </c>
      <c r="Y164" s="32" t="s">
        <v>1218</v>
      </c>
      <c r="Z164" s="32" t="s">
        <v>1219</v>
      </c>
      <c r="AA164" s="32" t="s">
        <v>1220</v>
      </c>
      <c r="AB164" s="32" t="s">
        <v>1221</v>
      </c>
      <c r="AC164" s="32" t="s">
        <v>1222</v>
      </c>
      <c r="AD164" s="32" t="s">
        <v>1223</v>
      </c>
      <c r="AE164" s="32" t="s">
        <v>1224</v>
      </c>
      <c r="AF164" s="32" t="s">
        <v>1225</v>
      </c>
    </row>
    <row r="165" spans="2:32" s="21" customFormat="1" ht="15.75" customHeight="1" x14ac:dyDescent="0.2">
      <c r="B165" s="32"/>
      <c r="C165" s="44" t="str">
        <f>'Aligning Data'!C87</f>
        <v>A7</v>
      </c>
      <c r="D165" s="44" t="str">
        <f>'Aligning Data'!D87</f>
        <v>B7</v>
      </c>
      <c r="E165" s="44" t="str">
        <f>'Aligning Data'!E87</f>
        <v>C7</v>
      </c>
      <c r="F165" s="44" t="str">
        <f>'Aligning Data'!F87</f>
        <v>D7</v>
      </c>
      <c r="G165" s="44" t="str">
        <f>'Aligning Data'!G87</f>
        <v>E7</v>
      </c>
      <c r="H165" s="44" t="str">
        <f>'Aligning Data'!H87</f>
        <v>F7</v>
      </c>
      <c r="I165" s="44" t="str">
        <f>'Aligning Data'!I87</f>
        <v>G7</v>
      </c>
      <c r="J165" s="44" t="str">
        <f>'Aligning Data'!J87</f>
        <v>H7</v>
      </c>
      <c r="K165" s="44" t="str">
        <f>'Aligning Data'!K87</f>
        <v>I7</v>
      </c>
      <c r="L165" s="44" t="str">
        <f>'Aligning Data'!L87</f>
        <v>J7</v>
      </c>
      <c r="M165" s="44" t="str">
        <f>'Aligning Data'!M87</f>
        <v>K7</v>
      </c>
      <c r="N165" s="44" t="str">
        <f>'Aligning Data'!N87</f>
        <v>L7</v>
      </c>
      <c r="O165" s="44" t="str">
        <f>'Aligning Data'!O87</f>
        <v>M7</v>
      </c>
      <c r="P165" s="44" t="str">
        <f>'Aligning Data'!P87</f>
        <v>N7</v>
      </c>
      <c r="Q165" s="44" t="str">
        <f>'Aligning Data'!Q87</f>
        <v>O7</v>
      </c>
      <c r="R165" s="44" t="str">
        <f>'Aligning Data'!R87</f>
        <v>P7</v>
      </c>
      <c r="S165" s="44" t="str">
        <f>'Aligning Data'!S87</f>
        <v>S7</v>
      </c>
      <c r="T165" s="44" t="str">
        <f>'Aligning Data'!T87</f>
        <v>R7</v>
      </c>
      <c r="U165" s="44" t="str">
        <f>'Aligning Data'!U87</f>
        <v>S7</v>
      </c>
      <c r="V165" s="44" t="str">
        <f>'Aligning Data'!V87</f>
        <v>T7</v>
      </c>
      <c r="W165" s="44" t="str">
        <f>'Aligning Data'!W87</f>
        <v>U7</v>
      </c>
      <c r="X165" s="44" t="str">
        <f>'Aligning Data'!X87</f>
        <v>V7</v>
      </c>
      <c r="Y165" s="44" t="str">
        <f>'Aligning Data'!Y87</f>
        <v>W7</v>
      </c>
      <c r="Z165" s="44" t="str">
        <f>'Aligning Data'!Z87</f>
        <v>X7</v>
      </c>
      <c r="AA165" s="44" t="str">
        <f>'Aligning Data'!AA87</f>
        <v>Y7</v>
      </c>
      <c r="AB165" s="44" t="str">
        <f>'Aligning Data'!AB87</f>
        <v>Z7</v>
      </c>
      <c r="AC165" s="44" t="str">
        <f>'Aligning Data'!AC87</f>
        <v>AA7</v>
      </c>
      <c r="AD165" s="44" t="str">
        <f>'Aligning Data'!AD87</f>
        <v>AB7</v>
      </c>
      <c r="AE165" s="44" t="str">
        <f>'Aligning Data'!AE87</f>
        <v>AC7</v>
      </c>
      <c r="AF165" s="44" t="str">
        <f>'Aligning Data'!AF87</f>
        <v>AD7</v>
      </c>
    </row>
    <row r="166" spans="2:32" s="21" customFormat="1" ht="15.75" customHeight="1" x14ac:dyDescent="0.2">
      <c r="B166" s="32">
        <v>8</v>
      </c>
      <c r="C166" s="32" t="s">
        <v>1196</v>
      </c>
      <c r="D166" s="32" t="s">
        <v>1197</v>
      </c>
      <c r="E166" s="32" t="s">
        <v>1198</v>
      </c>
      <c r="F166" s="32" t="s">
        <v>1199</v>
      </c>
      <c r="G166" s="32" t="s">
        <v>1200</v>
      </c>
      <c r="H166" s="32" t="s">
        <v>1201</v>
      </c>
      <c r="I166" s="32" t="s">
        <v>1202</v>
      </c>
      <c r="J166" s="32" t="s">
        <v>1203</v>
      </c>
      <c r="K166" s="32" t="s">
        <v>1204</v>
      </c>
      <c r="L166" s="32" t="s">
        <v>1205</v>
      </c>
      <c r="M166" s="32" t="s">
        <v>1206</v>
      </c>
      <c r="N166" s="32" t="s">
        <v>1207</v>
      </c>
      <c r="O166" s="32" t="s">
        <v>1208</v>
      </c>
      <c r="P166" s="32" t="s">
        <v>1209</v>
      </c>
      <c r="Q166" s="32" t="s">
        <v>1210</v>
      </c>
      <c r="R166" s="32" t="s">
        <v>1211</v>
      </c>
      <c r="S166" s="32" t="s">
        <v>1212</v>
      </c>
      <c r="T166" s="32" t="s">
        <v>1213</v>
      </c>
      <c r="U166" s="32" t="s">
        <v>1214</v>
      </c>
      <c r="V166" s="32" t="s">
        <v>1215</v>
      </c>
      <c r="W166" s="32" t="s">
        <v>1216</v>
      </c>
      <c r="X166" s="32" t="s">
        <v>1217</v>
      </c>
      <c r="Y166" s="32" t="s">
        <v>1218</v>
      </c>
      <c r="Z166" s="32" t="s">
        <v>1219</v>
      </c>
      <c r="AA166" s="32" t="s">
        <v>1220</v>
      </c>
      <c r="AB166" s="32" t="s">
        <v>1221</v>
      </c>
      <c r="AC166" s="32" t="s">
        <v>1222</v>
      </c>
      <c r="AD166" s="32" t="s">
        <v>1223</v>
      </c>
      <c r="AE166" s="32" t="s">
        <v>1224</v>
      </c>
      <c r="AF166" s="32" t="s">
        <v>1225</v>
      </c>
    </row>
    <row r="167" spans="2:32" s="21" customFormat="1" ht="15.75" customHeight="1" x14ac:dyDescent="0.2">
      <c r="B167" s="32"/>
      <c r="C167" s="44" t="str">
        <f>'Aligning Data'!C88</f>
        <v>A8</v>
      </c>
      <c r="D167" s="44" t="str">
        <f>'Aligning Data'!D88</f>
        <v>B8</v>
      </c>
      <c r="E167" s="44" t="str">
        <f>'Aligning Data'!E88</f>
        <v>C8</v>
      </c>
      <c r="F167" s="44" t="str">
        <f>'Aligning Data'!F88</f>
        <v>D8</v>
      </c>
      <c r="G167" s="44" t="str">
        <f>'Aligning Data'!G88</f>
        <v>E8</v>
      </c>
      <c r="H167" s="44" t="str">
        <f>'Aligning Data'!H88</f>
        <v>F8</v>
      </c>
      <c r="I167" s="44" t="str">
        <f>'Aligning Data'!I88</f>
        <v>G8</v>
      </c>
      <c r="J167" s="44" t="str">
        <f>'Aligning Data'!J88</f>
        <v>H8</v>
      </c>
      <c r="K167" s="44" t="str">
        <f>'Aligning Data'!K88</f>
        <v>I8</v>
      </c>
      <c r="L167" s="44" t="str">
        <f>'Aligning Data'!L88</f>
        <v>J8</v>
      </c>
      <c r="M167" s="44" t="str">
        <f>'Aligning Data'!M88</f>
        <v>K8</v>
      </c>
      <c r="N167" s="44" t="str">
        <f>'Aligning Data'!N88</f>
        <v>L8</v>
      </c>
      <c r="O167" s="44" t="str">
        <f>'Aligning Data'!O88</f>
        <v>M8</v>
      </c>
      <c r="P167" s="44" t="str">
        <f>'Aligning Data'!P88</f>
        <v>N8</v>
      </c>
      <c r="Q167" s="44" t="str">
        <f>'Aligning Data'!Q88</f>
        <v>O8</v>
      </c>
      <c r="R167" s="44" t="str">
        <f>'Aligning Data'!R88</f>
        <v>P8</v>
      </c>
      <c r="S167" s="44" t="str">
        <f>'Aligning Data'!S88</f>
        <v>S8</v>
      </c>
      <c r="T167" s="44" t="str">
        <f>'Aligning Data'!T88</f>
        <v>R8</v>
      </c>
      <c r="U167" s="44" t="str">
        <f>'Aligning Data'!U88</f>
        <v>S8</v>
      </c>
      <c r="V167" s="44" t="str">
        <f>'Aligning Data'!V88</f>
        <v>T8</v>
      </c>
      <c r="W167" s="44" t="str">
        <f>'Aligning Data'!W88</f>
        <v>U8</v>
      </c>
      <c r="X167" s="44" t="str">
        <f>'Aligning Data'!X88</f>
        <v>V8</v>
      </c>
      <c r="Y167" s="44" t="str">
        <f>'Aligning Data'!Y88</f>
        <v>W8</v>
      </c>
      <c r="Z167" s="44" t="str">
        <f>'Aligning Data'!Z88</f>
        <v>X8</v>
      </c>
      <c r="AA167" s="44" t="str">
        <f>'Aligning Data'!AA88</f>
        <v>Y8</v>
      </c>
      <c r="AB167" s="44" t="str">
        <f>'Aligning Data'!AB88</f>
        <v>Z8</v>
      </c>
      <c r="AC167" s="44" t="str">
        <f>'Aligning Data'!AC88</f>
        <v>AA8</v>
      </c>
      <c r="AD167" s="44" t="str">
        <f>'Aligning Data'!AD88</f>
        <v>AB8</v>
      </c>
      <c r="AE167" s="44" t="str">
        <f>'Aligning Data'!AE88</f>
        <v>AC8</v>
      </c>
      <c r="AF167" s="44" t="str">
        <f>'Aligning Data'!AF88</f>
        <v>AD8</v>
      </c>
    </row>
    <row r="168" spans="2:32" s="21" customFormat="1" ht="15.75" customHeight="1" x14ac:dyDescent="0.2">
      <c r="B168" s="27">
        <v>9</v>
      </c>
      <c r="C168" s="27" t="s">
        <v>1226</v>
      </c>
      <c r="D168" s="27" t="s">
        <v>1227</v>
      </c>
      <c r="E168" s="27" t="s">
        <v>1228</v>
      </c>
      <c r="F168" s="27" t="s">
        <v>1229</v>
      </c>
      <c r="G168" s="27" t="s">
        <v>1230</v>
      </c>
      <c r="H168" s="27" t="s">
        <v>1231</v>
      </c>
      <c r="I168" s="27" t="s">
        <v>1232</v>
      </c>
      <c r="J168" s="27" t="s">
        <v>1233</v>
      </c>
      <c r="K168" s="27" t="s">
        <v>1234</v>
      </c>
      <c r="L168" s="27" t="s">
        <v>1235</v>
      </c>
      <c r="M168" s="27" t="s">
        <v>1236</v>
      </c>
      <c r="N168" s="27" t="s">
        <v>1237</v>
      </c>
      <c r="O168" s="27" t="s">
        <v>1238</v>
      </c>
      <c r="P168" s="27" t="s">
        <v>1239</v>
      </c>
      <c r="Q168" s="27" t="s">
        <v>1240</v>
      </c>
      <c r="R168" s="27" t="s">
        <v>1241</v>
      </c>
      <c r="S168" s="27" t="s">
        <v>1242</v>
      </c>
      <c r="T168" s="27" t="s">
        <v>1243</v>
      </c>
      <c r="U168" s="27" t="s">
        <v>1244</v>
      </c>
      <c r="V168" s="27" t="s">
        <v>1245</v>
      </c>
      <c r="W168" s="27" t="s">
        <v>1246</v>
      </c>
      <c r="X168" s="27" t="s">
        <v>1247</v>
      </c>
      <c r="Y168" s="27" t="s">
        <v>1248</v>
      </c>
      <c r="Z168" s="27" t="s">
        <v>1249</v>
      </c>
      <c r="AA168" s="27" t="s">
        <v>1250</v>
      </c>
      <c r="AB168" s="27" t="s">
        <v>1251</v>
      </c>
      <c r="AC168" s="27" t="s">
        <v>1252</v>
      </c>
      <c r="AD168" s="27" t="s">
        <v>1253</v>
      </c>
      <c r="AE168" s="27" t="s">
        <v>1254</v>
      </c>
      <c r="AF168" s="27" t="s">
        <v>1255</v>
      </c>
    </row>
    <row r="169" spans="2:32" s="21" customFormat="1" ht="15.75" customHeight="1" x14ac:dyDescent="0.2">
      <c r="B169" s="27"/>
      <c r="C169" s="29" t="str">
        <f>'Aligning Data'!C89</f>
        <v>A9</v>
      </c>
      <c r="D169" s="29" t="str">
        <f>'Aligning Data'!D89</f>
        <v>B9</v>
      </c>
      <c r="E169" s="29" t="str">
        <f>'Aligning Data'!E89</f>
        <v>C9</v>
      </c>
      <c r="F169" s="29" t="str">
        <f>'Aligning Data'!F89</f>
        <v>D9</v>
      </c>
      <c r="G169" s="29" t="str">
        <f>'Aligning Data'!G89</f>
        <v>E9</v>
      </c>
      <c r="H169" s="29" t="str">
        <f>'Aligning Data'!H89</f>
        <v>F9</v>
      </c>
      <c r="I169" s="29" t="str">
        <f>'Aligning Data'!I89</f>
        <v>G9</v>
      </c>
      <c r="J169" s="29" t="str">
        <f>'Aligning Data'!J89</f>
        <v>H9</v>
      </c>
      <c r="K169" s="29" t="str">
        <f>'Aligning Data'!K89</f>
        <v>I9</v>
      </c>
      <c r="L169" s="29" t="str">
        <f>'Aligning Data'!L89</f>
        <v>J9</v>
      </c>
      <c r="M169" s="29" t="str">
        <f>'Aligning Data'!M89</f>
        <v>K9</v>
      </c>
      <c r="N169" s="29" t="str">
        <f>'Aligning Data'!N89</f>
        <v>L9</v>
      </c>
      <c r="O169" s="29" t="str">
        <f>'Aligning Data'!O89</f>
        <v>M9</v>
      </c>
      <c r="P169" s="29" t="str">
        <f>'Aligning Data'!P89</f>
        <v>N9</v>
      </c>
      <c r="Q169" s="29" t="str">
        <f>'Aligning Data'!Q89</f>
        <v>O9</v>
      </c>
      <c r="R169" s="29" t="str">
        <f>'Aligning Data'!R89</f>
        <v>P9</v>
      </c>
      <c r="S169" s="29" t="str">
        <f>'Aligning Data'!S89</f>
        <v>S9</v>
      </c>
      <c r="T169" s="29" t="str">
        <f>'Aligning Data'!T89</f>
        <v>R9</v>
      </c>
      <c r="U169" s="29" t="str">
        <f>'Aligning Data'!U89</f>
        <v>S9</v>
      </c>
      <c r="V169" s="29" t="str">
        <f>'Aligning Data'!V89</f>
        <v>T9</v>
      </c>
      <c r="W169" s="29" t="str">
        <f>'Aligning Data'!W89</f>
        <v>U9</v>
      </c>
      <c r="X169" s="29" t="str">
        <f>'Aligning Data'!X89</f>
        <v>V9</v>
      </c>
      <c r="Y169" s="29" t="str">
        <f>'Aligning Data'!Y89</f>
        <v>W9</v>
      </c>
      <c r="Z169" s="29" t="str">
        <f>'Aligning Data'!Z89</f>
        <v>X9</v>
      </c>
      <c r="AA169" s="29" t="str">
        <f>'Aligning Data'!AA89</f>
        <v>Y9</v>
      </c>
      <c r="AB169" s="29" t="str">
        <f>'Aligning Data'!AB89</f>
        <v>Z9</v>
      </c>
      <c r="AC169" s="29" t="str">
        <f>'Aligning Data'!AC89</f>
        <v>AA9</v>
      </c>
      <c r="AD169" s="29" t="str">
        <f>'Aligning Data'!AD89</f>
        <v>AB9</v>
      </c>
      <c r="AE169" s="29" t="str">
        <f>'Aligning Data'!AE89</f>
        <v>AC9</v>
      </c>
      <c r="AF169" s="29" t="str">
        <f>'Aligning Data'!AF89</f>
        <v>AD9</v>
      </c>
    </row>
    <row r="170" spans="2:32" s="21" customFormat="1" ht="15.75" customHeight="1" x14ac:dyDescent="0.2">
      <c r="B170" s="27">
        <v>10</v>
      </c>
      <c r="C170" s="27" t="s">
        <v>1226</v>
      </c>
      <c r="D170" s="27" t="s">
        <v>1227</v>
      </c>
      <c r="E170" s="27" t="s">
        <v>1228</v>
      </c>
      <c r="F170" s="27" t="s">
        <v>1229</v>
      </c>
      <c r="G170" s="27" t="s">
        <v>1230</v>
      </c>
      <c r="H170" s="27" t="s">
        <v>1231</v>
      </c>
      <c r="I170" s="27" t="s">
        <v>1232</v>
      </c>
      <c r="J170" s="27" t="s">
        <v>1233</v>
      </c>
      <c r="K170" s="27" t="s">
        <v>1234</v>
      </c>
      <c r="L170" s="27" t="s">
        <v>1235</v>
      </c>
      <c r="M170" s="27" t="s">
        <v>1236</v>
      </c>
      <c r="N170" s="27" t="s">
        <v>1237</v>
      </c>
      <c r="O170" s="27" t="s">
        <v>1238</v>
      </c>
      <c r="P170" s="27" t="s">
        <v>1239</v>
      </c>
      <c r="Q170" s="27" t="s">
        <v>1240</v>
      </c>
      <c r="R170" s="27" t="s">
        <v>1241</v>
      </c>
      <c r="S170" s="27" t="s">
        <v>1242</v>
      </c>
      <c r="T170" s="27" t="s">
        <v>1243</v>
      </c>
      <c r="U170" s="27" t="s">
        <v>1244</v>
      </c>
      <c r="V170" s="27" t="s">
        <v>1245</v>
      </c>
      <c r="W170" s="27" t="s">
        <v>1246</v>
      </c>
      <c r="X170" s="27" t="s">
        <v>1247</v>
      </c>
      <c r="Y170" s="27" t="s">
        <v>1248</v>
      </c>
      <c r="Z170" s="27" t="s">
        <v>1249</v>
      </c>
      <c r="AA170" s="27" t="s">
        <v>1250</v>
      </c>
      <c r="AB170" s="27" t="s">
        <v>1251</v>
      </c>
      <c r="AC170" s="27" t="s">
        <v>1252</v>
      </c>
      <c r="AD170" s="27" t="s">
        <v>1253</v>
      </c>
      <c r="AE170" s="27" t="s">
        <v>1254</v>
      </c>
      <c r="AF170" s="27" t="s">
        <v>1255</v>
      </c>
    </row>
    <row r="171" spans="2:32" s="21" customFormat="1" ht="15.75" customHeight="1" x14ac:dyDescent="0.2">
      <c r="B171" s="27"/>
      <c r="C171" s="29" t="str">
        <f>'Aligning Data'!C90</f>
        <v>A10</v>
      </c>
      <c r="D171" s="29" t="str">
        <f>'Aligning Data'!D90</f>
        <v>B10</v>
      </c>
      <c r="E171" s="29" t="str">
        <f>'Aligning Data'!E90</f>
        <v>C10</v>
      </c>
      <c r="F171" s="29" t="str">
        <f>'Aligning Data'!F90</f>
        <v>D10</v>
      </c>
      <c r="G171" s="29" t="str">
        <f>'Aligning Data'!G90</f>
        <v>E10</v>
      </c>
      <c r="H171" s="29" t="str">
        <f>'Aligning Data'!H90</f>
        <v>F10</v>
      </c>
      <c r="I171" s="29" t="str">
        <f>'Aligning Data'!I90</f>
        <v>G10</v>
      </c>
      <c r="J171" s="29" t="str">
        <f>'Aligning Data'!J90</f>
        <v>H10</v>
      </c>
      <c r="K171" s="29" t="str">
        <f>'Aligning Data'!K90</f>
        <v>I10</v>
      </c>
      <c r="L171" s="29" t="str">
        <f>'Aligning Data'!L90</f>
        <v>J10</v>
      </c>
      <c r="M171" s="29" t="str">
        <f>'Aligning Data'!M90</f>
        <v>K10</v>
      </c>
      <c r="N171" s="29" t="str">
        <f>'Aligning Data'!N90</f>
        <v>L10</v>
      </c>
      <c r="O171" s="29" t="str">
        <f>'Aligning Data'!O90</f>
        <v>M10</v>
      </c>
      <c r="P171" s="29" t="str">
        <f>'Aligning Data'!P90</f>
        <v>N10</v>
      </c>
      <c r="Q171" s="29" t="str">
        <f>'Aligning Data'!Q90</f>
        <v>O10</v>
      </c>
      <c r="R171" s="29" t="str">
        <f>'Aligning Data'!R90</f>
        <v>P10</v>
      </c>
      <c r="S171" s="29" t="str">
        <f>'Aligning Data'!S90</f>
        <v>S10</v>
      </c>
      <c r="T171" s="29" t="str">
        <f>'Aligning Data'!T90</f>
        <v>R10</v>
      </c>
      <c r="U171" s="29" t="str">
        <f>'Aligning Data'!U90</f>
        <v>S10</v>
      </c>
      <c r="V171" s="29" t="str">
        <f>'Aligning Data'!V90</f>
        <v>T10</v>
      </c>
      <c r="W171" s="29" t="str">
        <f>'Aligning Data'!W90</f>
        <v>U10</v>
      </c>
      <c r="X171" s="29" t="str">
        <f>'Aligning Data'!X90</f>
        <v>V10</v>
      </c>
      <c r="Y171" s="29" t="str">
        <f>'Aligning Data'!Y90</f>
        <v>W10</v>
      </c>
      <c r="Z171" s="29" t="str">
        <f>'Aligning Data'!Z90</f>
        <v>X10</v>
      </c>
      <c r="AA171" s="29" t="str">
        <f>'Aligning Data'!AA90</f>
        <v>Y10</v>
      </c>
      <c r="AB171" s="29" t="str">
        <f>'Aligning Data'!AB90</f>
        <v>Z10</v>
      </c>
      <c r="AC171" s="29" t="str">
        <f>'Aligning Data'!AC90</f>
        <v>AA10</v>
      </c>
      <c r="AD171" s="29" t="str">
        <f>'Aligning Data'!AD90</f>
        <v>AB10</v>
      </c>
      <c r="AE171" s="29" t="str">
        <f>'Aligning Data'!AE90</f>
        <v>AC10</v>
      </c>
      <c r="AF171" s="29" t="str">
        <f>'Aligning Data'!AF90</f>
        <v>AD10</v>
      </c>
    </row>
    <row r="172" spans="2:32" s="21" customFormat="1" ht="15.75" customHeight="1" x14ac:dyDescent="0.2">
      <c r="B172" s="32">
        <v>11</v>
      </c>
      <c r="C172" s="32" t="s">
        <v>1256</v>
      </c>
      <c r="D172" s="32" t="s">
        <v>1257</v>
      </c>
      <c r="E172" s="32" t="s">
        <v>1258</v>
      </c>
      <c r="F172" s="32" t="s">
        <v>1259</v>
      </c>
      <c r="G172" s="32" t="s">
        <v>1260</v>
      </c>
      <c r="H172" s="32" t="s">
        <v>1261</v>
      </c>
      <c r="I172" s="32" t="s">
        <v>1262</v>
      </c>
      <c r="J172" s="32" t="s">
        <v>1263</v>
      </c>
      <c r="K172" s="32" t="s">
        <v>1264</v>
      </c>
      <c r="L172" s="32" t="s">
        <v>1265</v>
      </c>
      <c r="M172" s="32" t="s">
        <v>1266</v>
      </c>
      <c r="N172" s="32" t="s">
        <v>1267</v>
      </c>
      <c r="O172" s="32" t="s">
        <v>1268</v>
      </c>
      <c r="P172" s="32" t="s">
        <v>1269</v>
      </c>
      <c r="Q172" s="32" t="s">
        <v>1270</v>
      </c>
      <c r="R172" s="32" t="s">
        <v>1271</v>
      </c>
      <c r="S172" s="32" t="s">
        <v>1272</v>
      </c>
      <c r="T172" s="32" t="s">
        <v>1273</v>
      </c>
      <c r="U172" s="32" t="s">
        <v>1274</v>
      </c>
      <c r="V172" s="32" t="s">
        <v>1275</v>
      </c>
      <c r="W172" s="32" t="s">
        <v>1276</v>
      </c>
      <c r="X172" s="32" t="s">
        <v>1277</v>
      </c>
      <c r="Y172" s="32" t="s">
        <v>1278</v>
      </c>
      <c r="Z172" s="32" t="s">
        <v>1279</v>
      </c>
      <c r="AA172" s="32" t="s">
        <v>1280</v>
      </c>
      <c r="AB172" s="32" t="s">
        <v>1281</v>
      </c>
      <c r="AC172" s="32" t="s">
        <v>1282</v>
      </c>
      <c r="AD172" s="32" t="s">
        <v>1283</v>
      </c>
      <c r="AE172" s="32" t="s">
        <v>1284</v>
      </c>
      <c r="AF172" s="32" t="s">
        <v>1285</v>
      </c>
    </row>
    <row r="173" spans="2:32" s="21" customFormat="1" ht="15.75" customHeight="1" x14ac:dyDescent="0.2">
      <c r="B173" s="32"/>
      <c r="C173" s="44" t="str">
        <f>'Aligning Data'!C91</f>
        <v>A11</v>
      </c>
      <c r="D173" s="44" t="str">
        <f>'Aligning Data'!D91</f>
        <v>B11</v>
      </c>
      <c r="E173" s="44" t="str">
        <f>'Aligning Data'!E91</f>
        <v>C11</v>
      </c>
      <c r="F173" s="44" t="str">
        <f>'Aligning Data'!F91</f>
        <v>D11</v>
      </c>
      <c r="G173" s="44" t="str">
        <f>'Aligning Data'!G91</f>
        <v>E11</v>
      </c>
      <c r="H173" s="44" t="str">
        <f>'Aligning Data'!H91</f>
        <v>F11</v>
      </c>
      <c r="I173" s="44" t="str">
        <f>'Aligning Data'!I91</f>
        <v>G11</v>
      </c>
      <c r="J173" s="44" t="str">
        <f>'Aligning Data'!J91</f>
        <v>H11</v>
      </c>
      <c r="K173" s="44" t="str">
        <f>'Aligning Data'!K91</f>
        <v>I11</v>
      </c>
      <c r="L173" s="44" t="str">
        <f>'Aligning Data'!L91</f>
        <v>J11</v>
      </c>
      <c r="M173" s="44" t="str">
        <f>'Aligning Data'!M91</f>
        <v>K11</v>
      </c>
      <c r="N173" s="44" t="str">
        <f>'Aligning Data'!N91</f>
        <v>L11</v>
      </c>
      <c r="O173" s="44" t="str">
        <f>'Aligning Data'!O91</f>
        <v>M11</v>
      </c>
      <c r="P173" s="44" t="str">
        <f>'Aligning Data'!P91</f>
        <v>N11</v>
      </c>
      <c r="Q173" s="44" t="str">
        <f>'Aligning Data'!Q91</f>
        <v>O11</v>
      </c>
      <c r="R173" s="44" t="str">
        <f>'Aligning Data'!R91</f>
        <v>P11</v>
      </c>
      <c r="S173" s="44" t="str">
        <f>'Aligning Data'!S91</f>
        <v>S11</v>
      </c>
      <c r="T173" s="44" t="str">
        <f>'Aligning Data'!T91</f>
        <v>R11</v>
      </c>
      <c r="U173" s="44" t="str">
        <f>'Aligning Data'!U91</f>
        <v>S11</v>
      </c>
      <c r="V173" s="44" t="str">
        <f>'Aligning Data'!V91</f>
        <v>T11</v>
      </c>
      <c r="W173" s="44" t="str">
        <f>'Aligning Data'!W91</f>
        <v>U11</v>
      </c>
      <c r="X173" s="44" t="str">
        <f>'Aligning Data'!X91</f>
        <v>V11</v>
      </c>
      <c r="Y173" s="44" t="str">
        <f>'Aligning Data'!Y91</f>
        <v>W11</v>
      </c>
      <c r="Z173" s="44" t="str">
        <f>'Aligning Data'!Z91</f>
        <v>X11</v>
      </c>
      <c r="AA173" s="44" t="str">
        <f>'Aligning Data'!AA91</f>
        <v>Y11</v>
      </c>
      <c r="AB173" s="44" t="str">
        <f>'Aligning Data'!AB91</f>
        <v>Z11</v>
      </c>
      <c r="AC173" s="44" t="str">
        <f>'Aligning Data'!AC91</f>
        <v>AA11</v>
      </c>
      <c r="AD173" s="44" t="str">
        <f>'Aligning Data'!AD91</f>
        <v>AB11</v>
      </c>
      <c r="AE173" s="44" t="str">
        <f>'Aligning Data'!AE91</f>
        <v>AC11</v>
      </c>
      <c r="AF173" s="44" t="str">
        <f>'Aligning Data'!AF91</f>
        <v>AD11</v>
      </c>
    </row>
    <row r="174" spans="2:32" s="21" customFormat="1" ht="15.75" customHeight="1" x14ac:dyDescent="0.2">
      <c r="B174" s="32">
        <v>12</v>
      </c>
      <c r="C174" s="32" t="s">
        <v>1256</v>
      </c>
      <c r="D174" s="32" t="s">
        <v>1257</v>
      </c>
      <c r="E174" s="32" t="s">
        <v>1258</v>
      </c>
      <c r="F174" s="32" t="s">
        <v>1259</v>
      </c>
      <c r="G174" s="32" t="s">
        <v>1260</v>
      </c>
      <c r="H174" s="32" t="s">
        <v>1261</v>
      </c>
      <c r="I174" s="32" t="s">
        <v>1262</v>
      </c>
      <c r="J174" s="32" t="s">
        <v>1263</v>
      </c>
      <c r="K174" s="32" t="s">
        <v>1264</v>
      </c>
      <c r="L174" s="32" t="s">
        <v>1265</v>
      </c>
      <c r="M174" s="32" t="s">
        <v>1266</v>
      </c>
      <c r="N174" s="32" t="s">
        <v>1267</v>
      </c>
      <c r="O174" s="32" t="s">
        <v>1268</v>
      </c>
      <c r="P174" s="32" t="s">
        <v>1269</v>
      </c>
      <c r="Q174" s="32" t="s">
        <v>1270</v>
      </c>
      <c r="R174" s="32" t="s">
        <v>1271</v>
      </c>
      <c r="S174" s="32" t="s">
        <v>1272</v>
      </c>
      <c r="T174" s="32" t="s">
        <v>1273</v>
      </c>
      <c r="U174" s="32" t="s">
        <v>1274</v>
      </c>
      <c r="V174" s="32" t="s">
        <v>1275</v>
      </c>
      <c r="W174" s="32" t="s">
        <v>1276</v>
      </c>
      <c r="X174" s="32" t="s">
        <v>1277</v>
      </c>
      <c r="Y174" s="32" t="s">
        <v>1278</v>
      </c>
      <c r="Z174" s="32" t="s">
        <v>1279</v>
      </c>
      <c r="AA174" s="32" t="s">
        <v>1280</v>
      </c>
      <c r="AB174" s="32" t="s">
        <v>1281</v>
      </c>
      <c r="AC174" s="32" t="s">
        <v>1282</v>
      </c>
      <c r="AD174" s="32" t="s">
        <v>1283</v>
      </c>
      <c r="AE174" s="32" t="s">
        <v>1284</v>
      </c>
      <c r="AF174" s="32" t="s">
        <v>1285</v>
      </c>
    </row>
    <row r="175" spans="2:32" s="21" customFormat="1" ht="15.75" customHeight="1" x14ac:dyDescent="0.2">
      <c r="B175" s="32"/>
      <c r="C175" s="44" t="str">
        <f>'Aligning Data'!C92</f>
        <v>A12</v>
      </c>
      <c r="D175" s="44" t="str">
        <f>'Aligning Data'!D92</f>
        <v>B12</v>
      </c>
      <c r="E175" s="44" t="str">
        <f>'Aligning Data'!E92</f>
        <v>C12</v>
      </c>
      <c r="F175" s="44" t="str">
        <f>'Aligning Data'!F92</f>
        <v>D12</v>
      </c>
      <c r="G175" s="44" t="str">
        <f>'Aligning Data'!G92</f>
        <v>E12</v>
      </c>
      <c r="H175" s="44" t="str">
        <f>'Aligning Data'!H92</f>
        <v>F12</v>
      </c>
      <c r="I175" s="44" t="str">
        <f>'Aligning Data'!I92</f>
        <v>G12</v>
      </c>
      <c r="J175" s="44" t="str">
        <f>'Aligning Data'!J92</f>
        <v>H12</v>
      </c>
      <c r="K175" s="44" t="str">
        <f>'Aligning Data'!K92</f>
        <v>I12</v>
      </c>
      <c r="L175" s="44" t="str">
        <f>'Aligning Data'!L92</f>
        <v>J12</v>
      </c>
      <c r="M175" s="44" t="str">
        <f>'Aligning Data'!M92</f>
        <v>K12</v>
      </c>
      <c r="N175" s="44" t="str">
        <f>'Aligning Data'!N92</f>
        <v>L12</v>
      </c>
      <c r="O175" s="44" t="str">
        <f>'Aligning Data'!O92</f>
        <v>M12</v>
      </c>
      <c r="P175" s="44" t="str">
        <f>'Aligning Data'!P92</f>
        <v>N12</v>
      </c>
      <c r="Q175" s="44" t="str">
        <f>'Aligning Data'!Q92</f>
        <v>O12</v>
      </c>
      <c r="R175" s="44" t="str">
        <f>'Aligning Data'!R92</f>
        <v>P12</v>
      </c>
      <c r="S175" s="44" t="str">
        <f>'Aligning Data'!S92</f>
        <v>S12</v>
      </c>
      <c r="T175" s="44" t="str">
        <f>'Aligning Data'!T92</f>
        <v>R12</v>
      </c>
      <c r="U175" s="44" t="str">
        <f>'Aligning Data'!U92</f>
        <v>S12</v>
      </c>
      <c r="V175" s="44" t="str">
        <f>'Aligning Data'!V92</f>
        <v>T12</v>
      </c>
      <c r="W175" s="44" t="str">
        <f>'Aligning Data'!W92</f>
        <v>U12</v>
      </c>
      <c r="X175" s="44" t="str">
        <f>'Aligning Data'!X92</f>
        <v>V12</v>
      </c>
      <c r="Y175" s="44" t="str">
        <f>'Aligning Data'!Y92</f>
        <v>W12</v>
      </c>
      <c r="Z175" s="44" t="str">
        <f>'Aligning Data'!Z92</f>
        <v>X12</v>
      </c>
      <c r="AA175" s="44" t="str">
        <f>'Aligning Data'!AA92</f>
        <v>Y12</v>
      </c>
      <c r="AB175" s="44" t="str">
        <f>'Aligning Data'!AB92</f>
        <v>Z12</v>
      </c>
      <c r="AC175" s="44" t="str">
        <f>'Aligning Data'!AC92</f>
        <v>AA12</v>
      </c>
      <c r="AD175" s="44" t="str">
        <f>'Aligning Data'!AD92</f>
        <v>AB12</v>
      </c>
      <c r="AE175" s="44" t="str">
        <f>'Aligning Data'!AE92</f>
        <v>AC12</v>
      </c>
      <c r="AF175" s="44" t="str">
        <f>'Aligning Data'!AF92</f>
        <v>AD12</v>
      </c>
    </row>
    <row r="176" spans="2:32" s="21" customFormat="1" ht="15.75" customHeight="1" x14ac:dyDescent="0.2">
      <c r="B176" s="27">
        <v>13</v>
      </c>
      <c r="C176" s="27" t="s">
        <v>1286</v>
      </c>
      <c r="D176" s="27" t="s">
        <v>1287</v>
      </c>
      <c r="E176" s="27" t="s">
        <v>1288</v>
      </c>
      <c r="F176" s="27" t="s">
        <v>1289</v>
      </c>
      <c r="G176" s="27" t="s">
        <v>1290</v>
      </c>
      <c r="H176" s="27" t="s">
        <v>1291</v>
      </c>
      <c r="I176" s="27" t="s">
        <v>1292</v>
      </c>
      <c r="J176" s="27" t="s">
        <v>1293</v>
      </c>
      <c r="K176" s="27" t="s">
        <v>1294</v>
      </c>
      <c r="L176" s="27" t="s">
        <v>1295</v>
      </c>
      <c r="M176" s="27" t="s">
        <v>1296</v>
      </c>
      <c r="N176" s="27" t="s">
        <v>1297</v>
      </c>
      <c r="O176" s="27" t="s">
        <v>1298</v>
      </c>
      <c r="P176" s="27" t="s">
        <v>1299</v>
      </c>
      <c r="Q176" s="27" t="s">
        <v>1300</v>
      </c>
      <c r="R176" s="27" t="s">
        <v>1301</v>
      </c>
      <c r="S176" s="27" t="s">
        <v>1302</v>
      </c>
      <c r="T176" s="27" t="s">
        <v>1303</v>
      </c>
      <c r="U176" s="27" t="s">
        <v>1304</v>
      </c>
      <c r="V176" s="27" t="s">
        <v>1305</v>
      </c>
      <c r="W176" s="27" t="s">
        <v>1306</v>
      </c>
      <c r="X176" s="27" t="s">
        <v>1307</v>
      </c>
      <c r="Y176" s="27" t="s">
        <v>1308</v>
      </c>
      <c r="Z176" s="27" t="s">
        <v>1309</v>
      </c>
      <c r="AA176" s="27" t="s">
        <v>1310</v>
      </c>
      <c r="AB176" s="27" t="s">
        <v>1311</v>
      </c>
      <c r="AC176" s="27" t="s">
        <v>1312</v>
      </c>
      <c r="AD176" s="27" t="s">
        <v>1313</v>
      </c>
      <c r="AE176" s="27" t="s">
        <v>1314</v>
      </c>
      <c r="AF176" s="27" t="s">
        <v>1315</v>
      </c>
    </row>
    <row r="177" spans="2:32" s="21" customFormat="1" ht="15.75" customHeight="1" x14ac:dyDescent="0.2">
      <c r="B177" s="27"/>
      <c r="C177" s="29" t="str">
        <f>'Aligning Data'!C93</f>
        <v>A13</v>
      </c>
      <c r="D177" s="29" t="str">
        <f>'Aligning Data'!D93</f>
        <v>B13</v>
      </c>
      <c r="E177" s="29" t="str">
        <f>'Aligning Data'!E93</f>
        <v>C13</v>
      </c>
      <c r="F177" s="29" t="str">
        <f>'Aligning Data'!F93</f>
        <v>D13</v>
      </c>
      <c r="G177" s="29" t="str">
        <f>'Aligning Data'!G93</f>
        <v>E13</v>
      </c>
      <c r="H177" s="29" t="str">
        <f>'Aligning Data'!H93</f>
        <v>F13</v>
      </c>
      <c r="I177" s="29" t="str">
        <f>'Aligning Data'!I93</f>
        <v>G13</v>
      </c>
      <c r="J177" s="29" t="str">
        <f>'Aligning Data'!J93</f>
        <v>H13</v>
      </c>
      <c r="K177" s="29" t="str">
        <f>'Aligning Data'!K93</f>
        <v>I13</v>
      </c>
      <c r="L177" s="29" t="str">
        <f>'Aligning Data'!L93</f>
        <v>J13</v>
      </c>
      <c r="M177" s="29" t="str">
        <f>'Aligning Data'!M93</f>
        <v>K13</v>
      </c>
      <c r="N177" s="29" t="str">
        <f>'Aligning Data'!N93</f>
        <v>L13</v>
      </c>
      <c r="O177" s="29" t="str">
        <f>'Aligning Data'!O93</f>
        <v>M13</v>
      </c>
      <c r="P177" s="29" t="str">
        <f>'Aligning Data'!P93</f>
        <v>N13</v>
      </c>
      <c r="Q177" s="29" t="str">
        <f>'Aligning Data'!Q93</f>
        <v>O13</v>
      </c>
      <c r="R177" s="29" t="str">
        <f>'Aligning Data'!R93</f>
        <v>P13</v>
      </c>
      <c r="S177" s="29" t="str">
        <f>'Aligning Data'!S93</f>
        <v>S13</v>
      </c>
      <c r="T177" s="29" t="str">
        <f>'Aligning Data'!T93</f>
        <v>R13</v>
      </c>
      <c r="U177" s="29" t="str">
        <f>'Aligning Data'!U93</f>
        <v>S13</v>
      </c>
      <c r="V177" s="29" t="str">
        <f>'Aligning Data'!V93</f>
        <v>T13</v>
      </c>
      <c r="W177" s="29" t="str">
        <f>'Aligning Data'!W93</f>
        <v>U13</v>
      </c>
      <c r="X177" s="29" t="str">
        <f>'Aligning Data'!X93</f>
        <v>V13</v>
      </c>
      <c r="Y177" s="29" t="str">
        <f>'Aligning Data'!Y93</f>
        <v>W13</v>
      </c>
      <c r="Z177" s="29" t="str">
        <f>'Aligning Data'!Z93</f>
        <v>X13</v>
      </c>
      <c r="AA177" s="29" t="str">
        <f>'Aligning Data'!AA93</f>
        <v>Y13</v>
      </c>
      <c r="AB177" s="29" t="str">
        <f>'Aligning Data'!AB93</f>
        <v>Z13</v>
      </c>
      <c r="AC177" s="29" t="str">
        <f>'Aligning Data'!AC93</f>
        <v>AA13</v>
      </c>
      <c r="AD177" s="29" t="str">
        <f>'Aligning Data'!AD93</f>
        <v>AB13</v>
      </c>
      <c r="AE177" s="29" t="str">
        <f>'Aligning Data'!AE93</f>
        <v>AC13</v>
      </c>
      <c r="AF177" s="29" t="str">
        <f>'Aligning Data'!AF93</f>
        <v>AD13</v>
      </c>
    </row>
    <row r="178" spans="2:32" s="21" customFormat="1" ht="15.75" customHeight="1" x14ac:dyDescent="0.2">
      <c r="B178" s="27">
        <v>14</v>
      </c>
      <c r="C178" s="27" t="s">
        <v>1286</v>
      </c>
      <c r="D178" s="27" t="s">
        <v>1287</v>
      </c>
      <c r="E178" s="27" t="s">
        <v>1288</v>
      </c>
      <c r="F178" s="27" t="s">
        <v>1289</v>
      </c>
      <c r="G178" s="27" t="s">
        <v>1290</v>
      </c>
      <c r="H178" s="27" t="s">
        <v>1291</v>
      </c>
      <c r="I178" s="27" t="s">
        <v>1292</v>
      </c>
      <c r="J178" s="27" t="s">
        <v>1293</v>
      </c>
      <c r="K178" s="27" t="s">
        <v>1294</v>
      </c>
      <c r="L178" s="27" t="s">
        <v>1295</v>
      </c>
      <c r="M178" s="27" t="s">
        <v>1296</v>
      </c>
      <c r="N178" s="27" t="s">
        <v>1297</v>
      </c>
      <c r="O178" s="27" t="s">
        <v>1298</v>
      </c>
      <c r="P178" s="27" t="s">
        <v>1299</v>
      </c>
      <c r="Q178" s="27" t="s">
        <v>1300</v>
      </c>
      <c r="R178" s="27" t="s">
        <v>1301</v>
      </c>
      <c r="S178" s="27" t="s">
        <v>1302</v>
      </c>
      <c r="T178" s="27" t="s">
        <v>1303</v>
      </c>
      <c r="U178" s="27" t="s">
        <v>1304</v>
      </c>
      <c r="V178" s="27" t="s">
        <v>1305</v>
      </c>
      <c r="W178" s="27" t="s">
        <v>1306</v>
      </c>
      <c r="X178" s="27" t="s">
        <v>1307</v>
      </c>
      <c r="Y178" s="27" t="s">
        <v>1308</v>
      </c>
      <c r="Z178" s="27" t="s">
        <v>1309</v>
      </c>
      <c r="AA178" s="27" t="s">
        <v>1310</v>
      </c>
      <c r="AB178" s="27" t="s">
        <v>1311</v>
      </c>
      <c r="AC178" s="27" t="s">
        <v>1312</v>
      </c>
      <c r="AD178" s="27" t="s">
        <v>1313</v>
      </c>
      <c r="AE178" s="27" t="s">
        <v>1314</v>
      </c>
      <c r="AF178" s="27" t="s">
        <v>1315</v>
      </c>
    </row>
    <row r="179" spans="2:32" s="21" customFormat="1" ht="15.75" customHeight="1" x14ac:dyDescent="0.2">
      <c r="B179" s="27"/>
      <c r="C179" s="29" t="str">
        <f>'Aligning Data'!C94</f>
        <v>A14</v>
      </c>
      <c r="D179" s="29" t="str">
        <f>'Aligning Data'!D94</f>
        <v>B14</v>
      </c>
      <c r="E179" s="29" t="str">
        <f>'Aligning Data'!E94</f>
        <v>C14</v>
      </c>
      <c r="F179" s="29" t="str">
        <f>'Aligning Data'!F94</f>
        <v>D14</v>
      </c>
      <c r="G179" s="29" t="str">
        <f>'Aligning Data'!G94</f>
        <v>E14</v>
      </c>
      <c r="H179" s="29" t="str">
        <f>'Aligning Data'!H94</f>
        <v>F14</v>
      </c>
      <c r="I179" s="29" t="str">
        <f>'Aligning Data'!I94</f>
        <v>G14</v>
      </c>
      <c r="J179" s="29" t="str">
        <f>'Aligning Data'!J94</f>
        <v>H14</v>
      </c>
      <c r="K179" s="29" t="str">
        <f>'Aligning Data'!K94</f>
        <v>I14</v>
      </c>
      <c r="L179" s="29" t="str">
        <f>'Aligning Data'!L94</f>
        <v>J14</v>
      </c>
      <c r="M179" s="29" t="str">
        <f>'Aligning Data'!M94</f>
        <v>K14</v>
      </c>
      <c r="N179" s="29" t="str">
        <f>'Aligning Data'!N94</f>
        <v>L14</v>
      </c>
      <c r="O179" s="29" t="str">
        <f>'Aligning Data'!O94</f>
        <v>M14</v>
      </c>
      <c r="P179" s="29" t="str">
        <f>'Aligning Data'!P94</f>
        <v>N14</v>
      </c>
      <c r="Q179" s="29" t="str">
        <f>'Aligning Data'!Q94</f>
        <v>O14</v>
      </c>
      <c r="R179" s="29" t="str">
        <f>'Aligning Data'!R94</f>
        <v>P14</v>
      </c>
      <c r="S179" s="29" t="str">
        <f>'Aligning Data'!S94</f>
        <v>S14</v>
      </c>
      <c r="T179" s="29" t="str">
        <f>'Aligning Data'!T94</f>
        <v>R14</v>
      </c>
      <c r="U179" s="29" t="str">
        <f>'Aligning Data'!U94</f>
        <v>S14</v>
      </c>
      <c r="V179" s="29" t="str">
        <f>'Aligning Data'!V94</f>
        <v>T14</v>
      </c>
      <c r="W179" s="29" t="str">
        <f>'Aligning Data'!W94</f>
        <v>U14</v>
      </c>
      <c r="X179" s="29" t="str">
        <f>'Aligning Data'!X94</f>
        <v>V14</v>
      </c>
      <c r="Y179" s="29" t="str">
        <f>'Aligning Data'!Y94</f>
        <v>W14</v>
      </c>
      <c r="Z179" s="29" t="str">
        <f>'Aligning Data'!Z94</f>
        <v>X14</v>
      </c>
      <c r="AA179" s="29" t="str">
        <f>'Aligning Data'!AA94</f>
        <v>Y14</v>
      </c>
      <c r="AB179" s="29" t="str">
        <f>'Aligning Data'!AB94</f>
        <v>Z14</v>
      </c>
      <c r="AC179" s="29" t="str">
        <f>'Aligning Data'!AC94</f>
        <v>AA14</v>
      </c>
      <c r="AD179" s="29" t="str">
        <f>'Aligning Data'!AD94</f>
        <v>AB14</v>
      </c>
      <c r="AE179" s="29" t="str">
        <f>'Aligning Data'!AE94</f>
        <v>AC14</v>
      </c>
      <c r="AF179" s="29" t="str">
        <f>'Aligning Data'!AF94</f>
        <v>AD14</v>
      </c>
    </row>
    <row r="180" spans="2:32" s="21" customFormat="1" ht="15.75" customHeight="1" x14ac:dyDescent="0.2">
      <c r="B180" s="32">
        <v>15</v>
      </c>
      <c r="C180" s="83" t="s">
        <v>1316</v>
      </c>
      <c r="D180" s="83" t="s">
        <v>1317</v>
      </c>
      <c r="E180" s="83" t="s">
        <v>1318</v>
      </c>
      <c r="F180" s="83" t="s">
        <v>1319</v>
      </c>
      <c r="G180" s="83" t="s">
        <v>1320</v>
      </c>
      <c r="H180" s="83" t="s">
        <v>1321</v>
      </c>
      <c r="I180" s="83" t="s">
        <v>1322</v>
      </c>
      <c r="J180" s="83" t="s">
        <v>1323</v>
      </c>
      <c r="K180" s="83" t="s">
        <v>1324</v>
      </c>
      <c r="L180" s="83" t="s">
        <v>1325</v>
      </c>
      <c r="M180" s="83" t="s">
        <v>1326</v>
      </c>
      <c r="N180" s="83" t="s">
        <v>1327</v>
      </c>
      <c r="O180" s="83" t="s">
        <v>1328</v>
      </c>
      <c r="P180" s="83" t="s">
        <v>1329</v>
      </c>
      <c r="Q180" s="83" t="s">
        <v>1330</v>
      </c>
      <c r="R180" s="83" t="s">
        <v>1331</v>
      </c>
      <c r="S180" s="83" t="s">
        <v>1332</v>
      </c>
      <c r="T180" s="83" t="s">
        <v>1333</v>
      </c>
      <c r="U180" s="83" t="s">
        <v>1334</v>
      </c>
      <c r="V180" s="83" t="s">
        <v>1335</v>
      </c>
      <c r="W180" s="83" t="s">
        <v>1336</v>
      </c>
      <c r="X180" s="83" t="s">
        <v>1337</v>
      </c>
      <c r="Y180" s="83" t="s">
        <v>1338</v>
      </c>
      <c r="Z180" s="83" t="s">
        <v>1339</v>
      </c>
      <c r="AA180" s="83" t="s">
        <v>1340</v>
      </c>
      <c r="AB180" s="83" t="s">
        <v>1341</v>
      </c>
      <c r="AC180" s="83" t="s">
        <v>1342</v>
      </c>
      <c r="AD180" s="83" t="s">
        <v>1343</v>
      </c>
      <c r="AE180" s="83" t="s">
        <v>1344</v>
      </c>
      <c r="AF180" s="83" t="s">
        <v>1345</v>
      </c>
    </row>
    <row r="181" spans="2:32" s="21" customFormat="1" ht="15.75" customHeight="1" x14ac:dyDescent="0.2">
      <c r="B181" s="32"/>
      <c r="C181" s="44" t="str">
        <f>'Aligning Data'!C95</f>
        <v>A15</v>
      </c>
      <c r="D181" s="44" t="str">
        <f>'Aligning Data'!D95</f>
        <v>B15</v>
      </c>
      <c r="E181" s="44" t="str">
        <f>'Aligning Data'!E95</f>
        <v>C15</v>
      </c>
      <c r="F181" s="44" t="str">
        <f>'Aligning Data'!F95</f>
        <v>D15</v>
      </c>
      <c r="G181" s="44" t="str">
        <f>'Aligning Data'!G95</f>
        <v>E15</v>
      </c>
      <c r="H181" s="44" t="str">
        <f>'Aligning Data'!H95</f>
        <v>F15</v>
      </c>
      <c r="I181" s="44" t="str">
        <f>'Aligning Data'!I95</f>
        <v>G15</v>
      </c>
      <c r="J181" s="44" t="str">
        <f>'Aligning Data'!J95</f>
        <v>H15</v>
      </c>
      <c r="K181" s="44" t="str">
        <f>'Aligning Data'!K95</f>
        <v>I15</v>
      </c>
      <c r="L181" s="44" t="str">
        <f>'Aligning Data'!L95</f>
        <v>J15</v>
      </c>
      <c r="M181" s="44" t="str">
        <f>'Aligning Data'!M95</f>
        <v>K15</v>
      </c>
      <c r="N181" s="44" t="str">
        <f>'Aligning Data'!N95</f>
        <v>L15</v>
      </c>
      <c r="O181" s="44" t="str">
        <f>'Aligning Data'!O95</f>
        <v>M15</v>
      </c>
      <c r="P181" s="44" t="str">
        <f>'Aligning Data'!P95</f>
        <v>N15</v>
      </c>
      <c r="Q181" s="44" t="str">
        <f>'Aligning Data'!Q95</f>
        <v>O15</v>
      </c>
      <c r="R181" s="44" t="str">
        <f>'Aligning Data'!R95</f>
        <v>P15</v>
      </c>
      <c r="S181" s="44" t="str">
        <f>'Aligning Data'!S95</f>
        <v>S15</v>
      </c>
      <c r="T181" s="44" t="str">
        <f>'Aligning Data'!T95</f>
        <v>R15</v>
      </c>
      <c r="U181" s="44" t="str">
        <f>'Aligning Data'!U95</f>
        <v>S15</v>
      </c>
      <c r="V181" s="44" t="str">
        <f>'Aligning Data'!V95</f>
        <v>T15</v>
      </c>
      <c r="W181" s="44" t="str">
        <f>'Aligning Data'!W95</f>
        <v>U15</v>
      </c>
      <c r="X181" s="44" t="str">
        <f>'Aligning Data'!X95</f>
        <v>V15</v>
      </c>
      <c r="Y181" s="44" t="str">
        <f>'Aligning Data'!Y95</f>
        <v>W15</v>
      </c>
      <c r="Z181" s="44" t="str">
        <f>'Aligning Data'!Z95</f>
        <v>X15</v>
      </c>
      <c r="AA181" s="44" t="str">
        <f>'Aligning Data'!AA95</f>
        <v>Y15</v>
      </c>
      <c r="AB181" s="44" t="str">
        <f>'Aligning Data'!AB95</f>
        <v>Z15</v>
      </c>
      <c r="AC181" s="44" t="str">
        <f>'Aligning Data'!AC95</f>
        <v>AA15</v>
      </c>
      <c r="AD181" s="44" t="str">
        <f>'Aligning Data'!AD95</f>
        <v>AB15</v>
      </c>
      <c r="AE181" s="44" t="str">
        <f>'Aligning Data'!AE95</f>
        <v>AC15</v>
      </c>
      <c r="AF181" s="44" t="str">
        <f>'Aligning Data'!AF95</f>
        <v>AD15</v>
      </c>
    </row>
    <row r="182" spans="2:32" s="21" customFormat="1" ht="15.75" customHeight="1" x14ac:dyDescent="0.2">
      <c r="B182" s="32">
        <v>16</v>
      </c>
      <c r="C182" s="83" t="s">
        <v>1316</v>
      </c>
      <c r="D182" s="83" t="s">
        <v>1317</v>
      </c>
      <c r="E182" s="83" t="s">
        <v>1318</v>
      </c>
      <c r="F182" s="83" t="s">
        <v>1319</v>
      </c>
      <c r="G182" s="83" t="s">
        <v>1320</v>
      </c>
      <c r="H182" s="83" t="s">
        <v>1321</v>
      </c>
      <c r="I182" s="83" t="s">
        <v>1322</v>
      </c>
      <c r="J182" s="83" t="s">
        <v>1323</v>
      </c>
      <c r="K182" s="83" t="s">
        <v>1324</v>
      </c>
      <c r="L182" s="83" t="s">
        <v>1325</v>
      </c>
      <c r="M182" s="83" t="s">
        <v>1326</v>
      </c>
      <c r="N182" s="83" t="s">
        <v>1327</v>
      </c>
      <c r="O182" s="83" t="s">
        <v>1328</v>
      </c>
      <c r="P182" s="83" t="s">
        <v>1329</v>
      </c>
      <c r="Q182" s="83" t="s">
        <v>1330</v>
      </c>
      <c r="R182" s="83" t="s">
        <v>1331</v>
      </c>
      <c r="S182" s="83" t="s">
        <v>1332</v>
      </c>
      <c r="T182" s="83" t="s">
        <v>1333</v>
      </c>
      <c r="U182" s="83" t="s">
        <v>1334</v>
      </c>
      <c r="V182" s="83" t="s">
        <v>1335</v>
      </c>
      <c r="W182" s="83" t="s">
        <v>1336</v>
      </c>
      <c r="X182" s="83" t="s">
        <v>1337</v>
      </c>
      <c r="Y182" s="83" t="s">
        <v>1338</v>
      </c>
      <c r="Z182" s="83" t="s">
        <v>1339</v>
      </c>
      <c r="AA182" s="83" t="s">
        <v>1340</v>
      </c>
      <c r="AB182" s="83" t="s">
        <v>1341</v>
      </c>
      <c r="AC182" s="83" t="s">
        <v>1342</v>
      </c>
      <c r="AD182" s="83" t="s">
        <v>1343</v>
      </c>
      <c r="AE182" s="83" t="s">
        <v>1344</v>
      </c>
      <c r="AF182" s="83" t="s">
        <v>1345</v>
      </c>
    </row>
    <row r="183" spans="2:32" s="21" customFormat="1" ht="15.75" customHeight="1" x14ac:dyDescent="0.2">
      <c r="B183" s="32"/>
      <c r="C183" s="44" t="str">
        <f>'Aligning Data'!C96</f>
        <v>A16</v>
      </c>
      <c r="D183" s="44" t="str">
        <f>'Aligning Data'!D96</f>
        <v>B16</v>
      </c>
      <c r="E183" s="44" t="str">
        <f>'Aligning Data'!E96</f>
        <v>C16</v>
      </c>
      <c r="F183" s="44" t="str">
        <f>'Aligning Data'!F96</f>
        <v>D16</v>
      </c>
      <c r="G183" s="44" t="str">
        <f>'Aligning Data'!G96</f>
        <v>E16</v>
      </c>
      <c r="H183" s="44" t="str">
        <f>'Aligning Data'!H96</f>
        <v>F16</v>
      </c>
      <c r="I183" s="44" t="str">
        <f>'Aligning Data'!I96</f>
        <v>G16</v>
      </c>
      <c r="J183" s="44" t="str">
        <f>'Aligning Data'!J96</f>
        <v>H16</v>
      </c>
      <c r="K183" s="44" t="str">
        <f>'Aligning Data'!K96</f>
        <v>I16</v>
      </c>
      <c r="L183" s="44" t="str">
        <f>'Aligning Data'!L96</f>
        <v>J16</v>
      </c>
      <c r="M183" s="44" t="str">
        <f>'Aligning Data'!M96</f>
        <v>K16</v>
      </c>
      <c r="N183" s="44" t="str">
        <f>'Aligning Data'!N96</f>
        <v>L16</v>
      </c>
      <c r="O183" s="44" t="str">
        <f>'Aligning Data'!O96</f>
        <v>M16</v>
      </c>
      <c r="P183" s="44" t="str">
        <f>'Aligning Data'!P96</f>
        <v>N16</v>
      </c>
      <c r="Q183" s="44" t="str">
        <f>'Aligning Data'!Q96</f>
        <v>O16</v>
      </c>
      <c r="R183" s="44" t="str">
        <f>'Aligning Data'!R96</f>
        <v>P16</v>
      </c>
      <c r="S183" s="44" t="str">
        <f>'Aligning Data'!S96</f>
        <v>S16</v>
      </c>
      <c r="T183" s="44" t="str">
        <f>'Aligning Data'!T96</f>
        <v>R16</v>
      </c>
      <c r="U183" s="44" t="str">
        <f>'Aligning Data'!U96</f>
        <v>S16</v>
      </c>
      <c r="V183" s="44" t="str">
        <f>'Aligning Data'!V96</f>
        <v>T16</v>
      </c>
      <c r="W183" s="44" t="str">
        <f>'Aligning Data'!W96</f>
        <v>U16</v>
      </c>
      <c r="X183" s="44" t="str">
        <f>'Aligning Data'!X96</f>
        <v>V16</v>
      </c>
      <c r="Y183" s="44" t="str">
        <f>'Aligning Data'!Y96</f>
        <v>W16</v>
      </c>
      <c r="Z183" s="44" t="str">
        <f>'Aligning Data'!Z96</f>
        <v>X16</v>
      </c>
      <c r="AA183" s="44" t="str">
        <f>'Aligning Data'!AA96</f>
        <v>Y16</v>
      </c>
      <c r="AB183" s="44" t="str">
        <f>'Aligning Data'!AB96</f>
        <v>Z16</v>
      </c>
      <c r="AC183" s="44" t="str">
        <f>'Aligning Data'!AC96</f>
        <v>AA16</v>
      </c>
      <c r="AD183" s="44" t="str">
        <f>'Aligning Data'!AD96</f>
        <v>AB16</v>
      </c>
      <c r="AE183" s="44" t="str">
        <f>'Aligning Data'!AE96</f>
        <v>AC16</v>
      </c>
      <c r="AF183" s="44" t="str">
        <f>'Aligning Data'!AF96</f>
        <v>AD16</v>
      </c>
    </row>
    <row r="184" spans="2:32" s="21" customFormat="1" ht="15.75" customHeight="1" x14ac:dyDescent="0.2">
      <c r="B184" s="27">
        <v>17</v>
      </c>
      <c r="C184" s="27" t="s">
        <v>1346</v>
      </c>
      <c r="D184" s="27" t="s">
        <v>1347</v>
      </c>
      <c r="E184" s="27" t="s">
        <v>1348</v>
      </c>
      <c r="F184" s="27" t="s">
        <v>1349</v>
      </c>
      <c r="G184" s="27" t="s">
        <v>1350</v>
      </c>
      <c r="H184" s="27" t="s">
        <v>1351</v>
      </c>
      <c r="I184" s="27" t="s">
        <v>1352</v>
      </c>
      <c r="J184" s="27" t="s">
        <v>1353</v>
      </c>
      <c r="K184" s="27" t="s">
        <v>1354</v>
      </c>
      <c r="L184" s="27" t="s">
        <v>1355</v>
      </c>
      <c r="M184" s="27" t="s">
        <v>1356</v>
      </c>
      <c r="N184" s="27" t="s">
        <v>1357</v>
      </c>
      <c r="O184" s="27" t="s">
        <v>1358</v>
      </c>
      <c r="P184" s="27" t="s">
        <v>1359</v>
      </c>
      <c r="Q184" s="27" t="s">
        <v>1360</v>
      </c>
      <c r="R184" s="27" t="s">
        <v>1361</v>
      </c>
      <c r="S184" s="27" t="s">
        <v>1362</v>
      </c>
      <c r="T184" s="27" t="s">
        <v>1363</v>
      </c>
      <c r="U184" s="27" t="s">
        <v>1364</v>
      </c>
      <c r="V184" s="27" t="s">
        <v>1365</v>
      </c>
      <c r="W184" s="27" t="s">
        <v>1366</v>
      </c>
      <c r="X184" s="27" t="s">
        <v>1367</v>
      </c>
      <c r="Y184" s="27" t="s">
        <v>1368</v>
      </c>
      <c r="Z184" s="27" t="s">
        <v>1369</v>
      </c>
      <c r="AA184" s="27" t="s">
        <v>1370</v>
      </c>
      <c r="AB184" s="27" t="s">
        <v>1371</v>
      </c>
      <c r="AC184" s="27" t="s">
        <v>1372</v>
      </c>
      <c r="AD184" s="27" t="s">
        <v>1373</v>
      </c>
      <c r="AE184" s="27" t="s">
        <v>1374</v>
      </c>
      <c r="AF184" s="27" t="s">
        <v>1375</v>
      </c>
    </row>
    <row r="185" spans="2:32" s="21" customFormat="1" ht="15.75" customHeight="1" x14ac:dyDescent="0.2">
      <c r="B185" s="27"/>
      <c r="C185" s="28" t="str">
        <f>'Aligning Data'!C97</f>
        <v>A17</v>
      </c>
      <c r="D185" s="28" t="str">
        <f>'Aligning Data'!D97</f>
        <v>B17</v>
      </c>
      <c r="E185" s="28" t="str">
        <f>'Aligning Data'!E97</f>
        <v>C17</v>
      </c>
      <c r="F185" s="28" t="str">
        <f>'Aligning Data'!F97</f>
        <v>D17</v>
      </c>
      <c r="G185" s="28" t="str">
        <f>'Aligning Data'!G97</f>
        <v>E17</v>
      </c>
      <c r="H185" s="28" t="str">
        <f>'Aligning Data'!H97</f>
        <v>F17</v>
      </c>
      <c r="I185" s="28" t="str">
        <f>'Aligning Data'!I97</f>
        <v>G17</v>
      </c>
      <c r="J185" s="28" t="str">
        <f>'Aligning Data'!J97</f>
        <v>H17</v>
      </c>
      <c r="K185" s="28" t="str">
        <f>'Aligning Data'!K97</f>
        <v>I17</v>
      </c>
      <c r="L185" s="28" t="str">
        <f>'Aligning Data'!L97</f>
        <v>J17</v>
      </c>
      <c r="M185" s="28" t="str">
        <f>'Aligning Data'!M97</f>
        <v>K17</v>
      </c>
      <c r="N185" s="28" t="str">
        <f>'Aligning Data'!N97</f>
        <v>L17</v>
      </c>
      <c r="O185" s="28" t="str">
        <f>'Aligning Data'!O97</f>
        <v>M17</v>
      </c>
      <c r="P185" s="28" t="str">
        <f>'Aligning Data'!P97</f>
        <v>N17</v>
      </c>
      <c r="Q185" s="28" t="str">
        <f>'Aligning Data'!Q97</f>
        <v>O17</v>
      </c>
      <c r="R185" s="28" t="str">
        <f>'Aligning Data'!R97</f>
        <v>P17</v>
      </c>
      <c r="S185" s="28" t="str">
        <f>'Aligning Data'!S97</f>
        <v>S17</v>
      </c>
      <c r="T185" s="28" t="str">
        <f>'Aligning Data'!T97</f>
        <v>R17</v>
      </c>
      <c r="U185" s="28" t="str">
        <f>'Aligning Data'!U97</f>
        <v>S17</v>
      </c>
      <c r="V185" s="28" t="str">
        <f>'Aligning Data'!V97</f>
        <v>T17</v>
      </c>
      <c r="W185" s="28" t="str">
        <f>'Aligning Data'!W97</f>
        <v>U17</v>
      </c>
      <c r="X185" s="28" t="str">
        <f>'Aligning Data'!X97</f>
        <v>V17</v>
      </c>
      <c r="Y185" s="28" t="str">
        <f>'Aligning Data'!Y97</f>
        <v>W17</v>
      </c>
      <c r="Z185" s="28" t="str">
        <f>'Aligning Data'!Z97</f>
        <v>X17</v>
      </c>
      <c r="AA185" s="28" t="str">
        <f>'Aligning Data'!AA97</f>
        <v>Y17</v>
      </c>
      <c r="AB185" s="28" t="str">
        <f>'Aligning Data'!AB97</f>
        <v>Z17</v>
      </c>
      <c r="AC185" s="28" t="str">
        <f>'Aligning Data'!AC97</f>
        <v>AA17</v>
      </c>
      <c r="AD185" s="28" t="str">
        <f>'Aligning Data'!AD97</f>
        <v>AB17</v>
      </c>
      <c r="AE185" s="28" t="str">
        <f>'Aligning Data'!AE97</f>
        <v>AC17</v>
      </c>
      <c r="AF185" s="28" t="str">
        <f>'Aligning Data'!AF97</f>
        <v>AD17</v>
      </c>
    </row>
    <row r="186" spans="2:32" s="21" customFormat="1" ht="15.75" customHeight="1" x14ac:dyDescent="0.2">
      <c r="B186" s="27">
        <v>18</v>
      </c>
      <c r="C186" s="27" t="s">
        <v>1346</v>
      </c>
      <c r="D186" s="27" t="s">
        <v>1347</v>
      </c>
      <c r="E186" s="27" t="s">
        <v>1348</v>
      </c>
      <c r="F186" s="27" t="s">
        <v>1349</v>
      </c>
      <c r="G186" s="27" t="s">
        <v>1350</v>
      </c>
      <c r="H186" s="27" t="s">
        <v>1351</v>
      </c>
      <c r="I186" s="27" t="s">
        <v>1352</v>
      </c>
      <c r="J186" s="27" t="s">
        <v>1353</v>
      </c>
      <c r="K186" s="27" t="s">
        <v>1354</v>
      </c>
      <c r="L186" s="27" t="s">
        <v>1355</v>
      </c>
      <c r="M186" s="27" t="s">
        <v>1356</v>
      </c>
      <c r="N186" s="27" t="s">
        <v>1357</v>
      </c>
      <c r="O186" s="27" t="s">
        <v>1358</v>
      </c>
      <c r="P186" s="27" t="s">
        <v>1359</v>
      </c>
      <c r="Q186" s="27" t="s">
        <v>1360</v>
      </c>
      <c r="R186" s="27" t="s">
        <v>1361</v>
      </c>
      <c r="S186" s="27" t="s">
        <v>1362</v>
      </c>
      <c r="T186" s="27" t="s">
        <v>1363</v>
      </c>
      <c r="U186" s="27" t="s">
        <v>1364</v>
      </c>
      <c r="V186" s="27" t="s">
        <v>1365</v>
      </c>
      <c r="W186" s="27" t="s">
        <v>1366</v>
      </c>
      <c r="X186" s="27" t="s">
        <v>1367</v>
      </c>
      <c r="Y186" s="27" t="s">
        <v>1368</v>
      </c>
      <c r="Z186" s="27" t="s">
        <v>1369</v>
      </c>
      <c r="AA186" s="27" t="s">
        <v>1370</v>
      </c>
      <c r="AB186" s="27" t="s">
        <v>1371</v>
      </c>
      <c r="AC186" s="27" t="s">
        <v>1372</v>
      </c>
      <c r="AD186" s="27" t="s">
        <v>1373</v>
      </c>
      <c r="AE186" s="27" t="s">
        <v>1374</v>
      </c>
      <c r="AF186" s="27" t="s">
        <v>1375</v>
      </c>
    </row>
    <row r="187" spans="2:32" s="21" customFormat="1" ht="15.75" customHeight="1" x14ac:dyDescent="0.2">
      <c r="B187" s="27"/>
      <c r="C187" s="31" t="str">
        <f>'Aligning Data'!C98</f>
        <v>A18</v>
      </c>
      <c r="D187" s="31" t="str">
        <f>'Aligning Data'!D98</f>
        <v>B18</v>
      </c>
      <c r="E187" s="31" t="str">
        <f>'Aligning Data'!E98</f>
        <v>C18</v>
      </c>
      <c r="F187" s="31" t="str">
        <f>'Aligning Data'!F98</f>
        <v>D18</v>
      </c>
      <c r="G187" s="31" t="str">
        <f>'Aligning Data'!G98</f>
        <v>E18</v>
      </c>
      <c r="H187" s="31" t="str">
        <f>'Aligning Data'!H98</f>
        <v>F18</v>
      </c>
      <c r="I187" s="31" t="str">
        <f>'Aligning Data'!I98</f>
        <v>G18</v>
      </c>
      <c r="J187" s="31" t="str">
        <f>'Aligning Data'!J98</f>
        <v>H18</v>
      </c>
      <c r="K187" s="31" t="str">
        <f>'Aligning Data'!K98</f>
        <v>I18</v>
      </c>
      <c r="L187" s="31" t="str">
        <f>'Aligning Data'!L98</f>
        <v>J18</v>
      </c>
      <c r="M187" s="31" t="str">
        <f>'Aligning Data'!M98</f>
        <v>K18</v>
      </c>
      <c r="N187" s="31" t="str">
        <f>'Aligning Data'!N98</f>
        <v>L18</v>
      </c>
      <c r="O187" s="31" t="str">
        <f>'Aligning Data'!O98</f>
        <v>M18</v>
      </c>
      <c r="P187" s="31" t="str">
        <f>'Aligning Data'!P98</f>
        <v>N18</v>
      </c>
      <c r="Q187" s="31" t="str">
        <f>'Aligning Data'!Q98</f>
        <v>O18</v>
      </c>
      <c r="R187" s="31" t="str">
        <f>'Aligning Data'!R98</f>
        <v>P18</v>
      </c>
      <c r="S187" s="31" t="str">
        <f>'Aligning Data'!S98</f>
        <v>S18</v>
      </c>
      <c r="T187" s="31" t="str">
        <f>'Aligning Data'!T98</f>
        <v>R18</v>
      </c>
      <c r="U187" s="31" t="str">
        <f>'Aligning Data'!U98</f>
        <v>S18</v>
      </c>
      <c r="V187" s="31" t="str">
        <f>'Aligning Data'!V98</f>
        <v>T18</v>
      </c>
      <c r="W187" s="31" t="str">
        <f>'Aligning Data'!W98</f>
        <v>U18</v>
      </c>
      <c r="X187" s="31" t="str">
        <f>'Aligning Data'!X98</f>
        <v>V18</v>
      </c>
      <c r="Y187" s="31" t="str">
        <f>'Aligning Data'!Y98</f>
        <v>W18</v>
      </c>
      <c r="Z187" s="31" t="str">
        <f>'Aligning Data'!Z98</f>
        <v>X18</v>
      </c>
      <c r="AA187" s="31" t="str">
        <f>'Aligning Data'!AA98</f>
        <v>Y18</v>
      </c>
      <c r="AB187" s="31" t="str">
        <f>'Aligning Data'!AB98</f>
        <v>Z18</v>
      </c>
      <c r="AC187" s="31" t="str">
        <f>'Aligning Data'!AC98</f>
        <v>AA18</v>
      </c>
      <c r="AD187" s="31" t="str">
        <f>'Aligning Data'!AD98</f>
        <v>AB18</v>
      </c>
      <c r="AE187" s="31" t="str">
        <f>'Aligning Data'!AE98</f>
        <v>AC18</v>
      </c>
      <c r="AF187" s="31" t="str">
        <f>'Aligning Data'!AF98</f>
        <v>AD18</v>
      </c>
    </row>
    <row r="188" spans="2:32" s="21" customFormat="1" ht="15.75" customHeight="1" x14ac:dyDescent="0.2">
      <c r="B188" s="32">
        <v>19</v>
      </c>
      <c r="C188" s="32" t="s">
        <v>1376</v>
      </c>
      <c r="D188" s="32" t="s">
        <v>1377</v>
      </c>
      <c r="E188" s="32" t="s">
        <v>1378</v>
      </c>
      <c r="F188" s="32" t="s">
        <v>1379</v>
      </c>
      <c r="G188" s="32" t="s">
        <v>1380</v>
      </c>
      <c r="H188" s="32" t="s">
        <v>1381</v>
      </c>
      <c r="I188" s="32" t="s">
        <v>1382</v>
      </c>
      <c r="J188" s="32" t="s">
        <v>1383</v>
      </c>
      <c r="K188" s="32" t="s">
        <v>1384</v>
      </c>
      <c r="L188" s="32" t="s">
        <v>1385</v>
      </c>
      <c r="M188" s="32" t="s">
        <v>1386</v>
      </c>
      <c r="N188" s="32" t="s">
        <v>1387</v>
      </c>
      <c r="O188" s="32" t="s">
        <v>1388</v>
      </c>
      <c r="P188" s="32" t="s">
        <v>1389</v>
      </c>
      <c r="Q188" s="32" t="s">
        <v>1390</v>
      </c>
      <c r="R188" s="32" t="s">
        <v>1391</v>
      </c>
      <c r="S188" s="32" t="s">
        <v>1392</v>
      </c>
      <c r="T188" s="32" t="s">
        <v>1393</v>
      </c>
      <c r="U188" s="32" t="s">
        <v>1394</v>
      </c>
      <c r="V188" s="32" t="s">
        <v>1395</v>
      </c>
      <c r="W188" s="32" t="s">
        <v>1396</v>
      </c>
      <c r="X188" s="32" t="s">
        <v>1397</v>
      </c>
      <c r="Y188" s="32" t="s">
        <v>1398</v>
      </c>
      <c r="Z188" s="32" t="s">
        <v>1399</v>
      </c>
      <c r="AA188" s="32" t="s">
        <v>1400</v>
      </c>
      <c r="AB188" s="32" t="s">
        <v>1401</v>
      </c>
      <c r="AC188" s="32" t="s">
        <v>1402</v>
      </c>
      <c r="AD188" s="32" t="s">
        <v>1403</v>
      </c>
      <c r="AE188" s="32" t="s">
        <v>1404</v>
      </c>
      <c r="AF188" s="32" t="s">
        <v>1405</v>
      </c>
    </row>
    <row r="189" spans="2:32" s="21" customFormat="1" ht="15.75" customHeight="1" x14ac:dyDescent="0.2">
      <c r="B189" s="32"/>
      <c r="C189" s="41" t="str">
        <f>'Aligning Data'!C99</f>
        <v>A19</v>
      </c>
      <c r="D189" s="41" t="str">
        <f>'Aligning Data'!D99</f>
        <v>B19</v>
      </c>
      <c r="E189" s="41" t="str">
        <f>'Aligning Data'!E99</f>
        <v>C19</v>
      </c>
      <c r="F189" s="41" t="str">
        <f>'Aligning Data'!F99</f>
        <v>D19</v>
      </c>
      <c r="G189" s="41" t="str">
        <f>'Aligning Data'!G99</f>
        <v>E19</v>
      </c>
      <c r="H189" s="41" t="str">
        <f>'Aligning Data'!H99</f>
        <v>F19</v>
      </c>
      <c r="I189" s="41" t="str">
        <f>'Aligning Data'!I99</f>
        <v>G19</v>
      </c>
      <c r="J189" s="41" t="str">
        <f>'Aligning Data'!J99</f>
        <v>H19</v>
      </c>
      <c r="K189" s="41" t="str">
        <f>'Aligning Data'!K99</f>
        <v>I19</v>
      </c>
      <c r="L189" s="41" t="str">
        <f>'Aligning Data'!L99</f>
        <v>J19</v>
      </c>
      <c r="M189" s="41" t="str">
        <f>'Aligning Data'!M99</f>
        <v>K19</v>
      </c>
      <c r="N189" s="41" t="str">
        <f>'Aligning Data'!N99</f>
        <v>L19</v>
      </c>
      <c r="O189" s="41" t="str">
        <f>'Aligning Data'!O99</f>
        <v>M19</v>
      </c>
      <c r="P189" s="41" t="str">
        <f>'Aligning Data'!P99</f>
        <v>N19</v>
      </c>
      <c r="Q189" s="41" t="str">
        <f>'Aligning Data'!Q99</f>
        <v>O19</v>
      </c>
      <c r="R189" s="41" t="str">
        <f>'Aligning Data'!R99</f>
        <v>P19</v>
      </c>
      <c r="S189" s="41" t="str">
        <f>'Aligning Data'!S99</f>
        <v>S19</v>
      </c>
      <c r="T189" s="41" t="str">
        <f>'Aligning Data'!T99</f>
        <v>R19</v>
      </c>
      <c r="U189" s="41" t="str">
        <f>'Aligning Data'!U99</f>
        <v>S19</v>
      </c>
      <c r="V189" s="41" t="str">
        <f>'Aligning Data'!V99</f>
        <v>T19</v>
      </c>
      <c r="W189" s="41" t="str">
        <f>'Aligning Data'!W99</f>
        <v>U19</v>
      </c>
      <c r="X189" s="41" t="str">
        <f>'Aligning Data'!X99</f>
        <v>V19</v>
      </c>
      <c r="Y189" s="41" t="str">
        <f>'Aligning Data'!Y99</f>
        <v>W19</v>
      </c>
      <c r="Z189" s="41" t="str">
        <f>'Aligning Data'!Z99</f>
        <v>X19</v>
      </c>
      <c r="AA189" s="41" t="str">
        <f>'Aligning Data'!AA99</f>
        <v>Y19</v>
      </c>
      <c r="AB189" s="41" t="str">
        <f>'Aligning Data'!AB99</f>
        <v>Z19</v>
      </c>
      <c r="AC189" s="41" t="str">
        <f>'Aligning Data'!AC99</f>
        <v>AA19</v>
      </c>
      <c r="AD189" s="41" t="str">
        <f>'Aligning Data'!AD99</f>
        <v>AB19</v>
      </c>
      <c r="AE189" s="41" t="str">
        <f>'Aligning Data'!AE99</f>
        <v>AC19</v>
      </c>
      <c r="AF189" s="41" t="str">
        <f>'Aligning Data'!AF99</f>
        <v>AD19</v>
      </c>
    </row>
    <row r="190" spans="2:32" s="21" customFormat="1" ht="15.75" customHeight="1" x14ac:dyDescent="0.2">
      <c r="B190" s="32">
        <v>20</v>
      </c>
      <c r="C190" s="32" t="s">
        <v>1376</v>
      </c>
      <c r="D190" s="32" t="s">
        <v>1377</v>
      </c>
      <c r="E190" s="32" t="s">
        <v>1378</v>
      </c>
      <c r="F190" s="32" t="s">
        <v>1379</v>
      </c>
      <c r="G190" s="32" t="s">
        <v>1380</v>
      </c>
      <c r="H190" s="32" t="s">
        <v>1381</v>
      </c>
      <c r="I190" s="32" t="s">
        <v>1382</v>
      </c>
      <c r="J190" s="32" t="s">
        <v>1383</v>
      </c>
      <c r="K190" s="32" t="s">
        <v>1384</v>
      </c>
      <c r="L190" s="32" t="s">
        <v>1385</v>
      </c>
      <c r="M190" s="32" t="s">
        <v>1386</v>
      </c>
      <c r="N190" s="32" t="s">
        <v>1387</v>
      </c>
      <c r="O190" s="32" t="s">
        <v>1388</v>
      </c>
      <c r="P190" s="32" t="s">
        <v>1389</v>
      </c>
      <c r="Q190" s="32" t="s">
        <v>1390</v>
      </c>
      <c r="R190" s="32" t="s">
        <v>1391</v>
      </c>
      <c r="S190" s="32" t="s">
        <v>1392</v>
      </c>
      <c r="T190" s="32" t="s">
        <v>1393</v>
      </c>
      <c r="U190" s="32" t="s">
        <v>1394</v>
      </c>
      <c r="V190" s="32" t="s">
        <v>1395</v>
      </c>
      <c r="W190" s="32" t="s">
        <v>1396</v>
      </c>
      <c r="X190" s="32" t="s">
        <v>1397</v>
      </c>
      <c r="Y190" s="32" t="s">
        <v>1398</v>
      </c>
      <c r="Z190" s="32" t="s">
        <v>1399</v>
      </c>
      <c r="AA190" s="32" t="s">
        <v>1400</v>
      </c>
      <c r="AB190" s="32" t="s">
        <v>1401</v>
      </c>
      <c r="AC190" s="32" t="s">
        <v>1402</v>
      </c>
      <c r="AD190" s="32" t="s">
        <v>1403</v>
      </c>
      <c r="AE190" s="32" t="s">
        <v>1404</v>
      </c>
      <c r="AF190" s="32" t="s">
        <v>1405</v>
      </c>
    </row>
    <row r="191" spans="2:32" s="21" customFormat="1" ht="15.75" customHeight="1" x14ac:dyDescent="0.2">
      <c r="B191" s="32"/>
      <c r="C191" s="44" t="str">
        <f>'Aligning Data'!C100</f>
        <v>A20</v>
      </c>
      <c r="D191" s="44" t="str">
        <f>'Aligning Data'!D100</f>
        <v>B20</v>
      </c>
      <c r="E191" s="44" t="str">
        <f>'Aligning Data'!E100</f>
        <v>C20</v>
      </c>
      <c r="F191" s="44" t="str">
        <f>'Aligning Data'!F100</f>
        <v>D20</v>
      </c>
      <c r="G191" s="44" t="str">
        <f>'Aligning Data'!G100</f>
        <v>E20</v>
      </c>
      <c r="H191" s="44" t="str">
        <f>'Aligning Data'!H100</f>
        <v>F20</v>
      </c>
      <c r="I191" s="44" t="str">
        <f>'Aligning Data'!I100</f>
        <v>G20</v>
      </c>
      <c r="J191" s="44" t="str">
        <f>'Aligning Data'!J100</f>
        <v>H20</v>
      </c>
      <c r="K191" s="44" t="str">
        <f>'Aligning Data'!K100</f>
        <v>I20</v>
      </c>
      <c r="L191" s="44" t="str">
        <f>'Aligning Data'!L100</f>
        <v>J20</v>
      </c>
      <c r="M191" s="44" t="str">
        <f>'Aligning Data'!M100</f>
        <v>K20</v>
      </c>
      <c r="N191" s="44" t="str">
        <f>'Aligning Data'!N100</f>
        <v>L20</v>
      </c>
      <c r="O191" s="44" t="str">
        <f>'Aligning Data'!O100</f>
        <v>M20</v>
      </c>
      <c r="P191" s="44" t="str">
        <f>'Aligning Data'!P100</f>
        <v>N20</v>
      </c>
      <c r="Q191" s="44" t="str">
        <f>'Aligning Data'!Q100</f>
        <v>O20</v>
      </c>
      <c r="R191" s="44" t="str">
        <f>'Aligning Data'!R100</f>
        <v>P20</v>
      </c>
      <c r="S191" s="44" t="str">
        <f>'Aligning Data'!S100</f>
        <v>S20</v>
      </c>
      <c r="T191" s="44" t="str">
        <f>'Aligning Data'!T100</f>
        <v>R20</v>
      </c>
      <c r="U191" s="44" t="str">
        <f>'Aligning Data'!U100</f>
        <v>S20</v>
      </c>
      <c r="V191" s="44" t="str">
        <f>'Aligning Data'!V100</f>
        <v>T20</v>
      </c>
      <c r="W191" s="44" t="str">
        <f>'Aligning Data'!W100</f>
        <v>U20</v>
      </c>
      <c r="X191" s="44" t="str">
        <f>'Aligning Data'!X100</f>
        <v>V20</v>
      </c>
      <c r="Y191" s="44" t="str">
        <f>'Aligning Data'!Y100</f>
        <v>W20</v>
      </c>
      <c r="Z191" s="44" t="str">
        <f>'Aligning Data'!Z100</f>
        <v>X20</v>
      </c>
      <c r="AA191" s="44" t="str">
        <f>'Aligning Data'!AA100</f>
        <v>Y20</v>
      </c>
      <c r="AB191" s="44" t="str">
        <f>'Aligning Data'!AB100</f>
        <v>Z20</v>
      </c>
      <c r="AC191" s="44" t="str">
        <f>'Aligning Data'!AC100</f>
        <v>AA20</v>
      </c>
      <c r="AD191" s="44" t="str">
        <f>'Aligning Data'!AD100</f>
        <v>AB20</v>
      </c>
      <c r="AE191" s="44" t="str">
        <f>'Aligning Data'!AE100</f>
        <v>AC20</v>
      </c>
      <c r="AF191" s="44" t="str">
        <f>'Aligning Data'!AF100</f>
        <v>AD20</v>
      </c>
    </row>
    <row r="192" spans="2:32" s="21" customFormat="1" ht="15.75" customHeight="1" x14ac:dyDescent="0.2">
      <c r="B192" s="27">
        <v>21</v>
      </c>
      <c r="C192" s="27" t="s">
        <v>1406</v>
      </c>
      <c r="D192" s="27" t="s">
        <v>1407</v>
      </c>
      <c r="E192" s="27" t="s">
        <v>1408</v>
      </c>
      <c r="F192" s="27" t="s">
        <v>1409</v>
      </c>
      <c r="G192" s="27" t="s">
        <v>1410</v>
      </c>
      <c r="H192" s="27" t="s">
        <v>1411</v>
      </c>
      <c r="I192" s="27" t="s">
        <v>1412</v>
      </c>
      <c r="J192" s="27" t="s">
        <v>1413</v>
      </c>
      <c r="K192" s="27" t="s">
        <v>1414</v>
      </c>
      <c r="L192" s="27" t="s">
        <v>1415</v>
      </c>
      <c r="M192" s="27" t="s">
        <v>1416</v>
      </c>
      <c r="N192" s="27" t="s">
        <v>1417</v>
      </c>
      <c r="O192" s="27" t="s">
        <v>1418</v>
      </c>
      <c r="P192" s="27" t="s">
        <v>1419</v>
      </c>
      <c r="Q192" s="27" t="s">
        <v>1420</v>
      </c>
      <c r="R192" s="27" t="s">
        <v>1421</v>
      </c>
      <c r="S192" s="27" t="s">
        <v>1422</v>
      </c>
      <c r="T192" s="27" t="s">
        <v>1423</v>
      </c>
      <c r="U192" s="27" t="s">
        <v>1424</v>
      </c>
      <c r="V192" s="27" t="s">
        <v>1425</v>
      </c>
      <c r="W192" s="27" t="s">
        <v>1426</v>
      </c>
      <c r="X192" s="27" t="s">
        <v>1427</v>
      </c>
      <c r="Y192" s="27" t="s">
        <v>1428</v>
      </c>
      <c r="Z192" s="27" t="s">
        <v>1429</v>
      </c>
      <c r="AA192" s="27" t="s">
        <v>1430</v>
      </c>
      <c r="AB192" s="27" t="s">
        <v>1431</v>
      </c>
      <c r="AC192" s="27" t="s">
        <v>1432</v>
      </c>
      <c r="AD192" s="27" t="s">
        <v>1433</v>
      </c>
      <c r="AE192" s="27" t="s">
        <v>1434</v>
      </c>
      <c r="AF192" s="27" t="s">
        <v>1435</v>
      </c>
    </row>
    <row r="193" spans="2:32" s="21" customFormat="1" ht="15.75" customHeight="1" x14ac:dyDescent="0.2">
      <c r="B193" s="27"/>
      <c r="C193" s="28" t="str">
        <f>'Aligning Data'!C101</f>
        <v>A21</v>
      </c>
      <c r="D193" s="28" t="str">
        <f>'Aligning Data'!D101</f>
        <v>B21</v>
      </c>
      <c r="E193" s="28" t="str">
        <f>'Aligning Data'!E101</f>
        <v>C21</v>
      </c>
      <c r="F193" s="28" t="str">
        <f>'Aligning Data'!F101</f>
        <v>D21</v>
      </c>
      <c r="G193" s="28" t="str">
        <f>'Aligning Data'!G101</f>
        <v>E21</v>
      </c>
      <c r="H193" s="28" t="str">
        <f>'Aligning Data'!H101</f>
        <v>F21</v>
      </c>
      <c r="I193" s="28" t="str">
        <f>'Aligning Data'!I101</f>
        <v>G21</v>
      </c>
      <c r="J193" s="28" t="str">
        <f>'Aligning Data'!J101</f>
        <v>H21</v>
      </c>
      <c r="K193" s="28" t="str">
        <f>'Aligning Data'!K101</f>
        <v>I21</v>
      </c>
      <c r="L193" s="28" t="str">
        <f>'Aligning Data'!L101</f>
        <v>J21</v>
      </c>
      <c r="M193" s="28" t="str">
        <f>'Aligning Data'!M101</f>
        <v>K21</v>
      </c>
      <c r="N193" s="28" t="str">
        <f>'Aligning Data'!N101</f>
        <v>L21</v>
      </c>
      <c r="O193" s="28" t="str">
        <f>'Aligning Data'!O101</f>
        <v>M21</v>
      </c>
      <c r="P193" s="28" t="str">
        <f>'Aligning Data'!P101</f>
        <v>N21</v>
      </c>
      <c r="Q193" s="28" t="str">
        <f>'Aligning Data'!Q101</f>
        <v>O21</v>
      </c>
      <c r="R193" s="28" t="str">
        <f>'Aligning Data'!R101</f>
        <v>P21</v>
      </c>
      <c r="S193" s="28" t="str">
        <f>'Aligning Data'!S101</f>
        <v>S21</v>
      </c>
      <c r="T193" s="28" t="str">
        <f>'Aligning Data'!T101</f>
        <v>R21</v>
      </c>
      <c r="U193" s="28" t="str">
        <f>'Aligning Data'!U101</f>
        <v>S21</v>
      </c>
      <c r="V193" s="28" t="str">
        <f>'Aligning Data'!V101</f>
        <v>T21</v>
      </c>
      <c r="W193" s="28" t="str">
        <f>'Aligning Data'!W101</f>
        <v>U21</v>
      </c>
      <c r="X193" s="28" t="str">
        <f>'Aligning Data'!X101</f>
        <v>V21</v>
      </c>
      <c r="Y193" s="28" t="str">
        <f>'Aligning Data'!Y101</f>
        <v>W21</v>
      </c>
      <c r="Z193" s="28" t="str">
        <f>'Aligning Data'!Z101</f>
        <v>X21</v>
      </c>
      <c r="AA193" s="28" t="str">
        <f>'Aligning Data'!AA101</f>
        <v>Y21</v>
      </c>
      <c r="AB193" s="28" t="str">
        <f>'Aligning Data'!AB101</f>
        <v>Z21</v>
      </c>
      <c r="AC193" s="28" t="str">
        <f>'Aligning Data'!AC101</f>
        <v>AA21</v>
      </c>
      <c r="AD193" s="28" t="str">
        <f>'Aligning Data'!AD101</f>
        <v>AB21</v>
      </c>
      <c r="AE193" s="28" t="str">
        <f>'Aligning Data'!AE101</f>
        <v>AC21</v>
      </c>
      <c r="AF193" s="28" t="str">
        <f>'Aligning Data'!AF101</f>
        <v>AD21</v>
      </c>
    </row>
    <row r="194" spans="2:32" s="21" customFormat="1" ht="15.75" customHeight="1" x14ac:dyDescent="0.2">
      <c r="B194" s="27">
        <v>22</v>
      </c>
      <c r="C194" s="27" t="s">
        <v>1406</v>
      </c>
      <c r="D194" s="27" t="s">
        <v>1407</v>
      </c>
      <c r="E194" s="27" t="s">
        <v>1408</v>
      </c>
      <c r="F194" s="27" t="s">
        <v>1409</v>
      </c>
      <c r="G194" s="27" t="s">
        <v>1410</v>
      </c>
      <c r="H194" s="27" t="s">
        <v>1411</v>
      </c>
      <c r="I194" s="27" t="s">
        <v>1412</v>
      </c>
      <c r="J194" s="27" t="s">
        <v>1413</v>
      </c>
      <c r="K194" s="27" t="s">
        <v>1414</v>
      </c>
      <c r="L194" s="27" t="s">
        <v>1415</v>
      </c>
      <c r="M194" s="27" t="s">
        <v>1416</v>
      </c>
      <c r="N194" s="27" t="s">
        <v>1417</v>
      </c>
      <c r="O194" s="27" t="s">
        <v>1418</v>
      </c>
      <c r="P194" s="27" t="s">
        <v>1419</v>
      </c>
      <c r="Q194" s="27" t="s">
        <v>1420</v>
      </c>
      <c r="R194" s="27" t="s">
        <v>1421</v>
      </c>
      <c r="S194" s="27" t="s">
        <v>1422</v>
      </c>
      <c r="T194" s="27" t="s">
        <v>1423</v>
      </c>
      <c r="U194" s="27" t="s">
        <v>1424</v>
      </c>
      <c r="V194" s="27" t="s">
        <v>1425</v>
      </c>
      <c r="W194" s="27" t="s">
        <v>1426</v>
      </c>
      <c r="X194" s="27" t="s">
        <v>1427</v>
      </c>
      <c r="Y194" s="27" t="s">
        <v>1428</v>
      </c>
      <c r="Z194" s="27" t="s">
        <v>1429</v>
      </c>
      <c r="AA194" s="27" t="s">
        <v>1430</v>
      </c>
      <c r="AB194" s="27" t="s">
        <v>1431</v>
      </c>
      <c r="AC194" s="27" t="s">
        <v>1432</v>
      </c>
      <c r="AD194" s="27" t="s">
        <v>1433</v>
      </c>
      <c r="AE194" s="27" t="s">
        <v>1434</v>
      </c>
      <c r="AF194" s="27" t="s">
        <v>1435</v>
      </c>
    </row>
    <row r="195" spans="2:32" s="21" customFormat="1" ht="15.75" customHeight="1" x14ac:dyDescent="0.2">
      <c r="B195" s="27"/>
      <c r="C195" s="28" t="str">
        <f>'Aligning Data'!C102</f>
        <v>A22</v>
      </c>
      <c r="D195" s="28" t="str">
        <f>'Aligning Data'!D102</f>
        <v>B22</v>
      </c>
      <c r="E195" s="28" t="str">
        <f>'Aligning Data'!E102</f>
        <v>C22</v>
      </c>
      <c r="F195" s="28" t="str">
        <f>'Aligning Data'!F102</f>
        <v>D22</v>
      </c>
      <c r="G195" s="28" t="str">
        <f>'Aligning Data'!G102</f>
        <v>E22</v>
      </c>
      <c r="H195" s="28" t="str">
        <f>'Aligning Data'!H102</f>
        <v>F22</v>
      </c>
      <c r="I195" s="28" t="str">
        <f>'Aligning Data'!I102</f>
        <v>G22</v>
      </c>
      <c r="J195" s="28" t="str">
        <f>'Aligning Data'!J102</f>
        <v>H22</v>
      </c>
      <c r="K195" s="28" t="str">
        <f>'Aligning Data'!K102</f>
        <v>I22</v>
      </c>
      <c r="L195" s="28" t="str">
        <f>'Aligning Data'!L102</f>
        <v>J22</v>
      </c>
      <c r="M195" s="28" t="str">
        <f>'Aligning Data'!M102</f>
        <v>K22</v>
      </c>
      <c r="N195" s="28" t="str">
        <f>'Aligning Data'!N102</f>
        <v>L22</v>
      </c>
      <c r="O195" s="28" t="str">
        <f>'Aligning Data'!O102</f>
        <v>M22</v>
      </c>
      <c r="P195" s="28" t="str">
        <f>'Aligning Data'!P102</f>
        <v>N22</v>
      </c>
      <c r="Q195" s="28" t="str">
        <f>'Aligning Data'!Q102</f>
        <v>O22</v>
      </c>
      <c r="R195" s="28" t="str">
        <f>'Aligning Data'!R102</f>
        <v>P22</v>
      </c>
      <c r="S195" s="28" t="str">
        <f>'Aligning Data'!S102</f>
        <v>S22</v>
      </c>
      <c r="T195" s="28" t="str">
        <f>'Aligning Data'!T102</f>
        <v>R22</v>
      </c>
      <c r="U195" s="28" t="str">
        <f>'Aligning Data'!U102</f>
        <v>S22</v>
      </c>
      <c r="V195" s="28" t="str">
        <f>'Aligning Data'!V102</f>
        <v>T22</v>
      </c>
      <c r="W195" s="28" t="str">
        <f>'Aligning Data'!W102</f>
        <v>U22</v>
      </c>
      <c r="X195" s="28" t="str">
        <f>'Aligning Data'!X102</f>
        <v>V22</v>
      </c>
      <c r="Y195" s="28" t="str">
        <f>'Aligning Data'!Y102</f>
        <v>W22</v>
      </c>
      <c r="Z195" s="28" t="str">
        <f>'Aligning Data'!Z102</f>
        <v>X22</v>
      </c>
      <c r="AA195" s="28" t="str">
        <f>'Aligning Data'!AA102</f>
        <v>Y22</v>
      </c>
      <c r="AB195" s="28" t="str">
        <f>'Aligning Data'!AB102</f>
        <v>Z22</v>
      </c>
      <c r="AC195" s="28" t="str">
        <f>'Aligning Data'!AC102</f>
        <v>AA22</v>
      </c>
      <c r="AD195" s="28" t="str">
        <f>'Aligning Data'!AD102</f>
        <v>AB22</v>
      </c>
      <c r="AE195" s="28" t="str">
        <f>'Aligning Data'!AE102</f>
        <v>AC22</v>
      </c>
      <c r="AF195" s="28" t="str">
        <f>'Aligning Data'!AF102</f>
        <v>AD22</v>
      </c>
    </row>
    <row r="196" spans="2:32" s="21" customFormat="1" ht="15.75" customHeight="1" x14ac:dyDescent="0.2">
      <c r="B196" s="32">
        <v>23</v>
      </c>
      <c r="C196" s="32" t="s">
        <v>1436</v>
      </c>
      <c r="D196" s="32" t="s">
        <v>1437</v>
      </c>
      <c r="E196" s="32" t="s">
        <v>1438</v>
      </c>
      <c r="F196" s="32" t="s">
        <v>1439</v>
      </c>
      <c r="G196" s="32" t="s">
        <v>1440</v>
      </c>
      <c r="H196" s="32" t="s">
        <v>1441</v>
      </c>
      <c r="I196" s="32" t="s">
        <v>1442</v>
      </c>
      <c r="J196" s="32" t="s">
        <v>1443</v>
      </c>
      <c r="K196" s="32" t="s">
        <v>1444</v>
      </c>
      <c r="L196" s="32" t="s">
        <v>1445</v>
      </c>
      <c r="M196" s="32" t="s">
        <v>1446</v>
      </c>
      <c r="N196" s="32" t="s">
        <v>1447</v>
      </c>
      <c r="O196" s="32" t="s">
        <v>1448</v>
      </c>
      <c r="P196" s="32" t="s">
        <v>1449</v>
      </c>
      <c r="Q196" s="32" t="s">
        <v>1450</v>
      </c>
      <c r="R196" s="32" t="s">
        <v>1451</v>
      </c>
      <c r="S196" s="32" t="s">
        <v>1452</v>
      </c>
      <c r="T196" s="32" t="s">
        <v>1453</v>
      </c>
      <c r="U196" s="32" t="s">
        <v>1454</v>
      </c>
      <c r="V196" s="32" t="s">
        <v>1455</v>
      </c>
      <c r="W196" s="32" t="s">
        <v>1456</v>
      </c>
      <c r="X196" s="32" t="s">
        <v>1457</v>
      </c>
      <c r="Y196" s="32" t="s">
        <v>1458</v>
      </c>
      <c r="Z196" s="32" t="s">
        <v>1459</v>
      </c>
      <c r="AA196" s="32" t="s">
        <v>1460</v>
      </c>
      <c r="AB196" s="32" t="s">
        <v>1461</v>
      </c>
      <c r="AC196" s="32" t="s">
        <v>1462</v>
      </c>
      <c r="AD196" s="32" t="s">
        <v>1463</v>
      </c>
      <c r="AE196" s="32" t="s">
        <v>1464</v>
      </c>
      <c r="AF196" s="32" t="s">
        <v>1465</v>
      </c>
    </row>
    <row r="197" spans="2:32" s="21" customFormat="1" ht="15.75" customHeight="1" x14ac:dyDescent="0.2">
      <c r="B197" s="32"/>
      <c r="C197" s="41" t="str">
        <f>'Aligning Data'!C103</f>
        <v>A23</v>
      </c>
      <c r="D197" s="41" t="str">
        <f>'Aligning Data'!D103</f>
        <v>B23</v>
      </c>
      <c r="E197" s="41" t="str">
        <f>'Aligning Data'!E103</f>
        <v>C23</v>
      </c>
      <c r="F197" s="41" t="str">
        <f>'Aligning Data'!F103</f>
        <v>D23</v>
      </c>
      <c r="G197" s="41" t="str">
        <f>'Aligning Data'!G103</f>
        <v>E23</v>
      </c>
      <c r="H197" s="41" t="str">
        <f>'Aligning Data'!H103</f>
        <v>F23</v>
      </c>
      <c r="I197" s="41" t="str">
        <f>'Aligning Data'!I103</f>
        <v>G23</v>
      </c>
      <c r="J197" s="41" t="str">
        <f>'Aligning Data'!J103</f>
        <v>H23</v>
      </c>
      <c r="K197" s="41" t="str">
        <f>'Aligning Data'!K103</f>
        <v>I23</v>
      </c>
      <c r="L197" s="41" t="str">
        <f>'Aligning Data'!L103</f>
        <v>J23</v>
      </c>
      <c r="M197" s="41" t="str">
        <f>'Aligning Data'!M103</f>
        <v>K23</v>
      </c>
      <c r="N197" s="41" t="str">
        <f>'Aligning Data'!N103</f>
        <v>L23</v>
      </c>
      <c r="O197" s="41" t="str">
        <f>'Aligning Data'!O103</f>
        <v>M23</v>
      </c>
      <c r="P197" s="41" t="str">
        <f>'Aligning Data'!P103</f>
        <v>N23</v>
      </c>
      <c r="Q197" s="41" t="str">
        <f>'Aligning Data'!Q103</f>
        <v>O23</v>
      </c>
      <c r="R197" s="41" t="str">
        <f>'Aligning Data'!R103</f>
        <v>P23</v>
      </c>
      <c r="S197" s="41" t="str">
        <f>'Aligning Data'!S103</f>
        <v>S23</v>
      </c>
      <c r="T197" s="41" t="str">
        <f>'Aligning Data'!T103</f>
        <v>R23</v>
      </c>
      <c r="U197" s="41" t="str">
        <f>'Aligning Data'!U103</f>
        <v>S23</v>
      </c>
      <c r="V197" s="41" t="str">
        <f>'Aligning Data'!V103</f>
        <v>T23</v>
      </c>
      <c r="W197" s="41" t="str">
        <f>'Aligning Data'!W103</f>
        <v>U23</v>
      </c>
      <c r="X197" s="41" t="str">
        <f>'Aligning Data'!X103</f>
        <v>V23</v>
      </c>
      <c r="Y197" s="41" t="str">
        <f>'Aligning Data'!Y103</f>
        <v>W23</v>
      </c>
      <c r="Z197" s="41" t="str">
        <f>'Aligning Data'!Z103</f>
        <v>X23</v>
      </c>
      <c r="AA197" s="41" t="str">
        <f>'Aligning Data'!AA103</f>
        <v>Y23</v>
      </c>
      <c r="AB197" s="41" t="str">
        <f>'Aligning Data'!AB103</f>
        <v>Z23</v>
      </c>
      <c r="AC197" s="41" t="str">
        <f>'Aligning Data'!AC103</f>
        <v>AA23</v>
      </c>
      <c r="AD197" s="41" t="str">
        <f>'Aligning Data'!AD103</f>
        <v>AB23</v>
      </c>
      <c r="AE197" s="41" t="str">
        <f>'Aligning Data'!AE103</f>
        <v>AC23</v>
      </c>
      <c r="AF197" s="41" t="str">
        <f>'Aligning Data'!AF103</f>
        <v>AD23</v>
      </c>
    </row>
    <row r="198" spans="2:32" s="21" customFormat="1" ht="15.75" customHeight="1" x14ac:dyDescent="0.2">
      <c r="B198" s="32">
        <v>24</v>
      </c>
      <c r="C198" s="32" t="s">
        <v>1436</v>
      </c>
      <c r="D198" s="32" t="s">
        <v>1437</v>
      </c>
      <c r="E198" s="32" t="s">
        <v>1438</v>
      </c>
      <c r="F198" s="32" t="s">
        <v>1439</v>
      </c>
      <c r="G198" s="32" t="s">
        <v>1440</v>
      </c>
      <c r="H198" s="32" t="s">
        <v>1441</v>
      </c>
      <c r="I198" s="32" t="s">
        <v>1442</v>
      </c>
      <c r="J198" s="32" t="s">
        <v>1443</v>
      </c>
      <c r="K198" s="32" t="s">
        <v>1444</v>
      </c>
      <c r="L198" s="32" t="s">
        <v>1445</v>
      </c>
      <c r="M198" s="32" t="s">
        <v>1446</v>
      </c>
      <c r="N198" s="32" t="s">
        <v>1447</v>
      </c>
      <c r="O198" s="32" t="s">
        <v>1448</v>
      </c>
      <c r="P198" s="32" t="s">
        <v>1449</v>
      </c>
      <c r="Q198" s="32" t="s">
        <v>1450</v>
      </c>
      <c r="R198" s="32" t="s">
        <v>1451</v>
      </c>
      <c r="S198" s="32" t="s">
        <v>1452</v>
      </c>
      <c r="T198" s="32" t="s">
        <v>1453</v>
      </c>
      <c r="U198" s="32" t="s">
        <v>1454</v>
      </c>
      <c r="V198" s="32" t="s">
        <v>1455</v>
      </c>
      <c r="W198" s="32" t="s">
        <v>1456</v>
      </c>
      <c r="X198" s="32" t="s">
        <v>1457</v>
      </c>
      <c r="Y198" s="32" t="s">
        <v>1458</v>
      </c>
      <c r="Z198" s="32" t="s">
        <v>1459</v>
      </c>
      <c r="AA198" s="32" t="s">
        <v>1460</v>
      </c>
      <c r="AB198" s="32" t="s">
        <v>1461</v>
      </c>
      <c r="AC198" s="32" t="s">
        <v>1462</v>
      </c>
      <c r="AD198" s="32" t="s">
        <v>1463</v>
      </c>
      <c r="AE198" s="32" t="s">
        <v>1464</v>
      </c>
      <c r="AF198" s="32" t="s">
        <v>1465</v>
      </c>
    </row>
    <row r="199" spans="2:32" s="21" customFormat="1" ht="15.75" customHeight="1" x14ac:dyDescent="0.2">
      <c r="B199" s="32"/>
      <c r="C199" s="41" t="str">
        <f>'Aligning Data'!C104</f>
        <v>A24</v>
      </c>
      <c r="D199" s="41" t="str">
        <f>'Aligning Data'!D104</f>
        <v>B24</v>
      </c>
      <c r="E199" s="41" t="str">
        <f>'Aligning Data'!E104</f>
        <v>C24</v>
      </c>
      <c r="F199" s="41" t="str">
        <f>'Aligning Data'!F104</f>
        <v>D24</v>
      </c>
      <c r="G199" s="41" t="str">
        <f>'Aligning Data'!G104</f>
        <v>E24</v>
      </c>
      <c r="H199" s="41" t="str">
        <f>'Aligning Data'!H104</f>
        <v>F24</v>
      </c>
      <c r="I199" s="41" t="str">
        <f>'Aligning Data'!I104</f>
        <v>G24</v>
      </c>
      <c r="J199" s="41" t="str">
        <f>'Aligning Data'!J104</f>
        <v>H24</v>
      </c>
      <c r="K199" s="41" t="str">
        <f>'Aligning Data'!K104</f>
        <v>I24</v>
      </c>
      <c r="L199" s="41" t="str">
        <f>'Aligning Data'!L104</f>
        <v>J24</v>
      </c>
      <c r="M199" s="41" t="str">
        <f>'Aligning Data'!M104</f>
        <v>K24</v>
      </c>
      <c r="N199" s="41" t="str">
        <f>'Aligning Data'!N104</f>
        <v>L24</v>
      </c>
      <c r="O199" s="41" t="str">
        <f>'Aligning Data'!O104</f>
        <v>M24</v>
      </c>
      <c r="P199" s="41" t="str">
        <f>'Aligning Data'!P104</f>
        <v>N24</v>
      </c>
      <c r="Q199" s="41" t="str">
        <f>'Aligning Data'!Q104</f>
        <v>O24</v>
      </c>
      <c r="R199" s="41" t="str">
        <f>'Aligning Data'!R104</f>
        <v>P24</v>
      </c>
      <c r="S199" s="41" t="str">
        <f>'Aligning Data'!S104</f>
        <v>S24</v>
      </c>
      <c r="T199" s="41" t="str">
        <f>'Aligning Data'!T104</f>
        <v>R24</v>
      </c>
      <c r="U199" s="41" t="str">
        <f>'Aligning Data'!U104</f>
        <v>S24</v>
      </c>
      <c r="V199" s="41" t="str">
        <f>'Aligning Data'!V104</f>
        <v>T24</v>
      </c>
      <c r="W199" s="41" t="str">
        <f>'Aligning Data'!W104</f>
        <v>U24</v>
      </c>
      <c r="X199" s="41" t="str">
        <f>'Aligning Data'!X104</f>
        <v>V24</v>
      </c>
      <c r="Y199" s="41" t="str">
        <f>'Aligning Data'!Y104</f>
        <v>W24</v>
      </c>
      <c r="Z199" s="41" t="str">
        <f>'Aligning Data'!Z104</f>
        <v>X24</v>
      </c>
      <c r="AA199" s="41" t="str">
        <f>'Aligning Data'!AA104</f>
        <v>Y24</v>
      </c>
      <c r="AB199" s="41" t="str">
        <f>'Aligning Data'!AB104</f>
        <v>Z24</v>
      </c>
      <c r="AC199" s="41" t="str">
        <f>'Aligning Data'!AC104</f>
        <v>AA24</v>
      </c>
      <c r="AD199" s="41" t="str">
        <f>'Aligning Data'!AD104</f>
        <v>AB24</v>
      </c>
      <c r="AE199" s="41" t="str">
        <f>'Aligning Data'!AE104</f>
        <v>AC24</v>
      </c>
      <c r="AF199" s="41" t="str">
        <f>'Aligning Data'!AF104</f>
        <v>AD24</v>
      </c>
    </row>
    <row r="200" spans="2:32" s="21" customFormat="1" ht="15.75" customHeight="1" x14ac:dyDescent="0.2">
      <c r="B200" s="27">
        <v>25</v>
      </c>
      <c r="C200" s="27" t="s">
        <v>1466</v>
      </c>
      <c r="D200" s="27" t="s">
        <v>1467</v>
      </c>
      <c r="E200" s="27" t="s">
        <v>1468</v>
      </c>
      <c r="F200" s="27" t="s">
        <v>1469</v>
      </c>
      <c r="G200" s="27" t="s">
        <v>1470</v>
      </c>
      <c r="H200" s="27" t="s">
        <v>1471</v>
      </c>
      <c r="I200" s="27" t="s">
        <v>1472</v>
      </c>
      <c r="J200" s="27" t="s">
        <v>1473</v>
      </c>
      <c r="K200" s="27" t="s">
        <v>1474</v>
      </c>
      <c r="L200" s="27" t="s">
        <v>1475</v>
      </c>
      <c r="M200" s="27" t="s">
        <v>1476</v>
      </c>
      <c r="N200" s="27" t="s">
        <v>1477</v>
      </c>
      <c r="O200" s="27" t="s">
        <v>1478</v>
      </c>
      <c r="P200" s="27" t="s">
        <v>1479</v>
      </c>
      <c r="Q200" s="27" t="s">
        <v>1480</v>
      </c>
      <c r="R200" s="27" t="s">
        <v>1481</v>
      </c>
      <c r="S200" s="27" t="s">
        <v>1482</v>
      </c>
      <c r="T200" s="27" t="s">
        <v>1483</v>
      </c>
      <c r="U200" s="27" t="s">
        <v>1484</v>
      </c>
      <c r="V200" s="27" t="s">
        <v>1485</v>
      </c>
      <c r="W200" s="27" t="s">
        <v>1486</v>
      </c>
      <c r="X200" s="27" t="s">
        <v>1487</v>
      </c>
      <c r="Y200" s="27" t="s">
        <v>1488</v>
      </c>
      <c r="Z200" s="27" t="s">
        <v>1489</v>
      </c>
      <c r="AA200" s="27" t="s">
        <v>1490</v>
      </c>
      <c r="AB200" s="27" t="s">
        <v>1491</v>
      </c>
      <c r="AC200" s="27" t="s">
        <v>1492</v>
      </c>
      <c r="AD200" s="27" t="s">
        <v>1493</v>
      </c>
      <c r="AE200" s="27" t="s">
        <v>1494</v>
      </c>
      <c r="AF200" s="27" t="s">
        <v>1495</v>
      </c>
    </row>
    <row r="201" spans="2:32" s="21" customFormat="1" ht="15.75" customHeight="1" x14ac:dyDescent="0.2">
      <c r="B201" s="27"/>
      <c r="C201" s="29" t="str">
        <f>'Aligning Data'!C105</f>
        <v>A25</v>
      </c>
      <c r="D201" s="29" t="str">
        <f>'Aligning Data'!D105</f>
        <v>B25</v>
      </c>
      <c r="E201" s="29" t="str">
        <f>'Aligning Data'!E105</f>
        <v>C25</v>
      </c>
      <c r="F201" s="29" t="str">
        <f>'Aligning Data'!F105</f>
        <v>D25</v>
      </c>
      <c r="G201" s="29" t="str">
        <f>'Aligning Data'!G105</f>
        <v>E25</v>
      </c>
      <c r="H201" s="29" t="str">
        <f>'Aligning Data'!H105</f>
        <v>F25</v>
      </c>
      <c r="I201" s="29" t="str">
        <f>'Aligning Data'!I105</f>
        <v>G25</v>
      </c>
      <c r="J201" s="29" t="str">
        <f>'Aligning Data'!J105</f>
        <v>H25</v>
      </c>
      <c r="K201" s="29" t="str">
        <f>'Aligning Data'!K105</f>
        <v>I25</v>
      </c>
      <c r="L201" s="29" t="str">
        <f>'Aligning Data'!L105</f>
        <v>J25</v>
      </c>
      <c r="M201" s="29" t="str">
        <f>'Aligning Data'!M105</f>
        <v>K25</v>
      </c>
      <c r="N201" s="29" t="str">
        <f>'Aligning Data'!N105</f>
        <v>L25</v>
      </c>
      <c r="O201" s="29" t="str">
        <f>'Aligning Data'!O105</f>
        <v>M25</v>
      </c>
      <c r="P201" s="29" t="str">
        <f>'Aligning Data'!P105</f>
        <v>N25</v>
      </c>
      <c r="Q201" s="29" t="str">
        <f>'Aligning Data'!Q105</f>
        <v>O25</v>
      </c>
      <c r="R201" s="29" t="str">
        <f>'Aligning Data'!R105</f>
        <v>P25</v>
      </c>
      <c r="S201" s="29" t="str">
        <f>'Aligning Data'!S105</f>
        <v>S25</v>
      </c>
      <c r="T201" s="29" t="str">
        <f>'Aligning Data'!T105</f>
        <v>R25</v>
      </c>
      <c r="U201" s="29" t="str">
        <f>'Aligning Data'!U105</f>
        <v>S25</v>
      </c>
      <c r="V201" s="29" t="str">
        <f>'Aligning Data'!V105</f>
        <v>T25</v>
      </c>
      <c r="W201" s="29" t="str">
        <f>'Aligning Data'!W105</f>
        <v>U25</v>
      </c>
      <c r="X201" s="29" t="str">
        <f>'Aligning Data'!X105</f>
        <v>V25</v>
      </c>
      <c r="Y201" s="29" t="str">
        <f>'Aligning Data'!Y105</f>
        <v>W25</v>
      </c>
      <c r="Z201" s="29" t="str">
        <f>'Aligning Data'!Z105</f>
        <v>X25</v>
      </c>
      <c r="AA201" s="29" t="str">
        <f>'Aligning Data'!AA105</f>
        <v>Y25</v>
      </c>
      <c r="AB201" s="29" t="str">
        <f>'Aligning Data'!AB105</f>
        <v>Z25</v>
      </c>
      <c r="AC201" s="29" t="str">
        <f>'Aligning Data'!AC105</f>
        <v>AA25</v>
      </c>
      <c r="AD201" s="29" t="str">
        <f>'Aligning Data'!AD105</f>
        <v>AB25</v>
      </c>
      <c r="AE201" s="29" t="str">
        <f>'Aligning Data'!AE105</f>
        <v>AC25</v>
      </c>
      <c r="AF201" s="29" t="str">
        <f>'Aligning Data'!AF105</f>
        <v>AD25</v>
      </c>
    </row>
    <row r="202" spans="2:32" s="21" customFormat="1" ht="15.75" customHeight="1" x14ac:dyDescent="0.2">
      <c r="B202" s="27">
        <v>26</v>
      </c>
      <c r="C202" s="27" t="s">
        <v>1466</v>
      </c>
      <c r="D202" s="27" t="s">
        <v>1467</v>
      </c>
      <c r="E202" s="27" t="s">
        <v>1468</v>
      </c>
      <c r="F202" s="27" t="s">
        <v>1469</v>
      </c>
      <c r="G202" s="27" t="s">
        <v>1470</v>
      </c>
      <c r="H202" s="27" t="s">
        <v>1471</v>
      </c>
      <c r="I202" s="27" t="s">
        <v>1472</v>
      </c>
      <c r="J202" s="27" t="s">
        <v>1473</v>
      </c>
      <c r="K202" s="27" t="s">
        <v>1474</v>
      </c>
      <c r="L202" s="27" t="s">
        <v>1475</v>
      </c>
      <c r="M202" s="27" t="s">
        <v>1476</v>
      </c>
      <c r="N202" s="27" t="s">
        <v>1477</v>
      </c>
      <c r="O202" s="27" t="s">
        <v>1478</v>
      </c>
      <c r="P202" s="27" t="s">
        <v>1479</v>
      </c>
      <c r="Q202" s="27" t="s">
        <v>1480</v>
      </c>
      <c r="R202" s="27" t="s">
        <v>1481</v>
      </c>
      <c r="S202" s="27" t="s">
        <v>1482</v>
      </c>
      <c r="T202" s="27" t="s">
        <v>1483</v>
      </c>
      <c r="U202" s="27" t="s">
        <v>1484</v>
      </c>
      <c r="V202" s="27" t="s">
        <v>1485</v>
      </c>
      <c r="W202" s="27" t="s">
        <v>1486</v>
      </c>
      <c r="X202" s="27" t="s">
        <v>1487</v>
      </c>
      <c r="Y202" s="27" t="s">
        <v>1488</v>
      </c>
      <c r="Z202" s="27" t="s">
        <v>1489</v>
      </c>
      <c r="AA202" s="27" t="s">
        <v>1490</v>
      </c>
      <c r="AB202" s="27" t="s">
        <v>1491</v>
      </c>
      <c r="AC202" s="27" t="s">
        <v>1492</v>
      </c>
      <c r="AD202" s="27" t="s">
        <v>1493</v>
      </c>
      <c r="AE202" s="27" t="s">
        <v>1494</v>
      </c>
      <c r="AF202" s="27" t="s">
        <v>1495</v>
      </c>
    </row>
    <row r="203" spans="2:32" s="21" customFormat="1" ht="15.75" customHeight="1" x14ac:dyDescent="0.2">
      <c r="B203" s="27"/>
      <c r="C203" s="29" t="str">
        <f>'Aligning Data'!C106</f>
        <v>A26</v>
      </c>
      <c r="D203" s="29" t="str">
        <f>'Aligning Data'!D106</f>
        <v>B26</v>
      </c>
      <c r="E203" s="29" t="str">
        <f>'Aligning Data'!E106</f>
        <v>C26</v>
      </c>
      <c r="F203" s="29" t="str">
        <f>'Aligning Data'!F106</f>
        <v>D26</v>
      </c>
      <c r="G203" s="29" t="str">
        <f>'Aligning Data'!G106</f>
        <v>E26</v>
      </c>
      <c r="H203" s="29" t="str">
        <f>'Aligning Data'!H106</f>
        <v>F26</v>
      </c>
      <c r="I203" s="29" t="str">
        <f>'Aligning Data'!I106</f>
        <v>G26</v>
      </c>
      <c r="J203" s="29" t="str">
        <f>'Aligning Data'!J106</f>
        <v>H26</v>
      </c>
      <c r="K203" s="29" t="str">
        <f>'Aligning Data'!K106</f>
        <v>I26</v>
      </c>
      <c r="L203" s="29" t="str">
        <f>'Aligning Data'!L106</f>
        <v>J26</v>
      </c>
      <c r="M203" s="29" t="str">
        <f>'Aligning Data'!M106</f>
        <v>K26</v>
      </c>
      <c r="N203" s="29" t="str">
        <f>'Aligning Data'!N106</f>
        <v>L26</v>
      </c>
      <c r="O203" s="29" t="str">
        <f>'Aligning Data'!O106</f>
        <v>M26</v>
      </c>
      <c r="P203" s="29" t="str">
        <f>'Aligning Data'!P106</f>
        <v>N26</v>
      </c>
      <c r="Q203" s="29" t="str">
        <f>'Aligning Data'!Q106</f>
        <v>O26</v>
      </c>
      <c r="R203" s="29" t="str">
        <f>'Aligning Data'!R106</f>
        <v>P26</v>
      </c>
      <c r="S203" s="29" t="str">
        <f>'Aligning Data'!S106</f>
        <v>S26</v>
      </c>
      <c r="T203" s="29" t="str">
        <f>'Aligning Data'!T106</f>
        <v>R26</v>
      </c>
      <c r="U203" s="29" t="str">
        <f>'Aligning Data'!U106</f>
        <v>S26</v>
      </c>
      <c r="V203" s="29" t="str">
        <f>'Aligning Data'!V106</f>
        <v>T26</v>
      </c>
      <c r="W203" s="29" t="str">
        <f>'Aligning Data'!W106</f>
        <v>U26</v>
      </c>
      <c r="X203" s="29" t="str">
        <f>'Aligning Data'!X106</f>
        <v>V26</v>
      </c>
      <c r="Y203" s="29" t="str">
        <f>'Aligning Data'!Y106</f>
        <v>W26</v>
      </c>
      <c r="Z203" s="29" t="str">
        <f>'Aligning Data'!Z106</f>
        <v>X26</v>
      </c>
      <c r="AA203" s="29" t="str">
        <f>'Aligning Data'!AA106</f>
        <v>Y26</v>
      </c>
      <c r="AB203" s="29" t="str">
        <f>'Aligning Data'!AB106</f>
        <v>Z26</v>
      </c>
      <c r="AC203" s="29" t="str">
        <f>'Aligning Data'!AC106</f>
        <v>AA26</v>
      </c>
      <c r="AD203" s="29" t="str">
        <f>'Aligning Data'!AD106</f>
        <v>AB26</v>
      </c>
      <c r="AE203" s="29" t="str">
        <f>'Aligning Data'!AE106</f>
        <v>AC26</v>
      </c>
      <c r="AF203" s="29" t="str">
        <f>'Aligning Data'!AF106</f>
        <v>AD26</v>
      </c>
    </row>
    <row r="204" spans="2:32" s="21" customFormat="1" ht="15.75" customHeight="1" x14ac:dyDescent="0.2">
      <c r="B204" s="32">
        <v>27</v>
      </c>
      <c r="C204" s="32" t="s">
        <v>1496</v>
      </c>
      <c r="D204" s="32" t="s">
        <v>1497</v>
      </c>
      <c r="E204" s="32" t="s">
        <v>1498</v>
      </c>
      <c r="F204" s="32" t="s">
        <v>1499</v>
      </c>
      <c r="G204" s="32" t="s">
        <v>1500</v>
      </c>
      <c r="H204" s="32" t="s">
        <v>1501</v>
      </c>
      <c r="I204" s="32" t="s">
        <v>1502</v>
      </c>
      <c r="J204" s="32" t="s">
        <v>1503</v>
      </c>
      <c r="K204" s="32" t="s">
        <v>1504</v>
      </c>
      <c r="L204" s="32" t="s">
        <v>1505</v>
      </c>
      <c r="M204" s="32" t="s">
        <v>1506</v>
      </c>
      <c r="N204" s="32" t="s">
        <v>1507</v>
      </c>
      <c r="O204" s="32" t="s">
        <v>1508</v>
      </c>
      <c r="P204" s="32" t="s">
        <v>1509</v>
      </c>
      <c r="Q204" s="32" t="s">
        <v>1510</v>
      </c>
      <c r="R204" s="32" t="s">
        <v>1511</v>
      </c>
      <c r="S204" s="32" t="s">
        <v>1512</v>
      </c>
      <c r="T204" s="32" t="s">
        <v>1513</v>
      </c>
      <c r="U204" s="32" t="s">
        <v>1514</v>
      </c>
      <c r="V204" s="32" t="s">
        <v>1515</v>
      </c>
      <c r="W204" s="32" t="s">
        <v>1516</v>
      </c>
      <c r="X204" s="32" t="s">
        <v>1517</v>
      </c>
      <c r="Y204" s="32" t="s">
        <v>1518</v>
      </c>
      <c r="Z204" s="32" t="s">
        <v>1519</v>
      </c>
      <c r="AA204" s="32" t="s">
        <v>1520</v>
      </c>
      <c r="AB204" s="32" t="s">
        <v>1521</v>
      </c>
      <c r="AC204" s="32" t="s">
        <v>1522</v>
      </c>
      <c r="AD204" s="32" t="s">
        <v>1523</v>
      </c>
      <c r="AE204" s="32" t="s">
        <v>1524</v>
      </c>
      <c r="AF204" s="32" t="s">
        <v>1525</v>
      </c>
    </row>
    <row r="205" spans="2:32" s="21" customFormat="1" ht="15.75" customHeight="1" x14ac:dyDescent="0.2">
      <c r="B205" s="32"/>
      <c r="C205" s="41" t="str">
        <f>'Aligning Data'!C107</f>
        <v>A27</v>
      </c>
      <c r="D205" s="41" t="str">
        <f>'Aligning Data'!D107</f>
        <v>B27</v>
      </c>
      <c r="E205" s="41" t="str">
        <f>'Aligning Data'!E107</f>
        <v>C27</v>
      </c>
      <c r="F205" s="41" t="str">
        <f>'Aligning Data'!F107</f>
        <v>D27</v>
      </c>
      <c r="G205" s="41" t="str">
        <f>'Aligning Data'!G107</f>
        <v>E27</v>
      </c>
      <c r="H205" s="41" t="str">
        <f>'Aligning Data'!H107</f>
        <v>F27</v>
      </c>
      <c r="I205" s="41" t="str">
        <f>'Aligning Data'!I107</f>
        <v>G27</v>
      </c>
      <c r="J205" s="41" t="str">
        <f>'Aligning Data'!J107</f>
        <v>H27</v>
      </c>
      <c r="K205" s="41" t="str">
        <f>'Aligning Data'!K107</f>
        <v>I27</v>
      </c>
      <c r="L205" s="41" t="str">
        <f>'Aligning Data'!L107</f>
        <v>J27</v>
      </c>
      <c r="M205" s="41" t="str">
        <f>'Aligning Data'!M107</f>
        <v>K27</v>
      </c>
      <c r="N205" s="41" t="str">
        <f>'Aligning Data'!N107</f>
        <v>L27</v>
      </c>
      <c r="O205" s="41" t="str">
        <f>'Aligning Data'!O107</f>
        <v>M27</v>
      </c>
      <c r="P205" s="41" t="str">
        <f>'Aligning Data'!P107</f>
        <v>N27</v>
      </c>
      <c r="Q205" s="41" t="str">
        <f>'Aligning Data'!Q107</f>
        <v>O27</v>
      </c>
      <c r="R205" s="41" t="str">
        <f>'Aligning Data'!R107</f>
        <v>P27</v>
      </c>
      <c r="S205" s="41" t="str">
        <f>'Aligning Data'!S107</f>
        <v>S27</v>
      </c>
      <c r="T205" s="41" t="str">
        <f>'Aligning Data'!T107</f>
        <v>R27</v>
      </c>
      <c r="U205" s="41" t="str">
        <f>'Aligning Data'!U107</f>
        <v>S27</v>
      </c>
      <c r="V205" s="41" t="str">
        <f>'Aligning Data'!V107</f>
        <v>T27</v>
      </c>
      <c r="W205" s="41" t="str">
        <f>'Aligning Data'!W107</f>
        <v>U27</v>
      </c>
      <c r="X205" s="41" t="str">
        <f>'Aligning Data'!X107</f>
        <v>V27</v>
      </c>
      <c r="Y205" s="41" t="str">
        <f>'Aligning Data'!Y107</f>
        <v>W27</v>
      </c>
      <c r="Z205" s="41" t="str">
        <f>'Aligning Data'!Z107</f>
        <v>X27</v>
      </c>
      <c r="AA205" s="41" t="str">
        <f>'Aligning Data'!AA107</f>
        <v>Y27</v>
      </c>
      <c r="AB205" s="41" t="str">
        <f>'Aligning Data'!AB107</f>
        <v>Z27</v>
      </c>
      <c r="AC205" s="41" t="str">
        <f>'Aligning Data'!AC107</f>
        <v>AA27</v>
      </c>
      <c r="AD205" s="41" t="str">
        <f>'Aligning Data'!AD107</f>
        <v>AB27</v>
      </c>
      <c r="AE205" s="41" t="str">
        <f>'Aligning Data'!AE107</f>
        <v>AC27</v>
      </c>
      <c r="AF205" s="41" t="str">
        <f>'Aligning Data'!AF107</f>
        <v>AD27</v>
      </c>
    </row>
    <row r="206" spans="2:32" s="21" customFormat="1" ht="15.75" customHeight="1" x14ac:dyDescent="0.2">
      <c r="B206" s="32">
        <v>28</v>
      </c>
      <c r="C206" s="32" t="s">
        <v>1496</v>
      </c>
      <c r="D206" s="32" t="s">
        <v>1497</v>
      </c>
      <c r="E206" s="32" t="s">
        <v>1498</v>
      </c>
      <c r="F206" s="32" t="s">
        <v>1499</v>
      </c>
      <c r="G206" s="32" t="s">
        <v>1500</v>
      </c>
      <c r="H206" s="32" t="s">
        <v>1501</v>
      </c>
      <c r="I206" s="32" t="s">
        <v>1502</v>
      </c>
      <c r="J206" s="32" t="s">
        <v>1503</v>
      </c>
      <c r="K206" s="32" t="s">
        <v>1504</v>
      </c>
      <c r="L206" s="32" t="s">
        <v>1505</v>
      </c>
      <c r="M206" s="32" t="s">
        <v>1506</v>
      </c>
      <c r="N206" s="32" t="s">
        <v>1507</v>
      </c>
      <c r="O206" s="32" t="s">
        <v>1508</v>
      </c>
      <c r="P206" s="32" t="s">
        <v>1509</v>
      </c>
      <c r="Q206" s="32" t="s">
        <v>1510</v>
      </c>
      <c r="R206" s="32" t="s">
        <v>1511</v>
      </c>
      <c r="S206" s="32" t="s">
        <v>1512</v>
      </c>
      <c r="T206" s="32" t="s">
        <v>1513</v>
      </c>
      <c r="U206" s="32" t="s">
        <v>1514</v>
      </c>
      <c r="V206" s="32" t="s">
        <v>1515</v>
      </c>
      <c r="W206" s="32" t="s">
        <v>1516</v>
      </c>
      <c r="X206" s="32" t="s">
        <v>1517</v>
      </c>
      <c r="Y206" s="32" t="s">
        <v>1518</v>
      </c>
      <c r="Z206" s="32" t="s">
        <v>1519</v>
      </c>
      <c r="AA206" s="32" t="s">
        <v>1520</v>
      </c>
      <c r="AB206" s="32" t="s">
        <v>1521</v>
      </c>
      <c r="AC206" s="32" t="s">
        <v>1522</v>
      </c>
      <c r="AD206" s="32" t="s">
        <v>1523</v>
      </c>
      <c r="AE206" s="32" t="s">
        <v>1524</v>
      </c>
      <c r="AF206" s="32" t="s">
        <v>1525</v>
      </c>
    </row>
    <row r="207" spans="2:32" s="21" customFormat="1" ht="15.75" customHeight="1" x14ac:dyDescent="0.2">
      <c r="B207" s="32"/>
      <c r="C207" s="41" t="str">
        <f>'Aligning Data'!C108</f>
        <v>A28</v>
      </c>
      <c r="D207" s="41" t="str">
        <f>'Aligning Data'!D108</f>
        <v>B28</v>
      </c>
      <c r="E207" s="41" t="str">
        <f>'Aligning Data'!E108</f>
        <v>C28</v>
      </c>
      <c r="F207" s="41" t="str">
        <f>'Aligning Data'!F108</f>
        <v>D28</v>
      </c>
      <c r="G207" s="41" t="str">
        <f>'Aligning Data'!G108</f>
        <v>E28</v>
      </c>
      <c r="H207" s="41" t="str">
        <f>'Aligning Data'!H108</f>
        <v>F28</v>
      </c>
      <c r="I207" s="41" t="str">
        <f>'Aligning Data'!I108</f>
        <v>G28</v>
      </c>
      <c r="J207" s="41" t="str">
        <f>'Aligning Data'!J108</f>
        <v>H28</v>
      </c>
      <c r="K207" s="41" t="str">
        <f>'Aligning Data'!K108</f>
        <v>I28</v>
      </c>
      <c r="L207" s="41" t="str">
        <f>'Aligning Data'!L108</f>
        <v>J28</v>
      </c>
      <c r="M207" s="41" t="str">
        <f>'Aligning Data'!M108</f>
        <v>K28</v>
      </c>
      <c r="N207" s="41" t="str">
        <f>'Aligning Data'!N108</f>
        <v>L28</v>
      </c>
      <c r="O207" s="41" t="str">
        <f>'Aligning Data'!O108</f>
        <v>M28</v>
      </c>
      <c r="P207" s="41" t="str">
        <f>'Aligning Data'!P108</f>
        <v>N28</v>
      </c>
      <c r="Q207" s="41" t="str">
        <f>'Aligning Data'!Q108</f>
        <v>O28</v>
      </c>
      <c r="R207" s="41" t="str">
        <f>'Aligning Data'!R108</f>
        <v>P28</v>
      </c>
      <c r="S207" s="41" t="str">
        <f>'Aligning Data'!S108</f>
        <v>S28</v>
      </c>
      <c r="T207" s="41" t="str">
        <f>'Aligning Data'!T108</f>
        <v>R28</v>
      </c>
      <c r="U207" s="41" t="str">
        <f>'Aligning Data'!U108</f>
        <v>S28</v>
      </c>
      <c r="V207" s="41" t="str">
        <f>'Aligning Data'!V108</f>
        <v>T28</v>
      </c>
      <c r="W207" s="41" t="str">
        <f>'Aligning Data'!W108</f>
        <v>U28</v>
      </c>
      <c r="X207" s="41" t="str">
        <f>'Aligning Data'!X108</f>
        <v>V28</v>
      </c>
      <c r="Y207" s="41" t="str">
        <f>'Aligning Data'!Y108</f>
        <v>W28</v>
      </c>
      <c r="Z207" s="41" t="str">
        <f>'Aligning Data'!Z108</f>
        <v>X28</v>
      </c>
      <c r="AA207" s="41" t="str">
        <f>'Aligning Data'!AA108</f>
        <v>Y28</v>
      </c>
      <c r="AB207" s="41" t="str">
        <f>'Aligning Data'!AB108</f>
        <v>Z28</v>
      </c>
      <c r="AC207" s="41" t="str">
        <f>'Aligning Data'!AC108</f>
        <v>AA28</v>
      </c>
      <c r="AD207" s="41" t="str">
        <f>'Aligning Data'!AD108</f>
        <v>AB28</v>
      </c>
      <c r="AE207" s="41" t="str">
        <f>'Aligning Data'!AE108</f>
        <v>AC28</v>
      </c>
      <c r="AF207" s="41" t="str">
        <f>'Aligning Data'!AF108</f>
        <v>AD28</v>
      </c>
    </row>
    <row r="208" spans="2:32" s="21" customFormat="1" ht="15.75" customHeight="1" x14ac:dyDescent="0.2">
      <c r="B208" s="27">
        <v>29</v>
      </c>
      <c r="C208" s="27" t="s">
        <v>1526</v>
      </c>
      <c r="D208" s="27" t="s">
        <v>1527</v>
      </c>
      <c r="E208" s="27" t="s">
        <v>1528</v>
      </c>
      <c r="F208" s="27" t="s">
        <v>1529</v>
      </c>
      <c r="G208" s="27" t="s">
        <v>1530</v>
      </c>
      <c r="H208" s="27" t="s">
        <v>1531</v>
      </c>
      <c r="I208" s="27" t="s">
        <v>1532</v>
      </c>
      <c r="J208" s="27" t="s">
        <v>1533</v>
      </c>
      <c r="K208" s="27" t="s">
        <v>1534</v>
      </c>
      <c r="L208" s="27" t="s">
        <v>1535</v>
      </c>
      <c r="M208" s="27" t="s">
        <v>1536</v>
      </c>
      <c r="N208" s="27" t="s">
        <v>1537</v>
      </c>
      <c r="O208" s="27" t="s">
        <v>1538</v>
      </c>
      <c r="P208" s="27" t="s">
        <v>1539</v>
      </c>
      <c r="Q208" s="27" t="s">
        <v>1540</v>
      </c>
      <c r="R208" s="27" t="s">
        <v>1541</v>
      </c>
      <c r="S208" s="27" t="s">
        <v>1542</v>
      </c>
      <c r="T208" s="27" t="s">
        <v>1543</v>
      </c>
      <c r="U208" s="27" t="s">
        <v>1544</v>
      </c>
      <c r="V208" s="27" t="s">
        <v>1545</v>
      </c>
      <c r="W208" s="27" t="s">
        <v>1546</v>
      </c>
      <c r="X208" s="27" t="s">
        <v>1547</v>
      </c>
      <c r="Y208" s="27" t="s">
        <v>1548</v>
      </c>
      <c r="Z208" s="27" t="s">
        <v>1549</v>
      </c>
      <c r="AA208" s="27" t="s">
        <v>1550</v>
      </c>
      <c r="AB208" s="27" t="s">
        <v>1551</v>
      </c>
      <c r="AC208" s="27" t="s">
        <v>1552</v>
      </c>
      <c r="AD208" s="27" t="s">
        <v>1553</v>
      </c>
      <c r="AE208" s="27" t="s">
        <v>1554</v>
      </c>
      <c r="AF208" s="27" t="s">
        <v>1555</v>
      </c>
    </row>
    <row r="209" spans="2:32" s="21" customFormat="1" ht="15.75" customHeight="1" x14ac:dyDescent="0.2">
      <c r="B209" s="27"/>
      <c r="C209" s="29" t="str">
        <f>'Aligning Data'!C109</f>
        <v>A29</v>
      </c>
      <c r="D209" s="29" t="str">
        <f>'Aligning Data'!D109</f>
        <v>B29</v>
      </c>
      <c r="E209" s="29" t="str">
        <f>'Aligning Data'!E109</f>
        <v>C29</v>
      </c>
      <c r="F209" s="29" t="str">
        <f>'Aligning Data'!F109</f>
        <v>D29</v>
      </c>
      <c r="G209" s="29" t="str">
        <f>'Aligning Data'!G109</f>
        <v>E29</v>
      </c>
      <c r="H209" s="29" t="str">
        <f>'Aligning Data'!H109</f>
        <v>F29</v>
      </c>
      <c r="I209" s="29" t="str">
        <f>'Aligning Data'!I109</f>
        <v>G29</v>
      </c>
      <c r="J209" s="29" t="str">
        <f>'Aligning Data'!J109</f>
        <v>H29</v>
      </c>
      <c r="K209" s="29" t="str">
        <f>'Aligning Data'!K109</f>
        <v>I29</v>
      </c>
      <c r="L209" s="29" t="str">
        <f>'Aligning Data'!L109</f>
        <v>J29</v>
      </c>
      <c r="M209" s="29" t="str">
        <f>'Aligning Data'!M109</f>
        <v>K29</v>
      </c>
      <c r="N209" s="29" t="str">
        <f>'Aligning Data'!N109</f>
        <v>L29</v>
      </c>
      <c r="O209" s="29" t="str">
        <f>'Aligning Data'!O109</f>
        <v>M29</v>
      </c>
      <c r="P209" s="29" t="str">
        <f>'Aligning Data'!P109</f>
        <v>N29</v>
      </c>
      <c r="Q209" s="29" t="str">
        <f>'Aligning Data'!Q109</f>
        <v>O29</v>
      </c>
      <c r="R209" s="29" t="str">
        <f>'Aligning Data'!R109</f>
        <v>P29</v>
      </c>
      <c r="S209" s="29" t="str">
        <f>'Aligning Data'!S109</f>
        <v>S29</v>
      </c>
      <c r="T209" s="29" t="str">
        <f>'Aligning Data'!T109</f>
        <v>R29</v>
      </c>
      <c r="U209" s="29" t="str">
        <f>'Aligning Data'!U109</f>
        <v>S29</v>
      </c>
      <c r="V209" s="29" t="str">
        <f>'Aligning Data'!V109</f>
        <v>T29</v>
      </c>
      <c r="W209" s="29" t="str">
        <f>'Aligning Data'!W109</f>
        <v>U29</v>
      </c>
      <c r="X209" s="29" t="str">
        <f>'Aligning Data'!X109</f>
        <v>V29</v>
      </c>
      <c r="Y209" s="29" t="str">
        <f>'Aligning Data'!Y109</f>
        <v>W29</v>
      </c>
      <c r="Z209" s="29" t="str">
        <f>'Aligning Data'!Z109</f>
        <v>X29</v>
      </c>
      <c r="AA209" s="29" t="str">
        <f>'Aligning Data'!AA109</f>
        <v>Y29</v>
      </c>
      <c r="AB209" s="29" t="str">
        <f>'Aligning Data'!AB109</f>
        <v>Z29</v>
      </c>
      <c r="AC209" s="29" t="str">
        <f>'Aligning Data'!AC109</f>
        <v>AA29</v>
      </c>
      <c r="AD209" s="29" t="str">
        <f>'Aligning Data'!AD109</f>
        <v>AB29</v>
      </c>
      <c r="AE209" s="29" t="str">
        <f>'Aligning Data'!AE109</f>
        <v>AC29</v>
      </c>
      <c r="AF209" s="29" t="str">
        <f>'Aligning Data'!AF109</f>
        <v>AD29</v>
      </c>
    </row>
    <row r="210" spans="2:32" s="21" customFormat="1" ht="15.75" customHeight="1" x14ac:dyDescent="0.2">
      <c r="B210" s="27">
        <v>30</v>
      </c>
      <c r="C210" s="27" t="s">
        <v>1526</v>
      </c>
      <c r="D210" s="27" t="s">
        <v>1527</v>
      </c>
      <c r="E210" s="27" t="s">
        <v>1528</v>
      </c>
      <c r="F210" s="27" t="s">
        <v>1529</v>
      </c>
      <c r="G210" s="27" t="s">
        <v>1530</v>
      </c>
      <c r="H210" s="27" t="s">
        <v>1531</v>
      </c>
      <c r="I210" s="27" t="s">
        <v>1532</v>
      </c>
      <c r="J210" s="27" t="s">
        <v>1533</v>
      </c>
      <c r="K210" s="27" t="s">
        <v>1534</v>
      </c>
      <c r="L210" s="27" t="s">
        <v>1535</v>
      </c>
      <c r="M210" s="27" t="s">
        <v>1536</v>
      </c>
      <c r="N210" s="27" t="s">
        <v>1537</v>
      </c>
      <c r="O210" s="27" t="s">
        <v>1538</v>
      </c>
      <c r="P210" s="27" t="s">
        <v>1539</v>
      </c>
      <c r="Q210" s="27" t="s">
        <v>1540</v>
      </c>
      <c r="R210" s="27" t="s">
        <v>1541</v>
      </c>
      <c r="S210" s="27" t="s">
        <v>1542</v>
      </c>
      <c r="T210" s="27" t="s">
        <v>1543</v>
      </c>
      <c r="U210" s="27" t="s">
        <v>1544</v>
      </c>
      <c r="V210" s="27" t="s">
        <v>1545</v>
      </c>
      <c r="W210" s="27" t="s">
        <v>1546</v>
      </c>
      <c r="X210" s="27" t="s">
        <v>1547</v>
      </c>
      <c r="Y210" s="27" t="s">
        <v>1548</v>
      </c>
      <c r="Z210" s="27" t="s">
        <v>1549</v>
      </c>
      <c r="AA210" s="27" t="s">
        <v>1550</v>
      </c>
      <c r="AB210" s="27" t="s">
        <v>1551</v>
      </c>
      <c r="AC210" s="27" t="s">
        <v>1552</v>
      </c>
      <c r="AD210" s="27" t="s">
        <v>1553</v>
      </c>
      <c r="AE210" s="27" t="s">
        <v>1554</v>
      </c>
      <c r="AF210" s="27" t="s">
        <v>1555</v>
      </c>
    </row>
    <row r="211" spans="2:32" s="21" customFormat="1" ht="15.75" customHeight="1" x14ac:dyDescent="0.2">
      <c r="B211" s="27"/>
      <c r="C211" s="29" t="str">
        <f>'Aligning Data'!C110</f>
        <v>A30</v>
      </c>
      <c r="D211" s="29" t="str">
        <f>'Aligning Data'!D110</f>
        <v>B30</v>
      </c>
      <c r="E211" s="29" t="str">
        <f>'Aligning Data'!E110</f>
        <v>C30</v>
      </c>
      <c r="F211" s="29" t="str">
        <f>'Aligning Data'!F110</f>
        <v>D30</v>
      </c>
      <c r="G211" s="29" t="str">
        <f>'Aligning Data'!G110</f>
        <v>E30</v>
      </c>
      <c r="H211" s="29" t="str">
        <f>'Aligning Data'!H110</f>
        <v>F30</v>
      </c>
      <c r="I211" s="29" t="str">
        <f>'Aligning Data'!I110</f>
        <v>G30</v>
      </c>
      <c r="J211" s="29" t="str">
        <f>'Aligning Data'!J110</f>
        <v>H30</v>
      </c>
      <c r="K211" s="29" t="str">
        <f>'Aligning Data'!K110</f>
        <v>I30</v>
      </c>
      <c r="L211" s="29" t="str">
        <f>'Aligning Data'!L110</f>
        <v>J30</v>
      </c>
      <c r="M211" s="29" t="str">
        <f>'Aligning Data'!M110</f>
        <v>K30</v>
      </c>
      <c r="N211" s="29" t="str">
        <f>'Aligning Data'!N110</f>
        <v>L30</v>
      </c>
      <c r="O211" s="29" t="str">
        <f>'Aligning Data'!O110</f>
        <v>M30</v>
      </c>
      <c r="P211" s="29" t="str">
        <f>'Aligning Data'!P110</f>
        <v>N30</v>
      </c>
      <c r="Q211" s="29" t="str">
        <f>'Aligning Data'!Q110</f>
        <v>O30</v>
      </c>
      <c r="R211" s="29" t="str">
        <f>'Aligning Data'!R110</f>
        <v>P30</v>
      </c>
      <c r="S211" s="29" t="str">
        <f>'Aligning Data'!S110</f>
        <v>S30</v>
      </c>
      <c r="T211" s="29" t="str">
        <f>'Aligning Data'!T110</f>
        <v>R30</v>
      </c>
      <c r="U211" s="29" t="str">
        <f>'Aligning Data'!U110</f>
        <v>S30</v>
      </c>
      <c r="V211" s="29" t="str">
        <f>'Aligning Data'!V110</f>
        <v>T30</v>
      </c>
      <c r="W211" s="29" t="str">
        <f>'Aligning Data'!W110</f>
        <v>U30</v>
      </c>
      <c r="X211" s="29" t="str">
        <f>'Aligning Data'!X110</f>
        <v>V30</v>
      </c>
      <c r="Y211" s="29" t="str">
        <f>'Aligning Data'!Y110</f>
        <v>W30</v>
      </c>
      <c r="Z211" s="29" t="str">
        <f>'Aligning Data'!Z110</f>
        <v>X30</v>
      </c>
      <c r="AA211" s="29" t="str">
        <f>'Aligning Data'!AA110</f>
        <v>Y30</v>
      </c>
      <c r="AB211" s="29" t="str">
        <f>'Aligning Data'!AB110</f>
        <v>Z30</v>
      </c>
      <c r="AC211" s="29" t="str">
        <f>'Aligning Data'!AC110</f>
        <v>AA30</v>
      </c>
      <c r="AD211" s="29" t="str">
        <f>'Aligning Data'!AD110</f>
        <v>AB30</v>
      </c>
      <c r="AE211" s="29" t="str">
        <f>'Aligning Data'!AE110</f>
        <v>AC30</v>
      </c>
      <c r="AF211" s="29" t="str">
        <f>'Aligning Data'!AF110</f>
        <v>AD30</v>
      </c>
    </row>
    <row r="212" spans="2:32" s="21" customFormat="1" ht="15.75" customHeight="1" x14ac:dyDescent="0.2">
      <c r="B212" s="32">
        <v>31</v>
      </c>
      <c r="C212" s="32" t="s">
        <v>1556</v>
      </c>
      <c r="D212" s="32" t="s">
        <v>1557</v>
      </c>
      <c r="E212" s="32" t="s">
        <v>1558</v>
      </c>
      <c r="F212" s="32" t="s">
        <v>1559</v>
      </c>
      <c r="G212" s="32" t="s">
        <v>1560</v>
      </c>
      <c r="H212" s="32" t="s">
        <v>1561</v>
      </c>
      <c r="I212" s="32" t="s">
        <v>1562</v>
      </c>
      <c r="J212" s="32" t="s">
        <v>1563</v>
      </c>
      <c r="K212" s="32" t="s">
        <v>1564</v>
      </c>
      <c r="L212" s="32" t="s">
        <v>1565</v>
      </c>
      <c r="M212" s="32" t="s">
        <v>1566</v>
      </c>
      <c r="N212" s="32" t="s">
        <v>1567</v>
      </c>
      <c r="O212" s="32" t="s">
        <v>1568</v>
      </c>
      <c r="P212" s="32" t="s">
        <v>1569</v>
      </c>
      <c r="Q212" s="32" t="s">
        <v>1570</v>
      </c>
      <c r="R212" s="32" t="s">
        <v>1571</v>
      </c>
      <c r="S212" s="32" t="s">
        <v>1572</v>
      </c>
      <c r="T212" s="32" t="s">
        <v>1573</v>
      </c>
      <c r="U212" s="32" t="s">
        <v>1574</v>
      </c>
      <c r="V212" s="32" t="s">
        <v>1575</v>
      </c>
      <c r="W212" s="32" t="s">
        <v>1576</v>
      </c>
      <c r="X212" s="32" t="s">
        <v>1577</v>
      </c>
      <c r="Y212" s="32" t="s">
        <v>1578</v>
      </c>
      <c r="Z212" s="32" t="s">
        <v>1579</v>
      </c>
      <c r="AA212" s="32" t="s">
        <v>1580</v>
      </c>
      <c r="AB212" s="32" t="s">
        <v>1581</v>
      </c>
      <c r="AC212" s="32" t="s">
        <v>1582</v>
      </c>
      <c r="AD212" s="32" t="s">
        <v>1583</v>
      </c>
      <c r="AE212" s="32" t="s">
        <v>1584</v>
      </c>
      <c r="AF212" s="32" t="s">
        <v>1585</v>
      </c>
    </row>
    <row r="213" spans="2:32" s="21" customFormat="1" ht="15.75" customHeight="1" x14ac:dyDescent="0.2">
      <c r="B213" s="32"/>
      <c r="C213" s="41" t="str">
        <f>'Aligning Data'!C111</f>
        <v>A31</v>
      </c>
      <c r="D213" s="41" t="str">
        <f>'Aligning Data'!D111</f>
        <v>B31</v>
      </c>
      <c r="E213" s="41" t="str">
        <f>'Aligning Data'!E111</f>
        <v>C31</v>
      </c>
      <c r="F213" s="41" t="str">
        <f>'Aligning Data'!F111</f>
        <v>D31</v>
      </c>
      <c r="G213" s="41" t="str">
        <f>'Aligning Data'!G111</f>
        <v>E31</v>
      </c>
      <c r="H213" s="41" t="str">
        <f>'Aligning Data'!H111</f>
        <v>F31</v>
      </c>
      <c r="I213" s="41" t="str">
        <f>'Aligning Data'!I111</f>
        <v>G31</v>
      </c>
      <c r="J213" s="41" t="str">
        <f>'Aligning Data'!J111</f>
        <v>H31</v>
      </c>
      <c r="K213" s="41" t="str">
        <f>'Aligning Data'!K111</f>
        <v>I31</v>
      </c>
      <c r="L213" s="41" t="str">
        <f>'Aligning Data'!L111</f>
        <v>J31</v>
      </c>
      <c r="M213" s="41" t="str">
        <f>'Aligning Data'!M111</f>
        <v>K31</v>
      </c>
      <c r="N213" s="41" t="str">
        <f>'Aligning Data'!N111</f>
        <v>L31</v>
      </c>
      <c r="O213" s="41" t="str">
        <f>'Aligning Data'!O111</f>
        <v>M31</v>
      </c>
      <c r="P213" s="41" t="str">
        <f>'Aligning Data'!P111</f>
        <v>N31</v>
      </c>
      <c r="Q213" s="41" t="str">
        <f>'Aligning Data'!Q111</f>
        <v>O31</v>
      </c>
      <c r="R213" s="41" t="str">
        <f>'Aligning Data'!R111</f>
        <v>P31</v>
      </c>
      <c r="S213" s="41" t="str">
        <f>'Aligning Data'!S111</f>
        <v>S31</v>
      </c>
      <c r="T213" s="41" t="str">
        <f>'Aligning Data'!T111</f>
        <v>R31</v>
      </c>
      <c r="U213" s="41" t="str">
        <f>'Aligning Data'!U111</f>
        <v>S31</v>
      </c>
      <c r="V213" s="41" t="str">
        <f>'Aligning Data'!V111</f>
        <v>T31</v>
      </c>
      <c r="W213" s="41" t="str">
        <f>'Aligning Data'!W111</f>
        <v>U31</v>
      </c>
      <c r="X213" s="41" t="str">
        <f>'Aligning Data'!X111</f>
        <v>V31</v>
      </c>
      <c r="Y213" s="41" t="str">
        <f>'Aligning Data'!Y111</f>
        <v>W31</v>
      </c>
      <c r="Z213" s="41" t="str">
        <f>'Aligning Data'!Z111</f>
        <v>X31</v>
      </c>
      <c r="AA213" s="41" t="str">
        <f>'Aligning Data'!AA111</f>
        <v>Y31</v>
      </c>
      <c r="AB213" s="41" t="str">
        <f>'Aligning Data'!AB111</f>
        <v>Z31</v>
      </c>
      <c r="AC213" s="41" t="str">
        <f>'Aligning Data'!AC111</f>
        <v>AA31</v>
      </c>
      <c r="AD213" s="41" t="str">
        <f>'Aligning Data'!AD111</f>
        <v>AB31</v>
      </c>
      <c r="AE213" s="41" t="str">
        <f>'Aligning Data'!AE111</f>
        <v>AC31</v>
      </c>
      <c r="AF213" s="41" t="str">
        <f>'Aligning Data'!AF111</f>
        <v>AD31</v>
      </c>
    </row>
    <row r="214" spans="2:32" s="21" customFormat="1" ht="15.75" customHeight="1" x14ac:dyDescent="0.2">
      <c r="B214" s="32">
        <v>32</v>
      </c>
      <c r="C214" s="32" t="s">
        <v>1556</v>
      </c>
      <c r="D214" s="32" t="s">
        <v>1557</v>
      </c>
      <c r="E214" s="32" t="s">
        <v>1558</v>
      </c>
      <c r="F214" s="32" t="s">
        <v>1559</v>
      </c>
      <c r="G214" s="32" t="s">
        <v>1560</v>
      </c>
      <c r="H214" s="32" t="s">
        <v>1561</v>
      </c>
      <c r="I214" s="32" t="s">
        <v>1562</v>
      </c>
      <c r="J214" s="32" t="s">
        <v>1563</v>
      </c>
      <c r="K214" s="32" t="s">
        <v>1564</v>
      </c>
      <c r="L214" s="32" t="s">
        <v>1565</v>
      </c>
      <c r="M214" s="32" t="s">
        <v>1566</v>
      </c>
      <c r="N214" s="32" t="s">
        <v>1567</v>
      </c>
      <c r="O214" s="32" t="s">
        <v>1568</v>
      </c>
      <c r="P214" s="32" t="s">
        <v>1569</v>
      </c>
      <c r="Q214" s="32" t="s">
        <v>1570</v>
      </c>
      <c r="R214" s="32" t="s">
        <v>1571</v>
      </c>
      <c r="S214" s="32" t="s">
        <v>1572</v>
      </c>
      <c r="T214" s="32" t="s">
        <v>1573</v>
      </c>
      <c r="U214" s="32" t="s">
        <v>1574</v>
      </c>
      <c r="V214" s="32" t="s">
        <v>1575</v>
      </c>
      <c r="W214" s="32" t="s">
        <v>1576</v>
      </c>
      <c r="X214" s="32" t="s">
        <v>1577</v>
      </c>
      <c r="Y214" s="32" t="s">
        <v>1578</v>
      </c>
      <c r="Z214" s="32" t="s">
        <v>1579</v>
      </c>
      <c r="AA214" s="32" t="s">
        <v>1580</v>
      </c>
      <c r="AB214" s="32" t="s">
        <v>1581</v>
      </c>
      <c r="AC214" s="32" t="s">
        <v>1582</v>
      </c>
      <c r="AD214" s="32" t="s">
        <v>1583</v>
      </c>
      <c r="AE214" s="32" t="s">
        <v>1584</v>
      </c>
      <c r="AF214" s="32" t="s">
        <v>1585</v>
      </c>
    </row>
    <row r="215" spans="2:32" s="21" customFormat="1" ht="15.75" customHeight="1" x14ac:dyDescent="0.2">
      <c r="B215" s="32"/>
      <c r="C215" s="41" t="str">
        <f>'Aligning Data'!C112</f>
        <v>A32</v>
      </c>
      <c r="D215" s="41" t="str">
        <f>'Aligning Data'!D112</f>
        <v>B32</v>
      </c>
      <c r="E215" s="41" t="str">
        <f>'Aligning Data'!E112</f>
        <v>C32</v>
      </c>
      <c r="F215" s="41" t="str">
        <f>'Aligning Data'!F112</f>
        <v>D32</v>
      </c>
      <c r="G215" s="41" t="str">
        <f>'Aligning Data'!G112</f>
        <v>E32</v>
      </c>
      <c r="H215" s="41" t="str">
        <f>'Aligning Data'!H112</f>
        <v>F32</v>
      </c>
      <c r="I215" s="41" t="str">
        <f>'Aligning Data'!I112</f>
        <v>G32</v>
      </c>
      <c r="J215" s="41" t="str">
        <f>'Aligning Data'!J112</f>
        <v>H32</v>
      </c>
      <c r="K215" s="41" t="str">
        <f>'Aligning Data'!K112</f>
        <v>I32</v>
      </c>
      <c r="L215" s="41" t="str">
        <f>'Aligning Data'!L112</f>
        <v>J32</v>
      </c>
      <c r="M215" s="41" t="str">
        <f>'Aligning Data'!M112</f>
        <v>K32</v>
      </c>
      <c r="N215" s="41" t="str">
        <f>'Aligning Data'!N112</f>
        <v>L32</v>
      </c>
      <c r="O215" s="41" t="str">
        <f>'Aligning Data'!O112</f>
        <v>M32</v>
      </c>
      <c r="P215" s="41" t="str">
        <f>'Aligning Data'!P112</f>
        <v>N32</v>
      </c>
      <c r="Q215" s="41" t="str">
        <f>'Aligning Data'!Q112</f>
        <v>O32</v>
      </c>
      <c r="R215" s="41" t="str">
        <f>'Aligning Data'!R112</f>
        <v>P32</v>
      </c>
      <c r="S215" s="41" t="str">
        <f>'Aligning Data'!S112</f>
        <v>S32</v>
      </c>
      <c r="T215" s="41" t="str">
        <f>'Aligning Data'!T112</f>
        <v>R32</v>
      </c>
      <c r="U215" s="41" t="str">
        <f>'Aligning Data'!U112</f>
        <v>S32</v>
      </c>
      <c r="V215" s="41" t="str">
        <f>'Aligning Data'!V112</f>
        <v>T32</v>
      </c>
      <c r="W215" s="41" t="str">
        <f>'Aligning Data'!W112</f>
        <v>U32</v>
      </c>
      <c r="X215" s="41" t="str">
        <f>'Aligning Data'!X112</f>
        <v>V32</v>
      </c>
      <c r="Y215" s="41" t="str">
        <f>'Aligning Data'!Y112</f>
        <v>W32</v>
      </c>
      <c r="Z215" s="41" t="str">
        <f>'Aligning Data'!Z112</f>
        <v>X32</v>
      </c>
      <c r="AA215" s="41" t="str">
        <f>'Aligning Data'!AA112</f>
        <v>Y32</v>
      </c>
      <c r="AB215" s="41" t="str">
        <f>'Aligning Data'!AB112</f>
        <v>Z32</v>
      </c>
      <c r="AC215" s="41" t="str">
        <f>'Aligning Data'!AC112</f>
        <v>AA32</v>
      </c>
      <c r="AD215" s="41" t="str">
        <f>'Aligning Data'!AD112</f>
        <v>AB32</v>
      </c>
      <c r="AE215" s="41" t="str">
        <f>'Aligning Data'!AE112</f>
        <v>AC32</v>
      </c>
      <c r="AF215" s="41" t="str">
        <f>'Aligning Data'!AF112</f>
        <v>AD32</v>
      </c>
    </row>
    <row r="216" spans="2:32" s="21" customFormat="1" ht="15.75" customHeight="1" x14ac:dyDescent="0.2">
      <c r="B216" s="27">
        <v>33</v>
      </c>
      <c r="C216" s="27" t="s">
        <v>1586</v>
      </c>
      <c r="D216" s="27" t="s">
        <v>1587</v>
      </c>
      <c r="E216" s="27" t="s">
        <v>1588</v>
      </c>
      <c r="F216" s="27" t="s">
        <v>1589</v>
      </c>
      <c r="G216" s="27" t="s">
        <v>1590</v>
      </c>
      <c r="H216" s="27" t="s">
        <v>1591</v>
      </c>
      <c r="I216" s="27" t="s">
        <v>1592</v>
      </c>
      <c r="J216" s="27" t="s">
        <v>1593</v>
      </c>
      <c r="K216" s="27" t="s">
        <v>1594</v>
      </c>
      <c r="L216" s="27" t="s">
        <v>1595</v>
      </c>
      <c r="M216" s="27" t="s">
        <v>1596</v>
      </c>
      <c r="N216" s="27" t="s">
        <v>1597</v>
      </c>
      <c r="O216" s="27" t="s">
        <v>1598</v>
      </c>
      <c r="P216" s="27" t="s">
        <v>1599</v>
      </c>
      <c r="Q216" s="27" t="s">
        <v>1600</v>
      </c>
      <c r="R216" s="27" t="s">
        <v>1601</v>
      </c>
      <c r="S216" s="27" t="s">
        <v>1602</v>
      </c>
      <c r="T216" s="27" t="s">
        <v>1603</v>
      </c>
      <c r="U216" s="27" t="s">
        <v>1604</v>
      </c>
      <c r="V216" s="27" t="s">
        <v>1605</v>
      </c>
      <c r="W216" s="27" t="s">
        <v>1606</v>
      </c>
      <c r="X216" s="27" t="s">
        <v>1607</v>
      </c>
      <c r="Y216" s="27" t="s">
        <v>1608</v>
      </c>
      <c r="Z216" s="27" t="s">
        <v>1609</v>
      </c>
      <c r="AA216" s="27" t="s">
        <v>1610</v>
      </c>
      <c r="AB216" s="27" t="s">
        <v>1611</v>
      </c>
      <c r="AC216" s="27" t="s">
        <v>1612</v>
      </c>
      <c r="AD216" s="27" t="s">
        <v>1073</v>
      </c>
      <c r="AE216" s="27" t="s">
        <v>328</v>
      </c>
      <c r="AF216" s="27" t="s">
        <v>327</v>
      </c>
    </row>
    <row r="217" spans="2:32" s="21" customFormat="1" ht="15.75" customHeight="1" x14ac:dyDescent="0.2">
      <c r="B217" s="27"/>
      <c r="C217" s="29" t="str">
        <f>'Aligning Data'!C113</f>
        <v>A33</v>
      </c>
      <c r="D217" s="29" t="str">
        <f>'Aligning Data'!D113</f>
        <v>B33</v>
      </c>
      <c r="E217" s="29" t="str">
        <f>'Aligning Data'!E113</f>
        <v>C33</v>
      </c>
      <c r="F217" s="29" t="str">
        <f>'Aligning Data'!F113</f>
        <v>D33</v>
      </c>
      <c r="G217" s="29" t="str">
        <f>'Aligning Data'!G113</f>
        <v>E33</v>
      </c>
      <c r="H217" s="29" t="str">
        <f>'Aligning Data'!H113</f>
        <v>F33</v>
      </c>
      <c r="I217" s="29" t="str">
        <f>'Aligning Data'!I113</f>
        <v>G33</v>
      </c>
      <c r="J217" s="29" t="str">
        <f>'Aligning Data'!J113</f>
        <v>H33</v>
      </c>
      <c r="K217" s="29" t="str">
        <f>'Aligning Data'!K113</f>
        <v>I33</v>
      </c>
      <c r="L217" s="29" t="str">
        <f>'Aligning Data'!L113</f>
        <v>J33</v>
      </c>
      <c r="M217" s="29" t="str">
        <f>'Aligning Data'!M113</f>
        <v>K33</v>
      </c>
      <c r="N217" s="29" t="str">
        <f>'Aligning Data'!N113</f>
        <v>L33</v>
      </c>
      <c r="O217" s="29" t="str">
        <f>'Aligning Data'!O113</f>
        <v>M33</v>
      </c>
      <c r="P217" s="29" t="str">
        <f>'Aligning Data'!P113</f>
        <v>N33</v>
      </c>
      <c r="Q217" s="29" t="str">
        <f>'Aligning Data'!Q113</f>
        <v>O33</v>
      </c>
      <c r="R217" s="29" t="str">
        <f>'Aligning Data'!R113</f>
        <v>P33</v>
      </c>
      <c r="S217" s="29" t="str">
        <f>'Aligning Data'!S113</f>
        <v>S33</v>
      </c>
      <c r="T217" s="29" t="str">
        <f>'Aligning Data'!T113</f>
        <v>R33</v>
      </c>
      <c r="U217" s="29" t="str">
        <f>'Aligning Data'!U113</f>
        <v>S33</v>
      </c>
      <c r="V217" s="29" t="str">
        <f>'Aligning Data'!V113</f>
        <v>T33</v>
      </c>
      <c r="W217" s="29" t="str">
        <f>'Aligning Data'!W113</f>
        <v>U33</v>
      </c>
      <c r="X217" s="29" t="str">
        <f>'Aligning Data'!X113</f>
        <v>V33</v>
      </c>
      <c r="Y217" s="29" t="str">
        <f>'Aligning Data'!Y113</f>
        <v>W33</v>
      </c>
      <c r="Z217" s="29" t="str">
        <f>'Aligning Data'!Z113</f>
        <v>X33</v>
      </c>
      <c r="AA217" s="29" t="str">
        <f>'Aligning Data'!AA113</f>
        <v>Y33</v>
      </c>
      <c r="AB217" s="29" t="str">
        <f>'Aligning Data'!AB113</f>
        <v>Z33</v>
      </c>
      <c r="AC217" s="29" t="str">
        <f>'Aligning Data'!AC113</f>
        <v>AA33</v>
      </c>
      <c r="AD217" s="29" t="str">
        <f>'Aligning Data'!AD113</f>
        <v>AB33</v>
      </c>
      <c r="AE217" s="29" t="str">
        <f>'Aligning Data'!AE113</f>
        <v>AC33</v>
      </c>
      <c r="AF217" s="29" t="str">
        <f>'Aligning Data'!AF113</f>
        <v>AD33</v>
      </c>
    </row>
    <row r="218" spans="2:32" s="21" customFormat="1" ht="15.75" customHeight="1" x14ac:dyDescent="0.2">
      <c r="B218" s="27">
        <v>34</v>
      </c>
      <c r="C218" s="27" t="s">
        <v>1586</v>
      </c>
      <c r="D218" s="27" t="s">
        <v>1587</v>
      </c>
      <c r="E218" s="27" t="s">
        <v>1588</v>
      </c>
      <c r="F218" s="27" t="s">
        <v>1589</v>
      </c>
      <c r="G218" s="27" t="s">
        <v>1590</v>
      </c>
      <c r="H218" s="27" t="s">
        <v>1591</v>
      </c>
      <c r="I218" s="27" t="s">
        <v>1592</v>
      </c>
      <c r="J218" s="27" t="s">
        <v>1593</v>
      </c>
      <c r="K218" s="27" t="s">
        <v>1594</v>
      </c>
      <c r="L218" s="27" t="s">
        <v>1595</v>
      </c>
      <c r="M218" s="27" t="s">
        <v>1596</v>
      </c>
      <c r="N218" s="27" t="s">
        <v>1597</v>
      </c>
      <c r="O218" s="27" t="s">
        <v>1598</v>
      </c>
      <c r="P218" s="27" t="s">
        <v>1599</v>
      </c>
      <c r="Q218" s="27" t="s">
        <v>1600</v>
      </c>
      <c r="R218" s="27" t="s">
        <v>1601</v>
      </c>
      <c r="S218" s="27" t="s">
        <v>1602</v>
      </c>
      <c r="T218" s="27" t="s">
        <v>1603</v>
      </c>
      <c r="U218" s="27" t="s">
        <v>1604</v>
      </c>
      <c r="V218" s="27" t="s">
        <v>1605</v>
      </c>
      <c r="W218" s="27" t="s">
        <v>1606</v>
      </c>
      <c r="X218" s="27" t="s">
        <v>1607</v>
      </c>
      <c r="Y218" s="27" t="s">
        <v>1608</v>
      </c>
      <c r="Z218" s="27" t="s">
        <v>1609</v>
      </c>
      <c r="AA218" s="27" t="s">
        <v>1610</v>
      </c>
      <c r="AB218" s="27" t="s">
        <v>1611</v>
      </c>
      <c r="AC218" s="27" t="s">
        <v>1612</v>
      </c>
      <c r="AD218" s="27" t="s">
        <v>1073</v>
      </c>
      <c r="AE218" s="27" t="s">
        <v>328</v>
      </c>
      <c r="AF218" s="27" t="s">
        <v>327</v>
      </c>
    </row>
    <row r="219" spans="2:32" s="21" customFormat="1" ht="15.75" customHeight="1" x14ac:dyDescent="0.2">
      <c r="B219" s="27"/>
      <c r="C219" s="29" t="str">
        <f>'Aligning Data'!C114</f>
        <v>A34</v>
      </c>
      <c r="D219" s="29" t="str">
        <f>'Aligning Data'!D114</f>
        <v>B34</v>
      </c>
      <c r="E219" s="29" t="str">
        <f>'Aligning Data'!E114</f>
        <v>C34</v>
      </c>
      <c r="F219" s="29" t="str">
        <f>'Aligning Data'!F114</f>
        <v>D34</v>
      </c>
      <c r="G219" s="29" t="str">
        <f>'Aligning Data'!G114</f>
        <v>E34</v>
      </c>
      <c r="H219" s="29" t="str">
        <f>'Aligning Data'!H114</f>
        <v>F34</v>
      </c>
      <c r="I219" s="29" t="str">
        <f>'Aligning Data'!I114</f>
        <v>G34</v>
      </c>
      <c r="J219" s="29" t="str">
        <f>'Aligning Data'!J114</f>
        <v>H34</v>
      </c>
      <c r="K219" s="29" t="str">
        <f>'Aligning Data'!K114</f>
        <v>I34</v>
      </c>
      <c r="L219" s="29" t="str">
        <f>'Aligning Data'!L114</f>
        <v>J34</v>
      </c>
      <c r="M219" s="29" t="str">
        <f>'Aligning Data'!M114</f>
        <v>K34</v>
      </c>
      <c r="N219" s="29" t="str">
        <f>'Aligning Data'!N114</f>
        <v>L34</v>
      </c>
      <c r="O219" s="29" t="str">
        <f>'Aligning Data'!O114</f>
        <v>M34</v>
      </c>
      <c r="P219" s="29" t="str">
        <f>'Aligning Data'!P114</f>
        <v>N34</v>
      </c>
      <c r="Q219" s="29" t="str">
        <f>'Aligning Data'!Q114</f>
        <v>O34</v>
      </c>
      <c r="R219" s="29" t="str">
        <f>'Aligning Data'!R114</f>
        <v>P34</v>
      </c>
      <c r="S219" s="29" t="str">
        <f>'Aligning Data'!S114</f>
        <v>S34</v>
      </c>
      <c r="T219" s="29" t="str">
        <f>'Aligning Data'!T114</f>
        <v>R34</v>
      </c>
      <c r="U219" s="29" t="str">
        <f>'Aligning Data'!U114</f>
        <v>S34</v>
      </c>
      <c r="V219" s="29" t="str">
        <f>'Aligning Data'!V114</f>
        <v>T34</v>
      </c>
      <c r="W219" s="29" t="str">
        <f>'Aligning Data'!W114</f>
        <v>U34</v>
      </c>
      <c r="X219" s="29" t="str">
        <f>'Aligning Data'!X114</f>
        <v>V34</v>
      </c>
      <c r="Y219" s="29" t="str">
        <f>'Aligning Data'!Y114</f>
        <v>W34</v>
      </c>
      <c r="Z219" s="29" t="str">
        <f>'Aligning Data'!Z114</f>
        <v>X34</v>
      </c>
      <c r="AA219" s="29" t="str">
        <f>'Aligning Data'!AA114</f>
        <v>Y34</v>
      </c>
      <c r="AB219" s="29" t="str">
        <f>'Aligning Data'!AB114</f>
        <v>Z34</v>
      </c>
      <c r="AC219" s="29" t="str">
        <f>'Aligning Data'!AC114</f>
        <v>AA34</v>
      </c>
      <c r="AD219" s="29" t="str">
        <f>'Aligning Data'!AD114</f>
        <v>AB34</v>
      </c>
      <c r="AE219" s="29" t="str">
        <f>'Aligning Data'!AE114</f>
        <v>AC34</v>
      </c>
      <c r="AF219" s="29" t="str">
        <f>'Aligning Data'!AF114</f>
        <v>AD34</v>
      </c>
    </row>
    <row r="220" spans="2:32" s="21" customFormat="1" ht="15.75" customHeight="1" x14ac:dyDescent="0.2">
      <c r="B220" s="32">
        <v>35</v>
      </c>
      <c r="C220" s="41" t="s">
        <v>325</v>
      </c>
      <c r="D220" s="41" t="s">
        <v>325</v>
      </c>
      <c r="E220" s="41" t="s">
        <v>325</v>
      </c>
      <c r="F220" s="41" t="s">
        <v>325</v>
      </c>
      <c r="G220" s="41" t="s">
        <v>325</v>
      </c>
      <c r="H220" s="41" t="s">
        <v>325</v>
      </c>
      <c r="I220" s="41" t="s">
        <v>325</v>
      </c>
      <c r="J220" s="41" t="s">
        <v>325</v>
      </c>
      <c r="K220" s="41" t="s">
        <v>325</v>
      </c>
      <c r="L220" s="41" t="s">
        <v>325</v>
      </c>
      <c r="M220" s="41" t="s">
        <v>325</v>
      </c>
      <c r="N220" s="41" t="s">
        <v>325</v>
      </c>
      <c r="O220" s="41" t="s">
        <v>325</v>
      </c>
      <c r="P220" s="41" t="s">
        <v>325</v>
      </c>
      <c r="Q220" s="41" t="s">
        <v>325</v>
      </c>
      <c r="R220" s="41" t="s">
        <v>325</v>
      </c>
      <c r="S220" s="41" t="s">
        <v>325</v>
      </c>
      <c r="T220" s="41" t="s">
        <v>325</v>
      </c>
      <c r="U220" s="41" t="s">
        <v>325</v>
      </c>
      <c r="V220" s="41" t="s">
        <v>325</v>
      </c>
      <c r="W220" s="41" t="s">
        <v>325</v>
      </c>
      <c r="X220" s="41" t="s">
        <v>325</v>
      </c>
      <c r="Y220" s="41" t="s">
        <v>325</v>
      </c>
      <c r="Z220" s="41" t="s">
        <v>325</v>
      </c>
      <c r="AA220" s="41" t="s">
        <v>325</v>
      </c>
      <c r="AB220" s="41" t="s">
        <v>325</v>
      </c>
      <c r="AC220" s="41" t="s">
        <v>325</v>
      </c>
      <c r="AD220" s="41" t="s">
        <v>325</v>
      </c>
      <c r="AE220" s="41" t="s">
        <v>325</v>
      </c>
      <c r="AF220" s="41" t="s">
        <v>325</v>
      </c>
    </row>
    <row r="221" spans="2:32" s="21" customFormat="1" ht="15.75" customHeight="1" x14ac:dyDescent="0.2">
      <c r="B221" s="32"/>
      <c r="C221" s="41" t="str">
        <f>'Aligning Data'!C115</f>
        <v>A35</v>
      </c>
      <c r="D221" s="41" t="str">
        <f>'Aligning Data'!D115</f>
        <v>B35</v>
      </c>
      <c r="E221" s="41" t="str">
        <f>'Aligning Data'!E115</f>
        <v>C35</v>
      </c>
      <c r="F221" s="41" t="str">
        <f>'Aligning Data'!F115</f>
        <v>D35</v>
      </c>
      <c r="G221" s="41" t="str">
        <f>'Aligning Data'!G115</f>
        <v>E35</v>
      </c>
      <c r="H221" s="41" t="str">
        <f>'Aligning Data'!H115</f>
        <v>F35</v>
      </c>
      <c r="I221" s="41" t="str">
        <f>'Aligning Data'!I115</f>
        <v>G35</v>
      </c>
      <c r="J221" s="41" t="str">
        <f>'Aligning Data'!J115</f>
        <v>H35</v>
      </c>
      <c r="K221" s="41" t="str">
        <f>'Aligning Data'!K115</f>
        <v>I35</v>
      </c>
      <c r="L221" s="41" t="str">
        <f>'Aligning Data'!L115</f>
        <v>J35</v>
      </c>
      <c r="M221" s="41" t="str">
        <f>'Aligning Data'!M115</f>
        <v>K35</v>
      </c>
      <c r="N221" s="41" t="str">
        <f>'Aligning Data'!N115</f>
        <v>L35</v>
      </c>
      <c r="O221" s="41" t="str">
        <f>'Aligning Data'!O115</f>
        <v>M35</v>
      </c>
      <c r="P221" s="41" t="str">
        <f>'Aligning Data'!P115</f>
        <v>N35</v>
      </c>
      <c r="Q221" s="41" t="str">
        <f>'Aligning Data'!Q115</f>
        <v>O35</v>
      </c>
      <c r="R221" s="41" t="str">
        <f>'Aligning Data'!R115</f>
        <v>P35</v>
      </c>
      <c r="S221" s="41" t="str">
        <f>'Aligning Data'!S115</f>
        <v>S35</v>
      </c>
      <c r="T221" s="41" t="str">
        <f>'Aligning Data'!T115</f>
        <v>R35</v>
      </c>
      <c r="U221" s="41" t="str">
        <f>'Aligning Data'!U115</f>
        <v>S35</v>
      </c>
      <c r="V221" s="41" t="str">
        <f>'Aligning Data'!V115</f>
        <v>T35</v>
      </c>
      <c r="W221" s="41" t="str">
        <f>'Aligning Data'!W115</f>
        <v>U35</v>
      </c>
      <c r="X221" s="41" t="str">
        <f>'Aligning Data'!X115</f>
        <v>V35</v>
      </c>
      <c r="Y221" s="41" t="str">
        <f>'Aligning Data'!Y115</f>
        <v>W35</v>
      </c>
      <c r="Z221" s="41" t="str">
        <f>'Aligning Data'!Z115</f>
        <v>X35</v>
      </c>
      <c r="AA221" s="41" t="str">
        <f>'Aligning Data'!AA115</f>
        <v>Y35</v>
      </c>
      <c r="AB221" s="41" t="str">
        <f>'Aligning Data'!AB115</f>
        <v>Z35</v>
      </c>
      <c r="AC221" s="41" t="str">
        <f>'Aligning Data'!AC115</f>
        <v>AA35</v>
      </c>
      <c r="AD221" s="41" t="str">
        <f>'Aligning Data'!AD115</f>
        <v>AB35</v>
      </c>
      <c r="AE221" s="41" t="str">
        <f>'Aligning Data'!AE115</f>
        <v>AC35</v>
      </c>
      <c r="AF221" s="41" t="str">
        <f>'Aligning Data'!AF115</f>
        <v>AD35</v>
      </c>
    </row>
    <row r="222" spans="2:32" s="21" customFormat="1" ht="15.75" customHeight="1" x14ac:dyDescent="0.2">
      <c r="B222" s="32">
        <v>36</v>
      </c>
      <c r="C222" s="41" t="s">
        <v>325</v>
      </c>
      <c r="D222" s="41" t="s">
        <v>325</v>
      </c>
      <c r="E222" s="41" t="s">
        <v>325</v>
      </c>
      <c r="F222" s="41" t="s">
        <v>325</v>
      </c>
      <c r="G222" s="41" t="s">
        <v>325</v>
      </c>
      <c r="H222" s="41" t="s">
        <v>325</v>
      </c>
      <c r="I222" s="41" t="s">
        <v>325</v>
      </c>
      <c r="J222" s="41" t="s">
        <v>325</v>
      </c>
      <c r="K222" s="41" t="s">
        <v>325</v>
      </c>
      <c r="L222" s="41" t="s">
        <v>325</v>
      </c>
      <c r="M222" s="41" t="s">
        <v>325</v>
      </c>
      <c r="N222" s="41" t="s">
        <v>325</v>
      </c>
      <c r="O222" s="41" t="s">
        <v>325</v>
      </c>
      <c r="P222" s="41" t="s">
        <v>325</v>
      </c>
      <c r="Q222" s="41" t="s">
        <v>325</v>
      </c>
      <c r="R222" s="41" t="s">
        <v>325</v>
      </c>
      <c r="S222" s="41" t="s">
        <v>325</v>
      </c>
      <c r="T222" s="41" t="s">
        <v>325</v>
      </c>
      <c r="U222" s="41" t="s">
        <v>325</v>
      </c>
      <c r="V222" s="41" t="s">
        <v>325</v>
      </c>
      <c r="W222" s="41" t="s">
        <v>325</v>
      </c>
      <c r="X222" s="41" t="s">
        <v>325</v>
      </c>
      <c r="Y222" s="41" t="s">
        <v>325</v>
      </c>
      <c r="Z222" s="41" t="s">
        <v>325</v>
      </c>
      <c r="AA222" s="41" t="s">
        <v>325</v>
      </c>
      <c r="AB222" s="41" t="s">
        <v>325</v>
      </c>
      <c r="AC222" s="41" t="s">
        <v>325</v>
      </c>
      <c r="AD222" s="41" t="s">
        <v>325</v>
      </c>
      <c r="AE222" s="41" t="s">
        <v>325</v>
      </c>
      <c r="AF222" s="41" t="s">
        <v>325</v>
      </c>
    </row>
    <row r="223" spans="2:32" s="21" customFormat="1" ht="15.75" customHeight="1" x14ac:dyDescent="0.2">
      <c r="B223" s="32"/>
      <c r="C223" s="41" t="str">
        <f>'Aligning Data'!C116</f>
        <v>A36</v>
      </c>
      <c r="D223" s="41" t="str">
        <f>'Aligning Data'!D116</f>
        <v>B36</v>
      </c>
      <c r="E223" s="41" t="str">
        <f>'Aligning Data'!E116</f>
        <v>C36</v>
      </c>
      <c r="F223" s="41" t="str">
        <f>'Aligning Data'!F116</f>
        <v>D36</v>
      </c>
      <c r="G223" s="41" t="str">
        <f>'Aligning Data'!G116</f>
        <v>E36</v>
      </c>
      <c r="H223" s="41" t="str">
        <f>'Aligning Data'!H116</f>
        <v>F36</v>
      </c>
      <c r="I223" s="41" t="str">
        <f>'Aligning Data'!I116</f>
        <v>G36</v>
      </c>
      <c r="J223" s="41" t="str">
        <f>'Aligning Data'!J116</f>
        <v>H36</v>
      </c>
      <c r="K223" s="41" t="str">
        <f>'Aligning Data'!K116</f>
        <v>I36</v>
      </c>
      <c r="L223" s="41" t="str">
        <f>'Aligning Data'!L116</f>
        <v>J36</v>
      </c>
      <c r="M223" s="41" t="str">
        <f>'Aligning Data'!M116</f>
        <v>K36</v>
      </c>
      <c r="N223" s="41" t="str">
        <f>'Aligning Data'!N116</f>
        <v>L36</v>
      </c>
      <c r="O223" s="41" t="str">
        <f>'Aligning Data'!O116</f>
        <v>M36</v>
      </c>
      <c r="P223" s="41" t="str">
        <f>'Aligning Data'!P116</f>
        <v>N36</v>
      </c>
      <c r="Q223" s="41" t="str">
        <f>'Aligning Data'!Q116</f>
        <v>O36</v>
      </c>
      <c r="R223" s="41" t="str">
        <f>'Aligning Data'!R116</f>
        <v>P36</v>
      </c>
      <c r="S223" s="41" t="str">
        <f>'Aligning Data'!S116</f>
        <v>S36</v>
      </c>
      <c r="T223" s="41" t="str">
        <f>'Aligning Data'!T116</f>
        <v>R36</v>
      </c>
      <c r="U223" s="41" t="str">
        <f>'Aligning Data'!U116</f>
        <v>S36</v>
      </c>
      <c r="V223" s="41" t="str">
        <f>'Aligning Data'!V116</f>
        <v>T36</v>
      </c>
      <c r="W223" s="41" t="str">
        <f>'Aligning Data'!W116</f>
        <v>U36</v>
      </c>
      <c r="X223" s="41" t="str">
        <f>'Aligning Data'!X116</f>
        <v>V36</v>
      </c>
      <c r="Y223" s="41" t="str">
        <f>'Aligning Data'!Y116</f>
        <v>W36</v>
      </c>
      <c r="Z223" s="41" t="str">
        <f>'Aligning Data'!Z116</f>
        <v>X36</v>
      </c>
      <c r="AA223" s="41" t="str">
        <f>'Aligning Data'!AA116</f>
        <v>Y36</v>
      </c>
      <c r="AB223" s="41" t="str">
        <f>'Aligning Data'!AB116</f>
        <v>Z36</v>
      </c>
      <c r="AC223" s="41" t="str">
        <f>'Aligning Data'!AC116</f>
        <v>AA36</v>
      </c>
      <c r="AD223" s="41" t="str">
        <f>'Aligning Data'!AD116</f>
        <v>AB36</v>
      </c>
      <c r="AE223" s="41" t="str">
        <f>'Aligning Data'!AE116</f>
        <v>AC36</v>
      </c>
      <c r="AF223" s="41" t="str">
        <f>'Aligning Data'!AF116</f>
        <v>AD36</v>
      </c>
    </row>
    <row r="224" spans="2:32" ht="15.75" customHeight="1" x14ac:dyDescent="0.2">
      <c r="B224" s="46"/>
    </row>
    <row r="225" spans="2:34" s="39" customFormat="1" ht="15.75" customHeight="1" x14ac:dyDescent="0.2">
      <c r="B225" s="38"/>
      <c r="C225" s="60" t="str">
        <f>'Aligning Data'!C118</f>
        <v>Sample 4</v>
      </c>
    </row>
    <row r="226" spans="2:34" s="21" customFormat="1" ht="15.75" customHeight="1" x14ac:dyDescent="0.2">
      <c r="B226" s="27">
        <v>1</v>
      </c>
      <c r="C226" s="27" t="s">
        <v>324</v>
      </c>
      <c r="D226" s="27" t="s">
        <v>327</v>
      </c>
      <c r="E226" s="27" t="s">
        <v>1071</v>
      </c>
      <c r="F226" s="27" t="s">
        <v>326</v>
      </c>
      <c r="G226" s="27" t="s">
        <v>1114</v>
      </c>
      <c r="H226" s="27" t="s">
        <v>1115</v>
      </c>
      <c r="I226" s="27" t="s">
        <v>1116</v>
      </c>
      <c r="J226" s="27" t="s">
        <v>1117</v>
      </c>
      <c r="K226" s="27" t="s">
        <v>1118</v>
      </c>
      <c r="L226" s="27" t="s">
        <v>1119</v>
      </c>
      <c r="M226" s="27" t="s">
        <v>1120</v>
      </c>
      <c r="N226" s="27" t="s">
        <v>1121</v>
      </c>
      <c r="O226" s="27" t="s">
        <v>1122</v>
      </c>
      <c r="P226" s="27" t="s">
        <v>1123</v>
      </c>
      <c r="Q226" s="27" t="s">
        <v>1124</v>
      </c>
      <c r="R226" s="27" t="s">
        <v>1125</v>
      </c>
      <c r="S226" s="27" t="s">
        <v>1126</v>
      </c>
      <c r="T226" s="27" t="s">
        <v>1127</v>
      </c>
      <c r="U226" s="27" t="s">
        <v>1128</v>
      </c>
      <c r="V226" s="27" t="s">
        <v>1129</v>
      </c>
      <c r="W226" s="27" t="s">
        <v>1130</v>
      </c>
      <c r="X226" s="27" t="s">
        <v>1131</v>
      </c>
      <c r="Y226" s="27" t="s">
        <v>1132</v>
      </c>
      <c r="Z226" s="27" t="s">
        <v>1133</v>
      </c>
      <c r="AA226" s="27" t="s">
        <v>1134</v>
      </c>
      <c r="AB226" s="27" t="s">
        <v>1135</v>
      </c>
      <c r="AC226" s="27" t="s">
        <v>1136</v>
      </c>
      <c r="AD226" s="27" t="s">
        <v>1137</v>
      </c>
      <c r="AE226" s="27" t="s">
        <v>1138</v>
      </c>
      <c r="AF226" s="27" t="s">
        <v>1139</v>
      </c>
      <c r="AH226" s="39" t="s">
        <v>1065</v>
      </c>
    </row>
    <row r="227" spans="2:34" s="21" customFormat="1" ht="15.75" customHeight="1" x14ac:dyDescent="0.2">
      <c r="B227" s="27"/>
      <c r="C227" s="28" t="str">
        <f>'Aligning Data'!C119</f>
        <v>A1</v>
      </c>
      <c r="D227" s="28" t="str">
        <f>'Aligning Data'!D119</f>
        <v>B1</v>
      </c>
      <c r="E227" s="28" t="str">
        <f>'Aligning Data'!E119</f>
        <v>C1</v>
      </c>
      <c r="F227" s="28" t="str">
        <f>'Aligning Data'!F119</f>
        <v>D1</v>
      </c>
      <c r="G227" s="28" t="str">
        <f>'Aligning Data'!G119</f>
        <v>E1</v>
      </c>
      <c r="H227" s="28" t="str">
        <f>'Aligning Data'!H119</f>
        <v>F1</v>
      </c>
      <c r="I227" s="28" t="str">
        <f>'Aligning Data'!I119</f>
        <v>G1</v>
      </c>
      <c r="J227" s="28" t="str">
        <f>'Aligning Data'!J119</f>
        <v>H1</v>
      </c>
      <c r="K227" s="28" t="str">
        <f>'Aligning Data'!K119</f>
        <v>I1</v>
      </c>
      <c r="L227" s="28" t="str">
        <f>'Aligning Data'!L119</f>
        <v>J1</v>
      </c>
      <c r="M227" s="28" t="str">
        <f>'Aligning Data'!M119</f>
        <v>K1</v>
      </c>
      <c r="N227" s="28" t="str">
        <f>'Aligning Data'!N119</f>
        <v>L1</v>
      </c>
      <c r="O227" s="28" t="str">
        <f>'Aligning Data'!O119</f>
        <v>M1</v>
      </c>
      <c r="P227" s="28" t="str">
        <f>'Aligning Data'!P119</f>
        <v>N1</v>
      </c>
      <c r="Q227" s="28" t="str">
        <f>'Aligning Data'!Q119</f>
        <v>O1</v>
      </c>
      <c r="R227" s="28" t="str">
        <f>'Aligning Data'!R119</f>
        <v>P1</v>
      </c>
      <c r="S227" s="28" t="str">
        <f>'Aligning Data'!S119</f>
        <v>S1</v>
      </c>
      <c r="T227" s="28" t="str">
        <f>'Aligning Data'!T119</f>
        <v>R1</v>
      </c>
      <c r="U227" s="28" t="str">
        <f>'Aligning Data'!U119</f>
        <v>S1</v>
      </c>
      <c r="V227" s="28" t="str">
        <f>'Aligning Data'!V119</f>
        <v>T1</v>
      </c>
      <c r="W227" s="28" t="str">
        <f>'Aligning Data'!W119</f>
        <v>U1</v>
      </c>
      <c r="X227" s="28" t="str">
        <f>'Aligning Data'!X119</f>
        <v>V1</v>
      </c>
      <c r="Y227" s="28" t="str">
        <f>'Aligning Data'!Y119</f>
        <v>W1</v>
      </c>
      <c r="Z227" s="28" t="str">
        <f>'Aligning Data'!Z119</f>
        <v>X1</v>
      </c>
      <c r="AA227" s="28" t="str">
        <f>'Aligning Data'!AA119</f>
        <v>Y1</v>
      </c>
      <c r="AB227" s="28" t="str">
        <f>'Aligning Data'!AB119</f>
        <v>Z1</v>
      </c>
      <c r="AC227" s="28" t="str">
        <f>'Aligning Data'!AC119</f>
        <v>AA1</v>
      </c>
      <c r="AD227" s="28" t="str">
        <f>'Aligning Data'!AD119</f>
        <v>AB1</v>
      </c>
      <c r="AE227" s="28" t="str">
        <f>'Aligning Data'!AE119</f>
        <v>AC1</v>
      </c>
      <c r="AF227" s="28" t="str">
        <f>'Aligning Data'!AF119</f>
        <v>AD1</v>
      </c>
      <c r="AH227" s="21">
        <f>'Aligning Data'!AH120</f>
        <v>0</v>
      </c>
    </row>
    <row r="228" spans="2:34" s="21" customFormat="1" ht="15.75" customHeight="1" x14ac:dyDescent="0.2">
      <c r="B228" s="27">
        <v>2</v>
      </c>
      <c r="C228" s="27" t="s">
        <v>324</v>
      </c>
      <c r="D228" s="27" t="s">
        <v>327</v>
      </c>
      <c r="E228" s="27" t="s">
        <v>1071</v>
      </c>
      <c r="F228" s="27" t="s">
        <v>326</v>
      </c>
      <c r="G228" s="27" t="s">
        <v>1114</v>
      </c>
      <c r="H228" s="27" t="s">
        <v>1115</v>
      </c>
      <c r="I228" s="27" t="s">
        <v>1116</v>
      </c>
      <c r="J228" s="27" t="s">
        <v>1117</v>
      </c>
      <c r="K228" s="27" t="s">
        <v>1118</v>
      </c>
      <c r="L228" s="27" t="s">
        <v>1119</v>
      </c>
      <c r="M228" s="27" t="s">
        <v>1120</v>
      </c>
      <c r="N228" s="27" t="s">
        <v>1121</v>
      </c>
      <c r="O228" s="27" t="s">
        <v>1122</v>
      </c>
      <c r="P228" s="27" t="s">
        <v>1123</v>
      </c>
      <c r="Q228" s="27" t="s">
        <v>1124</v>
      </c>
      <c r="R228" s="27" t="s">
        <v>1125</v>
      </c>
      <c r="S228" s="27" t="s">
        <v>1126</v>
      </c>
      <c r="T228" s="27" t="s">
        <v>1127</v>
      </c>
      <c r="U228" s="27" t="s">
        <v>1128</v>
      </c>
      <c r="V228" s="27" t="s">
        <v>1129</v>
      </c>
      <c r="W228" s="27" t="s">
        <v>1130</v>
      </c>
      <c r="X228" s="27" t="s">
        <v>1131</v>
      </c>
      <c r="Y228" s="27" t="s">
        <v>1132</v>
      </c>
      <c r="Z228" s="27" t="s">
        <v>1133</v>
      </c>
      <c r="AA228" s="27" t="s">
        <v>1134</v>
      </c>
      <c r="AB228" s="27" t="s">
        <v>1135</v>
      </c>
      <c r="AC228" s="27" t="s">
        <v>1136</v>
      </c>
      <c r="AD228" s="27" t="s">
        <v>1137</v>
      </c>
      <c r="AE228" s="27" t="s">
        <v>1138</v>
      </c>
      <c r="AF228" s="27" t="s">
        <v>1139</v>
      </c>
      <c r="AH228" s="21">
        <f>'Aligning Data'!AH121</f>
        <v>0</v>
      </c>
    </row>
    <row r="229" spans="2:34" s="21" customFormat="1" ht="15.75" customHeight="1" x14ac:dyDescent="0.2">
      <c r="B229" s="27"/>
      <c r="C229" s="28" t="str">
        <f>'Aligning Data'!C120</f>
        <v>A2</v>
      </c>
      <c r="D229" s="28" t="str">
        <f>'Aligning Data'!D120</f>
        <v>B2</v>
      </c>
      <c r="E229" s="28" t="str">
        <f>'Aligning Data'!E120</f>
        <v>C2</v>
      </c>
      <c r="F229" s="28" t="str">
        <f>'Aligning Data'!F120</f>
        <v>D2</v>
      </c>
      <c r="G229" s="28" t="str">
        <f>'Aligning Data'!G120</f>
        <v>E2</v>
      </c>
      <c r="H229" s="28" t="str">
        <f>'Aligning Data'!H120</f>
        <v>F2</v>
      </c>
      <c r="I229" s="28" t="str">
        <f>'Aligning Data'!I120</f>
        <v>G2</v>
      </c>
      <c r="J229" s="28" t="str">
        <f>'Aligning Data'!J120</f>
        <v>H2</v>
      </c>
      <c r="K229" s="28" t="str">
        <f>'Aligning Data'!K120</f>
        <v>I2</v>
      </c>
      <c r="L229" s="28" t="str">
        <f>'Aligning Data'!L120</f>
        <v>J2</v>
      </c>
      <c r="M229" s="28" t="str">
        <f>'Aligning Data'!M120</f>
        <v>K2</v>
      </c>
      <c r="N229" s="28" t="str">
        <f>'Aligning Data'!N120</f>
        <v>L2</v>
      </c>
      <c r="O229" s="28" t="str">
        <f>'Aligning Data'!O120</f>
        <v>M2</v>
      </c>
      <c r="P229" s="28" t="str">
        <f>'Aligning Data'!P120</f>
        <v>N2</v>
      </c>
      <c r="Q229" s="28" t="str">
        <f>'Aligning Data'!Q120</f>
        <v>O2</v>
      </c>
      <c r="R229" s="28" t="str">
        <f>'Aligning Data'!R120</f>
        <v>P2</v>
      </c>
      <c r="S229" s="28" t="str">
        <f>'Aligning Data'!S120</f>
        <v>S2</v>
      </c>
      <c r="T229" s="28" t="str">
        <f>'Aligning Data'!T120</f>
        <v>R2</v>
      </c>
      <c r="U229" s="28" t="str">
        <f>'Aligning Data'!U120</f>
        <v>S2</v>
      </c>
      <c r="V229" s="28" t="str">
        <f>'Aligning Data'!V120</f>
        <v>T2</v>
      </c>
      <c r="W229" s="28" t="str">
        <f>'Aligning Data'!W120</f>
        <v>U2</v>
      </c>
      <c r="X229" s="28" t="str">
        <f>'Aligning Data'!X120</f>
        <v>V2</v>
      </c>
      <c r="Y229" s="28" t="str">
        <f>'Aligning Data'!Y120</f>
        <v>W2</v>
      </c>
      <c r="Z229" s="28" t="str">
        <f>'Aligning Data'!Z120</f>
        <v>X2</v>
      </c>
      <c r="AA229" s="28" t="str">
        <f>'Aligning Data'!AA120</f>
        <v>Y2</v>
      </c>
      <c r="AB229" s="28" t="str">
        <f>'Aligning Data'!AB120</f>
        <v>Z2</v>
      </c>
      <c r="AC229" s="28" t="str">
        <f>'Aligning Data'!AC120</f>
        <v>AA2</v>
      </c>
      <c r="AD229" s="28" t="str">
        <f>'Aligning Data'!AD120</f>
        <v>AB2</v>
      </c>
      <c r="AE229" s="28" t="str">
        <f>'Aligning Data'!AE120</f>
        <v>AC2</v>
      </c>
      <c r="AF229" s="28" t="str">
        <f>'Aligning Data'!AF120</f>
        <v>AD2</v>
      </c>
      <c r="AH229" s="21">
        <f>'Aligning Data'!AH122</f>
        <v>0</v>
      </c>
    </row>
    <row r="230" spans="2:34" s="21" customFormat="1" ht="15.75" customHeight="1" x14ac:dyDescent="0.2">
      <c r="B230" s="32">
        <v>3</v>
      </c>
      <c r="C230" s="32" t="s">
        <v>326</v>
      </c>
      <c r="D230" s="32" t="s">
        <v>326</v>
      </c>
      <c r="E230" s="32" t="s">
        <v>326</v>
      </c>
      <c r="F230" s="32" t="s">
        <v>1140</v>
      </c>
      <c r="G230" s="32" t="s">
        <v>1141</v>
      </c>
      <c r="H230" s="32" t="s">
        <v>1142</v>
      </c>
      <c r="I230" s="32" t="s">
        <v>1143</v>
      </c>
      <c r="J230" s="32" t="s">
        <v>1144</v>
      </c>
      <c r="K230" s="32" t="s">
        <v>1145</v>
      </c>
      <c r="L230" s="32" t="s">
        <v>1146</v>
      </c>
      <c r="M230" s="32" t="s">
        <v>1147</v>
      </c>
      <c r="N230" s="32" t="s">
        <v>1148</v>
      </c>
      <c r="O230" s="32" t="s">
        <v>1149</v>
      </c>
      <c r="P230" s="32" t="s">
        <v>1150</v>
      </c>
      <c r="Q230" s="32" t="s">
        <v>1151</v>
      </c>
      <c r="R230" s="32" t="s">
        <v>1152</v>
      </c>
      <c r="S230" s="32" t="s">
        <v>1153</v>
      </c>
      <c r="T230" s="32" t="s">
        <v>1154</v>
      </c>
      <c r="U230" s="32" t="s">
        <v>1155</v>
      </c>
      <c r="V230" s="32" t="s">
        <v>1156</v>
      </c>
      <c r="W230" s="32" t="s">
        <v>1157</v>
      </c>
      <c r="X230" s="32" t="s">
        <v>1158</v>
      </c>
      <c r="Y230" s="32" t="s">
        <v>1159</v>
      </c>
      <c r="Z230" s="32" t="s">
        <v>1160</v>
      </c>
      <c r="AA230" s="32" t="s">
        <v>1161</v>
      </c>
      <c r="AB230" s="32" t="s">
        <v>1162</v>
      </c>
      <c r="AC230" s="32" t="s">
        <v>1163</v>
      </c>
      <c r="AD230" s="32" t="s">
        <v>1164</v>
      </c>
      <c r="AE230" s="32" t="s">
        <v>1165</v>
      </c>
      <c r="AF230" s="32" t="s">
        <v>1166</v>
      </c>
      <c r="AH230" s="21">
        <f>'Aligning Data'!AH123</f>
        <v>0</v>
      </c>
    </row>
    <row r="231" spans="2:34" s="21" customFormat="1" ht="15.75" customHeight="1" x14ac:dyDescent="0.2">
      <c r="B231" s="32"/>
      <c r="C231" s="41" t="str">
        <f>'Aligning Data'!C121</f>
        <v>A3</v>
      </c>
      <c r="D231" s="41" t="str">
        <f>'Aligning Data'!D121</f>
        <v>B3</v>
      </c>
      <c r="E231" s="41" t="str">
        <f>'Aligning Data'!E121</f>
        <v>C3</v>
      </c>
      <c r="F231" s="41" t="str">
        <f>'Aligning Data'!F121</f>
        <v>D3</v>
      </c>
      <c r="G231" s="41" t="str">
        <f>'Aligning Data'!G121</f>
        <v>E3</v>
      </c>
      <c r="H231" s="41" t="str">
        <f>'Aligning Data'!H121</f>
        <v>F3</v>
      </c>
      <c r="I231" s="41" t="str">
        <f>'Aligning Data'!I121</f>
        <v>G3</v>
      </c>
      <c r="J231" s="41" t="str">
        <f>'Aligning Data'!J121</f>
        <v>H3</v>
      </c>
      <c r="K231" s="41" t="str">
        <f>'Aligning Data'!K121</f>
        <v>I3</v>
      </c>
      <c r="L231" s="41" t="str">
        <f>'Aligning Data'!L121</f>
        <v>J3</v>
      </c>
      <c r="M231" s="41" t="str">
        <f>'Aligning Data'!M121</f>
        <v>K3</v>
      </c>
      <c r="N231" s="41" t="str">
        <f>'Aligning Data'!N121</f>
        <v>L3</v>
      </c>
      <c r="O231" s="41" t="str">
        <f>'Aligning Data'!O121</f>
        <v>M3</v>
      </c>
      <c r="P231" s="41" t="str">
        <f>'Aligning Data'!P121</f>
        <v>N3</v>
      </c>
      <c r="Q231" s="41" t="str">
        <f>'Aligning Data'!Q121</f>
        <v>O3</v>
      </c>
      <c r="R231" s="41" t="str">
        <f>'Aligning Data'!R121</f>
        <v>P3</v>
      </c>
      <c r="S231" s="41" t="str">
        <f>'Aligning Data'!S121</f>
        <v>S3</v>
      </c>
      <c r="T231" s="41" t="str">
        <f>'Aligning Data'!T121</f>
        <v>R3</v>
      </c>
      <c r="U231" s="41" t="str">
        <f>'Aligning Data'!U121</f>
        <v>S3</v>
      </c>
      <c r="V231" s="41" t="str">
        <f>'Aligning Data'!V121</f>
        <v>T3</v>
      </c>
      <c r="W231" s="41" t="str">
        <f>'Aligning Data'!W121</f>
        <v>U3</v>
      </c>
      <c r="X231" s="41" t="str">
        <f>'Aligning Data'!X121</f>
        <v>V3</v>
      </c>
      <c r="Y231" s="41" t="str">
        <f>'Aligning Data'!Y121</f>
        <v>W3</v>
      </c>
      <c r="Z231" s="41" t="str">
        <f>'Aligning Data'!Z121</f>
        <v>X3</v>
      </c>
      <c r="AA231" s="41" t="str">
        <f>'Aligning Data'!AA121</f>
        <v>Y3</v>
      </c>
      <c r="AB231" s="41" t="str">
        <f>'Aligning Data'!AB121</f>
        <v>Z3</v>
      </c>
      <c r="AC231" s="41" t="str">
        <f>'Aligning Data'!AC121</f>
        <v>AA3</v>
      </c>
      <c r="AD231" s="41" t="str">
        <f>'Aligning Data'!AD121</f>
        <v>AB3</v>
      </c>
      <c r="AE231" s="41" t="str">
        <f>'Aligning Data'!AE121</f>
        <v>AC3</v>
      </c>
      <c r="AF231" s="41" t="str">
        <f>'Aligning Data'!AF121</f>
        <v>AD3</v>
      </c>
    </row>
    <row r="232" spans="2:34" s="21" customFormat="1" ht="15.75" customHeight="1" x14ac:dyDescent="0.2">
      <c r="B232" s="32">
        <v>4</v>
      </c>
      <c r="C232" s="32" t="s">
        <v>326</v>
      </c>
      <c r="D232" s="32" t="s">
        <v>326</v>
      </c>
      <c r="E232" s="32" t="s">
        <v>326</v>
      </c>
      <c r="F232" s="32" t="s">
        <v>1140</v>
      </c>
      <c r="G232" s="32" t="s">
        <v>1141</v>
      </c>
      <c r="H232" s="32" t="s">
        <v>1142</v>
      </c>
      <c r="I232" s="32" t="s">
        <v>1143</v>
      </c>
      <c r="J232" s="32" t="s">
        <v>1144</v>
      </c>
      <c r="K232" s="32" t="s">
        <v>1145</v>
      </c>
      <c r="L232" s="32" t="s">
        <v>1146</v>
      </c>
      <c r="M232" s="32" t="s">
        <v>1147</v>
      </c>
      <c r="N232" s="32" t="s">
        <v>1148</v>
      </c>
      <c r="O232" s="32" t="s">
        <v>1149</v>
      </c>
      <c r="P232" s="32" t="s">
        <v>1150</v>
      </c>
      <c r="Q232" s="32" t="s">
        <v>1151</v>
      </c>
      <c r="R232" s="32" t="s">
        <v>1152</v>
      </c>
      <c r="S232" s="32" t="s">
        <v>1153</v>
      </c>
      <c r="T232" s="32" t="s">
        <v>1154</v>
      </c>
      <c r="U232" s="32" t="s">
        <v>1155</v>
      </c>
      <c r="V232" s="32" t="s">
        <v>1156</v>
      </c>
      <c r="W232" s="32" t="s">
        <v>1157</v>
      </c>
      <c r="X232" s="32" t="s">
        <v>1158</v>
      </c>
      <c r="Y232" s="32" t="s">
        <v>1159</v>
      </c>
      <c r="Z232" s="32" t="s">
        <v>1160</v>
      </c>
      <c r="AA232" s="32" t="s">
        <v>1161</v>
      </c>
      <c r="AB232" s="32" t="s">
        <v>1162</v>
      </c>
      <c r="AC232" s="32" t="s">
        <v>1163</v>
      </c>
      <c r="AD232" s="32" t="s">
        <v>1164</v>
      </c>
      <c r="AE232" s="32" t="s">
        <v>1165</v>
      </c>
      <c r="AF232" s="32" t="s">
        <v>1166</v>
      </c>
    </row>
    <row r="233" spans="2:34" s="21" customFormat="1" ht="15.75" customHeight="1" x14ac:dyDescent="0.2">
      <c r="B233" s="32"/>
      <c r="C233" s="41" t="str">
        <f>'Aligning Data'!C122</f>
        <v>A4</v>
      </c>
      <c r="D233" s="41" t="str">
        <f>'Aligning Data'!D122</f>
        <v>B4</v>
      </c>
      <c r="E233" s="41" t="str">
        <f>'Aligning Data'!E122</f>
        <v>C4</v>
      </c>
      <c r="F233" s="41" t="str">
        <f>'Aligning Data'!F122</f>
        <v>D4</v>
      </c>
      <c r="G233" s="41" t="str">
        <f>'Aligning Data'!G122</f>
        <v>E4</v>
      </c>
      <c r="H233" s="41" t="str">
        <f>'Aligning Data'!H122</f>
        <v>F4</v>
      </c>
      <c r="I233" s="41" t="str">
        <f>'Aligning Data'!I122</f>
        <v>G4</v>
      </c>
      <c r="J233" s="41" t="str">
        <f>'Aligning Data'!J122</f>
        <v>H4</v>
      </c>
      <c r="K233" s="41" t="str">
        <f>'Aligning Data'!K122</f>
        <v>I4</v>
      </c>
      <c r="L233" s="41" t="str">
        <f>'Aligning Data'!L122</f>
        <v>J4</v>
      </c>
      <c r="M233" s="41" t="str">
        <f>'Aligning Data'!M122</f>
        <v>K4</v>
      </c>
      <c r="N233" s="41" t="str">
        <f>'Aligning Data'!N122</f>
        <v>L4</v>
      </c>
      <c r="O233" s="41" t="str">
        <f>'Aligning Data'!O122</f>
        <v>M4</v>
      </c>
      <c r="P233" s="41" t="str">
        <f>'Aligning Data'!P122</f>
        <v>N4</v>
      </c>
      <c r="Q233" s="41" t="str">
        <f>'Aligning Data'!Q122</f>
        <v>O4</v>
      </c>
      <c r="R233" s="41" t="str">
        <f>'Aligning Data'!R122</f>
        <v>P4</v>
      </c>
      <c r="S233" s="41" t="str">
        <f>'Aligning Data'!S122</f>
        <v>S4</v>
      </c>
      <c r="T233" s="41" t="str">
        <f>'Aligning Data'!T122</f>
        <v>R4</v>
      </c>
      <c r="U233" s="41" t="str">
        <f>'Aligning Data'!U122</f>
        <v>S4</v>
      </c>
      <c r="V233" s="41" t="str">
        <f>'Aligning Data'!V122</f>
        <v>T4</v>
      </c>
      <c r="W233" s="41" t="str">
        <f>'Aligning Data'!W122</f>
        <v>U4</v>
      </c>
      <c r="X233" s="41" t="str">
        <f>'Aligning Data'!X122</f>
        <v>V4</v>
      </c>
      <c r="Y233" s="41" t="str">
        <f>'Aligning Data'!Y122</f>
        <v>W4</v>
      </c>
      <c r="Z233" s="41" t="str">
        <f>'Aligning Data'!Z122</f>
        <v>X4</v>
      </c>
      <c r="AA233" s="41" t="str">
        <f>'Aligning Data'!AA122</f>
        <v>Y4</v>
      </c>
      <c r="AB233" s="41" t="str">
        <f>'Aligning Data'!AB122</f>
        <v>Z4</v>
      </c>
      <c r="AC233" s="41" t="str">
        <f>'Aligning Data'!AC122</f>
        <v>AA4</v>
      </c>
      <c r="AD233" s="41" t="str">
        <f>'Aligning Data'!AD122</f>
        <v>AB4</v>
      </c>
      <c r="AE233" s="41" t="str">
        <f>'Aligning Data'!AE122</f>
        <v>AC4</v>
      </c>
      <c r="AF233" s="41" t="str">
        <f>'Aligning Data'!AF122</f>
        <v>AD4</v>
      </c>
    </row>
    <row r="234" spans="2:34" s="21" customFormat="1" ht="15.75" customHeight="1" x14ac:dyDescent="0.2">
      <c r="B234" s="27">
        <v>5</v>
      </c>
      <c r="C234" s="27" t="s">
        <v>1167</v>
      </c>
      <c r="D234" s="27" t="s">
        <v>1072</v>
      </c>
      <c r="E234" s="27" t="s">
        <v>1168</v>
      </c>
      <c r="F234" s="27" t="s">
        <v>1169</v>
      </c>
      <c r="G234" s="27" t="s">
        <v>1170</v>
      </c>
      <c r="H234" s="27" t="s">
        <v>1171</v>
      </c>
      <c r="I234" s="27" t="s">
        <v>1172</v>
      </c>
      <c r="J234" s="27" t="s">
        <v>1173</v>
      </c>
      <c r="K234" s="27" t="s">
        <v>1174</v>
      </c>
      <c r="L234" s="27" t="s">
        <v>1175</v>
      </c>
      <c r="M234" s="27" t="s">
        <v>1176</v>
      </c>
      <c r="N234" s="27" t="s">
        <v>1177</v>
      </c>
      <c r="O234" s="27" t="s">
        <v>1178</v>
      </c>
      <c r="P234" s="27" t="s">
        <v>1179</v>
      </c>
      <c r="Q234" s="27" t="s">
        <v>1180</v>
      </c>
      <c r="R234" s="27" t="s">
        <v>1181</v>
      </c>
      <c r="S234" s="27" t="s">
        <v>1182</v>
      </c>
      <c r="T234" s="27" t="s">
        <v>1183</v>
      </c>
      <c r="U234" s="27" t="s">
        <v>1184</v>
      </c>
      <c r="V234" s="27" t="s">
        <v>1185</v>
      </c>
      <c r="W234" s="27" t="s">
        <v>1186</v>
      </c>
      <c r="X234" s="27" t="s">
        <v>1187</v>
      </c>
      <c r="Y234" s="27" t="s">
        <v>1188</v>
      </c>
      <c r="Z234" s="27" t="s">
        <v>1189</v>
      </c>
      <c r="AA234" s="27" t="s">
        <v>1190</v>
      </c>
      <c r="AB234" s="27" t="s">
        <v>1191</v>
      </c>
      <c r="AC234" s="27" t="s">
        <v>1192</v>
      </c>
      <c r="AD234" s="27" t="s">
        <v>1193</v>
      </c>
      <c r="AE234" s="27" t="s">
        <v>1194</v>
      </c>
      <c r="AF234" s="27" t="s">
        <v>1195</v>
      </c>
    </row>
    <row r="235" spans="2:34" s="21" customFormat="1" ht="15.75" customHeight="1" x14ac:dyDescent="0.2">
      <c r="B235" s="27"/>
      <c r="C235" s="28" t="str">
        <f>'Aligning Data'!C123</f>
        <v>A5</v>
      </c>
      <c r="D235" s="28" t="str">
        <f>'Aligning Data'!D123</f>
        <v>B5</v>
      </c>
      <c r="E235" s="28" t="str">
        <f>'Aligning Data'!E123</f>
        <v>C5</v>
      </c>
      <c r="F235" s="28" t="str">
        <f>'Aligning Data'!F123</f>
        <v>D5</v>
      </c>
      <c r="G235" s="28" t="str">
        <f>'Aligning Data'!G123</f>
        <v>E5</v>
      </c>
      <c r="H235" s="28" t="str">
        <f>'Aligning Data'!H123</f>
        <v>F5</v>
      </c>
      <c r="I235" s="28" t="str">
        <f>'Aligning Data'!I123</f>
        <v>G5</v>
      </c>
      <c r="J235" s="28" t="str">
        <f>'Aligning Data'!J123</f>
        <v>H5</v>
      </c>
      <c r="K235" s="28" t="str">
        <f>'Aligning Data'!K123</f>
        <v>I5</v>
      </c>
      <c r="L235" s="28" t="str">
        <f>'Aligning Data'!L123</f>
        <v>J5</v>
      </c>
      <c r="M235" s="28" t="str">
        <f>'Aligning Data'!M123</f>
        <v>K5</v>
      </c>
      <c r="N235" s="28" t="str">
        <f>'Aligning Data'!N123</f>
        <v>L5</v>
      </c>
      <c r="O235" s="28" t="str">
        <f>'Aligning Data'!O123</f>
        <v>M5</v>
      </c>
      <c r="P235" s="28" t="str">
        <f>'Aligning Data'!P123</f>
        <v>N5</v>
      </c>
      <c r="Q235" s="28" t="str">
        <f>'Aligning Data'!Q123</f>
        <v>O5</v>
      </c>
      <c r="R235" s="28" t="str">
        <f>'Aligning Data'!R123</f>
        <v>P5</v>
      </c>
      <c r="S235" s="28" t="str">
        <f>'Aligning Data'!S123</f>
        <v>S5</v>
      </c>
      <c r="T235" s="28" t="str">
        <f>'Aligning Data'!T123</f>
        <v>R5</v>
      </c>
      <c r="U235" s="28" t="str">
        <f>'Aligning Data'!U123</f>
        <v>S5</v>
      </c>
      <c r="V235" s="28" t="str">
        <f>'Aligning Data'!V123</f>
        <v>T5</v>
      </c>
      <c r="W235" s="28" t="str">
        <f>'Aligning Data'!W123</f>
        <v>U5</v>
      </c>
      <c r="X235" s="28" t="str">
        <f>'Aligning Data'!X123</f>
        <v>V5</v>
      </c>
      <c r="Y235" s="28" t="str">
        <f>'Aligning Data'!Y123</f>
        <v>W5</v>
      </c>
      <c r="Z235" s="28" t="str">
        <f>'Aligning Data'!Z123</f>
        <v>X5</v>
      </c>
      <c r="AA235" s="28" t="str">
        <f>'Aligning Data'!AA123</f>
        <v>Y5</v>
      </c>
      <c r="AB235" s="28" t="str">
        <f>'Aligning Data'!AB123</f>
        <v>Z5</v>
      </c>
      <c r="AC235" s="28" t="str">
        <f>'Aligning Data'!AC123</f>
        <v>AA5</v>
      </c>
      <c r="AD235" s="28" t="str">
        <f>'Aligning Data'!AD123</f>
        <v>AB5</v>
      </c>
      <c r="AE235" s="28" t="str">
        <f>'Aligning Data'!AE123</f>
        <v>AC5</v>
      </c>
      <c r="AF235" s="28" t="str">
        <f>'Aligning Data'!AF123</f>
        <v>AD5</v>
      </c>
    </row>
    <row r="236" spans="2:34" s="21" customFormat="1" ht="15.75" customHeight="1" x14ac:dyDescent="0.2">
      <c r="B236" s="27">
        <v>6</v>
      </c>
      <c r="C236" s="27" t="s">
        <v>1167</v>
      </c>
      <c r="D236" s="27" t="s">
        <v>1072</v>
      </c>
      <c r="E236" s="27" t="s">
        <v>1168</v>
      </c>
      <c r="F236" s="27" t="s">
        <v>1169</v>
      </c>
      <c r="G236" s="27" t="s">
        <v>1170</v>
      </c>
      <c r="H236" s="27" t="s">
        <v>1171</v>
      </c>
      <c r="I236" s="27" t="s">
        <v>1172</v>
      </c>
      <c r="J236" s="27" t="s">
        <v>1173</v>
      </c>
      <c r="K236" s="27" t="s">
        <v>1174</v>
      </c>
      <c r="L236" s="27" t="s">
        <v>1175</v>
      </c>
      <c r="M236" s="27" t="s">
        <v>1176</v>
      </c>
      <c r="N236" s="27" t="s">
        <v>1177</v>
      </c>
      <c r="O236" s="27" t="s">
        <v>1178</v>
      </c>
      <c r="P236" s="27" t="s">
        <v>1179</v>
      </c>
      <c r="Q236" s="27" t="s">
        <v>1180</v>
      </c>
      <c r="R236" s="27" t="s">
        <v>1181</v>
      </c>
      <c r="S236" s="27" t="s">
        <v>1182</v>
      </c>
      <c r="T236" s="27" t="s">
        <v>1183</v>
      </c>
      <c r="U236" s="27" t="s">
        <v>1184</v>
      </c>
      <c r="V236" s="27" t="s">
        <v>1185</v>
      </c>
      <c r="W236" s="27" t="s">
        <v>1186</v>
      </c>
      <c r="X236" s="27" t="s">
        <v>1187</v>
      </c>
      <c r="Y236" s="27" t="s">
        <v>1188</v>
      </c>
      <c r="Z236" s="27" t="s">
        <v>1189</v>
      </c>
      <c r="AA236" s="27" t="s">
        <v>1190</v>
      </c>
      <c r="AB236" s="27" t="s">
        <v>1191</v>
      </c>
      <c r="AC236" s="27" t="s">
        <v>1192</v>
      </c>
      <c r="AD236" s="27" t="s">
        <v>1193</v>
      </c>
      <c r="AE236" s="27" t="s">
        <v>1194</v>
      </c>
      <c r="AF236" s="27" t="s">
        <v>1195</v>
      </c>
    </row>
    <row r="237" spans="2:34" s="21" customFormat="1" ht="15.75" customHeight="1" x14ac:dyDescent="0.2">
      <c r="B237" s="27"/>
      <c r="C237" s="29" t="str">
        <f>'Aligning Data'!C124</f>
        <v>A6</v>
      </c>
      <c r="D237" s="29" t="str">
        <f>'Aligning Data'!D124</f>
        <v>B6</v>
      </c>
      <c r="E237" s="29" t="str">
        <f>'Aligning Data'!E124</f>
        <v>C6</v>
      </c>
      <c r="F237" s="29" t="str">
        <f>'Aligning Data'!F124</f>
        <v>D6</v>
      </c>
      <c r="G237" s="29" t="str">
        <f>'Aligning Data'!G124</f>
        <v>E6</v>
      </c>
      <c r="H237" s="29" t="str">
        <f>'Aligning Data'!H124</f>
        <v>F6</v>
      </c>
      <c r="I237" s="29" t="str">
        <f>'Aligning Data'!I124</f>
        <v>G6</v>
      </c>
      <c r="J237" s="29" t="str">
        <f>'Aligning Data'!J124</f>
        <v>H6</v>
      </c>
      <c r="K237" s="29" t="str">
        <f>'Aligning Data'!K124</f>
        <v>I6</v>
      </c>
      <c r="L237" s="29" t="str">
        <f>'Aligning Data'!L124</f>
        <v>J6</v>
      </c>
      <c r="M237" s="29" t="str">
        <f>'Aligning Data'!M124</f>
        <v>K6</v>
      </c>
      <c r="N237" s="29" t="str">
        <f>'Aligning Data'!N124</f>
        <v>L6</v>
      </c>
      <c r="O237" s="29" t="str">
        <f>'Aligning Data'!O124</f>
        <v>M6</v>
      </c>
      <c r="P237" s="29" t="str">
        <f>'Aligning Data'!P124</f>
        <v>N6</v>
      </c>
      <c r="Q237" s="29" t="str">
        <f>'Aligning Data'!Q124</f>
        <v>O6</v>
      </c>
      <c r="R237" s="29" t="str">
        <f>'Aligning Data'!R124</f>
        <v>P6</v>
      </c>
      <c r="S237" s="29" t="str">
        <f>'Aligning Data'!S124</f>
        <v>S6</v>
      </c>
      <c r="T237" s="29" t="str">
        <f>'Aligning Data'!T124</f>
        <v>R6</v>
      </c>
      <c r="U237" s="29" t="str">
        <f>'Aligning Data'!U124</f>
        <v>S6</v>
      </c>
      <c r="V237" s="29" t="str">
        <f>'Aligning Data'!V124</f>
        <v>T6</v>
      </c>
      <c r="W237" s="29" t="str">
        <f>'Aligning Data'!W124</f>
        <v>U6</v>
      </c>
      <c r="X237" s="29" t="str">
        <f>'Aligning Data'!X124</f>
        <v>V6</v>
      </c>
      <c r="Y237" s="29" t="str">
        <f>'Aligning Data'!Y124</f>
        <v>W6</v>
      </c>
      <c r="Z237" s="29" t="str">
        <f>'Aligning Data'!Z124</f>
        <v>X6</v>
      </c>
      <c r="AA237" s="29" t="str">
        <f>'Aligning Data'!AA124</f>
        <v>Y6</v>
      </c>
      <c r="AB237" s="29" t="str">
        <f>'Aligning Data'!AB124</f>
        <v>Z6</v>
      </c>
      <c r="AC237" s="29" t="str">
        <f>'Aligning Data'!AC124</f>
        <v>AA6</v>
      </c>
      <c r="AD237" s="29" t="str">
        <f>'Aligning Data'!AD124</f>
        <v>AB6</v>
      </c>
      <c r="AE237" s="29" t="str">
        <f>'Aligning Data'!AE124</f>
        <v>AC6</v>
      </c>
      <c r="AF237" s="29" t="str">
        <f>'Aligning Data'!AF124</f>
        <v>AD6</v>
      </c>
    </row>
    <row r="238" spans="2:34" s="21" customFormat="1" ht="15.75" customHeight="1" x14ac:dyDescent="0.2">
      <c r="B238" s="32">
        <v>7</v>
      </c>
      <c r="C238" s="32" t="s">
        <v>1196</v>
      </c>
      <c r="D238" s="32" t="s">
        <v>1197</v>
      </c>
      <c r="E238" s="32" t="s">
        <v>1198</v>
      </c>
      <c r="F238" s="32" t="s">
        <v>1199</v>
      </c>
      <c r="G238" s="32" t="s">
        <v>1200</v>
      </c>
      <c r="H238" s="32" t="s">
        <v>1201</v>
      </c>
      <c r="I238" s="32" t="s">
        <v>1202</v>
      </c>
      <c r="J238" s="32" t="s">
        <v>1203</v>
      </c>
      <c r="K238" s="32" t="s">
        <v>1204</v>
      </c>
      <c r="L238" s="32" t="s">
        <v>1205</v>
      </c>
      <c r="M238" s="32" t="s">
        <v>1206</v>
      </c>
      <c r="N238" s="32" t="s">
        <v>1207</v>
      </c>
      <c r="O238" s="32" t="s">
        <v>1208</v>
      </c>
      <c r="P238" s="32" t="s">
        <v>1209</v>
      </c>
      <c r="Q238" s="32" t="s">
        <v>1210</v>
      </c>
      <c r="R238" s="32" t="s">
        <v>1211</v>
      </c>
      <c r="S238" s="32" t="s">
        <v>1212</v>
      </c>
      <c r="T238" s="32" t="s">
        <v>1213</v>
      </c>
      <c r="U238" s="32" t="s">
        <v>1214</v>
      </c>
      <c r="V238" s="32" t="s">
        <v>1215</v>
      </c>
      <c r="W238" s="32" t="s">
        <v>1216</v>
      </c>
      <c r="X238" s="32" t="s">
        <v>1217</v>
      </c>
      <c r="Y238" s="32" t="s">
        <v>1218</v>
      </c>
      <c r="Z238" s="32" t="s">
        <v>1219</v>
      </c>
      <c r="AA238" s="32" t="s">
        <v>1220</v>
      </c>
      <c r="AB238" s="32" t="s">
        <v>1221</v>
      </c>
      <c r="AC238" s="32" t="s">
        <v>1222</v>
      </c>
      <c r="AD238" s="32" t="s">
        <v>1223</v>
      </c>
      <c r="AE238" s="32" t="s">
        <v>1224</v>
      </c>
      <c r="AF238" s="32" t="s">
        <v>1225</v>
      </c>
    </row>
    <row r="239" spans="2:34" s="21" customFormat="1" ht="15.75" customHeight="1" x14ac:dyDescent="0.2">
      <c r="B239" s="32"/>
      <c r="C239" s="44" t="str">
        <f>'Aligning Data'!C125</f>
        <v>A7</v>
      </c>
      <c r="D239" s="44" t="str">
        <f>'Aligning Data'!D125</f>
        <v>B7</v>
      </c>
      <c r="E239" s="44" t="str">
        <f>'Aligning Data'!E125</f>
        <v>C7</v>
      </c>
      <c r="F239" s="44" t="str">
        <f>'Aligning Data'!F125</f>
        <v>D7</v>
      </c>
      <c r="G239" s="44" t="str">
        <f>'Aligning Data'!G125</f>
        <v>E7</v>
      </c>
      <c r="H239" s="44" t="str">
        <f>'Aligning Data'!H125</f>
        <v>F7</v>
      </c>
      <c r="I239" s="44" t="str">
        <f>'Aligning Data'!I125</f>
        <v>G7</v>
      </c>
      <c r="J239" s="44" t="str">
        <f>'Aligning Data'!J125</f>
        <v>H7</v>
      </c>
      <c r="K239" s="44" t="str">
        <f>'Aligning Data'!K125</f>
        <v>I7</v>
      </c>
      <c r="L239" s="44" t="str">
        <f>'Aligning Data'!L125</f>
        <v>J7</v>
      </c>
      <c r="M239" s="44" t="str">
        <f>'Aligning Data'!M125</f>
        <v>K7</v>
      </c>
      <c r="N239" s="44" t="str">
        <f>'Aligning Data'!N125</f>
        <v>L7</v>
      </c>
      <c r="O239" s="44" t="str">
        <f>'Aligning Data'!O125</f>
        <v>M7</v>
      </c>
      <c r="P239" s="44" t="str">
        <f>'Aligning Data'!P125</f>
        <v>N7</v>
      </c>
      <c r="Q239" s="44" t="str">
        <f>'Aligning Data'!Q125</f>
        <v>O7</v>
      </c>
      <c r="R239" s="44" t="str">
        <f>'Aligning Data'!R125</f>
        <v>P7</v>
      </c>
      <c r="S239" s="44" t="str">
        <f>'Aligning Data'!S125</f>
        <v>S7</v>
      </c>
      <c r="T239" s="44" t="str">
        <f>'Aligning Data'!T125</f>
        <v>R7</v>
      </c>
      <c r="U239" s="44" t="str">
        <f>'Aligning Data'!U125</f>
        <v>S7</v>
      </c>
      <c r="V239" s="44" t="str">
        <f>'Aligning Data'!V125</f>
        <v>T7</v>
      </c>
      <c r="W239" s="44" t="str">
        <f>'Aligning Data'!W125</f>
        <v>U7</v>
      </c>
      <c r="X239" s="44" t="str">
        <f>'Aligning Data'!X125</f>
        <v>V7</v>
      </c>
      <c r="Y239" s="44" t="str">
        <f>'Aligning Data'!Y125</f>
        <v>W7</v>
      </c>
      <c r="Z239" s="44" t="str">
        <f>'Aligning Data'!Z125</f>
        <v>X7</v>
      </c>
      <c r="AA239" s="44" t="str">
        <f>'Aligning Data'!AA125</f>
        <v>Y7</v>
      </c>
      <c r="AB239" s="44" t="str">
        <f>'Aligning Data'!AB125</f>
        <v>Z7</v>
      </c>
      <c r="AC239" s="44" t="str">
        <f>'Aligning Data'!AC125</f>
        <v>AA7</v>
      </c>
      <c r="AD239" s="44" t="str">
        <f>'Aligning Data'!AD125</f>
        <v>AB7</v>
      </c>
      <c r="AE239" s="44" t="str">
        <f>'Aligning Data'!AE125</f>
        <v>AC7</v>
      </c>
      <c r="AF239" s="44" t="str">
        <f>'Aligning Data'!AF125</f>
        <v>AD7</v>
      </c>
    </row>
    <row r="240" spans="2:34" s="21" customFormat="1" ht="15.75" customHeight="1" x14ac:dyDescent="0.2">
      <c r="B240" s="32">
        <v>8</v>
      </c>
      <c r="C240" s="32" t="s">
        <v>1196</v>
      </c>
      <c r="D240" s="32" t="s">
        <v>1197</v>
      </c>
      <c r="E240" s="32" t="s">
        <v>1198</v>
      </c>
      <c r="F240" s="32" t="s">
        <v>1199</v>
      </c>
      <c r="G240" s="32" t="s">
        <v>1200</v>
      </c>
      <c r="H240" s="32" t="s">
        <v>1201</v>
      </c>
      <c r="I240" s="32" t="s">
        <v>1202</v>
      </c>
      <c r="J240" s="32" t="s">
        <v>1203</v>
      </c>
      <c r="K240" s="32" t="s">
        <v>1204</v>
      </c>
      <c r="L240" s="32" t="s">
        <v>1205</v>
      </c>
      <c r="M240" s="32" t="s">
        <v>1206</v>
      </c>
      <c r="N240" s="32" t="s">
        <v>1207</v>
      </c>
      <c r="O240" s="32" t="s">
        <v>1208</v>
      </c>
      <c r="P240" s="32" t="s">
        <v>1209</v>
      </c>
      <c r="Q240" s="32" t="s">
        <v>1210</v>
      </c>
      <c r="R240" s="32" t="s">
        <v>1211</v>
      </c>
      <c r="S240" s="32" t="s">
        <v>1212</v>
      </c>
      <c r="T240" s="32" t="s">
        <v>1213</v>
      </c>
      <c r="U240" s="32" t="s">
        <v>1214</v>
      </c>
      <c r="V240" s="32" t="s">
        <v>1215</v>
      </c>
      <c r="W240" s="32" t="s">
        <v>1216</v>
      </c>
      <c r="X240" s="32" t="s">
        <v>1217</v>
      </c>
      <c r="Y240" s="32" t="s">
        <v>1218</v>
      </c>
      <c r="Z240" s="32" t="s">
        <v>1219</v>
      </c>
      <c r="AA240" s="32" t="s">
        <v>1220</v>
      </c>
      <c r="AB240" s="32" t="s">
        <v>1221</v>
      </c>
      <c r="AC240" s="32" t="s">
        <v>1222</v>
      </c>
      <c r="AD240" s="32" t="s">
        <v>1223</v>
      </c>
      <c r="AE240" s="32" t="s">
        <v>1224</v>
      </c>
      <c r="AF240" s="32" t="s">
        <v>1225</v>
      </c>
    </row>
    <row r="241" spans="2:32" s="21" customFormat="1" ht="15.75" customHeight="1" x14ac:dyDescent="0.2">
      <c r="B241" s="32"/>
      <c r="C241" s="44" t="str">
        <f>'Aligning Data'!C126</f>
        <v>A8</v>
      </c>
      <c r="D241" s="44" t="str">
        <f>'Aligning Data'!D126</f>
        <v>B8</v>
      </c>
      <c r="E241" s="44" t="str">
        <f>'Aligning Data'!E126</f>
        <v>C8</v>
      </c>
      <c r="F241" s="44" t="str">
        <f>'Aligning Data'!F126</f>
        <v>D8</v>
      </c>
      <c r="G241" s="44" t="str">
        <f>'Aligning Data'!G126</f>
        <v>E8</v>
      </c>
      <c r="H241" s="44" t="str">
        <f>'Aligning Data'!H126</f>
        <v>F8</v>
      </c>
      <c r="I241" s="44" t="str">
        <f>'Aligning Data'!I126</f>
        <v>G8</v>
      </c>
      <c r="J241" s="44" t="str">
        <f>'Aligning Data'!J126</f>
        <v>H8</v>
      </c>
      <c r="K241" s="44" t="str">
        <f>'Aligning Data'!K126</f>
        <v>I8</v>
      </c>
      <c r="L241" s="44" t="str">
        <f>'Aligning Data'!L126</f>
        <v>J8</v>
      </c>
      <c r="M241" s="44" t="str">
        <f>'Aligning Data'!M126</f>
        <v>K8</v>
      </c>
      <c r="N241" s="44" t="str">
        <f>'Aligning Data'!N126</f>
        <v>L8</v>
      </c>
      <c r="O241" s="44" t="str">
        <f>'Aligning Data'!O126</f>
        <v>M8</v>
      </c>
      <c r="P241" s="44" t="str">
        <f>'Aligning Data'!P126</f>
        <v>N8</v>
      </c>
      <c r="Q241" s="44" t="str">
        <f>'Aligning Data'!Q126</f>
        <v>O8</v>
      </c>
      <c r="R241" s="44" t="str">
        <f>'Aligning Data'!R126</f>
        <v>P8</v>
      </c>
      <c r="S241" s="44" t="str">
        <f>'Aligning Data'!S126</f>
        <v>S8</v>
      </c>
      <c r="T241" s="44" t="str">
        <f>'Aligning Data'!T126</f>
        <v>R8</v>
      </c>
      <c r="U241" s="44" t="str">
        <f>'Aligning Data'!U126</f>
        <v>S8</v>
      </c>
      <c r="V241" s="44" t="str">
        <f>'Aligning Data'!V126</f>
        <v>T8</v>
      </c>
      <c r="W241" s="44" t="str">
        <f>'Aligning Data'!W126</f>
        <v>U8</v>
      </c>
      <c r="X241" s="44" t="str">
        <f>'Aligning Data'!X126</f>
        <v>V8</v>
      </c>
      <c r="Y241" s="44" t="str">
        <f>'Aligning Data'!Y126</f>
        <v>W8</v>
      </c>
      <c r="Z241" s="44" t="str">
        <f>'Aligning Data'!Z126</f>
        <v>X8</v>
      </c>
      <c r="AA241" s="44" t="str">
        <f>'Aligning Data'!AA126</f>
        <v>Y8</v>
      </c>
      <c r="AB241" s="44" t="str">
        <f>'Aligning Data'!AB126</f>
        <v>Z8</v>
      </c>
      <c r="AC241" s="44" t="str">
        <f>'Aligning Data'!AC126</f>
        <v>AA8</v>
      </c>
      <c r="AD241" s="44" t="str">
        <f>'Aligning Data'!AD126</f>
        <v>AB8</v>
      </c>
      <c r="AE241" s="44" t="str">
        <f>'Aligning Data'!AE126</f>
        <v>AC8</v>
      </c>
      <c r="AF241" s="44" t="str">
        <f>'Aligning Data'!AF126</f>
        <v>AD8</v>
      </c>
    </row>
    <row r="242" spans="2:32" s="21" customFormat="1" ht="15.75" customHeight="1" x14ac:dyDescent="0.2">
      <c r="B242" s="27">
        <v>9</v>
      </c>
      <c r="C242" s="27" t="s">
        <v>1226</v>
      </c>
      <c r="D242" s="27" t="s">
        <v>1227</v>
      </c>
      <c r="E242" s="27" t="s">
        <v>1228</v>
      </c>
      <c r="F242" s="27" t="s">
        <v>1229</v>
      </c>
      <c r="G242" s="27" t="s">
        <v>1230</v>
      </c>
      <c r="H242" s="27" t="s">
        <v>1231</v>
      </c>
      <c r="I242" s="27" t="s">
        <v>1232</v>
      </c>
      <c r="J242" s="27" t="s">
        <v>1233</v>
      </c>
      <c r="K242" s="27" t="s">
        <v>1234</v>
      </c>
      <c r="L242" s="27" t="s">
        <v>1235</v>
      </c>
      <c r="M242" s="27" t="s">
        <v>1236</v>
      </c>
      <c r="N242" s="27" t="s">
        <v>1237</v>
      </c>
      <c r="O242" s="27" t="s">
        <v>1238</v>
      </c>
      <c r="P242" s="27" t="s">
        <v>1239</v>
      </c>
      <c r="Q242" s="27" t="s">
        <v>1240</v>
      </c>
      <c r="R242" s="27" t="s">
        <v>1241</v>
      </c>
      <c r="S242" s="27" t="s">
        <v>1242</v>
      </c>
      <c r="T242" s="27" t="s">
        <v>1243</v>
      </c>
      <c r="U242" s="27" t="s">
        <v>1244</v>
      </c>
      <c r="V242" s="27" t="s">
        <v>1245</v>
      </c>
      <c r="W242" s="27" t="s">
        <v>1246</v>
      </c>
      <c r="X242" s="27" t="s">
        <v>1247</v>
      </c>
      <c r="Y242" s="27" t="s">
        <v>1248</v>
      </c>
      <c r="Z242" s="27" t="s">
        <v>1249</v>
      </c>
      <c r="AA242" s="27" t="s">
        <v>1250</v>
      </c>
      <c r="AB242" s="27" t="s">
        <v>1251</v>
      </c>
      <c r="AC242" s="27" t="s">
        <v>1252</v>
      </c>
      <c r="AD242" s="27" t="s">
        <v>1253</v>
      </c>
      <c r="AE242" s="27" t="s">
        <v>1254</v>
      </c>
      <c r="AF242" s="27" t="s">
        <v>1255</v>
      </c>
    </row>
    <row r="243" spans="2:32" s="21" customFormat="1" ht="15.75" customHeight="1" x14ac:dyDescent="0.2">
      <c r="B243" s="27"/>
      <c r="C243" s="29" t="str">
        <f>'Aligning Data'!C127</f>
        <v>A9</v>
      </c>
      <c r="D243" s="29" t="str">
        <f>'Aligning Data'!D127</f>
        <v>B9</v>
      </c>
      <c r="E243" s="29" t="str">
        <f>'Aligning Data'!E127</f>
        <v>C9</v>
      </c>
      <c r="F243" s="29" t="str">
        <f>'Aligning Data'!F127</f>
        <v>D9</v>
      </c>
      <c r="G243" s="29" t="str">
        <f>'Aligning Data'!G127</f>
        <v>E9</v>
      </c>
      <c r="H243" s="29" t="str">
        <f>'Aligning Data'!H127</f>
        <v>F9</v>
      </c>
      <c r="I243" s="29" t="str">
        <f>'Aligning Data'!I127</f>
        <v>G9</v>
      </c>
      <c r="J243" s="29" t="str">
        <f>'Aligning Data'!J127</f>
        <v>H9</v>
      </c>
      <c r="K243" s="29" t="str">
        <f>'Aligning Data'!K127</f>
        <v>I9</v>
      </c>
      <c r="L243" s="29" t="str">
        <f>'Aligning Data'!L127</f>
        <v>J9</v>
      </c>
      <c r="M243" s="29" t="str">
        <f>'Aligning Data'!M127</f>
        <v>K9</v>
      </c>
      <c r="N243" s="29" t="str">
        <f>'Aligning Data'!N127</f>
        <v>L9</v>
      </c>
      <c r="O243" s="29" t="str">
        <f>'Aligning Data'!O127</f>
        <v>M9</v>
      </c>
      <c r="P243" s="29" t="str">
        <f>'Aligning Data'!P127</f>
        <v>N9</v>
      </c>
      <c r="Q243" s="29" t="str">
        <f>'Aligning Data'!Q127</f>
        <v>O9</v>
      </c>
      <c r="R243" s="29" t="str">
        <f>'Aligning Data'!R127</f>
        <v>P9</v>
      </c>
      <c r="S243" s="29" t="str">
        <f>'Aligning Data'!S127</f>
        <v>S9</v>
      </c>
      <c r="T243" s="29" t="str">
        <f>'Aligning Data'!T127</f>
        <v>R9</v>
      </c>
      <c r="U243" s="29" t="str">
        <f>'Aligning Data'!U127</f>
        <v>S9</v>
      </c>
      <c r="V243" s="29" t="str">
        <f>'Aligning Data'!V127</f>
        <v>T9</v>
      </c>
      <c r="W243" s="29" t="str">
        <f>'Aligning Data'!W127</f>
        <v>U9</v>
      </c>
      <c r="X243" s="29" t="str">
        <f>'Aligning Data'!X127</f>
        <v>V9</v>
      </c>
      <c r="Y243" s="29" t="str">
        <f>'Aligning Data'!Y127</f>
        <v>W9</v>
      </c>
      <c r="Z243" s="29" t="str">
        <f>'Aligning Data'!Z127</f>
        <v>X9</v>
      </c>
      <c r="AA243" s="29" t="str">
        <f>'Aligning Data'!AA127</f>
        <v>Y9</v>
      </c>
      <c r="AB243" s="29" t="str">
        <f>'Aligning Data'!AB127</f>
        <v>Z9</v>
      </c>
      <c r="AC243" s="29" t="str">
        <f>'Aligning Data'!AC127</f>
        <v>AA9</v>
      </c>
      <c r="AD243" s="29" t="str">
        <f>'Aligning Data'!AD127</f>
        <v>AB9</v>
      </c>
      <c r="AE243" s="29" t="str">
        <f>'Aligning Data'!AE127</f>
        <v>AC9</v>
      </c>
      <c r="AF243" s="29" t="str">
        <f>'Aligning Data'!AF127</f>
        <v>AD9</v>
      </c>
    </row>
    <row r="244" spans="2:32" s="21" customFormat="1" ht="15.75" customHeight="1" x14ac:dyDescent="0.2">
      <c r="B244" s="27">
        <v>10</v>
      </c>
      <c r="C244" s="27" t="s">
        <v>1226</v>
      </c>
      <c r="D244" s="27" t="s">
        <v>1227</v>
      </c>
      <c r="E244" s="27" t="s">
        <v>1228</v>
      </c>
      <c r="F244" s="27" t="s">
        <v>1229</v>
      </c>
      <c r="G244" s="27" t="s">
        <v>1230</v>
      </c>
      <c r="H244" s="27" t="s">
        <v>1231</v>
      </c>
      <c r="I244" s="27" t="s">
        <v>1232</v>
      </c>
      <c r="J244" s="27" t="s">
        <v>1233</v>
      </c>
      <c r="K244" s="27" t="s">
        <v>1234</v>
      </c>
      <c r="L244" s="27" t="s">
        <v>1235</v>
      </c>
      <c r="M244" s="27" t="s">
        <v>1236</v>
      </c>
      <c r="N244" s="27" t="s">
        <v>1237</v>
      </c>
      <c r="O244" s="27" t="s">
        <v>1238</v>
      </c>
      <c r="P244" s="27" t="s">
        <v>1239</v>
      </c>
      <c r="Q244" s="27" t="s">
        <v>1240</v>
      </c>
      <c r="R244" s="27" t="s">
        <v>1241</v>
      </c>
      <c r="S244" s="27" t="s">
        <v>1242</v>
      </c>
      <c r="T244" s="27" t="s">
        <v>1243</v>
      </c>
      <c r="U244" s="27" t="s">
        <v>1244</v>
      </c>
      <c r="V244" s="27" t="s">
        <v>1245</v>
      </c>
      <c r="W244" s="27" t="s">
        <v>1246</v>
      </c>
      <c r="X244" s="27" t="s">
        <v>1247</v>
      </c>
      <c r="Y244" s="27" t="s">
        <v>1248</v>
      </c>
      <c r="Z244" s="27" t="s">
        <v>1249</v>
      </c>
      <c r="AA244" s="27" t="s">
        <v>1250</v>
      </c>
      <c r="AB244" s="27" t="s">
        <v>1251</v>
      </c>
      <c r="AC244" s="27" t="s">
        <v>1252</v>
      </c>
      <c r="AD244" s="27" t="s">
        <v>1253</v>
      </c>
      <c r="AE244" s="27" t="s">
        <v>1254</v>
      </c>
      <c r="AF244" s="27" t="s">
        <v>1255</v>
      </c>
    </row>
    <row r="245" spans="2:32" s="21" customFormat="1" ht="15.75" customHeight="1" x14ac:dyDescent="0.2">
      <c r="B245" s="27"/>
      <c r="C245" s="29" t="str">
        <f>'Aligning Data'!C128</f>
        <v>A10</v>
      </c>
      <c r="D245" s="29" t="str">
        <f>'Aligning Data'!D128</f>
        <v>B10</v>
      </c>
      <c r="E245" s="29" t="str">
        <f>'Aligning Data'!E128</f>
        <v>C10</v>
      </c>
      <c r="F245" s="29" t="str">
        <f>'Aligning Data'!F128</f>
        <v>D10</v>
      </c>
      <c r="G245" s="29" t="str">
        <f>'Aligning Data'!G128</f>
        <v>E10</v>
      </c>
      <c r="H245" s="29" t="str">
        <f>'Aligning Data'!H128</f>
        <v>F10</v>
      </c>
      <c r="I245" s="29" t="str">
        <f>'Aligning Data'!I128</f>
        <v>G10</v>
      </c>
      <c r="J245" s="29" t="str">
        <f>'Aligning Data'!J128</f>
        <v>H10</v>
      </c>
      <c r="K245" s="29" t="str">
        <f>'Aligning Data'!K128</f>
        <v>I10</v>
      </c>
      <c r="L245" s="29" t="str">
        <f>'Aligning Data'!L128</f>
        <v>J10</v>
      </c>
      <c r="M245" s="29" t="str">
        <f>'Aligning Data'!M128</f>
        <v>K10</v>
      </c>
      <c r="N245" s="29" t="str">
        <f>'Aligning Data'!N128</f>
        <v>L10</v>
      </c>
      <c r="O245" s="29" t="str">
        <f>'Aligning Data'!O128</f>
        <v>M10</v>
      </c>
      <c r="P245" s="29" t="str">
        <f>'Aligning Data'!P128</f>
        <v>N10</v>
      </c>
      <c r="Q245" s="29" t="str">
        <f>'Aligning Data'!Q128</f>
        <v>O10</v>
      </c>
      <c r="R245" s="29" t="str">
        <f>'Aligning Data'!R128</f>
        <v>P10</v>
      </c>
      <c r="S245" s="29" t="str">
        <f>'Aligning Data'!S128</f>
        <v>S10</v>
      </c>
      <c r="T245" s="29" t="str">
        <f>'Aligning Data'!T128</f>
        <v>R10</v>
      </c>
      <c r="U245" s="29" t="str">
        <f>'Aligning Data'!U128</f>
        <v>S10</v>
      </c>
      <c r="V245" s="29" t="str">
        <f>'Aligning Data'!V128</f>
        <v>T10</v>
      </c>
      <c r="W245" s="29" t="str">
        <f>'Aligning Data'!W128</f>
        <v>U10</v>
      </c>
      <c r="X245" s="29" t="str">
        <f>'Aligning Data'!X128</f>
        <v>V10</v>
      </c>
      <c r="Y245" s="29" t="str">
        <f>'Aligning Data'!Y128</f>
        <v>W10</v>
      </c>
      <c r="Z245" s="29" t="str">
        <f>'Aligning Data'!Z128</f>
        <v>X10</v>
      </c>
      <c r="AA245" s="29" t="str">
        <f>'Aligning Data'!AA128</f>
        <v>Y10</v>
      </c>
      <c r="AB245" s="29" t="str">
        <f>'Aligning Data'!AB128</f>
        <v>Z10</v>
      </c>
      <c r="AC245" s="29" t="str">
        <f>'Aligning Data'!AC128</f>
        <v>AA10</v>
      </c>
      <c r="AD245" s="29" t="str">
        <f>'Aligning Data'!AD128</f>
        <v>AB10</v>
      </c>
      <c r="AE245" s="29" t="str">
        <f>'Aligning Data'!AE128</f>
        <v>AC10</v>
      </c>
      <c r="AF245" s="29" t="str">
        <f>'Aligning Data'!AF128</f>
        <v>AD10</v>
      </c>
    </row>
    <row r="246" spans="2:32" s="21" customFormat="1" ht="15.75" customHeight="1" x14ac:dyDescent="0.2">
      <c r="B246" s="32">
        <v>11</v>
      </c>
      <c r="C246" s="32" t="s">
        <v>1256</v>
      </c>
      <c r="D246" s="32" t="s">
        <v>1257</v>
      </c>
      <c r="E246" s="32" t="s">
        <v>1258</v>
      </c>
      <c r="F246" s="32" t="s">
        <v>1259</v>
      </c>
      <c r="G246" s="32" t="s">
        <v>1260</v>
      </c>
      <c r="H246" s="32" t="s">
        <v>1261</v>
      </c>
      <c r="I246" s="32" t="s">
        <v>1262</v>
      </c>
      <c r="J246" s="32" t="s">
        <v>1263</v>
      </c>
      <c r="K246" s="32" t="s">
        <v>1264</v>
      </c>
      <c r="L246" s="32" t="s">
        <v>1265</v>
      </c>
      <c r="M246" s="32" t="s">
        <v>1266</v>
      </c>
      <c r="N246" s="32" t="s">
        <v>1267</v>
      </c>
      <c r="O246" s="32" t="s">
        <v>1268</v>
      </c>
      <c r="P246" s="32" t="s">
        <v>1269</v>
      </c>
      <c r="Q246" s="32" t="s">
        <v>1270</v>
      </c>
      <c r="R246" s="32" t="s">
        <v>1271</v>
      </c>
      <c r="S246" s="32" t="s">
        <v>1272</v>
      </c>
      <c r="T246" s="32" t="s">
        <v>1273</v>
      </c>
      <c r="U246" s="32" t="s">
        <v>1274</v>
      </c>
      <c r="V246" s="32" t="s">
        <v>1275</v>
      </c>
      <c r="W246" s="32" t="s">
        <v>1276</v>
      </c>
      <c r="X246" s="32" t="s">
        <v>1277</v>
      </c>
      <c r="Y246" s="32" t="s">
        <v>1278</v>
      </c>
      <c r="Z246" s="32" t="s">
        <v>1279</v>
      </c>
      <c r="AA246" s="32" t="s">
        <v>1280</v>
      </c>
      <c r="AB246" s="32" t="s">
        <v>1281</v>
      </c>
      <c r="AC246" s="32" t="s">
        <v>1282</v>
      </c>
      <c r="AD246" s="32" t="s">
        <v>1283</v>
      </c>
      <c r="AE246" s="32" t="s">
        <v>1284</v>
      </c>
      <c r="AF246" s="32" t="s">
        <v>1285</v>
      </c>
    </row>
    <row r="247" spans="2:32" s="21" customFormat="1" ht="15.75" customHeight="1" x14ac:dyDescent="0.2">
      <c r="B247" s="32"/>
      <c r="C247" s="44" t="str">
        <f>'Aligning Data'!C129</f>
        <v>A11</v>
      </c>
      <c r="D247" s="44" t="str">
        <f>'Aligning Data'!D129</f>
        <v>B11</v>
      </c>
      <c r="E247" s="44" t="str">
        <f>'Aligning Data'!E129</f>
        <v>C11</v>
      </c>
      <c r="F247" s="44" t="str">
        <f>'Aligning Data'!F129</f>
        <v>D11</v>
      </c>
      <c r="G247" s="44" t="str">
        <f>'Aligning Data'!G129</f>
        <v>E11</v>
      </c>
      <c r="H247" s="44" t="str">
        <f>'Aligning Data'!H129</f>
        <v>F11</v>
      </c>
      <c r="I247" s="44" t="str">
        <f>'Aligning Data'!I129</f>
        <v>G11</v>
      </c>
      <c r="J247" s="44" t="str">
        <f>'Aligning Data'!J129</f>
        <v>H11</v>
      </c>
      <c r="K247" s="44" t="str">
        <f>'Aligning Data'!K129</f>
        <v>I11</v>
      </c>
      <c r="L247" s="44" t="str">
        <f>'Aligning Data'!L129</f>
        <v>J11</v>
      </c>
      <c r="M247" s="44" t="str">
        <f>'Aligning Data'!M129</f>
        <v>K11</v>
      </c>
      <c r="N247" s="44" t="str">
        <f>'Aligning Data'!N129</f>
        <v>L11</v>
      </c>
      <c r="O247" s="44" t="str">
        <f>'Aligning Data'!O129</f>
        <v>M11</v>
      </c>
      <c r="P247" s="44" t="str">
        <f>'Aligning Data'!P129</f>
        <v>N11</v>
      </c>
      <c r="Q247" s="44" t="str">
        <f>'Aligning Data'!Q129</f>
        <v>O11</v>
      </c>
      <c r="R247" s="44" t="str">
        <f>'Aligning Data'!R129</f>
        <v>P11</v>
      </c>
      <c r="S247" s="44" t="str">
        <f>'Aligning Data'!S129</f>
        <v>S11</v>
      </c>
      <c r="T247" s="44" t="str">
        <f>'Aligning Data'!T129</f>
        <v>R11</v>
      </c>
      <c r="U247" s="44" t="str">
        <f>'Aligning Data'!U129</f>
        <v>S11</v>
      </c>
      <c r="V247" s="44" t="str">
        <f>'Aligning Data'!V129</f>
        <v>T11</v>
      </c>
      <c r="W247" s="44" t="str">
        <f>'Aligning Data'!W129</f>
        <v>U11</v>
      </c>
      <c r="X247" s="44" t="str">
        <f>'Aligning Data'!X129</f>
        <v>V11</v>
      </c>
      <c r="Y247" s="44" t="str">
        <f>'Aligning Data'!Y129</f>
        <v>W11</v>
      </c>
      <c r="Z247" s="44" t="str">
        <f>'Aligning Data'!Z129</f>
        <v>X11</v>
      </c>
      <c r="AA247" s="44" t="str">
        <f>'Aligning Data'!AA129</f>
        <v>Y11</v>
      </c>
      <c r="AB247" s="44" t="str">
        <f>'Aligning Data'!AB129</f>
        <v>Z11</v>
      </c>
      <c r="AC247" s="44" t="str">
        <f>'Aligning Data'!AC129</f>
        <v>AA11</v>
      </c>
      <c r="AD247" s="44" t="str">
        <f>'Aligning Data'!AD129</f>
        <v>AB11</v>
      </c>
      <c r="AE247" s="44" t="str">
        <f>'Aligning Data'!AE129</f>
        <v>AC11</v>
      </c>
      <c r="AF247" s="44" t="str">
        <f>'Aligning Data'!AF129</f>
        <v>AD11</v>
      </c>
    </row>
    <row r="248" spans="2:32" s="21" customFormat="1" ht="15.75" customHeight="1" x14ac:dyDescent="0.2">
      <c r="B248" s="32">
        <v>12</v>
      </c>
      <c r="C248" s="32" t="s">
        <v>1256</v>
      </c>
      <c r="D248" s="32" t="s">
        <v>1257</v>
      </c>
      <c r="E248" s="32" t="s">
        <v>1258</v>
      </c>
      <c r="F248" s="32" t="s">
        <v>1259</v>
      </c>
      <c r="G248" s="32" t="s">
        <v>1260</v>
      </c>
      <c r="H248" s="32" t="s">
        <v>1261</v>
      </c>
      <c r="I248" s="32" t="s">
        <v>1262</v>
      </c>
      <c r="J248" s="32" t="s">
        <v>1263</v>
      </c>
      <c r="K248" s="32" t="s">
        <v>1264</v>
      </c>
      <c r="L248" s="32" t="s">
        <v>1265</v>
      </c>
      <c r="M248" s="32" t="s">
        <v>1266</v>
      </c>
      <c r="N248" s="32" t="s">
        <v>1267</v>
      </c>
      <c r="O248" s="32" t="s">
        <v>1268</v>
      </c>
      <c r="P248" s="32" t="s">
        <v>1269</v>
      </c>
      <c r="Q248" s="32" t="s">
        <v>1270</v>
      </c>
      <c r="R248" s="32" t="s">
        <v>1271</v>
      </c>
      <c r="S248" s="32" t="s">
        <v>1272</v>
      </c>
      <c r="T248" s="32" t="s">
        <v>1273</v>
      </c>
      <c r="U248" s="32" t="s">
        <v>1274</v>
      </c>
      <c r="V248" s="32" t="s">
        <v>1275</v>
      </c>
      <c r="W248" s="32" t="s">
        <v>1276</v>
      </c>
      <c r="X248" s="32" t="s">
        <v>1277</v>
      </c>
      <c r="Y248" s="32" t="s">
        <v>1278</v>
      </c>
      <c r="Z248" s="32" t="s">
        <v>1279</v>
      </c>
      <c r="AA248" s="32" t="s">
        <v>1280</v>
      </c>
      <c r="AB248" s="32" t="s">
        <v>1281</v>
      </c>
      <c r="AC248" s="32" t="s">
        <v>1282</v>
      </c>
      <c r="AD248" s="32" t="s">
        <v>1283</v>
      </c>
      <c r="AE248" s="32" t="s">
        <v>1284</v>
      </c>
      <c r="AF248" s="32" t="s">
        <v>1285</v>
      </c>
    </row>
    <row r="249" spans="2:32" s="21" customFormat="1" ht="15.75" customHeight="1" x14ac:dyDescent="0.2">
      <c r="B249" s="32"/>
      <c r="C249" s="44" t="str">
        <f>'Aligning Data'!C130</f>
        <v>A12</v>
      </c>
      <c r="D249" s="44" t="str">
        <f>'Aligning Data'!D130</f>
        <v>B12</v>
      </c>
      <c r="E249" s="44" t="str">
        <f>'Aligning Data'!E130</f>
        <v>C12</v>
      </c>
      <c r="F249" s="44" t="str">
        <f>'Aligning Data'!F130</f>
        <v>D12</v>
      </c>
      <c r="G249" s="44" t="str">
        <f>'Aligning Data'!G130</f>
        <v>E12</v>
      </c>
      <c r="H249" s="44" t="str">
        <f>'Aligning Data'!H130</f>
        <v>F12</v>
      </c>
      <c r="I249" s="44" t="str">
        <f>'Aligning Data'!I130</f>
        <v>G12</v>
      </c>
      <c r="J249" s="44" t="str">
        <f>'Aligning Data'!J130</f>
        <v>H12</v>
      </c>
      <c r="K249" s="44" t="str">
        <f>'Aligning Data'!K130</f>
        <v>I12</v>
      </c>
      <c r="L249" s="44" t="str">
        <f>'Aligning Data'!L130</f>
        <v>J12</v>
      </c>
      <c r="M249" s="44" t="str">
        <f>'Aligning Data'!M130</f>
        <v>K12</v>
      </c>
      <c r="N249" s="44" t="str">
        <f>'Aligning Data'!N130</f>
        <v>L12</v>
      </c>
      <c r="O249" s="44" t="str">
        <f>'Aligning Data'!O130</f>
        <v>M12</v>
      </c>
      <c r="P249" s="44" t="str">
        <f>'Aligning Data'!P130</f>
        <v>N12</v>
      </c>
      <c r="Q249" s="44" t="str">
        <f>'Aligning Data'!Q130</f>
        <v>O12</v>
      </c>
      <c r="R249" s="44" t="str">
        <f>'Aligning Data'!R130</f>
        <v>P12</v>
      </c>
      <c r="S249" s="44" t="str">
        <f>'Aligning Data'!S130</f>
        <v>S12</v>
      </c>
      <c r="T249" s="44" t="str">
        <f>'Aligning Data'!T130</f>
        <v>R12</v>
      </c>
      <c r="U249" s="44" t="str">
        <f>'Aligning Data'!U130</f>
        <v>S12</v>
      </c>
      <c r="V249" s="44" t="str">
        <f>'Aligning Data'!V130</f>
        <v>T12</v>
      </c>
      <c r="W249" s="44" t="str">
        <f>'Aligning Data'!W130</f>
        <v>U12</v>
      </c>
      <c r="X249" s="44" t="str">
        <f>'Aligning Data'!X130</f>
        <v>V12</v>
      </c>
      <c r="Y249" s="44" t="str">
        <f>'Aligning Data'!Y130</f>
        <v>W12</v>
      </c>
      <c r="Z249" s="44" t="str">
        <f>'Aligning Data'!Z130</f>
        <v>X12</v>
      </c>
      <c r="AA249" s="44" t="str">
        <f>'Aligning Data'!AA130</f>
        <v>Y12</v>
      </c>
      <c r="AB249" s="44" t="str">
        <f>'Aligning Data'!AB130</f>
        <v>Z12</v>
      </c>
      <c r="AC249" s="44" t="str">
        <f>'Aligning Data'!AC130</f>
        <v>AA12</v>
      </c>
      <c r="AD249" s="44" t="str">
        <f>'Aligning Data'!AD130</f>
        <v>AB12</v>
      </c>
      <c r="AE249" s="44" t="str">
        <f>'Aligning Data'!AE130</f>
        <v>AC12</v>
      </c>
      <c r="AF249" s="44" t="str">
        <f>'Aligning Data'!AF130</f>
        <v>AD12</v>
      </c>
    </row>
    <row r="250" spans="2:32" s="21" customFormat="1" ht="15.75" customHeight="1" x14ac:dyDescent="0.2">
      <c r="B250" s="27">
        <v>13</v>
      </c>
      <c r="C250" s="27" t="s">
        <v>1286</v>
      </c>
      <c r="D250" s="27" t="s">
        <v>1287</v>
      </c>
      <c r="E250" s="27" t="s">
        <v>1288</v>
      </c>
      <c r="F250" s="27" t="s">
        <v>1289</v>
      </c>
      <c r="G250" s="27" t="s">
        <v>1290</v>
      </c>
      <c r="H250" s="27" t="s">
        <v>1291</v>
      </c>
      <c r="I250" s="27" t="s">
        <v>1292</v>
      </c>
      <c r="J250" s="27" t="s">
        <v>1293</v>
      </c>
      <c r="K250" s="27" t="s">
        <v>1294</v>
      </c>
      <c r="L250" s="27" t="s">
        <v>1295</v>
      </c>
      <c r="M250" s="27" t="s">
        <v>1296</v>
      </c>
      <c r="N250" s="27" t="s">
        <v>1297</v>
      </c>
      <c r="O250" s="27" t="s">
        <v>1298</v>
      </c>
      <c r="P250" s="27" t="s">
        <v>1299</v>
      </c>
      <c r="Q250" s="27" t="s">
        <v>1300</v>
      </c>
      <c r="R250" s="27" t="s">
        <v>1301</v>
      </c>
      <c r="S250" s="27" t="s">
        <v>1302</v>
      </c>
      <c r="T250" s="27" t="s">
        <v>1303</v>
      </c>
      <c r="U250" s="27" t="s">
        <v>1304</v>
      </c>
      <c r="V250" s="27" t="s">
        <v>1305</v>
      </c>
      <c r="W250" s="27" t="s">
        <v>1306</v>
      </c>
      <c r="X250" s="27" t="s">
        <v>1307</v>
      </c>
      <c r="Y250" s="27" t="s">
        <v>1308</v>
      </c>
      <c r="Z250" s="27" t="s">
        <v>1309</v>
      </c>
      <c r="AA250" s="27" t="s">
        <v>1310</v>
      </c>
      <c r="AB250" s="27" t="s">
        <v>1311</v>
      </c>
      <c r="AC250" s="27" t="s">
        <v>1312</v>
      </c>
      <c r="AD250" s="27" t="s">
        <v>1313</v>
      </c>
      <c r="AE250" s="27" t="s">
        <v>1314</v>
      </c>
      <c r="AF250" s="27" t="s">
        <v>1315</v>
      </c>
    </row>
    <row r="251" spans="2:32" s="21" customFormat="1" ht="15.75" customHeight="1" x14ac:dyDescent="0.2">
      <c r="B251" s="27"/>
      <c r="C251" s="29" t="str">
        <f>'Aligning Data'!C131</f>
        <v>A13</v>
      </c>
      <c r="D251" s="29" t="str">
        <f>'Aligning Data'!D131</f>
        <v>B13</v>
      </c>
      <c r="E251" s="29" t="str">
        <f>'Aligning Data'!E131</f>
        <v>C13</v>
      </c>
      <c r="F251" s="29" t="str">
        <f>'Aligning Data'!F131</f>
        <v>D13</v>
      </c>
      <c r="G251" s="29" t="str">
        <f>'Aligning Data'!G131</f>
        <v>E13</v>
      </c>
      <c r="H251" s="29" t="str">
        <f>'Aligning Data'!H131</f>
        <v>F13</v>
      </c>
      <c r="I251" s="29" t="str">
        <f>'Aligning Data'!I131</f>
        <v>G13</v>
      </c>
      <c r="J251" s="29" t="str">
        <f>'Aligning Data'!J131</f>
        <v>H13</v>
      </c>
      <c r="K251" s="29" t="str">
        <f>'Aligning Data'!K131</f>
        <v>I13</v>
      </c>
      <c r="L251" s="29" t="str">
        <f>'Aligning Data'!L131</f>
        <v>J13</v>
      </c>
      <c r="M251" s="29" t="str">
        <f>'Aligning Data'!M131</f>
        <v>K13</v>
      </c>
      <c r="N251" s="29" t="str">
        <f>'Aligning Data'!N131</f>
        <v>L13</v>
      </c>
      <c r="O251" s="29" t="str">
        <f>'Aligning Data'!O131</f>
        <v>M13</v>
      </c>
      <c r="P251" s="29" t="str">
        <f>'Aligning Data'!P131</f>
        <v>N13</v>
      </c>
      <c r="Q251" s="29" t="str">
        <f>'Aligning Data'!Q131</f>
        <v>O13</v>
      </c>
      <c r="R251" s="29" t="str">
        <f>'Aligning Data'!R131</f>
        <v>P13</v>
      </c>
      <c r="S251" s="29" t="str">
        <f>'Aligning Data'!S131</f>
        <v>S13</v>
      </c>
      <c r="T251" s="29" t="str">
        <f>'Aligning Data'!T131</f>
        <v>R13</v>
      </c>
      <c r="U251" s="29" t="str">
        <f>'Aligning Data'!U131</f>
        <v>S13</v>
      </c>
      <c r="V251" s="29" t="str">
        <f>'Aligning Data'!V131</f>
        <v>T13</v>
      </c>
      <c r="W251" s="29" t="str">
        <f>'Aligning Data'!W131</f>
        <v>U13</v>
      </c>
      <c r="X251" s="29" t="str">
        <f>'Aligning Data'!X131</f>
        <v>V13</v>
      </c>
      <c r="Y251" s="29" t="str">
        <f>'Aligning Data'!Y131</f>
        <v>W13</v>
      </c>
      <c r="Z251" s="29" t="str">
        <f>'Aligning Data'!Z131</f>
        <v>X13</v>
      </c>
      <c r="AA251" s="29" t="str">
        <f>'Aligning Data'!AA131</f>
        <v>Y13</v>
      </c>
      <c r="AB251" s="29" t="str">
        <f>'Aligning Data'!AB131</f>
        <v>Z13</v>
      </c>
      <c r="AC251" s="29" t="str">
        <f>'Aligning Data'!AC131</f>
        <v>AA13</v>
      </c>
      <c r="AD251" s="29" t="str">
        <f>'Aligning Data'!AD131</f>
        <v>AB13</v>
      </c>
      <c r="AE251" s="29" t="str">
        <f>'Aligning Data'!AE131</f>
        <v>AC13</v>
      </c>
      <c r="AF251" s="29" t="str">
        <f>'Aligning Data'!AF131</f>
        <v>AD13</v>
      </c>
    </row>
    <row r="252" spans="2:32" s="21" customFormat="1" ht="15.75" customHeight="1" x14ac:dyDescent="0.2">
      <c r="B252" s="27">
        <v>14</v>
      </c>
      <c r="C252" s="27" t="s">
        <v>1286</v>
      </c>
      <c r="D252" s="27" t="s">
        <v>1287</v>
      </c>
      <c r="E252" s="27" t="s">
        <v>1288</v>
      </c>
      <c r="F252" s="27" t="s">
        <v>1289</v>
      </c>
      <c r="G252" s="27" t="s">
        <v>1290</v>
      </c>
      <c r="H252" s="27" t="s">
        <v>1291</v>
      </c>
      <c r="I252" s="27" t="s">
        <v>1292</v>
      </c>
      <c r="J252" s="27" t="s">
        <v>1293</v>
      </c>
      <c r="K252" s="27" t="s">
        <v>1294</v>
      </c>
      <c r="L252" s="27" t="s">
        <v>1295</v>
      </c>
      <c r="M252" s="27" t="s">
        <v>1296</v>
      </c>
      <c r="N252" s="27" t="s">
        <v>1297</v>
      </c>
      <c r="O252" s="27" t="s">
        <v>1298</v>
      </c>
      <c r="P252" s="27" t="s">
        <v>1299</v>
      </c>
      <c r="Q252" s="27" t="s">
        <v>1300</v>
      </c>
      <c r="R252" s="27" t="s">
        <v>1301</v>
      </c>
      <c r="S252" s="27" t="s">
        <v>1302</v>
      </c>
      <c r="T252" s="27" t="s">
        <v>1303</v>
      </c>
      <c r="U252" s="27" t="s">
        <v>1304</v>
      </c>
      <c r="V252" s="27" t="s">
        <v>1305</v>
      </c>
      <c r="W252" s="27" t="s">
        <v>1306</v>
      </c>
      <c r="X252" s="27" t="s">
        <v>1307</v>
      </c>
      <c r="Y252" s="27" t="s">
        <v>1308</v>
      </c>
      <c r="Z252" s="27" t="s">
        <v>1309</v>
      </c>
      <c r="AA252" s="27" t="s">
        <v>1310</v>
      </c>
      <c r="AB252" s="27" t="s">
        <v>1311</v>
      </c>
      <c r="AC252" s="27" t="s">
        <v>1312</v>
      </c>
      <c r="AD252" s="27" t="s">
        <v>1313</v>
      </c>
      <c r="AE252" s="27" t="s">
        <v>1314</v>
      </c>
      <c r="AF252" s="27" t="s">
        <v>1315</v>
      </c>
    </row>
    <row r="253" spans="2:32" s="21" customFormat="1" ht="15.75" customHeight="1" x14ac:dyDescent="0.2">
      <c r="B253" s="27"/>
      <c r="C253" s="29" t="str">
        <f>'Aligning Data'!C132</f>
        <v>A14</v>
      </c>
      <c r="D253" s="29" t="str">
        <f>'Aligning Data'!D132</f>
        <v>B14</v>
      </c>
      <c r="E253" s="29" t="str">
        <f>'Aligning Data'!E132</f>
        <v>C14</v>
      </c>
      <c r="F253" s="29" t="str">
        <f>'Aligning Data'!F132</f>
        <v>D14</v>
      </c>
      <c r="G253" s="29" t="str">
        <f>'Aligning Data'!G132</f>
        <v>E14</v>
      </c>
      <c r="H253" s="29" t="str">
        <f>'Aligning Data'!H132</f>
        <v>F14</v>
      </c>
      <c r="I253" s="29" t="str">
        <f>'Aligning Data'!I132</f>
        <v>G14</v>
      </c>
      <c r="J253" s="29" t="str">
        <f>'Aligning Data'!J132</f>
        <v>H14</v>
      </c>
      <c r="K253" s="29" t="str">
        <f>'Aligning Data'!K132</f>
        <v>I14</v>
      </c>
      <c r="L253" s="29" t="str">
        <f>'Aligning Data'!L132</f>
        <v>J14</v>
      </c>
      <c r="M253" s="29" t="str">
        <f>'Aligning Data'!M132</f>
        <v>K14</v>
      </c>
      <c r="N253" s="29" t="str">
        <f>'Aligning Data'!N132</f>
        <v>L14</v>
      </c>
      <c r="O253" s="29" t="str">
        <f>'Aligning Data'!O132</f>
        <v>M14</v>
      </c>
      <c r="P253" s="29" t="str">
        <f>'Aligning Data'!P132</f>
        <v>N14</v>
      </c>
      <c r="Q253" s="29" t="str">
        <f>'Aligning Data'!Q132</f>
        <v>O14</v>
      </c>
      <c r="R253" s="29" t="str">
        <f>'Aligning Data'!R132</f>
        <v>P14</v>
      </c>
      <c r="S253" s="29" t="str">
        <f>'Aligning Data'!S132</f>
        <v>S14</v>
      </c>
      <c r="T253" s="29" t="str">
        <f>'Aligning Data'!T132</f>
        <v>R14</v>
      </c>
      <c r="U253" s="29" t="str">
        <f>'Aligning Data'!U132</f>
        <v>S14</v>
      </c>
      <c r="V253" s="29" t="str">
        <f>'Aligning Data'!V132</f>
        <v>T14</v>
      </c>
      <c r="W253" s="29" t="str">
        <f>'Aligning Data'!W132</f>
        <v>U14</v>
      </c>
      <c r="X253" s="29" t="str">
        <f>'Aligning Data'!X132</f>
        <v>V14</v>
      </c>
      <c r="Y253" s="29" t="str">
        <f>'Aligning Data'!Y132</f>
        <v>W14</v>
      </c>
      <c r="Z253" s="29" t="str">
        <f>'Aligning Data'!Z132</f>
        <v>X14</v>
      </c>
      <c r="AA253" s="29" t="str">
        <f>'Aligning Data'!AA132</f>
        <v>Y14</v>
      </c>
      <c r="AB253" s="29" t="str">
        <f>'Aligning Data'!AB132</f>
        <v>Z14</v>
      </c>
      <c r="AC253" s="29" t="str">
        <f>'Aligning Data'!AC132</f>
        <v>AA14</v>
      </c>
      <c r="AD253" s="29" t="str">
        <f>'Aligning Data'!AD132</f>
        <v>AB14</v>
      </c>
      <c r="AE253" s="29" t="str">
        <f>'Aligning Data'!AE132</f>
        <v>AC14</v>
      </c>
      <c r="AF253" s="29" t="str">
        <f>'Aligning Data'!AF132</f>
        <v>AD14</v>
      </c>
    </row>
    <row r="254" spans="2:32" s="21" customFormat="1" ht="15.75" customHeight="1" x14ac:dyDescent="0.2">
      <c r="B254" s="32">
        <v>15</v>
      </c>
      <c r="C254" s="83" t="s">
        <v>1316</v>
      </c>
      <c r="D254" s="83" t="s">
        <v>1317</v>
      </c>
      <c r="E254" s="83" t="s">
        <v>1318</v>
      </c>
      <c r="F254" s="83" t="s">
        <v>1319</v>
      </c>
      <c r="G254" s="83" t="s">
        <v>1320</v>
      </c>
      <c r="H254" s="83" t="s">
        <v>1321</v>
      </c>
      <c r="I254" s="83" t="s">
        <v>1322</v>
      </c>
      <c r="J254" s="83" t="s">
        <v>1323</v>
      </c>
      <c r="K254" s="83" t="s">
        <v>1324</v>
      </c>
      <c r="L254" s="83" t="s">
        <v>1325</v>
      </c>
      <c r="M254" s="83" t="s">
        <v>1326</v>
      </c>
      <c r="N254" s="83" t="s">
        <v>1327</v>
      </c>
      <c r="O254" s="83" t="s">
        <v>1328</v>
      </c>
      <c r="P254" s="83" t="s">
        <v>1329</v>
      </c>
      <c r="Q254" s="83" t="s">
        <v>1330</v>
      </c>
      <c r="R254" s="83" t="s">
        <v>1331</v>
      </c>
      <c r="S254" s="83" t="s">
        <v>1332</v>
      </c>
      <c r="T254" s="83" t="s">
        <v>1333</v>
      </c>
      <c r="U254" s="83" t="s">
        <v>1334</v>
      </c>
      <c r="V254" s="83" t="s">
        <v>1335</v>
      </c>
      <c r="W254" s="83" t="s">
        <v>1336</v>
      </c>
      <c r="X254" s="83" t="s">
        <v>1337</v>
      </c>
      <c r="Y254" s="83" t="s">
        <v>1338</v>
      </c>
      <c r="Z254" s="83" t="s">
        <v>1339</v>
      </c>
      <c r="AA254" s="83" t="s">
        <v>1340</v>
      </c>
      <c r="AB254" s="83" t="s">
        <v>1341</v>
      </c>
      <c r="AC254" s="83" t="s">
        <v>1342</v>
      </c>
      <c r="AD254" s="83" t="s">
        <v>1343</v>
      </c>
      <c r="AE254" s="83" t="s">
        <v>1344</v>
      </c>
      <c r="AF254" s="83" t="s">
        <v>1345</v>
      </c>
    </row>
    <row r="255" spans="2:32" s="21" customFormat="1" ht="15.75" customHeight="1" x14ac:dyDescent="0.2">
      <c r="B255" s="32"/>
      <c r="C255" s="44" t="str">
        <f>'Aligning Data'!C133</f>
        <v>A15</v>
      </c>
      <c r="D255" s="44" t="str">
        <f>'Aligning Data'!D133</f>
        <v>B15</v>
      </c>
      <c r="E255" s="44" t="str">
        <f>'Aligning Data'!E133</f>
        <v>C15</v>
      </c>
      <c r="F255" s="44" t="str">
        <f>'Aligning Data'!F133</f>
        <v>D15</v>
      </c>
      <c r="G255" s="44" t="str">
        <f>'Aligning Data'!G133</f>
        <v>E15</v>
      </c>
      <c r="H255" s="44" t="str">
        <f>'Aligning Data'!H133</f>
        <v>F15</v>
      </c>
      <c r="I255" s="44" t="str">
        <f>'Aligning Data'!I133</f>
        <v>G15</v>
      </c>
      <c r="J255" s="44" t="str">
        <f>'Aligning Data'!J133</f>
        <v>H15</v>
      </c>
      <c r="K255" s="44" t="str">
        <f>'Aligning Data'!K133</f>
        <v>I15</v>
      </c>
      <c r="L255" s="44" t="str">
        <f>'Aligning Data'!L133</f>
        <v>J15</v>
      </c>
      <c r="M255" s="44" t="str">
        <f>'Aligning Data'!M133</f>
        <v>K15</v>
      </c>
      <c r="N255" s="44" t="str">
        <f>'Aligning Data'!N133</f>
        <v>L15</v>
      </c>
      <c r="O255" s="44" t="str">
        <f>'Aligning Data'!O133</f>
        <v>M15</v>
      </c>
      <c r="P255" s="44" t="str">
        <f>'Aligning Data'!P133</f>
        <v>N15</v>
      </c>
      <c r="Q255" s="44" t="str">
        <f>'Aligning Data'!Q133</f>
        <v>O15</v>
      </c>
      <c r="R255" s="44" t="str">
        <f>'Aligning Data'!R133</f>
        <v>P15</v>
      </c>
      <c r="S255" s="44" t="str">
        <f>'Aligning Data'!S133</f>
        <v>S15</v>
      </c>
      <c r="T255" s="44" t="str">
        <f>'Aligning Data'!T133</f>
        <v>R15</v>
      </c>
      <c r="U255" s="44" t="str">
        <f>'Aligning Data'!U133</f>
        <v>S15</v>
      </c>
      <c r="V255" s="44" t="str">
        <f>'Aligning Data'!V133</f>
        <v>T15</v>
      </c>
      <c r="W255" s="44" t="str">
        <f>'Aligning Data'!W133</f>
        <v>U15</v>
      </c>
      <c r="X255" s="44" t="str">
        <f>'Aligning Data'!X133</f>
        <v>V15</v>
      </c>
      <c r="Y255" s="44" t="str">
        <f>'Aligning Data'!Y133</f>
        <v>W15</v>
      </c>
      <c r="Z255" s="44" t="str">
        <f>'Aligning Data'!Z133</f>
        <v>X15</v>
      </c>
      <c r="AA255" s="44" t="str">
        <f>'Aligning Data'!AA133</f>
        <v>Y15</v>
      </c>
      <c r="AB255" s="44" t="str">
        <f>'Aligning Data'!AB133</f>
        <v>Z15</v>
      </c>
      <c r="AC255" s="44" t="str">
        <f>'Aligning Data'!AC133</f>
        <v>AA15</v>
      </c>
      <c r="AD255" s="44" t="str">
        <f>'Aligning Data'!AD133</f>
        <v>AB15</v>
      </c>
      <c r="AE255" s="44" t="str">
        <f>'Aligning Data'!AE133</f>
        <v>AC15</v>
      </c>
      <c r="AF255" s="44" t="str">
        <f>'Aligning Data'!AF133</f>
        <v>AD15</v>
      </c>
    </row>
    <row r="256" spans="2:32" s="21" customFormat="1" ht="15.75" customHeight="1" x14ac:dyDescent="0.2">
      <c r="B256" s="32">
        <v>16</v>
      </c>
      <c r="C256" s="83" t="s">
        <v>1316</v>
      </c>
      <c r="D256" s="83" t="s">
        <v>1317</v>
      </c>
      <c r="E256" s="83" t="s">
        <v>1318</v>
      </c>
      <c r="F256" s="83" t="s">
        <v>1319</v>
      </c>
      <c r="G256" s="83" t="s">
        <v>1320</v>
      </c>
      <c r="H256" s="83" t="s">
        <v>1321</v>
      </c>
      <c r="I256" s="83" t="s">
        <v>1322</v>
      </c>
      <c r="J256" s="83" t="s">
        <v>1323</v>
      </c>
      <c r="K256" s="83" t="s">
        <v>1324</v>
      </c>
      <c r="L256" s="83" t="s">
        <v>1325</v>
      </c>
      <c r="M256" s="83" t="s">
        <v>1326</v>
      </c>
      <c r="N256" s="83" t="s">
        <v>1327</v>
      </c>
      <c r="O256" s="83" t="s">
        <v>1328</v>
      </c>
      <c r="P256" s="83" t="s">
        <v>1329</v>
      </c>
      <c r="Q256" s="83" t="s">
        <v>1330</v>
      </c>
      <c r="R256" s="83" t="s">
        <v>1331</v>
      </c>
      <c r="S256" s="83" t="s">
        <v>1332</v>
      </c>
      <c r="T256" s="83" t="s">
        <v>1333</v>
      </c>
      <c r="U256" s="83" t="s">
        <v>1334</v>
      </c>
      <c r="V256" s="83" t="s">
        <v>1335</v>
      </c>
      <c r="W256" s="83" t="s">
        <v>1336</v>
      </c>
      <c r="X256" s="83" t="s">
        <v>1337</v>
      </c>
      <c r="Y256" s="83" t="s">
        <v>1338</v>
      </c>
      <c r="Z256" s="83" t="s">
        <v>1339</v>
      </c>
      <c r="AA256" s="83" t="s">
        <v>1340</v>
      </c>
      <c r="AB256" s="83" t="s">
        <v>1341</v>
      </c>
      <c r="AC256" s="83" t="s">
        <v>1342</v>
      </c>
      <c r="AD256" s="83" t="s">
        <v>1343</v>
      </c>
      <c r="AE256" s="83" t="s">
        <v>1344</v>
      </c>
      <c r="AF256" s="83" t="s">
        <v>1345</v>
      </c>
    </row>
    <row r="257" spans="2:32" s="21" customFormat="1" ht="15.75" customHeight="1" x14ac:dyDescent="0.2">
      <c r="B257" s="32"/>
      <c r="C257" s="44" t="str">
        <f>'Aligning Data'!C134</f>
        <v>A16</v>
      </c>
      <c r="D257" s="44" t="str">
        <f>'Aligning Data'!D134</f>
        <v>B16</v>
      </c>
      <c r="E257" s="44" t="str">
        <f>'Aligning Data'!E134</f>
        <v>C16</v>
      </c>
      <c r="F257" s="44" t="str">
        <f>'Aligning Data'!F134</f>
        <v>D16</v>
      </c>
      <c r="G257" s="44" t="str">
        <f>'Aligning Data'!G134</f>
        <v>E16</v>
      </c>
      <c r="H257" s="44" t="str">
        <f>'Aligning Data'!H134</f>
        <v>F16</v>
      </c>
      <c r="I257" s="44" t="str">
        <f>'Aligning Data'!I134</f>
        <v>G16</v>
      </c>
      <c r="J257" s="44" t="str">
        <f>'Aligning Data'!J134</f>
        <v>H16</v>
      </c>
      <c r="K257" s="44" t="str">
        <f>'Aligning Data'!K134</f>
        <v>I16</v>
      </c>
      <c r="L257" s="44" t="str">
        <f>'Aligning Data'!L134</f>
        <v>J16</v>
      </c>
      <c r="M257" s="44" t="str">
        <f>'Aligning Data'!M134</f>
        <v>K16</v>
      </c>
      <c r="N257" s="44" t="str">
        <f>'Aligning Data'!N134</f>
        <v>L16</v>
      </c>
      <c r="O257" s="44" t="str">
        <f>'Aligning Data'!O134</f>
        <v>M16</v>
      </c>
      <c r="P257" s="44" t="str">
        <f>'Aligning Data'!P134</f>
        <v>N16</v>
      </c>
      <c r="Q257" s="44" t="str">
        <f>'Aligning Data'!Q134</f>
        <v>O16</v>
      </c>
      <c r="R257" s="44" t="str">
        <f>'Aligning Data'!R134</f>
        <v>P16</v>
      </c>
      <c r="S257" s="44" t="str">
        <f>'Aligning Data'!S134</f>
        <v>S16</v>
      </c>
      <c r="T257" s="44" t="str">
        <f>'Aligning Data'!T134</f>
        <v>R16</v>
      </c>
      <c r="U257" s="44" t="str">
        <f>'Aligning Data'!U134</f>
        <v>S16</v>
      </c>
      <c r="V257" s="44" t="str">
        <f>'Aligning Data'!V134</f>
        <v>T16</v>
      </c>
      <c r="W257" s="44" t="str">
        <f>'Aligning Data'!W134</f>
        <v>U16</v>
      </c>
      <c r="X257" s="44" t="str">
        <f>'Aligning Data'!X134</f>
        <v>V16</v>
      </c>
      <c r="Y257" s="44" t="str">
        <f>'Aligning Data'!Y134</f>
        <v>W16</v>
      </c>
      <c r="Z257" s="44" t="str">
        <f>'Aligning Data'!Z134</f>
        <v>X16</v>
      </c>
      <c r="AA257" s="44" t="str">
        <f>'Aligning Data'!AA134</f>
        <v>Y16</v>
      </c>
      <c r="AB257" s="44" t="str">
        <f>'Aligning Data'!AB134</f>
        <v>Z16</v>
      </c>
      <c r="AC257" s="44" t="str">
        <f>'Aligning Data'!AC134</f>
        <v>AA16</v>
      </c>
      <c r="AD257" s="44" t="str">
        <f>'Aligning Data'!AD134</f>
        <v>AB16</v>
      </c>
      <c r="AE257" s="44" t="str">
        <f>'Aligning Data'!AE134</f>
        <v>AC16</v>
      </c>
      <c r="AF257" s="44" t="str">
        <f>'Aligning Data'!AF134</f>
        <v>AD16</v>
      </c>
    </row>
    <row r="258" spans="2:32" s="21" customFormat="1" ht="15.75" customHeight="1" x14ac:dyDescent="0.2">
      <c r="B258" s="27">
        <v>17</v>
      </c>
      <c r="C258" s="27" t="s">
        <v>1346</v>
      </c>
      <c r="D258" s="27" t="s">
        <v>1347</v>
      </c>
      <c r="E258" s="27" t="s">
        <v>1348</v>
      </c>
      <c r="F258" s="27" t="s">
        <v>1349</v>
      </c>
      <c r="G258" s="27" t="s">
        <v>1350</v>
      </c>
      <c r="H258" s="27" t="s">
        <v>1351</v>
      </c>
      <c r="I258" s="27" t="s">
        <v>1352</v>
      </c>
      <c r="J258" s="27" t="s">
        <v>1353</v>
      </c>
      <c r="K258" s="27" t="s">
        <v>1354</v>
      </c>
      <c r="L258" s="27" t="s">
        <v>1355</v>
      </c>
      <c r="M258" s="27" t="s">
        <v>1356</v>
      </c>
      <c r="N258" s="27" t="s">
        <v>1357</v>
      </c>
      <c r="O258" s="27" t="s">
        <v>1358</v>
      </c>
      <c r="P258" s="27" t="s">
        <v>1359</v>
      </c>
      <c r="Q258" s="27" t="s">
        <v>1360</v>
      </c>
      <c r="R258" s="27" t="s">
        <v>1361</v>
      </c>
      <c r="S258" s="27" t="s">
        <v>1362</v>
      </c>
      <c r="T258" s="27" t="s">
        <v>1363</v>
      </c>
      <c r="U258" s="27" t="s">
        <v>1364</v>
      </c>
      <c r="V258" s="27" t="s">
        <v>1365</v>
      </c>
      <c r="W258" s="27" t="s">
        <v>1366</v>
      </c>
      <c r="X258" s="27" t="s">
        <v>1367</v>
      </c>
      <c r="Y258" s="27" t="s">
        <v>1368</v>
      </c>
      <c r="Z258" s="27" t="s">
        <v>1369</v>
      </c>
      <c r="AA258" s="27" t="s">
        <v>1370</v>
      </c>
      <c r="AB258" s="27" t="s">
        <v>1371</v>
      </c>
      <c r="AC258" s="27" t="s">
        <v>1372</v>
      </c>
      <c r="AD258" s="27" t="s">
        <v>1373</v>
      </c>
      <c r="AE258" s="27" t="s">
        <v>1374</v>
      </c>
      <c r="AF258" s="27" t="s">
        <v>1375</v>
      </c>
    </row>
    <row r="259" spans="2:32" s="21" customFormat="1" ht="15.75" customHeight="1" x14ac:dyDescent="0.2">
      <c r="B259" s="27"/>
      <c r="C259" s="28" t="str">
        <f>'Aligning Data'!C135</f>
        <v>A17</v>
      </c>
      <c r="D259" s="28" t="str">
        <f>'Aligning Data'!D135</f>
        <v>B17</v>
      </c>
      <c r="E259" s="28" t="str">
        <f>'Aligning Data'!E135</f>
        <v>C17</v>
      </c>
      <c r="F259" s="28" t="str">
        <f>'Aligning Data'!F135</f>
        <v>D17</v>
      </c>
      <c r="G259" s="28" t="str">
        <f>'Aligning Data'!G135</f>
        <v>E17</v>
      </c>
      <c r="H259" s="28" t="str">
        <f>'Aligning Data'!H135</f>
        <v>F17</v>
      </c>
      <c r="I259" s="28" t="str">
        <f>'Aligning Data'!I135</f>
        <v>G17</v>
      </c>
      <c r="J259" s="28" t="str">
        <f>'Aligning Data'!J135</f>
        <v>H17</v>
      </c>
      <c r="K259" s="28" t="str">
        <f>'Aligning Data'!K135</f>
        <v>I17</v>
      </c>
      <c r="L259" s="28" t="str">
        <f>'Aligning Data'!L135</f>
        <v>J17</v>
      </c>
      <c r="M259" s="28" t="str">
        <f>'Aligning Data'!M135</f>
        <v>K17</v>
      </c>
      <c r="N259" s="28" t="str">
        <f>'Aligning Data'!N135</f>
        <v>L17</v>
      </c>
      <c r="O259" s="28" t="str">
        <f>'Aligning Data'!O135</f>
        <v>M17</v>
      </c>
      <c r="P259" s="28" t="str">
        <f>'Aligning Data'!P135</f>
        <v>N17</v>
      </c>
      <c r="Q259" s="28" t="str">
        <f>'Aligning Data'!Q135</f>
        <v>O17</v>
      </c>
      <c r="R259" s="28" t="str">
        <f>'Aligning Data'!R135</f>
        <v>P17</v>
      </c>
      <c r="S259" s="28" t="str">
        <f>'Aligning Data'!S135</f>
        <v>S17</v>
      </c>
      <c r="T259" s="28" t="str">
        <f>'Aligning Data'!T135</f>
        <v>R17</v>
      </c>
      <c r="U259" s="28" t="str">
        <f>'Aligning Data'!U135</f>
        <v>S17</v>
      </c>
      <c r="V259" s="28" t="str">
        <f>'Aligning Data'!V135</f>
        <v>T17</v>
      </c>
      <c r="W259" s="28" t="str">
        <f>'Aligning Data'!W135</f>
        <v>U17</v>
      </c>
      <c r="X259" s="28" t="str">
        <f>'Aligning Data'!X135</f>
        <v>V17</v>
      </c>
      <c r="Y259" s="28" t="str">
        <f>'Aligning Data'!Y135</f>
        <v>W17</v>
      </c>
      <c r="Z259" s="28" t="str">
        <f>'Aligning Data'!Z135</f>
        <v>X17</v>
      </c>
      <c r="AA259" s="28" t="str">
        <f>'Aligning Data'!AA135</f>
        <v>Y17</v>
      </c>
      <c r="AB259" s="28" t="str">
        <f>'Aligning Data'!AB135</f>
        <v>Z17</v>
      </c>
      <c r="AC259" s="28" t="str">
        <f>'Aligning Data'!AC135</f>
        <v>AA17</v>
      </c>
      <c r="AD259" s="28" t="str">
        <f>'Aligning Data'!AD135</f>
        <v>AB17</v>
      </c>
      <c r="AE259" s="28" t="str">
        <f>'Aligning Data'!AE135</f>
        <v>AC17</v>
      </c>
      <c r="AF259" s="28" t="str">
        <f>'Aligning Data'!AF135</f>
        <v>AD17</v>
      </c>
    </row>
    <row r="260" spans="2:32" s="21" customFormat="1" ht="15.75" customHeight="1" x14ac:dyDescent="0.2">
      <c r="B260" s="27">
        <v>18</v>
      </c>
      <c r="C260" s="27" t="s">
        <v>1346</v>
      </c>
      <c r="D260" s="27" t="s">
        <v>1347</v>
      </c>
      <c r="E260" s="27" t="s">
        <v>1348</v>
      </c>
      <c r="F260" s="27" t="s">
        <v>1349</v>
      </c>
      <c r="G260" s="27" t="s">
        <v>1350</v>
      </c>
      <c r="H260" s="27" t="s">
        <v>1351</v>
      </c>
      <c r="I260" s="27" t="s">
        <v>1352</v>
      </c>
      <c r="J260" s="27" t="s">
        <v>1353</v>
      </c>
      <c r="K260" s="27" t="s">
        <v>1354</v>
      </c>
      <c r="L260" s="27" t="s">
        <v>1355</v>
      </c>
      <c r="M260" s="27" t="s">
        <v>1356</v>
      </c>
      <c r="N260" s="27" t="s">
        <v>1357</v>
      </c>
      <c r="O260" s="27" t="s">
        <v>1358</v>
      </c>
      <c r="P260" s="27" t="s">
        <v>1359</v>
      </c>
      <c r="Q260" s="27" t="s">
        <v>1360</v>
      </c>
      <c r="R260" s="27" t="s">
        <v>1361</v>
      </c>
      <c r="S260" s="27" t="s">
        <v>1362</v>
      </c>
      <c r="T260" s="27" t="s">
        <v>1363</v>
      </c>
      <c r="U260" s="27" t="s">
        <v>1364</v>
      </c>
      <c r="V260" s="27" t="s">
        <v>1365</v>
      </c>
      <c r="W260" s="27" t="s">
        <v>1366</v>
      </c>
      <c r="X260" s="27" t="s">
        <v>1367</v>
      </c>
      <c r="Y260" s="27" t="s">
        <v>1368</v>
      </c>
      <c r="Z260" s="27" t="s">
        <v>1369</v>
      </c>
      <c r="AA260" s="27" t="s">
        <v>1370</v>
      </c>
      <c r="AB260" s="27" t="s">
        <v>1371</v>
      </c>
      <c r="AC260" s="27" t="s">
        <v>1372</v>
      </c>
      <c r="AD260" s="27" t="s">
        <v>1373</v>
      </c>
      <c r="AE260" s="27" t="s">
        <v>1374</v>
      </c>
      <c r="AF260" s="27" t="s">
        <v>1375</v>
      </c>
    </row>
    <row r="261" spans="2:32" s="21" customFormat="1" ht="15.75" customHeight="1" x14ac:dyDescent="0.2">
      <c r="B261" s="27"/>
      <c r="C261" s="31" t="str">
        <f>'Aligning Data'!C136</f>
        <v>A18</v>
      </c>
      <c r="D261" s="31" t="str">
        <f>'Aligning Data'!D136</f>
        <v>B18</v>
      </c>
      <c r="E261" s="31" t="str">
        <f>'Aligning Data'!E136</f>
        <v>C18</v>
      </c>
      <c r="F261" s="31" t="str">
        <f>'Aligning Data'!F136</f>
        <v>D18</v>
      </c>
      <c r="G261" s="31" t="str">
        <f>'Aligning Data'!G136</f>
        <v>E18</v>
      </c>
      <c r="H261" s="31" t="str">
        <f>'Aligning Data'!H136</f>
        <v>F18</v>
      </c>
      <c r="I261" s="31" t="str">
        <f>'Aligning Data'!I136</f>
        <v>G18</v>
      </c>
      <c r="J261" s="31" t="str">
        <f>'Aligning Data'!J136</f>
        <v>H18</v>
      </c>
      <c r="K261" s="31" t="str">
        <f>'Aligning Data'!K136</f>
        <v>I18</v>
      </c>
      <c r="L261" s="31" t="str">
        <f>'Aligning Data'!L136</f>
        <v>J18</v>
      </c>
      <c r="M261" s="31" t="str">
        <f>'Aligning Data'!M136</f>
        <v>K18</v>
      </c>
      <c r="N261" s="31" t="str">
        <f>'Aligning Data'!N136</f>
        <v>L18</v>
      </c>
      <c r="O261" s="31" t="str">
        <f>'Aligning Data'!O136</f>
        <v>M18</v>
      </c>
      <c r="P261" s="31" t="str">
        <f>'Aligning Data'!P136</f>
        <v>N18</v>
      </c>
      <c r="Q261" s="31" t="str">
        <f>'Aligning Data'!Q136</f>
        <v>O18</v>
      </c>
      <c r="R261" s="31" t="str">
        <f>'Aligning Data'!R136</f>
        <v>P18</v>
      </c>
      <c r="S261" s="31" t="str">
        <f>'Aligning Data'!S136</f>
        <v>S18</v>
      </c>
      <c r="T261" s="31" t="str">
        <f>'Aligning Data'!T136</f>
        <v>R18</v>
      </c>
      <c r="U261" s="31" t="str">
        <f>'Aligning Data'!U136</f>
        <v>S18</v>
      </c>
      <c r="V261" s="31" t="str">
        <f>'Aligning Data'!V136</f>
        <v>T18</v>
      </c>
      <c r="W261" s="31" t="str">
        <f>'Aligning Data'!W136</f>
        <v>U18</v>
      </c>
      <c r="X261" s="31" t="str">
        <f>'Aligning Data'!X136</f>
        <v>V18</v>
      </c>
      <c r="Y261" s="31" t="str">
        <f>'Aligning Data'!Y136</f>
        <v>W18</v>
      </c>
      <c r="Z261" s="31" t="str">
        <f>'Aligning Data'!Z136</f>
        <v>X18</v>
      </c>
      <c r="AA261" s="31" t="str">
        <f>'Aligning Data'!AA136</f>
        <v>Y18</v>
      </c>
      <c r="AB261" s="31" t="str">
        <f>'Aligning Data'!AB136</f>
        <v>Z18</v>
      </c>
      <c r="AC261" s="31" t="str">
        <f>'Aligning Data'!AC136</f>
        <v>AA18</v>
      </c>
      <c r="AD261" s="31" t="str">
        <f>'Aligning Data'!AD136</f>
        <v>AB18</v>
      </c>
      <c r="AE261" s="31" t="str">
        <f>'Aligning Data'!AE136</f>
        <v>AC18</v>
      </c>
      <c r="AF261" s="31" t="str">
        <f>'Aligning Data'!AF136</f>
        <v>AD18</v>
      </c>
    </row>
    <row r="262" spans="2:32" s="21" customFormat="1" ht="15.75" customHeight="1" x14ac:dyDescent="0.2">
      <c r="B262" s="32">
        <v>19</v>
      </c>
      <c r="C262" s="32" t="s">
        <v>1376</v>
      </c>
      <c r="D262" s="32" t="s">
        <v>1377</v>
      </c>
      <c r="E262" s="32" t="s">
        <v>1378</v>
      </c>
      <c r="F262" s="32" t="s">
        <v>1379</v>
      </c>
      <c r="G262" s="32" t="s">
        <v>1380</v>
      </c>
      <c r="H262" s="32" t="s">
        <v>1381</v>
      </c>
      <c r="I262" s="32" t="s">
        <v>1382</v>
      </c>
      <c r="J262" s="32" t="s">
        <v>1383</v>
      </c>
      <c r="K262" s="32" t="s">
        <v>1384</v>
      </c>
      <c r="L262" s="32" t="s">
        <v>1385</v>
      </c>
      <c r="M262" s="32" t="s">
        <v>1386</v>
      </c>
      <c r="N262" s="32" t="s">
        <v>1387</v>
      </c>
      <c r="O262" s="32" t="s">
        <v>1388</v>
      </c>
      <c r="P262" s="32" t="s">
        <v>1389</v>
      </c>
      <c r="Q262" s="32" t="s">
        <v>1390</v>
      </c>
      <c r="R262" s="32" t="s">
        <v>1391</v>
      </c>
      <c r="S262" s="32" t="s">
        <v>1392</v>
      </c>
      <c r="T262" s="32" t="s">
        <v>1393</v>
      </c>
      <c r="U262" s="32" t="s">
        <v>1394</v>
      </c>
      <c r="V262" s="32" t="s">
        <v>1395</v>
      </c>
      <c r="W262" s="32" t="s">
        <v>1396</v>
      </c>
      <c r="X262" s="32" t="s">
        <v>1397</v>
      </c>
      <c r="Y262" s="32" t="s">
        <v>1398</v>
      </c>
      <c r="Z262" s="32" t="s">
        <v>1399</v>
      </c>
      <c r="AA262" s="32" t="s">
        <v>1400</v>
      </c>
      <c r="AB262" s="32" t="s">
        <v>1401</v>
      </c>
      <c r="AC262" s="32" t="s">
        <v>1402</v>
      </c>
      <c r="AD262" s="32" t="s">
        <v>1403</v>
      </c>
      <c r="AE262" s="32" t="s">
        <v>1404</v>
      </c>
      <c r="AF262" s="32" t="s">
        <v>1405</v>
      </c>
    </row>
    <row r="263" spans="2:32" s="21" customFormat="1" ht="15.75" customHeight="1" x14ac:dyDescent="0.2">
      <c r="B263" s="32"/>
      <c r="C263" s="41" t="str">
        <f>'Aligning Data'!C137</f>
        <v>A19</v>
      </c>
      <c r="D263" s="41" t="str">
        <f>'Aligning Data'!D137</f>
        <v>B19</v>
      </c>
      <c r="E263" s="41" t="str">
        <f>'Aligning Data'!E137</f>
        <v>C19</v>
      </c>
      <c r="F263" s="41" t="str">
        <f>'Aligning Data'!F137</f>
        <v>D19</v>
      </c>
      <c r="G263" s="41" t="str">
        <f>'Aligning Data'!G137</f>
        <v>E19</v>
      </c>
      <c r="H263" s="41" t="str">
        <f>'Aligning Data'!H137</f>
        <v>F19</v>
      </c>
      <c r="I263" s="41" t="str">
        <f>'Aligning Data'!I137</f>
        <v>G19</v>
      </c>
      <c r="J263" s="41" t="str">
        <f>'Aligning Data'!J137</f>
        <v>H19</v>
      </c>
      <c r="K263" s="41" t="str">
        <f>'Aligning Data'!K137</f>
        <v>I19</v>
      </c>
      <c r="L263" s="41" t="str">
        <f>'Aligning Data'!L137</f>
        <v>J19</v>
      </c>
      <c r="M263" s="41" t="str">
        <f>'Aligning Data'!M137</f>
        <v>K19</v>
      </c>
      <c r="N263" s="41" t="str">
        <f>'Aligning Data'!N137</f>
        <v>L19</v>
      </c>
      <c r="O263" s="41" t="str">
        <f>'Aligning Data'!O137</f>
        <v>M19</v>
      </c>
      <c r="P263" s="41" t="str">
        <f>'Aligning Data'!P137</f>
        <v>N19</v>
      </c>
      <c r="Q263" s="41" t="str">
        <f>'Aligning Data'!Q137</f>
        <v>O19</v>
      </c>
      <c r="R263" s="41" t="str">
        <f>'Aligning Data'!R137</f>
        <v>P19</v>
      </c>
      <c r="S263" s="41" t="str">
        <f>'Aligning Data'!S137</f>
        <v>S19</v>
      </c>
      <c r="T263" s="41" t="str">
        <f>'Aligning Data'!T137</f>
        <v>R19</v>
      </c>
      <c r="U263" s="41" t="str">
        <f>'Aligning Data'!U137</f>
        <v>S19</v>
      </c>
      <c r="V263" s="41" t="str">
        <f>'Aligning Data'!V137</f>
        <v>T19</v>
      </c>
      <c r="W263" s="41" t="str">
        <f>'Aligning Data'!W137</f>
        <v>U19</v>
      </c>
      <c r="X263" s="41" t="str">
        <f>'Aligning Data'!X137</f>
        <v>V19</v>
      </c>
      <c r="Y263" s="41" t="str">
        <f>'Aligning Data'!Y137</f>
        <v>W19</v>
      </c>
      <c r="Z263" s="41" t="str">
        <f>'Aligning Data'!Z137</f>
        <v>X19</v>
      </c>
      <c r="AA263" s="41" t="str">
        <f>'Aligning Data'!AA137</f>
        <v>Y19</v>
      </c>
      <c r="AB263" s="41" t="str">
        <f>'Aligning Data'!AB137</f>
        <v>Z19</v>
      </c>
      <c r="AC263" s="41" t="str">
        <f>'Aligning Data'!AC137</f>
        <v>AA19</v>
      </c>
      <c r="AD263" s="41" t="str">
        <f>'Aligning Data'!AD137</f>
        <v>AB19</v>
      </c>
      <c r="AE263" s="41" t="str">
        <f>'Aligning Data'!AE137</f>
        <v>AC19</v>
      </c>
      <c r="AF263" s="41" t="str">
        <f>'Aligning Data'!AF137</f>
        <v>AD19</v>
      </c>
    </row>
    <row r="264" spans="2:32" s="21" customFormat="1" ht="15.75" customHeight="1" x14ac:dyDescent="0.2">
      <c r="B264" s="32">
        <v>20</v>
      </c>
      <c r="C264" s="32" t="s">
        <v>1376</v>
      </c>
      <c r="D264" s="32" t="s">
        <v>1377</v>
      </c>
      <c r="E264" s="32" t="s">
        <v>1378</v>
      </c>
      <c r="F264" s="32" t="s">
        <v>1379</v>
      </c>
      <c r="G264" s="32" t="s">
        <v>1380</v>
      </c>
      <c r="H264" s="32" t="s">
        <v>1381</v>
      </c>
      <c r="I264" s="32" t="s">
        <v>1382</v>
      </c>
      <c r="J264" s="32" t="s">
        <v>1383</v>
      </c>
      <c r="K264" s="32" t="s">
        <v>1384</v>
      </c>
      <c r="L264" s="32" t="s">
        <v>1385</v>
      </c>
      <c r="M264" s="32" t="s">
        <v>1386</v>
      </c>
      <c r="N264" s="32" t="s">
        <v>1387</v>
      </c>
      <c r="O264" s="32" t="s">
        <v>1388</v>
      </c>
      <c r="P264" s="32" t="s">
        <v>1389</v>
      </c>
      <c r="Q264" s="32" t="s">
        <v>1390</v>
      </c>
      <c r="R264" s="32" t="s">
        <v>1391</v>
      </c>
      <c r="S264" s="32" t="s">
        <v>1392</v>
      </c>
      <c r="T264" s="32" t="s">
        <v>1393</v>
      </c>
      <c r="U264" s="32" t="s">
        <v>1394</v>
      </c>
      <c r="V264" s="32" t="s">
        <v>1395</v>
      </c>
      <c r="W264" s="32" t="s">
        <v>1396</v>
      </c>
      <c r="X264" s="32" t="s">
        <v>1397</v>
      </c>
      <c r="Y264" s="32" t="s">
        <v>1398</v>
      </c>
      <c r="Z264" s="32" t="s">
        <v>1399</v>
      </c>
      <c r="AA264" s="32" t="s">
        <v>1400</v>
      </c>
      <c r="AB264" s="32" t="s">
        <v>1401</v>
      </c>
      <c r="AC264" s="32" t="s">
        <v>1402</v>
      </c>
      <c r="AD264" s="32" t="s">
        <v>1403</v>
      </c>
      <c r="AE264" s="32" t="s">
        <v>1404</v>
      </c>
      <c r="AF264" s="32" t="s">
        <v>1405</v>
      </c>
    </row>
    <row r="265" spans="2:32" s="21" customFormat="1" ht="15.75" customHeight="1" x14ac:dyDescent="0.2">
      <c r="B265" s="32"/>
      <c r="C265" s="44" t="str">
        <f>'Aligning Data'!C138</f>
        <v>A20</v>
      </c>
      <c r="D265" s="44" t="str">
        <f>'Aligning Data'!D138</f>
        <v>B20</v>
      </c>
      <c r="E265" s="44" t="str">
        <f>'Aligning Data'!E138</f>
        <v>C20</v>
      </c>
      <c r="F265" s="44" t="str">
        <f>'Aligning Data'!F138</f>
        <v>D20</v>
      </c>
      <c r="G265" s="44" t="str">
        <f>'Aligning Data'!G138</f>
        <v>E20</v>
      </c>
      <c r="H265" s="44" t="str">
        <f>'Aligning Data'!H138</f>
        <v>F20</v>
      </c>
      <c r="I265" s="44" t="str">
        <f>'Aligning Data'!I138</f>
        <v>G20</v>
      </c>
      <c r="J265" s="44" t="str">
        <f>'Aligning Data'!J138</f>
        <v>H20</v>
      </c>
      <c r="K265" s="44" t="str">
        <f>'Aligning Data'!K138</f>
        <v>I20</v>
      </c>
      <c r="L265" s="44" t="str">
        <f>'Aligning Data'!L138</f>
        <v>J20</v>
      </c>
      <c r="M265" s="44" t="str">
        <f>'Aligning Data'!M138</f>
        <v>K20</v>
      </c>
      <c r="N265" s="44" t="str">
        <f>'Aligning Data'!N138</f>
        <v>L20</v>
      </c>
      <c r="O265" s="44" t="str">
        <f>'Aligning Data'!O138</f>
        <v>M20</v>
      </c>
      <c r="P265" s="44" t="str">
        <f>'Aligning Data'!P138</f>
        <v>N20</v>
      </c>
      <c r="Q265" s="44" t="str">
        <f>'Aligning Data'!Q138</f>
        <v>O20</v>
      </c>
      <c r="R265" s="44" t="str">
        <f>'Aligning Data'!R138</f>
        <v>P20</v>
      </c>
      <c r="S265" s="44" t="str">
        <f>'Aligning Data'!S138</f>
        <v>S20</v>
      </c>
      <c r="T265" s="44" t="str">
        <f>'Aligning Data'!T138</f>
        <v>R20</v>
      </c>
      <c r="U265" s="44" t="str">
        <f>'Aligning Data'!U138</f>
        <v>S20</v>
      </c>
      <c r="V265" s="44" t="str">
        <f>'Aligning Data'!V138</f>
        <v>T20</v>
      </c>
      <c r="W265" s="44" t="str">
        <f>'Aligning Data'!W138</f>
        <v>U20</v>
      </c>
      <c r="X265" s="44" t="str">
        <f>'Aligning Data'!X138</f>
        <v>V20</v>
      </c>
      <c r="Y265" s="44" t="str">
        <f>'Aligning Data'!Y138</f>
        <v>W20</v>
      </c>
      <c r="Z265" s="44" t="str">
        <f>'Aligning Data'!Z138</f>
        <v>X20</v>
      </c>
      <c r="AA265" s="44" t="str">
        <f>'Aligning Data'!AA138</f>
        <v>Y20</v>
      </c>
      <c r="AB265" s="44" t="str">
        <f>'Aligning Data'!AB138</f>
        <v>Z20</v>
      </c>
      <c r="AC265" s="44" t="str">
        <f>'Aligning Data'!AC138</f>
        <v>AA20</v>
      </c>
      <c r="AD265" s="44" t="str">
        <f>'Aligning Data'!AD138</f>
        <v>AB20</v>
      </c>
      <c r="AE265" s="44" t="str">
        <f>'Aligning Data'!AE138</f>
        <v>AC20</v>
      </c>
      <c r="AF265" s="44" t="str">
        <f>'Aligning Data'!AF138</f>
        <v>AD20</v>
      </c>
    </row>
    <row r="266" spans="2:32" s="21" customFormat="1" ht="15.75" customHeight="1" x14ac:dyDescent="0.2">
      <c r="B266" s="27">
        <v>21</v>
      </c>
      <c r="C266" s="27" t="s">
        <v>1406</v>
      </c>
      <c r="D266" s="27" t="s">
        <v>1407</v>
      </c>
      <c r="E266" s="27" t="s">
        <v>1408</v>
      </c>
      <c r="F266" s="27" t="s">
        <v>1409</v>
      </c>
      <c r="G266" s="27" t="s">
        <v>1410</v>
      </c>
      <c r="H266" s="27" t="s">
        <v>1411</v>
      </c>
      <c r="I266" s="27" t="s">
        <v>1412</v>
      </c>
      <c r="J266" s="27" t="s">
        <v>1413</v>
      </c>
      <c r="K266" s="27" t="s">
        <v>1414</v>
      </c>
      <c r="L266" s="27" t="s">
        <v>1415</v>
      </c>
      <c r="M266" s="27" t="s">
        <v>1416</v>
      </c>
      <c r="N266" s="27" t="s">
        <v>1417</v>
      </c>
      <c r="O266" s="27" t="s">
        <v>1418</v>
      </c>
      <c r="P266" s="27" t="s">
        <v>1419</v>
      </c>
      <c r="Q266" s="27" t="s">
        <v>1420</v>
      </c>
      <c r="R266" s="27" t="s">
        <v>1421</v>
      </c>
      <c r="S266" s="27" t="s">
        <v>1422</v>
      </c>
      <c r="T266" s="27" t="s">
        <v>1423</v>
      </c>
      <c r="U266" s="27" t="s">
        <v>1424</v>
      </c>
      <c r="V266" s="27" t="s">
        <v>1425</v>
      </c>
      <c r="W266" s="27" t="s">
        <v>1426</v>
      </c>
      <c r="X266" s="27" t="s">
        <v>1427</v>
      </c>
      <c r="Y266" s="27" t="s">
        <v>1428</v>
      </c>
      <c r="Z266" s="27" t="s">
        <v>1429</v>
      </c>
      <c r="AA266" s="27" t="s">
        <v>1430</v>
      </c>
      <c r="AB266" s="27" t="s">
        <v>1431</v>
      </c>
      <c r="AC266" s="27" t="s">
        <v>1432</v>
      </c>
      <c r="AD266" s="27" t="s">
        <v>1433</v>
      </c>
      <c r="AE266" s="27" t="s">
        <v>1434</v>
      </c>
      <c r="AF266" s="27" t="s">
        <v>1435</v>
      </c>
    </row>
    <row r="267" spans="2:32" s="21" customFormat="1" ht="15.75" customHeight="1" x14ac:dyDescent="0.2">
      <c r="B267" s="27"/>
      <c r="C267" s="28" t="str">
        <f>'Aligning Data'!C139</f>
        <v>A21</v>
      </c>
      <c r="D267" s="28" t="str">
        <f>'Aligning Data'!D139</f>
        <v>B21</v>
      </c>
      <c r="E267" s="28" t="str">
        <f>'Aligning Data'!E139</f>
        <v>C21</v>
      </c>
      <c r="F267" s="28" t="str">
        <f>'Aligning Data'!F139</f>
        <v>D21</v>
      </c>
      <c r="G267" s="28" t="str">
        <f>'Aligning Data'!G139</f>
        <v>E21</v>
      </c>
      <c r="H267" s="28" t="str">
        <f>'Aligning Data'!H139</f>
        <v>F21</v>
      </c>
      <c r="I267" s="28" t="str">
        <f>'Aligning Data'!I139</f>
        <v>G21</v>
      </c>
      <c r="J267" s="28" t="str">
        <f>'Aligning Data'!J139</f>
        <v>H21</v>
      </c>
      <c r="K267" s="28" t="str">
        <f>'Aligning Data'!K139</f>
        <v>I21</v>
      </c>
      <c r="L267" s="28" t="str">
        <f>'Aligning Data'!L139</f>
        <v>J21</v>
      </c>
      <c r="M267" s="28" t="str">
        <f>'Aligning Data'!M139</f>
        <v>K21</v>
      </c>
      <c r="N267" s="28" t="str">
        <f>'Aligning Data'!N139</f>
        <v>L21</v>
      </c>
      <c r="O267" s="28" t="str">
        <f>'Aligning Data'!O139</f>
        <v>M21</v>
      </c>
      <c r="P267" s="28" t="str">
        <f>'Aligning Data'!P139</f>
        <v>N21</v>
      </c>
      <c r="Q267" s="28" t="str">
        <f>'Aligning Data'!Q139</f>
        <v>O21</v>
      </c>
      <c r="R267" s="28" t="str">
        <f>'Aligning Data'!R139</f>
        <v>P21</v>
      </c>
      <c r="S267" s="28" t="str">
        <f>'Aligning Data'!S139</f>
        <v>S21</v>
      </c>
      <c r="T267" s="28" t="str">
        <f>'Aligning Data'!T139</f>
        <v>R21</v>
      </c>
      <c r="U267" s="28" t="str">
        <f>'Aligning Data'!U139</f>
        <v>S21</v>
      </c>
      <c r="V267" s="28" t="str">
        <f>'Aligning Data'!V139</f>
        <v>T21</v>
      </c>
      <c r="W267" s="28" t="str">
        <f>'Aligning Data'!W139</f>
        <v>U21</v>
      </c>
      <c r="X267" s="28" t="str">
        <f>'Aligning Data'!X139</f>
        <v>V21</v>
      </c>
      <c r="Y267" s="28" t="str">
        <f>'Aligning Data'!Y139</f>
        <v>W21</v>
      </c>
      <c r="Z267" s="28" t="str">
        <f>'Aligning Data'!Z139</f>
        <v>X21</v>
      </c>
      <c r="AA267" s="28" t="str">
        <f>'Aligning Data'!AA139</f>
        <v>Y21</v>
      </c>
      <c r="AB267" s="28" t="str">
        <f>'Aligning Data'!AB139</f>
        <v>Z21</v>
      </c>
      <c r="AC267" s="28" t="str">
        <f>'Aligning Data'!AC139</f>
        <v>AA21</v>
      </c>
      <c r="AD267" s="28" t="str">
        <f>'Aligning Data'!AD139</f>
        <v>AB21</v>
      </c>
      <c r="AE267" s="28" t="str">
        <f>'Aligning Data'!AE139</f>
        <v>AC21</v>
      </c>
      <c r="AF267" s="28" t="str">
        <f>'Aligning Data'!AF139</f>
        <v>AD21</v>
      </c>
    </row>
    <row r="268" spans="2:32" s="21" customFormat="1" ht="15.75" customHeight="1" x14ac:dyDescent="0.2">
      <c r="B268" s="27">
        <v>22</v>
      </c>
      <c r="C268" s="27" t="s">
        <v>1406</v>
      </c>
      <c r="D268" s="27" t="s">
        <v>1407</v>
      </c>
      <c r="E268" s="27" t="s">
        <v>1408</v>
      </c>
      <c r="F268" s="27" t="s">
        <v>1409</v>
      </c>
      <c r="G268" s="27" t="s">
        <v>1410</v>
      </c>
      <c r="H268" s="27" t="s">
        <v>1411</v>
      </c>
      <c r="I268" s="27" t="s">
        <v>1412</v>
      </c>
      <c r="J268" s="27" t="s">
        <v>1413</v>
      </c>
      <c r="K268" s="27" t="s">
        <v>1414</v>
      </c>
      <c r="L268" s="27" t="s">
        <v>1415</v>
      </c>
      <c r="M268" s="27" t="s">
        <v>1416</v>
      </c>
      <c r="N268" s="27" t="s">
        <v>1417</v>
      </c>
      <c r="O268" s="27" t="s">
        <v>1418</v>
      </c>
      <c r="P268" s="27" t="s">
        <v>1419</v>
      </c>
      <c r="Q268" s="27" t="s">
        <v>1420</v>
      </c>
      <c r="R268" s="27" t="s">
        <v>1421</v>
      </c>
      <c r="S268" s="27" t="s">
        <v>1422</v>
      </c>
      <c r="T268" s="27" t="s">
        <v>1423</v>
      </c>
      <c r="U268" s="27" t="s">
        <v>1424</v>
      </c>
      <c r="V268" s="27" t="s">
        <v>1425</v>
      </c>
      <c r="W268" s="27" t="s">
        <v>1426</v>
      </c>
      <c r="X268" s="27" t="s">
        <v>1427</v>
      </c>
      <c r="Y268" s="27" t="s">
        <v>1428</v>
      </c>
      <c r="Z268" s="27" t="s">
        <v>1429</v>
      </c>
      <c r="AA268" s="27" t="s">
        <v>1430</v>
      </c>
      <c r="AB268" s="27" t="s">
        <v>1431</v>
      </c>
      <c r="AC268" s="27" t="s">
        <v>1432</v>
      </c>
      <c r="AD268" s="27" t="s">
        <v>1433</v>
      </c>
      <c r="AE268" s="27" t="s">
        <v>1434</v>
      </c>
      <c r="AF268" s="27" t="s">
        <v>1435</v>
      </c>
    </row>
    <row r="269" spans="2:32" s="21" customFormat="1" ht="15.75" customHeight="1" x14ac:dyDescent="0.2">
      <c r="B269" s="27"/>
      <c r="C269" s="28" t="str">
        <f>'Aligning Data'!C140</f>
        <v>A22</v>
      </c>
      <c r="D269" s="28" t="str">
        <f>'Aligning Data'!D140</f>
        <v>B22</v>
      </c>
      <c r="E269" s="28" t="str">
        <f>'Aligning Data'!E140</f>
        <v>C22</v>
      </c>
      <c r="F269" s="28" t="str">
        <f>'Aligning Data'!F140</f>
        <v>D22</v>
      </c>
      <c r="G269" s="28" t="str">
        <f>'Aligning Data'!G140</f>
        <v>E22</v>
      </c>
      <c r="H269" s="28" t="str">
        <f>'Aligning Data'!H140</f>
        <v>F22</v>
      </c>
      <c r="I269" s="28" t="str">
        <f>'Aligning Data'!I140</f>
        <v>G22</v>
      </c>
      <c r="J269" s="28" t="str">
        <f>'Aligning Data'!J140</f>
        <v>H22</v>
      </c>
      <c r="K269" s="28" t="str">
        <f>'Aligning Data'!K140</f>
        <v>I22</v>
      </c>
      <c r="L269" s="28" t="str">
        <f>'Aligning Data'!L140</f>
        <v>J22</v>
      </c>
      <c r="M269" s="28" t="str">
        <f>'Aligning Data'!M140</f>
        <v>K22</v>
      </c>
      <c r="N269" s="28" t="str">
        <f>'Aligning Data'!N140</f>
        <v>L22</v>
      </c>
      <c r="O269" s="28" t="str">
        <f>'Aligning Data'!O140</f>
        <v>M22</v>
      </c>
      <c r="P269" s="28" t="str">
        <f>'Aligning Data'!P140</f>
        <v>N22</v>
      </c>
      <c r="Q269" s="28" t="str">
        <f>'Aligning Data'!Q140</f>
        <v>O22</v>
      </c>
      <c r="R269" s="28" t="str">
        <f>'Aligning Data'!R140</f>
        <v>P22</v>
      </c>
      <c r="S269" s="28" t="str">
        <f>'Aligning Data'!S140</f>
        <v>S22</v>
      </c>
      <c r="T269" s="28" t="str">
        <f>'Aligning Data'!T140</f>
        <v>R22</v>
      </c>
      <c r="U269" s="28" t="str">
        <f>'Aligning Data'!U140</f>
        <v>S22</v>
      </c>
      <c r="V269" s="28" t="str">
        <f>'Aligning Data'!V140</f>
        <v>T22</v>
      </c>
      <c r="W269" s="28" t="str">
        <f>'Aligning Data'!W140</f>
        <v>U22</v>
      </c>
      <c r="X269" s="28" t="str">
        <f>'Aligning Data'!X140</f>
        <v>V22</v>
      </c>
      <c r="Y269" s="28" t="str">
        <f>'Aligning Data'!Y140</f>
        <v>W22</v>
      </c>
      <c r="Z269" s="28" t="str">
        <f>'Aligning Data'!Z140</f>
        <v>X22</v>
      </c>
      <c r="AA269" s="28" t="str">
        <f>'Aligning Data'!AA140</f>
        <v>Y22</v>
      </c>
      <c r="AB269" s="28" t="str">
        <f>'Aligning Data'!AB140</f>
        <v>Z22</v>
      </c>
      <c r="AC269" s="28" t="str">
        <f>'Aligning Data'!AC140</f>
        <v>AA22</v>
      </c>
      <c r="AD269" s="28" t="str">
        <f>'Aligning Data'!AD140</f>
        <v>AB22</v>
      </c>
      <c r="AE269" s="28" t="str">
        <f>'Aligning Data'!AE140</f>
        <v>AC22</v>
      </c>
      <c r="AF269" s="28" t="str">
        <f>'Aligning Data'!AF140</f>
        <v>AD22</v>
      </c>
    </row>
    <row r="270" spans="2:32" s="21" customFormat="1" ht="15.75" customHeight="1" x14ac:dyDescent="0.2">
      <c r="B270" s="32">
        <v>23</v>
      </c>
      <c r="C270" s="32" t="s">
        <v>1436</v>
      </c>
      <c r="D270" s="32" t="s">
        <v>1437</v>
      </c>
      <c r="E270" s="32" t="s">
        <v>1438</v>
      </c>
      <c r="F270" s="32" t="s">
        <v>1439</v>
      </c>
      <c r="G270" s="32" t="s">
        <v>1440</v>
      </c>
      <c r="H270" s="32" t="s">
        <v>1441</v>
      </c>
      <c r="I270" s="32" t="s">
        <v>1442</v>
      </c>
      <c r="J270" s="32" t="s">
        <v>1443</v>
      </c>
      <c r="K270" s="32" t="s">
        <v>1444</v>
      </c>
      <c r="L270" s="32" t="s">
        <v>1445</v>
      </c>
      <c r="M270" s="32" t="s">
        <v>1446</v>
      </c>
      <c r="N270" s="32" t="s">
        <v>1447</v>
      </c>
      <c r="O270" s="32" t="s">
        <v>1448</v>
      </c>
      <c r="P270" s="32" t="s">
        <v>1449</v>
      </c>
      <c r="Q270" s="32" t="s">
        <v>1450</v>
      </c>
      <c r="R270" s="32" t="s">
        <v>1451</v>
      </c>
      <c r="S270" s="32" t="s">
        <v>1452</v>
      </c>
      <c r="T270" s="32" t="s">
        <v>1453</v>
      </c>
      <c r="U270" s="32" t="s">
        <v>1454</v>
      </c>
      <c r="V270" s="32" t="s">
        <v>1455</v>
      </c>
      <c r="W270" s="32" t="s">
        <v>1456</v>
      </c>
      <c r="X270" s="32" t="s">
        <v>1457</v>
      </c>
      <c r="Y270" s="32" t="s">
        <v>1458</v>
      </c>
      <c r="Z270" s="32" t="s">
        <v>1459</v>
      </c>
      <c r="AA270" s="32" t="s">
        <v>1460</v>
      </c>
      <c r="AB270" s="32" t="s">
        <v>1461</v>
      </c>
      <c r="AC270" s="32" t="s">
        <v>1462</v>
      </c>
      <c r="AD270" s="32" t="s">
        <v>1463</v>
      </c>
      <c r="AE270" s="32" t="s">
        <v>1464</v>
      </c>
      <c r="AF270" s="32" t="s">
        <v>1465</v>
      </c>
    </row>
    <row r="271" spans="2:32" s="21" customFormat="1" ht="15.75" customHeight="1" x14ac:dyDescent="0.2">
      <c r="B271" s="32"/>
      <c r="C271" s="41" t="str">
        <f>'Aligning Data'!C141</f>
        <v>A23</v>
      </c>
      <c r="D271" s="41" t="str">
        <f>'Aligning Data'!D141</f>
        <v>B23</v>
      </c>
      <c r="E271" s="41" t="str">
        <f>'Aligning Data'!E141</f>
        <v>C23</v>
      </c>
      <c r="F271" s="41" t="str">
        <f>'Aligning Data'!F141</f>
        <v>D23</v>
      </c>
      <c r="G271" s="41" t="str">
        <f>'Aligning Data'!G141</f>
        <v>E23</v>
      </c>
      <c r="H271" s="41" t="str">
        <f>'Aligning Data'!H141</f>
        <v>F23</v>
      </c>
      <c r="I271" s="41" t="str">
        <f>'Aligning Data'!I141</f>
        <v>G23</v>
      </c>
      <c r="J271" s="41" t="str">
        <f>'Aligning Data'!J141</f>
        <v>H23</v>
      </c>
      <c r="K271" s="41" t="str">
        <f>'Aligning Data'!K141</f>
        <v>I23</v>
      </c>
      <c r="L271" s="41" t="str">
        <f>'Aligning Data'!L141</f>
        <v>J23</v>
      </c>
      <c r="M271" s="41" t="str">
        <f>'Aligning Data'!M141</f>
        <v>K23</v>
      </c>
      <c r="N271" s="41" t="str">
        <f>'Aligning Data'!N141</f>
        <v>L23</v>
      </c>
      <c r="O271" s="41" t="str">
        <f>'Aligning Data'!O141</f>
        <v>M23</v>
      </c>
      <c r="P271" s="41" t="str">
        <f>'Aligning Data'!P141</f>
        <v>N23</v>
      </c>
      <c r="Q271" s="41" t="str">
        <f>'Aligning Data'!Q141</f>
        <v>O23</v>
      </c>
      <c r="R271" s="41" t="str">
        <f>'Aligning Data'!R141</f>
        <v>P23</v>
      </c>
      <c r="S271" s="41" t="str">
        <f>'Aligning Data'!S141</f>
        <v>S23</v>
      </c>
      <c r="T271" s="41" t="str">
        <f>'Aligning Data'!T141</f>
        <v>R23</v>
      </c>
      <c r="U271" s="41" t="str">
        <f>'Aligning Data'!U141</f>
        <v>S23</v>
      </c>
      <c r="V271" s="41" t="str">
        <f>'Aligning Data'!V141</f>
        <v>T23</v>
      </c>
      <c r="W271" s="41" t="str">
        <f>'Aligning Data'!W141</f>
        <v>U23</v>
      </c>
      <c r="X271" s="41" t="str">
        <f>'Aligning Data'!X141</f>
        <v>V23</v>
      </c>
      <c r="Y271" s="41" t="str">
        <f>'Aligning Data'!Y141</f>
        <v>W23</v>
      </c>
      <c r="Z271" s="41" t="str">
        <f>'Aligning Data'!Z141</f>
        <v>X23</v>
      </c>
      <c r="AA271" s="41" t="str">
        <f>'Aligning Data'!AA141</f>
        <v>Y23</v>
      </c>
      <c r="AB271" s="41" t="str">
        <f>'Aligning Data'!AB141</f>
        <v>Z23</v>
      </c>
      <c r="AC271" s="41" t="str">
        <f>'Aligning Data'!AC141</f>
        <v>AA23</v>
      </c>
      <c r="AD271" s="41" t="str">
        <f>'Aligning Data'!AD141</f>
        <v>AB23</v>
      </c>
      <c r="AE271" s="41" t="str">
        <f>'Aligning Data'!AE141</f>
        <v>AC23</v>
      </c>
      <c r="AF271" s="41" t="str">
        <f>'Aligning Data'!AF141</f>
        <v>AD23</v>
      </c>
    </row>
    <row r="272" spans="2:32" s="21" customFormat="1" ht="15.75" customHeight="1" x14ac:dyDescent="0.2">
      <c r="B272" s="32">
        <v>24</v>
      </c>
      <c r="C272" s="32" t="s">
        <v>1436</v>
      </c>
      <c r="D272" s="32" t="s">
        <v>1437</v>
      </c>
      <c r="E272" s="32" t="s">
        <v>1438</v>
      </c>
      <c r="F272" s="32" t="s">
        <v>1439</v>
      </c>
      <c r="G272" s="32" t="s">
        <v>1440</v>
      </c>
      <c r="H272" s="32" t="s">
        <v>1441</v>
      </c>
      <c r="I272" s="32" t="s">
        <v>1442</v>
      </c>
      <c r="J272" s="32" t="s">
        <v>1443</v>
      </c>
      <c r="K272" s="32" t="s">
        <v>1444</v>
      </c>
      <c r="L272" s="32" t="s">
        <v>1445</v>
      </c>
      <c r="M272" s="32" t="s">
        <v>1446</v>
      </c>
      <c r="N272" s="32" t="s">
        <v>1447</v>
      </c>
      <c r="O272" s="32" t="s">
        <v>1448</v>
      </c>
      <c r="P272" s="32" t="s">
        <v>1449</v>
      </c>
      <c r="Q272" s="32" t="s">
        <v>1450</v>
      </c>
      <c r="R272" s="32" t="s">
        <v>1451</v>
      </c>
      <c r="S272" s="32" t="s">
        <v>1452</v>
      </c>
      <c r="T272" s="32" t="s">
        <v>1453</v>
      </c>
      <c r="U272" s="32" t="s">
        <v>1454</v>
      </c>
      <c r="V272" s="32" t="s">
        <v>1455</v>
      </c>
      <c r="W272" s="32" t="s">
        <v>1456</v>
      </c>
      <c r="X272" s="32" t="s">
        <v>1457</v>
      </c>
      <c r="Y272" s="32" t="s">
        <v>1458</v>
      </c>
      <c r="Z272" s="32" t="s">
        <v>1459</v>
      </c>
      <c r="AA272" s="32" t="s">
        <v>1460</v>
      </c>
      <c r="AB272" s="32" t="s">
        <v>1461</v>
      </c>
      <c r="AC272" s="32" t="s">
        <v>1462</v>
      </c>
      <c r="AD272" s="32" t="s">
        <v>1463</v>
      </c>
      <c r="AE272" s="32" t="s">
        <v>1464</v>
      </c>
      <c r="AF272" s="32" t="s">
        <v>1465</v>
      </c>
    </row>
    <row r="273" spans="2:32" s="21" customFormat="1" ht="15.75" customHeight="1" x14ac:dyDescent="0.2">
      <c r="B273" s="32"/>
      <c r="C273" s="41" t="str">
        <f>'Aligning Data'!C142</f>
        <v>A24</v>
      </c>
      <c r="D273" s="41" t="str">
        <f>'Aligning Data'!D142</f>
        <v>B24</v>
      </c>
      <c r="E273" s="41" t="str">
        <f>'Aligning Data'!E142</f>
        <v>C24</v>
      </c>
      <c r="F273" s="41" t="str">
        <f>'Aligning Data'!F142</f>
        <v>D24</v>
      </c>
      <c r="G273" s="41" t="str">
        <f>'Aligning Data'!G142</f>
        <v>E24</v>
      </c>
      <c r="H273" s="41" t="str">
        <f>'Aligning Data'!H142</f>
        <v>F24</v>
      </c>
      <c r="I273" s="41" t="str">
        <f>'Aligning Data'!I142</f>
        <v>G24</v>
      </c>
      <c r="J273" s="41" t="str">
        <f>'Aligning Data'!J142</f>
        <v>H24</v>
      </c>
      <c r="K273" s="41" t="str">
        <f>'Aligning Data'!K142</f>
        <v>I24</v>
      </c>
      <c r="L273" s="41" t="str">
        <f>'Aligning Data'!L142</f>
        <v>J24</v>
      </c>
      <c r="M273" s="41" t="str">
        <f>'Aligning Data'!M142</f>
        <v>K24</v>
      </c>
      <c r="N273" s="41" t="str">
        <f>'Aligning Data'!N142</f>
        <v>L24</v>
      </c>
      <c r="O273" s="41" t="str">
        <f>'Aligning Data'!O142</f>
        <v>M24</v>
      </c>
      <c r="P273" s="41" t="str">
        <f>'Aligning Data'!P142</f>
        <v>N24</v>
      </c>
      <c r="Q273" s="41" t="str">
        <f>'Aligning Data'!Q142</f>
        <v>O24</v>
      </c>
      <c r="R273" s="41" t="str">
        <f>'Aligning Data'!R142</f>
        <v>P24</v>
      </c>
      <c r="S273" s="41" t="str">
        <f>'Aligning Data'!S142</f>
        <v>S24</v>
      </c>
      <c r="T273" s="41" t="str">
        <f>'Aligning Data'!T142</f>
        <v>R24</v>
      </c>
      <c r="U273" s="41" t="str">
        <f>'Aligning Data'!U142</f>
        <v>S24</v>
      </c>
      <c r="V273" s="41" t="str">
        <f>'Aligning Data'!V142</f>
        <v>T24</v>
      </c>
      <c r="W273" s="41" t="str">
        <f>'Aligning Data'!W142</f>
        <v>U24</v>
      </c>
      <c r="X273" s="41" t="str">
        <f>'Aligning Data'!X142</f>
        <v>V24</v>
      </c>
      <c r="Y273" s="41" t="str">
        <f>'Aligning Data'!Y142</f>
        <v>W24</v>
      </c>
      <c r="Z273" s="41" t="str">
        <f>'Aligning Data'!Z142</f>
        <v>X24</v>
      </c>
      <c r="AA273" s="41" t="str">
        <f>'Aligning Data'!AA142</f>
        <v>Y24</v>
      </c>
      <c r="AB273" s="41" t="str">
        <f>'Aligning Data'!AB142</f>
        <v>Z24</v>
      </c>
      <c r="AC273" s="41" t="str">
        <f>'Aligning Data'!AC142</f>
        <v>AA24</v>
      </c>
      <c r="AD273" s="41" t="str">
        <f>'Aligning Data'!AD142</f>
        <v>AB24</v>
      </c>
      <c r="AE273" s="41" t="str">
        <f>'Aligning Data'!AE142</f>
        <v>AC24</v>
      </c>
      <c r="AF273" s="41" t="str">
        <f>'Aligning Data'!AF142</f>
        <v>AD24</v>
      </c>
    </row>
    <row r="274" spans="2:32" s="21" customFormat="1" ht="15.75" customHeight="1" x14ac:dyDescent="0.2">
      <c r="B274" s="27">
        <v>25</v>
      </c>
      <c r="C274" s="27" t="s">
        <v>1466</v>
      </c>
      <c r="D274" s="27" t="s">
        <v>1467</v>
      </c>
      <c r="E274" s="27" t="s">
        <v>1468</v>
      </c>
      <c r="F274" s="27" t="s">
        <v>1469</v>
      </c>
      <c r="G274" s="27" t="s">
        <v>1470</v>
      </c>
      <c r="H274" s="27" t="s">
        <v>1471</v>
      </c>
      <c r="I274" s="27" t="s">
        <v>1472</v>
      </c>
      <c r="J274" s="27" t="s">
        <v>1473</v>
      </c>
      <c r="K274" s="27" t="s">
        <v>1474</v>
      </c>
      <c r="L274" s="27" t="s">
        <v>1475</v>
      </c>
      <c r="M274" s="27" t="s">
        <v>1476</v>
      </c>
      <c r="N274" s="27" t="s">
        <v>1477</v>
      </c>
      <c r="O274" s="27" t="s">
        <v>1478</v>
      </c>
      <c r="P274" s="27" t="s">
        <v>1479</v>
      </c>
      <c r="Q274" s="27" t="s">
        <v>1480</v>
      </c>
      <c r="R274" s="27" t="s">
        <v>1481</v>
      </c>
      <c r="S274" s="27" t="s">
        <v>1482</v>
      </c>
      <c r="T274" s="27" t="s">
        <v>1483</v>
      </c>
      <c r="U274" s="27" t="s">
        <v>1484</v>
      </c>
      <c r="V274" s="27" t="s">
        <v>1485</v>
      </c>
      <c r="W274" s="27" t="s">
        <v>1486</v>
      </c>
      <c r="X274" s="27" t="s">
        <v>1487</v>
      </c>
      <c r="Y274" s="27" t="s">
        <v>1488</v>
      </c>
      <c r="Z274" s="27" t="s">
        <v>1489</v>
      </c>
      <c r="AA274" s="27" t="s">
        <v>1490</v>
      </c>
      <c r="AB274" s="27" t="s">
        <v>1491</v>
      </c>
      <c r="AC274" s="27" t="s">
        <v>1492</v>
      </c>
      <c r="AD274" s="27" t="s">
        <v>1493</v>
      </c>
      <c r="AE274" s="27" t="s">
        <v>1494</v>
      </c>
      <c r="AF274" s="27" t="s">
        <v>1495</v>
      </c>
    </row>
    <row r="275" spans="2:32" s="21" customFormat="1" ht="15.75" customHeight="1" x14ac:dyDescent="0.2">
      <c r="B275" s="27"/>
      <c r="C275" s="29" t="str">
        <f>'Aligning Data'!C143</f>
        <v>A25</v>
      </c>
      <c r="D275" s="29" t="str">
        <f>'Aligning Data'!D143</f>
        <v>B25</v>
      </c>
      <c r="E275" s="29" t="str">
        <f>'Aligning Data'!E143</f>
        <v>C25</v>
      </c>
      <c r="F275" s="29" t="str">
        <f>'Aligning Data'!F143</f>
        <v>D25</v>
      </c>
      <c r="G275" s="29" t="str">
        <f>'Aligning Data'!G143</f>
        <v>E25</v>
      </c>
      <c r="H275" s="29" t="str">
        <f>'Aligning Data'!H143</f>
        <v>F25</v>
      </c>
      <c r="I275" s="29" t="str">
        <f>'Aligning Data'!I143</f>
        <v>G25</v>
      </c>
      <c r="J275" s="29" t="str">
        <f>'Aligning Data'!J143</f>
        <v>H25</v>
      </c>
      <c r="K275" s="29" t="str">
        <f>'Aligning Data'!K143</f>
        <v>I25</v>
      </c>
      <c r="L275" s="29" t="str">
        <f>'Aligning Data'!L143</f>
        <v>J25</v>
      </c>
      <c r="M275" s="29" t="str">
        <f>'Aligning Data'!M143</f>
        <v>K25</v>
      </c>
      <c r="N275" s="29" t="str">
        <f>'Aligning Data'!N143</f>
        <v>L25</v>
      </c>
      <c r="O275" s="29" t="str">
        <f>'Aligning Data'!O143</f>
        <v>M25</v>
      </c>
      <c r="P275" s="29" t="str">
        <f>'Aligning Data'!P143</f>
        <v>N25</v>
      </c>
      <c r="Q275" s="29" t="str">
        <f>'Aligning Data'!Q143</f>
        <v>O25</v>
      </c>
      <c r="R275" s="29" t="str">
        <f>'Aligning Data'!R143</f>
        <v>P25</v>
      </c>
      <c r="S275" s="29" t="str">
        <f>'Aligning Data'!S143</f>
        <v>S25</v>
      </c>
      <c r="T275" s="29" t="str">
        <f>'Aligning Data'!T143</f>
        <v>R25</v>
      </c>
      <c r="U275" s="29" t="str">
        <f>'Aligning Data'!U143</f>
        <v>S25</v>
      </c>
      <c r="V275" s="29" t="str">
        <f>'Aligning Data'!V143</f>
        <v>T25</v>
      </c>
      <c r="W275" s="29" t="str">
        <f>'Aligning Data'!W143</f>
        <v>U25</v>
      </c>
      <c r="X275" s="29" t="str">
        <f>'Aligning Data'!X143</f>
        <v>V25</v>
      </c>
      <c r="Y275" s="29" t="str">
        <f>'Aligning Data'!Y143</f>
        <v>W25</v>
      </c>
      <c r="Z275" s="29" t="str">
        <f>'Aligning Data'!Z143</f>
        <v>X25</v>
      </c>
      <c r="AA275" s="29" t="str">
        <f>'Aligning Data'!AA143</f>
        <v>Y25</v>
      </c>
      <c r="AB275" s="29" t="str">
        <f>'Aligning Data'!AB143</f>
        <v>Z25</v>
      </c>
      <c r="AC275" s="29" t="str">
        <f>'Aligning Data'!AC143</f>
        <v>AA25</v>
      </c>
      <c r="AD275" s="29" t="str">
        <f>'Aligning Data'!AD143</f>
        <v>AB25</v>
      </c>
      <c r="AE275" s="29" t="str">
        <f>'Aligning Data'!AE143</f>
        <v>AC25</v>
      </c>
      <c r="AF275" s="29" t="str">
        <f>'Aligning Data'!AF143</f>
        <v>AD25</v>
      </c>
    </row>
    <row r="276" spans="2:32" s="21" customFormat="1" ht="15.75" customHeight="1" x14ac:dyDescent="0.2">
      <c r="B276" s="27">
        <v>26</v>
      </c>
      <c r="C276" s="27" t="s">
        <v>1466</v>
      </c>
      <c r="D276" s="27" t="s">
        <v>1467</v>
      </c>
      <c r="E276" s="27" t="s">
        <v>1468</v>
      </c>
      <c r="F276" s="27" t="s">
        <v>1469</v>
      </c>
      <c r="G276" s="27" t="s">
        <v>1470</v>
      </c>
      <c r="H276" s="27" t="s">
        <v>1471</v>
      </c>
      <c r="I276" s="27" t="s">
        <v>1472</v>
      </c>
      <c r="J276" s="27" t="s">
        <v>1473</v>
      </c>
      <c r="K276" s="27" t="s">
        <v>1474</v>
      </c>
      <c r="L276" s="27" t="s">
        <v>1475</v>
      </c>
      <c r="M276" s="27" t="s">
        <v>1476</v>
      </c>
      <c r="N276" s="27" t="s">
        <v>1477</v>
      </c>
      <c r="O276" s="27" t="s">
        <v>1478</v>
      </c>
      <c r="P276" s="27" t="s">
        <v>1479</v>
      </c>
      <c r="Q276" s="27" t="s">
        <v>1480</v>
      </c>
      <c r="R276" s="27" t="s">
        <v>1481</v>
      </c>
      <c r="S276" s="27" t="s">
        <v>1482</v>
      </c>
      <c r="T276" s="27" t="s">
        <v>1483</v>
      </c>
      <c r="U276" s="27" t="s">
        <v>1484</v>
      </c>
      <c r="V276" s="27" t="s">
        <v>1485</v>
      </c>
      <c r="W276" s="27" t="s">
        <v>1486</v>
      </c>
      <c r="X276" s="27" t="s">
        <v>1487</v>
      </c>
      <c r="Y276" s="27" t="s">
        <v>1488</v>
      </c>
      <c r="Z276" s="27" t="s">
        <v>1489</v>
      </c>
      <c r="AA276" s="27" t="s">
        <v>1490</v>
      </c>
      <c r="AB276" s="27" t="s">
        <v>1491</v>
      </c>
      <c r="AC276" s="27" t="s">
        <v>1492</v>
      </c>
      <c r="AD276" s="27" t="s">
        <v>1493</v>
      </c>
      <c r="AE276" s="27" t="s">
        <v>1494</v>
      </c>
      <c r="AF276" s="27" t="s">
        <v>1495</v>
      </c>
    </row>
    <row r="277" spans="2:32" s="21" customFormat="1" ht="15.75" customHeight="1" x14ac:dyDescent="0.2">
      <c r="B277" s="27"/>
      <c r="C277" s="29" t="str">
        <f>'Aligning Data'!C144</f>
        <v>A26</v>
      </c>
      <c r="D277" s="29" t="str">
        <f>'Aligning Data'!D144</f>
        <v>B26</v>
      </c>
      <c r="E277" s="29" t="str">
        <f>'Aligning Data'!E144</f>
        <v>C26</v>
      </c>
      <c r="F277" s="29" t="str">
        <f>'Aligning Data'!F144</f>
        <v>D26</v>
      </c>
      <c r="G277" s="29" t="str">
        <f>'Aligning Data'!G144</f>
        <v>E26</v>
      </c>
      <c r="H277" s="29" t="str">
        <f>'Aligning Data'!H144</f>
        <v>F26</v>
      </c>
      <c r="I277" s="29" t="str">
        <f>'Aligning Data'!I144</f>
        <v>G26</v>
      </c>
      <c r="J277" s="29" t="str">
        <f>'Aligning Data'!J144</f>
        <v>H26</v>
      </c>
      <c r="K277" s="29" t="str">
        <f>'Aligning Data'!K144</f>
        <v>I26</v>
      </c>
      <c r="L277" s="29" t="str">
        <f>'Aligning Data'!L144</f>
        <v>J26</v>
      </c>
      <c r="M277" s="29" t="str">
        <f>'Aligning Data'!M144</f>
        <v>K26</v>
      </c>
      <c r="N277" s="29" t="str">
        <f>'Aligning Data'!N144</f>
        <v>L26</v>
      </c>
      <c r="O277" s="29" t="str">
        <f>'Aligning Data'!O144</f>
        <v>M26</v>
      </c>
      <c r="P277" s="29" t="str">
        <f>'Aligning Data'!P144</f>
        <v>N26</v>
      </c>
      <c r="Q277" s="29" t="str">
        <f>'Aligning Data'!Q144</f>
        <v>O26</v>
      </c>
      <c r="R277" s="29" t="str">
        <f>'Aligning Data'!R144</f>
        <v>P26</v>
      </c>
      <c r="S277" s="29" t="str">
        <f>'Aligning Data'!S144</f>
        <v>S26</v>
      </c>
      <c r="T277" s="29" t="str">
        <f>'Aligning Data'!T144</f>
        <v>R26</v>
      </c>
      <c r="U277" s="29" t="str">
        <f>'Aligning Data'!U144</f>
        <v>S26</v>
      </c>
      <c r="V277" s="29" t="str">
        <f>'Aligning Data'!V144</f>
        <v>T26</v>
      </c>
      <c r="W277" s="29" t="str">
        <f>'Aligning Data'!W144</f>
        <v>U26</v>
      </c>
      <c r="X277" s="29" t="str">
        <f>'Aligning Data'!X144</f>
        <v>V26</v>
      </c>
      <c r="Y277" s="29" t="str">
        <f>'Aligning Data'!Y144</f>
        <v>W26</v>
      </c>
      <c r="Z277" s="29" t="str">
        <f>'Aligning Data'!Z144</f>
        <v>X26</v>
      </c>
      <c r="AA277" s="29" t="str">
        <f>'Aligning Data'!AA144</f>
        <v>Y26</v>
      </c>
      <c r="AB277" s="29" t="str">
        <f>'Aligning Data'!AB144</f>
        <v>Z26</v>
      </c>
      <c r="AC277" s="29" t="str">
        <f>'Aligning Data'!AC144</f>
        <v>AA26</v>
      </c>
      <c r="AD277" s="29" t="str">
        <f>'Aligning Data'!AD144</f>
        <v>AB26</v>
      </c>
      <c r="AE277" s="29" t="str">
        <f>'Aligning Data'!AE144</f>
        <v>AC26</v>
      </c>
      <c r="AF277" s="29" t="str">
        <f>'Aligning Data'!AF144</f>
        <v>AD26</v>
      </c>
    </row>
    <row r="278" spans="2:32" s="21" customFormat="1" ht="15.75" customHeight="1" x14ac:dyDescent="0.2">
      <c r="B278" s="32">
        <v>27</v>
      </c>
      <c r="C278" s="32" t="s">
        <v>1496</v>
      </c>
      <c r="D278" s="32" t="s">
        <v>1497</v>
      </c>
      <c r="E278" s="32" t="s">
        <v>1498</v>
      </c>
      <c r="F278" s="32" t="s">
        <v>1499</v>
      </c>
      <c r="G278" s="32" t="s">
        <v>1500</v>
      </c>
      <c r="H278" s="32" t="s">
        <v>1501</v>
      </c>
      <c r="I278" s="32" t="s">
        <v>1502</v>
      </c>
      <c r="J278" s="32" t="s">
        <v>1503</v>
      </c>
      <c r="K278" s="32" t="s">
        <v>1504</v>
      </c>
      <c r="L278" s="32" t="s">
        <v>1505</v>
      </c>
      <c r="M278" s="32" t="s">
        <v>1506</v>
      </c>
      <c r="N278" s="32" t="s">
        <v>1507</v>
      </c>
      <c r="O278" s="32" t="s">
        <v>1508</v>
      </c>
      <c r="P278" s="32" t="s">
        <v>1509</v>
      </c>
      <c r="Q278" s="32" t="s">
        <v>1510</v>
      </c>
      <c r="R278" s="32" t="s">
        <v>1511</v>
      </c>
      <c r="S278" s="32" t="s">
        <v>1512</v>
      </c>
      <c r="T278" s="32" t="s">
        <v>1513</v>
      </c>
      <c r="U278" s="32" t="s">
        <v>1514</v>
      </c>
      <c r="V278" s="32" t="s">
        <v>1515</v>
      </c>
      <c r="W278" s="32" t="s">
        <v>1516</v>
      </c>
      <c r="X278" s="32" t="s">
        <v>1517</v>
      </c>
      <c r="Y278" s="32" t="s">
        <v>1518</v>
      </c>
      <c r="Z278" s="32" t="s">
        <v>1519</v>
      </c>
      <c r="AA278" s="32" t="s">
        <v>1520</v>
      </c>
      <c r="AB278" s="32" t="s">
        <v>1521</v>
      </c>
      <c r="AC278" s="32" t="s">
        <v>1522</v>
      </c>
      <c r="AD278" s="32" t="s">
        <v>1523</v>
      </c>
      <c r="AE278" s="32" t="s">
        <v>1524</v>
      </c>
      <c r="AF278" s="32" t="s">
        <v>1525</v>
      </c>
    </row>
    <row r="279" spans="2:32" s="21" customFormat="1" ht="15.75" customHeight="1" x14ac:dyDescent="0.2">
      <c r="B279" s="32"/>
      <c r="C279" s="41" t="str">
        <f>'Aligning Data'!C145</f>
        <v>A27</v>
      </c>
      <c r="D279" s="41" t="str">
        <f>'Aligning Data'!D145</f>
        <v>B27</v>
      </c>
      <c r="E279" s="41" t="str">
        <f>'Aligning Data'!E145</f>
        <v>C27</v>
      </c>
      <c r="F279" s="41" t="str">
        <f>'Aligning Data'!F145</f>
        <v>D27</v>
      </c>
      <c r="G279" s="41" t="str">
        <f>'Aligning Data'!G145</f>
        <v>E27</v>
      </c>
      <c r="H279" s="41" t="str">
        <f>'Aligning Data'!H145</f>
        <v>F27</v>
      </c>
      <c r="I279" s="41" t="str">
        <f>'Aligning Data'!I145</f>
        <v>G27</v>
      </c>
      <c r="J279" s="41" t="str">
        <f>'Aligning Data'!J145</f>
        <v>H27</v>
      </c>
      <c r="K279" s="41" t="str">
        <f>'Aligning Data'!K145</f>
        <v>I27</v>
      </c>
      <c r="L279" s="41" t="str">
        <f>'Aligning Data'!L145</f>
        <v>J27</v>
      </c>
      <c r="M279" s="41" t="str">
        <f>'Aligning Data'!M145</f>
        <v>K27</v>
      </c>
      <c r="N279" s="41" t="str">
        <f>'Aligning Data'!N145</f>
        <v>L27</v>
      </c>
      <c r="O279" s="41" t="str">
        <f>'Aligning Data'!O145</f>
        <v>M27</v>
      </c>
      <c r="P279" s="41" t="str">
        <f>'Aligning Data'!P145</f>
        <v>N27</v>
      </c>
      <c r="Q279" s="41" t="str">
        <f>'Aligning Data'!Q145</f>
        <v>O27</v>
      </c>
      <c r="R279" s="41" t="str">
        <f>'Aligning Data'!R145</f>
        <v>P27</v>
      </c>
      <c r="S279" s="41" t="str">
        <f>'Aligning Data'!S145</f>
        <v>S27</v>
      </c>
      <c r="T279" s="41" t="str">
        <f>'Aligning Data'!T145</f>
        <v>R27</v>
      </c>
      <c r="U279" s="41" t="str">
        <f>'Aligning Data'!U145</f>
        <v>S27</v>
      </c>
      <c r="V279" s="41" t="str">
        <f>'Aligning Data'!V145</f>
        <v>T27</v>
      </c>
      <c r="W279" s="41" t="str">
        <f>'Aligning Data'!W145</f>
        <v>U27</v>
      </c>
      <c r="X279" s="41" t="str">
        <f>'Aligning Data'!X145</f>
        <v>V27</v>
      </c>
      <c r="Y279" s="41" t="str">
        <f>'Aligning Data'!Y145</f>
        <v>W27</v>
      </c>
      <c r="Z279" s="41" t="str">
        <f>'Aligning Data'!Z145</f>
        <v>X27</v>
      </c>
      <c r="AA279" s="41" t="str">
        <f>'Aligning Data'!AA145</f>
        <v>Y27</v>
      </c>
      <c r="AB279" s="41" t="str">
        <f>'Aligning Data'!AB145</f>
        <v>Z27</v>
      </c>
      <c r="AC279" s="41" t="str">
        <f>'Aligning Data'!AC145</f>
        <v>AA27</v>
      </c>
      <c r="AD279" s="41" t="str">
        <f>'Aligning Data'!AD145</f>
        <v>AB27</v>
      </c>
      <c r="AE279" s="41" t="str">
        <f>'Aligning Data'!AE145</f>
        <v>AC27</v>
      </c>
      <c r="AF279" s="41" t="str">
        <f>'Aligning Data'!AF145</f>
        <v>AD27</v>
      </c>
    </row>
    <row r="280" spans="2:32" s="21" customFormat="1" ht="15.75" customHeight="1" x14ac:dyDescent="0.2">
      <c r="B280" s="32">
        <v>28</v>
      </c>
      <c r="C280" s="32" t="s">
        <v>1496</v>
      </c>
      <c r="D280" s="32" t="s">
        <v>1497</v>
      </c>
      <c r="E280" s="32" t="s">
        <v>1498</v>
      </c>
      <c r="F280" s="32" t="s">
        <v>1499</v>
      </c>
      <c r="G280" s="32" t="s">
        <v>1500</v>
      </c>
      <c r="H280" s="32" t="s">
        <v>1501</v>
      </c>
      <c r="I280" s="32" t="s">
        <v>1502</v>
      </c>
      <c r="J280" s="32" t="s">
        <v>1503</v>
      </c>
      <c r="K280" s="32" t="s">
        <v>1504</v>
      </c>
      <c r="L280" s="32" t="s">
        <v>1505</v>
      </c>
      <c r="M280" s="32" t="s">
        <v>1506</v>
      </c>
      <c r="N280" s="32" t="s">
        <v>1507</v>
      </c>
      <c r="O280" s="32" t="s">
        <v>1508</v>
      </c>
      <c r="P280" s="32" t="s">
        <v>1509</v>
      </c>
      <c r="Q280" s="32" t="s">
        <v>1510</v>
      </c>
      <c r="R280" s="32" t="s">
        <v>1511</v>
      </c>
      <c r="S280" s="32" t="s">
        <v>1512</v>
      </c>
      <c r="T280" s="32" t="s">
        <v>1513</v>
      </c>
      <c r="U280" s="32" t="s">
        <v>1514</v>
      </c>
      <c r="V280" s="32" t="s">
        <v>1515</v>
      </c>
      <c r="W280" s="32" t="s">
        <v>1516</v>
      </c>
      <c r="X280" s="32" t="s">
        <v>1517</v>
      </c>
      <c r="Y280" s="32" t="s">
        <v>1518</v>
      </c>
      <c r="Z280" s="32" t="s">
        <v>1519</v>
      </c>
      <c r="AA280" s="32" t="s">
        <v>1520</v>
      </c>
      <c r="AB280" s="32" t="s">
        <v>1521</v>
      </c>
      <c r="AC280" s="32" t="s">
        <v>1522</v>
      </c>
      <c r="AD280" s="32" t="s">
        <v>1523</v>
      </c>
      <c r="AE280" s="32" t="s">
        <v>1524</v>
      </c>
      <c r="AF280" s="32" t="s">
        <v>1525</v>
      </c>
    </row>
    <row r="281" spans="2:32" s="21" customFormat="1" ht="15.75" customHeight="1" x14ac:dyDescent="0.2">
      <c r="B281" s="32"/>
      <c r="C281" s="41" t="str">
        <f>'Aligning Data'!C146</f>
        <v>A28</v>
      </c>
      <c r="D281" s="41" t="str">
        <f>'Aligning Data'!D146</f>
        <v>B28</v>
      </c>
      <c r="E281" s="41" t="str">
        <f>'Aligning Data'!E146</f>
        <v>C28</v>
      </c>
      <c r="F281" s="41" t="str">
        <f>'Aligning Data'!F146</f>
        <v>D28</v>
      </c>
      <c r="G281" s="41" t="str">
        <f>'Aligning Data'!G146</f>
        <v>E28</v>
      </c>
      <c r="H281" s="41" t="str">
        <f>'Aligning Data'!H146</f>
        <v>F28</v>
      </c>
      <c r="I281" s="41" t="str">
        <f>'Aligning Data'!I146</f>
        <v>G28</v>
      </c>
      <c r="J281" s="41" t="str">
        <f>'Aligning Data'!J146</f>
        <v>H28</v>
      </c>
      <c r="K281" s="41" t="str">
        <f>'Aligning Data'!K146</f>
        <v>I28</v>
      </c>
      <c r="L281" s="41" t="str">
        <f>'Aligning Data'!L146</f>
        <v>J28</v>
      </c>
      <c r="M281" s="41" t="str">
        <f>'Aligning Data'!M146</f>
        <v>K28</v>
      </c>
      <c r="N281" s="41" t="str">
        <f>'Aligning Data'!N146</f>
        <v>L28</v>
      </c>
      <c r="O281" s="41" t="str">
        <f>'Aligning Data'!O146</f>
        <v>M28</v>
      </c>
      <c r="P281" s="41" t="str">
        <f>'Aligning Data'!P146</f>
        <v>N28</v>
      </c>
      <c r="Q281" s="41" t="str">
        <f>'Aligning Data'!Q146</f>
        <v>O28</v>
      </c>
      <c r="R281" s="41" t="str">
        <f>'Aligning Data'!R146</f>
        <v>P28</v>
      </c>
      <c r="S281" s="41" t="str">
        <f>'Aligning Data'!S146</f>
        <v>S28</v>
      </c>
      <c r="T281" s="41" t="str">
        <f>'Aligning Data'!T146</f>
        <v>R28</v>
      </c>
      <c r="U281" s="41" t="str">
        <f>'Aligning Data'!U146</f>
        <v>S28</v>
      </c>
      <c r="V281" s="41" t="str">
        <f>'Aligning Data'!V146</f>
        <v>T28</v>
      </c>
      <c r="W281" s="41" t="str">
        <f>'Aligning Data'!W146</f>
        <v>U28</v>
      </c>
      <c r="X281" s="41" t="str">
        <f>'Aligning Data'!X146</f>
        <v>V28</v>
      </c>
      <c r="Y281" s="41" t="str">
        <f>'Aligning Data'!Y146</f>
        <v>W28</v>
      </c>
      <c r="Z281" s="41" t="str">
        <f>'Aligning Data'!Z146</f>
        <v>X28</v>
      </c>
      <c r="AA281" s="41" t="str">
        <f>'Aligning Data'!AA146</f>
        <v>Y28</v>
      </c>
      <c r="AB281" s="41" t="str">
        <f>'Aligning Data'!AB146</f>
        <v>Z28</v>
      </c>
      <c r="AC281" s="41" t="str">
        <f>'Aligning Data'!AC146</f>
        <v>AA28</v>
      </c>
      <c r="AD281" s="41" t="str">
        <f>'Aligning Data'!AD146</f>
        <v>AB28</v>
      </c>
      <c r="AE281" s="41" t="str">
        <f>'Aligning Data'!AE146</f>
        <v>AC28</v>
      </c>
      <c r="AF281" s="41" t="str">
        <f>'Aligning Data'!AF146</f>
        <v>AD28</v>
      </c>
    </row>
    <row r="282" spans="2:32" s="21" customFormat="1" ht="15.75" customHeight="1" x14ac:dyDescent="0.2">
      <c r="B282" s="27">
        <v>29</v>
      </c>
      <c r="C282" s="27" t="s">
        <v>1526</v>
      </c>
      <c r="D282" s="27" t="s">
        <v>1527</v>
      </c>
      <c r="E282" s="27" t="s">
        <v>1528</v>
      </c>
      <c r="F282" s="27" t="s">
        <v>1529</v>
      </c>
      <c r="G282" s="27" t="s">
        <v>1530</v>
      </c>
      <c r="H282" s="27" t="s">
        <v>1531</v>
      </c>
      <c r="I282" s="27" t="s">
        <v>1532</v>
      </c>
      <c r="J282" s="27" t="s">
        <v>1533</v>
      </c>
      <c r="K282" s="27" t="s">
        <v>1534</v>
      </c>
      <c r="L282" s="27" t="s">
        <v>1535</v>
      </c>
      <c r="M282" s="27" t="s">
        <v>1536</v>
      </c>
      <c r="N282" s="27" t="s">
        <v>1537</v>
      </c>
      <c r="O282" s="27" t="s">
        <v>1538</v>
      </c>
      <c r="P282" s="27" t="s">
        <v>1539</v>
      </c>
      <c r="Q282" s="27" t="s">
        <v>1540</v>
      </c>
      <c r="R282" s="27" t="s">
        <v>1541</v>
      </c>
      <c r="S282" s="27" t="s">
        <v>1542</v>
      </c>
      <c r="T282" s="27" t="s">
        <v>1543</v>
      </c>
      <c r="U282" s="27" t="s">
        <v>1544</v>
      </c>
      <c r="V282" s="27" t="s">
        <v>1545</v>
      </c>
      <c r="W282" s="27" t="s">
        <v>1546</v>
      </c>
      <c r="X282" s="27" t="s">
        <v>1547</v>
      </c>
      <c r="Y282" s="27" t="s">
        <v>1548</v>
      </c>
      <c r="Z282" s="27" t="s">
        <v>1549</v>
      </c>
      <c r="AA282" s="27" t="s">
        <v>1550</v>
      </c>
      <c r="AB282" s="27" t="s">
        <v>1551</v>
      </c>
      <c r="AC282" s="27" t="s">
        <v>1552</v>
      </c>
      <c r="AD282" s="27" t="s">
        <v>1553</v>
      </c>
      <c r="AE282" s="27" t="s">
        <v>1554</v>
      </c>
      <c r="AF282" s="27" t="s">
        <v>1555</v>
      </c>
    </row>
    <row r="283" spans="2:32" s="21" customFormat="1" ht="15.75" customHeight="1" x14ac:dyDescent="0.2">
      <c r="B283" s="27"/>
      <c r="C283" s="29" t="str">
        <f>'Aligning Data'!C147</f>
        <v>A29</v>
      </c>
      <c r="D283" s="29" t="str">
        <f>'Aligning Data'!D147</f>
        <v>B29</v>
      </c>
      <c r="E283" s="29" t="str">
        <f>'Aligning Data'!E147</f>
        <v>C29</v>
      </c>
      <c r="F283" s="29" t="str">
        <f>'Aligning Data'!F147</f>
        <v>D29</v>
      </c>
      <c r="G283" s="29" t="str">
        <f>'Aligning Data'!G147</f>
        <v>E29</v>
      </c>
      <c r="H283" s="29" t="str">
        <f>'Aligning Data'!H147</f>
        <v>F29</v>
      </c>
      <c r="I283" s="29" t="str">
        <f>'Aligning Data'!I147</f>
        <v>G29</v>
      </c>
      <c r="J283" s="29" t="str">
        <f>'Aligning Data'!J147</f>
        <v>H29</v>
      </c>
      <c r="K283" s="29" t="str">
        <f>'Aligning Data'!K147</f>
        <v>I29</v>
      </c>
      <c r="L283" s="29" t="str">
        <f>'Aligning Data'!L147</f>
        <v>J29</v>
      </c>
      <c r="M283" s="29" t="str">
        <f>'Aligning Data'!M147</f>
        <v>K29</v>
      </c>
      <c r="N283" s="29" t="str">
        <f>'Aligning Data'!N147</f>
        <v>L29</v>
      </c>
      <c r="O283" s="29" t="str">
        <f>'Aligning Data'!O147</f>
        <v>M29</v>
      </c>
      <c r="P283" s="29" t="str">
        <f>'Aligning Data'!P147</f>
        <v>N29</v>
      </c>
      <c r="Q283" s="29" t="str">
        <f>'Aligning Data'!Q147</f>
        <v>O29</v>
      </c>
      <c r="R283" s="29" t="str">
        <f>'Aligning Data'!R147</f>
        <v>P29</v>
      </c>
      <c r="S283" s="29" t="str">
        <f>'Aligning Data'!S147</f>
        <v>S29</v>
      </c>
      <c r="T283" s="29" t="str">
        <f>'Aligning Data'!T147</f>
        <v>R29</v>
      </c>
      <c r="U283" s="29" t="str">
        <f>'Aligning Data'!U147</f>
        <v>S29</v>
      </c>
      <c r="V283" s="29" t="str">
        <f>'Aligning Data'!V147</f>
        <v>T29</v>
      </c>
      <c r="W283" s="29" t="str">
        <f>'Aligning Data'!W147</f>
        <v>U29</v>
      </c>
      <c r="X283" s="29" t="str">
        <f>'Aligning Data'!X147</f>
        <v>V29</v>
      </c>
      <c r="Y283" s="29" t="str">
        <f>'Aligning Data'!Y147</f>
        <v>W29</v>
      </c>
      <c r="Z283" s="29" t="str">
        <f>'Aligning Data'!Z147</f>
        <v>X29</v>
      </c>
      <c r="AA283" s="29" t="str">
        <f>'Aligning Data'!AA147</f>
        <v>Y29</v>
      </c>
      <c r="AB283" s="29" t="str">
        <f>'Aligning Data'!AB147</f>
        <v>Z29</v>
      </c>
      <c r="AC283" s="29" t="str">
        <f>'Aligning Data'!AC147</f>
        <v>AA29</v>
      </c>
      <c r="AD283" s="29" t="str">
        <f>'Aligning Data'!AD147</f>
        <v>AB29</v>
      </c>
      <c r="AE283" s="29" t="str">
        <f>'Aligning Data'!AE147</f>
        <v>AC29</v>
      </c>
      <c r="AF283" s="29" t="str">
        <f>'Aligning Data'!AF147</f>
        <v>AD29</v>
      </c>
    </row>
    <row r="284" spans="2:32" s="21" customFormat="1" ht="15.75" customHeight="1" x14ac:dyDescent="0.2">
      <c r="B284" s="27">
        <v>30</v>
      </c>
      <c r="C284" s="27" t="s">
        <v>1526</v>
      </c>
      <c r="D284" s="27" t="s">
        <v>1527</v>
      </c>
      <c r="E284" s="27" t="s">
        <v>1528</v>
      </c>
      <c r="F284" s="27" t="s">
        <v>1529</v>
      </c>
      <c r="G284" s="27" t="s">
        <v>1530</v>
      </c>
      <c r="H284" s="27" t="s">
        <v>1531</v>
      </c>
      <c r="I284" s="27" t="s">
        <v>1532</v>
      </c>
      <c r="J284" s="27" t="s">
        <v>1533</v>
      </c>
      <c r="K284" s="27" t="s">
        <v>1534</v>
      </c>
      <c r="L284" s="27" t="s">
        <v>1535</v>
      </c>
      <c r="M284" s="27" t="s">
        <v>1536</v>
      </c>
      <c r="N284" s="27" t="s">
        <v>1537</v>
      </c>
      <c r="O284" s="27" t="s">
        <v>1538</v>
      </c>
      <c r="P284" s="27" t="s">
        <v>1539</v>
      </c>
      <c r="Q284" s="27" t="s">
        <v>1540</v>
      </c>
      <c r="R284" s="27" t="s">
        <v>1541</v>
      </c>
      <c r="S284" s="27" t="s">
        <v>1542</v>
      </c>
      <c r="T284" s="27" t="s">
        <v>1543</v>
      </c>
      <c r="U284" s="27" t="s">
        <v>1544</v>
      </c>
      <c r="V284" s="27" t="s">
        <v>1545</v>
      </c>
      <c r="W284" s="27" t="s">
        <v>1546</v>
      </c>
      <c r="X284" s="27" t="s">
        <v>1547</v>
      </c>
      <c r="Y284" s="27" t="s">
        <v>1548</v>
      </c>
      <c r="Z284" s="27" t="s">
        <v>1549</v>
      </c>
      <c r="AA284" s="27" t="s">
        <v>1550</v>
      </c>
      <c r="AB284" s="27" t="s">
        <v>1551</v>
      </c>
      <c r="AC284" s="27" t="s">
        <v>1552</v>
      </c>
      <c r="AD284" s="27" t="s">
        <v>1553</v>
      </c>
      <c r="AE284" s="27" t="s">
        <v>1554</v>
      </c>
      <c r="AF284" s="27" t="s">
        <v>1555</v>
      </c>
    </row>
    <row r="285" spans="2:32" s="21" customFormat="1" ht="15.75" customHeight="1" x14ac:dyDescent="0.2">
      <c r="B285" s="27"/>
      <c r="C285" s="29" t="str">
        <f>'Aligning Data'!C148</f>
        <v>A30</v>
      </c>
      <c r="D285" s="29" t="str">
        <f>'Aligning Data'!D148</f>
        <v>B30</v>
      </c>
      <c r="E285" s="29" t="str">
        <f>'Aligning Data'!E148</f>
        <v>C30</v>
      </c>
      <c r="F285" s="29" t="str">
        <f>'Aligning Data'!F148</f>
        <v>D30</v>
      </c>
      <c r="G285" s="29" t="str">
        <f>'Aligning Data'!G148</f>
        <v>E30</v>
      </c>
      <c r="H285" s="29" t="str">
        <f>'Aligning Data'!H148</f>
        <v>F30</v>
      </c>
      <c r="I285" s="29" t="str">
        <f>'Aligning Data'!I148</f>
        <v>G30</v>
      </c>
      <c r="J285" s="29" t="str">
        <f>'Aligning Data'!J148</f>
        <v>H30</v>
      </c>
      <c r="K285" s="29" t="str">
        <f>'Aligning Data'!K148</f>
        <v>I30</v>
      </c>
      <c r="L285" s="29" t="str">
        <f>'Aligning Data'!L148</f>
        <v>J30</v>
      </c>
      <c r="M285" s="29" t="str">
        <f>'Aligning Data'!M148</f>
        <v>K30</v>
      </c>
      <c r="N285" s="29" t="str">
        <f>'Aligning Data'!N148</f>
        <v>L30</v>
      </c>
      <c r="O285" s="29" t="str">
        <f>'Aligning Data'!O148</f>
        <v>M30</v>
      </c>
      <c r="P285" s="29" t="str">
        <f>'Aligning Data'!P148</f>
        <v>N30</v>
      </c>
      <c r="Q285" s="29" t="str">
        <f>'Aligning Data'!Q148</f>
        <v>O30</v>
      </c>
      <c r="R285" s="29" t="str">
        <f>'Aligning Data'!R148</f>
        <v>P30</v>
      </c>
      <c r="S285" s="29" t="str">
        <f>'Aligning Data'!S148</f>
        <v>S30</v>
      </c>
      <c r="T285" s="29" t="str">
        <f>'Aligning Data'!T148</f>
        <v>R30</v>
      </c>
      <c r="U285" s="29" t="str">
        <f>'Aligning Data'!U148</f>
        <v>S30</v>
      </c>
      <c r="V285" s="29" t="str">
        <f>'Aligning Data'!V148</f>
        <v>T30</v>
      </c>
      <c r="W285" s="29" t="str">
        <f>'Aligning Data'!W148</f>
        <v>U30</v>
      </c>
      <c r="X285" s="29" t="str">
        <f>'Aligning Data'!X148</f>
        <v>V30</v>
      </c>
      <c r="Y285" s="29" t="str">
        <f>'Aligning Data'!Y148</f>
        <v>W30</v>
      </c>
      <c r="Z285" s="29" t="str">
        <f>'Aligning Data'!Z148</f>
        <v>X30</v>
      </c>
      <c r="AA285" s="29" t="str">
        <f>'Aligning Data'!AA148</f>
        <v>Y30</v>
      </c>
      <c r="AB285" s="29" t="str">
        <f>'Aligning Data'!AB148</f>
        <v>Z30</v>
      </c>
      <c r="AC285" s="29" t="str">
        <f>'Aligning Data'!AC148</f>
        <v>AA30</v>
      </c>
      <c r="AD285" s="29" t="str">
        <f>'Aligning Data'!AD148</f>
        <v>AB30</v>
      </c>
      <c r="AE285" s="29" t="str">
        <f>'Aligning Data'!AE148</f>
        <v>AC30</v>
      </c>
      <c r="AF285" s="29" t="str">
        <f>'Aligning Data'!AF148</f>
        <v>AD30</v>
      </c>
    </row>
    <row r="286" spans="2:32" s="21" customFormat="1" ht="15.75" customHeight="1" x14ac:dyDescent="0.2">
      <c r="B286" s="32">
        <v>31</v>
      </c>
      <c r="C286" s="32" t="s">
        <v>1556</v>
      </c>
      <c r="D286" s="32" t="s">
        <v>1557</v>
      </c>
      <c r="E286" s="32" t="s">
        <v>1558</v>
      </c>
      <c r="F286" s="32" t="s">
        <v>1559</v>
      </c>
      <c r="G286" s="32" t="s">
        <v>1560</v>
      </c>
      <c r="H286" s="32" t="s">
        <v>1561</v>
      </c>
      <c r="I286" s="32" t="s">
        <v>1562</v>
      </c>
      <c r="J286" s="32" t="s">
        <v>1563</v>
      </c>
      <c r="K286" s="32" t="s">
        <v>1564</v>
      </c>
      <c r="L286" s="32" t="s">
        <v>1565</v>
      </c>
      <c r="M286" s="32" t="s">
        <v>1566</v>
      </c>
      <c r="N286" s="32" t="s">
        <v>1567</v>
      </c>
      <c r="O286" s="32" t="s">
        <v>1568</v>
      </c>
      <c r="P286" s="32" t="s">
        <v>1569</v>
      </c>
      <c r="Q286" s="32" t="s">
        <v>1570</v>
      </c>
      <c r="R286" s="32" t="s">
        <v>1571</v>
      </c>
      <c r="S286" s="32" t="s">
        <v>1572</v>
      </c>
      <c r="T286" s="32" t="s">
        <v>1573</v>
      </c>
      <c r="U286" s="32" t="s">
        <v>1574</v>
      </c>
      <c r="V286" s="32" t="s">
        <v>1575</v>
      </c>
      <c r="W286" s="32" t="s">
        <v>1576</v>
      </c>
      <c r="X286" s="32" t="s">
        <v>1577</v>
      </c>
      <c r="Y286" s="32" t="s">
        <v>1578</v>
      </c>
      <c r="Z286" s="32" t="s">
        <v>1579</v>
      </c>
      <c r="AA286" s="32" t="s">
        <v>1580</v>
      </c>
      <c r="AB286" s="32" t="s">
        <v>1581</v>
      </c>
      <c r="AC286" s="32" t="s">
        <v>1582</v>
      </c>
      <c r="AD286" s="32" t="s">
        <v>1583</v>
      </c>
      <c r="AE286" s="32" t="s">
        <v>1584</v>
      </c>
      <c r="AF286" s="32" t="s">
        <v>1585</v>
      </c>
    </row>
    <row r="287" spans="2:32" s="21" customFormat="1" ht="15.75" customHeight="1" x14ac:dyDescent="0.2">
      <c r="B287" s="32"/>
      <c r="C287" s="41" t="str">
        <f>'Aligning Data'!C149</f>
        <v>A31</v>
      </c>
      <c r="D287" s="41" t="str">
        <f>'Aligning Data'!D149</f>
        <v>B31</v>
      </c>
      <c r="E287" s="41" t="str">
        <f>'Aligning Data'!E149</f>
        <v>C31</v>
      </c>
      <c r="F287" s="41" t="str">
        <f>'Aligning Data'!F149</f>
        <v>D31</v>
      </c>
      <c r="G287" s="41" t="str">
        <f>'Aligning Data'!G149</f>
        <v>E31</v>
      </c>
      <c r="H287" s="41" t="str">
        <f>'Aligning Data'!H149</f>
        <v>F31</v>
      </c>
      <c r="I287" s="41" t="str">
        <f>'Aligning Data'!I149</f>
        <v>G31</v>
      </c>
      <c r="J287" s="41" t="str">
        <f>'Aligning Data'!J149</f>
        <v>H31</v>
      </c>
      <c r="K287" s="41" t="str">
        <f>'Aligning Data'!K149</f>
        <v>I31</v>
      </c>
      <c r="L287" s="41" t="str">
        <f>'Aligning Data'!L149</f>
        <v>J31</v>
      </c>
      <c r="M287" s="41" t="str">
        <f>'Aligning Data'!M149</f>
        <v>K31</v>
      </c>
      <c r="N287" s="41" t="str">
        <f>'Aligning Data'!N149</f>
        <v>L31</v>
      </c>
      <c r="O287" s="41" t="str">
        <f>'Aligning Data'!O149</f>
        <v>M31</v>
      </c>
      <c r="P287" s="41" t="str">
        <f>'Aligning Data'!P149</f>
        <v>N31</v>
      </c>
      <c r="Q287" s="41" t="str">
        <f>'Aligning Data'!Q149</f>
        <v>O31</v>
      </c>
      <c r="R287" s="41" t="str">
        <f>'Aligning Data'!R149</f>
        <v>P31</v>
      </c>
      <c r="S287" s="41" t="str">
        <f>'Aligning Data'!S149</f>
        <v>S31</v>
      </c>
      <c r="T287" s="41" t="str">
        <f>'Aligning Data'!T149</f>
        <v>R31</v>
      </c>
      <c r="U287" s="41" t="str">
        <f>'Aligning Data'!U149</f>
        <v>S31</v>
      </c>
      <c r="V287" s="41" t="str">
        <f>'Aligning Data'!V149</f>
        <v>T31</v>
      </c>
      <c r="W287" s="41" t="str">
        <f>'Aligning Data'!W149</f>
        <v>U31</v>
      </c>
      <c r="X287" s="41" t="str">
        <f>'Aligning Data'!X149</f>
        <v>V31</v>
      </c>
      <c r="Y287" s="41" t="str">
        <f>'Aligning Data'!Y149</f>
        <v>W31</v>
      </c>
      <c r="Z287" s="41" t="str">
        <f>'Aligning Data'!Z149</f>
        <v>X31</v>
      </c>
      <c r="AA287" s="41" t="str">
        <f>'Aligning Data'!AA149</f>
        <v>Y31</v>
      </c>
      <c r="AB287" s="41" t="str">
        <f>'Aligning Data'!AB149</f>
        <v>Z31</v>
      </c>
      <c r="AC287" s="41" t="str">
        <f>'Aligning Data'!AC149</f>
        <v>AA31</v>
      </c>
      <c r="AD287" s="41" t="str">
        <f>'Aligning Data'!AD149</f>
        <v>AB31</v>
      </c>
      <c r="AE287" s="41" t="str">
        <f>'Aligning Data'!AE149</f>
        <v>AC31</v>
      </c>
      <c r="AF287" s="41" t="str">
        <f>'Aligning Data'!AF149</f>
        <v>AD31</v>
      </c>
    </row>
    <row r="288" spans="2:32" s="21" customFormat="1" ht="15.75" customHeight="1" x14ac:dyDescent="0.2">
      <c r="B288" s="32">
        <v>32</v>
      </c>
      <c r="C288" s="32" t="s">
        <v>1556</v>
      </c>
      <c r="D288" s="32" t="s">
        <v>1557</v>
      </c>
      <c r="E288" s="32" t="s">
        <v>1558</v>
      </c>
      <c r="F288" s="32" t="s">
        <v>1559</v>
      </c>
      <c r="G288" s="32" t="s">
        <v>1560</v>
      </c>
      <c r="H288" s="32" t="s">
        <v>1561</v>
      </c>
      <c r="I288" s="32" t="s">
        <v>1562</v>
      </c>
      <c r="J288" s="32" t="s">
        <v>1563</v>
      </c>
      <c r="K288" s="32" t="s">
        <v>1564</v>
      </c>
      <c r="L288" s="32" t="s">
        <v>1565</v>
      </c>
      <c r="M288" s="32" t="s">
        <v>1566</v>
      </c>
      <c r="N288" s="32" t="s">
        <v>1567</v>
      </c>
      <c r="O288" s="32" t="s">
        <v>1568</v>
      </c>
      <c r="P288" s="32" t="s">
        <v>1569</v>
      </c>
      <c r="Q288" s="32" t="s">
        <v>1570</v>
      </c>
      <c r="R288" s="32" t="s">
        <v>1571</v>
      </c>
      <c r="S288" s="32" t="s">
        <v>1572</v>
      </c>
      <c r="T288" s="32" t="s">
        <v>1573</v>
      </c>
      <c r="U288" s="32" t="s">
        <v>1574</v>
      </c>
      <c r="V288" s="32" t="s">
        <v>1575</v>
      </c>
      <c r="W288" s="32" t="s">
        <v>1576</v>
      </c>
      <c r="X288" s="32" t="s">
        <v>1577</v>
      </c>
      <c r="Y288" s="32" t="s">
        <v>1578</v>
      </c>
      <c r="Z288" s="32" t="s">
        <v>1579</v>
      </c>
      <c r="AA288" s="32" t="s">
        <v>1580</v>
      </c>
      <c r="AB288" s="32" t="s">
        <v>1581</v>
      </c>
      <c r="AC288" s="32" t="s">
        <v>1582</v>
      </c>
      <c r="AD288" s="32" t="s">
        <v>1583</v>
      </c>
      <c r="AE288" s="32" t="s">
        <v>1584</v>
      </c>
      <c r="AF288" s="32" t="s">
        <v>1585</v>
      </c>
    </row>
    <row r="289" spans="2:34" s="21" customFormat="1" ht="15.75" customHeight="1" x14ac:dyDescent="0.2">
      <c r="B289" s="32"/>
      <c r="C289" s="41" t="str">
        <f>'Aligning Data'!C150</f>
        <v>A32</v>
      </c>
      <c r="D289" s="41" t="str">
        <f>'Aligning Data'!D150</f>
        <v>B32</v>
      </c>
      <c r="E289" s="41" t="str">
        <f>'Aligning Data'!E150</f>
        <v>C32</v>
      </c>
      <c r="F289" s="41" t="str">
        <f>'Aligning Data'!F150</f>
        <v>D32</v>
      </c>
      <c r="G289" s="41" t="str">
        <f>'Aligning Data'!G150</f>
        <v>E32</v>
      </c>
      <c r="H289" s="41" t="str">
        <f>'Aligning Data'!H150</f>
        <v>F32</v>
      </c>
      <c r="I289" s="41" t="str">
        <f>'Aligning Data'!I150</f>
        <v>G32</v>
      </c>
      <c r="J289" s="41" t="str">
        <f>'Aligning Data'!J150</f>
        <v>H32</v>
      </c>
      <c r="K289" s="41" t="str">
        <f>'Aligning Data'!K150</f>
        <v>I32</v>
      </c>
      <c r="L289" s="41" t="str">
        <f>'Aligning Data'!L150</f>
        <v>J32</v>
      </c>
      <c r="M289" s="41" t="str">
        <f>'Aligning Data'!M150</f>
        <v>K32</v>
      </c>
      <c r="N289" s="41" t="str">
        <f>'Aligning Data'!N150</f>
        <v>L32</v>
      </c>
      <c r="O289" s="41" t="str">
        <f>'Aligning Data'!O150</f>
        <v>M32</v>
      </c>
      <c r="P289" s="41" t="str">
        <f>'Aligning Data'!P150</f>
        <v>N32</v>
      </c>
      <c r="Q289" s="41" t="str">
        <f>'Aligning Data'!Q150</f>
        <v>O32</v>
      </c>
      <c r="R289" s="41" t="str">
        <f>'Aligning Data'!R150</f>
        <v>P32</v>
      </c>
      <c r="S289" s="41" t="str">
        <f>'Aligning Data'!S150</f>
        <v>S32</v>
      </c>
      <c r="T289" s="41" t="str">
        <f>'Aligning Data'!T150</f>
        <v>R32</v>
      </c>
      <c r="U289" s="41" t="str">
        <f>'Aligning Data'!U150</f>
        <v>S32</v>
      </c>
      <c r="V289" s="41" t="str">
        <f>'Aligning Data'!V150</f>
        <v>T32</v>
      </c>
      <c r="W289" s="41" t="str">
        <f>'Aligning Data'!W150</f>
        <v>U32</v>
      </c>
      <c r="X289" s="41" t="str">
        <f>'Aligning Data'!X150</f>
        <v>V32</v>
      </c>
      <c r="Y289" s="41" t="str">
        <f>'Aligning Data'!Y150</f>
        <v>W32</v>
      </c>
      <c r="Z289" s="41" t="str">
        <f>'Aligning Data'!Z150</f>
        <v>X32</v>
      </c>
      <c r="AA289" s="41" t="str">
        <f>'Aligning Data'!AA150</f>
        <v>Y32</v>
      </c>
      <c r="AB289" s="41" t="str">
        <f>'Aligning Data'!AB150</f>
        <v>Z32</v>
      </c>
      <c r="AC289" s="41" t="str">
        <f>'Aligning Data'!AC150</f>
        <v>AA32</v>
      </c>
      <c r="AD289" s="41" t="str">
        <f>'Aligning Data'!AD150</f>
        <v>AB32</v>
      </c>
      <c r="AE289" s="41" t="str">
        <f>'Aligning Data'!AE150</f>
        <v>AC32</v>
      </c>
      <c r="AF289" s="41" t="str">
        <f>'Aligning Data'!AF150</f>
        <v>AD32</v>
      </c>
    </row>
    <row r="290" spans="2:34" s="21" customFormat="1" ht="15.75" customHeight="1" x14ac:dyDescent="0.2">
      <c r="B290" s="27">
        <v>33</v>
      </c>
      <c r="C290" s="27" t="s">
        <v>1586</v>
      </c>
      <c r="D290" s="27" t="s">
        <v>1587</v>
      </c>
      <c r="E290" s="27" t="s">
        <v>1588</v>
      </c>
      <c r="F290" s="27" t="s">
        <v>1589</v>
      </c>
      <c r="G290" s="27" t="s">
        <v>1590</v>
      </c>
      <c r="H290" s="27" t="s">
        <v>1591</v>
      </c>
      <c r="I290" s="27" t="s">
        <v>1592</v>
      </c>
      <c r="J290" s="27" t="s">
        <v>1593</v>
      </c>
      <c r="K290" s="27" t="s">
        <v>1594</v>
      </c>
      <c r="L290" s="27" t="s">
        <v>1595</v>
      </c>
      <c r="M290" s="27" t="s">
        <v>1596</v>
      </c>
      <c r="N290" s="27" t="s">
        <v>1597</v>
      </c>
      <c r="O290" s="27" t="s">
        <v>1598</v>
      </c>
      <c r="P290" s="27" t="s">
        <v>1599</v>
      </c>
      <c r="Q290" s="27" t="s">
        <v>1600</v>
      </c>
      <c r="R290" s="27" t="s">
        <v>1601</v>
      </c>
      <c r="S290" s="27" t="s">
        <v>1602</v>
      </c>
      <c r="T290" s="27" t="s">
        <v>1603</v>
      </c>
      <c r="U290" s="27" t="s">
        <v>1604</v>
      </c>
      <c r="V290" s="27" t="s">
        <v>1605</v>
      </c>
      <c r="W290" s="27" t="s">
        <v>1606</v>
      </c>
      <c r="X290" s="27" t="s">
        <v>1607</v>
      </c>
      <c r="Y290" s="27" t="s">
        <v>1608</v>
      </c>
      <c r="Z290" s="27" t="s">
        <v>1609</v>
      </c>
      <c r="AA290" s="27" t="s">
        <v>1610</v>
      </c>
      <c r="AB290" s="27" t="s">
        <v>1611</v>
      </c>
      <c r="AC290" s="27" t="s">
        <v>1612</v>
      </c>
      <c r="AD290" s="27" t="s">
        <v>1073</v>
      </c>
      <c r="AE290" s="27" t="s">
        <v>328</v>
      </c>
      <c r="AF290" s="27" t="s">
        <v>327</v>
      </c>
    </row>
    <row r="291" spans="2:34" s="21" customFormat="1" ht="15.75" customHeight="1" x14ac:dyDescent="0.2">
      <c r="B291" s="27"/>
      <c r="C291" s="29" t="str">
        <f>'Aligning Data'!C151</f>
        <v>A33</v>
      </c>
      <c r="D291" s="29" t="str">
        <f>'Aligning Data'!D151</f>
        <v>B33</v>
      </c>
      <c r="E291" s="29" t="str">
        <f>'Aligning Data'!E151</f>
        <v>C33</v>
      </c>
      <c r="F291" s="29" t="str">
        <f>'Aligning Data'!F151</f>
        <v>D33</v>
      </c>
      <c r="G291" s="29" t="str">
        <f>'Aligning Data'!G151</f>
        <v>E33</v>
      </c>
      <c r="H291" s="29" t="str">
        <f>'Aligning Data'!H151</f>
        <v>F33</v>
      </c>
      <c r="I291" s="29" t="str">
        <f>'Aligning Data'!I151</f>
        <v>G33</v>
      </c>
      <c r="J291" s="29" t="str">
        <f>'Aligning Data'!J151</f>
        <v>H33</v>
      </c>
      <c r="K291" s="29" t="str">
        <f>'Aligning Data'!K151</f>
        <v>I33</v>
      </c>
      <c r="L291" s="29" t="str">
        <f>'Aligning Data'!L151</f>
        <v>J33</v>
      </c>
      <c r="M291" s="29" t="str">
        <f>'Aligning Data'!M151</f>
        <v>K33</v>
      </c>
      <c r="N291" s="29" t="str">
        <f>'Aligning Data'!N151</f>
        <v>L33</v>
      </c>
      <c r="O291" s="29" t="str">
        <f>'Aligning Data'!O151</f>
        <v>M33</v>
      </c>
      <c r="P291" s="29" t="str">
        <f>'Aligning Data'!P151</f>
        <v>N33</v>
      </c>
      <c r="Q291" s="29" t="str">
        <f>'Aligning Data'!Q151</f>
        <v>O33</v>
      </c>
      <c r="R291" s="29" t="str">
        <f>'Aligning Data'!R151</f>
        <v>P33</v>
      </c>
      <c r="S291" s="29" t="str">
        <f>'Aligning Data'!S151</f>
        <v>S33</v>
      </c>
      <c r="T291" s="29" t="str">
        <f>'Aligning Data'!T151</f>
        <v>R33</v>
      </c>
      <c r="U291" s="29" t="str">
        <f>'Aligning Data'!U151</f>
        <v>S33</v>
      </c>
      <c r="V291" s="29" t="str">
        <f>'Aligning Data'!V151</f>
        <v>T33</v>
      </c>
      <c r="W291" s="29" t="str">
        <f>'Aligning Data'!W151</f>
        <v>U33</v>
      </c>
      <c r="X291" s="29" t="str">
        <f>'Aligning Data'!X151</f>
        <v>V33</v>
      </c>
      <c r="Y291" s="29" t="str">
        <f>'Aligning Data'!Y151</f>
        <v>W33</v>
      </c>
      <c r="Z291" s="29" t="str">
        <f>'Aligning Data'!Z151</f>
        <v>X33</v>
      </c>
      <c r="AA291" s="29" t="str">
        <f>'Aligning Data'!AA151</f>
        <v>Y33</v>
      </c>
      <c r="AB291" s="29" t="str">
        <f>'Aligning Data'!AB151</f>
        <v>Z33</v>
      </c>
      <c r="AC291" s="29" t="str">
        <f>'Aligning Data'!AC151</f>
        <v>AA33</v>
      </c>
      <c r="AD291" s="29" t="str">
        <f>'Aligning Data'!AD151</f>
        <v>AB33</v>
      </c>
      <c r="AE291" s="29" t="str">
        <f>'Aligning Data'!AE151</f>
        <v>AC33</v>
      </c>
      <c r="AF291" s="29" t="str">
        <f>'Aligning Data'!AF151</f>
        <v>AD33</v>
      </c>
    </row>
    <row r="292" spans="2:34" s="21" customFormat="1" ht="15.75" customHeight="1" x14ac:dyDescent="0.2">
      <c r="B292" s="27">
        <v>34</v>
      </c>
      <c r="C292" s="27" t="s">
        <v>1586</v>
      </c>
      <c r="D292" s="27" t="s">
        <v>1587</v>
      </c>
      <c r="E292" s="27" t="s">
        <v>1588</v>
      </c>
      <c r="F292" s="27" t="s">
        <v>1589</v>
      </c>
      <c r="G292" s="27" t="s">
        <v>1590</v>
      </c>
      <c r="H292" s="27" t="s">
        <v>1591</v>
      </c>
      <c r="I292" s="27" t="s">
        <v>1592</v>
      </c>
      <c r="J292" s="27" t="s">
        <v>1593</v>
      </c>
      <c r="K292" s="27" t="s">
        <v>1594</v>
      </c>
      <c r="L292" s="27" t="s">
        <v>1595</v>
      </c>
      <c r="M292" s="27" t="s">
        <v>1596</v>
      </c>
      <c r="N292" s="27" t="s">
        <v>1597</v>
      </c>
      <c r="O292" s="27" t="s">
        <v>1598</v>
      </c>
      <c r="P292" s="27" t="s">
        <v>1599</v>
      </c>
      <c r="Q292" s="27" t="s">
        <v>1600</v>
      </c>
      <c r="R292" s="27" t="s">
        <v>1601</v>
      </c>
      <c r="S292" s="27" t="s">
        <v>1602</v>
      </c>
      <c r="T292" s="27" t="s">
        <v>1603</v>
      </c>
      <c r="U292" s="27" t="s">
        <v>1604</v>
      </c>
      <c r="V292" s="27" t="s">
        <v>1605</v>
      </c>
      <c r="W292" s="27" t="s">
        <v>1606</v>
      </c>
      <c r="X292" s="27" t="s">
        <v>1607</v>
      </c>
      <c r="Y292" s="27" t="s">
        <v>1608</v>
      </c>
      <c r="Z292" s="27" t="s">
        <v>1609</v>
      </c>
      <c r="AA292" s="27" t="s">
        <v>1610</v>
      </c>
      <c r="AB292" s="27" t="s">
        <v>1611</v>
      </c>
      <c r="AC292" s="27" t="s">
        <v>1612</v>
      </c>
      <c r="AD292" s="27" t="s">
        <v>1073</v>
      </c>
      <c r="AE292" s="27" t="s">
        <v>328</v>
      </c>
      <c r="AF292" s="27" t="s">
        <v>327</v>
      </c>
    </row>
    <row r="293" spans="2:34" s="21" customFormat="1" ht="15.75" customHeight="1" x14ac:dyDescent="0.2">
      <c r="B293" s="27"/>
      <c r="C293" s="29" t="str">
        <f>'Aligning Data'!C152</f>
        <v>A34</v>
      </c>
      <c r="D293" s="29" t="str">
        <f>'Aligning Data'!D152</f>
        <v>B34</v>
      </c>
      <c r="E293" s="29" t="str">
        <f>'Aligning Data'!E152</f>
        <v>C34</v>
      </c>
      <c r="F293" s="29" t="str">
        <f>'Aligning Data'!F152</f>
        <v>D34</v>
      </c>
      <c r="G293" s="29" t="str">
        <f>'Aligning Data'!G152</f>
        <v>E34</v>
      </c>
      <c r="H293" s="29" t="str">
        <f>'Aligning Data'!H152</f>
        <v>F34</v>
      </c>
      <c r="I293" s="29" t="str">
        <f>'Aligning Data'!I152</f>
        <v>G34</v>
      </c>
      <c r="J293" s="29" t="str">
        <f>'Aligning Data'!J152</f>
        <v>H34</v>
      </c>
      <c r="K293" s="29" t="str">
        <f>'Aligning Data'!K152</f>
        <v>I34</v>
      </c>
      <c r="L293" s="29" t="str">
        <f>'Aligning Data'!L152</f>
        <v>J34</v>
      </c>
      <c r="M293" s="29" t="str">
        <f>'Aligning Data'!M152</f>
        <v>K34</v>
      </c>
      <c r="N293" s="29" t="str">
        <f>'Aligning Data'!N152</f>
        <v>L34</v>
      </c>
      <c r="O293" s="29" t="str">
        <f>'Aligning Data'!O152</f>
        <v>M34</v>
      </c>
      <c r="P293" s="29" t="str">
        <f>'Aligning Data'!P152</f>
        <v>N34</v>
      </c>
      <c r="Q293" s="29" t="str">
        <f>'Aligning Data'!Q152</f>
        <v>O34</v>
      </c>
      <c r="R293" s="29" t="str">
        <f>'Aligning Data'!R152</f>
        <v>P34</v>
      </c>
      <c r="S293" s="29" t="str">
        <f>'Aligning Data'!S152</f>
        <v>S34</v>
      </c>
      <c r="T293" s="29" t="str">
        <f>'Aligning Data'!T152</f>
        <v>R34</v>
      </c>
      <c r="U293" s="29" t="str">
        <f>'Aligning Data'!U152</f>
        <v>S34</v>
      </c>
      <c r="V293" s="29" t="str">
        <f>'Aligning Data'!V152</f>
        <v>T34</v>
      </c>
      <c r="W293" s="29" t="str">
        <f>'Aligning Data'!W152</f>
        <v>U34</v>
      </c>
      <c r="X293" s="29" t="str">
        <f>'Aligning Data'!X152</f>
        <v>V34</v>
      </c>
      <c r="Y293" s="29" t="str">
        <f>'Aligning Data'!Y152</f>
        <v>W34</v>
      </c>
      <c r="Z293" s="29" t="str">
        <f>'Aligning Data'!Z152</f>
        <v>X34</v>
      </c>
      <c r="AA293" s="29" t="str">
        <f>'Aligning Data'!AA152</f>
        <v>Y34</v>
      </c>
      <c r="AB293" s="29" t="str">
        <f>'Aligning Data'!AB152</f>
        <v>Z34</v>
      </c>
      <c r="AC293" s="29" t="str">
        <f>'Aligning Data'!AC152</f>
        <v>AA34</v>
      </c>
      <c r="AD293" s="29" t="str">
        <f>'Aligning Data'!AD152</f>
        <v>AB34</v>
      </c>
      <c r="AE293" s="29" t="str">
        <f>'Aligning Data'!AE152</f>
        <v>AC34</v>
      </c>
      <c r="AF293" s="29" t="str">
        <f>'Aligning Data'!AF152</f>
        <v>AD34</v>
      </c>
    </row>
    <row r="294" spans="2:34" s="21" customFormat="1" ht="15.75" customHeight="1" x14ac:dyDescent="0.2">
      <c r="B294" s="32">
        <v>35</v>
      </c>
      <c r="C294" s="41" t="s">
        <v>325</v>
      </c>
      <c r="D294" s="41" t="s">
        <v>325</v>
      </c>
      <c r="E294" s="41" t="s">
        <v>325</v>
      </c>
      <c r="F294" s="41" t="s">
        <v>325</v>
      </c>
      <c r="G294" s="41" t="s">
        <v>325</v>
      </c>
      <c r="H294" s="41" t="s">
        <v>325</v>
      </c>
      <c r="I294" s="41" t="s">
        <v>325</v>
      </c>
      <c r="J294" s="41" t="s">
        <v>325</v>
      </c>
      <c r="K294" s="41" t="s">
        <v>325</v>
      </c>
      <c r="L294" s="41" t="s">
        <v>325</v>
      </c>
      <c r="M294" s="41" t="s">
        <v>325</v>
      </c>
      <c r="N294" s="41" t="s">
        <v>325</v>
      </c>
      <c r="O294" s="41" t="s">
        <v>325</v>
      </c>
      <c r="P294" s="41" t="s">
        <v>325</v>
      </c>
      <c r="Q294" s="41" t="s">
        <v>325</v>
      </c>
      <c r="R294" s="41" t="s">
        <v>325</v>
      </c>
      <c r="S294" s="41" t="s">
        <v>325</v>
      </c>
      <c r="T294" s="41" t="s">
        <v>325</v>
      </c>
      <c r="U294" s="41" t="s">
        <v>325</v>
      </c>
      <c r="V294" s="41" t="s">
        <v>325</v>
      </c>
      <c r="W294" s="41" t="s">
        <v>325</v>
      </c>
      <c r="X294" s="41" t="s">
        <v>325</v>
      </c>
      <c r="Y294" s="41" t="s">
        <v>325</v>
      </c>
      <c r="Z294" s="41" t="s">
        <v>325</v>
      </c>
      <c r="AA294" s="41" t="s">
        <v>325</v>
      </c>
      <c r="AB294" s="41" t="s">
        <v>325</v>
      </c>
      <c r="AC294" s="41" t="s">
        <v>325</v>
      </c>
      <c r="AD294" s="41" t="s">
        <v>325</v>
      </c>
      <c r="AE294" s="41" t="s">
        <v>325</v>
      </c>
      <c r="AF294" s="41" t="s">
        <v>325</v>
      </c>
    </row>
    <row r="295" spans="2:34" s="21" customFormat="1" ht="15.75" customHeight="1" x14ac:dyDescent="0.2">
      <c r="B295" s="32"/>
      <c r="C295" s="41" t="str">
        <f>'Aligning Data'!C153</f>
        <v>A35</v>
      </c>
      <c r="D295" s="41" t="str">
        <f>'Aligning Data'!D153</f>
        <v>B35</v>
      </c>
      <c r="E295" s="41" t="str">
        <f>'Aligning Data'!E153</f>
        <v>C35</v>
      </c>
      <c r="F295" s="41" t="str">
        <f>'Aligning Data'!F153</f>
        <v>D35</v>
      </c>
      <c r="G295" s="41" t="str">
        <f>'Aligning Data'!G153</f>
        <v>E35</v>
      </c>
      <c r="H295" s="41" t="str">
        <f>'Aligning Data'!H153</f>
        <v>F35</v>
      </c>
      <c r="I295" s="41" t="str">
        <f>'Aligning Data'!I153</f>
        <v>G35</v>
      </c>
      <c r="J295" s="41" t="str">
        <f>'Aligning Data'!J153</f>
        <v>H35</v>
      </c>
      <c r="K295" s="41" t="str">
        <f>'Aligning Data'!K153</f>
        <v>I35</v>
      </c>
      <c r="L295" s="41" t="str">
        <f>'Aligning Data'!L153</f>
        <v>J35</v>
      </c>
      <c r="M295" s="41" t="str">
        <f>'Aligning Data'!M153</f>
        <v>K35</v>
      </c>
      <c r="N295" s="41" t="str">
        <f>'Aligning Data'!N153</f>
        <v>L35</v>
      </c>
      <c r="O295" s="41" t="str">
        <f>'Aligning Data'!O153</f>
        <v>M35</v>
      </c>
      <c r="P295" s="41" t="str">
        <f>'Aligning Data'!P153</f>
        <v>N35</v>
      </c>
      <c r="Q295" s="41" t="str">
        <f>'Aligning Data'!Q153</f>
        <v>O35</v>
      </c>
      <c r="R295" s="41" t="str">
        <f>'Aligning Data'!R153</f>
        <v>P35</v>
      </c>
      <c r="S295" s="41" t="str">
        <f>'Aligning Data'!S153</f>
        <v>S35</v>
      </c>
      <c r="T295" s="41" t="str">
        <f>'Aligning Data'!T153</f>
        <v>R35</v>
      </c>
      <c r="U295" s="41" t="str">
        <f>'Aligning Data'!U153</f>
        <v>S35</v>
      </c>
      <c r="V295" s="41" t="str">
        <f>'Aligning Data'!V153</f>
        <v>T35</v>
      </c>
      <c r="W295" s="41" t="str">
        <f>'Aligning Data'!W153</f>
        <v>U35</v>
      </c>
      <c r="X295" s="41" t="str">
        <f>'Aligning Data'!X153</f>
        <v>V35</v>
      </c>
      <c r="Y295" s="41" t="str">
        <f>'Aligning Data'!Y153</f>
        <v>W35</v>
      </c>
      <c r="Z295" s="41" t="str">
        <f>'Aligning Data'!Z153</f>
        <v>X35</v>
      </c>
      <c r="AA295" s="41" t="str">
        <f>'Aligning Data'!AA153</f>
        <v>Y35</v>
      </c>
      <c r="AB295" s="41" t="str">
        <f>'Aligning Data'!AB153</f>
        <v>Z35</v>
      </c>
      <c r="AC295" s="41" t="str">
        <f>'Aligning Data'!AC153</f>
        <v>AA35</v>
      </c>
      <c r="AD295" s="41" t="str">
        <f>'Aligning Data'!AD153</f>
        <v>AB35</v>
      </c>
      <c r="AE295" s="41" t="str">
        <f>'Aligning Data'!AE153</f>
        <v>AC35</v>
      </c>
      <c r="AF295" s="41" t="str">
        <f>'Aligning Data'!AF153</f>
        <v>AD35</v>
      </c>
    </row>
    <row r="296" spans="2:34" s="21" customFormat="1" ht="15.75" customHeight="1" x14ac:dyDescent="0.2">
      <c r="B296" s="32">
        <v>36</v>
      </c>
      <c r="C296" s="41" t="s">
        <v>325</v>
      </c>
      <c r="D296" s="41" t="s">
        <v>325</v>
      </c>
      <c r="E296" s="41" t="s">
        <v>325</v>
      </c>
      <c r="F296" s="41" t="s">
        <v>325</v>
      </c>
      <c r="G296" s="41" t="s">
        <v>325</v>
      </c>
      <c r="H296" s="41" t="s">
        <v>325</v>
      </c>
      <c r="I296" s="41" t="s">
        <v>325</v>
      </c>
      <c r="J296" s="41" t="s">
        <v>325</v>
      </c>
      <c r="K296" s="41" t="s">
        <v>325</v>
      </c>
      <c r="L296" s="41" t="s">
        <v>325</v>
      </c>
      <c r="M296" s="41" t="s">
        <v>325</v>
      </c>
      <c r="N296" s="41" t="s">
        <v>325</v>
      </c>
      <c r="O296" s="41" t="s">
        <v>325</v>
      </c>
      <c r="P296" s="41" t="s">
        <v>325</v>
      </c>
      <c r="Q296" s="41" t="s">
        <v>325</v>
      </c>
      <c r="R296" s="41" t="s">
        <v>325</v>
      </c>
      <c r="S296" s="41" t="s">
        <v>325</v>
      </c>
      <c r="T296" s="41" t="s">
        <v>325</v>
      </c>
      <c r="U296" s="41" t="s">
        <v>325</v>
      </c>
      <c r="V296" s="41" t="s">
        <v>325</v>
      </c>
      <c r="W296" s="41" t="s">
        <v>325</v>
      </c>
      <c r="X296" s="41" t="s">
        <v>325</v>
      </c>
      <c r="Y296" s="41" t="s">
        <v>325</v>
      </c>
      <c r="Z296" s="41" t="s">
        <v>325</v>
      </c>
      <c r="AA296" s="41" t="s">
        <v>325</v>
      </c>
      <c r="AB296" s="41" t="s">
        <v>325</v>
      </c>
      <c r="AC296" s="41" t="s">
        <v>325</v>
      </c>
      <c r="AD296" s="41" t="s">
        <v>325</v>
      </c>
      <c r="AE296" s="41" t="s">
        <v>325</v>
      </c>
      <c r="AF296" s="41" t="s">
        <v>325</v>
      </c>
    </row>
    <row r="297" spans="2:34" ht="15.75" customHeight="1" x14ac:dyDescent="0.2">
      <c r="B297" s="49"/>
      <c r="C297" s="41" t="str">
        <f>'Aligning Data'!C154</f>
        <v>A36</v>
      </c>
      <c r="D297" s="41" t="str">
        <f>'Aligning Data'!D154</f>
        <v>B36</v>
      </c>
      <c r="E297" s="41" t="str">
        <f>'Aligning Data'!E154</f>
        <v>C36</v>
      </c>
      <c r="F297" s="41" t="str">
        <f>'Aligning Data'!F154</f>
        <v>D36</v>
      </c>
      <c r="G297" s="41" t="str">
        <f>'Aligning Data'!G154</f>
        <v>E36</v>
      </c>
      <c r="H297" s="41" t="str">
        <f>'Aligning Data'!H154</f>
        <v>F36</v>
      </c>
      <c r="I297" s="41" t="str">
        <f>'Aligning Data'!I154</f>
        <v>G36</v>
      </c>
      <c r="J297" s="41" t="str">
        <f>'Aligning Data'!J154</f>
        <v>H36</v>
      </c>
      <c r="K297" s="41" t="str">
        <f>'Aligning Data'!K154</f>
        <v>I36</v>
      </c>
      <c r="L297" s="41" t="str">
        <f>'Aligning Data'!L154</f>
        <v>J36</v>
      </c>
      <c r="M297" s="41" t="str">
        <f>'Aligning Data'!M154</f>
        <v>K36</v>
      </c>
      <c r="N297" s="41" t="str">
        <f>'Aligning Data'!N154</f>
        <v>L36</v>
      </c>
      <c r="O297" s="41" t="str">
        <f>'Aligning Data'!O154</f>
        <v>M36</v>
      </c>
      <c r="P297" s="41" t="str">
        <f>'Aligning Data'!P154</f>
        <v>N36</v>
      </c>
      <c r="Q297" s="41" t="str">
        <f>'Aligning Data'!Q154</f>
        <v>O36</v>
      </c>
      <c r="R297" s="41" t="str">
        <f>'Aligning Data'!R154</f>
        <v>P36</v>
      </c>
      <c r="S297" s="41" t="str">
        <f>'Aligning Data'!S154</f>
        <v>S36</v>
      </c>
      <c r="T297" s="41" t="str">
        <f>'Aligning Data'!T154</f>
        <v>R36</v>
      </c>
      <c r="U297" s="41" t="str">
        <f>'Aligning Data'!U154</f>
        <v>S36</v>
      </c>
      <c r="V297" s="41" t="str">
        <f>'Aligning Data'!V154</f>
        <v>T36</v>
      </c>
      <c r="W297" s="41" t="str">
        <f>'Aligning Data'!W154</f>
        <v>U36</v>
      </c>
      <c r="X297" s="41" t="str">
        <f>'Aligning Data'!X154</f>
        <v>V36</v>
      </c>
      <c r="Y297" s="41" t="str">
        <f>'Aligning Data'!Y154</f>
        <v>W36</v>
      </c>
      <c r="Z297" s="41" t="str">
        <f>'Aligning Data'!Z154</f>
        <v>X36</v>
      </c>
      <c r="AA297" s="41" t="str">
        <f>'Aligning Data'!AA154</f>
        <v>Y36</v>
      </c>
      <c r="AB297" s="41" t="str">
        <f>'Aligning Data'!AB154</f>
        <v>Z36</v>
      </c>
      <c r="AC297" s="41" t="str">
        <f>'Aligning Data'!AC154</f>
        <v>AA36</v>
      </c>
      <c r="AD297" s="41" t="str">
        <f>'Aligning Data'!AD154</f>
        <v>AB36</v>
      </c>
      <c r="AE297" s="41" t="str">
        <f>'Aligning Data'!AE154</f>
        <v>AC36</v>
      </c>
      <c r="AF297" s="41" t="str">
        <f>'Aligning Data'!AF154</f>
        <v>AD36</v>
      </c>
    </row>
    <row r="298" spans="2:34" ht="15.75" customHeight="1" x14ac:dyDescent="0.2">
      <c r="B298" s="46"/>
    </row>
    <row r="299" spans="2:34" s="39" customFormat="1" ht="15.75" customHeight="1" x14ac:dyDescent="0.2">
      <c r="B299" s="38"/>
      <c r="C299" s="60" t="str">
        <f>'Aligning Data'!C156</f>
        <v>Sample 5</v>
      </c>
    </row>
    <row r="300" spans="2:34" s="21" customFormat="1" ht="15.75" customHeight="1" x14ac:dyDescent="0.2">
      <c r="B300" s="27">
        <v>1</v>
      </c>
      <c r="C300" s="27" t="s">
        <v>324</v>
      </c>
      <c r="D300" s="27" t="s">
        <v>327</v>
      </c>
      <c r="E300" s="27" t="s">
        <v>1071</v>
      </c>
      <c r="F300" s="27" t="s">
        <v>326</v>
      </c>
      <c r="G300" s="27" t="s">
        <v>1114</v>
      </c>
      <c r="H300" s="27" t="s">
        <v>1115</v>
      </c>
      <c r="I300" s="27" t="s">
        <v>1116</v>
      </c>
      <c r="J300" s="27" t="s">
        <v>1117</v>
      </c>
      <c r="K300" s="27" t="s">
        <v>1118</v>
      </c>
      <c r="L300" s="27" t="s">
        <v>1119</v>
      </c>
      <c r="M300" s="27" t="s">
        <v>1120</v>
      </c>
      <c r="N300" s="27" t="s">
        <v>1121</v>
      </c>
      <c r="O300" s="27" t="s">
        <v>1122</v>
      </c>
      <c r="P300" s="27" t="s">
        <v>1123</v>
      </c>
      <c r="Q300" s="27" t="s">
        <v>1124</v>
      </c>
      <c r="R300" s="27" t="s">
        <v>1125</v>
      </c>
      <c r="S300" s="27" t="s">
        <v>1126</v>
      </c>
      <c r="T300" s="27" t="s">
        <v>1127</v>
      </c>
      <c r="U300" s="27" t="s">
        <v>1128</v>
      </c>
      <c r="V300" s="27" t="s">
        <v>1129</v>
      </c>
      <c r="W300" s="27" t="s">
        <v>1130</v>
      </c>
      <c r="X300" s="27" t="s">
        <v>1131</v>
      </c>
      <c r="Y300" s="27" t="s">
        <v>1132</v>
      </c>
      <c r="Z300" s="27" t="s">
        <v>1133</v>
      </c>
      <c r="AA300" s="27" t="s">
        <v>1134</v>
      </c>
      <c r="AB300" s="27" t="s">
        <v>1135</v>
      </c>
      <c r="AC300" s="27" t="s">
        <v>1136</v>
      </c>
      <c r="AD300" s="27" t="s">
        <v>1137</v>
      </c>
      <c r="AE300" s="27" t="s">
        <v>1138</v>
      </c>
      <c r="AF300" s="27" t="s">
        <v>1139</v>
      </c>
      <c r="AH300" s="39" t="s">
        <v>1065</v>
      </c>
    </row>
    <row r="301" spans="2:34" s="21" customFormat="1" ht="15.75" customHeight="1" x14ac:dyDescent="0.2">
      <c r="B301" s="27"/>
      <c r="C301" s="28" t="str">
        <f>'Aligning Data'!C157</f>
        <v>A1</v>
      </c>
      <c r="D301" s="28" t="str">
        <f>'Aligning Data'!D157</f>
        <v>B1</v>
      </c>
      <c r="E301" s="28" t="str">
        <f>'Aligning Data'!E157</f>
        <v>C1</v>
      </c>
      <c r="F301" s="28" t="str">
        <f>'Aligning Data'!F157</f>
        <v>D1</v>
      </c>
      <c r="G301" s="28" t="str">
        <f>'Aligning Data'!G157</f>
        <v>E1</v>
      </c>
      <c r="H301" s="28" t="str">
        <f>'Aligning Data'!H157</f>
        <v>F1</v>
      </c>
      <c r="I301" s="28" t="str">
        <f>'Aligning Data'!I157</f>
        <v>G1</v>
      </c>
      <c r="J301" s="28" t="str">
        <f>'Aligning Data'!J157</f>
        <v>H1</v>
      </c>
      <c r="K301" s="28" t="str">
        <f>'Aligning Data'!K157</f>
        <v>I1</v>
      </c>
      <c r="L301" s="28" t="str">
        <f>'Aligning Data'!L157</f>
        <v>J1</v>
      </c>
      <c r="M301" s="28" t="str">
        <f>'Aligning Data'!M157</f>
        <v>K1</v>
      </c>
      <c r="N301" s="28" t="str">
        <f>'Aligning Data'!N157</f>
        <v>L1</v>
      </c>
      <c r="O301" s="28" t="str">
        <f>'Aligning Data'!O157</f>
        <v>M1</v>
      </c>
      <c r="P301" s="28" t="str">
        <f>'Aligning Data'!P157</f>
        <v>N1</v>
      </c>
      <c r="Q301" s="28" t="str">
        <f>'Aligning Data'!Q157</f>
        <v>O1</v>
      </c>
      <c r="R301" s="28" t="str">
        <f>'Aligning Data'!R157</f>
        <v>P1</v>
      </c>
      <c r="S301" s="28" t="str">
        <f>'Aligning Data'!S157</f>
        <v>S1</v>
      </c>
      <c r="T301" s="28" t="str">
        <f>'Aligning Data'!T157</f>
        <v>R1</v>
      </c>
      <c r="U301" s="28" t="str">
        <f>'Aligning Data'!U157</f>
        <v>S1</v>
      </c>
      <c r="V301" s="28" t="str">
        <f>'Aligning Data'!V157</f>
        <v>T1</v>
      </c>
      <c r="W301" s="28" t="str">
        <f>'Aligning Data'!W157</f>
        <v>U1</v>
      </c>
      <c r="X301" s="28" t="str">
        <f>'Aligning Data'!X157</f>
        <v>V1</v>
      </c>
      <c r="Y301" s="28" t="str">
        <f>'Aligning Data'!Y157</f>
        <v>W1</v>
      </c>
      <c r="Z301" s="28" t="str">
        <f>'Aligning Data'!Z157</f>
        <v>X1</v>
      </c>
      <c r="AA301" s="28" t="str">
        <f>'Aligning Data'!AA157</f>
        <v>Y1</v>
      </c>
      <c r="AB301" s="28" t="str">
        <f>'Aligning Data'!AB157</f>
        <v>Z1</v>
      </c>
      <c r="AC301" s="28" t="str">
        <f>'Aligning Data'!AC157</f>
        <v>AA1</v>
      </c>
      <c r="AD301" s="28" t="str">
        <f>'Aligning Data'!AD157</f>
        <v>AB1</v>
      </c>
      <c r="AE301" s="28" t="str">
        <f>'Aligning Data'!AE157</f>
        <v>AC1</v>
      </c>
      <c r="AF301" s="28" t="str">
        <f>'Aligning Data'!AF157</f>
        <v>AD1</v>
      </c>
      <c r="AH301" s="21">
        <f>'Aligning Data'!AH158</f>
        <v>0</v>
      </c>
    </row>
    <row r="302" spans="2:34" s="21" customFormat="1" ht="15.75" customHeight="1" x14ac:dyDescent="0.2">
      <c r="B302" s="27">
        <v>2</v>
      </c>
      <c r="C302" s="27" t="s">
        <v>324</v>
      </c>
      <c r="D302" s="27" t="s">
        <v>327</v>
      </c>
      <c r="E302" s="27" t="s">
        <v>1071</v>
      </c>
      <c r="F302" s="27" t="s">
        <v>326</v>
      </c>
      <c r="G302" s="27" t="s">
        <v>1114</v>
      </c>
      <c r="H302" s="27" t="s">
        <v>1115</v>
      </c>
      <c r="I302" s="27" t="s">
        <v>1116</v>
      </c>
      <c r="J302" s="27" t="s">
        <v>1117</v>
      </c>
      <c r="K302" s="27" t="s">
        <v>1118</v>
      </c>
      <c r="L302" s="27" t="s">
        <v>1119</v>
      </c>
      <c r="M302" s="27" t="s">
        <v>1120</v>
      </c>
      <c r="N302" s="27" t="s">
        <v>1121</v>
      </c>
      <c r="O302" s="27" t="s">
        <v>1122</v>
      </c>
      <c r="P302" s="27" t="s">
        <v>1123</v>
      </c>
      <c r="Q302" s="27" t="s">
        <v>1124</v>
      </c>
      <c r="R302" s="27" t="s">
        <v>1125</v>
      </c>
      <c r="S302" s="27" t="s">
        <v>1126</v>
      </c>
      <c r="T302" s="27" t="s">
        <v>1127</v>
      </c>
      <c r="U302" s="27" t="s">
        <v>1128</v>
      </c>
      <c r="V302" s="27" t="s">
        <v>1129</v>
      </c>
      <c r="W302" s="27" t="s">
        <v>1130</v>
      </c>
      <c r="X302" s="27" t="s">
        <v>1131</v>
      </c>
      <c r="Y302" s="27" t="s">
        <v>1132</v>
      </c>
      <c r="Z302" s="27" t="s">
        <v>1133</v>
      </c>
      <c r="AA302" s="27" t="s">
        <v>1134</v>
      </c>
      <c r="AB302" s="27" t="s">
        <v>1135</v>
      </c>
      <c r="AC302" s="27" t="s">
        <v>1136</v>
      </c>
      <c r="AD302" s="27" t="s">
        <v>1137</v>
      </c>
      <c r="AE302" s="27" t="s">
        <v>1138</v>
      </c>
      <c r="AF302" s="27" t="s">
        <v>1139</v>
      </c>
      <c r="AH302" s="21">
        <f>'Aligning Data'!AH159</f>
        <v>0</v>
      </c>
    </row>
    <row r="303" spans="2:34" s="21" customFormat="1" ht="15.75" customHeight="1" x14ac:dyDescent="0.2">
      <c r="B303" s="27"/>
      <c r="C303" s="28" t="str">
        <f>'Aligning Data'!C158</f>
        <v>A2</v>
      </c>
      <c r="D303" s="28" t="str">
        <f>'Aligning Data'!D158</f>
        <v>B2</v>
      </c>
      <c r="E303" s="28" t="str">
        <f>'Aligning Data'!E158</f>
        <v>C2</v>
      </c>
      <c r="F303" s="28" t="str">
        <f>'Aligning Data'!F158</f>
        <v>D2</v>
      </c>
      <c r="G303" s="28" t="str">
        <f>'Aligning Data'!G158</f>
        <v>E2</v>
      </c>
      <c r="H303" s="28" t="str">
        <f>'Aligning Data'!H158</f>
        <v>F2</v>
      </c>
      <c r="I303" s="28" t="str">
        <f>'Aligning Data'!I158</f>
        <v>G2</v>
      </c>
      <c r="J303" s="28" t="str">
        <f>'Aligning Data'!J158</f>
        <v>H2</v>
      </c>
      <c r="K303" s="28" t="str">
        <f>'Aligning Data'!K158</f>
        <v>I2</v>
      </c>
      <c r="L303" s="28" t="str">
        <f>'Aligning Data'!L158</f>
        <v>J2</v>
      </c>
      <c r="M303" s="28" t="str">
        <f>'Aligning Data'!M158</f>
        <v>K2</v>
      </c>
      <c r="N303" s="28" t="str">
        <f>'Aligning Data'!N158</f>
        <v>L2</v>
      </c>
      <c r="O303" s="28" t="str">
        <f>'Aligning Data'!O158</f>
        <v>M2</v>
      </c>
      <c r="P303" s="28" t="str">
        <f>'Aligning Data'!P158</f>
        <v>N2</v>
      </c>
      <c r="Q303" s="28" t="str">
        <f>'Aligning Data'!Q158</f>
        <v>O2</v>
      </c>
      <c r="R303" s="28" t="str">
        <f>'Aligning Data'!R158</f>
        <v>P2</v>
      </c>
      <c r="S303" s="28" t="str">
        <f>'Aligning Data'!S158</f>
        <v>S2</v>
      </c>
      <c r="T303" s="28" t="str">
        <f>'Aligning Data'!T158</f>
        <v>R2</v>
      </c>
      <c r="U303" s="28" t="str">
        <f>'Aligning Data'!U158</f>
        <v>S2</v>
      </c>
      <c r="V303" s="28" t="str">
        <f>'Aligning Data'!V158</f>
        <v>T2</v>
      </c>
      <c r="W303" s="28" t="str">
        <f>'Aligning Data'!W158</f>
        <v>U2</v>
      </c>
      <c r="X303" s="28" t="str">
        <f>'Aligning Data'!X158</f>
        <v>V2</v>
      </c>
      <c r="Y303" s="28" t="str">
        <f>'Aligning Data'!Y158</f>
        <v>W2</v>
      </c>
      <c r="Z303" s="28" t="str">
        <f>'Aligning Data'!Z158</f>
        <v>X2</v>
      </c>
      <c r="AA303" s="28" t="str">
        <f>'Aligning Data'!AA158</f>
        <v>Y2</v>
      </c>
      <c r="AB303" s="28" t="str">
        <f>'Aligning Data'!AB158</f>
        <v>Z2</v>
      </c>
      <c r="AC303" s="28" t="str">
        <f>'Aligning Data'!AC158</f>
        <v>AA2</v>
      </c>
      <c r="AD303" s="28" t="str">
        <f>'Aligning Data'!AD158</f>
        <v>AB2</v>
      </c>
      <c r="AE303" s="28" t="str">
        <f>'Aligning Data'!AE158</f>
        <v>AC2</v>
      </c>
      <c r="AF303" s="28" t="str">
        <f>'Aligning Data'!AF158</f>
        <v>AD2</v>
      </c>
      <c r="AH303" s="21">
        <f>'Aligning Data'!AH160</f>
        <v>0</v>
      </c>
    </row>
    <row r="304" spans="2:34" s="21" customFormat="1" ht="15.75" customHeight="1" x14ac:dyDescent="0.2">
      <c r="B304" s="32">
        <v>3</v>
      </c>
      <c r="C304" s="32" t="s">
        <v>326</v>
      </c>
      <c r="D304" s="32" t="s">
        <v>326</v>
      </c>
      <c r="E304" s="32" t="s">
        <v>326</v>
      </c>
      <c r="F304" s="32" t="s">
        <v>1140</v>
      </c>
      <c r="G304" s="32" t="s">
        <v>1141</v>
      </c>
      <c r="H304" s="32" t="s">
        <v>1142</v>
      </c>
      <c r="I304" s="32" t="s">
        <v>1143</v>
      </c>
      <c r="J304" s="32" t="s">
        <v>1144</v>
      </c>
      <c r="K304" s="32" t="s">
        <v>1145</v>
      </c>
      <c r="L304" s="32" t="s">
        <v>1146</v>
      </c>
      <c r="M304" s="32" t="s">
        <v>1147</v>
      </c>
      <c r="N304" s="32" t="s">
        <v>1148</v>
      </c>
      <c r="O304" s="32" t="s">
        <v>1149</v>
      </c>
      <c r="P304" s="32" t="s">
        <v>1150</v>
      </c>
      <c r="Q304" s="32" t="s">
        <v>1151</v>
      </c>
      <c r="R304" s="32" t="s">
        <v>1152</v>
      </c>
      <c r="S304" s="32" t="s">
        <v>1153</v>
      </c>
      <c r="T304" s="32" t="s">
        <v>1154</v>
      </c>
      <c r="U304" s="32" t="s">
        <v>1155</v>
      </c>
      <c r="V304" s="32" t="s">
        <v>1156</v>
      </c>
      <c r="W304" s="32" t="s">
        <v>1157</v>
      </c>
      <c r="X304" s="32" t="s">
        <v>1158</v>
      </c>
      <c r="Y304" s="32" t="s">
        <v>1159</v>
      </c>
      <c r="Z304" s="32" t="s">
        <v>1160</v>
      </c>
      <c r="AA304" s="32" t="s">
        <v>1161</v>
      </c>
      <c r="AB304" s="32" t="s">
        <v>1162</v>
      </c>
      <c r="AC304" s="32" t="s">
        <v>1163</v>
      </c>
      <c r="AD304" s="32" t="s">
        <v>1164</v>
      </c>
      <c r="AE304" s="32" t="s">
        <v>1165</v>
      </c>
      <c r="AF304" s="32" t="s">
        <v>1166</v>
      </c>
      <c r="AH304" s="21">
        <f>'Aligning Data'!AH161</f>
        <v>0</v>
      </c>
    </row>
    <row r="305" spans="2:32" s="21" customFormat="1" ht="15.75" customHeight="1" x14ac:dyDescent="0.2">
      <c r="B305" s="32"/>
      <c r="C305" s="41" t="str">
        <f>'Aligning Data'!C159</f>
        <v>A3</v>
      </c>
      <c r="D305" s="41" t="str">
        <f>'Aligning Data'!D159</f>
        <v>B3</v>
      </c>
      <c r="E305" s="41" t="str">
        <f>'Aligning Data'!E159</f>
        <v>C3</v>
      </c>
      <c r="F305" s="41" t="str">
        <f>'Aligning Data'!F159</f>
        <v>D3</v>
      </c>
      <c r="G305" s="41" t="str">
        <f>'Aligning Data'!G159</f>
        <v>E3</v>
      </c>
      <c r="H305" s="41" t="str">
        <f>'Aligning Data'!H159</f>
        <v>F3</v>
      </c>
      <c r="I305" s="41" t="str">
        <f>'Aligning Data'!I159</f>
        <v>G3</v>
      </c>
      <c r="J305" s="41" t="str">
        <f>'Aligning Data'!J159</f>
        <v>H3</v>
      </c>
      <c r="K305" s="41" t="str">
        <f>'Aligning Data'!K159</f>
        <v>I3</v>
      </c>
      <c r="L305" s="41" t="str">
        <f>'Aligning Data'!L159</f>
        <v>J3</v>
      </c>
      <c r="M305" s="41" t="str">
        <f>'Aligning Data'!M159</f>
        <v>K3</v>
      </c>
      <c r="N305" s="41" t="str">
        <f>'Aligning Data'!N159</f>
        <v>L3</v>
      </c>
      <c r="O305" s="41" t="str">
        <f>'Aligning Data'!O159</f>
        <v>M3</v>
      </c>
      <c r="P305" s="41" t="str">
        <f>'Aligning Data'!P159</f>
        <v>N3</v>
      </c>
      <c r="Q305" s="41" t="str">
        <f>'Aligning Data'!Q159</f>
        <v>O3</v>
      </c>
      <c r="R305" s="41" t="str">
        <f>'Aligning Data'!R159</f>
        <v>P3</v>
      </c>
      <c r="S305" s="41" t="str">
        <f>'Aligning Data'!S159</f>
        <v>S3</v>
      </c>
      <c r="T305" s="41" t="str">
        <f>'Aligning Data'!T159</f>
        <v>R3</v>
      </c>
      <c r="U305" s="41" t="str">
        <f>'Aligning Data'!U159</f>
        <v>S3</v>
      </c>
      <c r="V305" s="41" t="str">
        <f>'Aligning Data'!V159</f>
        <v>T3</v>
      </c>
      <c r="W305" s="41" t="str">
        <f>'Aligning Data'!W159</f>
        <v>U3</v>
      </c>
      <c r="X305" s="41" t="str">
        <f>'Aligning Data'!X159</f>
        <v>V3</v>
      </c>
      <c r="Y305" s="41" t="str">
        <f>'Aligning Data'!Y159</f>
        <v>W3</v>
      </c>
      <c r="Z305" s="41" t="str">
        <f>'Aligning Data'!Z159</f>
        <v>X3</v>
      </c>
      <c r="AA305" s="41" t="str">
        <f>'Aligning Data'!AA159</f>
        <v>Y3</v>
      </c>
      <c r="AB305" s="41" t="str">
        <f>'Aligning Data'!AB159</f>
        <v>Z3</v>
      </c>
      <c r="AC305" s="41" t="str">
        <f>'Aligning Data'!AC159</f>
        <v>AA3</v>
      </c>
      <c r="AD305" s="41" t="str">
        <f>'Aligning Data'!AD159</f>
        <v>AB3</v>
      </c>
      <c r="AE305" s="41" t="str">
        <f>'Aligning Data'!AE159</f>
        <v>AC3</v>
      </c>
      <c r="AF305" s="41" t="str">
        <f>'Aligning Data'!AF159</f>
        <v>AD3</v>
      </c>
    </row>
    <row r="306" spans="2:32" s="21" customFormat="1" ht="15.75" customHeight="1" x14ac:dyDescent="0.2">
      <c r="B306" s="32">
        <v>4</v>
      </c>
      <c r="C306" s="32" t="s">
        <v>326</v>
      </c>
      <c r="D306" s="32" t="s">
        <v>326</v>
      </c>
      <c r="E306" s="32" t="s">
        <v>326</v>
      </c>
      <c r="F306" s="32" t="s">
        <v>1140</v>
      </c>
      <c r="G306" s="32" t="s">
        <v>1141</v>
      </c>
      <c r="H306" s="32" t="s">
        <v>1142</v>
      </c>
      <c r="I306" s="32" t="s">
        <v>1143</v>
      </c>
      <c r="J306" s="32" t="s">
        <v>1144</v>
      </c>
      <c r="K306" s="32" t="s">
        <v>1145</v>
      </c>
      <c r="L306" s="32" t="s">
        <v>1146</v>
      </c>
      <c r="M306" s="32" t="s">
        <v>1147</v>
      </c>
      <c r="N306" s="32" t="s">
        <v>1148</v>
      </c>
      <c r="O306" s="32" t="s">
        <v>1149</v>
      </c>
      <c r="P306" s="32" t="s">
        <v>1150</v>
      </c>
      <c r="Q306" s="32" t="s">
        <v>1151</v>
      </c>
      <c r="R306" s="32" t="s">
        <v>1152</v>
      </c>
      <c r="S306" s="32" t="s">
        <v>1153</v>
      </c>
      <c r="T306" s="32" t="s">
        <v>1154</v>
      </c>
      <c r="U306" s="32" t="s">
        <v>1155</v>
      </c>
      <c r="V306" s="32" t="s">
        <v>1156</v>
      </c>
      <c r="W306" s="32" t="s">
        <v>1157</v>
      </c>
      <c r="X306" s="32" t="s">
        <v>1158</v>
      </c>
      <c r="Y306" s="32" t="s">
        <v>1159</v>
      </c>
      <c r="Z306" s="32" t="s">
        <v>1160</v>
      </c>
      <c r="AA306" s="32" t="s">
        <v>1161</v>
      </c>
      <c r="AB306" s="32" t="s">
        <v>1162</v>
      </c>
      <c r="AC306" s="32" t="s">
        <v>1163</v>
      </c>
      <c r="AD306" s="32" t="s">
        <v>1164</v>
      </c>
      <c r="AE306" s="32" t="s">
        <v>1165</v>
      </c>
      <c r="AF306" s="32" t="s">
        <v>1166</v>
      </c>
    </row>
    <row r="307" spans="2:32" s="21" customFormat="1" ht="15.75" customHeight="1" x14ac:dyDescent="0.2">
      <c r="B307" s="32"/>
      <c r="C307" s="41" t="str">
        <f>'Aligning Data'!C160</f>
        <v>A4</v>
      </c>
      <c r="D307" s="41" t="str">
        <f>'Aligning Data'!D160</f>
        <v>B4</v>
      </c>
      <c r="E307" s="41" t="str">
        <f>'Aligning Data'!E160</f>
        <v>C4</v>
      </c>
      <c r="F307" s="41" t="str">
        <f>'Aligning Data'!F160</f>
        <v>D4</v>
      </c>
      <c r="G307" s="41" t="str">
        <f>'Aligning Data'!G160</f>
        <v>E4</v>
      </c>
      <c r="H307" s="41" t="str">
        <f>'Aligning Data'!H160</f>
        <v>F4</v>
      </c>
      <c r="I307" s="41" t="str">
        <f>'Aligning Data'!I160</f>
        <v>G4</v>
      </c>
      <c r="J307" s="41" t="str">
        <f>'Aligning Data'!J160</f>
        <v>H4</v>
      </c>
      <c r="K307" s="41" t="str">
        <f>'Aligning Data'!K160</f>
        <v>I4</v>
      </c>
      <c r="L307" s="41" t="str">
        <f>'Aligning Data'!L160</f>
        <v>J4</v>
      </c>
      <c r="M307" s="41" t="str">
        <f>'Aligning Data'!M160</f>
        <v>K4</v>
      </c>
      <c r="N307" s="41" t="str">
        <f>'Aligning Data'!N160</f>
        <v>L4</v>
      </c>
      <c r="O307" s="41" t="str">
        <f>'Aligning Data'!O160</f>
        <v>M4</v>
      </c>
      <c r="P307" s="41" t="str">
        <f>'Aligning Data'!P160</f>
        <v>N4</v>
      </c>
      <c r="Q307" s="41" t="str">
        <f>'Aligning Data'!Q160</f>
        <v>O4</v>
      </c>
      <c r="R307" s="41" t="str">
        <f>'Aligning Data'!R160</f>
        <v>P4</v>
      </c>
      <c r="S307" s="41" t="str">
        <f>'Aligning Data'!S160</f>
        <v>S4</v>
      </c>
      <c r="T307" s="41" t="str">
        <f>'Aligning Data'!T160</f>
        <v>R4</v>
      </c>
      <c r="U307" s="41" t="str">
        <f>'Aligning Data'!U160</f>
        <v>S4</v>
      </c>
      <c r="V307" s="41" t="str">
        <f>'Aligning Data'!V160</f>
        <v>T4</v>
      </c>
      <c r="W307" s="41" t="str">
        <f>'Aligning Data'!W160</f>
        <v>U4</v>
      </c>
      <c r="X307" s="41" t="str">
        <f>'Aligning Data'!X160</f>
        <v>V4</v>
      </c>
      <c r="Y307" s="41" t="str">
        <f>'Aligning Data'!Y160</f>
        <v>W4</v>
      </c>
      <c r="Z307" s="41" t="str">
        <f>'Aligning Data'!Z160</f>
        <v>X4</v>
      </c>
      <c r="AA307" s="41" t="str">
        <f>'Aligning Data'!AA160</f>
        <v>Y4</v>
      </c>
      <c r="AB307" s="41" t="str">
        <f>'Aligning Data'!AB160</f>
        <v>Z4</v>
      </c>
      <c r="AC307" s="41" t="str">
        <f>'Aligning Data'!AC160</f>
        <v>AA4</v>
      </c>
      <c r="AD307" s="41" t="str">
        <f>'Aligning Data'!AD160</f>
        <v>AB4</v>
      </c>
      <c r="AE307" s="41" t="str">
        <f>'Aligning Data'!AE160</f>
        <v>AC4</v>
      </c>
      <c r="AF307" s="41" t="str">
        <f>'Aligning Data'!AF160</f>
        <v>AD4</v>
      </c>
    </row>
    <row r="308" spans="2:32" s="21" customFormat="1" ht="15.75" customHeight="1" x14ac:dyDescent="0.2">
      <c r="B308" s="27">
        <v>5</v>
      </c>
      <c r="C308" s="27" t="s">
        <v>1167</v>
      </c>
      <c r="D308" s="27" t="s">
        <v>1072</v>
      </c>
      <c r="E308" s="27" t="s">
        <v>1168</v>
      </c>
      <c r="F308" s="27" t="s">
        <v>1169</v>
      </c>
      <c r="G308" s="27" t="s">
        <v>1170</v>
      </c>
      <c r="H308" s="27" t="s">
        <v>1171</v>
      </c>
      <c r="I308" s="27" t="s">
        <v>1172</v>
      </c>
      <c r="J308" s="27" t="s">
        <v>1173</v>
      </c>
      <c r="K308" s="27" t="s">
        <v>1174</v>
      </c>
      <c r="L308" s="27" t="s">
        <v>1175</v>
      </c>
      <c r="M308" s="27" t="s">
        <v>1176</v>
      </c>
      <c r="N308" s="27" t="s">
        <v>1177</v>
      </c>
      <c r="O308" s="27" t="s">
        <v>1178</v>
      </c>
      <c r="P308" s="27" t="s">
        <v>1179</v>
      </c>
      <c r="Q308" s="27" t="s">
        <v>1180</v>
      </c>
      <c r="R308" s="27" t="s">
        <v>1181</v>
      </c>
      <c r="S308" s="27" t="s">
        <v>1182</v>
      </c>
      <c r="T308" s="27" t="s">
        <v>1183</v>
      </c>
      <c r="U308" s="27" t="s">
        <v>1184</v>
      </c>
      <c r="V308" s="27" t="s">
        <v>1185</v>
      </c>
      <c r="W308" s="27" t="s">
        <v>1186</v>
      </c>
      <c r="X308" s="27" t="s">
        <v>1187</v>
      </c>
      <c r="Y308" s="27" t="s">
        <v>1188</v>
      </c>
      <c r="Z308" s="27" t="s">
        <v>1189</v>
      </c>
      <c r="AA308" s="27" t="s">
        <v>1190</v>
      </c>
      <c r="AB308" s="27" t="s">
        <v>1191</v>
      </c>
      <c r="AC308" s="27" t="s">
        <v>1192</v>
      </c>
      <c r="AD308" s="27" t="s">
        <v>1193</v>
      </c>
      <c r="AE308" s="27" t="s">
        <v>1194</v>
      </c>
      <c r="AF308" s="27" t="s">
        <v>1195</v>
      </c>
    </row>
    <row r="309" spans="2:32" s="21" customFormat="1" ht="15.75" customHeight="1" x14ac:dyDescent="0.2">
      <c r="B309" s="27"/>
      <c r="C309" s="28" t="str">
        <f>'Aligning Data'!C161</f>
        <v>A5</v>
      </c>
      <c r="D309" s="28" t="str">
        <f>'Aligning Data'!D161</f>
        <v>B5</v>
      </c>
      <c r="E309" s="28" t="str">
        <f>'Aligning Data'!E161</f>
        <v>C5</v>
      </c>
      <c r="F309" s="28" t="str">
        <f>'Aligning Data'!F161</f>
        <v>D5</v>
      </c>
      <c r="G309" s="28" t="str">
        <f>'Aligning Data'!G161</f>
        <v>E5</v>
      </c>
      <c r="H309" s="28" t="str">
        <f>'Aligning Data'!H161</f>
        <v>F5</v>
      </c>
      <c r="I309" s="28" t="str">
        <f>'Aligning Data'!I161</f>
        <v>G5</v>
      </c>
      <c r="J309" s="28" t="str">
        <f>'Aligning Data'!J161</f>
        <v>H5</v>
      </c>
      <c r="K309" s="28" t="str">
        <f>'Aligning Data'!K161</f>
        <v>I5</v>
      </c>
      <c r="L309" s="28" t="str">
        <f>'Aligning Data'!L161</f>
        <v>J5</v>
      </c>
      <c r="M309" s="28" t="str">
        <f>'Aligning Data'!M161</f>
        <v>K5</v>
      </c>
      <c r="N309" s="28" t="str">
        <f>'Aligning Data'!N161</f>
        <v>L5</v>
      </c>
      <c r="O309" s="28" t="str">
        <f>'Aligning Data'!O161</f>
        <v>M5</v>
      </c>
      <c r="P309" s="28" t="str">
        <f>'Aligning Data'!P161</f>
        <v>N5</v>
      </c>
      <c r="Q309" s="28" t="str">
        <f>'Aligning Data'!Q161</f>
        <v>O5</v>
      </c>
      <c r="R309" s="28" t="str">
        <f>'Aligning Data'!R161</f>
        <v>P5</v>
      </c>
      <c r="S309" s="28" t="str">
        <f>'Aligning Data'!S161</f>
        <v>S5</v>
      </c>
      <c r="T309" s="28" t="str">
        <f>'Aligning Data'!T161</f>
        <v>R5</v>
      </c>
      <c r="U309" s="28" t="str">
        <f>'Aligning Data'!U161</f>
        <v>S5</v>
      </c>
      <c r="V309" s="28" t="str">
        <f>'Aligning Data'!V161</f>
        <v>T5</v>
      </c>
      <c r="W309" s="28" t="str">
        <f>'Aligning Data'!W161</f>
        <v>U5</v>
      </c>
      <c r="X309" s="28" t="str">
        <f>'Aligning Data'!X161</f>
        <v>V5</v>
      </c>
      <c r="Y309" s="28" t="str">
        <f>'Aligning Data'!Y161</f>
        <v>W5</v>
      </c>
      <c r="Z309" s="28" t="str">
        <f>'Aligning Data'!Z161</f>
        <v>X5</v>
      </c>
      <c r="AA309" s="28" t="str">
        <f>'Aligning Data'!AA161</f>
        <v>Y5</v>
      </c>
      <c r="AB309" s="28" t="str">
        <f>'Aligning Data'!AB161</f>
        <v>Z5</v>
      </c>
      <c r="AC309" s="28" t="str">
        <f>'Aligning Data'!AC161</f>
        <v>AA5</v>
      </c>
      <c r="AD309" s="28" t="str">
        <f>'Aligning Data'!AD161</f>
        <v>AB5</v>
      </c>
      <c r="AE309" s="28" t="str">
        <f>'Aligning Data'!AE161</f>
        <v>AC5</v>
      </c>
      <c r="AF309" s="28" t="str">
        <f>'Aligning Data'!AF161</f>
        <v>AD5</v>
      </c>
    </row>
    <row r="310" spans="2:32" s="21" customFormat="1" ht="15.75" customHeight="1" x14ac:dyDescent="0.2">
      <c r="B310" s="27">
        <v>6</v>
      </c>
      <c r="C310" s="27" t="s">
        <v>1167</v>
      </c>
      <c r="D310" s="27" t="s">
        <v>1072</v>
      </c>
      <c r="E310" s="27" t="s">
        <v>1168</v>
      </c>
      <c r="F310" s="27" t="s">
        <v>1169</v>
      </c>
      <c r="G310" s="27" t="s">
        <v>1170</v>
      </c>
      <c r="H310" s="27" t="s">
        <v>1171</v>
      </c>
      <c r="I310" s="27" t="s">
        <v>1172</v>
      </c>
      <c r="J310" s="27" t="s">
        <v>1173</v>
      </c>
      <c r="K310" s="27" t="s">
        <v>1174</v>
      </c>
      <c r="L310" s="27" t="s">
        <v>1175</v>
      </c>
      <c r="M310" s="27" t="s">
        <v>1176</v>
      </c>
      <c r="N310" s="27" t="s">
        <v>1177</v>
      </c>
      <c r="O310" s="27" t="s">
        <v>1178</v>
      </c>
      <c r="P310" s="27" t="s">
        <v>1179</v>
      </c>
      <c r="Q310" s="27" t="s">
        <v>1180</v>
      </c>
      <c r="R310" s="27" t="s">
        <v>1181</v>
      </c>
      <c r="S310" s="27" t="s">
        <v>1182</v>
      </c>
      <c r="T310" s="27" t="s">
        <v>1183</v>
      </c>
      <c r="U310" s="27" t="s">
        <v>1184</v>
      </c>
      <c r="V310" s="27" t="s">
        <v>1185</v>
      </c>
      <c r="W310" s="27" t="s">
        <v>1186</v>
      </c>
      <c r="X310" s="27" t="s">
        <v>1187</v>
      </c>
      <c r="Y310" s="27" t="s">
        <v>1188</v>
      </c>
      <c r="Z310" s="27" t="s">
        <v>1189</v>
      </c>
      <c r="AA310" s="27" t="s">
        <v>1190</v>
      </c>
      <c r="AB310" s="27" t="s">
        <v>1191</v>
      </c>
      <c r="AC310" s="27" t="s">
        <v>1192</v>
      </c>
      <c r="AD310" s="27" t="s">
        <v>1193</v>
      </c>
      <c r="AE310" s="27" t="s">
        <v>1194</v>
      </c>
      <c r="AF310" s="27" t="s">
        <v>1195</v>
      </c>
    </row>
    <row r="311" spans="2:32" s="21" customFormat="1" ht="15.75" customHeight="1" x14ac:dyDescent="0.2">
      <c r="B311" s="27"/>
      <c r="C311" s="29" t="str">
        <f>'Aligning Data'!C162</f>
        <v>A6</v>
      </c>
      <c r="D311" s="29" t="str">
        <f>'Aligning Data'!D162</f>
        <v>B6</v>
      </c>
      <c r="E311" s="29" t="str">
        <f>'Aligning Data'!E162</f>
        <v>C6</v>
      </c>
      <c r="F311" s="29" t="str">
        <f>'Aligning Data'!F162</f>
        <v>D6</v>
      </c>
      <c r="G311" s="29" t="str">
        <f>'Aligning Data'!G162</f>
        <v>E6</v>
      </c>
      <c r="H311" s="29" t="str">
        <f>'Aligning Data'!H162</f>
        <v>F6</v>
      </c>
      <c r="I311" s="29" t="str">
        <f>'Aligning Data'!I162</f>
        <v>G6</v>
      </c>
      <c r="J311" s="29" t="str">
        <f>'Aligning Data'!J162</f>
        <v>H6</v>
      </c>
      <c r="K311" s="29" t="str">
        <f>'Aligning Data'!K162</f>
        <v>I6</v>
      </c>
      <c r="L311" s="29" t="str">
        <f>'Aligning Data'!L162</f>
        <v>J6</v>
      </c>
      <c r="M311" s="29" t="str">
        <f>'Aligning Data'!M162</f>
        <v>K6</v>
      </c>
      <c r="N311" s="29" t="str">
        <f>'Aligning Data'!N162</f>
        <v>L6</v>
      </c>
      <c r="O311" s="29" t="str">
        <f>'Aligning Data'!O162</f>
        <v>M6</v>
      </c>
      <c r="P311" s="29" t="str">
        <f>'Aligning Data'!P162</f>
        <v>N6</v>
      </c>
      <c r="Q311" s="29" t="str">
        <f>'Aligning Data'!Q162</f>
        <v>O6</v>
      </c>
      <c r="R311" s="29" t="str">
        <f>'Aligning Data'!R162</f>
        <v>P6</v>
      </c>
      <c r="S311" s="29" t="str">
        <f>'Aligning Data'!S162</f>
        <v>S6</v>
      </c>
      <c r="T311" s="29" t="str">
        <f>'Aligning Data'!T162</f>
        <v>R6</v>
      </c>
      <c r="U311" s="29" t="str">
        <f>'Aligning Data'!U162</f>
        <v>S6</v>
      </c>
      <c r="V311" s="29" t="str">
        <f>'Aligning Data'!V162</f>
        <v>T6</v>
      </c>
      <c r="W311" s="29" t="str">
        <f>'Aligning Data'!W162</f>
        <v>U6</v>
      </c>
      <c r="X311" s="29" t="str">
        <f>'Aligning Data'!X162</f>
        <v>V6</v>
      </c>
      <c r="Y311" s="29" t="str">
        <f>'Aligning Data'!Y162</f>
        <v>W6</v>
      </c>
      <c r="Z311" s="29" t="str">
        <f>'Aligning Data'!Z162</f>
        <v>X6</v>
      </c>
      <c r="AA311" s="29" t="str">
        <f>'Aligning Data'!AA162</f>
        <v>Y6</v>
      </c>
      <c r="AB311" s="29" t="str">
        <f>'Aligning Data'!AB162</f>
        <v>Z6</v>
      </c>
      <c r="AC311" s="29" t="str">
        <f>'Aligning Data'!AC162</f>
        <v>AA6</v>
      </c>
      <c r="AD311" s="29" t="str">
        <f>'Aligning Data'!AD162</f>
        <v>AB6</v>
      </c>
      <c r="AE311" s="29" t="str">
        <f>'Aligning Data'!AE162</f>
        <v>AC6</v>
      </c>
      <c r="AF311" s="29" t="str">
        <f>'Aligning Data'!AF162</f>
        <v>AD6</v>
      </c>
    </row>
    <row r="312" spans="2:32" s="21" customFormat="1" ht="15.75" customHeight="1" x14ac:dyDescent="0.2">
      <c r="B312" s="32">
        <v>7</v>
      </c>
      <c r="C312" s="32" t="s">
        <v>1196</v>
      </c>
      <c r="D312" s="32" t="s">
        <v>1197</v>
      </c>
      <c r="E312" s="32" t="s">
        <v>1198</v>
      </c>
      <c r="F312" s="32" t="s">
        <v>1199</v>
      </c>
      <c r="G312" s="32" t="s">
        <v>1200</v>
      </c>
      <c r="H312" s="32" t="s">
        <v>1201</v>
      </c>
      <c r="I312" s="32" t="s">
        <v>1202</v>
      </c>
      <c r="J312" s="32" t="s">
        <v>1203</v>
      </c>
      <c r="K312" s="32" t="s">
        <v>1204</v>
      </c>
      <c r="L312" s="32" t="s">
        <v>1205</v>
      </c>
      <c r="M312" s="32" t="s">
        <v>1206</v>
      </c>
      <c r="N312" s="32" t="s">
        <v>1207</v>
      </c>
      <c r="O312" s="32" t="s">
        <v>1208</v>
      </c>
      <c r="P312" s="32" t="s">
        <v>1209</v>
      </c>
      <c r="Q312" s="32" t="s">
        <v>1210</v>
      </c>
      <c r="R312" s="32" t="s">
        <v>1211</v>
      </c>
      <c r="S312" s="32" t="s">
        <v>1212</v>
      </c>
      <c r="T312" s="32" t="s">
        <v>1213</v>
      </c>
      <c r="U312" s="32" t="s">
        <v>1214</v>
      </c>
      <c r="V312" s="32" t="s">
        <v>1215</v>
      </c>
      <c r="W312" s="32" t="s">
        <v>1216</v>
      </c>
      <c r="X312" s="32" t="s">
        <v>1217</v>
      </c>
      <c r="Y312" s="32" t="s">
        <v>1218</v>
      </c>
      <c r="Z312" s="32" t="s">
        <v>1219</v>
      </c>
      <c r="AA312" s="32" t="s">
        <v>1220</v>
      </c>
      <c r="AB312" s="32" t="s">
        <v>1221</v>
      </c>
      <c r="AC312" s="32" t="s">
        <v>1222</v>
      </c>
      <c r="AD312" s="32" t="s">
        <v>1223</v>
      </c>
      <c r="AE312" s="32" t="s">
        <v>1224</v>
      </c>
      <c r="AF312" s="32" t="s">
        <v>1225</v>
      </c>
    </row>
    <row r="313" spans="2:32" s="21" customFormat="1" ht="15.75" customHeight="1" x14ac:dyDescent="0.2">
      <c r="B313" s="32"/>
      <c r="C313" s="44" t="str">
        <f>'Aligning Data'!C163</f>
        <v>A7</v>
      </c>
      <c r="D313" s="44" t="str">
        <f>'Aligning Data'!D163</f>
        <v>B7</v>
      </c>
      <c r="E313" s="44" t="str">
        <f>'Aligning Data'!E163</f>
        <v>C7</v>
      </c>
      <c r="F313" s="44" t="str">
        <f>'Aligning Data'!F163</f>
        <v>D7</v>
      </c>
      <c r="G313" s="44" t="str">
        <f>'Aligning Data'!G163</f>
        <v>E7</v>
      </c>
      <c r="H313" s="44" t="str">
        <f>'Aligning Data'!H163</f>
        <v>F7</v>
      </c>
      <c r="I313" s="44" t="str">
        <f>'Aligning Data'!I163</f>
        <v>G7</v>
      </c>
      <c r="J313" s="44" t="str">
        <f>'Aligning Data'!J163</f>
        <v>H7</v>
      </c>
      <c r="K313" s="44" t="str">
        <f>'Aligning Data'!K163</f>
        <v>I7</v>
      </c>
      <c r="L313" s="44" t="str">
        <f>'Aligning Data'!L163</f>
        <v>J7</v>
      </c>
      <c r="M313" s="44" t="str">
        <f>'Aligning Data'!M163</f>
        <v>K7</v>
      </c>
      <c r="N313" s="44" t="str">
        <f>'Aligning Data'!N163</f>
        <v>L7</v>
      </c>
      <c r="O313" s="44" t="str">
        <f>'Aligning Data'!O163</f>
        <v>M7</v>
      </c>
      <c r="P313" s="44" t="str">
        <f>'Aligning Data'!P163</f>
        <v>N7</v>
      </c>
      <c r="Q313" s="44" t="str">
        <f>'Aligning Data'!Q163</f>
        <v>O7</v>
      </c>
      <c r="R313" s="44" t="str">
        <f>'Aligning Data'!R163</f>
        <v>P7</v>
      </c>
      <c r="S313" s="44" t="str">
        <f>'Aligning Data'!S163</f>
        <v>S7</v>
      </c>
      <c r="T313" s="44" t="str">
        <f>'Aligning Data'!T163</f>
        <v>R7</v>
      </c>
      <c r="U313" s="44" t="str">
        <f>'Aligning Data'!U163</f>
        <v>S7</v>
      </c>
      <c r="V313" s="44" t="str">
        <f>'Aligning Data'!V163</f>
        <v>T7</v>
      </c>
      <c r="W313" s="44" t="str">
        <f>'Aligning Data'!W163</f>
        <v>U7</v>
      </c>
      <c r="X313" s="44" t="str">
        <f>'Aligning Data'!X163</f>
        <v>V7</v>
      </c>
      <c r="Y313" s="44" t="str">
        <f>'Aligning Data'!Y163</f>
        <v>W7</v>
      </c>
      <c r="Z313" s="44" t="str">
        <f>'Aligning Data'!Z163</f>
        <v>X7</v>
      </c>
      <c r="AA313" s="44" t="str">
        <f>'Aligning Data'!AA163</f>
        <v>Y7</v>
      </c>
      <c r="AB313" s="44" t="str">
        <f>'Aligning Data'!AB163</f>
        <v>Z7</v>
      </c>
      <c r="AC313" s="44" t="str">
        <f>'Aligning Data'!AC163</f>
        <v>AA7</v>
      </c>
      <c r="AD313" s="44" t="str">
        <f>'Aligning Data'!AD163</f>
        <v>AB7</v>
      </c>
      <c r="AE313" s="44" t="str">
        <f>'Aligning Data'!AE163</f>
        <v>AC7</v>
      </c>
      <c r="AF313" s="44" t="str">
        <f>'Aligning Data'!AF163</f>
        <v>AD7</v>
      </c>
    </row>
    <row r="314" spans="2:32" s="21" customFormat="1" ht="15.75" customHeight="1" x14ac:dyDescent="0.2">
      <c r="B314" s="32">
        <v>8</v>
      </c>
      <c r="C314" s="32" t="s">
        <v>1196</v>
      </c>
      <c r="D314" s="32" t="s">
        <v>1197</v>
      </c>
      <c r="E314" s="32" t="s">
        <v>1198</v>
      </c>
      <c r="F314" s="32" t="s">
        <v>1199</v>
      </c>
      <c r="G314" s="32" t="s">
        <v>1200</v>
      </c>
      <c r="H314" s="32" t="s">
        <v>1201</v>
      </c>
      <c r="I314" s="32" t="s">
        <v>1202</v>
      </c>
      <c r="J314" s="32" t="s">
        <v>1203</v>
      </c>
      <c r="K314" s="32" t="s">
        <v>1204</v>
      </c>
      <c r="L314" s="32" t="s">
        <v>1205</v>
      </c>
      <c r="M314" s="32" t="s">
        <v>1206</v>
      </c>
      <c r="N314" s="32" t="s">
        <v>1207</v>
      </c>
      <c r="O314" s="32" t="s">
        <v>1208</v>
      </c>
      <c r="P314" s="32" t="s">
        <v>1209</v>
      </c>
      <c r="Q314" s="32" t="s">
        <v>1210</v>
      </c>
      <c r="R314" s="32" t="s">
        <v>1211</v>
      </c>
      <c r="S314" s="32" t="s">
        <v>1212</v>
      </c>
      <c r="T314" s="32" t="s">
        <v>1213</v>
      </c>
      <c r="U314" s="32" t="s">
        <v>1214</v>
      </c>
      <c r="V314" s="32" t="s">
        <v>1215</v>
      </c>
      <c r="W314" s="32" t="s">
        <v>1216</v>
      </c>
      <c r="X314" s="32" t="s">
        <v>1217</v>
      </c>
      <c r="Y314" s="32" t="s">
        <v>1218</v>
      </c>
      <c r="Z314" s="32" t="s">
        <v>1219</v>
      </c>
      <c r="AA314" s="32" t="s">
        <v>1220</v>
      </c>
      <c r="AB314" s="32" t="s">
        <v>1221</v>
      </c>
      <c r="AC314" s="32" t="s">
        <v>1222</v>
      </c>
      <c r="AD314" s="32" t="s">
        <v>1223</v>
      </c>
      <c r="AE314" s="32" t="s">
        <v>1224</v>
      </c>
      <c r="AF314" s="32" t="s">
        <v>1225</v>
      </c>
    </row>
    <row r="315" spans="2:32" s="21" customFormat="1" ht="15.75" customHeight="1" x14ac:dyDescent="0.2">
      <c r="B315" s="32"/>
      <c r="C315" s="44" t="str">
        <f>'Aligning Data'!C164</f>
        <v>A8</v>
      </c>
      <c r="D315" s="44" t="str">
        <f>'Aligning Data'!D164</f>
        <v>B8</v>
      </c>
      <c r="E315" s="44" t="str">
        <f>'Aligning Data'!E164</f>
        <v>C8</v>
      </c>
      <c r="F315" s="44" t="str">
        <f>'Aligning Data'!F164</f>
        <v>D8</v>
      </c>
      <c r="G315" s="44" t="str">
        <f>'Aligning Data'!G164</f>
        <v>E8</v>
      </c>
      <c r="H315" s="44" t="str">
        <f>'Aligning Data'!H164</f>
        <v>F8</v>
      </c>
      <c r="I315" s="44" t="str">
        <f>'Aligning Data'!I164</f>
        <v>G8</v>
      </c>
      <c r="J315" s="44" t="str">
        <f>'Aligning Data'!J164</f>
        <v>H8</v>
      </c>
      <c r="K315" s="44" t="str">
        <f>'Aligning Data'!K164</f>
        <v>I8</v>
      </c>
      <c r="L315" s="44" t="str">
        <f>'Aligning Data'!L164</f>
        <v>J8</v>
      </c>
      <c r="M315" s="44" t="str">
        <f>'Aligning Data'!M164</f>
        <v>K8</v>
      </c>
      <c r="N315" s="44" t="str">
        <f>'Aligning Data'!N164</f>
        <v>L8</v>
      </c>
      <c r="O315" s="44" t="str">
        <f>'Aligning Data'!O164</f>
        <v>M8</v>
      </c>
      <c r="P315" s="44" t="str">
        <f>'Aligning Data'!P164</f>
        <v>N8</v>
      </c>
      <c r="Q315" s="44" t="str">
        <f>'Aligning Data'!Q164</f>
        <v>O8</v>
      </c>
      <c r="R315" s="44" t="str">
        <f>'Aligning Data'!R164</f>
        <v>P8</v>
      </c>
      <c r="S315" s="44" t="str">
        <f>'Aligning Data'!S164</f>
        <v>S8</v>
      </c>
      <c r="T315" s="44" t="str">
        <f>'Aligning Data'!T164</f>
        <v>R8</v>
      </c>
      <c r="U315" s="44" t="str">
        <f>'Aligning Data'!U164</f>
        <v>S8</v>
      </c>
      <c r="V315" s="44" t="str">
        <f>'Aligning Data'!V164</f>
        <v>T8</v>
      </c>
      <c r="W315" s="44" t="str">
        <f>'Aligning Data'!W164</f>
        <v>U8</v>
      </c>
      <c r="X315" s="44" t="str">
        <f>'Aligning Data'!X164</f>
        <v>V8</v>
      </c>
      <c r="Y315" s="44" t="str">
        <f>'Aligning Data'!Y164</f>
        <v>W8</v>
      </c>
      <c r="Z315" s="44" t="str">
        <f>'Aligning Data'!Z164</f>
        <v>X8</v>
      </c>
      <c r="AA315" s="44" t="str">
        <f>'Aligning Data'!AA164</f>
        <v>Y8</v>
      </c>
      <c r="AB315" s="44" t="str">
        <f>'Aligning Data'!AB164</f>
        <v>Z8</v>
      </c>
      <c r="AC315" s="44" t="str">
        <f>'Aligning Data'!AC164</f>
        <v>AA8</v>
      </c>
      <c r="AD315" s="44" t="str">
        <f>'Aligning Data'!AD164</f>
        <v>AB8</v>
      </c>
      <c r="AE315" s="44" t="str">
        <f>'Aligning Data'!AE164</f>
        <v>AC8</v>
      </c>
      <c r="AF315" s="44" t="str">
        <f>'Aligning Data'!AF164</f>
        <v>AD8</v>
      </c>
    </row>
    <row r="316" spans="2:32" s="21" customFormat="1" ht="15.75" customHeight="1" x14ac:dyDescent="0.2">
      <c r="B316" s="27">
        <v>9</v>
      </c>
      <c r="C316" s="27" t="s">
        <v>1226</v>
      </c>
      <c r="D316" s="27" t="s">
        <v>1227</v>
      </c>
      <c r="E316" s="27" t="s">
        <v>1228</v>
      </c>
      <c r="F316" s="27" t="s">
        <v>1229</v>
      </c>
      <c r="G316" s="27" t="s">
        <v>1230</v>
      </c>
      <c r="H316" s="27" t="s">
        <v>1231</v>
      </c>
      <c r="I316" s="27" t="s">
        <v>1232</v>
      </c>
      <c r="J316" s="27" t="s">
        <v>1233</v>
      </c>
      <c r="K316" s="27" t="s">
        <v>1234</v>
      </c>
      <c r="L316" s="27" t="s">
        <v>1235</v>
      </c>
      <c r="M316" s="27" t="s">
        <v>1236</v>
      </c>
      <c r="N316" s="27" t="s">
        <v>1237</v>
      </c>
      <c r="O316" s="27" t="s">
        <v>1238</v>
      </c>
      <c r="P316" s="27" t="s">
        <v>1239</v>
      </c>
      <c r="Q316" s="27" t="s">
        <v>1240</v>
      </c>
      <c r="R316" s="27" t="s">
        <v>1241</v>
      </c>
      <c r="S316" s="27" t="s">
        <v>1242</v>
      </c>
      <c r="T316" s="27" t="s">
        <v>1243</v>
      </c>
      <c r="U316" s="27" t="s">
        <v>1244</v>
      </c>
      <c r="V316" s="27" t="s">
        <v>1245</v>
      </c>
      <c r="W316" s="27" t="s">
        <v>1246</v>
      </c>
      <c r="X316" s="27" t="s">
        <v>1247</v>
      </c>
      <c r="Y316" s="27" t="s">
        <v>1248</v>
      </c>
      <c r="Z316" s="27" t="s">
        <v>1249</v>
      </c>
      <c r="AA316" s="27" t="s">
        <v>1250</v>
      </c>
      <c r="AB316" s="27" t="s">
        <v>1251</v>
      </c>
      <c r="AC316" s="27" t="s">
        <v>1252</v>
      </c>
      <c r="AD316" s="27" t="s">
        <v>1253</v>
      </c>
      <c r="AE316" s="27" t="s">
        <v>1254</v>
      </c>
      <c r="AF316" s="27" t="s">
        <v>1255</v>
      </c>
    </row>
    <row r="317" spans="2:32" s="21" customFormat="1" ht="15.75" customHeight="1" x14ac:dyDescent="0.2">
      <c r="B317" s="27"/>
      <c r="C317" s="29" t="str">
        <f>'Aligning Data'!C165</f>
        <v>A9</v>
      </c>
      <c r="D317" s="29" t="str">
        <f>'Aligning Data'!D165</f>
        <v>B9</v>
      </c>
      <c r="E317" s="29" t="str">
        <f>'Aligning Data'!E165</f>
        <v>C9</v>
      </c>
      <c r="F317" s="29" t="str">
        <f>'Aligning Data'!F165</f>
        <v>D9</v>
      </c>
      <c r="G317" s="29" t="str">
        <f>'Aligning Data'!G165</f>
        <v>E9</v>
      </c>
      <c r="H317" s="29" t="str">
        <f>'Aligning Data'!H165</f>
        <v>F9</v>
      </c>
      <c r="I317" s="29" t="str">
        <f>'Aligning Data'!I165</f>
        <v>G9</v>
      </c>
      <c r="J317" s="29" t="str">
        <f>'Aligning Data'!J165</f>
        <v>H9</v>
      </c>
      <c r="K317" s="29" t="str">
        <f>'Aligning Data'!K165</f>
        <v>I9</v>
      </c>
      <c r="L317" s="29" t="str">
        <f>'Aligning Data'!L165</f>
        <v>J9</v>
      </c>
      <c r="M317" s="29" t="str">
        <f>'Aligning Data'!M165</f>
        <v>K9</v>
      </c>
      <c r="N317" s="29" t="str">
        <f>'Aligning Data'!N165</f>
        <v>L9</v>
      </c>
      <c r="O317" s="29" t="str">
        <f>'Aligning Data'!O165</f>
        <v>M9</v>
      </c>
      <c r="P317" s="29" t="str">
        <f>'Aligning Data'!P165</f>
        <v>N9</v>
      </c>
      <c r="Q317" s="29" t="str">
        <f>'Aligning Data'!Q165</f>
        <v>O9</v>
      </c>
      <c r="R317" s="29" t="str">
        <f>'Aligning Data'!R165</f>
        <v>P9</v>
      </c>
      <c r="S317" s="29" t="str">
        <f>'Aligning Data'!S165</f>
        <v>S9</v>
      </c>
      <c r="T317" s="29" t="str">
        <f>'Aligning Data'!T165</f>
        <v>R9</v>
      </c>
      <c r="U317" s="29" t="str">
        <f>'Aligning Data'!U165</f>
        <v>S9</v>
      </c>
      <c r="V317" s="29" t="str">
        <f>'Aligning Data'!V165</f>
        <v>T9</v>
      </c>
      <c r="W317" s="29" t="str">
        <f>'Aligning Data'!W165</f>
        <v>U9</v>
      </c>
      <c r="X317" s="29" t="str">
        <f>'Aligning Data'!X165</f>
        <v>V9</v>
      </c>
      <c r="Y317" s="29" t="str">
        <f>'Aligning Data'!Y165</f>
        <v>W9</v>
      </c>
      <c r="Z317" s="29" t="str">
        <f>'Aligning Data'!Z165</f>
        <v>X9</v>
      </c>
      <c r="AA317" s="29" t="str">
        <f>'Aligning Data'!AA165</f>
        <v>Y9</v>
      </c>
      <c r="AB317" s="29" t="str">
        <f>'Aligning Data'!AB165</f>
        <v>Z9</v>
      </c>
      <c r="AC317" s="29" t="str">
        <f>'Aligning Data'!AC165</f>
        <v>AA9</v>
      </c>
      <c r="AD317" s="29" t="str">
        <f>'Aligning Data'!AD165</f>
        <v>AB9</v>
      </c>
      <c r="AE317" s="29" t="str">
        <f>'Aligning Data'!AE165</f>
        <v>AC9</v>
      </c>
      <c r="AF317" s="29" t="str">
        <f>'Aligning Data'!AF165</f>
        <v>AD9</v>
      </c>
    </row>
    <row r="318" spans="2:32" s="21" customFormat="1" ht="15.75" customHeight="1" x14ac:dyDescent="0.2">
      <c r="B318" s="27">
        <v>10</v>
      </c>
      <c r="C318" s="27" t="s">
        <v>1226</v>
      </c>
      <c r="D318" s="27" t="s">
        <v>1227</v>
      </c>
      <c r="E318" s="27" t="s">
        <v>1228</v>
      </c>
      <c r="F318" s="27" t="s">
        <v>1229</v>
      </c>
      <c r="G318" s="27" t="s">
        <v>1230</v>
      </c>
      <c r="H318" s="27" t="s">
        <v>1231</v>
      </c>
      <c r="I318" s="27" t="s">
        <v>1232</v>
      </c>
      <c r="J318" s="27" t="s">
        <v>1233</v>
      </c>
      <c r="K318" s="27" t="s">
        <v>1234</v>
      </c>
      <c r="L318" s="27" t="s">
        <v>1235</v>
      </c>
      <c r="M318" s="27" t="s">
        <v>1236</v>
      </c>
      <c r="N318" s="27" t="s">
        <v>1237</v>
      </c>
      <c r="O318" s="27" t="s">
        <v>1238</v>
      </c>
      <c r="P318" s="27" t="s">
        <v>1239</v>
      </c>
      <c r="Q318" s="27" t="s">
        <v>1240</v>
      </c>
      <c r="R318" s="27" t="s">
        <v>1241</v>
      </c>
      <c r="S318" s="27" t="s">
        <v>1242</v>
      </c>
      <c r="T318" s="27" t="s">
        <v>1243</v>
      </c>
      <c r="U318" s="27" t="s">
        <v>1244</v>
      </c>
      <c r="V318" s="27" t="s">
        <v>1245</v>
      </c>
      <c r="W318" s="27" t="s">
        <v>1246</v>
      </c>
      <c r="X318" s="27" t="s">
        <v>1247</v>
      </c>
      <c r="Y318" s="27" t="s">
        <v>1248</v>
      </c>
      <c r="Z318" s="27" t="s">
        <v>1249</v>
      </c>
      <c r="AA318" s="27" t="s">
        <v>1250</v>
      </c>
      <c r="AB318" s="27" t="s">
        <v>1251</v>
      </c>
      <c r="AC318" s="27" t="s">
        <v>1252</v>
      </c>
      <c r="AD318" s="27" t="s">
        <v>1253</v>
      </c>
      <c r="AE318" s="27" t="s">
        <v>1254</v>
      </c>
      <c r="AF318" s="27" t="s">
        <v>1255</v>
      </c>
    </row>
    <row r="319" spans="2:32" s="21" customFormat="1" ht="15.75" customHeight="1" x14ac:dyDescent="0.2">
      <c r="B319" s="27"/>
      <c r="C319" s="29" t="str">
        <f>'Aligning Data'!C166</f>
        <v>A10</v>
      </c>
      <c r="D319" s="29" t="str">
        <f>'Aligning Data'!D166</f>
        <v>B10</v>
      </c>
      <c r="E319" s="29" t="str">
        <f>'Aligning Data'!E166</f>
        <v>C10</v>
      </c>
      <c r="F319" s="29" t="str">
        <f>'Aligning Data'!F166</f>
        <v>D10</v>
      </c>
      <c r="G319" s="29" t="str">
        <f>'Aligning Data'!G166</f>
        <v>E10</v>
      </c>
      <c r="H319" s="29" t="str">
        <f>'Aligning Data'!H166</f>
        <v>F10</v>
      </c>
      <c r="I319" s="29" t="str">
        <f>'Aligning Data'!I166</f>
        <v>G10</v>
      </c>
      <c r="J319" s="29" t="str">
        <f>'Aligning Data'!J166</f>
        <v>H10</v>
      </c>
      <c r="K319" s="29" t="str">
        <f>'Aligning Data'!K166</f>
        <v>I10</v>
      </c>
      <c r="L319" s="29" t="str">
        <f>'Aligning Data'!L166</f>
        <v>J10</v>
      </c>
      <c r="M319" s="29" t="str">
        <f>'Aligning Data'!M166</f>
        <v>K10</v>
      </c>
      <c r="N319" s="29" t="str">
        <f>'Aligning Data'!N166</f>
        <v>L10</v>
      </c>
      <c r="O319" s="29" t="str">
        <f>'Aligning Data'!O166</f>
        <v>M10</v>
      </c>
      <c r="P319" s="29" t="str">
        <f>'Aligning Data'!P166</f>
        <v>N10</v>
      </c>
      <c r="Q319" s="29" t="str">
        <f>'Aligning Data'!Q166</f>
        <v>O10</v>
      </c>
      <c r="R319" s="29" t="str">
        <f>'Aligning Data'!R166</f>
        <v>P10</v>
      </c>
      <c r="S319" s="29" t="str">
        <f>'Aligning Data'!S166</f>
        <v>S10</v>
      </c>
      <c r="T319" s="29" t="str">
        <f>'Aligning Data'!T166</f>
        <v>R10</v>
      </c>
      <c r="U319" s="29" t="str">
        <f>'Aligning Data'!U166</f>
        <v>S10</v>
      </c>
      <c r="V319" s="29" t="str">
        <f>'Aligning Data'!V166</f>
        <v>T10</v>
      </c>
      <c r="W319" s="29" t="str">
        <f>'Aligning Data'!W166</f>
        <v>U10</v>
      </c>
      <c r="X319" s="29" t="str">
        <f>'Aligning Data'!X166</f>
        <v>V10</v>
      </c>
      <c r="Y319" s="29" t="str">
        <f>'Aligning Data'!Y166</f>
        <v>W10</v>
      </c>
      <c r="Z319" s="29" t="str">
        <f>'Aligning Data'!Z166</f>
        <v>X10</v>
      </c>
      <c r="AA319" s="29" t="str">
        <f>'Aligning Data'!AA166</f>
        <v>Y10</v>
      </c>
      <c r="AB319" s="29" t="str">
        <f>'Aligning Data'!AB166</f>
        <v>Z10</v>
      </c>
      <c r="AC319" s="29" t="str">
        <f>'Aligning Data'!AC166</f>
        <v>AA10</v>
      </c>
      <c r="AD319" s="29" t="str">
        <f>'Aligning Data'!AD166</f>
        <v>AB10</v>
      </c>
      <c r="AE319" s="29" t="str">
        <f>'Aligning Data'!AE166</f>
        <v>AC10</v>
      </c>
      <c r="AF319" s="29" t="str">
        <f>'Aligning Data'!AF166</f>
        <v>AD10</v>
      </c>
    </row>
    <row r="320" spans="2:32" s="21" customFormat="1" ht="15.75" customHeight="1" x14ac:dyDescent="0.2">
      <c r="B320" s="32">
        <v>11</v>
      </c>
      <c r="C320" s="32" t="s">
        <v>1256</v>
      </c>
      <c r="D320" s="32" t="s">
        <v>1257</v>
      </c>
      <c r="E320" s="32" t="s">
        <v>1258</v>
      </c>
      <c r="F320" s="32" t="s">
        <v>1259</v>
      </c>
      <c r="G320" s="32" t="s">
        <v>1260</v>
      </c>
      <c r="H320" s="32" t="s">
        <v>1261</v>
      </c>
      <c r="I320" s="32" t="s">
        <v>1262</v>
      </c>
      <c r="J320" s="32" t="s">
        <v>1263</v>
      </c>
      <c r="K320" s="32" t="s">
        <v>1264</v>
      </c>
      <c r="L320" s="32" t="s">
        <v>1265</v>
      </c>
      <c r="M320" s="32" t="s">
        <v>1266</v>
      </c>
      <c r="N320" s="32" t="s">
        <v>1267</v>
      </c>
      <c r="O320" s="32" t="s">
        <v>1268</v>
      </c>
      <c r="P320" s="32" t="s">
        <v>1269</v>
      </c>
      <c r="Q320" s="32" t="s">
        <v>1270</v>
      </c>
      <c r="R320" s="32" t="s">
        <v>1271</v>
      </c>
      <c r="S320" s="32" t="s">
        <v>1272</v>
      </c>
      <c r="T320" s="32" t="s">
        <v>1273</v>
      </c>
      <c r="U320" s="32" t="s">
        <v>1274</v>
      </c>
      <c r="V320" s="32" t="s">
        <v>1275</v>
      </c>
      <c r="W320" s="32" t="s">
        <v>1276</v>
      </c>
      <c r="X320" s="32" t="s">
        <v>1277</v>
      </c>
      <c r="Y320" s="32" t="s">
        <v>1278</v>
      </c>
      <c r="Z320" s="32" t="s">
        <v>1279</v>
      </c>
      <c r="AA320" s="32" t="s">
        <v>1280</v>
      </c>
      <c r="AB320" s="32" t="s">
        <v>1281</v>
      </c>
      <c r="AC320" s="32" t="s">
        <v>1282</v>
      </c>
      <c r="AD320" s="32" t="s">
        <v>1283</v>
      </c>
      <c r="AE320" s="32" t="s">
        <v>1284</v>
      </c>
      <c r="AF320" s="32" t="s">
        <v>1285</v>
      </c>
    </row>
    <row r="321" spans="2:32" s="21" customFormat="1" ht="15.75" customHeight="1" x14ac:dyDescent="0.2">
      <c r="B321" s="32"/>
      <c r="C321" s="44" t="str">
        <f>'Aligning Data'!C167</f>
        <v>A11</v>
      </c>
      <c r="D321" s="44" t="str">
        <f>'Aligning Data'!D167</f>
        <v>B11</v>
      </c>
      <c r="E321" s="44" t="str">
        <f>'Aligning Data'!E167</f>
        <v>C11</v>
      </c>
      <c r="F321" s="44" t="str">
        <f>'Aligning Data'!F167</f>
        <v>D11</v>
      </c>
      <c r="G321" s="44" t="str">
        <f>'Aligning Data'!G167</f>
        <v>E11</v>
      </c>
      <c r="H321" s="44" t="str">
        <f>'Aligning Data'!H167</f>
        <v>F11</v>
      </c>
      <c r="I321" s="44" t="str">
        <f>'Aligning Data'!I167</f>
        <v>G11</v>
      </c>
      <c r="J321" s="44" t="str">
        <f>'Aligning Data'!J167</f>
        <v>H11</v>
      </c>
      <c r="K321" s="44" t="str">
        <f>'Aligning Data'!K167</f>
        <v>I11</v>
      </c>
      <c r="L321" s="44" t="str">
        <f>'Aligning Data'!L167</f>
        <v>J11</v>
      </c>
      <c r="M321" s="44" t="str">
        <f>'Aligning Data'!M167</f>
        <v>K11</v>
      </c>
      <c r="N321" s="44" t="str">
        <f>'Aligning Data'!N167</f>
        <v>L11</v>
      </c>
      <c r="O321" s="44" t="str">
        <f>'Aligning Data'!O167</f>
        <v>M11</v>
      </c>
      <c r="P321" s="44" t="str">
        <f>'Aligning Data'!P167</f>
        <v>N11</v>
      </c>
      <c r="Q321" s="44" t="str">
        <f>'Aligning Data'!Q167</f>
        <v>O11</v>
      </c>
      <c r="R321" s="44" t="str">
        <f>'Aligning Data'!R167</f>
        <v>P11</v>
      </c>
      <c r="S321" s="44" t="str">
        <f>'Aligning Data'!S167</f>
        <v>S11</v>
      </c>
      <c r="T321" s="44" t="str">
        <f>'Aligning Data'!T167</f>
        <v>R11</v>
      </c>
      <c r="U321" s="44" t="str">
        <f>'Aligning Data'!U167</f>
        <v>S11</v>
      </c>
      <c r="V321" s="44" t="str">
        <f>'Aligning Data'!V167</f>
        <v>T11</v>
      </c>
      <c r="W321" s="44" t="str">
        <f>'Aligning Data'!W167</f>
        <v>U11</v>
      </c>
      <c r="X321" s="44" t="str">
        <f>'Aligning Data'!X167</f>
        <v>V11</v>
      </c>
      <c r="Y321" s="44" t="str">
        <f>'Aligning Data'!Y167</f>
        <v>W11</v>
      </c>
      <c r="Z321" s="44" t="str">
        <f>'Aligning Data'!Z167</f>
        <v>X11</v>
      </c>
      <c r="AA321" s="44" t="str">
        <f>'Aligning Data'!AA167</f>
        <v>Y11</v>
      </c>
      <c r="AB321" s="44" t="str">
        <f>'Aligning Data'!AB167</f>
        <v>Z11</v>
      </c>
      <c r="AC321" s="44" t="str">
        <f>'Aligning Data'!AC167</f>
        <v>AA11</v>
      </c>
      <c r="AD321" s="44" t="str">
        <f>'Aligning Data'!AD167</f>
        <v>AB11</v>
      </c>
      <c r="AE321" s="44" t="str">
        <f>'Aligning Data'!AE167</f>
        <v>AC11</v>
      </c>
      <c r="AF321" s="44" t="str">
        <f>'Aligning Data'!AF167</f>
        <v>AD11</v>
      </c>
    </row>
    <row r="322" spans="2:32" s="21" customFormat="1" ht="15.75" customHeight="1" x14ac:dyDescent="0.2">
      <c r="B322" s="32">
        <v>12</v>
      </c>
      <c r="C322" s="32" t="s">
        <v>1256</v>
      </c>
      <c r="D322" s="32" t="s">
        <v>1257</v>
      </c>
      <c r="E322" s="32" t="s">
        <v>1258</v>
      </c>
      <c r="F322" s="32" t="s">
        <v>1259</v>
      </c>
      <c r="G322" s="32" t="s">
        <v>1260</v>
      </c>
      <c r="H322" s="32" t="s">
        <v>1261</v>
      </c>
      <c r="I322" s="32" t="s">
        <v>1262</v>
      </c>
      <c r="J322" s="32" t="s">
        <v>1263</v>
      </c>
      <c r="K322" s="32" t="s">
        <v>1264</v>
      </c>
      <c r="L322" s="32" t="s">
        <v>1265</v>
      </c>
      <c r="M322" s="32" t="s">
        <v>1266</v>
      </c>
      <c r="N322" s="32" t="s">
        <v>1267</v>
      </c>
      <c r="O322" s="32" t="s">
        <v>1268</v>
      </c>
      <c r="P322" s="32" t="s">
        <v>1269</v>
      </c>
      <c r="Q322" s="32" t="s">
        <v>1270</v>
      </c>
      <c r="R322" s="32" t="s">
        <v>1271</v>
      </c>
      <c r="S322" s="32" t="s">
        <v>1272</v>
      </c>
      <c r="T322" s="32" t="s">
        <v>1273</v>
      </c>
      <c r="U322" s="32" t="s">
        <v>1274</v>
      </c>
      <c r="V322" s="32" t="s">
        <v>1275</v>
      </c>
      <c r="W322" s="32" t="s">
        <v>1276</v>
      </c>
      <c r="X322" s="32" t="s">
        <v>1277</v>
      </c>
      <c r="Y322" s="32" t="s">
        <v>1278</v>
      </c>
      <c r="Z322" s="32" t="s">
        <v>1279</v>
      </c>
      <c r="AA322" s="32" t="s">
        <v>1280</v>
      </c>
      <c r="AB322" s="32" t="s">
        <v>1281</v>
      </c>
      <c r="AC322" s="32" t="s">
        <v>1282</v>
      </c>
      <c r="AD322" s="32" t="s">
        <v>1283</v>
      </c>
      <c r="AE322" s="32" t="s">
        <v>1284</v>
      </c>
      <c r="AF322" s="32" t="s">
        <v>1285</v>
      </c>
    </row>
    <row r="323" spans="2:32" s="21" customFormat="1" ht="15.75" customHeight="1" x14ac:dyDescent="0.2">
      <c r="B323" s="32"/>
      <c r="C323" s="44" t="str">
        <f>'Aligning Data'!C168</f>
        <v>A12</v>
      </c>
      <c r="D323" s="44" t="str">
        <f>'Aligning Data'!D168</f>
        <v>B12</v>
      </c>
      <c r="E323" s="44" t="str">
        <f>'Aligning Data'!E168</f>
        <v>C12</v>
      </c>
      <c r="F323" s="44" t="str">
        <f>'Aligning Data'!F168</f>
        <v>D12</v>
      </c>
      <c r="G323" s="44" t="str">
        <f>'Aligning Data'!G168</f>
        <v>E12</v>
      </c>
      <c r="H323" s="44" t="str">
        <f>'Aligning Data'!H168</f>
        <v>F12</v>
      </c>
      <c r="I323" s="44" t="str">
        <f>'Aligning Data'!I168</f>
        <v>G12</v>
      </c>
      <c r="J323" s="44" t="str">
        <f>'Aligning Data'!J168</f>
        <v>H12</v>
      </c>
      <c r="K323" s="44" t="str">
        <f>'Aligning Data'!K168</f>
        <v>I12</v>
      </c>
      <c r="L323" s="44" t="str">
        <f>'Aligning Data'!L168</f>
        <v>J12</v>
      </c>
      <c r="M323" s="44" t="str">
        <f>'Aligning Data'!M168</f>
        <v>K12</v>
      </c>
      <c r="N323" s="44" t="str">
        <f>'Aligning Data'!N168</f>
        <v>L12</v>
      </c>
      <c r="O323" s="44" t="str">
        <f>'Aligning Data'!O168</f>
        <v>M12</v>
      </c>
      <c r="P323" s="44" t="str">
        <f>'Aligning Data'!P168</f>
        <v>N12</v>
      </c>
      <c r="Q323" s="44" t="str">
        <f>'Aligning Data'!Q168</f>
        <v>O12</v>
      </c>
      <c r="R323" s="44" t="str">
        <f>'Aligning Data'!R168</f>
        <v>P12</v>
      </c>
      <c r="S323" s="44" t="str">
        <f>'Aligning Data'!S168</f>
        <v>S12</v>
      </c>
      <c r="T323" s="44" t="str">
        <f>'Aligning Data'!T168</f>
        <v>R12</v>
      </c>
      <c r="U323" s="44" t="str">
        <f>'Aligning Data'!U168</f>
        <v>S12</v>
      </c>
      <c r="V323" s="44" t="str">
        <f>'Aligning Data'!V168</f>
        <v>T12</v>
      </c>
      <c r="W323" s="44" t="str">
        <f>'Aligning Data'!W168</f>
        <v>U12</v>
      </c>
      <c r="X323" s="44" t="str">
        <f>'Aligning Data'!X168</f>
        <v>V12</v>
      </c>
      <c r="Y323" s="44" t="str">
        <f>'Aligning Data'!Y168</f>
        <v>W12</v>
      </c>
      <c r="Z323" s="44" t="str">
        <f>'Aligning Data'!Z168</f>
        <v>X12</v>
      </c>
      <c r="AA323" s="44" t="str">
        <f>'Aligning Data'!AA168</f>
        <v>Y12</v>
      </c>
      <c r="AB323" s="44" t="str">
        <f>'Aligning Data'!AB168</f>
        <v>Z12</v>
      </c>
      <c r="AC323" s="44" t="str">
        <f>'Aligning Data'!AC168</f>
        <v>AA12</v>
      </c>
      <c r="AD323" s="44" t="str">
        <f>'Aligning Data'!AD168</f>
        <v>AB12</v>
      </c>
      <c r="AE323" s="44" t="str">
        <f>'Aligning Data'!AE168</f>
        <v>AC12</v>
      </c>
      <c r="AF323" s="44" t="str">
        <f>'Aligning Data'!AF168</f>
        <v>AD12</v>
      </c>
    </row>
    <row r="324" spans="2:32" s="21" customFormat="1" ht="15.75" customHeight="1" x14ac:dyDescent="0.2">
      <c r="B324" s="27">
        <v>13</v>
      </c>
      <c r="C324" s="27" t="s">
        <v>1286</v>
      </c>
      <c r="D324" s="27" t="s">
        <v>1287</v>
      </c>
      <c r="E324" s="27" t="s">
        <v>1288</v>
      </c>
      <c r="F324" s="27" t="s">
        <v>1289</v>
      </c>
      <c r="G324" s="27" t="s">
        <v>1290</v>
      </c>
      <c r="H324" s="27" t="s">
        <v>1291</v>
      </c>
      <c r="I324" s="27" t="s">
        <v>1292</v>
      </c>
      <c r="J324" s="27" t="s">
        <v>1293</v>
      </c>
      <c r="K324" s="27" t="s">
        <v>1294</v>
      </c>
      <c r="L324" s="27" t="s">
        <v>1295</v>
      </c>
      <c r="M324" s="27" t="s">
        <v>1296</v>
      </c>
      <c r="N324" s="27" t="s">
        <v>1297</v>
      </c>
      <c r="O324" s="27" t="s">
        <v>1298</v>
      </c>
      <c r="P324" s="27" t="s">
        <v>1299</v>
      </c>
      <c r="Q324" s="27" t="s">
        <v>1300</v>
      </c>
      <c r="R324" s="27" t="s">
        <v>1301</v>
      </c>
      <c r="S324" s="27" t="s">
        <v>1302</v>
      </c>
      <c r="T324" s="27" t="s">
        <v>1303</v>
      </c>
      <c r="U324" s="27" t="s">
        <v>1304</v>
      </c>
      <c r="V324" s="27" t="s">
        <v>1305</v>
      </c>
      <c r="W324" s="27" t="s">
        <v>1306</v>
      </c>
      <c r="X324" s="27" t="s">
        <v>1307</v>
      </c>
      <c r="Y324" s="27" t="s">
        <v>1308</v>
      </c>
      <c r="Z324" s="27" t="s">
        <v>1309</v>
      </c>
      <c r="AA324" s="27" t="s">
        <v>1310</v>
      </c>
      <c r="AB324" s="27" t="s">
        <v>1311</v>
      </c>
      <c r="AC324" s="27" t="s">
        <v>1312</v>
      </c>
      <c r="AD324" s="27" t="s">
        <v>1313</v>
      </c>
      <c r="AE324" s="27" t="s">
        <v>1314</v>
      </c>
      <c r="AF324" s="27" t="s">
        <v>1315</v>
      </c>
    </row>
    <row r="325" spans="2:32" s="21" customFormat="1" ht="15.75" customHeight="1" x14ac:dyDescent="0.2">
      <c r="B325" s="27"/>
      <c r="C325" s="29" t="str">
        <f>'Aligning Data'!C169</f>
        <v>A13</v>
      </c>
      <c r="D325" s="29" t="str">
        <f>'Aligning Data'!D169</f>
        <v>B13</v>
      </c>
      <c r="E325" s="29" t="str">
        <f>'Aligning Data'!E169</f>
        <v>C13</v>
      </c>
      <c r="F325" s="29" t="str">
        <f>'Aligning Data'!F169</f>
        <v>D13</v>
      </c>
      <c r="G325" s="29" t="str">
        <f>'Aligning Data'!G169</f>
        <v>E13</v>
      </c>
      <c r="H325" s="29" t="str">
        <f>'Aligning Data'!H169</f>
        <v>F13</v>
      </c>
      <c r="I325" s="29" t="str">
        <f>'Aligning Data'!I169</f>
        <v>G13</v>
      </c>
      <c r="J325" s="29" t="str">
        <f>'Aligning Data'!J169</f>
        <v>H13</v>
      </c>
      <c r="K325" s="29" t="str">
        <f>'Aligning Data'!K169</f>
        <v>I13</v>
      </c>
      <c r="L325" s="29" t="str">
        <f>'Aligning Data'!L169</f>
        <v>J13</v>
      </c>
      <c r="M325" s="29" t="str">
        <f>'Aligning Data'!M169</f>
        <v>K13</v>
      </c>
      <c r="N325" s="29" t="str">
        <f>'Aligning Data'!N169</f>
        <v>L13</v>
      </c>
      <c r="O325" s="29" t="str">
        <f>'Aligning Data'!O169</f>
        <v>M13</v>
      </c>
      <c r="P325" s="29" t="str">
        <f>'Aligning Data'!P169</f>
        <v>N13</v>
      </c>
      <c r="Q325" s="29" t="str">
        <f>'Aligning Data'!Q169</f>
        <v>O13</v>
      </c>
      <c r="R325" s="29" t="str">
        <f>'Aligning Data'!R169</f>
        <v>P13</v>
      </c>
      <c r="S325" s="29" t="str">
        <f>'Aligning Data'!S169</f>
        <v>S13</v>
      </c>
      <c r="T325" s="29" t="str">
        <f>'Aligning Data'!T169</f>
        <v>R13</v>
      </c>
      <c r="U325" s="29" t="str">
        <f>'Aligning Data'!U169</f>
        <v>S13</v>
      </c>
      <c r="V325" s="29" t="str">
        <f>'Aligning Data'!V169</f>
        <v>T13</v>
      </c>
      <c r="W325" s="29" t="str">
        <f>'Aligning Data'!W169</f>
        <v>U13</v>
      </c>
      <c r="X325" s="29" t="str">
        <f>'Aligning Data'!X169</f>
        <v>V13</v>
      </c>
      <c r="Y325" s="29" t="str">
        <f>'Aligning Data'!Y169</f>
        <v>W13</v>
      </c>
      <c r="Z325" s="29" t="str">
        <f>'Aligning Data'!Z169</f>
        <v>X13</v>
      </c>
      <c r="AA325" s="29" t="str">
        <f>'Aligning Data'!AA169</f>
        <v>Y13</v>
      </c>
      <c r="AB325" s="29" t="str">
        <f>'Aligning Data'!AB169</f>
        <v>Z13</v>
      </c>
      <c r="AC325" s="29" t="str">
        <f>'Aligning Data'!AC169</f>
        <v>AA13</v>
      </c>
      <c r="AD325" s="29" t="str">
        <f>'Aligning Data'!AD169</f>
        <v>AB13</v>
      </c>
      <c r="AE325" s="29" t="str">
        <f>'Aligning Data'!AE169</f>
        <v>AC13</v>
      </c>
      <c r="AF325" s="29" t="str">
        <f>'Aligning Data'!AF169</f>
        <v>AD13</v>
      </c>
    </row>
    <row r="326" spans="2:32" s="21" customFormat="1" ht="15.75" customHeight="1" x14ac:dyDescent="0.2">
      <c r="B326" s="27">
        <v>14</v>
      </c>
      <c r="C326" s="27" t="s">
        <v>1286</v>
      </c>
      <c r="D326" s="27" t="s">
        <v>1287</v>
      </c>
      <c r="E326" s="27" t="s">
        <v>1288</v>
      </c>
      <c r="F326" s="27" t="s">
        <v>1289</v>
      </c>
      <c r="G326" s="27" t="s">
        <v>1290</v>
      </c>
      <c r="H326" s="27" t="s">
        <v>1291</v>
      </c>
      <c r="I326" s="27" t="s">
        <v>1292</v>
      </c>
      <c r="J326" s="27" t="s">
        <v>1293</v>
      </c>
      <c r="K326" s="27" t="s">
        <v>1294</v>
      </c>
      <c r="L326" s="27" t="s">
        <v>1295</v>
      </c>
      <c r="M326" s="27" t="s">
        <v>1296</v>
      </c>
      <c r="N326" s="27" t="s">
        <v>1297</v>
      </c>
      <c r="O326" s="27" t="s">
        <v>1298</v>
      </c>
      <c r="P326" s="27" t="s">
        <v>1299</v>
      </c>
      <c r="Q326" s="27" t="s">
        <v>1300</v>
      </c>
      <c r="R326" s="27" t="s">
        <v>1301</v>
      </c>
      <c r="S326" s="27" t="s">
        <v>1302</v>
      </c>
      <c r="T326" s="27" t="s">
        <v>1303</v>
      </c>
      <c r="U326" s="27" t="s">
        <v>1304</v>
      </c>
      <c r="V326" s="27" t="s">
        <v>1305</v>
      </c>
      <c r="W326" s="27" t="s">
        <v>1306</v>
      </c>
      <c r="X326" s="27" t="s">
        <v>1307</v>
      </c>
      <c r="Y326" s="27" t="s">
        <v>1308</v>
      </c>
      <c r="Z326" s="27" t="s">
        <v>1309</v>
      </c>
      <c r="AA326" s="27" t="s">
        <v>1310</v>
      </c>
      <c r="AB326" s="27" t="s">
        <v>1311</v>
      </c>
      <c r="AC326" s="27" t="s">
        <v>1312</v>
      </c>
      <c r="AD326" s="27" t="s">
        <v>1313</v>
      </c>
      <c r="AE326" s="27" t="s">
        <v>1314</v>
      </c>
      <c r="AF326" s="27" t="s">
        <v>1315</v>
      </c>
    </row>
    <row r="327" spans="2:32" s="21" customFormat="1" ht="15.75" customHeight="1" x14ac:dyDescent="0.2">
      <c r="B327" s="27"/>
      <c r="C327" s="29" t="str">
        <f>'Aligning Data'!C170</f>
        <v>A14</v>
      </c>
      <c r="D327" s="29" t="str">
        <f>'Aligning Data'!D170</f>
        <v>B14</v>
      </c>
      <c r="E327" s="29" t="str">
        <f>'Aligning Data'!E170</f>
        <v>C14</v>
      </c>
      <c r="F327" s="29" t="str">
        <f>'Aligning Data'!F170</f>
        <v>D14</v>
      </c>
      <c r="G327" s="29" t="str">
        <f>'Aligning Data'!G170</f>
        <v>E14</v>
      </c>
      <c r="H327" s="29" t="str">
        <f>'Aligning Data'!H170</f>
        <v>F14</v>
      </c>
      <c r="I327" s="29" t="str">
        <f>'Aligning Data'!I170</f>
        <v>G14</v>
      </c>
      <c r="J327" s="29" t="str">
        <f>'Aligning Data'!J170</f>
        <v>H14</v>
      </c>
      <c r="K327" s="29" t="str">
        <f>'Aligning Data'!K170</f>
        <v>I14</v>
      </c>
      <c r="L327" s="29" t="str">
        <f>'Aligning Data'!L170</f>
        <v>J14</v>
      </c>
      <c r="M327" s="29" t="str">
        <f>'Aligning Data'!M170</f>
        <v>K14</v>
      </c>
      <c r="N327" s="29" t="str">
        <f>'Aligning Data'!N170</f>
        <v>L14</v>
      </c>
      <c r="O327" s="29" t="str">
        <f>'Aligning Data'!O170</f>
        <v>M14</v>
      </c>
      <c r="P327" s="29" t="str">
        <f>'Aligning Data'!P170</f>
        <v>N14</v>
      </c>
      <c r="Q327" s="29" t="str">
        <f>'Aligning Data'!Q170</f>
        <v>O14</v>
      </c>
      <c r="R327" s="29" t="str">
        <f>'Aligning Data'!R170</f>
        <v>P14</v>
      </c>
      <c r="S327" s="29" t="str">
        <f>'Aligning Data'!S170</f>
        <v>S14</v>
      </c>
      <c r="T327" s="29" t="str">
        <f>'Aligning Data'!T170</f>
        <v>R14</v>
      </c>
      <c r="U327" s="29" t="str">
        <f>'Aligning Data'!U170</f>
        <v>S14</v>
      </c>
      <c r="V327" s="29" t="str">
        <f>'Aligning Data'!V170</f>
        <v>T14</v>
      </c>
      <c r="W327" s="29" t="str">
        <f>'Aligning Data'!W170</f>
        <v>U14</v>
      </c>
      <c r="X327" s="29" t="str">
        <f>'Aligning Data'!X170</f>
        <v>V14</v>
      </c>
      <c r="Y327" s="29" t="str">
        <f>'Aligning Data'!Y170</f>
        <v>W14</v>
      </c>
      <c r="Z327" s="29" t="str">
        <f>'Aligning Data'!Z170</f>
        <v>X14</v>
      </c>
      <c r="AA327" s="29" t="str">
        <f>'Aligning Data'!AA170</f>
        <v>Y14</v>
      </c>
      <c r="AB327" s="29" t="str">
        <f>'Aligning Data'!AB170</f>
        <v>Z14</v>
      </c>
      <c r="AC327" s="29" t="str">
        <f>'Aligning Data'!AC170</f>
        <v>AA14</v>
      </c>
      <c r="AD327" s="29" t="str">
        <f>'Aligning Data'!AD170</f>
        <v>AB14</v>
      </c>
      <c r="AE327" s="29" t="str">
        <f>'Aligning Data'!AE170</f>
        <v>AC14</v>
      </c>
      <c r="AF327" s="29" t="str">
        <f>'Aligning Data'!AF170</f>
        <v>AD14</v>
      </c>
    </row>
    <row r="328" spans="2:32" s="21" customFormat="1" ht="15.75" customHeight="1" x14ac:dyDescent="0.2">
      <c r="B328" s="32">
        <v>15</v>
      </c>
      <c r="C328" s="83" t="s">
        <v>1316</v>
      </c>
      <c r="D328" s="83" t="s">
        <v>1317</v>
      </c>
      <c r="E328" s="83" t="s">
        <v>1318</v>
      </c>
      <c r="F328" s="83" t="s">
        <v>1319</v>
      </c>
      <c r="G328" s="83" t="s">
        <v>1320</v>
      </c>
      <c r="H328" s="83" t="s">
        <v>1321</v>
      </c>
      <c r="I328" s="83" t="s">
        <v>1322</v>
      </c>
      <c r="J328" s="83" t="s">
        <v>1323</v>
      </c>
      <c r="K328" s="83" t="s">
        <v>1324</v>
      </c>
      <c r="L328" s="83" t="s">
        <v>1325</v>
      </c>
      <c r="M328" s="83" t="s">
        <v>1326</v>
      </c>
      <c r="N328" s="83" t="s">
        <v>1327</v>
      </c>
      <c r="O328" s="83" t="s">
        <v>1328</v>
      </c>
      <c r="P328" s="83" t="s">
        <v>1329</v>
      </c>
      <c r="Q328" s="83" t="s">
        <v>1330</v>
      </c>
      <c r="R328" s="83" t="s">
        <v>1331</v>
      </c>
      <c r="S328" s="83" t="s">
        <v>1332</v>
      </c>
      <c r="T328" s="83" t="s">
        <v>1333</v>
      </c>
      <c r="U328" s="83" t="s">
        <v>1334</v>
      </c>
      <c r="V328" s="83" t="s">
        <v>1335</v>
      </c>
      <c r="W328" s="83" t="s">
        <v>1336</v>
      </c>
      <c r="X328" s="83" t="s">
        <v>1337</v>
      </c>
      <c r="Y328" s="83" t="s">
        <v>1338</v>
      </c>
      <c r="Z328" s="83" t="s">
        <v>1339</v>
      </c>
      <c r="AA328" s="83" t="s">
        <v>1340</v>
      </c>
      <c r="AB328" s="83" t="s">
        <v>1341</v>
      </c>
      <c r="AC328" s="83" t="s">
        <v>1342</v>
      </c>
      <c r="AD328" s="83" t="s">
        <v>1343</v>
      </c>
      <c r="AE328" s="83" t="s">
        <v>1344</v>
      </c>
      <c r="AF328" s="83" t="s">
        <v>1345</v>
      </c>
    </row>
    <row r="329" spans="2:32" s="21" customFormat="1" ht="15.75" customHeight="1" x14ac:dyDescent="0.2">
      <c r="B329" s="32"/>
      <c r="C329" s="44" t="str">
        <f>'Aligning Data'!C171</f>
        <v>A15</v>
      </c>
      <c r="D329" s="44" t="str">
        <f>'Aligning Data'!D171</f>
        <v>B15</v>
      </c>
      <c r="E329" s="44" t="str">
        <f>'Aligning Data'!E171</f>
        <v>C15</v>
      </c>
      <c r="F329" s="44" t="str">
        <f>'Aligning Data'!F171</f>
        <v>D15</v>
      </c>
      <c r="G329" s="44" t="str">
        <f>'Aligning Data'!G171</f>
        <v>E15</v>
      </c>
      <c r="H329" s="44" t="str">
        <f>'Aligning Data'!H171</f>
        <v>F15</v>
      </c>
      <c r="I329" s="44" t="str">
        <f>'Aligning Data'!I171</f>
        <v>G15</v>
      </c>
      <c r="J329" s="44" t="str">
        <f>'Aligning Data'!J171</f>
        <v>H15</v>
      </c>
      <c r="K329" s="44" t="str">
        <f>'Aligning Data'!K171</f>
        <v>I15</v>
      </c>
      <c r="L329" s="44" t="str">
        <f>'Aligning Data'!L171</f>
        <v>J15</v>
      </c>
      <c r="M329" s="44" t="str">
        <f>'Aligning Data'!M171</f>
        <v>K15</v>
      </c>
      <c r="N329" s="44" t="str">
        <f>'Aligning Data'!N171</f>
        <v>L15</v>
      </c>
      <c r="O329" s="44" t="str">
        <f>'Aligning Data'!O171</f>
        <v>M15</v>
      </c>
      <c r="P329" s="44" t="str">
        <f>'Aligning Data'!P171</f>
        <v>N15</v>
      </c>
      <c r="Q329" s="44" t="str">
        <f>'Aligning Data'!Q171</f>
        <v>O15</v>
      </c>
      <c r="R329" s="44" t="str">
        <f>'Aligning Data'!R171</f>
        <v>P15</v>
      </c>
      <c r="S329" s="44" t="str">
        <f>'Aligning Data'!S171</f>
        <v>S15</v>
      </c>
      <c r="T329" s="44" t="str">
        <f>'Aligning Data'!T171</f>
        <v>R15</v>
      </c>
      <c r="U329" s="44" t="str">
        <f>'Aligning Data'!U171</f>
        <v>S15</v>
      </c>
      <c r="V329" s="44" t="str">
        <f>'Aligning Data'!V171</f>
        <v>T15</v>
      </c>
      <c r="W329" s="44" t="str">
        <f>'Aligning Data'!W171</f>
        <v>U15</v>
      </c>
      <c r="X329" s="44" t="str">
        <f>'Aligning Data'!X171</f>
        <v>V15</v>
      </c>
      <c r="Y329" s="44" t="str">
        <f>'Aligning Data'!Y171</f>
        <v>W15</v>
      </c>
      <c r="Z329" s="44" t="str">
        <f>'Aligning Data'!Z171</f>
        <v>X15</v>
      </c>
      <c r="AA329" s="44" t="str">
        <f>'Aligning Data'!AA171</f>
        <v>Y15</v>
      </c>
      <c r="AB329" s="44" t="str">
        <f>'Aligning Data'!AB171</f>
        <v>Z15</v>
      </c>
      <c r="AC329" s="44" t="str">
        <f>'Aligning Data'!AC171</f>
        <v>AA15</v>
      </c>
      <c r="AD329" s="44" t="str">
        <f>'Aligning Data'!AD171</f>
        <v>AB15</v>
      </c>
      <c r="AE329" s="44" t="str">
        <f>'Aligning Data'!AE171</f>
        <v>AC15</v>
      </c>
      <c r="AF329" s="44" t="str">
        <f>'Aligning Data'!AF171</f>
        <v>AD15</v>
      </c>
    </row>
    <row r="330" spans="2:32" s="21" customFormat="1" ht="15.75" customHeight="1" x14ac:dyDescent="0.2">
      <c r="B330" s="32">
        <v>16</v>
      </c>
      <c r="C330" s="83" t="s">
        <v>1316</v>
      </c>
      <c r="D330" s="83" t="s">
        <v>1317</v>
      </c>
      <c r="E330" s="83" t="s">
        <v>1318</v>
      </c>
      <c r="F330" s="83" t="s">
        <v>1319</v>
      </c>
      <c r="G330" s="83" t="s">
        <v>1320</v>
      </c>
      <c r="H330" s="83" t="s">
        <v>1321</v>
      </c>
      <c r="I330" s="83" t="s">
        <v>1322</v>
      </c>
      <c r="J330" s="83" t="s">
        <v>1323</v>
      </c>
      <c r="K330" s="83" t="s">
        <v>1324</v>
      </c>
      <c r="L330" s="83" t="s">
        <v>1325</v>
      </c>
      <c r="M330" s="83" t="s">
        <v>1326</v>
      </c>
      <c r="N330" s="83" t="s">
        <v>1327</v>
      </c>
      <c r="O330" s="83" t="s">
        <v>1328</v>
      </c>
      <c r="P330" s="83" t="s">
        <v>1329</v>
      </c>
      <c r="Q330" s="83" t="s">
        <v>1330</v>
      </c>
      <c r="R330" s="83" t="s">
        <v>1331</v>
      </c>
      <c r="S330" s="83" t="s">
        <v>1332</v>
      </c>
      <c r="T330" s="83" t="s">
        <v>1333</v>
      </c>
      <c r="U330" s="83" t="s">
        <v>1334</v>
      </c>
      <c r="V330" s="83" t="s">
        <v>1335</v>
      </c>
      <c r="W330" s="83" t="s">
        <v>1336</v>
      </c>
      <c r="X330" s="83" t="s">
        <v>1337</v>
      </c>
      <c r="Y330" s="83" t="s">
        <v>1338</v>
      </c>
      <c r="Z330" s="83" t="s">
        <v>1339</v>
      </c>
      <c r="AA330" s="83" t="s">
        <v>1340</v>
      </c>
      <c r="AB330" s="83" t="s">
        <v>1341</v>
      </c>
      <c r="AC330" s="83" t="s">
        <v>1342</v>
      </c>
      <c r="AD330" s="83" t="s">
        <v>1343</v>
      </c>
      <c r="AE330" s="83" t="s">
        <v>1344</v>
      </c>
      <c r="AF330" s="83" t="s">
        <v>1345</v>
      </c>
    </row>
    <row r="331" spans="2:32" s="21" customFormat="1" ht="15.75" customHeight="1" x14ac:dyDescent="0.2">
      <c r="B331" s="32"/>
      <c r="C331" s="44" t="str">
        <f>'Aligning Data'!C172</f>
        <v>A16</v>
      </c>
      <c r="D331" s="44" t="str">
        <f>'Aligning Data'!D172</f>
        <v>B16</v>
      </c>
      <c r="E331" s="44" t="str">
        <f>'Aligning Data'!E172</f>
        <v>C16</v>
      </c>
      <c r="F331" s="44" t="str">
        <f>'Aligning Data'!F172</f>
        <v>D16</v>
      </c>
      <c r="G331" s="44" t="str">
        <f>'Aligning Data'!G172</f>
        <v>E16</v>
      </c>
      <c r="H331" s="44" t="str">
        <f>'Aligning Data'!H172</f>
        <v>F16</v>
      </c>
      <c r="I331" s="44" t="str">
        <f>'Aligning Data'!I172</f>
        <v>G16</v>
      </c>
      <c r="J331" s="44" t="str">
        <f>'Aligning Data'!J172</f>
        <v>H16</v>
      </c>
      <c r="K331" s="44" t="str">
        <f>'Aligning Data'!K172</f>
        <v>I16</v>
      </c>
      <c r="L331" s="44" t="str">
        <f>'Aligning Data'!L172</f>
        <v>J16</v>
      </c>
      <c r="M331" s="44" t="str">
        <f>'Aligning Data'!M172</f>
        <v>K16</v>
      </c>
      <c r="N331" s="44" t="str">
        <f>'Aligning Data'!N172</f>
        <v>L16</v>
      </c>
      <c r="O331" s="44" t="str">
        <f>'Aligning Data'!O172</f>
        <v>M16</v>
      </c>
      <c r="P331" s="44" t="str">
        <f>'Aligning Data'!P172</f>
        <v>N16</v>
      </c>
      <c r="Q331" s="44" t="str">
        <f>'Aligning Data'!Q172</f>
        <v>O16</v>
      </c>
      <c r="R331" s="44" t="str">
        <f>'Aligning Data'!R172</f>
        <v>P16</v>
      </c>
      <c r="S331" s="44" t="str">
        <f>'Aligning Data'!S172</f>
        <v>S16</v>
      </c>
      <c r="T331" s="44" t="str">
        <f>'Aligning Data'!T172</f>
        <v>R16</v>
      </c>
      <c r="U331" s="44" t="str">
        <f>'Aligning Data'!U172</f>
        <v>S16</v>
      </c>
      <c r="V331" s="44" t="str">
        <f>'Aligning Data'!V172</f>
        <v>T16</v>
      </c>
      <c r="W331" s="44" t="str">
        <f>'Aligning Data'!W172</f>
        <v>U16</v>
      </c>
      <c r="X331" s="44" t="str">
        <f>'Aligning Data'!X172</f>
        <v>V16</v>
      </c>
      <c r="Y331" s="44" t="str">
        <f>'Aligning Data'!Y172</f>
        <v>W16</v>
      </c>
      <c r="Z331" s="44" t="str">
        <f>'Aligning Data'!Z172</f>
        <v>X16</v>
      </c>
      <c r="AA331" s="44" t="str">
        <f>'Aligning Data'!AA172</f>
        <v>Y16</v>
      </c>
      <c r="AB331" s="44" t="str">
        <f>'Aligning Data'!AB172</f>
        <v>Z16</v>
      </c>
      <c r="AC331" s="44" t="str">
        <f>'Aligning Data'!AC172</f>
        <v>AA16</v>
      </c>
      <c r="AD331" s="44" t="str">
        <f>'Aligning Data'!AD172</f>
        <v>AB16</v>
      </c>
      <c r="AE331" s="44" t="str">
        <f>'Aligning Data'!AE172</f>
        <v>AC16</v>
      </c>
      <c r="AF331" s="44" t="str">
        <f>'Aligning Data'!AF172</f>
        <v>AD16</v>
      </c>
    </row>
    <row r="332" spans="2:32" s="21" customFormat="1" ht="15.75" customHeight="1" x14ac:dyDescent="0.2">
      <c r="B332" s="27">
        <v>17</v>
      </c>
      <c r="C332" s="27" t="s">
        <v>1346</v>
      </c>
      <c r="D332" s="27" t="s">
        <v>1347</v>
      </c>
      <c r="E332" s="27" t="s">
        <v>1348</v>
      </c>
      <c r="F332" s="27" t="s">
        <v>1349</v>
      </c>
      <c r="G332" s="27" t="s">
        <v>1350</v>
      </c>
      <c r="H332" s="27" t="s">
        <v>1351</v>
      </c>
      <c r="I332" s="27" t="s">
        <v>1352</v>
      </c>
      <c r="J332" s="27" t="s">
        <v>1353</v>
      </c>
      <c r="K332" s="27" t="s">
        <v>1354</v>
      </c>
      <c r="L332" s="27" t="s">
        <v>1355</v>
      </c>
      <c r="M332" s="27" t="s">
        <v>1356</v>
      </c>
      <c r="N332" s="27" t="s">
        <v>1357</v>
      </c>
      <c r="O332" s="27" t="s">
        <v>1358</v>
      </c>
      <c r="P332" s="27" t="s">
        <v>1359</v>
      </c>
      <c r="Q332" s="27" t="s">
        <v>1360</v>
      </c>
      <c r="R332" s="27" t="s">
        <v>1361</v>
      </c>
      <c r="S332" s="27" t="s">
        <v>1362</v>
      </c>
      <c r="T332" s="27" t="s">
        <v>1363</v>
      </c>
      <c r="U332" s="27" t="s">
        <v>1364</v>
      </c>
      <c r="V332" s="27" t="s">
        <v>1365</v>
      </c>
      <c r="W332" s="27" t="s">
        <v>1366</v>
      </c>
      <c r="X332" s="27" t="s">
        <v>1367</v>
      </c>
      <c r="Y332" s="27" t="s">
        <v>1368</v>
      </c>
      <c r="Z332" s="27" t="s">
        <v>1369</v>
      </c>
      <c r="AA332" s="27" t="s">
        <v>1370</v>
      </c>
      <c r="AB332" s="27" t="s">
        <v>1371</v>
      </c>
      <c r="AC332" s="27" t="s">
        <v>1372</v>
      </c>
      <c r="AD332" s="27" t="s">
        <v>1373</v>
      </c>
      <c r="AE332" s="27" t="s">
        <v>1374</v>
      </c>
      <c r="AF332" s="27" t="s">
        <v>1375</v>
      </c>
    </row>
    <row r="333" spans="2:32" s="21" customFormat="1" ht="15.75" customHeight="1" x14ac:dyDescent="0.2">
      <c r="B333" s="27"/>
      <c r="C333" s="28" t="str">
        <f>'Aligning Data'!C173</f>
        <v>A17</v>
      </c>
      <c r="D333" s="28" t="str">
        <f>'Aligning Data'!D173</f>
        <v>B17</v>
      </c>
      <c r="E333" s="28" t="str">
        <f>'Aligning Data'!E173</f>
        <v>C17</v>
      </c>
      <c r="F333" s="28" t="str">
        <f>'Aligning Data'!F173</f>
        <v>D17</v>
      </c>
      <c r="G333" s="28" t="str">
        <f>'Aligning Data'!G173</f>
        <v>E17</v>
      </c>
      <c r="H333" s="28" t="str">
        <f>'Aligning Data'!H173</f>
        <v>F17</v>
      </c>
      <c r="I333" s="28" t="str">
        <f>'Aligning Data'!I173</f>
        <v>G17</v>
      </c>
      <c r="J333" s="28" t="str">
        <f>'Aligning Data'!J173</f>
        <v>H17</v>
      </c>
      <c r="K333" s="28" t="str">
        <f>'Aligning Data'!K173</f>
        <v>I17</v>
      </c>
      <c r="L333" s="28" t="str">
        <f>'Aligning Data'!L173</f>
        <v>J17</v>
      </c>
      <c r="M333" s="28" t="str">
        <f>'Aligning Data'!M173</f>
        <v>K17</v>
      </c>
      <c r="N333" s="28" t="str">
        <f>'Aligning Data'!N173</f>
        <v>L17</v>
      </c>
      <c r="O333" s="28" t="str">
        <f>'Aligning Data'!O173</f>
        <v>M17</v>
      </c>
      <c r="P333" s="28" t="str">
        <f>'Aligning Data'!P173</f>
        <v>N17</v>
      </c>
      <c r="Q333" s="28" t="str">
        <f>'Aligning Data'!Q173</f>
        <v>O17</v>
      </c>
      <c r="R333" s="28" t="str">
        <f>'Aligning Data'!R173</f>
        <v>P17</v>
      </c>
      <c r="S333" s="28" t="str">
        <f>'Aligning Data'!S173</f>
        <v>S17</v>
      </c>
      <c r="T333" s="28" t="str">
        <f>'Aligning Data'!T173</f>
        <v>R17</v>
      </c>
      <c r="U333" s="28" t="str">
        <f>'Aligning Data'!U173</f>
        <v>S17</v>
      </c>
      <c r="V333" s="28" t="str">
        <f>'Aligning Data'!V173</f>
        <v>T17</v>
      </c>
      <c r="W333" s="28" t="str">
        <f>'Aligning Data'!W173</f>
        <v>U17</v>
      </c>
      <c r="X333" s="28" t="str">
        <f>'Aligning Data'!X173</f>
        <v>V17</v>
      </c>
      <c r="Y333" s="28" t="str">
        <f>'Aligning Data'!Y173</f>
        <v>W17</v>
      </c>
      <c r="Z333" s="28" t="str">
        <f>'Aligning Data'!Z173</f>
        <v>X17</v>
      </c>
      <c r="AA333" s="28" t="str">
        <f>'Aligning Data'!AA173</f>
        <v>Y17</v>
      </c>
      <c r="AB333" s="28" t="str">
        <f>'Aligning Data'!AB173</f>
        <v>Z17</v>
      </c>
      <c r="AC333" s="28" t="str">
        <f>'Aligning Data'!AC173</f>
        <v>AA17</v>
      </c>
      <c r="AD333" s="28" t="str">
        <f>'Aligning Data'!AD173</f>
        <v>AB17</v>
      </c>
      <c r="AE333" s="28" t="str">
        <f>'Aligning Data'!AE173</f>
        <v>AC17</v>
      </c>
      <c r="AF333" s="28" t="str">
        <f>'Aligning Data'!AF173</f>
        <v>AD17</v>
      </c>
    </row>
    <row r="334" spans="2:32" s="21" customFormat="1" ht="15.75" customHeight="1" x14ac:dyDescent="0.2">
      <c r="B334" s="27">
        <v>18</v>
      </c>
      <c r="C334" s="27" t="s">
        <v>1346</v>
      </c>
      <c r="D334" s="27" t="s">
        <v>1347</v>
      </c>
      <c r="E334" s="27" t="s">
        <v>1348</v>
      </c>
      <c r="F334" s="27" t="s">
        <v>1349</v>
      </c>
      <c r="G334" s="27" t="s">
        <v>1350</v>
      </c>
      <c r="H334" s="27" t="s">
        <v>1351</v>
      </c>
      <c r="I334" s="27" t="s">
        <v>1352</v>
      </c>
      <c r="J334" s="27" t="s">
        <v>1353</v>
      </c>
      <c r="K334" s="27" t="s">
        <v>1354</v>
      </c>
      <c r="L334" s="27" t="s">
        <v>1355</v>
      </c>
      <c r="M334" s="27" t="s">
        <v>1356</v>
      </c>
      <c r="N334" s="27" t="s">
        <v>1357</v>
      </c>
      <c r="O334" s="27" t="s">
        <v>1358</v>
      </c>
      <c r="P334" s="27" t="s">
        <v>1359</v>
      </c>
      <c r="Q334" s="27" t="s">
        <v>1360</v>
      </c>
      <c r="R334" s="27" t="s">
        <v>1361</v>
      </c>
      <c r="S334" s="27" t="s">
        <v>1362</v>
      </c>
      <c r="T334" s="27" t="s">
        <v>1363</v>
      </c>
      <c r="U334" s="27" t="s">
        <v>1364</v>
      </c>
      <c r="V334" s="27" t="s">
        <v>1365</v>
      </c>
      <c r="W334" s="27" t="s">
        <v>1366</v>
      </c>
      <c r="X334" s="27" t="s">
        <v>1367</v>
      </c>
      <c r="Y334" s="27" t="s">
        <v>1368</v>
      </c>
      <c r="Z334" s="27" t="s">
        <v>1369</v>
      </c>
      <c r="AA334" s="27" t="s">
        <v>1370</v>
      </c>
      <c r="AB334" s="27" t="s">
        <v>1371</v>
      </c>
      <c r="AC334" s="27" t="s">
        <v>1372</v>
      </c>
      <c r="AD334" s="27" t="s">
        <v>1373</v>
      </c>
      <c r="AE334" s="27" t="s">
        <v>1374</v>
      </c>
      <c r="AF334" s="27" t="s">
        <v>1375</v>
      </c>
    </row>
    <row r="335" spans="2:32" s="21" customFormat="1" ht="15.75" customHeight="1" x14ac:dyDescent="0.2">
      <c r="B335" s="27"/>
      <c r="C335" s="31" t="str">
        <f>'Aligning Data'!C174</f>
        <v>A18</v>
      </c>
      <c r="D335" s="31" t="str">
        <f>'Aligning Data'!D174</f>
        <v>B18</v>
      </c>
      <c r="E335" s="31" t="str">
        <f>'Aligning Data'!E174</f>
        <v>C18</v>
      </c>
      <c r="F335" s="31" t="str">
        <f>'Aligning Data'!F174</f>
        <v>D18</v>
      </c>
      <c r="G335" s="31" t="str">
        <f>'Aligning Data'!G174</f>
        <v>E18</v>
      </c>
      <c r="H335" s="31" t="str">
        <f>'Aligning Data'!H174</f>
        <v>F18</v>
      </c>
      <c r="I335" s="31" t="str">
        <f>'Aligning Data'!I174</f>
        <v>G18</v>
      </c>
      <c r="J335" s="31" t="str">
        <f>'Aligning Data'!J174</f>
        <v>H18</v>
      </c>
      <c r="K335" s="31" t="str">
        <f>'Aligning Data'!K174</f>
        <v>I18</v>
      </c>
      <c r="L335" s="31" t="str">
        <f>'Aligning Data'!L174</f>
        <v>J18</v>
      </c>
      <c r="M335" s="31" t="str">
        <f>'Aligning Data'!M174</f>
        <v>K18</v>
      </c>
      <c r="N335" s="31" t="str">
        <f>'Aligning Data'!N174</f>
        <v>L18</v>
      </c>
      <c r="O335" s="31" t="str">
        <f>'Aligning Data'!O174</f>
        <v>M18</v>
      </c>
      <c r="P335" s="31" t="str">
        <f>'Aligning Data'!P174</f>
        <v>N18</v>
      </c>
      <c r="Q335" s="31" t="str">
        <f>'Aligning Data'!Q174</f>
        <v>O18</v>
      </c>
      <c r="R335" s="31" t="str">
        <f>'Aligning Data'!R174</f>
        <v>P18</v>
      </c>
      <c r="S335" s="31" t="str">
        <f>'Aligning Data'!S174</f>
        <v>S18</v>
      </c>
      <c r="T335" s="31" t="str">
        <f>'Aligning Data'!T174</f>
        <v>R18</v>
      </c>
      <c r="U335" s="31" t="str">
        <f>'Aligning Data'!U174</f>
        <v>S18</v>
      </c>
      <c r="V335" s="31" t="str">
        <f>'Aligning Data'!V174</f>
        <v>T18</v>
      </c>
      <c r="W335" s="31" t="str">
        <f>'Aligning Data'!W174</f>
        <v>U18</v>
      </c>
      <c r="X335" s="31" t="str">
        <f>'Aligning Data'!X174</f>
        <v>V18</v>
      </c>
      <c r="Y335" s="31" t="str">
        <f>'Aligning Data'!Y174</f>
        <v>W18</v>
      </c>
      <c r="Z335" s="31" t="str">
        <f>'Aligning Data'!Z174</f>
        <v>X18</v>
      </c>
      <c r="AA335" s="31" t="str">
        <f>'Aligning Data'!AA174</f>
        <v>Y18</v>
      </c>
      <c r="AB335" s="31" t="str">
        <f>'Aligning Data'!AB174</f>
        <v>Z18</v>
      </c>
      <c r="AC335" s="31" t="str">
        <f>'Aligning Data'!AC174</f>
        <v>AA18</v>
      </c>
      <c r="AD335" s="31" t="str">
        <f>'Aligning Data'!AD174</f>
        <v>AB18</v>
      </c>
      <c r="AE335" s="31" t="str">
        <f>'Aligning Data'!AE174</f>
        <v>AC18</v>
      </c>
      <c r="AF335" s="31" t="str">
        <f>'Aligning Data'!AF174</f>
        <v>AD18</v>
      </c>
    </row>
    <row r="336" spans="2:32" s="21" customFormat="1" ht="15.75" customHeight="1" x14ac:dyDescent="0.2">
      <c r="B336" s="32">
        <v>19</v>
      </c>
      <c r="C336" s="32" t="s">
        <v>1376</v>
      </c>
      <c r="D336" s="32" t="s">
        <v>1377</v>
      </c>
      <c r="E336" s="32" t="s">
        <v>1378</v>
      </c>
      <c r="F336" s="32" t="s">
        <v>1379</v>
      </c>
      <c r="G336" s="32" t="s">
        <v>1380</v>
      </c>
      <c r="H336" s="32" t="s">
        <v>1381</v>
      </c>
      <c r="I336" s="32" t="s">
        <v>1382</v>
      </c>
      <c r="J336" s="32" t="s">
        <v>1383</v>
      </c>
      <c r="K336" s="32" t="s">
        <v>1384</v>
      </c>
      <c r="L336" s="32" t="s">
        <v>1385</v>
      </c>
      <c r="M336" s="32" t="s">
        <v>1386</v>
      </c>
      <c r="N336" s="32" t="s">
        <v>1387</v>
      </c>
      <c r="O336" s="32" t="s">
        <v>1388</v>
      </c>
      <c r="P336" s="32" t="s">
        <v>1389</v>
      </c>
      <c r="Q336" s="32" t="s">
        <v>1390</v>
      </c>
      <c r="R336" s="32" t="s">
        <v>1391</v>
      </c>
      <c r="S336" s="32" t="s">
        <v>1392</v>
      </c>
      <c r="T336" s="32" t="s">
        <v>1393</v>
      </c>
      <c r="U336" s="32" t="s">
        <v>1394</v>
      </c>
      <c r="V336" s="32" t="s">
        <v>1395</v>
      </c>
      <c r="W336" s="32" t="s">
        <v>1396</v>
      </c>
      <c r="X336" s="32" t="s">
        <v>1397</v>
      </c>
      <c r="Y336" s="32" t="s">
        <v>1398</v>
      </c>
      <c r="Z336" s="32" t="s">
        <v>1399</v>
      </c>
      <c r="AA336" s="32" t="s">
        <v>1400</v>
      </c>
      <c r="AB336" s="32" t="s">
        <v>1401</v>
      </c>
      <c r="AC336" s="32" t="s">
        <v>1402</v>
      </c>
      <c r="AD336" s="32" t="s">
        <v>1403</v>
      </c>
      <c r="AE336" s="32" t="s">
        <v>1404</v>
      </c>
      <c r="AF336" s="32" t="s">
        <v>1405</v>
      </c>
    </row>
    <row r="337" spans="2:32" s="21" customFormat="1" ht="15.75" customHeight="1" x14ac:dyDescent="0.2">
      <c r="B337" s="32"/>
      <c r="C337" s="41" t="str">
        <f>'Aligning Data'!C175</f>
        <v>A19</v>
      </c>
      <c r="D337" s="41" t="str">
        <f>'Aligning Data'!D175</f>
        <v>B19</v>
      </c>
      <c r="E337" s="41" t="str">
        <f>'Aligning Data'!E175</f>
        <v>C19</v>
      </c>
      <c r="F337" s="41" t="str">
        <f>'Aligning Data'!F175</f>
        <v>D19</v>
      </c>
      <c r="G337" s="41" t="str">
        <f>'Aligning Data'!G175</f>
        <v>E19</v>
      </c>
      <c r="H337" s="41" t="str">
        <f>'Aligning Data'!H175</f>
        <v>F19</v>
      </c>
      <c r="I337" s="41" t="str">
        <f>'Aligning Data'!I175</f>
        <v>G19</v>
      </c>
      <c r="J337" s="41" t="str">
        <f>'Aligning Data'!J175</f>
        <v>H19</v>
      </c>
      <c r="K337" s="41" t="str">
        <f>'Aligning Data'!K175</f>
        <v>I19</v>
      </c>
      <c r="L337" s="41" t="str">
        <f>'Aligning Data'!L175</f>
        <v>J19</v>
      </c>
      <c r="M337" s="41" t="str">
        <f>'Aligning Data'!M175</f>
        <v>K19</v>
      </c>
      <c r="N337" s="41" t="str">
        <f>'Aligning Data'!N175</f>
        <v>L19</v>
      </c>
      <c r="O337" s="41" t="str">
        <f>'Aligning Data'!O175</f>
        <v>M19</v>
      </c>
      <c r="P337" s="41" t="str">
        <f>'Aligning Data'!P175</f>
        <v>N19</v>
      </c>
      <c r="Q337" s="41" t="str">
        <f>'Aligning Data'!Q175</f>
        <v>O19</v>
      </c>
      <c r="R337" s="41" t="str">
        <f>'Aligning Data'!R175</f>
        <v>P19</v>
      </c>
      <c r="S337" s="41" t="str">
        <f>'Aligning Data'!S175</f>
        <v>S19</v>
      </c>
      <c r="T337" s="41" t="str">
        <f>'Aligning Data'!T175</f>
        <v>R19</v>
      </c>
      <c r="U337" s="41" t="str">
        <f>'Aligning Data'!U175</f>
        <v>S19</v>
      </c>
      <c r="V337" s="41" t="str">
        <f>'Aligning Data'!V175</f>
        <v>T19</v>
      </c>
      <c r="W337" s="41" t="str">
        <f>'Aligning Data'!W175</f>
        <v>U19</v>
      </c>
      <c r="X337" s="41" t="str">
        <f>'Aligning Data'!X175</f>
        <v>V19</v>
      </c>
      <c r="Y337" s="41" t="str">
        <f>'Aligning Data'!Y175</f>
        <v>W19</v>
      </c>
      <c r="Z337" s="41" t="str">
        <f>'Aligning Data'!Z175</f>
        <v>X19</v>
      </c>
      <c r="AA337" s="41" t="str">
        <f>'Aligning Data'!AA175</f>
        <v>Y19</v>
      </c>
      <c r="AB337" s="41" t="str">
        <f>'Aligning Data'!AB175</f>
        <v>Z19</v>
      </c>
      <c r="AC337" s="41" t="str">
        <f>'Aligning Data'!AC175</f>
        <v>AA19</v>
      </c>
      <c r="AD337" s="41" t="str">
        <f>'Aligning Data'!AD175</f>
        <v>AB19</v>
      </c>
      <c r="AE337" s="41" t="str">
        <f>'Aligning Data'!AE175</f>
        <v>AC19</v>
      </c>
      <c r="AF337" s="41" t="str">
        <f>'Aligning Data'!AF175</f>
        <v>AD19</v>
      </c>
    </row>
    <row r="338" spans="2:32" s="21" customFormat="1" ht="15.75" customHeight="1" x14ac:dyDescent="0.2">
      <c r="B338" s="32">
        <v>20</v>
      </c>
      <c r="C338" s="32" t="s">
        <v>1376</v>
      </c>
      <c r="D338" s="32" t="s">
        <v>1377</v>
      </c>
      <c r="E338" s="32" t="s">
        <v>1378</v>
      </c>
      <c r="F338" s="32" t="s">
        <v>1379</v>
      </c>
      <c r="G338" s="32" t="s">
        <v>1380</v>
      </c>
      <c r="H338" s="32" t="s">
        <v>1381</v>
      </c>
      <c r="I338" s="32" t="s">
        <v>1382</v>
      </c>
      <c r="J338" s="32" t="s">
        <v>1383</v>
      </c>
      <c r="K338" s="32" t="s">
        <v>1384</v>
      </c>
      <c r="L338" s="32" t="s">
        <v>1385</v>
      </c>
      <c r="M338" s="32" t="s">
        <v>1386</v>
      </c>
      <c r="N338" s="32" t="s">
        <v>1387</v>
      </c>
      <c r="O338" s="32" t="s">
        <v>1388</v>
      </c>
      <c r="P338" s="32" t="s">
        <v>1389</v>
      </c>
      <c r="Q338" s="32" t="s">
        <v>1390</v>
      </c>
      <c r="R338" s="32" t="s">
        <v>1391</v>
      </c>
      <c r="S338" s="32" t="s">
        <v>1392</v>
      </c>
      <c r="T338" s="32" t="s">
        <v>1393</v>
      </c>
      <c r="U338" s="32" t="s">
        <v>1394</v>
      </c>
      <c r="V338" s="32" t="s">
        <v>1395</v>
      </c>
      <c r="W338" s="32" t="s">
        <v>1396</v>
      </c>
      <c r="X338" s="32" t="s">
        <v>1397</v>
      </c>
      <c r="Y338" s="32" t="s">
        <v>1398</v>
      </c>
      <c r="Z338" s="32" t="s">
        <v>1399</v>
      </c>
      <c r="AA338" s="32" t="s">
        <v>1400</v>
      </c>
      <c r="AB338" s="32" t="s">
        <v>1401</v>
      </c>
      <c r="AC338" s="32" t="s">
        <v>1402</v>
      </c>
      <c r="AD338" s="32" t="s">
        <v>1403</v>
      </c>
      <c r="AE338" s="32" t="s">
        <v>1404</v>
      </c>
      <c r="AF338" s="32" t="s">
        <v>1405</v>
      </c>
    </row>
    <row r="339" spans="2:32" s="21" customFormat="1" ht="15.75" customHeight="1" x14ac:dyDescent="0.2">
      <c r="B339" s="32"/>
      <c r="C339" s="44" t="str">
        <f>'Aligning Data'!C176</f>
        <v>A20</v>
      </c>
      <c r="D339" s="44" t="str">
        <f>'Aligning Data'!D176</f>
        <v>B20</v>
      </c>
      <c r="E339" s="44" t="str">
        <f>'Aligning Data'!E176</f>
        <v>C20</v>
      </c>
      <c r="F339" s="44" t="str">
        <f>'Aligning Data'!F176</f>
        <v>D20</v>
      </c>
      <c r="G339" s="44" t="str">
        <f>'Aligning Data'!G176</f>
        <v>E20</v>
      </c>
      <c r="H339" s="44" t="str">
        <f>'Aligning Data'!H176</f>
        <v>F20</v>
      </c>
      <c r="I339" s="44" t="str">
        <f>'Aligning Data'!I176</f>
        <v>G20</v>
      </c>
      <c r="J339" s="44" t="str">
        <f>'Aligning Data'!J176</f>
        <v>H20</v>
      </c>
      <c r="K339" s="44" t="str">
        <f>'Aligning Data'!K176</f>
        <v>I20</v>
      </c>
      <c r="L339" s="44" t="str">
        <f>'Aligning Data'!L176</f>
        <v>J20</v>
      </c>
      <c r="M339" s="44" t="str">
        <f>'Aligning Data'!M176</f>
        <v>K20</v>
      </c>
      <c r="N339" s="44" t="str">
        <f>'Aligning Data'!N176</f>
        <v>L20</v>
      </c>
      <c r="O339" s="44" t="str">
        <f>'Aligning Data'!O176</f>
        <v>M20</v>
      </c>
      <c r="P339" s="44" t="str">
        <f>'Aligning Data'!P176</f>
        <v>N20</v>
      </c>
      <c r="Q339" s="44" t="str">
        <f>'Aligning Data'!Q176</f>
        <v>O20</v>
      </c>
      <c r="R339" s="44" t="str">
        <f>'Aligning Data'!R176</f>
        <v>P20</v>
      </c>
      <c r="S339" s="44" t="str">
        <f>'Aligning Data'!S176</f>
        <v>S20</v>
      </c>
      <c r="T339" s="44" t="str">
        <f>'Aligning Data'!T176</f>
        <v>R20</v>
      </c>
      <c r="U339" s="44" t="str">
        <f>'Aligning Data'!U176</f>
        <v>S20</v>
      </c>
      <c r="V339" s="44" t="str">
        <f>'Aligning Data'!V176</f>
        <v>T20</v>
      </c>
      <c r="W339" s="44" t="str">
        <f>'Aligning Data'!W176</f>
        <v>U20</v>
      </c>
      <c r="X339" s="44" t="str">
        <f>'Aligning Data'!X176</f>
        <v>V20</v>
      </c>
      <c r="Y339" s="44" t="str">
        <f>'Aligning Data'!Y176</f>
        <v>W20</v>
      </c>
      <c r="Z339" s="44" t="str">
        <f>'Aligning Data'!Z176</f>
        <v>X20</v>
      </c>
      <c r="AA339" s="44" t="str">
        <f>'Aligning Data'!AA176</f>
        <v>Y20</v>
      </c>
      <c r="AB339" s="44" t="str">
        <f>'Aligning Data'!AB176</f>
        <v>Z20</v>
      </c>
      <c r="AC339" s="44" t="str">
        <f>'Aligning Data'!AC176</f>
        <v>AA20</v>
      </c>
      <c r="AD339" s="44" t="str">
        <f>'Aligning Data'!AD176</f>
        <v>AB20</v>
      </c>
      <c r="AE339" s="44" t="str">
        <f>'Aligning Data'!AE176</f>
        <v>AC20</v>
      </c>
      <c r="AF339" s="44" t="str">
        <f>'Aligning Data'!AF176</f>
        <v>AD20</v>
      </c>
    </row>
    <row r="340" spans="2:32" s="21" customFormat="1" ht="15.75" customHeight="1" x14ac:dyDescent="0.2">
      <c r="B340" s="27">
        <v>21</v>
      </c>
      <c r="C340" s="27" t="s">
        <v>1406</v>
      </c>
      <c r="D340" s="27" t="s">
        <v>1407</v>
      </c>
      <c r="E340" s="27" t="s">
        <v>1408</v>
      </c>
      <c r="F340" s="27" t="s">
        <v>1409</v>
      </c>
      <c r="G340" s="27" t="s">
        <v>1410</v>
      </c>
      <c r="H340" s="27" t="s">
        <v>1411</v>
      </c>
      <c r="I340" s="27" t="s">
        <v>1412</v>
      </c>
      <c r="J340" s="27" t="s">
        <v>1413</v>
      </c>
      <c r="K340" s="27" t="s">
        <v>1414</v>
      </c>
      <c r="L340" s="27" t="s">
        <v>1415</v>
      </c>
      <c r="M340" s="27" t="s">
        <v>1416</v>
      </c>
      <c r="N340" s="27" t="s">
        <v>1417</v>
      </c>
      <c r="O340" s="27" t="s">
        <v>1418</v>
      </c>
      <c r="P340" s="27" t="s">
        <v>1419</v>
      </c>
      <c r="Q340" s="27" t="s">
        <v>1420</v>
      </c>
      <c r="R340" s="27" t="s">
        <v>1421</v>
      </c>
      <c r="S340" s="27" t="s">
        <v>1422</v>
      </c>
      <c r="T340" s="27" t="s">
        <v>1423</v>
      </c>
      <c r="U340" s="27" t="s">
        <v>1424</v>
      </c>
      <c r="V340" s="27" t="s">
        <v>1425</v>
      </c>
      <c r="W340" s="27" t="s">
        <v>1426</v>
      </c>
      <c r="X340" s="27" t="s">
        <v>1427</v>
      </c>
      <c r="Y340" s="27" t="s">
        <v>1428</v>
      </c>
      <c r="Z340" s="27" t="s">
        <v>1429</v>
      </c>
      <c r="AA340" s="27" t="s">
        <v>1430</v>
      </c>
      <c r="AB340" s="27" t="s">
        <v>1431</v>
      </c>
      <c r="AC340" s="27" t="s">
        <v>1432</v>
      </c>
      <c r="AD340" s="27" t="s">
        <v>1433</v>
      </c>
      <c r="AE340" s="27" t="s">
        <v>1434</v>
      </c>
      <c r="AF340" s="27" t="s">
        <v>1435</v>
      </c>
    </row>
    <row r="341" spans="2:32" s="21" customFormat="1" ht="15.75" customHeight="1" x14ac:dyDescent="0.2">
      <c r="B341" s="27"/>
      <c r="C341" s="28" t="str">
        <f>'Aligning Data'!C177</f>
        <v>A21</v>
      </c>
      <c r="D341" s="28" t="str">
        <f>'Aligning Data'!D177</f>
        <v>B21</v>
      </c>
      <c r="E341" s="28" t="str">
        <f>'Aligning Data'!E177</f>
        <v>C21</v>
      </c>
      <c r="F341" s="28" t="str">
        <f>'Aligning Data'!F177</f>
        <v>D21</v>
      </c>
      <c r="G341" s="28" t="str">
        <f>'Aligning Data'!G177</f>
        <v>E21</v>
      </c>
      <c r="H341" s="28" t="str">
        <f>'Aligning Data'!H177</f>
        <v>F21</v>
      </c>
      <c r="I341" s="28" t="str">
        <f>'Aligning Data'!I177</f>
        <v>G21</v>
      </c>
      <c r="J341" s="28" t="str">
        <f>'Aligning Data'!J177</f>
        <v>H21</v>
      </c>
      <c r="K341" s="28" t="str">
        <f>'Aligning Data'!K177</f>
        <v>I21</v>
      </c>
      <c r="L341" s="28" t="str">
        <f>'Aligning Data'!L177</f>
        <v>J21</v>
      </c>
      <c r="M341" s="28" t="str">
        <f>'Aligning Data'!M177</f>
        <v>K21</v>
      </c>
      <c r="N341" s="28" t="str">
        <f>'Aligning Data'!N177</f>
        <v>L21</v>
      </c>
      <c r="O341" s="28" t="str">
        <f>'Aligning Data'!O177</f>
        <v>M21</v>
      </c>
      <c r="P341" s="28" t="str">
        <f>'Aligning Data'!P177</f>
        <v>N21</v>
      </c>
      <c r="Q341" s="28" t="str">
        <f>'Aligning Data'!Q177</f>
        <v>O21</v>
      </c>
      <c r="R341" s="28" t="str">
        <f>'Aligning Data'!R177</f>
        <v>P21</v>
      </c>
      <c r="S341" s="28" t="str">
        <f>'Aligning Data'!S177</f>
        <v>S21</v>
      </c>
      <c r="T341" s="28" t="str">
        <f>'Aligning Data'!T177</f>
        <v>R21</v>
      </c>
      <c r="U341" s="28" t="str">
        <f>'Aligning Data'!U177</f>
        <v>S21</v>
      </c>
      <c r="V341" s="28" t="str">
        <f>'Aligning Data'!V177</f>
        <v>T21</v>
      </c>
      <c r="W341" s="28" t="str">
        <f>'Aligning Data'!W177</f>
        <v>U21</v>
      </c>
      <c r="X341" s="28" t="str">
        <f>'Aligning Data'!X177</f>
        <v>V21</v>
      </c>
      <c r="Y341" s="28" t="str">
        <f>'Aligning Data'!Y177</f>
        <v>W21</v>
      </c>
      <c r="Z341" s="28" t="str">
        <f>'Aligning Data'!Z177</f>
        <v>X21</v>
      </c>
      <c r="AA341" s="28" t="str">
        <f>'Aligning Data'!AA177</f>
        <v>Y21</v>
      </c>
      <c r="AB341" s="28" t="str">
        <f>'Aligning Data'!AB177</f>
        <v>Z21</v>
      </c>
      <c r="AC341" s="28" t="str">
        <f>'Aligning Data'!AC177</f>
        <v>AA21</v>
      </c>
      <c r="AD341" s="28" t="str">
        <f>'Aligning Data'!AD177</f>
        <v>AB21</v>
      </c>
      <c r="AE341" s="28" t="str">
        <f>'Aligning Data'!AE177</f>
        <v>AC21</v>
      </c>
      <c r="AF341" s="28" t="str">
        <f>'Aligning Data'!AF177</f>
        <v>AD21</v>
      </c>
    </row>
    <row r="342" spans="2:32" s="21" customFormat="1" ht="15.75" customHeight="1" x14ac:dyDescent="0.2">
      <c r="B342" s="27">
        <v>22</v>
      </c>
      <c r="C342" s="27" t="s">
        <v>1406</v>
      </c>
      <c r="D342" s="27" t="s">
        <v>1407</v>
      </c>
      <c r="E342" s="27" t="s">
        <v>1408</v>
      </c>
      <c r="F342" s="27" t="s">
        <v>1409</v>
      </c>
      <c r="G342" s="27" t="s">
        <v>1410</v>
      </c>
      <c r="H342" s="27" t="s">
        <v>1411</v>
      </c>
      <c r="I342" s="27" t="s">
        <v>1412</v>
      </c>
      <c r="J342" s="27" t="s">
        <v>1413</v>
      </c>
      <c r="K342" s="27" t="s">
        <v>1414</v>
      </c>
      <c r="L342" s="27" t="s">
        <v>1415</v>
      </c>
      <c r="M342" s="27" t="s">
        <v>1416</v>
      </c>
      <c r="N342" s="27" t="s">
        <v>1417</v>
      </c>
      <c r="O342" s="27" t="s">
        <v>1418</v>
      </c>
      <c r="P342" s="27" t="s">
        <v>1419</v>
      </c>
      <c r="Q342" s="27" t="s">
        <v>1420</v>
      </c>
      <c r="R342" s="27" t="s">
        <v>1421</v>
      </c>
      <c r="S342" s="27" t="s">
        <v>1422</v>
      </c>
      <c r="T342" s="27" t="s">
        <v>1423</v>
      </c>
      <c r="U342" s="27" t="s">
        <v>1424</v>
      </c>
      <c r="V342" s="27" t="s">
        <v>1425</v>
      </c>
      <c r="W342" s="27" t="s">
        <v>1426</v>
      </c>
      <c r="X342" s="27" t="s">
        <v>1427</v>
      </c>
      <c r="Y342" s="27" t="s">
        <v>1428</v>
      </c>
      <c r="Z342" s="27" t="s">
        <v>1429</v>
      </c>
      <c r="AA342" s="27" t="s">
        <v>1430</v>
      </c>
      <c r="AB342" s="27" t="s">
        <v>1431</v>
      </c>
      <c r="AC342" s="27" t="s">
        <v>1432</v>
      </c>
      <c r="AD342" s="27" t="s">
        <v>1433</v>
      </c>
      <c r="AE342" s="27" t="s">
        <v>1434</v>
      </c>
      <c r="AF342" s="27" t="s">
        <v>1435</v>
      </c>
    </row>
    <row r="343" spans="2:32" s="21" customFormat="1" ht="15.75" customHeight="1" x14ac:dyDescent="0.2">
      <c r="B343" s="27"/>
      <c r="C343" s="28" t="str">
        <f>'Aligning Data'!C178</f>
        <v>A22</v>
      </c>
      <c r="D343" s="28" t="str">
        <f>'Aligning Data'!D178</f>
        <v>B22</v>
      </c>
      <c r="E343" s="28" t="str">
        <f>'Aligning Data'!E178</f>
        <v>C22</v>
      </c>
      <c r="F343" s="28" t="str">
        <f>'Aligning Data'!F178</f>
        <v>D22</v>
      </c>
      <c r="G343" s="28" t="str">
        <f>'Aligning Data'!G178</f>
        <v>E22</v>
      </c>
      <c r="H343" s="28" t="str">
        <f>'Aligning Data'!H178</f>
        <v>F22</v>
      </c>
      <c r="I343" s="28" t="str">
        <f>'Aligning Data'!I178</f>
        <v>G22</v>
      </c>
      <c r="J343" s="28" t="str">
        <f>'Aligning Data'!J178</f>
        <v>H22</v>
      </c>
      <c r="K343" s="28" t="str">
        <f>'Aligning Data'!K178</f>
        <v>I22</v>
      </c>
      <c r="L343" s="28" t="str">
        <f>'Aligning Data'!L178</f>
        <v>J22</v>
      </c>
      <c r="M343" s="28" t="str">
        <f>'Aligning Data'!M178</f>
        <v>K22</v>
      </c>
      <c r="N343" s="28" t="str">
        <f>'Aligning Data'!N178</f>
        <v>L22</v>
      </c>
      <c r="O343" s="28" t="str">
        <f>'Aligning Data'!O178</f>
        <v>M22</v>
      </c>
      <c r="P343" s="28" t="str">
        <f>'Aligning Data'!P178</f>
        <v>N22</v>
      </c>
      <c r="Q343" s="28" t="str">
        <f>'Aligning Data'!Q178</f>
        <v>O22</v>
      </c>
      <c r="R343" s="28" t="str">
        <f>'Aligning Data'!R178</f>
        <v>P22</v>
      </c>
      <c r="S343" s="28" t="str">
        <f>'Aligning Data'!S178</f>
        <v>S22</v>
      </c>
      <c r="T343" s="28" t="str">
        <f>'Aligning Data'!T178</f>
        <v>R22</v>
      </c>
      <c r="U343" s="28" t="str">
        <f>'Aligning Data'!U178</f>
        <v>S22</v>
      </c>
      <c r="V343" s="28" t="str">
        <f>'Aligning Data'!V178</f>
        <v>T22</v>
      </c>
      <c r="W343" s="28" t="str">
        <f>'Aligning Data'!W178</f>
        <v>U22</v>
      </c>
      <c r="X343" s="28" t="str">
        <f>'Aligning Data'!X178</f>
        <v>V22</v>
      </c>
      <c r="Y343" s="28" t="str">
        <f>'Aligning Data'!Y178</f>
        <v>W22</v>
      </c>
      <c r="Z343" s="28" t="str">
        <f>'Aligning Data'!Z178</f>
        <v>X22</v>
      </c>
      <c r="AA343" s="28" t="str">
        <f>'Aligning Data'!AA178</f>
        <v>Y22</v>
      </c>
      <c r="AB343" s="28" t="str">
        <f>'Aligning Data'!AB178</f>
        <v>Z22</v>
      </c>
      <c r="AC343" s="28" t="str">
        <f>'Aligning Data'!AC178</f>
        <v>AA22</v>
      </c>
      <c r="AD343" s="28" t="str">
        <f>'Aligning Data'!AD178</f>
        <v>AB22</v>
      </c>
      <c r="AE343" s="28" t="str">
        <f>'Aligning Data'!AE178</f>
        <v>AC22</v>
      </c>
      <c r="AF343" s="28" t="str">
        <f>'Aligning Data'!AF178</f>
        <v>AD22</v>
      </c>
    </row>
    <row r="344" spans="2:32" s="21" customFormat="1" ht="15.75" customHeight="1" x14ac:dyDescent="0.2">
      <c r="B344" s="32">
        <v>23</v>
      </c>
      <c r="C344" s="32" t="s">
        <v>1436</v>
      </c>
      <c r="D344" s="32" t="s">
        <v>1437</v>
      </c>
      <c r="E344" s="32" t="s">
        <v>1438</v>
      </c>
      <c r="F344" s="32" t="s">
        <v>1439</v>
      </c>
      <c r="G344" s="32" t="s">
        <v>1440</v>
      </c>
      <c r="H344" s="32" t="s">
        <v>1441</v>
      </c>
      <c r="I344" s="32" t="s">
        <v>1442</v>
      </c>
      <c r="J344" s="32" t="s">
        <v>1443</v>
      </c>
      <c r="K344" s="32" t="s">
        <v>1444</v>
      </c>
      <c r="L344" s="32" t="s">
        <v>1445</v>
      </c>
      <c r="M344" s="32" t="s">
        <v>1446</v>
      </c>
      <c r="N344" s="32" t="s">
        <v>1447</v>
      </c>
      <c r="O344" s="32" t="s">
        <v>1448</v>
      </c>
      <c r="P344" s="32" t="s">
        <v>1449</v>
      </c>
      <c r="Q344" s="32" t="s">
        <v>1450</v>
      </c>
      <c r="R344" s="32" t="s">
        <v>1451</v>
      </c>
      <c r="S344" s="32" t="s">
        <v>1452</v>
      </c>
      <c r="T344" s="32" t="s">
        <v>1453</v>
      </c>
      <c r="U344" s="32" t="s">
        <v>1454</v>
      </c>
      <c r="V344" s="32" t="s">
        <v>1455</v>
      </c>
      <c r="W344" s="32" t="s">
        <v>1456</v>
      </c>
      <c r="X344" s="32" t="s">
        <v>1457</v>
      </c>
      <c r="Y344" s="32" t="s">
        <v>1458</v>
      </c>
      <c r="Z344" s="32" t="s">
        <v>1459</v>
      </c>
      <c r="AA344" s="32" t="s">
        <v>1460</v>
      </c>
      <c r="AB344" s="32" t="s">
        <v>1461</v>
      </c>
      <c r="AC344" s="32" t="s">
        <v>1462</v>
      </c>
      <c r="AD344" s="32" t="s">
        <v>1463</v>
      </c>
      <c r="AE344" s="32" t="s">
        <v>1464</v>
      </c>
      <c r="AF344" s="32" t="s">
        <v>1465</v>
      </c>
    </row>
    <row r="345" spans="2:32" s="21" customFormat="1" ht="15.75" customHeight="1" x14ac:dyDescent="0.2">
      <c r="B345" s="32"/>
      <c r="C345" s="41" t="str">
        <f>'Aligning Data'!C179</f>
        <v>A23</v>
      </c>
      <c r="D345" s="41" t="str">
        <f>'Aligning Data'!D179</f>
        <v>B23</v>
      </c>
      <c r="E345" s="41" t="str">
        <f>'Aligning Data'!E179</f>
        <v>C23</v>
      </c>
      <c r="F345" s="41" t="str">
        <f>'Aligning Data'!F179</f>
        <v>D23</v>
      </c>
      <c r="G345" s="41" t="str">
        <f>'Aligning Data'!G179</f>
        <v>E23</v>
      </c>
      <c r="H345" s="41" t="str">
        <f>'Aligning Data'!H179</f>
        <v>F23</v>
      </c>
      <c r="I345" s="41" t="str">
        <f>'Aligning Data'!I179</f>
        <v>G23</v>
      </c>
      <c r="J345" s="41" t="str">
        <f>'Aligning Data'!J179</f>
        <v>H23</v>
      </c>
      <c r="K345" s="41" t="str">
        <f>'Aligning Data'!K179</f>
        <v>I23</v>
      </c>
      <c r="L345" s="41" t="str">
        <f>'Aligning Data'!L179</f>
        <v>J23</v>
      </c>
      <c r="M345" s="41" t="str">
        <f>'Aligning Data'!M179</f>
        <v>K23</v>
      </c>
      <c r="N345" s="41" t="str">
        <f>'Aligning Data'!N179</f>
        <v>L23</v>
      </c>
      <c r="O345" s="41" t="str">
        <f>'Aligning Data'!O179</f>
        <v>M23</v>
      </c>
      <c r="P345" s="41" t="str">
        <f>'Aligning Data'!P179</f>
        <v>N23</v>
      </c>
      <c r="Q345" s="41" t="str">
        <f>'Aligning Data'!Q179</f>
        <v>O23</v>
      </c>
      <c r="R345" s="41" t="str">
        <f>'Aligning Data'!R179</f>
        <v>P23</v>
      </c>
      <c r="S345" s="41" t="str">
        <f>'Aligning Data'!S179</f>
        <v>S23</v>
      </c>
      <c r="T345" s="41" t="str">
        <f>'Aligning Data'!T179</f>
        <v>R23</v>
      </c>
      <c r="U345" s="41" t="str">
        <f>'Aligning Data'!U179</f>
        <v>S23</v>
      </c>
      <c r="V345" s="41" t="str">
        <f>'Aligning Data'!V179</f>
        <v>T23</v>
      </c>
      <c r="W345" s="41" t="str">
        <f>'Aligning Data'!W179</f>
        <v>U23</v>
      </c>
      <c r="X345" s="41" t="str">
        <f>'Aligning Data'!X179</f>
        <v>V23</v>
      </c>
      <c r="Y345" s="41" t="str">
        <f>'Aligning Data'!Y179</f>
        <v>W23</v>
      </c>
      <c r="Z345" s="41" t="str">
        <f>'Aligning Data'!Z179</f>
        <v>X23</v>
      </c>
      <c r="AA345" s="41" t="str">
        <f>'Aligning Data'!AA179</f>
        <v>Y23</v>
      </c>
      <c r="AB345" s="41" t="str">
        <f>'Aligning Data'!AB179</f>
        <v>Z23</v>
      </c>
      <c r="AC345" s="41" t="str">
        <f>'Aligning Data'!AC179</f>
        <v>AA23</v>
      </c>
      <c r="AD345" s="41" t="str">
        <f>'Aligning Data'!AD179</f>
        <v>AB23</v>
      </c>
      <c r="AE345" s="41" t="str">
        <f>'Aligning Data'!AE179</f>
        <v>AC23</v>
      </c>
      <c r="AF345" s="41" t="str">
        <f>'Aligning Data'!AF179</f>
        <v>AD23</v>
      </c>
    </row>
    <row r="346" spans="2:32" s="21" customFormat="1" ht="15.75" customHeight="1" x14ac:dyDescent="0.2">
      <c r="B346" s="32">
        <v>24</v>
      </c>
      <c r="C346" s="32" t="s">
        <v>1436</v>
      </c>
      <c r="D346" s="32" t="s">
        <v>1437</v>
      </c>
      <c r="E346" s="32" t="s">
        <v>1438</v>
      </c>
      <c r="F346" s="32" t="s">
        <v>1439</v>
      </c>
      <c r="G346" s="32" t="s">
        <v>1440</v>
      </c>
      <c r="H346" s="32" t="s">
        <v>1441</v>
      </c>
      <c r="I346" s="32" t="s">
        <v>1442</v>
      </c>
      <c r="J346" s="32" t="s">
        <v>1443</v>
      </c>
      <c r="K346" s="32" t="s">
        <v>1444</v>
      </c>
      <c r="L346" s="32" t="s">
        <v>1445</v>
      </c>
      <c r="M346" s="32" t="s">
        <v>1446</v>
      </c>
      <c r="N346" s="32" t="s">
        <v>1447</v>
      </c>
      <c r="O346" s="32" t="s">
        <v>1448</v>
      </c>
      <c r="P346" s="32" t="s">
        <v>1449</v>
      </c>
      <c r="Q346" s="32" t="s">
        <v>1450</v>
      </c>
      <c r="R346" s="32" t="s">
        <v>1451</v>
      </c>
      <c r="S346" s="32" t="s">
        <v>1452</v>
      </c>
      <c r="T346" s="32" t="s">
        <v>1453</v>
      </c>
      <c r="U346" s="32" t="s">
        <v>1454</v>
      </c>
      <c r="V346" s="32" t="s">
        <v>1455</v>
      </c>
      <c r="W346" s="32" t="s">
        <v>1456</v>
      </c>
      <c r="X346" s="32" t="s">
        <v>1457</v>
      </c>
      <c r="Y346" s="32" t="s">
        <v>1458</v>
      </c>
      <c r="Z346" s="32" t="s">
        <v>1459</v>
      </c>
      <c r="AA346" s="32" t="s">
        <v>1460</v>
      </c>
      <c r="AB346" s="32" t="s">
        <v>1461</v>
      </c>
      <c r="AC346" s="32" t="s">
        <v>1462</v>
      </c>
      <c r="AD346" s="32" t="s">
        <v>1463</v>
      </c>
      <c r="AE346" s="32" t="s">
        <v>1464</v>
      </c>
      <c r="AF346" s="32" t="s">
        <v>1465</v>
      </c>
    </row>
    <row r="347" spans="2:32" s="21" customFormat="1" ht="15.75" customHeight="1" x14ac:dyDescent="0.2">
      <c r="B347" s="32"/>
      <c r="C347" s="41" t="str">
        <f>'Aligning Data'!C180</f>
        <v>A24</v>
      </c>
      <c r="D347" s="41" t="str">
        <f>'Aligning Data'!D180</f>
        <v>B24</v>
      </c>
      <c r="E347" s="41" t="str">
        <f>'Aligning Data'!E180</f>
        <v>C24</v>
      </c>
      <c r="F347" s="41" t="str">
        <f>'Aligning Data'!F180</f>
        <v>D24</v>
      </c>
      <c r="G347" s="41" t="str">
        <f>'Aligning Data'!G180</f>
        <v>E24</v>
      </c>
      <c r="H347" s="41" t="str">
        <f>'Aligning Data'!H180</f>
        <v>F24</v>
      </c>
      <c r="I347" s="41" t="str">
        <f>'Aligning Data'!I180</f>
        <v>G24</v>
      </c>
      <c r="J347" s="41" t="str">
        <f>'Aligning Data'!J180</f>
        <v>H24</v>
      </c>
      <c r="K347" s="41" t="str">
        <f>'Aligning Data'!K180</f>
        <v>I24</v>
      </c>
      <c r="L347" s="41" t="str">
        <f>'Aligning Data'!L180</f>
        <v>J24</v>
      </c>
      <c r="M347" s="41" t="str">
        <f>'Aligning Data'!M180</f>
        <v>K24</v>
      </c>
      <c r="N347" s="41" t="str">
        <f>'Aligning Data'!N180</f>
        <v>L24</v>
      </c>
      <c r="O347" s="41" t="str">
        <f>'Aligning Data'!O180</f>
        <v>M24</v>
      </c>
      <c r="P347" s="41" t="str">
        <f>'Aligning Data'!P180</f>
        <v>N24</v>
      </c>
      <c r="Q347" s="41" t="str">
        <f>'Aligning Data'!Q180</f>
        <v>O24</v>
      </c>
      <c r="R347" s="41" t="str">
        <f>'Aligning Data'!R180</f>
        <v>P24</v>
      </c>
      <c r="S347" s="41" t="str">
        <f>'Aligning Data'!S180</f>
        <v>S24</v>
      </c>
      <c r="T347" s="41" t="str">
        <f>'Aligning Data'!T180</f>
        <v>R24</v>
      </c>
      <c r="U347" s="41" t="str">
        <f>'Aligning Data'!U180</f>
        <v>S24</v>
      </c>
      <c r="V347" s="41" t="str">
        <f>'Aligning Data'!V180</f>
        <v>T24</v>
      </c>
      <c r="W347" s="41" t="str">
        <f>'Aligning Data'!W180</f>
        <v>U24</v>
      </c>
      <c r="X347" s="41" t="str">
        <f>'Aligning Data'!X180</f>
        <v>V24</v>
      </c>
      <c r="Y347" s="41" t="str">
        <f>'Aligning Data'!Y180</f>
        <v>W24</v>
      </c>
      <c r="Z347" s="41" t="str">
        <f>'Aligning Data'!Z180</f>
        <v>X24</v>
      </c>
      <c r="AA347" s="41" t="str">
        <f>'Aligning Data'!AA180</f>
        <v>Y24</v>
      </c>
      <c r="AB347" s="41" t="str">
        <f>'Aligning Data'!AB180</f>
        <v>Z24</v>
      </c>
      <c r="AC347" s="41" t="str">
        <f>'Aligning Data'!AC180</f>
        <v>AA24</v>
      </c>
      <c r="AD347" s="41" t="str">
        <f>'Aligning Data'!AD180</f>
        <v>AB24</v>
      </c>
      <c r="AE347" s="41" t="str">
        <f>'Aligning Data'!AE180</f>
        <v>AC24</v>
      </c>
      <c r="AF347" s="41" t="str">
        <f>'Aligning Data'!AF180</f>
        <v>AD24</v>
      </c>
    </row>
    <row r="348" spans="2:32" s="21" customFormat="1" ht="15.75" customHeight="1" x14ac:dyDescent="0.2">
      <c r="B348" s="27">
        <v>25</v>
      </c>
      <c r="C348" s="27" t="s">
        <v>1466</v>
      </c>
      <c r="D348" s="27" t="s">
        <v>1467</v>
      </c>
      <c r="E348" s="27" t="s">
        <v>1468</v>
      </c>
      <c r="F348" s="27" t="s">
        <v>1469</v>
      </c>
      <c r="G348" s="27" t="s">
        <v>1470</v>
      </c>
      <c r="H348" s="27" t="s">
        <v>1471</v>
      </c>
      <c r="I348" s="27" t="s">
        <v>1472</v>
      </c>
      <c r="J348" s="27" t="s">
        <v>1473</v>
      </c>
      <c r="K348" s="27" t="s">
        <v>1474</v>
      </c>
      <c r="L348" s="27" t="s">
        <v>1475</v>
      </c>
      <c r="M348" s="27" t="s">
        <v>1476</v>
      </c>
      <c r="N348" s="27" t="s">
        <v>1477</v>
      </c>
      <c r="O348" s="27" t="s">
        <v>1478</v>
      </c>
      <c r="P348" s="27" t="s">
        <v>1479</v>
      </c>
      <c r="Q348" s="27" t="s">
        <v>1480</v>
      </c>
      <c r="R348" s="27" t="s">
        <v>1481</v>
      </c>
      <c r="S348" s="27" t="s">
        <v>1482</v>
      </c>
      <c r="T348" s="27" t="s">
        <v>1483</v>
      </c>
      <c r="U348" s="27" t="s">
        <v>1484</v>
      </c>
      <c r="V348" s="27" t="s">
        <v>1485</v>
      </c>
      <c r="W348" s="27" t="s">
        <v>1486</v>
      </c>
      <c r="X348" s="27" t="s">
        <v>1487</v>
      </c>
      <c r="Y348" s="27" t="s">
        <v>1488</v>
      </c>
      <c r="Z348" s="27" t="s">
        <v>1489</v>
      </c>
      <c r="AA348" s="27" t="s">
        <v>1490</v>
      </c>
      <c r="AB348" s="27" t="s">
        <v>1491</v>
      </c>
      <c r="AC348" s="27" t="s">
        <v>1492</v>
      </c>
      <c r="AD348" s="27" t="s">
        <v>1493</v>
      </c>
      <c r="AE348" s="27" t="s">
        <v>1494</v>
      </c>
      <c r="AF348" s="27" t="s">
        <v>1495</v>
      </c>
    </row>
    <row r="349" spans="2:32" s="21" customFormat="1" ht="15.75" customHeight="1" x14ac:dyDescent="0.2">
      <c r="B349" s="27"/>
      <c r="C349" s="29" t="str">
        <f>'Aligning Data'!C181</f>
        <v>A25</v>
      </c>
      <c r="D349" s="29" t="str">
        <f>'Aligning Data'!D181</f>
        <v>B25</v>
      </c>
      <c r="E349" s="29" t="str">
        <f>'Aligning Data'!E181</f>
        <v>C25</v>
      </c>
      <c r="F349" s="29" t="str">
        <f>'Aligning Data'!F181</f>
        <v>D25</v>
      </c>
      <c r="G349" s="29" t="str">
        <f>'Aligning Data'!G181</f>
        <v>E25</v>
      </c>
      <c r="H349" s="29" t="str">
        <f>'Aligning Data'!H181</f>
        <v>F25</v>
      </c>
      <c r="I349" s="29" t="str">
        <f>'Aligning Data'!I181</f>
        <v>G25</v>
      </c>
      <c r="J349" s="29" t="str">
        <f>'Aligning Data'!J181</f>
        <v>H25</v>
      </c>
      <c r="K349" s="29" t="str">
        <f>'Aligning Data'!K181</f>
        <v>I25</v>
      </c>
      <c r="L349" s="29" t="str">
        <f>'Aligning Data'!L181</f>
        <v>J25</v>
      </c>
      <c r="M349" s="29" t="str">
        <f>'Aligning Data'!M181</f>
        <v>K25</v>
      </c>
      <c r="N349" s="29" t="str">
        <f>'Aligning Data'!N181</f>
        <v>L25</v>
      </c>
      <c r="O349" s="29" t="str">
        <f>'Aligning Data'!O181</f>
        <v>M25</v>
      </c>
      <c r="P349" s="29" t="str">
        <f>'Aligning Data'!P181</f>
        <v>N25</v>
      </c>
      <c r="Q349" s="29" t="str">
        <f>'Aligning Data'!Q181</f>
        <v>O25</v>
      </c>
      <c r="R349" s="29" t="str">
        <f>'Aligning Data'!R181</f>
        <v>P25</v>
      </c>
      <c r="S349" s="29" t="str">
        <f>'Aligning Data'!S181</f>
        <v>S25</v>
      </c>
      <c r="T349" s="29" t="str">
        <f>'Aligning Data'!T181</f>
        <v>R25</v>
      </c>
      <c r="U349" s="29" t="str">
        <f>'Aligning Data'!U181</f>
        <v>S25</v>
      </c>
      <c r="V349" s="29" t="str">
        <f>'Aligning Data'!V181</f>
        <v>T25</v>
      </c>
      <c r="W349" s="29" t="str">
        <f>'Aligning Data'!W181</f>
        <v>U25</v>
      </c>
      <c r="X349" s="29" t="str">
        <f>'Aligning Data'!X181</f>
        <v>V25</v>
      </c>
      <c r="Y349" s="29" t="str">
        <f>'Aligning Data'!Y181</f>
        <v>W25</v>
      </c>
      <c r="Z349" s="29" t="str">
        <f>'Aligning Data'!Z181</f>
        <v>X25</v>
      </c>
      <c r="AA349" s="29" t="str">
        <f>'Aligning Data'!AA181</f>
        <v>Y25</v>
      </c>
      <c r="AB349" s="29" t="str">
        <f>'Aligning Data'!AB181</f>
        <v>Z25</v>
      </c>
      <c r="AC349" s="29" t="str">
        <f>'Aligning Data'!AC181</f>
        <v>AA25</v>
      </c>
      <c r="AD349" s="29" t="str">
        <f>'Aligning Data'!AD181</f>
        <v>AB25</v>
      </c>
      <c r="AE349" s="29" t="str">
        <f>'Aligning Data'!AE181</f>
        <v>AC25</v>
      </c>
      <c r="AF349" s="29" t="str">
        <f>'Aligning Data'!AF181</f>
        <v>AD25</v>
      </c>
    </row>
    <row r="350" spans="2:32" s="21" customFormat="1" ht="15.75" customHeight="1" x14ac:dyDescent="0.2">
      <c r="B350" s="27">
        <v>26</v>
      </c>
      <c r="C350" s="27" t="s">
        <v>1466</v>
      </c>
      <c r="D350" s="27" t="s">
        <v>1467</v>
      </c>
      <c r="E350" s="27" t="s">
        <v>1468</v>
      </c>
      <c r="F350" s="27" t="s">
        <v>1469</v>
      </c>
      <c r="G350" s="27" t="s">
        <v>1470</v>
      </c>
      <c r="H350" s="27" t="s">
        <v>1471</v>
      </c>
      <c r="I350" s="27" t="s">
        <v>1472</v>
      </c>
      <c r="J350" s="27" t="s">
        <v>1473</v>
      </c>
      <c r="K350" s="27" t="s">
        <v>1474</v>
      </c>
      <c r="L350" s="27" t="s">
        <v>1475</v>
      </c>
      <c r="M350" s="27" t="s">
        <v>1476</v>
      </c>
      <c r="N350" s="27" t="s">
        <v>1477</v>
      </c>
      <c r="O350" s="27" t="s">
        <v>1478</v>
      </c>
      <c r="P350" s="27" t="s">
        <v>1479</v>
      </c>
      <c r="Q350" s="27" t="s">
        <v>1480</v>
      </c>
      <c r="R350" s="27" t="s">
        <v>1481</v>
      </c>
      <c r="S350" s="27" t="s">
        <v>1482</v>
      </c>
      <c r="T350" s="27" t="s">
        <v>1483</v>
      </c>
      <c r="U350" s="27" t="s">
        <v>1484</v>
      </c>
      <c r="V350" s="27" t="s">
        <v>1485</v>
      </c>
      <c r="W350" s="27" t="s">
        <v>1486</v>
      </c>
      <c r="X350" s="27" t="s">
        <v>1487</v>
      </c>
      <c r="Y350" s="27" t="s">
        <v>1488</v>
      </c>
      <c r="Z350" s="27" t="s">
        <v>1489</v>
      </c>
      <c r="AA350" s="27" t="s">
        <v>1490</v>
      </c>
      <c r="AB350" s="27" t="s">
        <v>1491</v>
      </c>
      <c r="AC350" s="27" t="s">
        <v>1492</v>
      </c>
      <c r="AD350" s="27" t="s">
        <v>1493</v>
      </c>
      <c r="AE350" s="27" t="s">
        <v>1494</v>
      </c>
      <c r="AF350" s="27" t="s">
        <v>1495</v>
      </c>
    </row>
    <row r="351" spans="2:32" s="21" customFormat="1" ht="15.75" customHeight="1" x14ac:dyDescent="0.2">
      <c r="B351" s="27"/>
      <c r="C351" s="29" t="str">
        <f>'Aligning Data'!C182</f>
        <v>A26</v>
      </c>
      <c r="D351" s="29" t="str">
        <f>'Aligning Data'!D182</f>
        <v>B26</v>
      </c>
      <c r="E351" s="29" t="str">
        <f>'Aligning Data'!E182</f>
        <v>C26</v>
      </c>
      <c r="F351" s="29" t="str">
        <f>'Aligning Data'!F182</f>
        <v>D26</v>
      </c>
      <c r="G351" s="29" t="str">
        <f>'Aligning Data'!G182</f>
        <v>E26</v>
      </c>
      <c r="H351" s="29" t="str">
        <f>'Aligning Data'!H182</f>
        <v>F26</v>
      </c>
      <c r="I351" s="29" t="str">
        <f>'Aligning Data'!I182</f>
        <v>G26</v>
      </c>
      <c r="J351" s="29" t="str">
        <f>'Aligning Data'!J182</f>
        <v>H26</v>
      </c>
      <c r="K351" s="29" t="str">
        <f>'Aligning Data'!K182</f>
        <v>I26</v>
      </c>
      <c r="L351" s="29" t="str">
        <f>'Aligning Data'!L182</f>
        <v>J26</v>
      </c>
      <c r="M351" s="29" t="str">
        <f>'Aligning Data'!M182</f>
        <v>K26</v>
      </c>
      <c r="N351" s="29" t="str">
        <f>'Aligning Data'!N182</f>
        <v>L26</v>
      </c>
      <c r="O351" s="29" t="str">
        <f>'Aligning Data'!O182</f>
        <v>M26</v>
      </c>
      <c r="P351" s="29" t="str">
        <f>'Aligning Data'!P182</f>
        <v>N26</v>
      </c>
      <c r="Q351" s="29" t="str">
        <f>'Aligning Data'!Q182</f>
        <v>O26</v>
      </c>
      <c r="R351" s="29" t="str">
        <f>'Aligning Data'!R182</f>
        <v>P26</v>
      </c>
      <c r="S351" s="29" t="str">
        <f>'Aligning Data'!S182</f>
        <v>S26</v>
      </c>
      <c r="T351" s="29" t="str">
        <f>'Aligning Data'!T182</f>
        <v>R26</v>
      </c>
      <c r="U351" s="29" t="str">
        <f>'Aligning Data'!U182</f>
        <v>S26</v>
      </c>
      <c r="V351" s="29" t="str">
        <f>'Aligning Data'!V182</f>
        <v>T26</v>
      </c>
      <c r="W351" s="29" t="str">
        <f>'Aligning Data'!W182</f>
        <v>U26</v>
      </c>
      <c r="X351" s="29" t="str">
        <f>'Aligning Data'!X182</f>
        <v>V26</v>
      </c>
      <c r="Y351" s="29" t="str">
        <f>'Aligning Data'!Y182</f>
        <v>W26</v>
      </c>
      <c r="Z351" s="29" t="str">
        <f>'Aligning Data'!Z182</f>
        <v>X26</v>
      </c>
      <c r="AA351" s="29" t="str">
        <f>'Aligning Data'!AA182</f>
        <v>Y26</v>
      </c>
      <c r="AB351" s="29" t="str">
        <f>'Aligning Data'!AB182</f>
        <v>Z26</v>
      </c>
      <c r="AC351" s="29" t="str">
        <f>'Aligning Data'!AC182</f>
        <v>AA26</v>
      </c>
      <c r="AD351" s="29" t="str">
        <f>'Aligning Data'!AD182</f>
        <v>AB26</v>
      </c>
      <c r="AE351" s="29" t="str">
        <f>'Aligning Data'!AE182</f>
        <v>AC26</v>
      </c>
      <c r="AF351" s="29" t="str">
        <f>'Aligning Data'!AF182</f>
        <v>AD26</v>
      </c>
    </row>
    <row r="352" spans="2:32" s="21" customFormat="1" ht="15.75" customHeight="1" x14ac:dyDescent="0.2">
      <c r="B352" s="32">
        <v>27</v>
      </c>
      <c r="C352" s="32" t="s">
        <v>1496</v>
      </c>
      <c r="D352" s="32" t="s">
        <v>1497</v>
      </c>
      <c r="E352" s="32" t="s">
        <v>1498</v>
      </c>
      <c r="F352" s="32" t="s">
        <v>1499</v>
      </c>
      <c r="G352" s="32" t="s">
        <v>1500</v>
      </c>
      <c r="H352" s="32" t="s">
        <v>1501</v>
      </c>
      <c r="I352" s="32" t="s">
        <v>1502</v>
      </c>
      <c r="J352" s="32" t="s">
        <v>1503</v>
      </c>
      <c r="K352" s="32" t="s">
        <v>1504</v>
      </c>
      <c r="L352" s="32" t="s">
        <v>1505</v>
      </c>
      <c r="M352" s="32" t="s">
        <v>1506</v>
      </c>
      <c r="N352" s="32" t="s">
        <v>1507</v>
      </c>
      <c r="O352" s="32" t="s">
        <v>1508</v>
      </c>
      <c r="P352" s="32" t="s">
        <v>1509</v>
      </c>
      <c r="Q352" s="32" t="s">
        <v>1510</v>
      </c>
      <c r="R352" s="32" t="s">
        <v>1511</v>
      </c>
      <c r="S352" s="32" t="s">
        <v>1512</v>
      </c>
      <c r="T352" s="32" t="s">
        <v>1513</v>
      </c>
      <c r="U352" s="32" t="s">
        <v>1514</v>
      </c>
      <c r="V352" s="32" t="s">
        <v>1515</v>
      </c>
      <c r="W352" s="32" t="s">
        <v>1516</v>
      </c>
      <c r="X352" s="32" t="s">
        <v>1517</v>
      </c>
      <c r="Y352" s="32" t="s">
        <v>1518</v>
      </c>
      <c r="Z352" s="32" t="s">
        <v>1519</v>
      </c>
      <c r="AA352" s="32" t="s">
        <v>1520</v>
      </c>
      <c r="AB352" s="32" t="s">
        <v>1521</v>
      </c>
      <c r="AC352" s="32" t="s">
        <v>1522</v>
      </c>
      <c r="AD352" s="32" t="s">
        <v>1523</v>
      </c>
      <c r="AE352" s="32" t="s">
        <v>1524</v>
      </c>
      <c r="AF352" s="32" t="s">
        <v>1525</v>
      </c>
    </row>
    <row r="353" spans="2:32" s="21" customFormat="1" ht="15.75" customHeight="1" x14ac:dyDescent="0.2">
      <c r="B353" s="32"/>
      <c r="C353" s="41" t="str">
        <f>'Aligning Data'!C183</f>
        <v>A27</v>
      </c>
      <c r="D353" s="41" t="str">
        <f>'Aligning Data'!D183</f>
        <v>B27</v>
      </c>
      <c r="E353" s="41" t="str">
        <f>'Aligning Data'!E183</f>
        <v>C27</v>
      </c>
      <c r="F353" s="41" t="str">
        <f>'Aligning Data'!F183</f>
        <v>D27</v>
      </c>
      <c r="G353" s="41" t="str">
        <f>'Aligning Data'!G183</f>
        <v>E27</v>
      </c>
      <c r="H353" s="41" t="str">
        <f>'Aligning Data'!H183</f>
        <v>F27</v>
      </c>
      <c r="I353" s="41" t="str">
        <f>'Aligning Data'!I183</f>
        <v>G27</v>
      </c>
      <c r="J353" s="41" t="str">
        <f>'Aligning Data'!J183</f>
        <v>H27</v>
      </c>
      <c r="K353" s="41" t="str">
        <f>'Aligning Data'!K183</f>
        <v>I27</v>
      </c>
      <c r="L353" s="41" t="str">
        <f>'Aligning Data'!L183</f>
        <v>J27</v>
      </c>
      <c r="M353" s="41" t="str">
        <f>'Aligning Data'!M183</f>
        <v>K27</v>
      </c>
      <c r="N353" s="41" t="str">
        <f>'Aligning Data'!N183</f>
        <v>L27</v>
      </c>
      <c r="O353" s="41" t="str">
        <f>'Aligning Data'!O183</f>
        <v>M27</v>
      </c>
      <c r="P353" s="41" t="str">
        <f>'Aligning Data'!P183</f>
        <v>N27</v>
      </c>
      <c r="Q353" s="41" t="str">
        <f>'Aligning Data'!Q183</f>
        <v>O27</v>
      </c>
      <c r="R353" s="41" t="str">
        <f>'Aligning Data'!R183</f>
        <v>P27</v>
      </c>
      <c r="S353" s="41" t="str">
        <f>'Aligning Data'!S183</f>
        <v>S27</v>
      </c>
      <c r="T353" s="41" t="str">
        <f>'Aligning Data'!T183</f>
        <v>R27</v>
      </c>
      <c r="U353" s="41" t="str">
        <f>'Aligning Data'!U183</f>
        <v>S27</v>
      </c>
      <c r="V353" s="41" t="str">
        <f>'Aligning Data'!V183</f>
        <v>T27</v>
      </c>
      <c r="W353" s="41" t="str">
        <f>'Aligning Data'!W183</f>
        <v>U27</v>
      </c>
      <c r="X353" s="41" t="str">
        <f>'Aligning Data'!X183</f>
        <v>V27</v>
      </c>
      <c r="Y353" s="41" t="str">
        <f>'Aligning Data'!Y183</f>
        <v>W27</v>
      </c>
      <c r="Z353" s="41" t="str">
        <f>'Aligning Data'!Z183</f>
        <v>X27</v>
      </c>
      <c r="AA353" s="41" t="str">
        <f>'Aligning Data'!AA183</f>
        <v>Y27</v>
      </c>
      <c r="AB353" s="41" t="str">
        <f>'Aligning Data'!AB183</f>
        <v>Z27</v>
      </c>
      <c r="AC353" s="41" t="str">
        <f>'Aligning Data'!AC183</f>
        <v>AA27</v>
      </c>
      <c r="AD353" s="41" t="str">
        <f>'Aligning Data'!AD183</f>
        <v>AB27</v>
      </c>
      <c r="AE353" s="41" t="str">
        <f>'Aligning Data'!AE183</f>
        <v>AC27</v>
      </c>
      <c r="AF353" s="41" t="str">
        <f>'Aligning Data'!AF183</f>
        <v>AD27</v>
      </c>
    </row>
    <row r="354" spans="2:32" s="21" customFormat="1" ht="15.75" customHeight="1" x14ac:dyDescent="0.2">
      <c r="B354" s="32">
        <v>28</v>
      </c>
      <c r="C354" s="32" t="s">
        <v>1496</v>
      </c>
      <c r="D354" s="32" t="s">
        <v>1497</v>
      </c>
      <c r="E354" s="32" t="s">
        <v>1498</v>
      </c>
      <c r="F354" s="32" t="s">
        <v>1499</v>
      </c>
      <c r="G354" s="32" t="s">
        <v>1500</v>
      </c>
      <c r="H354" s="32" t="s">
        <v>1501</v>
      </c>
      <c r="I354" s="32" t="s">
        <v>1502</v>
      </c>
      <c r="J354" s="32" t="s">
        <v>1503</v>
      </c>
      <c r="K354" s="32" t="s">
        <v>1504</v>
      </c>
      <c r="L354" s="32" t="s">
        <v>1505</v>
      </c>
      <c r="M354" s="32" t="s">
        <v>1506</v>
      </c>
      <c r="N354" s="32" t="s">
        <v>1507</v>
      </c>
      <c r="O354" s="32" t="s">
        <v>1508</v>
      </c>
      <c r="P354" s="32" t="s">
        <v>1509</v>
      </c>
      <c r="Q354" s="32" t="s">
        <v>1510</v>
      </c>
      <c r="R354" s="32" t="s">
        <v>1511</v>
      </c>
      <c r="S354" s="32" t="s">
        <v>1512</v>
      </c>
      <c r="T354" s="32" t="s">
        <v>1513</v>
      </c>
      <c r="U354" s="32" t="s">
        <v>1514</v>
      </c>
      <c r="V354" s="32" t="s">
        <v>1515</v>
      </c>
      <c r="W354" s="32" t="s">
        <v>1516</v>
      </c>
      <c r="X354" s="32" t="s">
        <v>1517</v>
      </c>
      <c r="Y354" s="32" t="s">
        <v>1518</v>
      </c>
      <c r="Z354" s="32" t="s">
        <v>1519</v>
      </c>
      <c r="AA354" s="32" t="s">
        <v>1520</v>
      </c>
      <c r="AB354" s="32" t="s">
        <v>1521</v>
      </c>
      <c r="AC354" s="32" t="s">
        <v>1522</v>
      </c>
      <c r="AD354" s="32" t="s">
        <v>1523</v>
      </c>
      <c r="AE354" s="32" t="s">
        <v>1524</v>
      </c>
      <c r="AF354" s="32" t="s">
        <v>1525</v>
      </c>
    </row>
    <row r="355" spans="2:32" s="21" customFormat="1" ht="15.75" customHeight="1" x14ac:dyDescent="0.2">
      <c r="B355" s="32"/>
      <c r="C355" s="41" t="str">
        <f>'Aligning Data'!C184</f>
        <v>A28</v>
      </c>
      <c r="D355" s="41" t="str">
        <f>'Aligning Data'!D184</f>
        <v>B28</v>
      </c>
      <c r="E355" s="41" t="str">
        <f>'Aligning Data'!E184</f>
        <v>C28</v>
      </c>
      <c r="F355" s="41" t="str">
        <f>'Aligning Data'!F184</f>
        <v>D28</v>
      </c>
      <c r="G355" s="41" t="str">
        <f>'Aligning Data'!G184</f>
        <v>E28</v>
      </c>
      <c r="H355" s="41" t="str">
        <f>'Aligning Data'!H184</f>
        <v>F28</v>
      </c>
      <c r="I355" s="41" t="str">
        <f>'Aligning Data'!I184</f>
        <v>G28</v>
      </c>
      <c r="J355" s="41" t="str">
        <f>'Aligning Data'!J184</f>
        <v>H28</v>
      </c>
      <c r="K355" s="41" t="str">
        <f>'Aligning Data'!K184</f>
        <v>I28</v>
      </c>
      <c r="L355" s="41" t="str">
        <f>'Aligning Data'!L184</f>
        <v>J28</v>
      </c>
      <c r="M355" s="41" t="str">
        <f>'Aligning Data'!M184</f>
        <v>K28</v>
      </c>
      <c r="N355" s="41" t="str">
        <f>'Aligning Data'!N184</f>
        <v>L28</v>
      </c>
      <c r="O355" s="41" t="str">
        <f>'Aligning Data'!O184</f>
        <v>M28</v>
      </c>
      <c r="P355" s="41" t="str">
        <f>'Aligning Data'!P184</f>
        <v>N28</v>
      </c>
      <c r="Q355" s="41" t="str">
        <f>'Aligning Data'!Q184</f>
        <v>O28</v>
      </c>
      <c r="R355" s="41" t="str">
        <f>'Aligning Data'!R184</f>
        <v>P28</v>
      </c>
      <c r="S355" s="41" t="str">
        <f>'Aligning Data'!S184</f>
        <v>S28</v>
      </c>
      <c r="T355" s="41" t="str">
        <f>'Aligning Data'!T184</f>
        <v>R28</v>
      </c>
      <c r="U355" s="41" t="str">
        <f>'Aligning Data'!U184</f>
        <v>S28</v>
      </c>
      <c r="V355" s="41" t="str">
        <f>'Aligning Data'!V184</f>
        <v>T28</v>
      </c>
      <c r="W355" s="41" t="str">
        <f>'Aligning Data'!W184</f>
        <v>U28</v>
      </c>
      <c r="X355" s="41" t="str">
        <f>'Aligning Data'!X184</f>
        <v>V28</v>
      </c>
      <c r="Y355" s="41" t="str">
        <f>'Aligning Data'!Y184</f>
        <v>W28</v>
      </c>
      <c r="Z355" s="41" t="str">
        <f>'Aligning Data'!Z184</f>
        <v>X28</v>
      </c>
      <c r="AA355" s="41" t="str">
        <f>'Aligning Data'!AA184</f>
        <v>Y28</v>
      </c>
      <c r="AB355" s="41" t="str">
        <f>'Aligning Data'!AB184</f>
        <v>Z28</v>
      </c>
      <c r="AC355" s="41" t="str">
        <f>'Aligning Data'!AC184</f>
        <v>AA28</v>
      </c>
      <c r="AD355" s="41" t="str">
        <f>'Aligning Data'!AD184</f>
        <v>AB28</v>
      </c>
      <c r="AE355" s="41" t="str">
        <f>'Aligning Data'!AE184</f>
        <v>AC28</v>
      </c>
      <c r="AF355" s="41" t="str">
        <f>'Aligning Data'!AF184</f>
        <v>AD28</v>
      </c>
    </row>
    <row r="356" spans="2:32" s="21" customFormat="1" ht="15.75" customHeight="1" x14ac:dyDescent="0.2">
      <c r="B356" s="27">
        <v>29</v>
      </c>
      <c r="C356" s="27" t="s">
        <v>1526</v>
      </c>
      <c r="D356" s="27" t="s">
        <v>1527</v>
      </c>
      <c r="E356" s="27" t="s">
        <v>1528</v>
      </c>
      <c r="F356" s="27" t="s">
        <v>1529</v>
      </c>
      <c r="G356" s="27" t="s">
        <v>1530</v>
      </c>
      <c r="H356" s="27" t="s">
        <v>1531</v>
      </c>
      <c r="I356" s="27" t="s">
        <v>1532</v>
      </c>
      <c r="J356" s="27" t="s">
        <v>1533</v>
      </c>
      <c r="K356" s="27" t="s">
        <v>1534</v>
      </c>
      <c r="L356" s="27" t="s">
        <v>1535</v>
      </c>
      <c r="M356" s="27" t="s">
        <v>1536</v>
      </c>
      <c r="N356" s="27" t="s">
        <v>1537</v>
      </c>
      <c r="O356" s="27" t="s">
        <v>1538</v>
      </c>
      <c r="P356" s="27" t="s">
        <v>1539</v>
      </c>
      <c r="Q356" s="27" t="s">
        <v>1540</v>
      </c>
      <c r="R356" s="27" t="s">
        <v>1541</v>
      </c>
      <c r="S356" s="27" t="s">
        <v>1542</v>
      </c>
      <c r="T356" s="27" t="s">
        <v>1543</v>
      </c>
      <c r="U356" s="27" t="s">
        <v>1544</v>
      </c>
      <c r="V356" s="27" t="s">
        <v>1545</v>
      </c>
      <c r="W356" s="27" t="s">
        <v>1546</v>
      </c>
      <c r="X356" s="27" t="s">
        <v>1547</v>
      </c>
      <c r="Y356" s="27" t="s">
        <v>1548</v>
      </c>
      <c r="Z356" s="27" t="s">
        <v>1549</v>
      </c>
      <c r="AA356" s="27" t="s">
        <v>1550</v>
      </c>
      <c r="AB356" s="27" t="s">
        <v>1551</v>
      </c>
      <c r="AC356" s="27" t="s">
        <v>1552</v>
      </c>
      <c r="AD356" s="27" t="s">
        <v>1553</v>
      </c>
      <c r="AE356" s="27" t="s">
        <v>1554</v>
      </c>
      <c r="AF356" s="27" t="s">
        <v>1555</v>
      </c>
    </row>
    <row r="357" spans="2:32" s="21" customFormat="1" ht="15.75" customHeight="1" x14ac:dyDescent="0.2">
      <c r="B357" s="27"/>
      <c r="C357" s="29" t="str">
        <f>'Aligning Data'!C185</f>
        <v>A29</v>
      </c>
      <c r="D357" s="29" t="str">
        <f>'Aligning Data'!D185</f>
        <v>B29</v>
      </c>
      <c r="E357" s="29" t="str">
        <f>'Aligning Data'!E185</f>
        <v>C29</v>
      </c>
      <c r="F357" s="29" t="str">
        <f>'Aligning Data'!F185</f>
        <v>D29</v>
      </c>
      <c r="G357" s="29" t="str">
        <f>'Aligning Data'!G185</f>
        <v>E29</v>
      </c>
      <c r="H357" s="29" t="str">
        <f>'Aligning Data'!H185</f>
        <v>F29</v>
      </c>
      <c r="I357" s="29" t="str">
        <f>'Aligning Data'!I185</f>
        <v>G29</v>
      </c>
      <c r="J357" s="29" t="str">
        <f>'Aligning Data'!J185</f>
        <v>H29</v>
      </c>
      <c r="K357" s="29" t="str">
        <f>'Aligning Data'!K185</f>
        <v>I29</v>
      </c>
      <c r="L357" s="29" t="str">
        <f>'Aligning Data'!L185</f>
        <v>J29</v>
      </c>
      <c r="M357" s="29" t="str">
        <f>'Aligning Data'!M185</f>
        <v>K29</v>
      </c>
      <c r="N357" s="29" t="str">
        <f>'Aligning Data'!N185</f>
        <v>L29</v>
      </c>
      <c r="O357" s="29" t="str">
        <f>'Aligning Data'!O185</f>
        <v>M29</v>
      </c>
      <c r="P357" s="29" t="str">
        <f>'Aligning Data'!P185</f>
        <v>N29</v>
      </c>
      <c r="Q357" s="29" t="str">
        <f>'Aligning Data'!Q185</f>
        <v>O29</v>
      </c>
      <c r="R357" s="29" t="str">
        <f>'Aligning Data'!R185</f>
        <v>P29</v>
      </c>
      <c r="S357" s="29" t="str">
        <f>'Aligning Data'!S185</f>
        <v>S29</v>
      </c>
      <c r="T357" s="29" t="str">
        <f>'Aligning Data'!T185</f>
        <v>R29</v>
      </c>
      <c r="U357" s="29" t="str">
        <f>'Aligning Data'!U185</f>
        <v>S29</v>
      </c>
      <c r="V357" s="29" t="str">
        <f>'Aligning Data'!V185</f>
        <v>T29</v>
      </c>
      <c r="W357" s="29" t="str">
        <f>'Aligning Data'!W185</f>
        <v>U29</v>
      </c>
      <c r="X357" s="29" t="str">
        <f>'Aligning Data'!X185</f>
        <v>V29</v>
      </c>
      <c r="Y357" s="29" t="str">
        <f>'Aligning Data'!Y185</f>
        <v>W29</v>
      </c>
      <c r="Z357" s="29" t="str">
        <f>'Aligning Data'!Z185</f>
        <v>X29</v>
      </c>
      <c r="AA357" s="29" t="str">
        <f>'Aligning Data'!AA185</f>
        <v>Y29</v>
      </c>
      <c r="AB357" s="29" t="str">
        <f>'Aligning Data'!AB185</f>
        <v>Z29</v>
      </c>
      <c r="AC357" s="29" t="str">
        <f>'Aligning Data'!AC185</f>
        <v>AA29</v>
      </c>
      <c r="AD357" s="29" t="str">
        <f>'Aligning Data'!AD185</f>
        <v>AB29</v>
      </c>
      <c r="AE357" s="29" t="str">
        <f>'Aligning Data'!AE185</f>
        <v>AC29</v>
      </c>
      <c r="AF357" s="29" t="str">
        <f>'Aligning Data'!AF185</f>
        <v>AD29</v>
      </c>
    </row>
    <row r="358" spans="2:32" s="21" customFormat="1" ht="15.75" customHeight="1" x14ac:dyDescent="0.2">
      <c r="B358" s="27">
        <v>30</v>
      </c>
      <c r="C358" s="27" t="s">
        <v>1526</v>
      </c>
      <c r="D358" s="27" t="s">
        <v>1527</v>
      </c>
      <c r="E358" s="27" t="s">
        <v>1528</v>
      </c>
      <c r="F358" s="27" t="s">
        <v>1529</v>
      </c>
      <c r="G358" s="27" t="s">
        <v>1530</v>
      </c>
      <c r="H358" s="27" t="s">
        <v>1531</v>
      </c>
      <c r="I358" s="27" t="s">
        <v>1532</v>
      </c>
      <c r="J358" s="27" t="s">
        <v>1533</v>
      </c>
      <c r="K358" s="27" t="s">
        <v>1534</v>
      </c>
      <c r="L358" s="27" t="s">
        <v>1535</v>
      </c>
      <c r="M358" s="27" t="s">
        <v>1536</v>
      </c>
      <c r="N358" s="27" t="s">
        <v>1537</v>
      </c>
      <c r="O358" s="27" t="s">
        <v>1538</v>
      </c>
      <c r="P358" s="27" t="s">
        <v>1539</v>
      </c>
      <c r="Q358" s="27" t="s">
        <v>1540</v>
      </c>
      <c r="R358" s="27" t="s">
        <v>1541</v>
      </c>
      <c r="S358" s="27" t="s">
        <v>1542</v>
      </c>
      <c r="T358" s="27" t="s">
        <v>1543</v>
      </c>
      <c r="U358" s="27" t="s">
        <v>1544</v>
      </c>
      <c r="V358" s="27" t="s">
        <v>1545</v>
      </c>
      <c r="W358" s="27" t="s">
        <v>1546</v>
      </c>
      <c r="X358" s="27" t="s">
        <v>1547</v>
      </c>
      <c r="Y358" s="27" t="s">
        <v>1548</v>
      </c>
      <c r="Z358" s="27" t="s">
        <v>1549</v>
      </c>
      <c r="AA358" s="27" t="s">
        <v>1550</v>
      </c>
      <c r="AB358" s="27" t="s">
        <v>1551</v>
      </c>
      <c r="AC358" s="27" t="s">
        <v>1552</v>
      </c>
      <c r="AD358" s="27" t="s">
        <v>1553</v>
      </c>
      <c r="AE358" s="27" t="s">
        <v>1554</v>
      </c>
      <c r="AF358" s="27" t="s">
        <v>1555</v>
      </c>
    </row>
    <row r="359" spans="2:32" s="21" customFormat="1" ht="15.75" customHeight="1" x14ac:dyDescent="0.2">
      <c r="B359" s="27"/>
      <c r="C359" s="29" t="str">
        <f>'Aligning Data'!C186</f>
        <v>A30</v>
      </c>
      <c r="D359" s="29" t="str">
        <f>'Aligning Data'!D186</f>
        <v>B30</v>
      </c>
      <c r="E359" s="29" t="str">
        <f>'Aligning Data'!E186</f>
        <v>C30</v>
      </c>
      <c r="F359" s="29" t="str">
        <f>'Aligning Data'!F186</f>
        <v>D30</v>
      </c>
      <c r="G359" s="29" t="str">
        <f>'Aligning Data'!G186</f>
        <v>E30</v>
      </c>
      <c r="H359" s="29" t="str">
        <f>'Aligning Data'!H186</f>
        <v>F30</v>
      </c>
      <c r="I359" s="29" t="str">
        <f>'Aligning Data'!I186</f>
        <v>G30</v>
      </c>
      <c r="J359" s="29" t="str">
        <f>'Aligning Data'!J186</f>
        <v>H30</v>
      </c>
      <c r="K359" s="29" t="str">
        <f>'Aligning Data'!K186</f>
        <v>I30</v>
      </c>
      <c r="L359" s="29" t="str">
        <f>'Aligning Data'!L186</f>
        <v>J30</v>
      </c>
      <c r="M359" s="29" t="str">
        <f>'Aligning Data'!M186</f>
        <v>K30</v>
      </c>
      <c r="N359" s="29" t="str">
        <f>'Aligning Data'!N186</f>
        <v>L30</v>
      </c>
      <c r="O359" s="29" t="str">
        <f>'Aligning Data'!O186</f>
        <v>M30</v>
      </c>
      <c r="P359" s="29" t="str">
        <f>'Aligning Data'!P186</f>
        <v>N30</v>
      </c>
      <c r="Q359" s="29" t="str">
        <f>'Aligning Data'!Q186</f>
        <v>O30</v>
      </c>
      <c r="R359" s="29" t="str">
        <f>'Aligning Data'!R186</f>
        <v>P30</v>
      </c>
      <c r="S359" s="29" t="str">
        <f>'Aligning Data'!S186</f>
        <v>S30</v>
      </c>
      <c r="T359" s="29" t="str">
        <f>'Aligning Data'!T186</f>
        <v>R30</v>
      </c>
      <c r="U359" s="29" t="str">
        <f>'Aligning Data'!U186</f>
        <v>S30</v>
      </c>
      <c r="V359" s="29" t="str">
        <f>'Aligning Data'!V186</f>
        <v>T30</v>
      </c>
      <c r="W359" s="29" t="str">
        <f>'Aligning Data'!W186</f>
        <v>U30</v>
      </c>
      <c r="X359" s="29" t="str">
        <f>'Aligning Data'!X186</f>
        <v>V30</v>
      </c>
      <c r="Y359" s="29" t="str">
        <f>'Aligning Data'!Y186</f>
        <v>W30</v>
      </c>
      <c r="Z359" s="29" t="str">
        <f>'Aligning Data'!Z186</f>
        <v>X30</v>
      </c>
      <c r="AA359" s="29" t="str">
        <f>'Aligning Data'!AA186</f>
        <v>Y30</v>
      </c>
      <c r="AB359" s="29" t="str">
        <f>'Aligning Data'!AB186</f>
        <v>Z30</v>
      </c>
      <c r="AC359" s="29" t="str">
        <f>'Aligning Data'!AC186</f>
        <v>AA30</v>
      </c>
      <c r="AD359" s="29" t="str">
        <f>'Aligning Data'!AD186</f>
        <v>AB30</v>
      </c>
      <c r="AE359" s="29" t="str">
        <f>'Aligning Data'!AE186</f>
        <v>AC30</v>
      </c>
      <c r="AF359" s="29" t="str">
        <f>'Aligning Data'!AF186</f>
        <v>AD30</v>
      </c>
    </row>
    <row r="360" spans="2:32" s="21" customFormat="1" ht="15.75" customHeight="1" x14ac:dyDescent="0.2">
      <c r="B360" s="32">
        <v>31</v>
      </c>
      <c r="C360" s="32" t="s">
        <v>1556</v>
      </c>
      <c r="D360" s="32" t="s">
        <v>1557</v>
      </c>
      <c r="E360" s="32" t="s">
        <v>1558</v>
      </c>
      <c r="F360" s="32" t="s">
        <v>1559</v>
      </c>
      <c r="G360" s="32" t="s">
        <v>1560</v>
      </c>
      <c r="H360" s="32" t="s">
        <v>1561</v>
      </c>
      <c r="I360" s="32" t="s">
        <v>1562</v>
      </c>
      <c r="J360" s="32" t="s">
        <v>1563</v>
      </c>
      <c r="K360" s="32" t="s">
        <v>1564</v>
      </c>
      <c r="L360" s="32" t="s">
        <v>1565</v>
      </c>
      <c r="M360" s="32" t="s">
        <v>1566</v>
      </c>
      <c r="N360" s="32" t="s">
        <v>1567</v>
      </c>
      <c r="O360" s="32" t="s">
        <v>1568</v>
      </c>
      <c r="P360" s="32" t="s">
        <v>1569</v>
      </c>
      <c r="Q360" s="32" t="s">
        <v>1570</v>
      </c>
      <c r="R360" s="32" t="s">
        <v>1571</v>
      </c>
      <c r="S360" s="32" t="s">
        <v>1572</v>
      </c>
      <c r="T360" s="32" t="s">
        <v>1573</v>
      </c>
      <c r="U360" s="32" t="s">
        <v>1574</v>
      </c>
      <c r="V360" s="32" t="s">
        <v>1575</v>
      </c>
      <c r="W360" s="32" t="s">
        <v>1576</v>
      </c>
      <c r="X360" s="32" t="s">
        <v>1577</v>
      </c>
      <c r="Y360" s="32" t="s">
        <v>1578</v>
      </c>
      <c r="Z360" s="32" t="s">
        <v>1579</v>
      </c>
      <c r="AA360" s="32" t="s">
        <v>1580</v>
      </c>
      <c r="AB360" s="32" t="s">
        <v>1581</v>
      </c>
      <c r="AC360" s="32" t="s">
        <v>1582</v>
      </c>
      <c r="AD360" s="32" t="s">
        <v>1583</v>
      </c>
      <c r="AE360" s="32" t="s">
        <v>1584</v>
      </c>
      <c r="AF360" s="32" t="s">
        <v>1585</v>
      </c>
    </row>
    <row r="361" spans="2:32" s="21" customFormat="1" ht="15.75" customHeight="1" x14ac:dyDescent="0.2">
      <c r="B361" s="32"/>
      <c r="C361" s="41" t="str">
        <f>'Aligning Data'!C187</f>
        <v>A31</v>
      </c>
      <c r="D361" s="41" t="str">
        <f>'Aligning Data'!D187</f>
        <v>B31</v>
      </c>
      <c r="E361" s="41" t="str">
        <f>'Aligning Data'!E187</f>
        <v>C31</v>
      </c>
      <c r="F361" s="41" t="str">
        <f>'Aligning Data'!F187</f>
        <v>D31</v>
      </c>
      <c r="G361" s="41" t="str">
        <f>'Aligning Data'!G187</f>
        <v>E31</v>
      </c>
      <c r="H361" s="41" t="str">
        <f>'Aligning Data'!H187</f>
        <v>F31</v>
      </c>
      <c r="I361" s="41" t="str">
        <f>'Aligning Data'!I187</f>
        <v>G31</v>
      </c>
      <c r="J361" s="41" t="str">
        <f>'Aligning Data'!J187</f>
        <v>H31</v>
      </c>
      <c r="K361" s="41" t="str">
        <f>'Aligning Data'!K187</f>
        <v>I31</v>
      </c>
      <c r="L361" s="41" t="str">
        <f>'Aligning Data'!L187</f>
        <v>J31</v>
      </c>
      <c r="M361" s="41" t="str">
        <f>'Aligning Data'!M187</f>
        <v>K31</v>
      </c>
      <c r="N361" s="41" t="str">
        <f>'Aligning Data'!N187</f>
        <v>L31</v>
      </c>
      <c r="O361" s="41" t="str">
        <f>'Aligning Data'!O187</f>
        <v>M31</v>
      </c>
      <c r="P361" s="41" t="str">
        <f>'Aligning Data'!P187</f>
        <v>N31</v>
      </c>
      <c r="Q361" s="41" t="str">
        <f>'Aligning Data'!Q187</f>
        <v>O31</v>
      </c>
      <c r="R361" s="41" t="str">
        <f>'Aligning Data'!R187</f>
        <v>P31</v>
      </c>
      <c r="S361" s="41" t="str">
        <f>'Aligning Data'!S187</f>
        <v>S31</v>
      </c>
      <c r="T361" s="41" t="str">
        <f>'Aligning Data'!T187</f>
        <v>R31</v>
      </c>
      <c r="U361" s="41" t="str">
        <f>'Aligning Data'!U187</f>
        <v>S31</v>
      </c>
      <c r="V361" s="41" t="str">
        <f>'Aligning Data'!V187</f>
        <v>T31</v>
      </c>
      <c r="W361" s="41" t="str">
        <f>'Aligning Data'!W187</f>
        <v>U31</v>
      </c>
      <c r="X361" s="41" t="str">
        <f>'Aligning Data'!X187</f>
        <v>V31</v>
      </c>
      <c r="Y361" s="41" t="str">
        <f>'Aligning Data'!Y187</f>
        <v>W31</v>
      </c>
      <c r="Z361" s="41" t="str">
        <f>'Aligning Data'!Z187</f>
        <v>X31</v>
      </c>
      <c r="AA361" s="41" t="str">
        <f>'Aligning Data'!AA187</f>
        <v>Y31</v>
      </c>
      <c r="AB361" s="41" t="str">
        <f>'Aligning Data'!AB187</f>
        <v>Z31</v>
      </c>
      <c r="AC361" s="41" t="str">
        <f>'Aligning Data'!AC187</f>
        <v>AA31</v>
      </c>
      <c r="AD361" s="41" t="str">
        <f>'Aligning Data'!AD187</f>
        <v>AB31</v>
      </c>
      <c r="AE361" s="41" t="str">
        <f>'Aligning Data'!AE187</f>
        <v>AC31</v>
      </c>
      <c r="AF361" s="41" t="str">
        <f>'Aligning Data'!AF187</f>
        <v>AD31</v>
      </c>
    </row>
    <row r="362" spans="2:32" s="21" customFormat="1" ht="15.75" customHeight="1" x14ac:dyDescent="0.2">
      <c r="B362" s="32">
        <v>32</v>
      </c>
      <c r="C362" s="32" t="s">
        <v>1556</v>
      </c>
      <c r="D362" s="32" t="s">
        <v>1557</v>
      </c>
      <c r="E362" s="32" t="s">
        <v>1558</v>
      </c>
      <c r="F362" s="32" t="s">
        <v>1559</v>
      </c>
      <c r="G362" s="32" t="s">
        <v>1560</v>
      </c>
      <c r="H362" s="32" t="s">
        <v>1561</v>
      </c>
      <c r="I362" s="32" t="s">
        <v>1562</v>
      </c>
      <c r="J362" s="32" t="s">
        <v>1563</v>
      </c>
      <c r="K362" s="32" t="s">
        <v>1564</v>
      </c>
      <c r="L362" s="32" t="s">
        <v>1565</v>
      </c>
      <c r="M362" s="32" t="s">
        <v>1566</v>
      </c>
      <c r="N362" s="32" t="s">
        <v>1567</v>
      </c>
      <c r="O362" s="32" t="s">
        <v>1568</v>
      </c>
      <c r="P362" s="32" t="s">
        <v>1569</v>
      </c>
      <c r="Q362" s="32" t="s">
        <v>1570</v>
      </c>
      <c r="R362" s="32" t="s">
        <v>1571</v>
      </c>
      <c r="S362" s="32" t="s">
        <v>1572</v>
      </c>
      <c r="T362" s="32" t="s">
        <v>1573</v>
      </c>
      <c r="U362" s="32" t="s">
        <v>1574</v>
      </c>
      <c r="V362" s="32" t="s">
        <v>1575</v>
      </c>
      <c r="W362" s="32" t="s">
        <v>1576</v>
      </c>
      <c r="X362" s="32" t="s">
        <v>1577</v>
      </c>
      <c r="Y362" s="32" t="s">
        <v>1578</v>
      </c>
      <c r="Z362" s="32" t="s">
        <v>1579</v>
      </c>
      <c r="AA362" s="32" t="s">
        <v>1580</v>
      </c>
      <c r="AB362" s="32" t="s">
        <v>1581</v>
      </c>
      <c r="AC362" s="32" t="s">
        <v>1582</v>
      </c>
      <c r="AD362" s="32" t="s">
        <v>1583</v>
      </c>
      <c r="AE362" s="32" t="s">
        <v>1584</v>
      </c>
      <c r="AF362" s="32" t="s">
        <v>1585</v>
      </c>
    </row>
    <row r="363" spans="2:32" s="21" customFormat="1" ht="15.75" customHeight="1" x14ac:dyDescent="0.2">
      <c r="B363" s="32"/>
      <c r="C363" s="41" t="str">
        <f>'Aligning Data'!C188</f>
        <v>A32</v>
      </c>
      <c r="D363" s="41" t="str">
        <f>'Aligning Data'!D188</f>
        <v>B32</v>
      </c>
      <c r="E363" s="41" t="str">
        <f>'Aligning Data'!E188</f>
        <v>C32</v>
      </c>
      <c r="F363" s="41" t="str">
        <f>'Aligning Data'!F188</f>
        <v>D32</v>
      </c>
      <c r="G363" s="41" t="str">
        <f>'Aligning Data'!G188</f>
        <v>E32</v>
      </c>
      <c r="H363" s="41" t="str">
        <f>'Aligning Data'!H188</f>
        <v>F32</v>
      </c>
      <c r="I363" s="41" t="str">
        <f>'Aligning Data'!I188</f>
        <v>G32</v>
      </c>
      <c r="J363" s="41" t="str">
        <f>'Aligning Data'!J188</f>
        <v>H32</v>
      </c>
      <c r="K363" s="41" t="str">
        <f>'Aligning Data'!K188</f>
        <v>I32</v>
      </c>
      <c r="L363" s="41" t="str">
        <f>'Aligning Data'!L188</f>
        <v>J32</v>
      </c>
      <c r="M363" s="41" t="str">
        <f>'Aligning Data'!M188</f>
        <v>K32</v>
      </c>
      <c r="N363" s="41" t="str">
        <f>'Aligning Data'!N188</f>
        <v>L32</v>
      </c>
      <c r="O363" s="41" t="str">
        <f>'Aligning Data'!O188</f>
        <v>M32</v>
      </c>
      <c r="P363" s="41" t="str">
        <f>'Aligning Data'!P188</f>
        <v>N32</v>
      </c>
      <c r="Q363" s="41" t="str">
        <f>'Aligning Data'!Q188</f>
        <v>O32</v>
      </c>
      <c r="R363" s="41" t="str">
        <f>'Aligning Data'!R188</f>
        <v>P32</v>
      </c>
      <c r="S363" s="41" t="str">
        <f>'Aligning Data'!S188</f>
        <v>S32</v>
      </c>
      <c r="T363" s="41" t="str">
        <f>'Aligning Data'!T188</f>
        <v>R32</v>
      </c>
      <c r="U363" s="41" t="str">
        <f>'Aligning Data'!U188</f>
        <v>S32</v>
      </c>
      <c r="V363" s="41" t="str">
        <f>'Aligning Data'!V188</f>
        <v>T32</v>
      </c>
      <c r="W363" s="41" t="str">
        <f>'Aligning Data'!W188</f>
        <v>U32</v>
      </c>
      <c r="X363" s="41" t="str">
        <f>'Aligning Data'!X188</f>
        <v>V32</v>
      </c>
      <c r="Y363" s="41" t="str">
        <f>'Aligning Data'!Y188</f>
        <v>W32</v>
      </c>
      <c r="Z363" s="41" t="str">
        <f>'Aligning Data'!Z188</f>
        <v>X32</v>
      </c>
      <c r="AA363" s="41" t="str">
        <f>'Aligning Data'!AA188</f>
        <v>Y32</v>
      </c>
      <c r="AB363" s="41" t="str">
        <f>'Aligning Data'!AB188</f>
        <v>Z32</v>
      </c>
      <c r="AC363" s="41" t="str">
        <f>'Aligning Data'!AC188</f>
        <v>AA32</v>
      </c>
      <c r="AD363" s="41" t="str">
        <f>'Aligning Data'!AD188</f>
        <v>AB32</v>
      </c>
      <c r="AE363" s="41" t="str">
        <f>'Aligning Data'!AE188</f>
        <v>AC32</v>
      </c>
      <c r="AF363" s="41" t="str">
        <f>'Aligning Data'!AF188</f>
        <v>AD32</v>
      </c>
    </row>
    <row r="364" spans="2:32" s="21" customFormat="1" ht="15.75" customHeight="1" x14ac:dyDescent="0.2">
      <c r="B364" s="27">
        <v>33</v>
      </c>
      <c r="C364" s="27" t="s">
        <v>1586</v>
      </c>
      <c r="D364" s="27" t="s">
        <v>1587</v>
      </c>
      <c r="E364" s="27" t="s">
        <v>1588</v>
      </c>
      <c r="F364" s="27" t="s">
        <v>1589</v>
      </c>
      <c r="G364" s="27" t="s">
        <v>1590</v>
      </c>
      <c r="H364" s="27" t="s">
        <v>1591</v>
      </c>
      <c r="I364" s="27" t="s">
        <v>1592</v>
      </c>
      <c r="J364" s="27" t="s">
        <v>1593</v>
      </c>
      <c r="K364" s="27" t="s">
        <v>1594</v>
      </c>
      <c r="L364" s="27" t="s">
        <v>1595</v>
      </c>
      <c r="M364" s="27" t="s">
        <v>1596</v>
      </c>
      <c r="N364" s="27" t="s">
        <v>1597</v>
      </c>
      <c r="O364" s="27" t="s">
        <v>1598</v>
      </c>
      <c r="P364" s="27" t="s">
        <v>1599</v>
      </c>
      <c r="Q364" s="27" t="s">
        <v>1600</v>
      </c>
      <c r="R364" s="27" t="s">
        <v>1601</v>
      </c>
      <c r="S364" s="27" t="s">
        <v>1602</v>
      </c>
      <c r="T364" s="27" t="s">
        <v>1603</v>
      </c>
      <c r="U364" s="27" t="s">
        <v>1604</v>
      </c>
      <c r="V364" s="27" t="s">
        <v>1605</v>
      </c>
      <c r="W364" s="27" t="s">
        <v>1606</v>
      </c>
      <c r="X364" s="27" t="s">
        <v>1607</v>
      </c>
      <c r="Y364" s="27" t="s">
        <v>1608</v>
      </c>
      <c r="Z364" s="27" t="s">
        <v>1609</v>
      </c>
      <c r="AA364" s="27" t="s">
        <v>1610</v>
      </c>
      <c r="AB364" s="27" t="s">
        <v>1611</v>
      </c>
      <c r="AC364" s="27" t="s">
        <v>1612</v>
      </c>
      <c r="AD364" s="27" t="s">
        <v>1073</v>
      </c>
      <c r="AE364" s="27" t="s">
        <v>328</v>
      </c>
      <c r="AF364" s="27" t="s">
        <v>327</v>
      </c>
    </row>
    <row r="365" spans="2:32" s="21" customFormat="1" ht="15.75" customHeight="1" x14ac:dyDescent="0.2">
      <c r="B365" s="27"/>
      <c r="C365" s="29" t="str">
        <f>'Aligning Data'!C189</f>
        <v>A33</v>
      </c>
      <c r="D365" s="29" t="str">
        <f>'Aligning Data'!D189</f>
        <v>B33</v>
      </c>
      <c r="E365" s="29" t="str">
        <f>'Aligning Data'!E189</f>
        <v>C33</v>
      </c>
      <c r="F365" s="29" t="str">
        <f>'Aligning Data'!F189</f>
        <v>D33</v>
      </c>
      <c r="G365" s="29" t="str">
        <f>'Aligning Data'!G189</f>
        <v>E33</v>
      </c>
      <c r="H365" s="29" t="str">
        <f>'Aligning Data'!H189</f>
        <v>F33</v>
      </c>
      <c r="I365" s="29" t="str">
        <f>'Aligning Data'!I189</f>
        <v>G33</v>
      </c>
      <c r="J365" s="29" t="str">
        <f>'Aligning Data'!J189</f>
        <v>H33</v>
      </c>
      <c r="K365" s="29" t="str">
        <f>'Aligning Data'!K189</f>
        <v>I33</v>
      </c>
      <c r="L365" s="29" t="str">
        <f>'Aligning Data'!L189</f>
        <v>J33</v>
      </c>
      <c r="M365" s="29" t="str">
        <f>'Aligning Data'!M189</f>
        <v>K33</v>
      </c>
      <c r="N365" s="29" t="str">
        <f>'Aligning Data'!N189</f>
        <v>L33</v>
      </c>
      <c r="O365" s="29" t="str">
        <f>'Aligning Data'!O189</f>
        <v>M33</v>
      </c>
      <c r="P365" s="29" t="str">
        <f>'Aligning Data'!P189</f>
        <v>N33</v>
      </c>
      <c r="Q365" s="29" t="str">
        <f>'Aligning Data'!Q189</f>
        <v>O33</v>
      </c>
      <c r="R365" s="29" t="str">
        <f>'Aligning Data'!R189</f>
        <v>P33</v>
      </c>
      <c r="S365" s="29" t="str">
        <f>'Aligning Data'!S189</f>
        <v>S33</v>
      </c>
      <c r="T365" s="29" t="str">
        <f>'Aligning Data'!T189</f>
        <v>R33</v>
      </c>
      <c r="U365" s="29" t="str">
        <f>'Aligning Data'!U189</f>
        <v>S33</v>
      </c>
      <c r="V365" s="29" t="str">
        <f>'Aligning Data'!V189</f>
        <v>T33</v>
      </c>
      <c r="W365" s="29" t="str">
        <f>'Aligning Data'!W189</f>
        <v>U33</v>
      </c>
      <c r="X365" s="29" t="str">
        <f>'Aligning Data'!X189</f>
        <v>V33</v>
      </c>
      <c r="Y365" s="29" t="str">
        <f>'Aligning Data'!Y189</f>
        <v>W33</v>
      </c>
      <c r="Z365" s="29" t="str">
        <f>'Aligning Data'!Z189</f>
        <v>X33</v>
      </c>
      <c r="AA365" s="29" t="str">
        <f>'Aligning Data'!AA189</f>
        <v>Y33</v>
      </c>
      <c r="AB365" s="29" t="str">
        <f>'Aligning Data'!AB189</f>
        <v>Z33</v>
      </c>
      <c r="AC365" s="29" t="str">
        <f>'Aligning Data'!AC189</f>
        <v>AA33</v>
      </c>
      <c r="AD365" s="29" t="str">
        <f>'Aligning Data'!AD189</f>
        <v>AB33</v>
      </c>
      <c r="AE365" s="29" t="str">
        <f>'Aligning Data'!AE189</f>
        <v>AC33</v>
      </c>
      <c r="AF365" s="29" t="str">
        <f>'Aligning Data'!AF189</f>
        <v>AD33</v>
      </c>
    </row>
    <row r="366" spans="2:32" s="21" customFormat="1" ht="15.75" customHeight="1" x14ac:dyDescent="0.2">
      <c r="B366" s="27">
        <v>34</v>
      </c>
      <c r="C366" s="27" t="s">
        <v>1586</v>
      </c>
      <c r="D366" s="27" t="s">
        <v>1587</v>
      </c>
      <c r="E366" s="27" t="s">
        <v>1588</v>
      </c>
      <c r="F366" s="27" t="s">
        <v>1589</v>
      </c>
      <c r="G366" s="27" t="s">
        <v>1590</v>
      </c>
      <c r="H366" s="27" t="s">
        <v>1591</v>
      </c>
      <c r="I366" s="27" t="s">
        <v>1592</v>
      </c>
      <c r="J366" s="27" t="s">
        <v>1593</v>
      </c>
      <c r="K366" s="27" t="s">
        <v>1594</v>
      </c>
      <c r="L366" s="27" t="s">
        <v>1595</v>
      </c>
      <c r="M366" s="27" t="s">
        <v>1596</v>
      </c>
      <c r="N366" s="27" t="s">
        <v>1597</v>
      </c>
      <c r="O366" s="27" t="s">
        <v>1598</v>
      </c>
      <c r="P366" s="27" t="s">
        <v>1599</v>
      </c>
      <c r="Q366" s="27" t="s">
        <v>1600</v>
      </c>
      <c r="R366" s="27" t="s">
        <v>1601</v>
      </c>
      <c r="S366" s="27" t="s">
        <v>1602</v>
      </c>
      <c r="T366" s="27" t="s">
        <v>1603</v>
      </c>
      <c r="U366" s="27" t="s">
        <v>1604</v>
      </c>
      <c r="V366" s="27" t="s">
        <v>1605</v>
      </c>
      <c r="W366" s="27" t="s">
        <v>1606</v>
      </c>
      <c r="X366" s="27" t="s">
        <v>1607</v>
      </c>
      <c r="Y366" s="27" t="s">
        <v>1608</v>
      </c>
      <c r="Z366" s="27" t="s">
        <v>1609</v>
      </c>
      <c r="AA366" s="27" t="s">
        <v>1610</v>
      </c>
      <c r="AB366" s="27" t="s">
        <v>1611</v>
      </c>
      <c r="AC366" s="27" t="s">
        <v>1612</v>
      </c>
      <c r="AD366" s="27" t="s">
        <v>1073</v>
      </c>
      <c r="AE366" s="27" t="s">
        <v>328</v>
      </c>
      <c r="AF366" s="27" t="s">
        <v>327</v>
      </c>
    </row>
    <row r="367" spans="2:32" s="21" customFormat="1" ht="15.75" customHeight="1" x14ac:dyDescent="0.2">
      <c r="B367" s="27"/>
      <c r="C367" s="29" t="str">
        <f>'Aligning Data'!C190</f>
        <v>A34</v>
      </c>
      <c r="D367" s="29" t="str">
        <f>'Aligning Data'!D190</f>
        <v>B34</v>
      </c>
      <c r="E367" s="29" t="str">
        <f>'Aligning Data'!E190</f>
        <v>C34</v>
      </c>
      <c r="F367" s="29" t="str">
        <f>'Aligning Data'!F190</f>
        <v>D34</v>
      </c>
      <c r="G367" s="29" t="str">
        <f>'Aligning Data'!G190</f>
        <v>E34</v>
      </c>
      <c r="H367" s="29" t="str">
        <f>'Aligning Data'!H190</f>
        <v>F34</v>
      </c>
      <c r="I367" s="29" t="str">
        <f>'Aligning Data'!I190</f>
        <v>G34</v>
      </c>
      <c r="J367" s="29" t="str">
        <f>'Aligning Data'!J190</f>
        <v>H34</v>
      </c>
      <c r="K367" s="29" t="str">
        <f>'Aligning Data'!K190</f>
        <v>I34</v>
      </c>
      <c r="L367" s="29" t="str">
        <f>'Aligning Data'!L190</f>
        <v>J34</v>
      </c>
      <c r="M367" s="29" t="str">
        <f>'Aligning Data'!M190</f>
        <v>K34</v>
      </c>
      <c r="N367" s="29" t="str">
        <f>'Aligning Data'!N190</f>
        <v>L34</v>
      </c>
      <c r="O367" s="29" t="str">
        <f>'Aligning Data'!O190</f>
        <v>M34</v>
      </c>
      <c r="P367" s="29" t="str">
        <f>'Aligning Data'!P190</f>
        <v>N34</v>
      </c>
      <c r="Q367" s="29" t="str">
        <f>'Aligning Data'!Q190</f>
        <v>O34</v>
      </c>
      <c r="R367" s="29" t="str">
        <f>'Aligning Data'!R190</f>
        <v>P34</v>
      </c>
      <c r="S367" s="29" t="str">
        <f>'Aligning Data'!S190</f>
        <v>S34</v>
      </c>
      <c r="T367" s="29" t="str">
        <f>'Aligning Data'!T190</f>
        <v>R34</v>
      </c>
      <c r="U367" s="29" t="str">
        <f>'Aligning Data'!U190</f>
        <v>S34</v>
      </c>
      <c r="V367" s="29" t="str">
        <f>'Aligning Data'!V190</f>
        <v>T34</v>
      </c>
      <c r="W367" s="29" t="str">
        <f>'Aligning Data'!W190</f>
        <v>U34</v>
      </c>
      <c r="X367" s="29" t="str">
        <f>'Aligning Data'!X190</f>
        <v>V34</v>
      </c>
      <c r="Y367" s="29" t="str">
        <f>'Aligning Data'!Y190</f>
        <v>W34</v>
      </c>
      <c r="Z367" s="29" t="str">
        <f>'Aligning Data'!Z190</f>
        <v>X34</v>
      </c>
      <c r="AA367" s="29" t="str">
        <f>'Aligning Data'!AA190</f>
        <v>Y34</v>
      </c>
      <c r="AB367" s="29" t="str">
        <f>'Aligning Data'!AB190</f>
        <v>Z34</v>
      </c>
      <c r="AC367" s="29" t="str">
        <f>'Aligning Data'!AC190</f>
        <v>AA34</v>
      </c>
      <c r="AD367" s="29" t="str">
        <f>'Aligning Data'!AD190</f>
        <v>AB34</v>
      </c>
      <c r="AE367" s="29" t="str">
        <f>'Aligning Data'!AE190</f>
        <v>AC34</v>
      </c>
      <c r="AF367" s="29" t="str">
        <f>'Aligning Data'!AF190</f>
        <v>AD34</v>
      </c>
    </row>
    <row r="368" spans="2:32" s="21" customFormat="1" ht="15.75" customHeight="1" x14ac:dyDescent="0.2">
      <c r="B368" s="32">
        <v>35</v>
      </c>
      <c r="C368" s="41" t="s">
        <v>325</v>
      </c>
      <c r="D368" s="41" t="s">
        <v>325</v>
      </c>
      <c r="E368" s="41" t="s">
        <v>325</v>
      </c>
      <c r="F368" s="41" t="s">
        <v>325</v>
      </c>
      <c r="G368" s="41" t="s">
        <v>325</v>
      </c>
      <c r="H368" s="41" t="s">
        <v>325</v>
      </c>
      <c r="I368" s="41" t="s">
        <v>325</v>
      </c>
      <c r="J368" s="41" t="s">
        <v>325</v>
      </c>
      <c r="K368" s="41" t="s">
        <v>325</v>
      </c>
      <c r="L368" s="41" t="s">
        <v>325</v>
      </c>
      <c r="M368" s="41" t="s">
        <v>325</v>
      </c>
      <c r="N368" s="41" t="s">
        <v>325</v>
      </c>
      <c r="O368" s="41" t="s">
        <v>325</v>
      </c>
      <c r="P368" s="41" t="s">
        <v>325</v>
      </c>
      <c r="Q368" s="41" t="s">
        <v>325</v>
      </c>
      <c r="R368" s="41" t="s">
        <v>325</v>
      </c>
      <c r="S368" s="41" t="s">
        <v>325</v>
      </c>
      <c r="T368" s="41" t="s">
        <v>325</v>
      </c>
      <c r="U368" s="41" t="s">
        <v>325</v>
      </c>
      <c r="V368" s="41" t="s">
        <v>325</v>
      </c>
      <c r="W368" s="41" t="s">
        <v>325</v>
      </c>
      <c r="X368" s="41" t="s">
        <v>325</v>
      </c>
      <c r="Y368" s="41" t="s">
        <v>325</v>
      </c>
      <c r="Z368" s="41" t="s">
        <v>325</v>
      </c>
      <c r="AA368" s="41" t="s">
        <v>325</v>
      </c>
      <c r="AB368" s="41" t="s">
        <v>325</v>
      </c>
      <c r="AC368" s="41" t="s">
        <v>325</v>
      </c>
      <c r="AD368" s="41" t="s">
        <v>325</v>
      </c>
      <c r="AE368" s="41" t="s">
        <v>325</v>
      </c>
      <c r="AF368" s="41" t="s">
        <v>325</v>
      </c>
    </row>
    <row r="369" spans="2:34" s="21" customFormat="1" ht="15.75" customHeight="1" x14ac:dyDescent="0.2">
      <c r="B369" s="32"/>
      <c r="C369" s="41" t="str">
        <f>'Aligning Data'!C191</f>
        <v>A35</v>
      </c>
      <c r="D369" s="41" t="str">
        <f>'Aligning Data'!D191</f>
        <v>B35</v>
      </c>
      <c r="E369" s="41" t="str">
        <f>'Aligning Data'!E191</f>
        <v>C35</v>
      </c>
      <c r="F369" s="41" t="str">
        <f>'Aligning Data'!F191</f>
        <v>D35</v>
      </c>
      <c r="G369" s="41" t="str">
        <f>'Aligning Data'!G191</f>
        <v>E35</v>
      </c>
      <c r="H369" s="41" t="str">
        <f>'Aligning Data'!H191</f>
        <v>F35</v>
      </c>
      <c r="I369" s="41" t="str">
        <f>'Aligning Data'!I191</f>
        <v>G35</v>
      </c>
      <c r="J369" s="41" t="str">
        <f>'Aligning Data'!J191</f>
        <v>H35</v>
      </c>
      <c r="K369" s="41" t="str">
        <f>'Aligning Data'!K191</f>
        <v>I35</v>
      </c>
      <c r="L369" s="41" t="str">
        <f>'Aligning Data'!L191</f>
        <v>J35</v>
      </c>
      <c r="M369" s="41" t="str">
        <f>'Aligning Data'!M191</f>
        <v>K35</v>
      </c>
      <c r="N369" s="41" t="str">
        <f>'Aligning Data'!N191</f>
        <v>L35</v>
      </c>
      <c r="O369" s="41" t="str">
        <f>'Aligning Data'!O191</f>
        <v>M35</v>
      </c>
      <c r="P369" s="41" t="str">
        <f>'Aligning Data'!P191</f>
        <v>N35</v>
      </c>
      <c r="Q369" s="41" t="str">
        <f>'Aligning Data'!Q191</f>
        <v>O35</v>
      </c>
      <c r="R369" s="41" t="str">
        <f>'Aligning Data'!R191</f>
        <v>P35</v>
      </c>
      <c r="S369" s="41" t="str">
        <f>'Aligning Data'!S191</f>
        <v>S35</v>
      </c>
      <c r="T369" s="41" t="str">
        <f>'Aligning Data'!T191</f>
        <v>R35</v>
      </c>
      <c r="U369" s="41" t="str">
        <f>'Aligning Data'!U191</f>
        <v>S35</v>
      </c>
      <c r="V369" s="41" t="str">
        <f>'Aligning Data'!V191</f>
        <v>T35</v>
      </c>
      <c r="W369" s="41" t="str">
        <f>'Aligning Data'!W191</f>
        <v>U35</v>
      </c>
      <c r="X369" s="41" t="str">
        <f>'Aligning Data'!X191</f>
        <v>V35</v>
      </c>
      <c r="Y369" s="41" t="str">
        <f>'Aligning Data'!Y191</f>
        <v>W35</v>
      </c>
      <c r="Z369" s="41" t="str">
        <f>'Aligning Data'!Z191</f>
        <v>X35</v>
      </c>
      <c r="AA369" s="41" t="str">
        <f>'Aligning Data'!AA191</f>
        <v>Y35</v>
      </c>
      <c r="AB369" s="41" t="str">
        <f>'Aligning Data'!AB191</f>
        <v>Z35</v>
      </c>
      <c r="AC369" s="41" t="str">
        <f>'Aligning Data'!AC191</f>
        <v>AA35</v>
      </c>
      <c r="AD369" s="41" t="str">
        <f>'Aligning Data'!AD191</f>
        <v>AB35</v>
      </c>
      <c r="AE369" s="41" t="str">
        <f>'Aligning Data'!AE191</f>
        <v>AC35</v>
      </c>
      <c r="AF369" s="41" t="str">
        <f>'Aligning Data'!AF191</f>
        <v>AD35</v>
      </c>
    </row>
    <row r="370" spans="2:34" s="21" customFormat="1" ht="15.75" customHeight="1" x14ac:dyDescent="0.2">
      <c r="B370" s="32">
        <v>36</v>
      </c>
      <c r="C370" s="41" t="s">
        <v>325</v>
      </c>
      <c r="D370" s="41" t="s">
        <v>325</v>
      </c>
      <c r="E370" s="41" t="s">
        <v>325</v>
      </c>
      <c r="F370" s="41" t="s">
        <v>325</v>
      </c>
      <c r="G370" s="41" t="s">
        <v>325</v>
      </c>
      <c r="H370" s="41" t="s">
        <v>325</v>
      </c>
      <c r="I370" s="41" t="s">
        <v>325</v>
      </c>
      <c r="J370" s="41" t="s">
        <v>325</v>
      </c>
      <c r="K370" s="41" t="s">
        <v>325</v>
      </c>
      <c r="L370" s="41" t="s">
        <v>325</v>
      </c>
      <c r="M370" s="41" t="s">
        <v>325</v>
      </c>
      <c r="N370" s="41" t="s">
        <v>325</v>
      </c>
      <c r="O370" s="41" t="s">
        <v>325</v>
      </c>
      <c r="P370" s="41" t="s">
        <v>325</v>
      </c>
      <c r="Q370" s="41" t="s">
        <v>325</v>
      </c>
      <c r="R370" s="41" t="s">
        <v>325</v>
      </c>
      <c r="S370" s="41" t="s">
        <v>325</v>
      </c>
      <c r="T370" s="41" t="s">
        <v>325</v>
      </c>
      <c r="U370" s="41" t="s">
        <v>325</v>
      </c>
      <c r="V370" s="41" t="s">
        <v>325</v>
      </c>
      <c r="W370" s="41" t="s">
        <v>325</v>
      </c>
      <c r="X370" s="41" t="s">
        <v>325</v>
      </c>
      <c r="Y370" s="41" t="s">
        <v>325</v>
      </c>
      <c r="Z370" s="41" t="s">
        <v>325</v>
      </c>
      <c r="AA370" s="41" t="s">
        <v>325</v>
      </c>
      <c r="AB370" s="41" t="s">
        <v>325</v>
      </c>
      <c r="AC370" s="41" t="s">
        <v>325</v>
      </c>
      <c r="AD370" s="41" t="s">
        <v>325</v>
      </c>
      <c r="AE370" s="41" t="s">
        <v>325</v>
      </c>
      <c r="AF370" s="41" t="s">
        <v>325</v>
      </c>
    </row>
    <row r="371" spans="2:34" s="21" customFormat="1" ht="15.75" customHeight="1" x14ac:dyDescent="0.2">
      <c r="B371" s="32"/>
      <c r="C371" s="41" t="str">
        <f>'Aligning Data'!C192</f>
        <v>A36</v>
      </c>
      <c r="D371" s="41" t="str">
        <f>'Aligning Data'!D192</f>
        <v>B36</v>
      </c>
      <c r="E371" s="41" t="str">
        <f>'Aligning Data'!E192</f>
        <v>C36</v>
      </c>
      <c r="F371" s="41" t="str">
        <f>'Aligning Data'!F192</f>
        <v>D36</v>
      </c>
      <c r="G371" s="41" t="str">
        <f>'Aligning Data'!G192</f>
        <v>E36</v>
      </c>
      <c r="H371" s="41" t="str">
        <f>'Aligning Data'!H192</f>
        <v>F36</v>
      </c>
      <c r="I371" s="41" t="str">
        <f>'Aligning Data'!I192</f>
        <v>G36</v>
      </c>
      <c r="J371" s="41" t="str">
        <f>'Aligning Data'!J192</f>
        <v>H36</v>
      </c>
      <c r="K371" s="41" t="str">
        <f>'Aligning Data'!K192</f>
        <v>I36</v>
      </c>
      <c r="L371" s="41" t="str">
        <f>'Aligning Data'!L192</f>
        <v>J36</v>
      </c>
      <c r="M371" s="41" t="str">
        <f>'Aligning Data'!M192</f>
        <v>K36</v>
      </c>
      <c r="N371" s="41" t="str">
        <f>'Aligning Data'!N192</f>
        <v>L36</v>
      </c>
      <c r="O371" s="41" t="str">
        <f>'Aligning Data'!O192</f>
        <v>M36</v>
      </c>
      <c r="P371" s="41" t="str">
        <f>'Aligning Data'!P192</f>
        <v>N36</v>
      </c>
      <c r="Q371" s="41" t="str">
        <f>'Aligning Data'!Q192</f>
        <v>O36</v>
      </c>
      <c r="R371" s="41" t="str">
        <f>'Aligning Data'!R192</f>
        <v>P36</v>
      </c>
      <c r="S371" s="41" t="str">
        <f>'Aligning Data'!S192</f>
        <v>S36</v>
      </c>
      <c r="T371" s="41" t="str">
        <f>'Aligning Data'!T192</f>
        <v>R36</v>
      </c>
      <c r="U371" s="41" t="str">
        <f>'Aligning Data'!U192</f>
        <v>S36</v>
      </c>
      <c r="V371" s="41" t="str">
        <f>'Aligning Data'!V192</f>
        <v>T36</v>
      </c>
      <c r="W371" s="41" t="str">
        <f>'Aligning Data'!W192</f>
        <v>U36</v>
      </c>
      <c r="X371" s="41" t="str">
        <f>'Aligning Data'!X192</f>
        <v>V36</v>
      </c>
      <c r="Y371" s="41" t="str">
        <f>'Aligning Data'!Y192</f>
        <v>W36</v>
      </c>
      <c r="Z371" s="41" t="str">
        <f>'Aligning Data'!Z192</f>
        <v>X36</v>
      </c>
      <c r="AA371" s="41" t="str">
        <f>'Aligning Data'!AA192</f>
        <v>Y36</v>
      </c>
      <c r="AB371" s="41" t="str">
        <f>'Aligning Data'!AB192</f>
        <v>Z36</v>
      </c>
      <c r="AC371" s="41" t="str">
        <f>'Aligning Data'!AC192</f>
        <v>AA36</v>
      </c>
      <c r="AD371" s="41" t="str">
        <f>'Aligning Data'!AD192</f>
        <v>AB36</v>
      </c>
      <c r="AE371" s="41" t="str">
        <f>'Aligning Data'!AE192</f>
        <v>AC36</v>
      </c>
      <c r="AF371" s="41" t="str">
        <f>'Aligning Data'!AF192</f>
        <v>AD36</v>
      </c>
    </row>
    <row r="372" spans="2:34" ht="15.75" customHeight="1" x14ac:dyDescent="0.2">
      <c r="B372" s="46"/>
    </row>
    <row r="373" spans="2:34" s="39" customFormat="1" ht="15.75" customHeight="1" x14ac:dyDescent="0.2">
      <c r="B373" s="38"/>
      <c r="C373" s="60" t="str">
        <f>'Aligning Data'!C194</f>
        <v>Sample 6</v>
      </c>
    </row>
    <row r="374" spans="2:34" s="21" customFormat="1" ht="15.75" customHeight="1" x14ac:dyDescent="0.2">
      <c r="B374" s="27">
        <v>1</v>
      </c>
      <c r="C374" s="27" t="s">
        <v>324</v>
      </c>
      <c r="D374" s="27" t="s">
        <v>327</v>
      </c>
      <c r="E374" s="27" t="s">
        <v>1071</v>
      </c>
      <c r="F374" s="27" t="s">
        <v>326</v>
      </c>
      <c r="G374" s="27" t="s">
        <v>1114</v>
      </c>
      <c r="H374" s="27" t="s">
        <v>1115</v>
      </c>
      <c r="I374" s="27" t="s">
        <v>1116</v>
      </c>
      <c r="J374" s="27" t="s">
        <v>1117</v>
      </c>
      <c r="K374" s="27" t="s">
        <v>1118</v>
      </c>
      <c r="L374" s="27" t="s">
        <v>1119</v>
      </c>
      <c r="M374" s="27" t="s">
        <v>1120</v>
      </c>
      <c r="N374" s="27" t="s">
        <v>1121</v>
      </c>
      <c r="O374" s="27" t="s">
        <v>1122</v>
      </c>
      <c r="P374" s="27" t="s">
        <v>1123</v>
      </c>
      <c r="Q374" s="27" t="s">
        <v>1124</v>
      </c>
      <c r="R374" s="27" t="s">
        <v>1125</v>
      </c>
      <c r="S374" s="27" t="s">
        <v>1126</v>
      </c>
      <c r="T374" s="27" t="s">
        <v>1127</v>
      </c>
      <c r="U374" s="27" t="s">
        <v>1128</v>
      </c>
      <c r="V374" s="27" t="s">
        <v>1129</v>
      </c>
      <c r="W374" s="27" t="s">
        <v>1130</v>
      </c>
      <c r="X374" s="27" t="s">
        <v>1131</v>
      </c>
      <c r="Y374" s="27" t="s">
        <v>1132</v>
      </c>
      <c r="Z374" s="27" t="s">
        <v>1133</v>
      </c>
      <c r="AA374" s="27" t="s">
        <v>1134</v>
      </c>
      <c r="AB374" s="27" t="s">
        <v>1135</v>
      </c>
      <c r="AC374" s="27" t="s">
        <v>1136</v>
      </c>
      <c r="AD374" s="27" t="s">
        <v>1137</v>
      </c>
      <c r="AE374" s="27" t="s">
        <v>1138</v>
      </c>
      <c r="AF374" s="27" t="s">
        <v>1139</v>
      </c>
      <c r="AH374" s="39" t="s">
        <v>1065</v>
      </c>
    </row>
    <row r="375" spans="2:34" s="21" customFormat="1" ht="15.75" customHeight="1" x14ac:dyDescent="0.2">
      <c r="B375" s="27"/>
      <c r="C375" s="28" t="str">
        <f>'Aligning Data'!C195</f>
        <v>A1</v>
      </c>
      <c r="D375" s="28" t="str">
        <f>'Aligning Data'!D195</f>
        <v>B1</v>
      </c>
      <c r="E375" s="28" t="str">
        <f>'Aligning Data'!E195</f>
        <v>C1</v>
      </c>
      <c r="F375" s="28" t="str">
        <f>'Aligning Data'!F195</f>
        <v>D1</v>
      </c>
      <c r="G375" s="28" t="str">
        <f>'Aligning Data'!G195</f>
        <v>E1</v>
      </c>
      <c r="H375" s="28" t="str">
        <f>'Aligning Data'!H195</f>
        <v>F1</v>
      </c>
      <c r="I375" s="28" t="str">
        <f>'Aligning Data'!I195</f>
        <v>G1</v>
      </c>
      <c r="J375" s="28" t="str">
        <f>'Aligning Data'!J195</f>
        <v>H1</v>
      </c>
      <c r="K375" s="28" t="str">
        <f>'Aligning Data'!K195</f>
        <v>I1</v>
      </c>
      <c r="L375" s="28" t="str">
        <f>'Aligning Data'!L195</f>
        <v>J1</v>
      </c>
      <c r="M375" s="28" t="str">
        <f>'Aligning Data'!M195</f>
        <v>K1</v>
      </c>
      <c r="N375" s="28" t="str">
        <f>'Aligning Data'!N195</f>
        <v>L1</v>
      </c>
      <c r="O375" s="28" t="str">
        <f>'Aligning Data'!O195</f>
        <v>M1</v>
      </c>
      <c r="P375" s="28" t="str">
        <f>'Aligning Data'!P195</f>
        <v>N1</v>
      </c>
      <c r="Q375" s="28" t="str">
        <f>'Aligning Data'!Q195</f>
        <v>O1</v>
      </c>
      <c r="R375" s="28" t="str">
        <f>'Aligning Data'!R195</f>
        <v>P1</v>
      </c>
      <c r="S375" s="28" t="str">
        <f>'Aligning Data'!S195</f>
        <v>S1</v>
      </c>
      <c r="T375" s="28" t="str">
        <f>'Aligning Data'!T195</f>
        <v>R1</v>
      </c>
      <c r="U375" s="28" t="str">
        <f>'Aligning Data'!U195</f>
        <v>S1</v>
      </c>
      <c r="V375" s="28" t="str">
        <f>'Aligning Data'!V195</f>
        <v>T1</v>
      </c>
      <c r="W375" s="28" t="str">
        <f>'Aligning Data'!W195</f>
        <v>U1</v>
      </c>
      <c r="X375" s="28" t="str">
        <f>'Aligning Data'!X195</f>
        <v>V1</v>
      </c>
      <c r="Y375" s="28" t="str">
        <f>'Aligning Data'!Y195</f>
        <v>W1</v>
      </c>
      <c r="Z375" s="28" t="str">
        <f>'Aligning Data'!Z195</f>
        <v>X1</v>
      </c>
      <c r="AA375" s="28" t="str">
        <f>'Aligning Data'!AA195</f>
        <v>Y1</v>
      </c>
      <c r="AB375" s="28" t="str">
        <f>'Aligning Data'!AB195</f>
        <v>Z1</v>
      </c>
      <c r="AC375" s="28" t="str">
        <f>'Aligning Data'!AC195</f>
        <v>AA1</v>
      </c>
      <c r="AD375" s="28" t="str">
        <f>'Aligning Data'!AD195</f>
        <v>AB1</v>
      </c>
      <c r="AE375" s="28" t="str">
        <f>'Aligning Data'!AE195</f>
        <v>AC1</v>
      </c>
      <c r="AF375" s="28" t="str">
        <f>'Aligning Data'!AF195</f>
        <v>AD1</v>
      </c>
      <c r="AH375" s="21">
        <f>'Aligning Data'!AH196</f>
        <v>0</v>
      </c>
    </row>
    <row r="376" spans="2:34" s="21" customFormat="1" ht="15.75" customHeight="1" x14ac:dyDescent="0.2">
      <c r="B376" s="27">
        <v>2</v>
      </c>
      <c r="C376" s="27" t="s">
        <v>324</v>
      </c>
      <c r="D376" s="27" t="s">
        <v>327</v>
      </c>
      <c r="E376" s="27" t="s">
        <v>1071</v>
      </c>
      <c r="F376" s="27" t="s">
        <v>326</v>
      </c>
      <c r="G376" s="27" t="s">
        <v>1114</v>
      </c>
      <c r="H376" s="27" t="s">
        <v>1115</v>
      </c>
      <c r="I376" s="27" t="s">
        <v>1116</v>
      </c>
      <c r="J376" s="27" t="s">
        <v>1117</v>
      </c>
      <c r="K376" s="27" t="s">
        <v>1118</v>
      </c>
      <c r="L376" s="27" t="s">
        <v>1119</v>
      </c>
      <c r="M376" s="27" t="s">
        <v>1120</v>
      </c>
      <c r="N376" s="27" t="s">
        <v>1121</v>
      </c>
      <c r="O376" s="27" t="s">
        <v>1122</v>
      </c>
      <c r="P376" s="27" t="s">
        <v>1123</v>
      </c>
      <c r="Q376" s="27" t="s">
        <v>1124</v>
      </c>
      <c r="R376" s="27" t="s">
        <v>1125</v>
      </c>
      <c r="S376" s="27" t="s">
        <v>1126</v>
      </c>
      <c r="T376" s="27" t="s">
        <v>1127</v>
      </c>
      <c r="U376" s="27" t="s">
        <v>1128</v>
      </c>
      <c r="V376" s="27" t="s">
        <v>1129</v>
      </c>
      <c r="W376" s="27" t="s">
        <v>1130</v>
      </c>
      <c r="X376" s="27" t="s">
        <v>1131</v>
      </c>
      <c r="Y376" s="27" t="s">
        <v>1132</v>
      </c>
      <c r="Z376" s="27" t="s">
        <v>1133</v>
      </c>
      <c r="AA376" s="27" t="s">
        <v>1134</v>
      </c>
      <c r="AB376" s="27" t="s">
        <v>1135</v>
      </c>
      <c r="AC376" s="27" t="s">
        <v>1136</v>
      </c>
      <c r="AD376" s="27" t="s">
        <v>1137</v>
      </c>
      <c r="AE376" s="27" t="s">
        <v>1138</v>
      </c>
      <c r="AF376" s="27" t="s">
        <v>1139</v>
      </c>
      <c r="AH376" s="21">
        <f>'Aligning Data'!AH197</f>
        <v>0</v>
      </c>
    </row>
    <row r="377" spans="2:34" s="21" customFormat="1" ht="15.75" customHeight="1" x14ac:dyDescent="0.2">
      <c r="B377" s="27"/>
      <c r="C377" s="28" t="str">
        <f>'Aligning Data'!C196</f>
        <v>A2</v>
      </c>
      <c r="D377" s="28" t="str">
        <f>'Aligning Data'!D196</f>
        <v>B2</v>
      </c>
      <c r="E377" s="28" t="str">
        <f>'Aligning Data'!E196</f>
        <v>C2</v>
      </c>
      <c r="F377" s="28" t="str">
        <f>'Aligning Data'!F196</f>
        <v>D2</v>
      </c>
      <c r="G377" s="28" t="str">
        <f>'Aligning Data'!G196</f>
        <v>E2</v>
      </c>
      <c r="H377" s="28" t="str">
        <f>'Aligning Data'!H196</f>
        <v>F2</v>
      </c>
      <c r="I377" s="28" t="str">
        <f>'Aligning Data'!I196</f>
        <v>G2</v>
      </c>
      <c r="J377" s="28" t="str">
        <f>'Aligning Data'!J196</f>
        <v>H2</v>
      </c>
      <c r="K377" s="28" t="str">
        <f>'Aligning Data'!K196</f>
        <v>I2</v>
      </c>
      <c r="L377" s="28" t="str">
        <f>'Aligning Data'!L196</f>
        <v>J2</v>
      </c>
      <c r="M377" s="28" t="str">
        <f>'Aligning Data'!M196</f>
        <v>K2</v>
      </c>
      <c r="N377" s="28" t="str">
        <f>'Aligning Data'!N196</f>
        <v>L2</v>
      </c>
      <c r="O377" s="28" t="str">
        <f>'Aligning Data'!O196</f>
        <v>M2</v>
      </c>
      <c r="P377" s="28" t="str">
        <f>'Aligning Data'!P196</f>
        <v>N2</v>
      </c>
      <c r="Q377" s="28" t="str">
        <f>'Aligning Data'!Q196</f>
        <v>O2</v>
      </c>
      <c r="R377" s="28" t="str">
        <f>'Aligning Data'!R196</f>
        <v>P2</v>
      </c>
      <c r="S377" s="28" t="str">
        <f>'Aligning Data'!S196</f>
        <v>S2</v>
      </c>
      <c r="T377" s="28" t="str">
        <f>'Aligning Data'!T196</f>
        <v>R2</v>
      </c>
      <c r="U377" s="28" t="str">
        <f>'Aligning Data'!U196</f>
        <v>S2</v>
      </c>
      <c r="V377" s="28" t="str">
        <f>'Aligning Data'!V196</f>
        <v>T2</v>
      </c>
      <c r="W377" s="28" t="str">
        <f>'Aligning Data'!W196</f>
        <v>U2</v>
      </c>
      <c r="X377" s="28" t="str">
        <f>'Aligning Data'!X196</f>
        <v>V2</v>
      </c>
      <c r="Y377" s="28" t="str">
        <f>'Aligning Data'!Y196</f>
        <v>W2</v>
      </c>
      <c r="Z377" s="28" t="str">
        <f>'Aligning Data'!Z196</f>
        <v>X2</v>
      </c>
      <c r="AA377" s="28" t="str">
        <f>'Aligning Data'!AA196</f>
        <v>Y2</v>
      </c>
      <c r="AB377" s="28" t="str">
        <f>'Aligning Data'!AB196</f>
        <v>Z2</v>
      </c>
      <c r="AC377" s="28" t="str">
        <f>'Aligning Data'!AC196</f>
        <v>AA2</v>
      </c>
      <c r="AD377" s="28" t="str">
        <f>'Aligning Data'!AD196</f>
        <v>AB2</v>
      </c>
      <c r="AE377" s="28" t="str">
        <f>'Aligning Data'!AE196</f>
        <v>AC2</v>
      </c>
      <c r="AF377" s="28" t="str">
        <f>'Aligning Data'!AF196</f>
        <v>AD2</v>
      </c>
      <c r="AH377" s="21">
        <f>'Aligning Data'!AH198</f>
        <v>0</v>
      </c>
    </row>
    <row r="378" spans="2:34" s="21" customFormat="1" ht="15.75" customHeight="1" x14ac:dyDescent="0.2">
      <c r="B378" s="32">
        <v>3</v>
      </c>
      <c r="C378" s="32" t="s">
        <v>326</v>
      </c>
      <c r="D378" s="32" t="s">
        <v>326</v>
      </c>
      <c r="E378" s="32" t="s">
        <v>326</v>
      </c>
      <c r="F378" s="32" t="s">
        <v>1140</v>
      </c>
      <c r="G378" s="32" t="s">
        <v>1141</v>
      </c>
      <c r="H378" s="32" t="s">
        <v>1142</v>
      </c>
      <c r="I378" s="32" t="s">
        <v>1143</v>
      </c>
      <c r="J378" s="32" t="s">
        <v>1144</v>
      </c>
      <c r="K378" s="32" t="s">
        <v>1145</v>
      </c>
      <c r="L378" s="32" t="s">
        <v>1146</v>
      </c>
      <c r="M378" s="32" t="s">
        <v>1147</v>
      </c>
      <c r="N378" s="32" t="s">
        <v>1148</v>
      </c>
      <c r="O378" s="32" t="s">
        <v>1149</v>
      </c>
      <c r="P378" s="32" t="s">
        <v>1150</v>
      </c>
      <c r="Q378" s="32" t="s">
        <v>1151</v>
      </c>
      <c r="R378" s="32" t="s">
        <v>1152</v>
      </c>
      <c r="S378" s="32" t="s">
        <v>1153</v>
      </c>
      <c r="T378" s="32" t="s">
        <v>1154</v>
      </c>
      <c r="U378" s="32" t="s">
        <v>1155</v>
      </c>
      <c r="V378" s="32" t="s">
        <v>1156</v>
      </c>
      <c r="W378" s="32" t="s">
        <v>1157</v>
      </c>
      <c r="X378" s="32" t="s">
        <v>1158</v>
      </c>
      <c r="Y378" s="32" t="s">
        <v>1159</v>
      </c>
      <c r="Z378" s="32" t="s">
        <v>1160</v>
      </c>
      <c r="AA378" s="32" t="s">
        <v>1161</v>
      </c>
      <c r="AB378" s="32" t="s">
        <v>1162</v>
      </c>
      <c r="AC378" s="32" t="s">
        <v>1163</v>
      </c>
      <c r="AD378" s="32" t="s">
        <v>1164</v>
      </c>
      <c r="AE378" s="32" t="s">
        <v>1165</v>
      </c>
      <c r="AF378" s="32" t="s">
        <v>1166</v>
      </c>
      <c r="AH378" s="21">
        <f>'Aligning Data'!AH199</f>
        <v>0</v>
      </c>
    </row>
    <row r="379" spans="2:34" s="21" customFormat="1" ht="15.75" customHeight="1" x14ac:dyDescent="0.2">
      <c r="B379" s="32"/>
      <c r="C379" s="41" t="str">
        <f>'Aligning Data'!C197</f>
        <v>A3</v>
      </c>
      <c r="D379" s="41" t="str">
        <f>'Aligning Data'!D197</f>
        <v>B3</v>
      </c>
      <c r="E379" s="41" t="str">
        <f>'Aligning Data'!E197</f>
        <v>C3</v>
      </c>
      <c r="F379" s="41" t="str">
        <f>'Aligning Data'!F197</f>
        <v>D3</v>
      </c>
      <c r="G379" s="41" t="str">
        <f>'Aligning Data'!G197</f>
        <v>E3</v>
      </c>
      <c r="H379" s="41" t="str">
        <f>'Aligning Data'!H197</f>
        <v>F3</v>
      </c>
      <c r="I379" s="41" t="str">
        <f>'Aligning Data'!I197</f>
        <v>G3</v>
      </c>
      <c r="J379" s="41" t="str">
        <f>'Aligning Data'!J197</f>
        <v>H3</v>
      </c>
      <c r="K379" s="41" t="str">
        <f>'Aligning Data'!K197</f>
        <v>I3</v>
      </c>
      <c r="L379" s="41" t="str">
        <f>'Aligning Data'!L197</f>
        <v>J3</v>
      </c>
      <c r="M379" s="41" t="str">
        <f>'Aligning Data'!M197</f>
        <v>K3</v>
      </c>
      <c r="N379" s="41" t="str">
        <f>'Aligning Data'!N197</f>
        <v>L3</v>
      </c>
      <c r="O379" s="41" t="str">
        <f>'Aligning Data'!O197</f>
        <v>M3</v>
      </c>
      <c r="P379" s="41" t="str">
        <f>'Aligning Data'!P197</f>
        <v>N3</v>
      </c>
      <c r="Q379" s="41" t="str">
        <f>'Aligning Data'!Q197</f>
        <v>O3</v>
      </c>
      <c r="R379" s="41" t="str">
        <f>'Aligning Data'!R197</f>
        <v>P3</v>
      </c>
      <c r="S379" s="41" t="str">
        <f>'Aligning Data'!S197</f>
        <v>S3</v>
      </c>
      <c r="T379" s="41" t="str">
        <f>'Aligning Data'!T197</f>
        <v>R3</v>
      </c>
      <c r="U379" s="41" t="str">
        <f>'Aligning Data'!U197</f>
        <v>S3</v>
      </c>
      <c r="V379" s="41" t="str">
        <f>'Aligning Data'!V197</f>
        <v>T3</v>
      </c>
      <c r="W379" s="41" t="str">
        <f>'Aligning Data'!W197</f>
        <v>U3</v>
      </c>
      <c r="X379" s="41" t="str">
        <f>'Aligning Data'!X197</f>
        <v>V3</v>
      </c>
      <c r="Y379" s="41" t="str">
        <f>'Aligning Data'!Y197</f>
        <v>W3</v>
      </c>
      <c r="Z379" s="41" t="str">
        <f>'Aligning Data'!Z197</f>
        <v>X3</v>
      </c>
      <c r="AA379" s="41" t="str">
        <f>'Aligning Data'!AA197</f>
        <v>Y3</v>
      </c>
      <c r="AB379" s="41" t="str">
        <f>'Aligning Data'!AB197</f>
        <v>Z3</v>
      </c>
      <c r="AC379" s="41" t="str">
        <f>'Aligning Data'!AC197</f>
        <v>AA3</v>
      </c>
      <c r="AD379" s="41" t="str">
        <f>'Aligning Data'!AD197</f>
        <v>AB3</v>
      </c>
      <c r="AE379" s="41" t="str">
        <f>'Aligning Data'!AE197</f>
        <v>AC3</v>
      </c>
      <c r="AF379" s="41" t="str">
        <f>'Aligning Data'!AF197</f>
        <v>AD3</v>
      </c>
    </row>
    <row r="380" spans="2:34" s="21" customFormat="1" ht="15.75" customHeight="1" x14ac:dyDescent="0.2">
      <c r="B380" s="32">
        <v>4</v>
      </c>
      <c r="C380" s="32" t="s">
        <v>326</v>
      </c>
      <c r="D380" s="32" t="s">
        <v>326</v>
      </c>
      <c r="E380" s="32" t="s">
        <v>326</v>
      </c>
      <c r="F380" s="32" t="s">
        <v>1140</v>
      </c>
      <c r="G380" s="32" t="s">
        <v>1141</v>
      </c>
      <c r="H380" s="32" t="s">
        <v>1142</v>
      </c>
      <c r="I380" s="32" t="s">
        <v>1143</v>
      </c>
      <c r="J380" s="32" t="s">
        <v>1144</v>
      </c>
      <c r="K380" s="32" t="s">
        <v>1145</v>
      </c>
      <c r="L380" s="32" t="s">
        <v>1146</v>
      </c>
      <c r="M380" s="32" t="s">
        <v>1147</v>
      </c>
      <c r="N380" s="32" t="s">
        <v>1148</v>
      </c>
      <c r="O380" s="32" t="s">
        <v>1149</v>
      </c>
      <c r="P380" s="32" t="s">
        <v>1150</v>
      </c>
      <c r="Q380" s="32" t="s">
        <v>1151</v>
      </c>
      <c r="R380" s="32" t="s">
        <v>1152</v>
      </c>
      <c r="S380" s="32" t="s">
        <v>1153</v>
      </c>
      <c r="T380" s="32" t="s">
        <v>1154</v>
      </c>
      <c r="U380" s="32" t="s">
        <v>1155</v>
      </c>
      <c r="V380" s="32" t="s">
        <v>1156</v>
      </c>
      <c r="W380" s="32" t="s">
        <v>1157</v>
      </c>
      <c r="X380" s="32" t="s">
        <v>1158</v>
      </c>
      <c r="Y380" s="32" t="s">
        <v>1159</v>
      </c>
      <c r="Z380" s="32" t="s">
        <v>1160</v>
      </c>
      <c r="AA380" s="32" t="s">
        <v>1161</v>
      </c>
      <c r="AB380" s="32" t="s">
        <v>1162</v>
      </c>
      <c r="AC380" s="32" t="s">
        <v>1163</v>
      </c>
      <c r="AD380" s="32" t="s">
        <v>1164</v>
      </c>
      <c r="AE380" s="32" t="s">
        <v>1165</v>
      </c>
      <c r="AF380" s="32" t="s">
        <v>1166</v>
      </c>
    </row>
    <row r="381" spans="2:34" s="21" customFormat="1" ht="15.75" customHeight="1" x14ac:dyDescent="0.2">
      <c r="B381" s="32"/>
      <c r="C381" s="41" t="str">
        <f>'Aligning Data'!C198</f>
        <v>A4</v>
      </c>
      <c r="D381" s="41" t="str">
        <f>'Aligning Data'!D198</f>
        <v>B4</v>
      </c>
      <c r="E381" s="41" t="str">
        <f>'Aligning Data'!E198</f>
        <v>C4</v>
      </c>
      <c r="F381" s="41" t="str">
        <f>'Aligning Data'!F198</f>
        <v>D4</v>
      </c>
      <c r="G381" s="41" t="str">
        <f>'Aligning Data'!G198</f>
        <v>E4</v>
      </c>
      <c r="H381" s="41" t="str">
        <f>'Aligning Data'!H198</f>
        <v>F4</v>
      </c>
      <c r="I381" s="41" t="str">
        <f>'Aligning Data'!I198</f>
        <v>G4</v>
      </c>
      <c r="J381" s="41" t="str">
        <f>'Aligning Data'!J198</f>
        <v>H4</v>
      </c>
      <c r="K381" s="41" t="str">
        <f>'Aligning Data'!K198</f>
        <v>I4</v>
      </c>
      <c r="L381" s="41" t="str">
        <f>'Aligning Data'!L198</f>
        <v>J4</v>
      </c>
      <c r="M381" s="41" t="str">
        <f>'Aligning Data'!M198</f>
        <v>K4</v>
      </c>
      <c r="N381" s="41" t="str">
        <f>'Aligning Data'!N198</f>
        <v>L4</v>
      </c>
      <c r="O381" s="41" t="str">
        <f>'Aligning Data'!O198</f>
        <v>M4</v>
      </c>
      <c r="P381" s="41" t="str">
        <f>'Aligning Data'!P198</f>
        <v>N4</v>
      </c>
      <c r="Q381" s="41" t="str">
        <f>'Aligning Data'!Q198</f>
        <v>O4</v>
      </c>
      <c r="R381" s="41" t="str">
        <f>'Aligning Data'!R198</f>
        <v>P4</v>
      </c>
      <c r="S381" s="41" t="str">
        <f>'Aligning Data'!S198</f>
        <v>S4</v>
      </c>
      <c r="T381" s="41" t="str">
        <f>'Aligning Data'!T198</f>
        <v>R4</v>
      </c>
      <c r="U381" s="41" t="str">
        <f>'Aligning Data'!U198</f>
        <v>S4</v>
      </c>
      <c r="V381" s="41" t="str">
        <f>'Aligning Data'!V198</f>
        <v>T4</v>
      </c>
      <c r="W381" s="41" t="str">
        <f>'Aligning Data'!W198</f>
        <v>U4</v>
      </c>
      <c r="X381" s="41" t="str">
        <f>'Aligning Data'!X198</f>
        <v>V4</v>
      </c>
      <c r="Y381" s="41" t="str">
        <f>'Aligning Data'!Y198</f>
        <v>W4</v>
      </c>
      <c r="Z381" s="41" t="str">
        <f>'Aligning Data'!Z198</f>
        <v>X4</v>
      </c>
      <c r="AA381" s="41" t="str">
        <f>'Aligning Data'!AA198</f>
        <v>Y4</v>
      </c>
      <c r="AB381" s="41" t="str">
        <f>'Aligning Data'!AB198</f>
        <v>Z4</v>
      </c>
      <c r="AC381" s="41" t="str">
        <f>'Aligning Data'!AC198</f>
        <v>AA4</v>
      </c>
      <c r="AD381" s="41" t="str">
        <f>'Aligning Data'!AD198</f>
        <v>AB4</v>
      </c>
      <c r="AE381" s="41" t="str">
        <f>'Aligning Data'!AE198</f>
        <v>AC4</v>
      </c>
      <c r="AF381" s="41" t="str">
        <f>'Aligning Data'!AF198</f>
        <v>AD4</v>
      </c>
    </row>
    <row r="382" spans="2:34" s="21" customFormat="1" ht="15.75" customHeight="1" x14ac:dyDescent="0.2">
      <c r="B382" s="27">
        <v>5</v>
      </c>
      <c r="C382" s="27" t="s">
        <v>1167</v>
      </c>
      <c r="D382" s="27" t="s">
        <v>1072</v>
      </c>
      <c r="E382" s="27" t="s">
        <v>1168</v>
      </c>
      <c r="F382" s="27" t="s">
        <v>1169</v>
      </c>
      <c r="G382" s="27" t="s">
        <v>1170</v>
      </c>
      <c r="H382" s="27" t="s">
        <v>1171</v>
      </c>
      <c r="I382" s="27" t="s">
        <v>1172</v>
      </c>
      <c r="J382" s="27" t="s">
        <v>1173</v>
      </c>
      <c r="K382" s="27" t="s">
        <v>1174</v>
      </c>
      <c r="L382" s="27" t="s">
        <v>1175</v>
      </c>
      <c r="M382" s="27" t="s">
        <v>1176</v>
      </c>
      <c r="N382" s="27" t="s">
        <v>1177</v>
      </c>
      <c r="O382" s="27" t="s">
        <v>1178</v>
      </c>
      <c r="P382" s="27" t="s">
        <v>1179</v>
      </c>
      <c r="Q382" s="27" t="s">
        <v>1180</v>
      </c>
      <c r="R382" s="27" t="s">
        <v>1181</v>
      </c>
      <c r="S382" s="27" t="s">
        <v>1182</v>
      </c>
      <c r="T382" s="27" t="s">
        <v>1183</v>
      </c>
      <c r="U382" s="27" t="s">
        <v>1184</v>
      </c>
      <c r="V382" s="27" t="s">
        <v>1185</v>
      </c>
      <c r="W382" s="27" t="s">
        <v>1186</v>
      </c>
      <c r="X382" s="27" t="s">
        <v>1187</v>
      </c>
      <c r="Y382" s="27" t="s">
        <v>1188</v>
      </c>
      <c r="Z382" s="27" t="s">
        <v>1189</v>
      </c>
      <c r="AA382" s="27" t="s">
        <v>1190</v>
      </c>
      <c r="AB382" s="27" t="s">
        <v>1191</v>
      </c>
      <c r="AC382" s="27" t="s">
        <v>1192</v>
      </c>
      <c r="AD382" s="27" t="s">
        <v>1193</v>
      </c>
      <c r="AE382" s="27" t="s">
        <v>1194</v>
      </c>
      <c r="AF382" s="27" t="s">
        <v>1195</v>
      </c>
    </row>
    <row r="383" spans="2:34" s="21" customFormat="1" ht="15.75" customHeight="1" x14ac:dyDescent="0.2">
      <c r="B383" s="27"/>
      <c r="C383" s="29" t="str">
        <f>'Aligning Data'!C199</f>
        <v>A5</v>
      </c>
      <c r="D383" s="29" t="str">
        <f>'Aligning Data'!D199</f>
        <v>B5</v>
      </c>
      <c r="E383" s="29" t="str">
        <f>'Aligning Data'!E199</f>
        <v>C5</v>
      </c>
      <c r="F383" s="29" t="str">
        <f>'Aligning Data'!F199</f>
        <v>D5</v>
      </c>
      <c r="G383" s="29" t="str">
        <f>'Aligning Data'!G199</f>
        <v>E5</v>
      </c>
      <c r="H383" s="29" t="str">
        <f>'Aligning Data'!H199</f>
        <v>F5</v>
      </c>
      <c r="I383" s="29" t="str">
        <f>'Aligning Data'!I199</f>
        <v>G5</v>
      </c>
      <c r="J383" s="29" t="str">
        <f>'Aligning Data'!J199</f>
        <v>H5</v>
      </c>
      <c r="K383" s="29" t="str">
        <f>'Aligning Data'!K199</f>
        <v>I5</v>
      </c>
      <c r="L383" s="29" t="str">
        <f>'Aligning Data'!L199</f>
        <v>J5</v>
      </c>
      <c r="M383" s="29" t="str">
        <f>'Aligning Data'!M199</f>
        <v>K5</v>
      </c>
      <c r="N383" s="29" t="str">
        <f>'Aligning Data'!N199</f>
        <v>L5</v>
      </c>
      <c r="O383" s="29" t="str">
        <f>'Aligning Data'!O199</f>
        <v>M5</v>
      </c>
      <c r="P383" s="29" t="str">
        <f>'Aligning Data'!P199</f>
        <v>N5</v>
      </c>
      <c r="Q383" s="29" t="str">
        <f>'Aligning Data'!Q199</f>
        <v>O5</v>
      </c>
      <c r="R383" s="29" t="str">
        <f>'Aligning Data'!R199</f>
        <v>P5</v>
      </c>
      <c r="S383" s="29" t="str">
        <f>'Aligning Data'!S199</f>
        <v>S5</v>
      </c>
      <c r="T383" s="29" t="str">
        <f>'Aligning Data'!T199</f>
        <v>R5</v>
      </c>
      <c r="U383" s="29" t="str">
        <f>'Aligning Data'!U199</f>
        <v>S5</v>
      </c>
      <c r="V383" s="29" t="str">
        <f>'Aligning Data'!V199</f>
        <v>T5</v>
      </c>
      <c r="W383" s="29" t="str">
        <f>'Aligning Data'!W199</f>
        <v>U5</v>
      </c>
      <c r="X383" s="29" t="str">
        <f>'Aligning Data'!X199</f>
        <v>V5</v>
      </c>
      <c r="Y383" s="29" t="str">
        <f>'Aligning Data'!Y199</f>
        <v>W5</v>
      </c>
      <c r="Z383" s="29" t="str">
        <f>'Aligning Data'!Z199</f>
        <v>X5</v>
      </c>
      <c r="AA383" s="29" t="str">
        <f>'Aligning Data'!AA199</f>
        <v>Y5</v>
      </c>
      <c r="AB383" s="29" t="str">
        <f>'Aligning Data'!AB199</f>
        <v>Z5</v>
      </c>
      <c r="AC383" s="29" t="str">
        <f>'Aligning Data'!AC199</f>
        <v>AA5</v>
      </c>
      <c r="AD383" s="29" t="str">
        <f>'Aligning Data'!AD199</f>
        <v>AB5</v>
      </c>
      <c r="AE383" s="29" t="str">
        <f>'Aligning Data'!AE199</f>
        <v>AC5</v>
      </c>
      <c r="AF383" s="29" t="str">
        <f>'Aligning Data'!AF199</f>
        <v>AD5</v>
      </c>
    </row>
    <row r="384" spans="2:34" s="21" customFormat="1" ht="15.75" customHeight="1" x14ac:dyDescent="0.2">
      <c r="B384" s="27">
        <v>6</v>
      </c>
      <c r="C384" s="27" t="s">
        <v>1167</v>
      </c>
      <c r="D384" s="27" t="s">
        <v>1072</v>
      </c>
      <c r="E384" s="27" t="s">
        <v>1168</v>
      </c>
      <c r="F384" s="27" t="s">
        <v>1169</v>
      </c>
      <c r="G384" s="27" t="s">
        <v>1170</v>
      </c>
      <c r="H384" s="27" t="s">
        <v>1171</v>
      </c>
      <c r="I384" s="27" t="s">
        <v>1172</v>
      </c>
      <c r="J384" s="27" t="s">
        <v>1173</v>
      </c>
      <c r="K384" s="27" t="s">
        <v>1174</v>
      </c>
      <c r="L384" s="27" t="s">
        <v>1175</v>
      </c>
      <c r="M384" s="27" t="s">
        <v>1176</v>
      </c>
      <c r="N384" s="27" t="s">
        <v>1177</v>
      </c>
      <c r="O384" s="27" t="s">
        <v>1178</v>
      </c>
      <c r="P384" s="27" t="s">
        <v>1179</v>
      </c>
      <c r="Q384" s="27" t="s">
        <v>1180</v>
      </c>
      <c r="R384" s="27" t="s">
        <v>1181</v>
      </c>
      <c r="S384" s="27" t="s">
        <v>1182</v>
      </c>
      <c r="T384" s="27" t="s">
        <v>1183</v>
      </c>
      <c r="U384" s="27" t="s">
        <v>1184</v>
      </c>
      <c r="V384" s="27" t="s">
        <v>1185</v>
      </c>
      <c r="W384" s="27" t="s">
        <v>1186</v>
      </c>
      <c r="X384" s="27" t="s">
        <v>1187</v>
      </c>
      <c r="Y384" s="27" t="s">
        <v>1188</v>
      </c>
      <c r="Z384" s="27" t="s">
        <v>1189</v>
      </c>
      <c r="AA384" s="27" t="s">
        <v>1190</v>
      </c>
      <c r="AB384" s="27" t="s">
        <v>1191</v>
      </c>
      <c r="AC384" s="27" t="s">
        <v>1192</v>
      </c>
      <c r="AD384" s="27" t="s">
        <v>1193</v>
      </c>
      <c r="AE384" s="27" t="s">
        <v>1194</v>
      </c>
      <c r="AF384" s="27" t="s">
        <v>1195</v>
      </c>
    </row>
    <row r="385" spans="2:32" s="21" customFormat="1" ht="15.75" customHeight="1" x14ac:dyDescent="0.2">
      <c r="B385" s="27"/>
      <c r="C385" s="29" t="str">
        <f>'Aligning Data'!C200</f>
        <v>A6</v>
      </c>
      <c r="D385" s="29" t="str">
        <f>'Aligning Data'!D200</f>
        <v>B6</v>
      </c>
      <c r="E385" s="29" t="str">
        <f>'Aligning Data'!E200</f>
        <v>C6</v>
      </c>
      <c r="F385" s="29" t="str">
        <f>'Aligning Data'!F200</f>
        <v>D6</v>
      </c>
      <c r="G385" s="29" t="str">
        <f>'Aligning Data'!G200</f>
        <v>E6</v>
      </c>
      <c r="H385" s="29" t="str">
        <f>'Aligning Data'!H200</f>
        <v>F6</v>
      </c>
      <c r="I385" s="29" t="str">
        <f>'Aligning Data'!I200</f>
        <v>G6</v>
      </c>
      <c r="J385" s="29" t="str">
        <f>'Aligning Data'!J200</f>
        <v>H6</v>
      </c>
      <c r="K385" s="29" t="str">
        <f>'Aligning Data'!K200</f>
        <v>I6</v>
      </c>
      <c r="L385" s="29" t="str">
        <f>'Aligning Data'!L200</f>
        <v>J6</v>
      </c>
      <c r="M385" s="29" t="str">
        <f>'Aligning Data'!M200</f>
        <v>K6</v>
      </c>
      <c r="N385" s="29" t="str">
        <f>'Aligning Data'!N200</f>
        <v>L6</v>
      </c>
      <c r="O385" s="29" t="str">
        <f>'Aligning Data'!O200</f>
        <v>M6</v>
      </c>
      <c r="P385" s="29" t="str">
        <f>'Aligning Data'!P200</f>
        <v>N6</v>
      </c>
      <c r="Q385" s="29" t="str">
        <f>'Aligning Data'!Q200</f>
        <v>O6</v>
      </c>
      <c r="R385" s="29" t="str">
        <f>'Aligning Data'!R200</f>
        <v>P6</v>
      </c>
      <c r="S385" s="29" t="str">
        <f>'Aligning Data'!S200</f>
        <v>S6</v>
      </c>
      <c r="T385" s="29" t="str">
        <f>'Aligning Data'!T200</f>
        <v>R6</v>
      </c>
      <c r="U385" s="29" t="str">
        <f>'Aligning Data'!U200</f>
        <v>S6</v>
      </c>
      <c r="V385" s="29" t="str">
        <f>'Aligning Data'!V200</f>
        <v>T6</v>
      </c>
      <c r="W385" s="29" t="str">
        <f>'Aligning Data'!W200</f>
        <v>U6</v>
      </c>
      <c r="X385" s="29" t="str">
        <f>'Aligning Data'!X200</f>
        <v>V6</v>
      </c>
      <c r="Y385" s="29" t="str">
        <f>'Aligning Data'!Y200</f>
        <v>W6</v>
      </c>
      <c r="Z385" s="29" t="str">
        <f>'Aligning Data'!Z200</f>
        <v>X6</v>
      </c>
      <c r="AA385" s="29" t="str">
        <f>'Aligning Data'!AA200</f>
        <v>Y6</v>
      </c>
      <c r="AB385" s="29" t="str">
        <f>'Aligning Data'!AB200</f>
        <v>Z6</v>
      </c>
      <c r="AC385" s="29" t="str">
        <f>'Aligning Data'!AC200</f>
        <v>AA6</v>
      </c>
      <c r="AD385" s="29" t="str">
        <f>'Aligning Data'!AD200</f>
        <v>AB6</v>
      </c>
      <c r="AE385" s="29" t="str">
        <f>'Aligning Data'!AE200</f>
        <v>AC6</v>
      </c>
      <c r="AF385" s="29" t="str">
        <f>'Aligning Data'!AF200</f>
        <v>AD6</v>
      </c>
    </row>
    <row r="386" spans="2:32" s="21" customFormat="1" ht="15.75" customHeight="1" x14ac:dyDescent="0.2">
      <c r="B386" s="32">
        <v>7</v>
      </c>
      <c r="C386" s="32" t="s">
        <v>1196</v>
      </c>
      <c r="D386" s="32" t="s">
        <v>1197</v>
      </c>
      <c r="E386" s="32" t="s">
        <v>1198</v>
      </c>
      <c r="F386" s="32" t="s">
        <v>1199</v>
      </c>
      <c r="G386" s="32" t="s">
        <v>1200</v>
      </c>
      <c r="H386" s="32" t="s">
        <v>1201</v>
      </c>
      <c r="I386" s="32" t="s">
        <v>1202</v>
      </c>
      <c r="J386" s="32" t="s">
        <v>1203</v>
      </c>
      <c r="K386" s="32" t="s">
        <v>1204</v>
      </c>
      <c r="L386" s="32" t="s">
        <v>1205</v>
      </c>
      <c r="M386" s="32" t="s">
        <v>1206</v>
      </c>
      <c r="N386" s="32" t="s">
        <v>1207</v>
      </c>
      <c r="O386" s="32" t="s">
        <v>1208</v>
      </c>
      <c r="P386" s="32" t="s">
        <v>1209</v>
      </c>
      <c r="Q386" s="32" t="s">
        <v>1210</v>
      </c>
      <c r="R386" s="32" t="s">
        <v>1211</v>
      </c>
      <c r="S386" s="32" t="s">
        <v>1212</v>
      </c>
      <c r="T386" s="32" t="s">
        <v>1213</v>
      </c>
      <c r="U386" s="32" t="s">
        <v>1214</v>
      </c>
      <c r="V386" s="32" t="s">
        <v>1215</v>
      </c>
      <c r="W386" s="32" t="s">
        <v>1216</v>
      </c>
      <c r="X386" s="32" t="s">
        <v>1217</v>
      </c>
      <c r="Y386" s="32" t="s">
        <v>1218</v>
      </c>
      <c r="Z386" s="32" t="s">
        <v>1219</v>
      </c>
      <c r="AA386" s="32" t="s">
        <v>1220</v>
      </c>
      <c r="AB386" s="32" t="s">
        <v>1221</v>
      </c>
      <c r="AC386" s="32" t="s">
        <v>1222</v>
      </c>
      <c r="AD386" s="32" t="s">
        <v>1223</v>
      </c>
      <c r="AE386" s="32" t="s">
        <v>1224</v>
      </c>
      <c r="AF386" s="32" t="s">
        <v>1225</v>
      </c>
    </row>
    <row r="387" spans="2:32" s="21" customFormat="1" ht="15.75" customHeight="1" x14ac:dyDescent="0.2">
      <c r="B387" s="32"/>
      <c r="C387" s="44" t="str">
        <f>'Aligning Data'!C201</f>
        <v>A7</v>
      </c>
      <c r="D387" s="44" t="str">
        <f>'Aligning Data'!D201</f>
        <v>B7</v>
      </c>
      <c r="E387" s="44" t="str">
        <f>'Aligning Data'!E201</f>
        <v>C7</v>
      </c>
      <c r="F387" s="44" t="str">
        <f>'Aligning Data'!F201</f>
        <v>D7</v>
      </c>
      <c r="G387" s="44" t="str">
        <f>'Aligning Data'!G201</f>
        <v>E7</v>
      </c>
      <c r="H387" s="44" t="str">
        <f>'Aligning Data'!H201</f>
        <v>F7</v>
      </c>
      <c r="I387" s="44" t="str">
        <f>'Aligning Data'!I201</f>
        <v>G7</v>
      </c>
      <c r="J387" s="44" t="str">
        <f>'Aligning Data'!J201</f>
        <v>H7</v>
      </c>
      <c r="K387" s="44" t="str">
        <f>'Aligning Data'!K201</f>
        <v>I7</v>
      </c>
      <c r="L387" s="44" t="str">
        <f>'Aligning Data'!L201</f>
        <v>J7</v>
      </c>
      <c r="M387" s="44" t="str">
        <f>'Aligning Data'!M201</f>
        <v>K7</v>
      </c>
      <c r="N387" s="44" t="str">
        <f>'Aligning Data'!N201</f>
        <v>L7</v>
      </c>
      <c r="O387" s="44" t="str">
        <f>'Aligning Data'!O201</f>
        <v>M7</v>
      </c>
      <c r="P387" s="44" t="str">
        <f>'Aligning Data'!P201</f>
        <v>N7</v>
      </c>
      <c r="Q387" s="44" t="str">
        <f>'Aligning Data'!Q201</f>
        <v>O7</v>
      </c>
      <c r="R387" s="44" t="str">
        <f>'Aligning Data'!R201</f>
        <v>P7</v>
      </c>
      <c r="S387" s="44" t="str">
        <f>'Aligning Data'!S201</f>
        <v>S7</v>
      </c>
      <c r="T387" s="44" t="str">
        <f>'Aligning Data'!T201</f>
        <v>R7</v>
      </c>
      <c r="U387" s="44" t="str">
        <f>'Aligning Data'!U201</f>
        <v>S7</v>
      </c>
      <c r="V387" s="44" t="str">
        <f>'Aligning Data'!V201</f>
        <v>T7</v>
      </c>
      <c r="W387" s="44" t="str">
        <f>'Aligning Data'!W201</f>
        <v>U7</v>
      </c>
      <c r="X387" s="44" t="str">
        <f>'Aligning Data'!X201</f>
        <v>V7</v>
      </c>
      <c r="Y387" s="44" t="str">
        <f>'Aligning Data'!Y201</f>
        <v>W7</v>
      </c>
      <c r="Z387" s="44" t="str">
        <f>'Aligning Data'!Z201</f>
        <v>X7</v>
      </c>
      <c r="AA387" s="44" t="str">
        <f>'Aligning Data'!AA201</f>
        <v>Y7</v>
      </c>
      <c r="AB387" s="44" t="str">
        <f>'Aligning Data'!AB201</f>
        <v>Z7</v>
      </c>
      <c r="AC387" s="44" t="str">
        <f>'Aligning Data'!AC201</f>
        <v>AA7</v>
      </c>
      <c r="AD387" s="44" t="str">
        <f>'Aligning Data'!AD201</f>
        <v>AB7</v>
      </c>
      <c r="AE387" s="44" t="str">
        <f>'Aligning Data'!AE201</f>
        <v>AC7</v>
      </c>
      <c r="AF387" s="44" t="str">
        <f>'Aligning Data'!AF201</f>
        <v>AD7</v>
      </c>
    </row>
    <row r="388" spans="2:32" s="21" customFormat="1" ht="15.75" customHeight="1" x14ac:dyDescent="0.2">
      <c r="B388" s="32">
        <v>8</v>
      </c>
      <c r="C388" s="32" t="s">
        <v>1196</v>
      </c>
      <c r="D388" s="32" t="s">
        <v>1197</v>
      </c>
      <c r="E388" s="32" t="s">
        <v>1198</v>
      </c>
      <c r="F388" s="32" t="s">
        <v>1199</v>
      </c>
      <c r="G388" s="32" t="s">
        <v>1200</v>
      </c>
      <c r="H388" s="32" t="s">
        <v>1201</v>
      </c>
      <c r="I388" s="32" t="s">
        <v>1202</v>
      </c>
      <c r="J388" s="32" t="s">
        <v>1203</v>
      </c>
      <c r="K388" s="32" t="s">
        <v>1204</v>
      </c>
      <c r="L388" s="32" t="s">
        <v>1205</v>
      </c>
      <c r="M388" s="32" t="s">
        <v>1206</v>
      </c>
      <c r="N388" s="32" t="s">
        <v>1207</v>
      </c>
      <c r="O388" s="32" t="s">
        <v>1208</v>
      </c>
      <c r="P388" s="32" t="s">
        <v>1209</v>
      </c>
      <c r="Q388" s="32" t="s">
        <v>1210</v>
      </c>
      <c r="R388" s="32" t="s">
        <v>1211</v>
      </c>
      <c r="S388" s="32" t="s">
        <v>1212</v>
      </c>
      <c r="T388" s="32" t="s">
        <v>1213</v>
      </c>
      <c r="U388" s="32" t="s">
        <v>1214</v>
      </c>
      <c r="V388" s="32" t="s">
        <v>1215</v>
      </c>
      <c r="W388" s="32" t="s">
        <v>1216</v>
      </c>
      <c r="X388" s="32" t="s">
        <v>1217</v>
      </c>
      <c r="Y388" s="32" t="s">
        <v>1218</v>
      </c>
      <c r="Z388" s="32" t="s">
        <v>1219</v>
      </c>
      <c r="AA388" s="32" t="s">
        <v>1220</v>
      </c>
      <c r="AB388" s="32" t="s">
        <v>1221</v>
      </c>
      <c r="AC388" s="32" t="s">
        <v>1222</v>
      </c>
      <c r="AD388" s="32" t="s">
        <v>1223</v>
      </c>
      <c r="AE388" s="32" t="s">
        <v>1224</v>
      </c>
      <c r="AF388" s="32" t="s">
        <v>1225</v>
      </c>
    </row>
    <row r="389" spans="2:32" s="21" customFormat="1" ht="15.75" customHeight="1" x14ac:dyDescent="0.2">
      <c r="B389" s="32"/>
      <c r="C389" s="44" t="str">
        <f>'Aligning Data'!C202</f>
        <v>A8</v>
      </c>
      <c r="D389" s="44" t="str">
        <f>'Aligning Data'!D202</f>
        <v>B8</v>
      </c>
      <c r="E389" s="44" t="str">
        <f>'Aligning Data'!E202</f>
        <v>C8</v>
      </c>
      <c r="F389" s="44" t="str">
        <f>'Aligning Data'!F202</f>
        <v>D8</v>
      </c>
      <c r="G389" s="44" t="str">
        <f>'Aligning Data'!G202</f>
        <v>E8</v>
      </c>
      <c r="H389" s="44" t="str">
        <f>'Aligning Data'!H202</f>
        <v>F8</v>
      </c>
      <c r="I389" s="44" t="str">
        <f>'Aligning Data'!I202</f>
        <v>G8</v>
      </c>
      <c r="J389" s="44" t="str">
        <f>'Aligning Data'!J202</f>
        <v>H8</v>
      </c>
      <c r="K389" s="44" t="str">
        <f>'Aligning Data'!K202</f>
        <v>I8</v>
      </c>
      <c r="L389" s="44" t="str">
        <f>'Aligning Data'!L202</f>
        <v>J8</v>
      </c>
      <c r="M389" s="44" t="str">
        <f>'Aligning Data'!M202</f>
        <v>K8</v>
      </c>
      <c r="N389" s="44" t="str">
        <f>'Aligning Data'!N202</f>
        <v>L8</v>
      </c>
      <c r="O389" s="44" t="str">
        <f>'Aligning Data'!O202</f>
        <v>M8</v>
      </c>
      <c r="P389" s="44" t="str">
        <f>'Aligning Data'!P202</f>
        <v>N8</v>
      </c>
      <c r="Q389" s="44" t="str">
        <f>'Aligning Data'!Q202</f>
        <v>O8</v>
      </c>
      <c r="R389" s="44" t="str">
        <f>'Aligning Data'!R202</f>
        <v>P8</v>
      </c>
      <c r="S389" s="44" t="str">
        <f>'Aligning Data'!S202</f>
        <v>S8</v>
      </c>
      <c r="T389" s="44" t="str">
        <f>'Aligning Data'!T202</f>
        <v>R8</v>
      </c>
      <c r="U389" s="44" t="str">
        <f>'Aligning Data'!U202</f>
        <v>S8</v>
      </c>
      <c r="V389" s="44" t="str">
        <f>'Aligning Data'!V202</f>
        <v>T8</v>
      </c>
      <c r="W389" s="44" t="str">
        <f>'Aligning Data'!W202</f>
        <v>U8</v>
      </c>
      <c r="X389" s="44" t="str">
        <f>'Aligning Data'!X202</f>
        <v>V8</v>
      </c>
      <c r="Y389" s="44" t="str">
        <f>'Aligning Data'!Y202</f>
        <v>W8</v>
      </c>
      <c r="Z389" s="44" t="str">
        <f>'Aligning Data'!Z202</f>
        <v>X8</v>
      </c>
      <c r="AA389" s="44" t="str">
        <f>'Aligning Data'!AA202</f>
        <v>Y8</v>
      </c>
      <c r="AB389" s="44" t="str">
        <f>'Aligning Data'!AB202</f>
        <v>Z8</v>
      </c>
      <c r="AC389" s="44" t="str">
        <f>'Aligning Data'!AC202</f>
        <v>AA8</v>
      </c>
      <c r="AD389" s="44" t="str">
        <f>'Aligning Data'!AD202</f>
        <v>AB8</v>
      </c>
      <c r="AE389" s="44" t="str">
        <f>'Aligning Data'!AE202</f>
        <v>AC8</v>
      </c>
      <c r="AF389" s="44" t="str">
        <f>'Aligning Data'!AF202</f>
        <v>AD8</v>
      </c>
    </row>
    <row r="390" spans="2:32" s="21" customFormat="1" ht="15.75" customHeight="1" x14ac:dyDescent="0.2">
      <c r="B390" s="27">
        <v>9</v>
      </c>
      <c r="C390" s="27" t="s">
        <v>1226</v>
      </c>
      <c r="D390" s="27" t="s">
        <v>1227</v>
      </c>
      <c r="E390" s="27" t="s">
        <v>1228</v>
      </c>
      <c r="F390" s="27" t="s">
        <v>1229</v>
      </c>
      <c r="G390" s="27" t="s">
        <v>1230</v>
      </c>
      <c r="H390" s="27" t="s">
        <v>1231</v>
      </c>
      <c r="I390" s="27" t="s">
        <v>1232</v>
      </c>
      <c r="J390" s="27" t="s">
        <v>1233</v>
      </c>
      <c r="K390" s="27" t="s">
        <v>1234</v>
      </c>
      <c r="L390" s="27" t="s">
        <v>1235</v>
      </c>
      <c r="M390" s="27" t="s">
        <v>1236</v>
      </c>
      <c r="N390" s="27" t="s">
        <v>1237</v>
      </c>
      <c r="O390" s="27" t="s">
        <v>1238</v>
      </c>
      <c r="P390" s="27" t="s">
        <v>1239</v>
      </c>
      <c r="Q390" s="27" t="s">
        <v>1240</v>
      </c>
      <c r="R390" s="27" t="s">
        <v>1241</v>
      </c>
      <c r="S390" s="27" t="s">
        <v>1242</v>
      </c>
      <c r="T390" s="27" t="s">
        <v>1243</v>
      </c>
      <c r="U390" s="27" t="s">
        <v>1244</v>
      </c>
      <c r="V390" s="27" t="s">
        <v>1245</v>
      </c>
      <c r="W390" s="27" t="s">
        <v>1246</v>
      </c>
      <c r="X390" s="27" t="s">
        <v>1247</v>
      </c>
      <c r="Y390" s="27" t="s">
        <v>1248</v>
      </c>
      <c r="Z390" s="27" t="s">
        <v>1249</v>
      </c>
      <c r="AA390" s="27" t="s">
        <v>1250</v>
      </c>
      <c r="AB390" s="27" t="s">
        <v>1251</v>
      </c>
      <c r="AC390" s="27" t="s">
        <v>1252</v>
      </c>
      <c r="AD390" s="27" t="s">
        <v>1253</v>
      </c>
      <c r="AE390" s="27" t="s">
        <v>1254</v>
      </c>
      <c r="AF390" s="27" t="s">
        <v>1255</v>
      </c>
    </row>
    <row r="391" spans="2:32" s="21" customFormat="1" ht="15.75" customHeight="1" x14ac:dyDescent="0.2">
      <c r="B391" s="27"/>
      <c r="C391" s="29" t="str">
        <f>'Aligning Data'!C203</f>
        <v>A9</v>
      </c>
      <c r="D391" s="29" t="str">
        <f>'Aligning Data'!D203</f>
        <v>B9</v>
      </c>
      <c r="E391" s="29" t="str">
        <f>'Aligning Data'!E203</f>
        <v>C9</v>
      </c>
      <c r="F391" s="29" t="str">
        <f>'Aligning Data'!F203</f>
        <v>D9</v>
      </c>
      <c r="G391" s="29" t="str">
        <f>'Aligning Data'!G203</f>
        <v>E9</v>
      </c>
      <c r="H391" s="29" t="str">
        <f>'Aligning Data'!H203</f>
        <v>F9</v>
      </c>
      <c r="I391" s="29" t="str">
        <f>'Aligning Data'!I203</f>
        <v>G9</v>
      </c>
      <c r="J391" s="29" t="str">
        <f>'Aligning Data'!J203</f>
        <v>H9</v>
      </c>
      <c r="K391" s="29" t="str">
        <f>'Aligning Data'!K203</f>
        <v>I9</v>
      </c>
      <c r="L391" s="29" t="str">
        <f>'Aligning Data'!L203</f>
        <v>J9</v>
      </c>
      <c r="M391" s="29" t="str">
        <f>'Aligning Data'!M203</f>
        <v>K9</v>
      </c>
      <c r="N391" s="29" t="str">
        <f>'Aligning Data'!N203</f>
        <v>L9</v>
      </c>
      <c r="O391" s="29" t="str">
        <f>'Aligning Data'!O203</f>
        <v>M9</v>
      </c>
      <c r="P391" s="29" t="str">
        <f>'Aligning Data'!P203</f>
        <v>N9</v>
      </c>
      <c r="Q391" s="29" t="str">
        <f>'Aligning Data'!Q203</f>
        <v>O9</v>
      </c>
      <c r="R391" s="29" t="str">
        <f>'Aligning Data'!R203</f>
        <v>P9</v>
      </c>
      <c r="S391" s="29" t="str">
        <f>'Aligning Data'!S203</f>
        <v>S9</v>
      </c>
      <c r="T391" s="29" t="str">
        <f>'Aligning Data'!T203</f>
        <v>R9</v>
      </c>
      <c r="U391" s="29" t="str">
        <f>'Aligning Data'!U203</f>
        <v>S9</v>
      </c>
      <c r="V391" s="29" t="str">
        <f>'Aligning Data'!V203</f>
        <v>T9</v>
      </c>
      <c r="W391" s="29" t="str">
        <f>'Aligning Data'!W203</f>
        <v>U9</v>
      </c>
      <c r="X391" s="29" t="str">
        <f>'Aligning Data'!X203</f>
        <v>V9</v>
      </c>
      <c r="Y391" s="29" t="str">
        <f>'Aligning Data'!Y203</f>
        <v>W9</v>
      </c>
      <c r="Z391" s="29" t="str">
        <f>'Aligning Data'!Z203</f>
        <v>X9</v>
      </c>
      <c r="AA391" s="29" t="str">
        <f>'Aligning Data'!AA203</f>
        <v>Y9</v>
      </c>
      <c r="AB391" s="29" t="str">
        <f>'Aligning Data'!AB203</f>
        <v>Z9</v>
      </c>
      <c r="AC391" s="29" t="str">
        <f>'Aligning Data'!AC203</f>
        <v>AA9</v>
      </c>
      <c r="AD391" s="29" t="str">
        <f>'Aligning Data'!AD203</f>
        <v>AB9</v>
      </c>
      <c r="AE391" s="29" t="str">
        <f>'Aligning Data'!AE203</f>
        <v>AC9</v>
      </c>
      <c r="AF391" s="29" t="str">
        <f>'Aligning Data'!AF203</f>
        <v>AD9</v>
      </c>
    </row>
    <row r="392" spans="2:32" s="21" customFormat="1" ht="15.75" customHeight="1" x14ac:dyDescent="0.2">
      <c r="B392" s="27">
        <v>10</v>
      </c>
      <c r="C392" s="27" t="s">
        <v>1226</v>
      </c>
      <c r="D392" s="27" t="s">
        <v>1227</v>
      </c>
      <c r="E392" s="27" t="s">
        <v>1228</v>
      </c>
      <c r="F392" s="27" t="s">
        <v>1229</v>
      </c>
      <c r="G392" s="27" t="s">
        <v>1230</v>
      </c>
      <c r="H392" s="27" t="s">
        <v>1231</v>
      </c>
      <c r="I392" s="27" t="s">
        <v>1232</v>
      </c>
      <c r="J392" s="27" t="s">
        <v>1233</v>
      </c>
      <c r="K392" s="27" t="s">
        <v>1234</v>
      </c>
      <c r="L392" s="27" t="s">
        <v>1235</v>
      </c>
      <c r="M392" s="27" t="s">
        <v>1236</v>
      </c>
      <c r="N392" s="27" t="s">
        <v>1237</v>
      </c>
      <c r="O392" s="27" t="s">
        <v>1238</v>
      </c>
      <c r="P392" s="27" t="s">
        <v>1239</v>
      </c>
      <c r="Q392" s="27" t="s">
        <v>1240</v>
      </c>
      <c r="R392" s="27" t="s">
        <v>1241</v>
      </c>
      <c r="S392" s="27" t="s">
        <v>1242</v>
      </c>
      <c r="T392" s="27" t="s">
        <v>1243</v>
      </c>
      <c r="U392" s="27" t="s">
        <v>1244</v>
      </c>
      <c r="V392" s="27" t="s">
        <v>1245</v>
      </c>
      <c r="W392" s="27" t="s">
        <v>1246</v>
      </c>
      <c r="X392" s="27" t="s">
        <v>1247</v>
      </c>
      <c r="Y392" s="27" t="s">
        <v>1248</v>
      </c>
      <c r="Z392" s="27" t="s">
        <v>1249</v>
      </c>
      <c r="AA392" s="27" t="s">
        <v>1250</v>
      </c>
      <c r="AB392" s="27" t="s">
        <v>1251</v>
      </c>
      <c r="AC392" s="27" t="s">
        <v>1252</v>
      </c>
      <c r="AD392" s="27" t="s">
        <v>1253</v>
      </c>
      <c r="AE392" s="27" t="s">
        <v>1254</v>
      </c>
      <c r="AF392" s="27" t="s">
        <v>1255</v>
      </c>
    </row>
    <row r="393" spans="2:32" s="21" customFormat="1" ht="15.75" customHeight="1" x14ac:dyDescent="0.2">
      <c r="B393" s="27"/>
      <c r="C393" s="29" t="str">
        <f>'Aligning Data'!C204</f>
        <v>A10</v>
      </c>
      <c r="D393" s="29" t="str">
        <f>'Aligning Data'!D204</f>
        <v>B10</v>
      </c>
      <c r="E393" s="29" t="str">
        <f>'Aligning Data'!E204</f>
        <v>C10</v>
      </c>
      <c r="F393" s="29" t="str">
        <f>'Aligning Data'!F204</f>
        <v>D10</v>
      </c>
      <c r="G393" s="29" t="str">
        <f>'Aligning Data'!G204</f>
        <v>E10</v>
      </c>
      <c r="H393" s="29" t="str">
        <f>'Aligning Data'!H204</f>
        <v>F10</v>
      </c>
      <c r="I393" s="29" t="str">
        <f>'Aligning Data'!I204</f>
        <v>G10</v>
      </c>
      <c r="J393" s="29" t="str">
        <f>'Aligning Data'!J204</f>
        <v>H10</v>
      </c>
      <c r="K393" s="29" t="str">
        <f>'Aligning Data'!K204</f>
        <v>I10</v>
      </c>
      <c r="L393" s="29" t="str">
        <f>'Aligning Data'!L204</f>
        <v>J10</v>
      </c>
      <c r="M393" s="29" t="str">
        <f>'Aligning Data'!M204</f>
        <v>K10</v>
      </c>
      <c r="N393" s="29" t="str">
        <f>'Aligning Data'!N204</f>
        <v>L10</v>
      </c>
      <c r="O393" s="29" t="str">
        <f>'Aligning Data'!O204</f>
        <v>M10</v>
      </c>
      <c r="P393" s="29" t="str">
        <f>'Aligning Data'!P204</f>
        <v>N10</v>
      </c>
      <c r="Q393" s="29" t="str">
        <f>'Aligning Data'!Q204</f>
        <v>O10</v>
      </c>
      <c r="R393" s="29" t="str">
        <f>'Aligning Data'!R204</f>
        <v>P10</v>
      </c>
      <c r="S393" s="29" t="str">
        <f>'Aligning Data'!S204</f>
        <v>S10</v>
      </c>
      <c r="T393" s="29" t="str">
        <f>'Aligning Data'!T204</f>
        <v>R10</v>
      </c>
      <c r="U393" s="29" t="str">
        <f>'Aligning Data'!U204</f>
        <v>S10</v>
      </c>
      <c r="V393" s="29" t="str">
        <f>'Aligning Data'!V204</f>
        <v>T10</v>
      </c>
      <c r="W393" s="29" t="str">
        <f>'Aligning Data'!W204</f>
        <v>U10</v>
      </c>
      <c r="X393" s="29" t="str">
        <f>'Aligning Data'!X204</f>
        <v>V10</v>
      </c>
      <c r="Y393" s="29" t="str">
        <f>'Aligning Data'!Y204</f>
        <v>W10</v>
      </c>
      <c r="Z393" s="29" t="str">
        <f>'Aligning Data'!Z204</f>
        <v>X10</v>
      </c>
      <c r="AA393" s="29" t="str">
        <f>'Aligning Data'!AA204</f>
        <v>Y10</v>
      </c>
      <c r="AB393" s="29" t="str">
        <f>'Aligning Data'!AB204</f>
        <v>Z10</v>
      </c>
      <c r="AC393" s="29" t="str">
        <f>'Aligning Data'!AC204</f>
        <v>AA10</v>
      </c>
      <c r="AD393" s="29" t="str">
        <f>'Aligning Data'!AD204</f>
        <v>AB10</v>
      </c>
      <c r="AE393" s="29" t="str">
        <f>'Aligning Data'!AE204</f>
        <v>AC10</v>
      </c>
      <c r="AF393" s="29" t="str">
        <f>'Aligning Data'!AF204</f>
        <v>AD10</v>
      </c>
    </row>
    <row r="394" spans="2:32" s="21" customFormat="1" ht="15.75" customHeight="1" x14ac:dyDescent="0.2">
      <c r="B394" s="32">
        <v>11</v>
      </c>
      <c r="C394" s="32" t="s">
        <v>1256</v>
      </c>
      <c r="D394" s="32" t="s">
        <v>1257</v>
      </c>
      <c r="E394" s="32" t="s">
        <v>1258</v>
      </c>
      <c r="F394" s="32" t="s">
        <v>1259</v>
      </c>
      <c r="G394" s="32" t="s">
        <v>1260</v>
      </c>
      <c r="H394" s="32" t="s">
        <v>1261</v>
      </c>
      <c r="I394" s="32" t="s">
        <v>1262</v>
      </c>
      <c r="J394" s="32" t="s">
        <v>1263</v>
      </c>
      <c r="K394" s="32" t="s">
        <v>1264</v>
      </c>
      <c r="L394" s="32" t="s">
        <v>1265</v>
      </c>
      <c r="M394" s="32" t="s">
        <v>1266</v>
      </c>
      <c r="N394" s="32" t="s">
        <v>1267</v>
      </c>
      <c r="O394" s="32" t="s">
        <v>1268</v>
      </c>
      <c r="P394" s="32" t="s">
        <v>1269</v>
      </c>
      <c r="Q394" s="32" t="s">
        <v>1270</v>
      </c>
      <c r="R394" s="32" t="s">
        <v>1271</v>
      </c>
      <c r="S394" s="32" t="s">
        <v>1272</v>
      </c>
      <c r="T394" s="32" t="s">
        <v>1273</v>
      </c>
      <c r="U394" s="32" t="s">
        <v>1274</v>
      </c>
      <c r="V394" s="32" t="s">
        <v>1275</v>
      </c>
      <c r="W394" s="32" t="s">
        <v>1276</v>
      </c>
      <c r="X394" s="32" t="s">
        <v>1277</v>
      </c>
      <c r="Y394" s="32" t="s">
        <v>1278</v>
      </c>
      <c r="Z394" s="32" t="s">
        <v>1279</v>
      </c>
      <c r="AA394" s="32" t="s">
        <v>1280</v>
      </c>
      <c r="AB394" s="32" t="s">
        <v>1281</v>
      </c>
      <c r="AC394" s="32" t="s">
        <v>1282</v>
      </c>
      <c r="AD394" s="32" t="s">
        <v>1283</v>
      </c>
      <c r="AE394" s="32" t="s">
        <v>1284</v>
      </c>
      <c r="AF394" s="32" t="s">
        <v>1285</v>
      </c>
    </row>
    <row r="395" spans="2:32" s="21" customFormat="1" ht="15.75" customHeight="1" x14ac:dyDescent="0.2">
      <c r="B395" s="32"/>
      <c r="C395" s="44" t="str">
        <f>'Aligning Data'!C205</f>
        <v>A11</v>
      </c>
      <c r="D395" s="44" t="str">
        <f>'Aligning Data'!D205</f>
        <v>B11</v>
      </c>
      <c r="E395" s="44" t="str">
        <f>'Aligning Data'!E205</f>
        <v>C11</v>
      </c>
      <c r="F395" s="44" t="str">
        <f>'Aligning Data'!F205</f>
        <v>D11</v>
      </c>
      <c r="G395" s="44" t="str">
        <f>'Aligning Data'!G205</f>
        <v>E11</v>
      </c>
      <c r="H395" s="44" t="str">
        <f>'Aligning Data'!H205</f>
        <v>F11</v>
      </c>
      <c r="I395" s="44" t="str">
        <f>'Aligning Data'!I205</f>
        <v>G11</v>
      </c>
      <c r="J395" s="44" t="str">
        <f>'Aligning Data'!J205</f>
        <v>H11</v>
      </c>
      <c r="K395" s="44" t="str">
        <f>'Aligning Data'!K205</f>
        <v>I11</v>
      </c>
      <c r="L395" s="44" t="str">
        <f>'Aligning Data'!L205</f>
        <v>J11</v>
      </c>
      <c r="M395" s="44" t="str">
        <f>'Aligning Data'!M205</f>
        <v>K11</v>
      </c>
      <c r="N395" s="44" t="str">
        <f>'Aligning Data'!N205</f>
        <v>L11</v>
      </c>
      <c r="O395" s="44" t="str">
        <f>'Aligning Data'!O205</f>
        <v>M11</v>
      </c>
      <c r="P395" s="44" t="str">
        <f>'Aligning Data'!P205</f>
        <v>N11</v>
      </c>
      <c r="Q395" s="44" t="str">
        <f>'Aligning Data'!Q205</f>
        <v>O11</v>
      </c>
      <c r="R395" s="44" t="str">
        <f>'Aligning Data'!R205</f>
        <v>P11</v>
      </c>
      <c r="S395" s="44" t="str">
        <f>'Aligning Data'!S205</f>
        <v>S11</v>
      </c>
      <c r="T395" s="44" t="str">
        <f>'Aligning Data'!T205</f>
        <v>R11</v>
      </c>
      <c r="U395" s="44" t="str">
        <f>'Aligning Data'!U205</f>
        <v>S11</v>
      </c>
      <c r="V395" s="44" t="str">
        <f>'Aligning Data'!V205</f>
        <v>T11</v>
      </c>
      <c r="W395" s="44" t="str">
        <f>'Aligning Data'!W205</f>
        <v>U11</v>
      </c>
      <c r="X395" s="44" t="str">
        <f>'Aligning Data'!X205</f>
        <v>V11</v>
      </c>
      <c r="Y395" s="44" t="str">
        <f>'Aligning Data'!Y205</f>
        <v>W11</v>
      </c>
      <c r="Z395" s="44" t="str">
        <f>'Aligning Data'!Z205</f>
        <v>X11</v>
      </c>
      <c r="AA395" s="44" t="str">
        <f>'Aligning Data'!AA205</f>
        <v>Y11</v>
      </c>
      <c r="AB395" s="44" t="str">
        <f>'Aligning Data'!AB205</f>
        <v>Z11</v>
      </c>
      <c r="AC395" s="44" t="str">
        <f>'Aligning Data'!AC205</f>
        <v>AA11</v>
      </c>
      <c r="AD395" s="44" t="str">
        <f>'Aligning Data'!AD205</f>
        <v>AB11</v>
      </c>
      <c r="AE395" s="44" t="str">
        <f>'Aligning Data'!AE205</f>
        <v>AC11</v>
      </c>
      <c r="AF395" s="44" t="str">
        <f>'Aligning Data'!AF205</f>
        <v>AD11</v>
      </c>
    </row>
    <row r="396" spans="2:32" s="21" customFormat="1" ht="15.75" customHeight="1" x14ac:dyDescent="0.2">
      <c r="B396" s="32">
        <v>12</v>
      </c>
      <c r="C396" s="32" t="s">
        <v>1256</v>
      </c>
      <c r="D396" s="32" t="s">
        <v>1257</v>
      </c>
      <c r="E396" s="32" t="s">
        <v>1258</v>
      </c>
      <c r="F396" s="32" t="s">
        <v>1259</v>
      </c>
      <c r="G396" s="32" t="s">
        <v>1260</v>
      </c>
      <c r="H396" s="32" t="s">
        <v>1261</v>
      </c>
      <c r="I396" s="32" t="s">
        <v>1262</v>
      </c>
      <c r="J396" s="32" t="s">
        <v>1263</v>
      </c>
      <c r="K396" s="32" t="s">
        <v>1264</v>
      </c>
      <c r="L396" s="32" t="s">
        <v>1265</v>
      </c>
      <c r="M396" s="32" t="s">
        <v>1266</v>
      </c>
      <c r="N396" s="32" t="s">
        <v>1267</v>
      </c>
      <c r="O396" s="32" t="s">
        <v>1268</v>
      </c>
      <c r="P396" s="32" t="s">
        <v>1269</v>
      </c>
      <c r="Q396" s="32" t="s">
        <v>1270</v>
      </c>
      <c r="R396" s="32" t="s">
        <v>1271</v>
      </c>
      <c r="S396" s="32" t="s">
        <v>1272</v>
      </c>
      <c r="T396" s="32" t="s">
        <v>1273</v>
      </c>
      <c r="U396" s="32" t="s">
        <v>1274</v>
      </c>
      <c r="V396" s="32" t="s">
        <v>1275</v>
      </c>
      <c r="W396" s="32" t="s">
        <v>1276</v>
      </c>
      <c r="X396" s="32" t="s">
        <v>1277</v>
      </c>
      <c r="Y396" s="32" t="s">
        <v>1278</v>
      </c>
      <c r="Z396" s="32" t="s">
        <v>1279</v>
      </c>
      <c r="AA396" s="32" t="s">
        <v>1280</v>
      </c>
      <c r="AB396" s="32" t="s">
        <v>1281</v>
      </c>
      <c r="AC396" s="32" t="s">
        <v>1282</v>
      </c>
      <c r="AD396" s="32" t="s">
        <v>1283</v>
      </c>
      <c r="AE396" s="32" t="s">
        <v>1284</v>
      </c>
      <c r="AF396" s="32" t="s">
        <v>1285</v>
      </c>
    </row>
    <row r="397" spans="2:32" s="21" customFormat="1" ht="15.75" customHeight="1" x14ac:dyDescent="0.2">
      <c r="B397" s="32"/>
      <c r="C397" s="44" t="str">
        <f>'Aligning Data'!C206</f>
        <v>A12</v>
      </c>
      <c r="D397" s="44" t="str">
        <f>'Aligning Data'!D206</f>
        <v>B12</v>
      </c>
      <c r="E397" s="44" t="str">
        <f>'Aligning Data'!E206</f>
        <v>C12</v>
      </c>
      <c r="F397" s="44" t="str">
        <f>'Aligning Data'!F206</f>
        <v>D12</v>
      </c>
      <c r="G397" s="44" t="str">
        <f>'Aligning Data'!G206</f>
        <v>E12</v>
      </c>
      <c r="H397" s="44" t="str">
        <f>'Aligning Data'!H206</f>
        <v>F12</v>
      </c>
      <c r="I397" s="44" t="str">
        <f>'Aligning Data'!I206</f>
        <v>G12</v>
      </c>
      <c r="J397" s="44" t="str">
        <f>'Aligning Data'!J206</f>
        <v>H12</v>
      </c>
      <c r="K397" s="44" t="str">
        <f>'Aligning Data'!K206</f>
        <v>I12</v>
      </c>
      <c r="L397" s="44" t="str">
        <f>'Aligning Data'!L206</f>
        <v>J12</v>
      </c>
      <c r="M397" s="44" t="str">
        <f>'Aligning Data'!M206</f>
        <v>K12</v>
      </c>
      <c r="N397" s="44" t="str">
        <f>'Aligning Data'!N206</f>
        <v>L12</v>
      </c>
      <c r="O397" s="44" t="str">
        <f>'Aligning Data'!O206</f>
        <v>M12</v>
      </c>
      <c r="P397" s="44" t="str">
        <f>'Aligning Data'!P206</f>
        <v>N12</v>
      </c>
      <c r="Q397" s="44" t="str">
        <f>'Aligning Data'!Q206</f>
        <v>O12</v>
      </c>
      <c r="R397" s="44" t="str">
        <f>'Aligning Data'!R206</f>
        <v>P12</v>
      </c>
      <c r="S397" s="44" t="str">
        <f>'Aligning Data'!S206</f>
        <v>S12</v>
      </c>
      <c r="T397" s="44" t="str">
        <f>'Aligning Data'!T206</f>
        <v>R12</v>
      </c>
      <c r="U397" s="44" t="str">
        <f>'Aligning Data'!U206</f>
        <v>S12</v>
      </c>
      <c r="V397" s="44" t="str">
        <f>'Aligning Data'!V206</f>
        <v>T12</v>
      </c>
      <c r="W397" s="44" t="str">
        <f>'Aligning Data'!W206</f>
        <v>U12</v>
      </c>
      <c r="X397" s="44" t="str">
        <f>'Aligning Data'!X206</f>
        <v>V12</v>
      </c>
      <c r="Y397" s="44" t="str">
        <f>'Aligning Data'!Y206</f>
        <v>W12</v>
      </c>
      <c r="Z397" s="44" t="str">
        <f>'Aligning Data'!Z206</f>
        <v>X12</v>
      </c>
      <c r="AA397" s="44" t="str">
        <f>'Aligning Data'!AA206</f>
        <v>Y12</v>
      </c>
      <c r="AB397" s="44" t="str">
        <f>'Aligning Data'!AB206</f>
        <v>Z12</v>
      </c>
      <c r="AC397" s="44" t="str">
        <f>'Aligning Data'!AC206</f>
        <v>AA12</v>
      </c>
      <c r="AD397" s="44" t="str">
        <f>'Aligning Data'!AD206</f>
        <v>AB12</v>
      </c>
      <c r="AE397" s="44" t="str">
        <f>'Aligning Data'!AE206</f>
        <v>AC12</v>
      </c>
      <c r="AF397" s="44" t="str">
        <f>'Aligning Data'!AF206</f>
        <v>AD12</v>
      </c>
    </row>
    <row r="398" spans="2:32" s="21" customFormat="1" ht="15.75" customHeight="1" x14ac:dyDescent="0.2">
      <c r="B398" s="27">
        <v>13</v>
      </c>
      <c r="C398" s="27" t="s">
        <v>1286</v>
      </c>
      <c r="D398" s="27" t="s">
        <v>1287</v>
      </c>
      <c r="E398" s="27" t="s">
        <v>1288</v>
      </c>
      <c r="F398" s="27" t="s">
        <v>1289</v>
      </c>
      <c r="G398" s="27" t="s">
        <v>1290</v>
      </c>
      <c r="H398" s="27" t="s">
        <v>1291</v>
      </c>
      <c r="I398" s="27" t="s">
        <v>1292</v>
      </c>
      <c r="J398" s="27" t="s">
        <v>1293</v>
      </c>
      <c r="K398" s="27" t="s">
        <v>1294</v>
      </c>
      <c r="L398" s="27" t="s">
        <v>1295</v>
      </c>
      <c r="M398" s="27" t="s">
        <v>1296</v>
      </c>
      <c r="N398" s="27" t="s">
        <v>1297</v>
      </c>
      <c r="O398" s="27" t="s">
        <v>1298</v>
      </c>
      <c r="P398" s="27" t="s">
        <v>1299</v>
      </c>
      <c r="Q398" s="27" t="s">
        <v>1300</v>
      </c>
      <c r="R398" s="27" t="s">
        <v>1301</v>
      </c>
      <c r="S398" s="27" t="s">
        <v>1302</v>
      </c>
      <c r="T398" s="27" t="s">
        <v>1303</v>
      </c>
      <c r="U398" s="27" t="s">
        <v>1304</v>
      </c>
      <c r="V398" s="27" t="s">
        <v>1305</v>
      </c>
      <c r="W398" s="27" t="s">
        <v>1306</v>
      </c>
      <c r="X398" s="27" t="s">
        <v>1307</v>
      </c>
      <c r="Y398" s="27" t="s">
        <v>1308</v>
      </c>
      <c r="Z398" s="27" t="s">
        <v>1309</v>
      </c>
      <c r="AA398" s="27" t="s">
        <v>1310</v>
      </c>
      <c r="AB398" s="27" t="s">
        <v>1311</v>
      </c>
      <c r="AC398" s="27" t="s">
        <v>1312</v>
      </c>
      <c r="AD398" s="27" t="s">
        <v>1313</v>
      </c>
      <c r="AE398" s="27" t="s">
        <v>1314</v>
      </c>
      <c r="AF398" s="27" t="s">
        <v>1315</v>
      </c>
    </row>
    <row r="399" spans="2:32" s="21" customFormat="1" ht="15.75" customHeight="1" x14ac:dyDescent="0.2">
      <c r="B399" s="27"/>
      <c r="C399" s="29" t="str">
        <f>'Aligning Data'!C207</f>
        <v>A13</v>
      </c>
      <c r="D399" s="29" t="str">
        <f>'Aligning Data'!D207</f>
        <v>B13</v>
      </c>
      <c r="E399" s="29" t="str">
        <f>'Aligning Data'!E207</f>
        <v>C13</v>
      </c>
      <c r="F399" s="29" t="str">
        <f>'Aligning Data'!F207</f>
        <v>D13</v>
      </c>
      <c r="G399" s="29" t="str">
        <f>'Aligning Data'!G207</f>
        <v>E13</v>
      </c>
      <c r="H399" s="29" t="str">
        <f>'Aligning Data'!H207</f>
        <v>F13</v>
      </c>
      <c r="I399" s="29" t="str">
        <f>'Aligning Data'!I207</f>
        <v>G13</v>
      </c>
      <c r="J399" s="29" t="str">
        <f>'Aligning Data'!J207</f>
        <v>H13</v>
      </c>
      <c r="K399" s="29" t="str">
        <f>'Aligning Data'!K207</f>
        <v>I13</v>
      </c>
      <c r="L399" s="29" t="str">
        <f>'Aligning Data'!L207</f>
        <v>J13</v>
      </c>
      <c r="M399" s="29" t="str">
        <f>'Aligning Data'!M207</f>
        <v>K13</v>
      </c>
      <c r="N399" s="29" t="str">
        <f>'Aligning Data'!N207</f>
        <v>L13</v>
      </c>
      <c r="O399" s="29" t="str">
        <f>'Aligning Data'!O207</f>
        <v>M13</v>
      </c>
      <c r="P399" s="29" t="str">
        <f>'Aligning Data'!P207</f>
        <v>N13</v>
      </c>
      <c r="Q399" s="29" t="str">
        <f>'Aligning Data'!Q207</f>
        <v>O13</v>
      </c>
      <c r="R399" s="29" t="str">
        <f>'Aligning Data'!R207</f>
        <v>P13</v>
      </c>
      <c r="S399" s="29" t="str">
        <f>'Aligning Data'!S207</f>
        <v>S13</v>
      </c>
      <c r="T399" s="29" t="str">
        <f>'Aligning Data'!T207</f>
        <v>R13</v>
      </c>
      <c r="U399" s="29" t="str">
        <f>'Aligning Data'!U207</f>
        <v>S13</v>
      </c>
      <c r="V399" s="29" t="str">
        <f>'Aligning Data'!V207</f>
        <v>T13</v>
      </c>
      <c r="W399" s="29" t="str">
        <f>'Aligning Data'!W207</f>
        <v>U13</v>
      </c>
      <c r="X399" s="29" t="str">
        <f>'Aligning Data'!X207</f>
        <v>V13</v>
      </c>
      <c r="Y399" s="29" t="str">
        <f>'Aligning Data'!Y207</f>
        <v>W13</v>
      </c>
      <c r="Z399" s="29" t="str">
        <f>'Aligning Data'!Z207</f>
        <v>X13</v>
      </c>
      <c r="AA399" s="29" t="str">
        <f>'Aligning Data'!AA207</f>
        <v>Y13</v>
      </c>
      <c r="AB399" s="29" t="str">
        <f>'Aligning Data'!AB207</f>
        <v>Z13</v>
      </c>
      <c r="AC399" s="29" t="str">
        <f>'Aligning Data'!AC207</f>
        <v>AA13</v>
      </c>
      <c r="AD399" s="29" t="str">
        <f>'Aligning Data'!AD207</f>
        <v>AB13</v>
      </c>
      <c r="AE399" s="29" t="str">
        <f>'Aligning Data'!AE207</f>
        <v>AC13</v>
      </c>
      <c r="AF399" s="29" t="str">
        <f>'Aligning Data'!AF207</f>
        <v>AD13</v>
      </c>
    </row>
    <row r="400" spans="2:32" s="21" customFormat="1" ht="15.75" customHeight="1" x14ac:dyDescent="0.2">
      <c r="B400" s="27">
        <v>14</v>
      </c>
      <c r="C400" s="27" t="s">
        <v>1286</v>
      </c>
      <c r="D400" s="27" t="s">
        <v>1287</v>
      </c>
      <c r="E400" s="27" t="s">
        <v>1288</v>
      </c>
      <c r="F400" s="27" t="s">
        <v>1289</v>
      </c>
      <c r="G400" s="27" t="s">
        <v>1290</v>
      </c>
      <c r="H400" s="27" t="s">
        <v>1291</v>
      </c>
      <c r="I400" s="27" t="s">
        <v>1292</v>
      </c>
      <c r="J400" s="27" t="s">
        <v>1293</v>
      </c>
      <c r="K400" s="27" t="s">
        <v>1294</v>
      </c>
      <c r="L400" s="27" t="s">
        <v>1295</v>
      </c>
      <c r="M400" s="27" t="s">
        <v>1296</v>
      </c>
      <c r="N400" s="27" t="s">
        <v>1297</v>
      </c>
      <c r="O400" s="27" t="s">
        <v>1298</v>
      </c>
      <c r="P400" s="27" t="s">
        <v>1299</v>
      </c>
      <c r="Q400" s="27" t="s">
        <v>1300</v>
      </c>
      <c r="R400" s="27" t="s">
        <v>1301</v>
      </c>
      <c r="S400" s="27" t="s">
        <v>1302</v>
      </c>
      <c r="T400" s="27" t="s">
        <v>1303</v>
      </c>
      <c r="U400" s="27" t="s">
        <v>1304</v>
      </c>
      <c r="V400" s="27" t="s">
        <v>1305</v>
      </c>
      <c r="W400" s="27" t="s">
        <v>1306</v>
      </c>
      <c r="X400" s="27" t="s">
        <v>1307</v>
      </c>
      <c r="Y400" s="27" t="s">
        <v>1308</v>
      </c>
      <c r="Z400" s="27" t="s">
        <v>1309</v>
      </c>
      <c r="AA400" s="27" t="s">
        <v>1310</v>
      </c>
      <c r="AB400" s="27" t="s">
        <v>1311</v>
      </c>
      <c r="AC400" s="27" t="s">
        <v>1312</v>
      </c>
      <c r="AD400" s="27" t="s">
        <v>1313</v>
      </c>
      <c r="AE400" s="27" t="s">
        <v>1314</v>
      </c>
      <c r="AF400" s="27" t="s">
        <v>1315</v>
      </c>
    </row>
    <row r="401" spans="2:32" s="21" customFormat="1" ht="15.75" customHeight="1" x14ac:dyDescent="0.2">
      <c r="B401" s="27"/>
      <c r="C401" s="29" t="str">
        <f>'Aligning Data'!C208</f>
        <v>A14</v>
      </c>
      <c r="D401" s="29" t="str">
        <f>'Aligning Data'!D208</f>
        <v>B14</v>
      </c>
      <c r="E401" s="29" t="str">
        <f>'Aligning Data'!E208</f>
        <v>C14</v>
      </c>
      <c r="F401" s="29" t="str">
        <f>'Aligning Data'!F208</f>
        <v>D14</v>
      </c>
      <c r="G401" s="29" t="str">
        <f>'Aligning Data'!G208</f>
        <v>E14</v>
      </c>
      <c r="H401" s="29" t="str">
        <f>'Aligning Data'!H208</f>
        <v>F14</v>
      </c>
      <c r="I401" s="29" t="str">
        <f>'Aligning Data'!I208</f>
        <v>G14</v>
      </c>
      <c r="J401" s="29" t="str">
        <f>'Aligning Data'!J208</f>
        <v>H14</v>
      </c>
      <c r="K401" s="29" t="str">
        <f>'Aligning Data'!K208</f>
        <v>I14</v>
      </c>
      <c r="L401" s="29" t="str">
        <f>'Aligning Data'!L208</f>
        <v>J14</v>
      </c>
      <c r="M401" s="29" t="str">
        <f>'Aligning Data'!M208</f>
        <v>K14</v>
      </c>
      <c r="N401" s="29" t="str">
        <f>'Aligning Data'!N208</f>
        <v>L14</v>
      </c>
      <c r="O401" s="29" t="str">
        <f>'Aligning Data'!O208</f>
        <v>M14</v>
      </c>
      <c r="P401" s="29" t="str">
        <f>'Aligning Data'!P208</f>
        <v>N14</v>
      </c>
      <c r="Q401" s="29" t="str">
        <f>'Aligning Data'!Q208</f>
        <v>O14</v>
      </c>
      <c r="R401" s="29" t="str">
        <f>'Aligning Data'!R208</f>
        <v>P14</v>
      </c>
      <c r="S401" s="29" t="str">
        <f>'Aligning Data'!S208</f>
        <v>S14</v>
      </c>
      <c r="T401" s="29" t="str">
        <f>'Aligning Data'!T208</f>
        <v>R14</v>
      </c>
      <c r="U401" s="29" t="str">
        <f>'Aligning Data'!U208</f>
        <v>S14</v>
      </c>
      <c r="V401" s="29" t="str">
        <f>'Aligning Data'!V208</f>
        <v>T14</v>
      </c>
      <c r="W401" s="29" t="str">
        <f>'Aligning Data'!W208</f>
        <v>U14</v>
      </c>
      <c r="X401" s="29" t="str">
        <f>'Aligning Data'!X208</f>
        <v>V14</v>
      </c>
      <c r="Y401" s="29" t="str">
        <f>'Aligning Data'!Y208</f>
        <v>W14</v>
      </c>
      <c r="Z401" s="29" t="str">
        <f>'Aligning Data'!Z208</f>
        <v>X14</v>
      </c>
      <c r="AA401" s="29" t="str">
        <f>'Aligning Data'!AA208</f>
        <v>Y14</v>
      </c>
      <c r="AB401" s="29" t="str">
        <f>'Aligning Data'!AB208</f>
        <v>Z14</v>
      </c>
      <c r="AC401" s="29" t="str">
        <f>'Aligning Data'!AC208</f>
        <v>AA14</v>
      </c>
      <c r="AD401" s="29" t="str">
        <f>'Aligning Data'!AD208</f>
        <v>AB14</v>
      </c>
      <c r="AE401" s="29" t="str">
        <f>'Aligning Data'!AE208</f>
        <v>AC14</v>
      </c>
      <c r="AF401" s="29" t="str">
        <f>'Aligning Data'!AF208</f>
        <v>AD14</v>
      </c>
    </row>
    <row r="402" spans="2:32" s="21" customFormat="1" ht="15.75" customHeight="1" x14ac:dyDescent="0.2">
      <c r="B402" s="32">
        <v>15</v>
      </c>
      <c r="C402" s="83" t="s">
        <v>1316</v>
      </c>
      <c r="D402" s="83" t="s">
        <v>1317</v>
      </c>
      <c r="E402" s="83" t="s">
        <v>1318</v>
      </c>
      <c r="F402" s="83" t="s">
        <v>1319</v>
      </c>
      <c r="G402" s="83" t="s">
        <v>1320</v>
      </c>
      <c r="H402" s="83" t="s">
        <v>1321</v>
      </c>
      <c r="I402" s="83" t="s">
        <v>1322</v>
      </c>
      <c r="J402" s="83" t="s">
        <v>1323</v>
      </c>
      <c r="K402" s="83" t="s">
        <v>1324</v>
      </c>
      <c r="L402" s="83" t="s">
        <v>1325</v>
      </c>
      <c r="M402" s="83" t="s">
        <v>1326</v>
      </c>
      <c r="N402" s="83" t="s">
        <v>1327</v>
      </c>
      <c r="O402" s="83" t="s">
        <v>1328</v>
      </c>
      <c r="P402" s="83" t="s">
        <v>1329</v>
      </c>
      <c r="Q402" s="83" t="s">
        <v>1330</v>
      </c>
      <c r="R402" s="83" t="s">
        <v>1331</v>
      </c>
      <c r="S402" s="83" t="s">
        <v>1332</v>
      </c>
      <c r="T402" s="83" t="s">
        <v>1333</v>
      </c>
      <c r="U402" s="83" t="s">
        <v>1334</v>
      </c>
      <c r="V402" s="83" t="s">
        <v>1335</v>
      </c>
      <c r="W402" s="83" t="s">
        <v>1336</v>
      </c>
      <c r="X402" s="83" t="s">
        <v>1337</v>
      </c>
      <c r="Y402" s="83" t="s">
        <v>1338</v>
      </c>
      <c r="Z402" s="83" t="s">
        <v>1339</v>
      </c>
      <c r="AA402" s="83" t="s">
        <v>1340</v>
      </c>
      <c r="AB402" s="83" t="s">
        <v>1341</v>
      </c>
      <c r="AC402" s="83" t="s">
        <v>1342</v>
      </c>
      <c r="AD402" s="83" t="s">
        <v>1343</v>
      </c>
      <c r="AE402" s="83" t="s">
        <v>1344</v>
      </c>
      <c r="AF402" s="83" t="s">
        <v>1345</v>
      </c>
    </row>
    <row r="403" spans="2:32" s="21" customFormat="1" ht="15.75" customHeight="1" x14ac:dyDescent="0.2">
      <c r="B403" s="32"/>
      <c r="C403" s="44" t="str">
        <f>'Aligning Data'!C209</f>
        <v>A15</v>
      </c>
      <c r="D403" s="44" t="str">
        <f>'Aligning Data'!D209</f>
        <v>B15</v>
      </c>
      <c r="E403" s="44" t="str">
        <f>'Aligning Data'!E209</f>
        <v>C15</v>
      </c>
      <c r="F403" s="44" t="str">
        <f>'Aligning Data'!F209</f>
        <v>D15</v>
      </c>
      <c r="G403" s="44" t="str">
        <f>'Aligning Data'!G209</f>
        <v>E15</v>
      </c>
      <c r="H403" s="44" t="str">
        <f>'Aligning Data'!H209</f>
        <v>F15</v>
      </c>
      <c r="I403" s="44" t="str">
        <f>'Aligning Data'!I209</f>
        <v>G15</v>
      </c>
      <c r="J403" s="44" t="str">
        <f>'Aligning Data'!J209</f>
        <v>H15</v>
      </c>
      <c r="K403" s="44" t="str">
        <f>'Aligning Data'!K209</f>
        <v>I15</v>
      </c>
      <c r="L403" s="44" t="str">
        <f>'Aligning Data'!L209</f>
        <v>J15</v>
      </c>
      <c r="M403" s="44" t="str">
        <f>'Aligning Data'!M209</f>
        <v>K15</v>
      </c>
      <c r="N403" s="44" t="str">
        <f>'Aligning Data'!N209</f>
        <v>L15</v>
      </c>
      <c r="O403" s="44" t="str">
        <f>'Aligning Data'!O209</f>
        <v>M15</v>
      </c>
      <c r="P403" s="44" t="str">
        <f>'Aligning Data'!P209</f>
        <v>N15</v>
      </c>
      <c r="Q403" s="44" t="str">
        <f>'Aligning Data'!Q209</f>
        <v>O15</v>
      </c>
      <c r="R403" s="44" t="str">
        <f>'Aligning Data'!R209</f>
        <v>P15</v>
      </c>
      <c r="S403" s="44" t="str">
        <f>'Aligning Data'!S209</f>
        <v>S15</v>
      </c>
      <c r="T403" s="44" t="str">
        <f>'Aligning Data'!T209</f>
        <v>R15</v>
      </c>
      <c r="U403" s="44" t="str">
        <f>'Aligning Data'!U209</f>
        <v>S15</v>
      </c>
      <c r="V403" s="44" t="str">
        <f>'Aligning Data'!V209</f>
        <v>T15</v>
      </c>
      <c r="W403" s="44" t="str">
        <f>'Aligning Data'!W209</f>
        <v>U15</v>
      </c>
      <c r="X403" s="44" t="str">
        <f>'Aligning Data'!X209</f>
        <v>V15</v>
      </c>
      <c r="Y403" s="44" t="str">
        <f>'Aligning Data'!Y209</f>
        <v>W15</v>
      </c>
      <c r="Z403" s="44" t="str">
        <f>'Aligning Data'!Z209</f>
        <v>X15</v>
      </c>
      <c r="AA403" s="44" t="str">
        <f>'Aligning Data'!AA209</f>
        <v>Y15</v>
      </c>
      <c r="AB403" s="44" t="str">
        <f>'Aligning Data'!AB209</f>
        <v>Z15</v>
      </c>
      <c r="AC403" s="44" t="str">
        <f>'Aligning Data'!AC209</f>
        <v>AA15</v>
      </c>
      <c r="AD403" s="44" t="str">
        <f>'Aligning Data'!AD209</f>
        <v>AB15</v>
      </c>
      <c r="AE403" s="44" t="str">
        <f>'Aligning Data'!AE209</f>
        <v>AC15</v>
      </c>
      <c r="AF403" s="44" t="str">
        <f>'Aligning Data'!AF209</f>
        <v>AD15</v>
      </c>
    </row>
    <row r="404" spans="2:32" s="21" customFormat="1" ht="15.75" customHeight="1" x14ac:dyDescent="0.2">
      <c r="B404" s="32">
        <v>16</v>
      </c>
      <c r="C404" s="83" t="s">
        <v>1316</v>
      </c>
      <c r="D404" s="83" t="s">
        <v>1317</v>
      </c>
      <c r="E404" s="83" t="s">
        <v>1318</v>
      </c>
      <c r="F404" s="83" t="s">
        <v>1319</v>
      </c>
      <c r="G404" s="83" t="s">
        <v>1320</v>
      </c>
      <c r="H404" s="83" t="s">
        <v>1321</v>
      </c>
      <c r="I404" s="83" t="s">
        <v>1322</v>
      </c>
      <c r="J404" s="83" t="s">
        <v>1323</v>
      </c>
      <c r="K404" s="83" t="s">
        <v>1324</v>
      </c>
      <c r="L404" s="83" t="s">
        <v>1325</v>
      </c>
      <c r="M404" s="83" t="s">
        <v>1326</v>
      </c>
      <c r="N404" s="83" t="s">
        <v>1327</v>
      </c>
      <c r="O404" s="83" t="s">
        <v>1328</v>
      </c>
      <c r="P404" s="83" t="s">
        <v>1329</v>
      </c>
      <c r="Q404" s="83" t="s">
        <v>1330</v>
      </c>
      <c r="R404" s="83" t="s">
        <v>1331</v>
      </c>
      <c r="S404" s="83" t="s">
        <v>1332</v>
      </c>
      <c r="T404" s="83" t="s">
        <v>1333</v>
      </c>
      <c r="U404" s="83" t="s">
        <v>1334</v>
      </c>
      <c r="V404" s="83" t="s">
        <v>1335</v>
      </c>
      <c r="W404" s="83" t="s">
        <v>1336</v>
      </c>
      <c r="X404" s="83" t="s">
        <v>1337</v>
      </c>
      <c r="Y404" s="83" t="s">
        <v>1338</v>
      </c>
      <c r="Z404" s="83" t="s">
        <v>1339</v>
      </c>
      <c r="AA404" s="83" t="s">
        <v>1340</v>
      </c>
      <c r="AB404" s="83" t="s">
        <v>1341</v>
      </c>
      <c r="AC404" s="83" t="s">
        <v>1342</v>
      </c>
      <c r="AD404" s="83" t="s">
        <v>1343</v>
      </c>
      <c r="AE404" s="83" t="s">
        <v>1344</v>
      </c>
      <c r="AF404" s="83" t="s">
        <v>1345</v>
      </c>
    </row>
    <row r="405" spans="2:32" s="21" customFormat="1" ht="15.75" customHeight="1" x14ac:dyDescent="0.2">
      <c r="B405" s="32"/>
      <c r="C405" s="44" t="str">
        <f>'Aligning Data'!C210</f>
        <v>A16</v>
      </c>
      <c r="D405" s="44" t="str">
        <f>'Aligning Data'!D210</f>
        <v>B16</v>
      </c>
      <c r="E405" s="44" t="str">
        <f>'Aligning Data'!E210</f>
        <v>C16</v>
      </c>
      <c r="F405" s="44" t="str">
        <f>'Aligning Data'!F210</f>
        <v>D16</v>
      </c>
      <c r="G405" s="44" t="str">
        <f>'Aligning Data'!G210</f>
        <v>E16</v>
      </c>
      <c r="H405" s="44" t="str">
        <f>'Aligning Data'!H210</f>
        <v>F16</v>
      </c>
      <c r="I405" s="44" t="str">
        <f>'Aligning Data'!I210</f>
        <v>G16</v>
      </c>
      <c r="J405" s="44" t="str">
        <f>'Aligning Data'!J210</f>
        <v>H16</v>
      </c>
      <c r="K405" s="44" t="str">
        <f>'Aligning Data'!K210</f>
        <v>I16</v>
      </c>
      <c r="L405" s="44" t="str">
        <f>'Aligning Data'!L210</f>
        <v>J16</v>
      </c>
      <c r="M405" s="44" t="str">
        <f>'Aligning Data'!M210</f>
        <v>K16</v>
      </c>
      <c r="N405" s="44" t="str">
        <f>'Aligning Data'!N210</f>
        <v>L16</v>
      </c>
      <c r="O405" s="44" t="str">
        <f>'Aligning Data'!O210</f>
        <v>M16</v>
      </c>
      <c r="P405" s="44" t="str">
        <f>'Aligning Data'!P210</f>
        <v>N16</v>
      </c>
      <c r="Q405" s="44" t="str">
        <f>'Aligning Data'!Q210</f>
        <v>O16</v>
      </c>
      <c r="R405" s="44" t="str">
        <f>'Aligning Data'!R210</f>
        <v>P16</v>
      </c>
      <c r="S405" s="44" t="str">
        <f>'Aligning Data'!S210</f>
        <v>S16</v>
      </c>
      <c r="T405" s="44" t="str">
        <f>'Aligning Data'!T210</f>
        <v>R16</v>
      </c>
      <c r="U405" s="44" t="str">
        <f>'Aligning Data'!U210</f>
        <v>S16</v>
      </c>
      <c r="V405" s="44" t="str">
        <f>'Aligning Data'!V210</f>
        <v>T16</v>
      </c>
      <c r="W405" s="44" t="str">
        <f>'Aligning Data'!W210</f>
        <v>U16</v>
      </c>
      <c r="X405" s="44" t="str">
        <f>'Aligning Data'!X210</f>
        <v>V16</v>
      </c>
      <c r="Y405" s="44" t="str">
        <f>'Aligning Data'!Y210</f>
        <v>W16</v>
      </c>
      <c r="Z405" s="44" t="str">
        <f>'Aligning Data'!Z210</f>
        <v>X16</v>
      </c>
      <c r="AA405" s="44" t="str">
        <f>'Aligning Data'!AA210</f>
        <v>Y16</v>
      </c>
      <c r="AB405" s="44" t="str">
        <f>'Aligning Data'!AB210</f>
        <v>Z16</v>
      </c>
      <c r="AC405" s="44" t="str">
        <f>'Aligning Data'!AC210</f>
        <v>AA16</v>
      </c>
      <c r="AD405" s="44" t="str">
        <f>'Aligning Data'!AD210</f>
        <v>AB16</v>
      </c>
      <c r="AE405" s="44" t="str">
        <f>'Aligning Data'!AE210</f>
        <v>AC16</v>
      </c>
      <c r="AF405" s="44" t="str">
        <f>'Aligning Data'!AF210</f>
        <v>AD16</v>
      </c>
    </row>
    <row r="406" spans="2:32" s="21" customFormat="1" ht="15.75" customHeight="1" x14ac:dyDescent="0.2">
      <c r="B406" s="27">
        <v>17</v>
      </c>
      <c r="C406" s="27" t="s">
        <v>1346</v>
      </c>
      <c r="D406" s="27" t="s">
        <v>1347</v>
      </c>
      <c r="E406" s="27" t="s">
        <v>1348</v>
      </c>
      <c r="F406" s="27" t="s">
        <v>1349</v>
      </c>
      <c r="G406" s="27" t="s">
        <v>1350</v>
      </c>
      <c r="H406" s="27" t="s">
        <v>1351</v>
      </c>
      <c r="I406" s="27" t="s">
        <v>1352</v>
      </c>
      <c r="J406" s="27" t="s">
        <v>1353</v>
      </c>
      <c r="K406" s="27" t="s">
        <v>1354</v>
      </c>
      <c r="L406" s="27" t="s">
        <v>1355</v>
      </c>
      <c r="M406" s="27" t="s">
        <v>1356</v>
      </c>
      <c r="N406" s="27" t="s">
        <v>1357</v>
      </c>
      <c r="O406" s="27" t="s">
        <v>1358</v>
      </c>
      <c r="P406" s="27" t="s">
        <v>1359</v>
      </c>
      <c r="Q406" s="27" t="s">
        <v>1360</v>
      </c>
      <c r="R406" s="27" t="s">
        <v>1361</v>
      </c>
      <c r="S406" s="27" t="s">
        <v>1362</v>
      </c>
      <c r="T406" s="27" t="s">
        <v>1363</v>
      </c>
      <c r="U406" s="27" t="s">
        <v>1364</v>
      </c>
      <c r="V406" s="27" t="s">
        <v>1365</v>
      </c>
      <c r="W406" s="27" t="s">
        <v>1366</v>
      </c>
      <c r="X406" s="27" t="s">
        <v>1367</v>
      </c>
      <c r="Y406" s="27" t="s">
        <v>1368</v>
      </c>
      <c r="Z406" s="27" t="s">
        <v>1369</v>
      </c>
      <c r="AA406" s="27" t="s">
        <v>1370</v>
      </c>
      <c r="AB406" s="27" t="s">
        <v>1371</v>
      </c>
      <c r="AC406" s="27" t="s">
        <v>1372</v>
      </c>
      <c r="AD406" s="27" t="s">
        <v>1373</v>
      </c>
      <c r="AE406" s="27" t="s">
        <v>1374</v>
      </c>
      <c r="AF406" s="27" t="s">
        <v>1375</v>
      </c>
    </row>
    <row r="407" spans="2:32" s="21" customFormat="1" ht="15.75" customHeight="1" x14ac:dyDescent="0.2">
      <c r="B407" s="27"/>
      <c r="C407" s="28" t="str">
        <f>'Aligning Data'!C211</f>
        <v>A17</v>
      </c>
      <c r="D407" s="28" t="str">
        <f>'Aligning Data'!D211</f>
        <v>B17</v>
      </c>
      <c r="E407" s="28" t="str">
        <f>'Aligning Data'!E211</f>
        <v>C17</v>
      </c>
      <c r="F407" s="28" t="str">
        <f>'Aligning Data'!F211</f>
        <v>D17</v>
      </c>
      <c r="G407" s="28" t="str">
        <f>'Aligning Data'!G211</f>
        <v>E17</v>
      </c>
      <c r="H407" s="28" t="str">
        <f>'Aligning Data'!H211</f>
        <v>F17</v>
      </c>
      <c r="I407" s="28" t="str">
        <f>'Aligning Data'!I211</f>
        <v>G17</v>
      </c>
      <c r="J407" s="28" t="str">
        <f>'Aligning Data'!J211</f>
        <v>H17</v>
      </c>
      <c r="K407" s="28" t="str">
        <f>'Aligning Data'!K211</f>
        <v>I17</v>
      </c>
      <c r="L407" s="28" t="str">
        <f>'Aligning Data'!L211</f>
        <v>J17</v>
      </c>
      <c r="M407" s="28" t="str">
        <f>'Aligning Data'!M211</f>
        <v>K17</v>
      </c>
      <c r="N407" s="28" t="str">
        <f>'Aligning Data'!N211</f>
        <v>L17</v>
      </c>
      <c r="O407" s="28" t="str">
        <f>'Aligning Data'!O211</f>
        <v>M17</v>
      </c>
      <c r="P407" s="28" t="str">
        <f>'Aligning Data'!P211</f>
        <v>N17</v>
      </c>
      <c r="Q407" s="28" t="str">
        <f>'Aligning Data'!Q211</f>
        <v>O17</v>
      </c>
      <c r="R407" s="28" t="str">
        <f>'Aligning Data'!R211</f>
        <v>P17</v>
      </c>
      <c r="S407" s="28" t="str">
        <f>'Aligning Data'!S211</f>
        <v>S17</v>
      </c>
      <c r="T407" s="28" t="str">
        <f>'Aligning Data'!T211</f>
        <v>R17</v>
      </c>
      <c r="U407" s="28" t="str">
        <f>'Aligning Data'!U211</f>
        <v>S17</v>
      </c>
      <c r="V407" s="28" t="str">
        <f>'Aligning Data'!V211</f>
        <v>T17</v>
      </c>
      <c r="W407" s="28" t="str">
        <f>'Aligning Data'!W211</f>
        <v>U17</v>
      </c>
      <c r="X407" s="28" t="str">
        <f>'Aligning Data'!X211</f>
        <v>V17</v>
      </c>
      <c r="Y407" s="28" t="str">
        <f>'Aligning Data'!Y211</f>
        <v>W17</v>
      </c>
      <c r="Z407" s="28" t="str">
        <f>'Aligning Data'!Z211</f>
        <v>X17</v>
      </c>
      <c r="AA407" s="28" t="str">
        <f>'Aligning Data'!AA211</f>
        <v>Y17</v>
      </c>
      <c r="AB407" s="28" t="str">
        <f>'Aligning Data'!AB211</f>
        <v>Z17</v>
      </c>
      <c r="AC407" s="28" t="str">
        <f>'Aligning Data'!AC211</f>
        <v>AA17</v>
      </c>
      <c r="AD407" s="28" t="str">
        <f>'Aligning Data'!AD211</f>
        <v>AB17</v>
      </c>
      <c r="AE407" s="28" t="str">
        <f>'Aligning Data'!AE211</f>
        <v>AC17</v>
      </c>
      <c r="AF407" s="28" t="str">
        <f>'Aligning Data'!AF211</f>
        <v>AD17</v>
      </c>
    </row>
    <row r="408" spans="2:32" s="21" customFormat="1" ht="15.75" customHeight="1" x14ac:dyDescent="0.2">
      <c r="B408" s="27">
        <v>18</v>
      </c>
      <c r="C408" s="27" t="s">
        <v>1346</v>
      </c>
      <c r="D408" s="27" t="s">
        <v>1347</v>
      </c>
      <c r="E408" s="27" t="s">
        <v>1348</v>
      </c>
      <c r="F408" s="27" t="s">
        <v>1349</v>
      </c>
      <c r="G408" s="27" t="s">
        <v>1350</v>
      </c>
      <c r="H408" s="27" t="s">
        <v>1351</v>
      </c>
      <c r="I408" s="27" t="s">
        <v>1352</v>
      </c>
      <c r="J408" s="27" t="s">
        <v>1353</v>
      </c>
      <c r="K408" s="27" t="s">
        <v>1354</v>
      </c>
      <c r="L408" s="27" t="s">
        <v>1355</v>
      </c>
      <c r="M408" s="27" t="s">
        <v>1356</v>
      </c>
      <c r="N408" s="27" t="s">
        <v>1357</v>
      </c>
      <c r="O408" s="27" t="s">
        <v>1358</v>
      </c>
      <c r="P408" s="27" t="s">
        <v>1359</v>
      </c>
      <c r="Q408" s="27" t="s">
        <v>1360</v>
      </c>
      <c r="R408" s="27" t="s">
        <v>1361</v>
      </c>
      <c r="S408" s="27" t="s">
        <v>1362</v>
      </c>
      <c r="T408" s="27" t="s">
        <v>1363</v>
      </c>
      <c r="U408" s="27" t="s">
        <v>1364</v>
      </c>
      <c r="V408" s="27" t="s">
        <v>1365</v>
      </c>
      <c r="W408" s="27" t="s">
        <v>1366</v>
      </c>
      <c r="X408" s="27" t="s">
        <v>1367</v>
      </c>
      <c r="Y408" s="27" t="s">
        <v>1368</v>
      </c>
      <c r="Z408" s="27" t="s">
        <v>1369</v>
      </c>
      <c r="AA408" s="27" t="s">
        <v>1370</v>
      </c>
      <c r="AB408" s="27" t="s">
        <v>1371</v>
      </c>
      <c r="AC408" s="27" t="s">
        <v>1372</v>
      </c>
      <c r="AD408" s="27" t="s">
        <v>1373</v>
      </c>
      <c r="AE408" s="27" t="s">
        <v>1374</v>
      </c>
      <c r="AF408" s="27" t="s">
        <v>1375</v>
      </c>
    </row>
    <row r="409" spans="2:32" s="21" customFormat="1" ht="15.75" customHeight="1" x14ac:dyDescent="0.2">
      <c r="B409" s="27"/>
      <c r="C409" s="31" t="str">
        <f>'Aligning Data'!C212</f>
        <v>A18</v>
      </c>
      <c r="D409" s="31" t="str">
        <f>'Aligning Data'!D212</f>
        <v>B18</v>
      </c>
      <c r="E409" s="31" t="str">
        <f>'Aligning Data'!E212</f>
        <v>C18</v>
      </c>
      <c r="F409" s="31" t="str">
        <f>'Aligning Data'!F212</f>
        <v>D18</v>
      </c>
      <c r="G409" s="31" t="str">
        <f>'Aligning Data'!G212</f>
        <v>E18</v>
      </c>
      <c r="H409" s="31" t="str">
        <f>'Aligning Data'!H212</f>
        <v>F18</v>
      </c>
      <c r="I409" s="31" t="str">
        <f>'Aligning Data'!I212</f>
        <v>G18</v>
      </c>
      <c r="J409" s="31" t="str">
        <f>'Aligning Data'!J212</f>
        <v>H18</v>
      </c>
      <c r="K409" s="31" t="str">
        <f>'Aligning Data'!K212</f>
        <v>I18</v>
      </c>
      <c r="L409" s="31" t="str">
        <f>'Aligning Data'!L212</f>
        <v>J18</v>
      </c>
      <c r="M409" s="31" t="str">
        <f>'Aligning Data'!M212</f>
        <v>K18</v>
      </c>
      <c r="N409" s="31" t="str">
        <f>'Aligning Data'!N212</f>
        <v>L18</v>
      </c>
      <c r="O409" s="31" t="str">
        <f>'Aligning Data'!O212</f>
        <v>M18</v>
      </c>
      <c r="P409" s="31" t="str">
        <f>'Aligning Data'!P212</f>
        <v>N18</v>
      </c>
      <c r="Q409" s="31" t="str">
        <f>'Aligning Data'!Q212</f>
        <v>O18</v>
      </c>
      <c r="R409" s="31" t="str">
        <f>'Aligning Data'!R212</f>
        <v>P18</v>
      </c>
      <c r="S409" s="31" t="str">
        <f>'Aligning Data'!S212</f>
        <v>S18</v>
      </c>
      <c r="T409" s="31" t="str">
        <f>'Aligning Data'!T212</f>
        <v>R18</v>
      </c>
      <c r="U409" s="31" t="str">
        <f>'Aligning Data'!U212</f>
        <v>S18</v>
      </c>
      <c r="V409" s="31" t="str">
        <f>'Aligning Data'!V212</f>
        <v>T18</v>
      </c>
      <c r="W409" s="31" t="str">
        <f>'Aligning Data'!W212</f>
        <v>U18</v>
      </c>
      <c r="X409" s="31" t="str">
        <f>'Aligning Data'!X212</f>
        <v>V18</v>
      </c>
      <c r="Y409" s="31" t="str">
        <f>'Aligning Data'!Y212</f>
        <v>W18</v>
      </c>
      <c r="Z409" s="31" t="str">
        <f>'Aligning Data'!Z212</f>
        <v>X18</v>
      </c>
      <c r="AA409" s="31" t="str">
        <f>'Aligning Data'!AA212</f>
        <v>Y18</v>
      </c>
      <c r="AB409" s="31" t="str">
        <f>'Aligning Data'!AB212</f>
        <v>Z18</v>
      </c>
      <c r="AC409" s="31" t="str">
        <f>'Aligning Data'!AC212</f>
        <v>AA18</v>
      </c>
      <c r="AD409" s="31" t="str">
        <f>'Aligning Data'!AD212</f>
        <v>AB18</v>
      </c>
      <c r="AE409" s="31" t="str">
        <f>'Aligning Data'!AE212</f>
        <v>AC18</v>
      </c>
      <c r="AF409" s="31" t="str">
        <f>'Aligning Data'!AF212</f>
        <v>AD18</v>
      </c>
    </row>
    <row r="410" spans="2:32" s="21" customFormat="1" ht="15.75" customHeight="1" x14ac:dyDescent="0.2">
      <c r="B410" s="32">
        <v>19</v>
      </c>
      <c r="C410" s="32" t="s">
        <v>1376</v>
      </c>
      <c r="D410" s="32" t="s">
        <v>1377</v>
      </c>
      <c r="E410" s="32" t="s">
        <v>1378</v>
      </c>
      <c r="F410" s="32" t="s">
        <v>1379</v>
      </c>
      <c r="G410" s="32" t="s">
        <v>1380</v>
      </c>
      <c r="H410" s="32" t="s">
        <v>1381</v>
      </c>
      <c r="I410" s="32" t="s">
        <v>1382</v>
      </c>
      <c r="J410" s="32" t="s">
        <v>1383</v>
      </c>
      <c r="K410" s="32" t="s">
        <v>1384</v>
      </c>
      <c r="L410" s="32" t="s">
        <v>1385</v>
      </c>
      <c r="M410" s="32" t="s">
        <v>1386</v>
      </c>
      <c r="N410" s="32" t="s">
        <v>1387</v>
      </c>
      <c r="O410" s="32" t="s">
        <v>1388</v>
      </c>
      <c r="P410" s="32" t="s">
        <v>1389</v>
      </c>
      <c r="Q410" s="32" t="s">
        <v>1390</v>
      </c>
      <c r="R410" s="32" t="s">
        <v>1391</v>
      </c>
      <c r="S410" s="32" t="s">
        <v>1392</v>
      </c>
      <c r="T410" s="32" t="s">
        <v>1393</v>
      </c>
      <c r="U410" s="32" t="s">
        <v>1394</v>
      </c>
      <c r="V410" s="32" t="s">
        <v>1395</v>
      </c>
      <c r="W410" s="32" t="s">
        <v>1396</v>
      </c>
      <c r="X410" s="32" t="s">
        <v>1397</v>
      </c>
      <c r="Y410" s="32" t="s">
        <v>1398</v>
      </c>
      <c r="Z410" s="32" t="s">
        <v>1399</v>
      </c>
      <c r="AA410" s="32" t="s">
        <v>1400</v>
      </c>
      <c r="AB410" s="32" t="s">
        <v>1401</v>
      </c>
      <c r="AC410" s="32" t="s">
        <v>1402</v>
      </c>
      <c r="AD410" s="32" t="s">
        <v>1403</v>
      </c>
      <c r="AE410" s="32" t="s">
        <v>1404</v>
      </c>
      <c r="AF410" s="32" t="s">
        <v>1405</v>
      </c>
    </row>
    <row r="411" spans="2:32" s="21" customFormat="1" ht="15.75" customHeight="1" x14ac:dyDescent="0.2">
      <c r="B411" s="32"/>
      <c r="C411" s="41" t="str">
        <f>'Aligning Data'!C213</f>
        <v>A19</v>
      </c>
      <c r="D411" s="41" t="str">
        <f>'Aligning Data'!D213</f>
        <v>B19</v>
      </c>
      <c r="E411" s="41" t="str">
        <f>'Aligning Data'!E213</f>
        <v>C19</v>
      </c>
      <c r="F411" s="41" t="str">
        <f>'Aligning Data'!F213</f>
        <v>D19</v>
      </c>
      <c r="G411" s="41" t="str">
        <f>'Aligning Data'!G213</f>
        <v>E19</v>
      </c>
      <c r="H411" s="41" t="str">
        <f>'Aligning Data'!H213</f>
        <v>F19</v>
      </c>
      <c r="I411" s="41" t="str">
        <f>'Aligning Data'!I213</f>
        <v>G19</v>
      </c>
      <c r="J411" s="41" t="str">
        <f>'Aligning Data'!J213</f>
        <v>H19</v>
      </c>
      <c r="K411" s="41" t="str">
        <f>'Aligning Data'!K213</f>
        <v>I19</v>
      </c>
      <c r="L411" s="41" t="str">
        <f>'Aligning Data'!L213</f>
        <v>J19</v>
      </c>
      <c r="M411" s="41" t="str">
        <f>'Aligning Data'!M213</f>
        <v>K19</v>
      </c>
      <c r="N411" s="41" t="str">
        <f>'Aligning Data'!N213</f>
        <v>L19</v>
      </c>
      <c r="O411" s="41" t="str">
        <f>'Aligning Data'!O213</f>
        <v>M19</v>
      </c>
      <c r="P411" s="41" t="str">
        <f>'Aligning Data'!P213</f>
        <v>N19</v>
      </c>
      <c r="Q411" s="41" t="str">
        <f>'Aligning Data'!Q213</f>
        <v>O19</v>
      </c>
      <c r="R411" s="41" t="str">
        <f>'Aligning Data'!R213</f>
        <v>P19</v>
      </c>
      <c r="S411" s="41" t="str">
        <f>'Aligning Data'!S213</f>
        <v>S19</v>
      </c>
      <c r="T411" s="41" t="str">
        <f>'Aligning Data'!T213</f>
        <v>R19</v>
      </c>
      <c r="U411" s="41" t="str">
        <f>'Aligning Data'!U213</f>
        <v>S19</v>
      </c>
      <c r="V411" s="41" t="str">
        <f>'Aligning Data'!V213</f>
        <v>T19</v>
      </c>
      <c r="W411" s="41" t="str">
        <f>'Aligning Data'!W213</f>
        <v>U19</v>
      </c>
      <c r="X411" s="41" t="str">
        <f>'Aligning Data'!X213</f>
        <v>V19</v>
      </c>
      <c r="Y411" s="41" t="str">
        <f>'Aligning Data'!Y213</f>
        <v>W19</v>
      </c>
      <c r="Z411" s="41" t="str">
        <f>'Aligning Data'!Z213</f>
        <v>X19</v>
      </c>
      <c r="AA411" s="41" t="str">
        <f>'Aligning Data'!AA213</f>
        <v>Y19</v>
      </c>
      <c r="AB411" s="41" t="str">
        <f>'Aligning Data'!AB213</f>
        <v>Z19</v>
      </c>
      <c r="AC411" s="41" t="str">
        <f>'Aligning Data'!AC213</f>
        <v>AA19</v>
      </c>
      <c r="AD411" s="41" t="str">
        <f>'Aligning Data'!AD213</f>
        <v>AB19</v>
      </c>
      <c r="AE411" s="41" t="str">
        <f>'Aligning Data'!AE213</f>
        <v>AC19</v>
      </c>
      <c r="AF411" s="41" t="str">
        <f>'Aligning Data'!AF213</f>
        <v>AD19</v>
      </c>
    </row>
    <row r="412" spans="2:32" s="21" customFormat="1" ht="15.75" customHeight="1" x14ac:dyDescent="0.2">
      <c r="B412" s="32">
        <v>20</v>
      </c>
      <c r="C412" s="32" t="s">
        <v>1376</v>
      </c>
      <c r="D412" s="32" t="s">
        <v>1377</v>
      </c>
      <c r="E412" s="32" t="s">
        <v>1378</v>
      </c>
      <c r="F412" s="32" t="s">
        <v>1379</v>
      </c>
      <c r="G412" s="32" t="s">
        <v>1380</v>
      </c>
      <c r="H412" s="32" t="s">
        <v>1381</v>
      </c>
      <c r="I412" s="32" t="s">
        <v>1382</v>
      </c>
      <c r="J412" s="32" t="s">
        <v>1383</v>
      </c>
      <c r="K412" s="32" t="s">
        <v>1384</v>
      </c>
      <c r="L412" s="32" t="s">
        <v>1385</v>
      </c>
      <c r="M412" s="32" t="s">
        <v>1386</v>
      </c>
      <c r="N412" s="32" t="s">
        <v>1387</v>
      </c>
      <c r="O412" s="32" t="s">
        <v>1388</v>
      </c>
      <c r="P412" s="32" t="s">
        <v>1389</v>
      </c>
      <c r="Q412" s="32" t="s">
        <v>1390</v>
      </c>
      <c r="R412" s="32" t="s">
        <v>1391</v>
      </c>
      <c r="S412" s="32" t="s">
        <v>1392</v>
      </c>
      <c r="T412" s="32" t="s">
        <v>1393</v>
      </c>
      <c r="U412" s="32" t="s">
        <v>1394</v>
      </c>
      <c r="V412" s="32" t="s">
        <v>1395</v>
      </c>
      <c r="W412" s="32" t="s">
        <v>1396</v>
      </c>
      <c r="X412" s="32" t="s">
        <v>1397</v>
      </c>
      <c r="Y412" s="32" t="s">
        <v>1398</v>
      </c>
      <c r="Z412" s="32" t="s">
        <v>1399</v>
      </c>
      <c r="AA412" s="32" t="s">
        <v>1400</v>
      </c>
      <c r="AB412" s="32" t="s">
        <v>1401</v>
      </c>
      <c r="AC412" s="32" t="s">
        <v>1402</v>
      </c>
      <c r="AD412" s="32" t="s">
        <v>1403</v>
      </c>
      <c r="AE412" s="32" t="s">
        <v>1404</v>
      </c>
      <c r="AF412" s="32" t="s">
        <v>1405</v>
      </c>
    </row>
    <row r="413" spans="2:32" s="21" customFormat="1" ht="15.75" customHeight="1" x14ac:dyDescent="0.2">
      <c r="B413" s="32"/>
      <c r="C413" s="44" t="str">
        <f>'Aligning Data'!C214</f>
        <v>A20</v>
      </c>
      <c r="D413" s="44" t="str">
        <f>'Aligning Data'!D214</f>
        <v>B20</v>
      </c>
      <c r="E413" s="44" t="str">
        <f>'Aligning Data'!E214</f>
        <v>C20</v>
      </c>
      <c r="F413" s="44" t="str">
        <f>'Aligning Data'!F214</f>
        <v>D20</v>
      </c>
      <c r="G413" s="44" t="str">
        <f>'Aligning Data'!G214</f>
        <v>E20</v>
      </c>
      <c r="H413" s="44" t="str">
        <f>'Aligning Data'!H214</f>
        <v>F20</v>
      </c>
      <c r="I413" s="44" t="str">
        <f>'Aligning Data'!I214</f>
        <v>G20</v>
      </c>
      <c r="J413" s="44" t="str">
        <f>'Aligning Data'!J214</f>
        <v>H20</v>
      </c>
      <c r="K413" s="44" t="str">
        <f>'Aligning Data'!K214</f>
        <v>I20</v>
      </c>
      <c r="L413" s="44" t="str">
        <f>'Aligning Data'!L214</f>
        <v>J20</v>
      </c>
      <c r="M413" s="44" t="str">
        <f>'Aligning Data'!M214</f>
        <v>K20</v>
      </c>
      <c r="N413" s="44" t="str">
        <f>'Aligning Data'!N214</f>
        <v>L20</v>
      </c>
      <c r="O413" s="44" t="str">
        <f>'Aligning Data'!O214</f>
        <v>M20</v>
      </c>
      <c r="P413" s="44" t="str">
        <f>'Aligning Data'!P214</f>
        <v>N20</v>
      </c>
      <c r="Q413" s="44" t="str">
        <f>'Aligning Data'!Q214</f>
        <v>O20</v>
      </c>
      <c r="R413" s="44" t="str">
        <f>'Aligning Data'!R214</f>
        <v>P20</v>
      </c>
      <c r="S413" s="44" t="str">
        <f>'Aligning Data'!S214</f>
        <v>S20</v>
      </c>
      <c r="T413" s="44" t="str">
        <f>'Aligning Data'!T214</f>
        <v>R20</v>
      </c>
      <c r="U413" s="44" t="str">
        <f>'Aligning Data'!U214</f>
        <v>S20</v>
      </c>
      <c r="V413" s="44" t="str">
        <f>'Aligning Data'!V214</f>
        <v>T20</v>
      </c>
      <c r="W413" s="44" t="str">
        <f>'Aligning Data'!W214</f>
        <v>U20</v>
      </c>
      <c r="X413" s="44" t="str">
        <f>'Aligning Data'!X214</f>
        <v>V20</v>
      </c>
      <c r="Y413" s="44" t="str">
        <f>'Aligning Data'!Y214</f>
        <v>W20</v>
      </c>
      <c r="Z413" s="44" t="str">
        <f>'Aligning Data'!Z214</f>
        <v>X20</v>
      </c>
      <c r="AA413" s="44" t="str">
        <f>'Aligning Data'!AA214</f>
        <v>Y20</v>
      </c>
      <c r="AB413" s="44" t="str">
        <f>'Aligning Data'!AB214</f>
        <v>Z20</v>
      </c>
      <c r="AC413" s="44" t="str">
        <f>'Aligning Data'!AC214</f>
        <v>AA20</v>
      </c>
      <c r="AD413" s="44" t="str">
        <f>'Aligning Data'!AD214</f>
        <v>AB20</v>
      </c>
      <c r="AE413" s="44" t="str">
        <f>'Aligning Data'!AE214</f>
        <v>AC20</v>
      </c>
      <c r="AF413" s="44" t="str">
        <f>'Aligning Data'!AF214</f>
        <v>AD20</v>
      </c>
    </row>
    <row r="414" spans="2:32" s="21" customFormat="1" ht="15.75" customHeight="1" x14ac:dyDescent="0.2">
      <c r="B414" s="27">
        <v>21</v>
      </c>
      <c r="C414" s="27" t="s">
        <v>1406</v>
      </c>
      <c r="D414" s="27" t="s">
        <v>1407</v>
      </c>
      <c r="E414" s="27" t="s">
        <v>1408</v>
      </c>
      <c r="F414" s="27" t="s">
        <v>1409</v>
      </c>
      <c r="G414" s="27" t="s">
        <v>1410</v>
      </c>
      <c r="H414" s="27" t="s">
        <v>1411</v>
      </c>
      <c r="I414" s="27" t="s">
        <v>1412</v>
      </c>
      <c r="J414" s="27" t="s">
        <v>1413</v>
      </c>
      <c r="K414" s="27" t="s">
        <v>1414</v>
      </c>
      <c r="L414" s="27" t="s">
        <v>1415</v>
      </c>
      <c r="M414" s="27" t="s">
        <v>1416</v>
      </c>
      <c r="N414" s="27" t="s">
        <v>1417</v>
      </c>
      <c r="O414" s="27" t="s">
        <v>1418</v>
      </c>
      <c r="P414" s="27" t="s">
        <v>1419</v>
      </c>
      <c r="Q414" s="27" t="s">
        <v>1420</v>
      </c>
      <c r="R414" s="27" t="s">
        <v>1421</v>
      </c>
      <c r="S414" s="27" t="s">
        <v>1422</v>
      </c>
      <c r="T414" s="27" t="s">
        <v>1423</v>
      </c>
      <c r="U414" s="27" t="s">
        <v>1424</v>
      </c>
      <c r="V414" s="27" t="s">
        <v>1425</v>
      </c>
      <c r="W414" s="27" t="s">
        <v>1426</v>
      </c>
      <c r="X414" s="27" t="s">
        <v>1427</v>
      </c>
      <c r="Y414" s="27" t="s">
        <v>1428</v>
      </c>
      <c r="Z414" s="27" t="s">
        <v>1429</v>
      </c>
      <c r="AA414" s="27" t="s">
        <v>1430</v>
      </c>
      <c r="AB414" s="27" t="s">
        <v>1431</v>
      </c>
      <c r="AC414" s="27" t="s">
        <v>1432</v>
      </c>
      <c r="AD414" s="27" t="s">
        <v>1433</v>
      </c>
      <c r="AE414" s="27" t="s">
        <v>1434</v>
      </c>
      <c r="AF414" s="27" t="s">
        <v>1435</v>
      </c>
    </row>
    <row r="415" spans="2:32" s="21" customFormat="1" ht="15.75" customHeight="1" x14ac:dyDescent="0.2">
      <c r="B415" s="27"/>
      <c r="C415" s="28" t="str">
        <f>'Aligning Data'!C215</f>
        <v>A21</v>
      </c>
      <c r="D415" s="28" t="str">
        <f>'Aligning Data'!D215</f>
        <v>B21</v>
      </c>
      <c r="E415" s="28" t="str">
        <f>'Aligning Data'!E215</f>
        <v>C21</v>
      </c>
      <c r="F415" s="28" t="str">
        <f>'Aligning Data'!F215</f>
        <v>D21</v>
      </c>
      <c r="G415" s="28" t="str">
        <f>'Aligning Data'!G215</f>
        <v>E21</v>
      </c>
      <c r="H415" s="28" t="str">
        <f>'Aligning Data'!H215</f>
        <v>F21</v>
      </c>
      <c r="I415" s="28" t="str">
        <f>'Aligning Data'!I215</f>
        <v>G21</v>
      </c>
      <c r="J415" s="28" t="str">
        <f>'Aligning Data'!J215</f>
        <v>H21</v>
      </c>
      <c r="K415" s="28" t="str">
        <f>'Aligning Data'!K215</f>
        <v>I21</v>
      </c>
      <c r="L415" s="28" t="str">
        <f>'Aligning Data'!L215</f>
        <v>J21</v>
      </c>
      <c r="M415" s="28" t="str">
        <f>'Aligning Data'!M215</f>
        <v>K21</v>
      </c>
      <c r="N415" s="28" t="str">
        <f>'Aligning Data'!N215</f>
        <v>L21</v>
      </c>
      <c r="O415" s="28" t="str">
        <f>'Aligning Data'!O215</f>
        <v>M21</v>
      </c>
      <c r="P415" s="28" t="str">
        <f>'Aligning Data'!P215</f>
        <v>N21</v>
      </c>
      <c r="Q415" s="28" t="str">
        <f>'Aligning Data'!Q215</f>
        <v>O21</v>
      </c>
      <c r="R415" s="28" t="str">
        <f>'Aligning Data'!R215</f>
        <v>P21</v>
      </c>
      <c r="S415" s="28" t="str">
        <f>'Aligning Data'!S215</f>
        <v>S21</v>
      </c>
      <c r="T415" s="28" t="str">
        <f>'Aligning Data'!T215</f>
        <v>R21</v>
      </c>
      <c r="U415" s="28" t="str">
        <f>'Aligning Data'!U215</f>
        <v>S21</v>
      </c>
      <c r="V415" s="28" t="str">
        <f>'Aligning Data'!V215</f>
        <v>T21</v>
      </c>
      <c r="W415" s="28" t="str">
        <f>'Aligning Data'!W215</f>
        <v>U21</v>
      </c>
      <c r="X415" s="28" t="str">
        <f>'Aligning Data'!X215</f>
        <v>V21</v>
      </c>
      <c r="Y415" s="28" t="str">
        <f>'Aligning Data'!Y215</f>
        <v>W21</v>
      </c>
      <c r="Z415" s="28" t="str">
        <f>'Aligning Data'!Z215</f>
        <v>X21</v>
      </c>
      <c r="AA415" s="28" t="str">
        <f>'Aligning Data'!AA215</f>
        <v>Y21</v>
      </c>
      <c r="AB415" s="28" t="str">
        <f>'Aligning Data'!AB215</f>
        <v>Z21</v>
      </c>
      <c r="AC415" s="28" t="str">
        <f>'Aligning Data'!AC215</f>
        <v>AA21</v>
      </c>
      <c r="AD415" s="28" t="str">
        <f>'Aligning Data'!AD215</f>
        <v>AB21</v>
      </c>
      <c r="AE415" s="28" t="str">
        <f>'Aligning Data'!AE215</f>
        <v>AC21</v>
      </c>
      <c r="AF415" s="28" t="str">
        <f>'Aligning Data'!AF215</f>
        <v>AD21</v>
      </c>
    </row>
    <row r="416" spans="2:32" s="21" customFormat="1" ht="15.75" customHeight="1" x14ac:dyDescent="0.2">
      <c r="B416" s="27">
        <v>22</v>
      </c>
      <c r="C416" s="27" t="s">
        <v>1406</v>
      </c>
      <c r="D416" s="27" t="s">
        <v>1407</v>
      </c>
      <c r="E416" s="27" t="s">
        <v>1408</v>
      </c>
      <c r="F416" s="27" t="s">
        <v>1409</v>
      </c>
      <c r="G416" s="27" t="s">
        <v>1410</v>
      </c>
      <c r="H416" s="27" t="s">
        <v>1411</v>
      </c>
      <c r="I416" s="27" t="s">
        <v>1412</v>
      </c>
      <c r="J416" s="27" t="s">
        <v>1413</v>
      </c>
      <c r="K416" s="27" t="s">
        <v>1414</v>
      </c>
      <c r="L416" s="27" t="s">
        <v>1415</v>
      </c>
      <c r="M416" s="27" t="s">
        <v>1416</v>
      </c>
      <c r="N416" s="27" t="s">
        <v>1417</v>
      </c>
      <c r="O416" s="27" t="s">
        <v>1418</v>
      </c>
      <c r="P416" s="27" t="s">
        <v>1419</v>
      </c>
      <c r="Q416" s="27" t="s">
        <v>1420</v>
      </c>
      <c r="R416" s="27" t="s">
        <v>1421</v>
      </c>
      <c r="S416" s="27" t="s">
        <v>1422</v>
      </c>
      <c r="T416" s="27" t="s">
        <v>1423</v>
      </c>
      <c r="U416" s="27" t="s">
        <v>1424</v>
      </c>
      <c r="V416" s="27" t="s">
        <v>1425</v>
      </c>
      <c r="W416" s="27" t="s">
        <v>1426</v>
      </c>
      <c r="X416" s="27" t="s">
        <v>1427</v>
      </c>
      <c r="Y416" s="27" t="s">
        <v>1428</v>
      </c>
      <c r="Z416" s="27" t="s">
        <v>1429</v>
      </c>
      <c r="AA416" s="27" t="s">
        <v>1430</v>
      </c>
      <c r="AB416" s="27" t="s">
        <v>1431</v>
      </c>
      <c r="AC416" s="27" t="s">
        <v>1432</v>
      </c>
      <c r="AD416" s="27" t="s">
        <v>1433</v>
      </c>
      <c r="AE416" s="27" t="s">
        <v>1434</v>
      </c>
      <c r="AF416" s="27" t="s">
        <v>1435</v>
      </c>
    </row>
    <row r="417" spans="2:32" s="21" customFormat="1" ht="15.75" customHeight="1" x14ac:dyDescent="0.2">
      <c r="B417" s="27"/>
      <c r="C417" s="28" t="str">
        <f>'Aligning Data'!C216</f>
        <v>A22</v>
      </c>
      <c r="D417" s="28" t="str">
        <f>'Aligning Data'!D216</f>
        <v>B22</v>
      </c>
      <c r="E417" s="28" t="str">
        <f>'Aligning Data'!E216</f>
        <v>C22</v>
      </c>
      <c r="F417" s="28" t="str">
        <f>'Aligning Data'!F216</f>
        <v>D22</v>
      </c>
      <c r="G417" s="28" t="str">
        <f>'Aligning Data'!G216</f>
        <v>E22</v>
      </c>
      <c r="H417" s="28" t="str">
        <f>'Aligning Data'!H216</f>
        <v>F22</v>
      </c>
      <c r="I417" s="28" t="str">
        <f>'Aligning Data'!I216</f>
        <v>G22</v>
      </c>
      <c r="J417" s="28" t="str">
        <f>'Aligning Data'!J216</f>
        <v>H22</v>
      </c>
      <c r="K417" s="28" t="str">
        <f>'Aligning Data'!K216</f>
        <v>I22</v>
      </c>
      <c r="L417" s="28" t="str">
        <f>'Aligning Data'!L216</f>
        <v>J22</v>
      </c>
      <c r="M417" s="28" t="str">
        <f>'Aligning Data'!M216</f>
        <v>K22</v>
      </c>
      <c r="N417" s="28" t="str">
        <f>'Aligning Data'!N216</f>
        <v>L22</v>
      </c>
      <c r="O417" s="28" t="str">
        <f>'Aligning Data'!O216</f>
        <v>M22</v>
      </c>
      <c r="P417" s="28" t="str">
        <f>'Aligning Data'!P216</f>
        <v>N22</v>
      </c>
      <c r="Q417" s="28" t="str">
        <f>'Aligning Data'!Q216</f>
        <v>O22</v>
      </c>
      <c r="R417" s="28" t="str">
        <f>'Aligning Data'!R216</f>
        <v>P22</v>
      </c>
      <c r="S417" s="28" t="str">
        <f>'Aligning Data'!S216</f>
        <v>S22</v>
      </c>
      <c r="T417" s="28" t="str">
        <f>'Aligning Data'!T216</f>
        <v>R22</v>
      </c>
      <c r="U417" s="28" t="str">
        <f>'Aligning Data'!U216</f>
        <v>S22</v>
      </c>
      <c r="V417" s="28" t="str">
        <f>'Aligning Data'!V216</f>
        <v>T22</v>
      </c>
      <c r="W417" s="28" t="str">
        <f>'Aligning Data'!W216</f>
        <v>U22</v>
      </c>
      <c r="X417" s="28" t="str">
        <f>'Aligning Data'!X216</f>
        <v>V22</v>
      </c>
      <c r="Y417" s="28" t="str">
        <f>'Aligning Data'!Y216</f>
        <v>W22</v>
      </c>
      <c r="Z417" s="28" t="str">
        <f>'Aligning Data'!Z216</f>
        <v>X22</v>
      </c>
      <c r="AA417" s="28" t="str">
        <f>'Aligning Data'!AA216</f>
        <v>Y22</v>
      </c>
      <c r="AB417" s="28" t="str">
        <f>'Aligning Data'!AB216</f>
        <v>Z22</v>
      </c>
      <c r="AC417" s="28" t="str">
        <f>'Aligning Data'!AC216</f>
        <v>AA22</v>
      </c>
      <c r="AD417" s="28" t="str">
        <f>'Aligning Data'!AD216</f>
        <v>AB22</v>
      </c>
      <c r="AE417" s="28" t="str">
        <f>'Aligning Data'!AE216</f>
        <v>AC22</v>
      </c>
      <c r="AF417" s="28" t="str">
        <f>'Aligning Data'!AF216</f>
        <v>AD22</v>
      </c>
    </row>
    <row r="418" spans="2:32" s="21" customFormat="1" ht="15.75" customHeight="1" x14ac:dyDescent="0.2">
      <c r="B418" s="32">
        <v>23</v>
      </c>
      <c r="C418" s="32" t="s">
        <v>1436</v>
      </c>
      <c r="D418" s="32" t="s">
        <v>1437</v>
      </c>
      <c r="E418" s="32" t="s">
        <v>1438</v>
      </c>
      <c r="F418" s="32" t="s">
        <v>1439</v>
      </c>
      <c r="G418" s="32" t="s">
        <v>1440</v>
      </c>
      <c r="H418" s="32" t="s">
        <v>1441</v>
      </c>
      <c r="I418" s="32" t="s">
        <v>1442</v>
      </c>
      <c r="J418" s="32" t="s">
        <v>1443</v>
      </c>
      <c r="K418" s="32" t="s">
        <v>1444</v>
      </c>
      <c r="L418" s="32" t="s">
        <v>1445</v>
      </c>
      <c r="M418" s="32" t="s">
        <v>1446</v>
      </c>
      <c r="N418" s="32" t="s">
        <v>1447</v>
      </c>
      <c r="O418" s="32" t="s">
        <v>1448</v>
      </c>
      <c r="P418" s="32" t="s">
        <v>1449</v>
      </c>
      <c r="Q418" s="32" t="s">
        <v>1450</v>
      </c>
      <c r="R418" s="32" t="s">
        <v>1451</v>
      </c>
      <c r="S418" s="32" t="s">
        <v>1452</v>
      </c>
      <c r="T418" s="32" t="s">
        <v>1453</v>
      </c>
      <c r="U418" s="32" t="s">
        <v>1454</v>
      </c>
      <c r="V418" s="32" t="s">
        <v>1455</v>
      </c>
      <c r="W418" s="32" t="s">
        <v>1456</v>
      </c>
      <c r="X418" s="32" t="s">
        <v>1457</v>
      </c>
      <c r="Y418" s="32" t="s">
        <v>1458</v>
      </c>
      <c r="Z418" s="32" t="s">
        <v>1459</v>
      </c>
      <c r="AA418" s="32" t="s">
        <v>1460</v>
      </c>
      <c r="AB418" s="32" t="s">
        <v>1461</v>
      </c>
      <c r="AC418" s="32" t="s">
        <v>1462</v>
      </c>
      <c r="AD418" s="32" t="s">
        <v>1463</v>
      </c>
      <c r="AE418" s="32" t="s">
        <v>1464</v>
      </c>
      <c r="AF418" s="32" t="s">
        <v>1465</v>
      </c>
    </row>
    <row r="419" spans="2:32" s="21" customFormat="1" ht="15.75" customHeight="1" x14ac:dyDescent="0.2">
      <c r="B419" s="32"/>
      <c r="C419" s="41" t="str">
        <f>'Aligning Data'!C217</f>
        <v>A23</v>
      </c>
      <c r="D419" s="41" t="str">
        <f>'Aligning Data'!D217</f>
        <v>B23</v>
      </c>
      <c r="E419" s="41" t="str">
        <f>'Aligning Data'!E217</f>
        <v>C23</v>
      </c>
      <c r="F419" s="41" t="str">
        <f>'Aligning Data'!F217</f>
        <v>D23</v>
      </c>
      <c r="G419" s="41" t="str">
        <f>'Aligning Data'!G217</f>
        <v>E23</v>
      </c>
      <c r="H419" s="41" t="str">
        <f>'Aligning Data'!H217</f>
        <v>F23</v>
      </c>
      <c r="I419" s="41" t="str">
        <f>'Aligning Data'!I217</f>
        <v>G23</v>
      </c>
      <c r="J419" s="41" t="str">
        <f>'Aligning Data'!J217</f>
        <v>H23</v>
      </c>
      <c r="K419" s="41" t="str">
        <f>'Aligning Data'!K217</f>
        <v>I23</v>
      </c>
      <c r="L419" s="41" t="str">
        <f>'Aligning Data'!L217</f>
        <v>J23</v>
      </c>
      <c r="M419" s="41" t="str">
        <f>'Aligning Data'!M217</f>
        <v>K23</v>
      </c>
      <c r="N419" s="41" t="str">
        <f>'Aligning Data'!N217</f>
        <v>L23</v>
      </c>
      <c r="O419" s="41" t="str">
        <f>'Aligning Data'!O217</f>
        <v>M23</v>
      </c>
      <c r="P419" s="41" t="str">
        <f>'Aligning Data'!P217</f>
        <v>N23</v>
      </c>
      <c r="Q419" s="41" t="str">
        <f>'Aligning Data'!Q217</f>
        <v>O23</v>
      </c>
      <c r="R419" s="41" t="str">
        <f>'Aligning Data'!R217</f>
        <v>P23</v>
      </c>
      <c r="S419" s="41" t="str">
        <f>'Aligning Data'!S217</f>
        <v>S23</v>
      </c>
      <c r="T419" s="41" t="str">
        <f>'Aligning Data'!T217</f>
        <v>R23</v>
      </c>
      <c r="U419" s="41" t="str">
        <f>'Aligning Data'!U217</f>
        <v>S23</v>
      </c>
      <c r="V419" s="41" t="str">
        <f>'Aligning Data'!V217</f>
        <v>T23</v>
      </c>
      <c r="W419" s="41" t="str">
        <f>'Aligning Data'!W217</f>
        <v>U23</v>
      </c>
      <c r="X419" s="41" t="str">
        <f>'Aligning Data'!X217</f>
        <v>V23</v>
      </c>
      <c r="Y419" s="41" t="str">
        <f>'Aligning Data'!Y217</f>
        <v>W23</v>
      </c>
      <c r="Z419" s="41" t="str">
        <f>'Aligning Data'!Z217</f>
        <v>X23</v>
      </c>
      <c r="AA419" s="41" t="str">
        <f>'Aligning Data'!AA217</f>
        <v>Y23</v>
      </c>
      <c r="AB419" s="41" t="str">
        <f>'Aligning Data'!AB217</f>
        <v>Z23</v>
      </c>
      <c r="AC419" s="41" t="str">
        <f>'Aligning Data'!AC217</f>
        <v>AA23</v>
      </c>
      <c r="AD419" s="41" t="str">
        <f>'Aligning Data'!AD217</f>
        <v>AB23</v>
      </c>
      <c r="AE419" s="41" t="str">
        <f>'Aligning Data'!AE217</f>
        <v>AC23</v>
      </c>
      <c r="AF419" s="41" t="str">
        <f>'Aligning Data'!AF217</f>
        <v>AD23</v>
      </c>
    </row>
    <row r="420" spans="2:32" s="21" customFormat="1" ht="15.75" customHeight="1" x14ac:dyDescent="0.2">
      <c r="B420" s="32">
        <v>24</v>
      </c>
      <c r="C420" s="32" t="s">
        <v>1436</v>
      </c>
      <c r="D420" s="32" t="s">
        <v>1437</v>
      </c>
      <c r="E420" s="32" t="s">
        <v>1438</v>
      </c>
      <c r="F420" s="32" t="s">
        <v>1439</v>
      </c>
      <c r="G420" s="32" t="s">
        <v>1440</v>
      </c>
      <c r="H420" s="32" t="s">
        <v>1441</v>
      </c>
      <c r="I420" s="32" t="s">
        <v>1442</v>
      </c>
      <c r="J420" s="32" t="s">
        <v>1443</v>
      </c>
      <c r="K420" s="32" t="s">
        <v>1444</v>
      </c>
      <c r="L420" s="32" t="s">
        <v>1445</v>
      </c>
      <c r="M420" s="32" t="s">
        <v>1446</v>
      </c>
      <c r="N420" s="32" t="s">
        <v>1447</v>
      </c>
      <c r="O420" s="32" t="s">
        <v>1448</v>
      </c>
      <c r="P420" s="32" t="s">
        <v>1449</v>
      </c>
      <c r="Q420" s="32" t="s">
        <v>1450</v>
      </c>
      <c r="R420" s="32" t="s">
        <v>1451</v>
      </c>
      <c r="S420" s="32" t="s">
        <v>1452</v>
      </c>
      <c r="T420" s="32" t="s">
        <v>1453</v>
      </c>
      <c r="U420" s="32" t="s">
        <v>1454</v>
      </c>
      <c r="V420" s="32" t="s">
        <v>1455</v>
      </c>
      <c r="W420" s="32" t="s">
        <v>1456</v>
      </c>
      <c r="X420" s="32" t="s">
        <v>1457</v>
      </c>
      <c r="Y420" s="32" t="s">
        <v>1458</v>
      </c>
      <c r="Z420" s="32" t="s">
        <v>1459</v>
      </c>
      <c r="AA420" s="32" t="s">
        <v>1460</v>
      </c>
      <c r="AB420" s="32" t="s">
        <v>1461</v>
      </c>
      <c r="AC420" s="32" t="s">
        <v>1462</v>
      </c>
      <c r="AD420" s="32" t="s">
        <v>1463</v>
      </c>
      <c r="AE420" s="32" t="s">
        <v>1464</v>
      </c>
      <c r="AF420" s="32" t="s">
        <v>1465</v>
      </c>
    </row>
    <row r="421" spans="2:32" s="21" customFormat="1" ht="15.75" customHeight="1" x14ac:dyDescent="0.2">
      <c r="B421" s="32"/>
      <c r="C421" s="41" t="str">
        <f>'Aligning Data'!C218</f>
        <v>A24</v>
      </c>
      <c r="D421" s="41" t="str">
        <f>'Aligning Data'!D218</f>
        <v>B24</v>
      </c>
      <c r="E421" s="41" t="str">
        <f>'Aligning Data'!E218</f>
        <v>C24</v>
      </c>
      <c r="F421" s="41" t="str">
        <f>'Aligning Data'!F218</f>
        <v>D24</v>
      </c>
      <c r="G421" s="41" t="str">
        <f>'Aligning Data'!G218</f>
        <v>E24</v>
      </c>
      <c r="H421" s="41" t="str">
        <f>'Aligning Data'!H218</f>
        <v>F24</v>
      </c>
      <c r="I421" s="41" t="str">
        <f>'Aligning Data'!I218</f>
        <v>G24</v>
      </c>
      <c r="J421" s="41" t="str">
        <f>'Aligning Data'!J218</f>
        <v>H24</v>
      </c>
      <c r="K421" s="41" t="str">
        <f>'Aligning Data'!K218</f>
        <v>I24</v>
      </c>
      <c r="L421" s="41" t="str">
        <f>'Aligning Data'!L218</f>
        <v>J24</v>
      </c>
      <c r="M421" s="41" t="str">
        <f>'Aligning Data'!M218</f>
        <v>K24</v>
      </c>
      <c r="N421" s="41" t="str">
        <f>'Aligning Data'!N218</f>
        <v>L24</v>
      </c>
      <c r="O421" s="41" t="str">
        <f>'Aligning Data'!O218</f>
        <v>M24</v>
      </c>
      <c r="P421" s="41" t="str">
        <f>'Aligning Data'!P218</f>
        <v>N24</v>
      </c>
      <c r="Q421" s="41" t="str">
        <f>'Aligning Data'!Q218</f>
        <v>O24</v>
      </c>
      <c r="R421" s="41" t="str">
        <f>'Aligning Data'!R218</f>
        <v>P24</v>
      </c>
      <c r="S421" s="41" t="str">
        <f>'Aligning Data'!S218</f>
        <v>S24</v>
      </c>
      <c r="T421" s="41" t="str">
        <f>'Aligning Data'!T218</f>
        <v>R24</v>
      </c>
      <c r="U421" s="41" t="str">
        <f>'Aligning Data'!U218</f>
        <v>S24</v>
      </c>
      <c r="V421" s="41" t="str">
        <f>'Aligning Data'!V218</f>
        <v>T24</v>
      </c>
      <c r="W421" s="41" t="str">
        <f>'Aligning Data'!W218</f>
        <v>U24</v>
      </c>
      <c r="X421" s="41" t="str">
        <f>'Aligning Data'!X218</f>
        <v>V24</v>
      </c>
      <c r="Y421" s="41" t="str">
        <f>'Aligning Data'!Y218</f>
        <v>W24</v>
      </c>
      <c r="Z421" s="41" t="str">
        <f>'Aligning Data'!Z218</f>
        <v>X24</v>
      </c>
      <c r="AA421" s="41" t="str">
        <f>'Aligning Data'!AA218</f>
        <v>Y24</v>
      </c>
      <c r="AB421" s="41" t="str">
        <f>'Aligning Data'!AB218</f>
        <v>Z24</v>
      </c>
      <c r="AC421" s="41" t="str">
        <f>'Aligning Data'!AC218</f>
        <v>AA24</v>
      </c>
      <c r="AD421" s="41" t="str">
        <f>'Aligning Data'!AD218</f>
        <v>AB24</v>
      </c>
      <c r="AE421" s="41" t="str">
        <f>'Aligning Data'!AE218</f>
        <v>AC24</v>
      </c>
      <c r="AF421" s="41" t="str">
        <f>'Aligning Data'!AF218</f>
        <v>AD24</v>
      </c>
    </row>
    <row r="422" spans="2:32" s="21" customFormat="1" ht="15.75" customHeight="1" x14ac:dyDescent="0.2">
      <c r="B422" s="27">
        <v>25</v>
      </c>
      <c r="C422" s="27" t="s">
        <v>1466</v>
      </c>
      <c r="D422" s="27" t="s">
        <v>1467</v>
      </c>
      <c r="E422" s="27" t="s">
        <v>1468</v>
      </c>
      <c r="F422" s="27" t="s">
        <v>1469</v>
      </c>
      <c r="G422" s="27" t="s">
        <v>1470</v>
      </c>
      <c r="H422" s="27" t="s">
        <v>1471</v>
      </c>
      <c r="I422" s="27" t="s">
        <v>1472</v>
      </c>
      <c r="J422" s="27" t="s">
        <v>1473</v>
      </c>
      <c r="K422" s="27" t="s">
        <v>1474</v>
      </c>
      <c r="L422" s="27" t="s">
        <v>1475</v>
      </c>
      <c r="M422" s="27" t="s">
        <v>1476</v>
      </c>
      <c r="N422" s="27" t="s">
        <v>1477</v>
      </c>
      <c r="O422" s="27" t="s">
        <v>1478</v>
      </c>
      <c r="P422" s="27" t="s">
        <v>1479</v>
      </c>
      <c r="Q422" s="27" t="s">
        <v>1480</v>
      </c>
      <c r="R422" s="27" t="s">
        <v>1481</v>
      </c>
      <c r="S422" s="27" t="s">
        <v>1482</v>
      </c>
      <c r="T422" s="27" t="s">
        <v>1483</v>
      </c>
      <c r="U422" s="27" t="s">
        <v>1484</v>
      </c>
      <c r="V422" s="27" t="s">
        <v>1485</v>
      </c>
      <c r="W422" s="27" t="s">
        <v>1486</v>
      </c>
      <c r="X422" s="27" t="s">
        <v>1487</v>
      </c>
      <c r="Y422" s="27" t="s">
        <v>1488</v>
      </c>
      <c r="Z422" s="27" t="s">
        <v>1489</v>
      </c>
      <c r="AA422" s="27" t="s">
        <v>1490</v>
      </c>
      <c r="AB422" s="27" t="s">
        <v>1491</v>
      </c>
      <c r="AC422" s="27" t="s">
        <v>1492</v>
      </c>
      <c r="AD422" s="27" t="s">
        <v>1493</v>
      </c>
      <c r="AE422" s="27" t="s">
        <v>1494</v>
      </c>
      <c r="AF422" s="27" t="s">
        <v>1495</v>
      </c>
    </row>
    <row r="423" spans="2:32" s="21" customFormat="1" ht="15.75" customHeight="1" x14ac:dyDescent="0.2">
      <c r="B423" s="27"/>
      <c r="C423" s="29" t="str">
        <f>'Aligning Data'!C219</f>
        <v>A25</v>
      </c>
      <c r="D423" s="29" t="str">
        <f>'Aligning Data'!D219</f>
        <v>B25</v>
      </c>
      <c r="E423" s="29" t="str">
        <f>'Aligning Data'!E219</f>
        <v>C25</v>
      </c>
      <c r="F423" s="29" t="str">
        <f>'Aligning Data'!F219</f>
        <v>D25</v>
      </c>
      <c r="G423" s="29" t="str">
        <f>'Aligning Data'!G219</f>
        <v>E25</v>
      </c>
      <c r="H423" s="29" t="str">
        <f>'Aligning Data'!H219</f>
        <v>F25</v>
      </c>
      <c r="I423" s="29" t="str">
        <f>'Aligning Data'!I219</f>
        <v>G25</v>
      </c>
      <c r="J423" s="29" t="str">
        <f>'Aligning Data'!J219</f>
        <v>H25</v>
      </c>
      <c r="K423" s="29" t="str">
        <f>'Aligning Data'!K219</f>
        <v>I25</v>
      </c>
      <c r="L423" s="29" t="str">
        <f>'Aligning Data'!L219</f>
        <v>J25</v>
      </c>
      <c r="M423" s="29" t="str">
        <f>'Aligning Data'!M219</f>
        <v>K25</v>
      </c>
      <c r="N423" s="29" t="str">
        <f>'Aligning Data'!N219</f>
        <v>L25</v>
      </c>
      <c r="O423" s="29" t="str">
        <f>'Aligning Data'!O219</f>
        <v>M25</v>
      </c>
      <c r="P423" s="29" t="str">
        <f>'Aligning Data'!P219</f>
        <v>N25</v>
      </c>
      <c r="Q423" s="29" t="str">
        <f>'Aligning Data'!Q219</f>
        <v>O25</v>
      </c>
      <c r="R423" s="29" t="str">
        <f>'Aligning Data'!R219</f>
        <v>P25</v>
      </c>
      <c r="S423" s="29" t="str">
        <f>'Aligning Data'!S219</f>
        <v>S25</v>
      </c>
      <c r="T423" s="29" t="str">
        <f>'Aligning Data'!T219</f>
        <v>R25</v>
      </c>
      <c r="U423" s="29" t="str">
        <f>'Aligning Data'!U219</f>
        <v>S25</v>
      </c>
      <c r="V423" s="29" t="str">
        <f>'Aligning Data'!V219</f>
        <v>T25</v>
      </c>
      <c r="W423" s="29" t="str">
        <f>'Aligning Data'!W219</f>
        <v>U25</v>
      </c>
      <c r="X423" s="29" t="str">
        <f>'Aligning Data'!X219</f>
        <v>V25</v>
      </c>
      <c r="Y423" s="29" t="str">
        <f>'Aligning Data'!Y219</f>
        <v>W25</v>
      </c>
      <c r="Z423" s="29" t="str">
        <f>'Aligning Data'!Z219</f>
        <v>X25</v>
      </c>
      <c r="AA423" s="29" t="str">
        <f>'Aligning Data'!AA219</f>
        <v>Y25</v>
      </c>
      <c r="AB423" s="29" t="str">
        <f>'Aligning Data'!AB219</f>
        <v>Z25</v>
      </c>
      <c r="AC423" s="29" t="str">
        <f>'Aligning Data'!AC219</f>
        <v>AA25</v>
      </c>
      <c r="AD423" s="29" t="str">
        <f>'Aligning Data'!AD219</f>
        <v>AB25</v>
      </c>
      <c r="AE423" s="29" t="str">
        <f>'Aligning Data'!AE219</f>
        <v>AC25</v>
      </c>
      <c r="AF423" s="29" t="str">
        <f>'Aligning Data'!AF219</f>
        <v>AD25</v>
      </c>
    </row>
    <row r="424" spans="2:32" s="21" customFormat="1" ht="15.75" customHeight="1" x14ac:dyDescent="0.2">
      <c r="B424" s="27">
        <v>26</v>
      </c>
      <c r="C424" s="27" t="s">
        <v>1466</v>
      </c>
      <c r="D424" s="27" t="s">
        <v>1467</v>
      </c>
      <c r="E424" s="27" t="s">
        <v>1468</v>
      </c>
      <c r="F424" s="27" t="s">
        <v>1469</v>
      </c>
      <c r="G424" s="27" t="s">
        <v>1470</v>
      </c>
      <c r="H424" s="27" t="s">
        <v>1471</v>
      </c>
      <c r="I424" s="27" t="s">
        <v>1472</v>
      </c>
      <c r="J424" s="27" t="s">
        <v>1473</v>
      </c>
      <c r="K424" s="27" t="s">
        <v>1474</v>
      </c>
      <c r="L424" s="27" t="s">
        <v>1475</v>
      </c>
      <c r="M424" s="27" t="s">
        <v>1476</v>
      </c>
      <c r="N424" s="27" t="s">
        <v>1477</v>
      </c>
      <c r="O424" s="27" t="s">
        <v>1478</v>
      </c>
      <c r="P424" s="27" t="s">
        <v>1479</v>
      </c>
      <c r="Q424" s="27" t="s">
        <v>1480</v>
      </c>
      <c r="R424" s="27" t="s">
        <v>1481</v>
      </c>
      <c r="S424" s="27" t="s">
        <v>1482</v>
      </c>
      <c r="T424" s="27" t="s">
        <v>1483</v>
      </c>
      <c r="U424" s="27" t="s">
        <v>1484</v>
      </c>
      <c r="V424" s="27" t="s">
        <v>1485</v>
      </c>
      <c r="W424" s="27" t="s">
        <v>1486</v>
      </c>
      <c r="X424" s="27" t="s">
        <v>1487</v>
      </c>
      <c r="Y424" s="27" t="s">
        <v>1488</v>
      </c>
      <c r="Z424" s="27" t="s">
        <v>1489</v>
      </c>
      <c r="AA424" s="27" t="s">
        <v>1490</v>
      </c>
      <c r="AB424" s="27" t="s">
        <v>1491</v>
      </c>
      <c r="AC424" s="27" t="s">
        <v>1492</v>
      </c>
      <c r="AD424" s="27" t="s">
        <v>1493</v>
      </c>
      <c r="AE424" s="27" t="s">
        <v>1494</v>
      </c>
      <c r="AF424" s="27" t="s">
        <v>1495</v>
      </c>
    </row>
    <row r="425" spans="2:32" s="21" customFormat="1" ht="15.75" customHeight="1" x14ac:dyDescent="0.2">
      <c r="B425" s="27"/>
      <c r="C425" s="29" t="str">
        <f>'Aligning Data'!C220</f>
        <v>A26</v>
      </c>
      <c r="D425" s="29" t="str">
        <f>'Aligning Data'!D220</f>
        <v>B26</v>
      </c>
      <c r="E425" s="29" t="str">
        <f>'Aligning Data'!E220</f>
        <v>C26</v>
      </c>
      <c r="F425" s="29" t="str">
        <f>'Aligning Data'!F220</f>
        <v>D26</v>
      </c>
      <c r="G425" s="29" t="str">
        <f>'Aligning Data'!G220</f>
        <v>E26</v>
      </c>
      <c r="H425" s="29" t="str">
        <f>'Aligning Data'!H220</f>
        <v>F26</v>
      </c>
      <c r="I425" s="29" t="str">
        <f>'Aligning Data'!I220</f>
        <v>G26</v>
      </c>
      <c r="J425" s="29" t="str">
        <f>'Aligning Data'!J220</f>
        <v>H26</v>
      </c>
      <c r="K425" s="29" t="str">
        <f>'Aligning Data'!K220</f>
        <v>I26</v>
      </c>
      <c r="L425" s="29" t="str">
        <f>'Aligning Data'!L220</f>
        <v>J26</v>
      </c>
      <c r="M425" s="29" t="str">
        <f>'Aligning Data'!M220</f>
        <v>K26</v>
      </c>
      <c r="N425" s="29" t="str">
        <f>'Aligning Data'!N220</f>
        <v>L26</v>
      </c>
      <c r="O425" s="29" t="str">
        <f>'Aligning Data'!O220</f>
        <v>M26</v>
      </c>
      <c r="P425" s="29" t="str">
        <f>'Aligning Data'!P220</f>
        <v>N26</v>
      </c>
      <c r="Q425" s="29" t="str">
        <f>'Aligning Data'!Q220</f>
        <v>O26</v>
      </c>
      <c r="R425" s="29" t="str">
        <f>'Aligning Data'!R220</f>
        <v>P26</v>
      </c>
      <c r="S425" s="29" t="str">
        <f>'Aligning Data'!S220</f>
        <v>S26</v>
      </c>
      <c r="T425" s="29" t="str">
        <f>'Aligning Data'!T220</f>
        <v>R26</v>
      </c>
      <c r="U425" s="29" t="str">
        <f>'Aligning Data'!U220</f>
        <v>S26</v>
      </c>
      <c r="V425" s="29" t="str">
        <f>'Aligning Data'!V220</f>
        <v>T26</v>
      </c>
      <c r="W425" s="29" t="str">
        <f>'Aligning Data'!W220</f>
        <v>U26</v>
      </c>
      <c r="X425" s="29" t="str">
        <f>'Aligning Data'!X220</f>
        <v>V26</v>
      </c>
      <c r="Y425" s="29" t="str">
        <f>'Aligning Data'!Y220</f>
        <v>W26</v>
      </c>
      <c r="Z425" s="29" t="str">
        <f>'Aligning Data'!Z220</f>
        <v>X26</v>
      </c>
      <c r="AA425" s="29" t="str">
        <f>'Aligning Data'!AA220</f>
        <v>Y26</v>
      </c>
      <c r="AB425" s="29" t="str">
        <f>'Aligning Data'!AB220</f>
        <v>Z26</v>
      </c>
      <c r="AC425" s="29" t="str">
        <f>'Aligning Data'!AC220</f>
        <v>AA26</v>
      </c>
      <c r="AD425" s="29" t="str">
        <f>'Aligning Data'!AD220</f>
        <v>AB26</v>
      </c>
      <c r="AE425" s="29" t="str">
        <f>'Aligning Data'!AE220</f>
        <v>AC26</v>
      </c>
      <c r="AF425" s="29" t="str">
        <f>'Aligning Data'!AF220</f>
        <v>AD26</v>
      </c>
    </row>
    <row r="426" spans="2:32" s="21" customFormat="1" ht="15.75" customHeight="1" x14ac:dyDescent="0.2">
      <c r="B426" s="32">
        <v>27</v>
      </c>
      <c r="C426" s="32" t="s">
        <v>1496</v>
      </c>
      <c r="D426" s="32" t="s">
        <v>1497</v>
      </c>
      <c r="E426" s="32" t="s">
        <v>1498</v>
      </c>
      <c r="F426" s="32" t="s">
        <v>1499</v>
      </c>
      <c r="G426" s="32" t="s">
        <v>1500</v>
      </c>
      <c r="H426" s="32" t="s">
        <v>1501</v>
      </c>
      <c r="I426" s="32" t="s">
        <v>1502</v>
      </c>
      <c r="J426" s="32" t="s">
        <v>1503</v>
      </c>
      <c r="K426" s="32" t="s">
        <v>1504</v>
      </c>
      <c r="L426" s="32" t="s">
        <v>1505</v>
      </c>
      <c r="M426" s="32" t="s">
        <v>1506</v>
      </c>
      <c r="N426" s="32" t="s">
        <v>1507</v>
      </c>
      <c r="O426" s="32" t="s">
        <v>1508</v>
      </c>
      <c r="P426" s="32" t="s">
        <v>1509</v>
      </c>
      <c r="Q426" s="32" t="s">
        <v>1510</v>
      </c>
      <c r="R426" s="32" t="s">
        <v>1511</v>
      </c>
      <c r="S426" s="32" t="s">
        <v>1512</v>
      </c>
      <c r="T426" s="32" t="s">
        <v>1513</v>
      </c>
      <c r="U426" s="32" t="s">
        <v>1514</v>
      </c>
      <c r="V426" s="32" t="s">
        <v>1515</v>
      </c>
      <c r="W426" s="32" t="s">
        <v>1516</v>
      </c>
      <c r="X426" s="32" t="s">
        <v>1517</v>
      </c>
      <c r="Y426" s="32" t="s">
        <v>1518</v>
      </c>
      <c r="Z426" s="32" t="s">
        <v>1519</v>
      </c>
      <c r="AA426" s="32" t="s">
        <v>1520</v>
      </c>
      <c r="AB426" s="32" t="s">
        <v>1521</v>
      </c>
      <c r="AC426" s="32" t="s">
        <v>1522</v>
      </c>
      <c r="AD426" s="32" t="s">
        <v>1523</v>
      </c>
      <c r="AE426" s="32" t="s">
        <v>1524</v>
      </c>
      <c r="AF426" s="32" t="s">
        <v>1525</v>
      </c>
    </row>
    <row r="427" spans="2:32" s="21" customFormat="1" ht="15.75" customHeight="1" x14ac:dyDescent="0.2">
      <c r="B427" s="32"/>
      <c r="C427" s="41" t="str">
        <f>'Aligning Data'!C221</f>
        <v>A27</v>
      </c>
      <c r="D427" s="41" t="str">
        <f>'Aligning Data'!D221</f>
        <v>B27</v>
      </c>
      <c r="E427" s="41" t="str">
        <f>'Aligning Data'!E221</f>
        <v>C27</v>
      </c>
      <c r="F427" s="41" t="str">
        <f>'Aligning Data'!F221</f>
        <v>D27</v>
      </c>
      <c r="G427" s="41" t="str">
        <f>'Aligning Data'!G221</f>
        <v>E27</v>
      </c>
      <c r="H427" s="41" t="str">
        <f>'Aligning Data'!H221</f>
        <v>F27</v>
      </c>
      <c r="I427" s="41" t="str">
        <f>'Aligning Data'!I221</f>
        <v>G27</v>
      </c>
      <c r="J427" s="41" t="str">
        <f>'Aligning Data'!J221</f>
        <v>H27</v>
      </c>
      <c r="K427" s="41" t="str">
        <f>'Aligning Data'!K221</f>
        <v>I27</v>
      </c>
      <c r="L427" s="41" t="str">
        <f>'Aligning Data'!L221</f>
        <v>J27</v>
      </c>
      <c r="M427" s="41" t="str">
        <f>'Aligning Data'!M221</f>
        <v>K27</v>
      </c>
      <c r="N427" s="41" t="str">
        <f>'Aligning Data'!N221</f>
        <v>L27</v>
      </c>
      <c r="O427" s="41" t="str">
        <f>'Aligning Data'!O221</f>
        <v>M27</v>
      </c>
      <c r="P427" s="41" t="str">
        <f>'Aligning Data'!P221</f>
        <v>N27</v>
      </c>
      <c r="Q427" s="41" t="str">
        <f>'Aligning Data'!Q221</f>
        <v>O27</v>
      </c>
      <c r="R427" s="41" t="str">
        <f>'Aligning Data'!R221</f>
        <v>P27</v>
      </c>
      <c r="S427" s="41" t="str">
        <f>'Aligning Data'!S221</f>
        <v>S27</v>
      </c>
      <c r="T427" s="41" t="str">
        <f>'Aligning Data'!T221</f>
        <v>R27</v>
      </c>
      <c r="U427" s="41" t="str">
        <f>'Aligning Data'!U221</f>
        <v>S27</v>
      </c>
      <c r="V427" s="41" t="str">
        <f>'Aligning Data'!V221</f>
        <v>T27</v>
      </c>
      <c r="W427" s="41" t="str">
        <f>'Aligning Data'!W221</f>
        <v>U27</v>
      </c>
      <c r="X427" s="41" t="str">
        <f>'Aligning Data'!X221</f>
        <v>V27</v>
      </c>
      <c r="Y427" s="41" t="str">
        <f>'Aligning Data'!Y221</f>
        <v>W27</v>
      </c>
      <c r="Z427" s="41" t="str">
        <f>'Aligning Data'!Z221</f>
        <v>X27</v>
      </c>
      <c r="AA427" s="41" t="str">
        <f>'Aligning Data'!AA221</f>
        <v>Y27</v>
      </c>
      <c r="AB427" s="41" t="str">
        <f>'Aligning Data'!AB221</f>
        <v>Z27</v>
      </c>
      <c r="AC427" s="41" t="str">
        <f>'Aligning Data'!AC221</f>
        <v>AA27</v>
      </c>
      <c r="AD427" s="41" t="str">
        <f>'Aligning Data'!AD221</f>
        <v>AB27</v>
      </c>
      <c r="AE427" s="41" t="str">
        <f>'Aligning Data'!AE221</f>
        <v>AC27</v>
      </c>
      <c r="AF427" s="41" t="str">
        <f>'Aligning Data'!AF221</f>
        <v>AD27</v>
      </c>
    </row>
    <row r="428" spans="2:32" s="21" customFormat="1" ht="15.75" customHeight="1" x14ac:dyDescent="0.2">
      <c r="B428" s="32">
        <v>28</v>
      </c>
      <c r="C428" s="32" t="s">
        <v>1496</v>
      </c>
      <c r="D428" s="32" t="s">
        <v>1497</v>
      </c>
      <c r="E428" s="32" t="s">
        <v>1498</v>
      </c>
      <c r="F428" s="32" t="s">
        <v>1499</v>
      </c>
      <c r="G428" s="32" t="s">
        <v>1500</v>
      </c>
      <c r="H428" s="32" t="s">
        <v>1501</v>
      </c>
      <c r="I428" s="32" t="s">
        <v>1502</v>
      </c>
      <c r="J428" s="32" t="s">
        <v>1503</v>
      </c>
      <c r="K428" s="32" t="s">
        <v>1504</v>
      </c>
      <c r="L428" s="32" t="s">
        <v>1505</v>
      </c>
      <c r="M428" s="32" t="s">
        <v>1506</v>
      </c>
      <c r="N428" s="32" t="s">
        <v>1507</v>
      </c>
      <c r="O428" s="32" t="s">
        <v>1508</v>
      </c>
      <c r="P428" s="32" t="s">
        <v>1509</v>
      </c>
      <c r="Q428" s="32" t="s">
        <v>1510</v>
      </c>
      <c r="R428" s="32" t="s">
        <v>1511</v>
      </c>
      <c r="S428" s="32" t="s">
        <v>1512</v>
      </c>
      <c r="T428" s="32" t="s">
        <v>1513</v>
      </c>
      <c r="U428" s="32" t="s">
        <v>1514</v>
      </c>
      <c r="V428" s="32" t="s">
        <v>1515</v>
      </c>
      <c r="W428" s="32" t="s">
        <v>1516</v>
      </c>
      <c r="X428" s="32" t="s">
        <v>1517</v>
      </c>
      <c r="Y428" s="32" t="s">
        <v>1518</v>
      </c>
      <c r="Z428" s="32" t="s">
        <v>1519</v>
      </c>
      <c r="AA428" s="32" t="s">
        <v>1520</v>
      </c>
      <c r="AB428" s="32" t="s">
        <v>1521</v>
      </c>
      <c r="AC428" s="32" t="s">
        <v>1522</v>
      </c>
      <c r="AD428" s="32" t="s">
        <v>1523</v>
      </c>
      <c r="AE428" s="32" t="s">
        <v>1524</v>
      </c>
      <c r="AF428" s="32" t="s">
        <v>1525</v>
      </c>
    </row>
    <row r="429" spans="2:32" s="21" customFormat="1" ht="15.75" customHeight="1" x14ac:dyDescent="0.2">
      <c r="B429" s="32"/>
      <c r="C429" s="41" t="str">
        <f>'Aligning Data'!C222</f>
        <v>A28</v>
      </c>
      <c r="D429" s="41" t="str">
        <f>'Aligning Data'!D222</f>
        <v>B28</v>
      </c>
      <c r="E429" s="41" t="str">
        <f>'Aligning Data'!E222</f>
        <v>C28</v>
      </c>
      <c r="F429" s="41" t="str">
        <f>'Aligning Data'!F222</f>
        <v>D28</v>
      </c>
      <c r="G429" s="41" t="str">
        <f>'Aligning Data'!G222</f>
        <v>E28</v>
      </c>
      <c r="H429" s="41" t="str">
        <f>'Aligning Data'!H222</f>
        <v>F28</v>
      </c>
      <c r="I429" s="41" t="str">
        <f>'Aligning Data'!I222</f>
        <v>G28</v>
      </c>
      <c r="J429" s="41" t="str">
        <f>'Aligning Data'!J222</f>
        <v>H28</v>
      </c>
      <c r="K429" s="41" t="str">
        <f>'Aligning Data'!K222</f>
        <v>I28</v>
      </c>
      <c r="L429" s="41" t="str">
        <f>'Aligning Data'!L222</f>
        <v>J28</v>
      </c>
      <c r="M429" s="41" t="str">
        <f>'Aligning Data'!M222</f>
        <v>K28</v>
      </c>
      <c r="N429" s="41" t="str">
        <f>'Aligning Data'!N222</f>
        <v>L28</v>
      </c>
      <c r="O429" s="41" t="str">
        <f>'Aligning Data'!O222</f>
        <v>M28</v>
      </c>
      <c r="P429" s="41" t="str">
        <f>'Aligning Data'!P222</f>
        <v>N28</v>
      </c>
      <c r="Q429" s="41" t="str">
        <f>'Aligning Data'!Q222</f>
        <v>O28</v>
      </c>
      <c r="R429" s="41" t="str">
        <f>'Aligning Data'!R222</f>
        <v>P28</v>
      </c>
      <c r="S429" s="41" t="str">
        <f>'Aligning Data'!S222</f>
        <v>S28</v>
      </c>
      <c r="T429" s="41" t="str">
        <f>'Aligning Data'!T222</f>
        <v>R28</v>
      </c>
      <c r="U429" s="41" t="str">
        <f>'Aligning Data'!U222</f>
        <v>S28</v>
      </c>
      <c r="V429" s="41" t="str">
        <f>'Aligning Data'!V222</f>
        <v>T28</v>
      </c>
      <c r="W429" s="41" t="str">
        <f>'Aligning Data'!W222</f>
        <v>U28</v>
      </c>
      <c r="X429" s="41" t="str">
        <f>'Aligning Data'!X222</f>
        <v>V28</v>
      </c>
      <c r="Y429" s="41" t="str">
        <f>'Aligning Data'!Y222</f>
        <v>W28</v>
      </c>
      <c r="Z429" s="41" t="str">
        <f>'Aligning Data'!Z222</f>
        <v>X28</v>
      </c>
      <c r="AA429" s="41" t="str">
        <f>'Aligning Data'!AA222</f>
        <v>Y28</v>
      </c>
      <c r="AB429" s="41" t="str">
        <f>'Aligning Data'!AB222</f>
        <v>Z28</v>
      </c>
      <c r="AC429" s="41" t="str">
        <f>'Aligning Data'!AC222</f>
        <v>AA28</v>
      </c>
      <c r="AD429" s="41" t="str">
        <f>'Aligning Data'!AD222</f>
        <v>AB28</v>
      </c>
      <c r="AE429" s="41" t="str">
        <f>'Aligning Data'!AE222</f>
        <v>AC28</v>
      </c>
      <c r="AF429" s="41" t="str">
        <f>'Aligning Data'!AF222</f>
        <v>AD28</v>
      </c>
    </row>
    <row r="430" spans="2:32" s="21" customFormat="1" ht="15.75" customHeight="1" x14ac:dyDescent="0.2">
      <c r="B430" s="27">
        <v>29</v>
      </c>
      <c r="C430" s="27" t="s">
        <v>1526</v>
      </c>
      <c r="D430" s="27" t="s">
        <v>1527</v>
      </c>
      <c r="E430" s="27" t="s">
        <v>1528</v>
      </c>
      <c r="F430" s="27" t="s">
        <v>1529</v>
      </c>
      <c r="G430" s="27" t="s">
        <v>1530</v>
      </c>
      <c r="H430" s="27" t="s">
        <v>1531</v>
      </c>
      <c r="I430" s="27" t="s">
        <v>1532</v>
      </c>
      <c r="J430" s="27" t="s">
        <v>1533</v>
      </c>
      <c r="K430" s="27" t="s">
        <v>1534</v>
      </c>
      <c r="L430" s="27" t="s">
        <v>1535</v>
      </c>
      <c r="M430" s="27" t="s">
        <v>1536</v>
      </c>
      <c r="N430" s="27" t="s">
        <v>1537</v>
      </c>
      <c r="O430" s="27" t="s">
        <v>1538</v>
      </c>
      <c r="P430" s="27" t="s">
        <v>1539</v>
      </c>
      <c r="Q430" s="27" t="s">
        <v>1540</v>
      </c>
      <c r="R430" s="27" t="s">
        <v>1541</v>
      </c>
      <c r="S430" s="27" t="s">
        <v>1542</v>
      </c>
      <c r="T430" s="27" t="s">
        <v>1543</v>
      </c>
      <c r="U430" s="27" t="s">
        <v>1544</v>
      </c>
      <c r="V430" s="27" t="s">
        <v>1545</v>
      </c>
      <c r="W430" s="27" t="s">
        <v>1546</v>
      </c>
      <c r="X430" s="27" t="s">
        <v>1547</v>
      </c>
      <c r="Y430" s="27" t="s">
        <v>1548</v>
      </c>
      <c r="Z430" s="27" t="s">
        <v>1549</v>
      </c>
      <c r="AA430" s="27" t="s">
        <v>1550</v>
      </c>
      <c r="AB430" s="27" t="s">
        <v>1551</v>
      </c>
      <c r="AC430" s="27" t="s">
        <v>1552</v>
      </c>
      <c r="AD430" s="27" t="s">
        <v>1553</v>
      </c>
      <c r="AE430" s="27" t="s">
        <v>1554</v>
      </c>
      <c r="AF430" s="27" t="s">
        <v>1555</v>
      </c>
    </row>
    <row r="431" spans="2:32" s="21" customFormat="1" ht="15.75" customHeight="1" x14ac:dyDescent="0.2">
      <c r="B431" s="27"/>
      <c r="C431" s="29" t="str">
        <f>'Aligning Data'!C223</f>
        <v>A29</v>
      </c>
      <c r="D431" s="29" t="str">
        <f>'Aligning Data'!D223</f>
        <v>B29</v>
      </c>
      <c r="E431" s="29" t="str">
        <f>'Aligning Data'!E223</f>
        <v>C29</v>
      </c>
      <c r="F431" s="29" t="str">
        <f>'Aligning Data'!F223</f>
        <v>D29</v>
      </c>
      <c r="G431" s="29" t="str">
        <f>'Aligning Data'!G223</f>
        <v>E29</v>
      </c>
      <c r="H431" s="29" t="str">
        <f>'Aligning Data'!H223</f>
        <v>F29</v>
      </c>
      <c r="I431" s="29" t="str">
        <f>'Aligning Data'!I223</f>
        <v>G29</v>
      </c>
      <c r="J431" s="29" t="str">
        <f>'Aligning Data'!J223</f>
        <v>H29</v>
      </c>
      <c r="K431" s="29" t="str">
        <f>'Aligning Data'!K223</f>
        <v>I29</v>
      </c>
      <c r="L431" s="29" t="str">
        <f>'Aligning Data'!L223</f>
        <v>J29</v>
      </c>
      <c r="M431" s="29" t="str">
        <f>'Aligning Data'!M223</f>
        <v>K29</v>
      </c>
      <c r="N431" s="29" t="str">
        <f>'Aligning Data'!N223</f>
        <v>L29</v>
      </c>
      <c r="O431" s="29" t="str">
        <f>'Aligning Data'!O223</f>
        <v>M29</v>
      </c>
      <c r="P431" s="29" t="str">
        <f>'Aligning Data'!P223</f>
        <v>N29</v>
      </c>
      <c r="Q431" s="29" t="str">
        <f>'Aligning Data'!Q223</f>
        <v>O29</v>
      </c>
      <c r="R431" s="29" t="str">
        <f>'Aligning Data'!R223</f>
        <v>P29</v>
      </c>
      <c r="S431" s="29" t="str">
        <f>'Aligning Data'!S223</f>
        <v>S29</v>
      </c>
      <c r="T431" s="29" t="str">
        <f>'Aligning Data'!T223</f>
        <v>R29</v>
      </c>
      <c r="U431" s="29" t="str">
        <f>'Aligning Data'!U223</f>
        <v>S29</v>
      </c>
      <c r="V431" s="29" t="str">
        <f>'Aligning Data'!V223</f>
        <v>T29</v>
      </c>
      <c r="W431" s="29" t="str">
        <f>'Aligning Data'!W223</f>
        <v>U29</v>
      </c>
      <c r="X431" s="29" t="str">
        <f>'Aligning Data'!X223</f>
        <v>V29</v>
      </c>
      <c r="Y431" s="29" t="str">
        <f>'Aligning Data'!Y223</f>
        <v>W29</v>
      </c>
      <c r="Z431" s="29" t="str">
        <f>'Aligning Data'!Z223</f>
        <v>X29</v>
      </c>
      <c r="AA431" s="29" t="str">
        <f>'Aligning Data'!AA223</f>
        <v>Y29</v>
      </c>
      <c r="AB431" s="29" t="str">
        <f>'Aligning Data'!AB223</f>
        <v>Z29</v>
      </c>
      <c r="AC431" s="29" t="str">
        <f>'Aligning Data'!AC223</f>
        <v>AA29</v>
      </c>
      <c r="AD431" s="29" t="str">
        <f>'Aligning Data'!AD223</f>
        <v>AB29</v>
      </c>
      <c r="AE431" s="29" t="str">
        <f>'Aligning Data'!AE223</f>
        <v>AC29</v>
      </c>
      <c r="AF431" s="29" t="str">
        <f>'Aligning Data'!AF223</f>
        <v>AD29</v>
      </c>
    </row>
    <row r="432" spans="2:32" s="21" customFormat="1" ht="15.75" customHeight="1" x14ac:dyDescent="0.2">
      <c r="B432" s="27">
        <v>30</v>
      </c>
      <c r="C432" s="27" t="s">
        <v>1526</v>
      </c>
      <c r="D432" s="27" t="s">
        <v>1527</v>
      </c>
      <c r="E432" s="27" t="s">
        <v>1528</v>
      </c>
      <c r="F432" s="27" t="s">
        <v>1529</v>
      </c>
      <c r="G432" s="27" t="s">
        <v>1530</v>
      </c>
      <c r="H432" s="27" t="s">
        <v>1531</v>
      </c>
      <c r="I432" s="27" t="s">
        <v>1532</v>
      </c>
      <c r="J432" s="27" t="s">
        <v>1533</v>
      </c>
      <c r="K432" s="27" t="s">
        <v>1534</v>
      </c>
      <c r="L432" s="27" t="s">
        <v>1535</v>
      </c>
      <c r="M432" s="27" t="s">
        <v>1536</v>
      </c>
      <c r="N432" s="27" t="s">
        <v>1537</v>
      </c>
      <c r="O432" s="27" t="s">
        <v>1538</v>
      </c>
      <c r="P432" s="27" t="s">
        <v>1539</v>
      </c>
      <c r="Q432" s="27" t="s">
        <v>1540</v>
      </c>
      <c r="R432" s="27" t="s">
        <v>1541</v>
      </c>
      <c r="S432" s="27" t="s">
        <v>1542</v>
      </c>
      <c r="T432" s="27" t="s">
        <v>1543</v>
      </c>
      <c r="U432" s="27" t="s">
        <v>1544</v>
      </c>
      <c r="V432" s="27" t="s">
        <v>1545</v>
      </c>
      <c r="W432" s="27" t="s">
        <v>1546</v>
      </c>
      <c r="X432" s="27" t="s">
        <v>1547</v>
      </c>
      <c r="Y432" s="27" t="s">
        <v>1548</v>
      </c>
      <c r="Z432" s="27" t="s">
        <v>1549</v>
      </c>
      <c r="AA432" s="27" t="s">
        <v>1550</v>
      </c>
      <c r="AB432" s="27" t="s">
        <v>1551</v>
      </c>
      <c r="AC432" s="27" t="s">
        <v>1552</v>
      </c>
      <c r="AD432" s="27" t="s">
        <v>1553</v>
      </c>
      <c r="AE432" s="27" t="s">
        <v>1554</v>
      </c>
      <c r="AF432" s="27" t="s">
        <v>1555</v>
      </c>
    </row>
    <row r="433" spans="2:34" s="21" customFormat="1" ht="15.75" customHeight="1" x14ac:dyDescent="0.2">
      <c r="B433" s="27"/>
      <c r="C433" s="29" t="str">
        <f>'Aligning Data'!C224</f>
        <v>A30</v>
      </c>
      <c r="D433" s="29" t="str">
        <f>'Aligning Data'!D224</f>
        <v>B30</v>
      </c>
      <c r="E433" s="29" t="str">
        <f>'Aligning Data'!E224</f>
        <v>C30</v>
      </c>
      <c r="F433" s="29" t="str">
        <f>'Aligning Data'!F224</f>
        <v>D30</v>
      </c>
      <c r="G433" s="29" t="str">
        <f>'Aligning Data'!G224</f>
        <v>E30</v>
      </c>
      <c r="H433" s="29" t="str">
        <f>'Aligning Data'!H224</f>
        <v>F30</v>
      </c>
      <c r="I433" s="29" t="str">
        <f>'Aligning Data'!I224</f>
        <v>G30</v>
      </c>
      <c r="J433" s="29" t="str">
        <f>'Aligning Data'!J224</f>
        <v>H30</v>
      </c>
      <c r="K433" s="29" t="str">
        <f>'Aligning Data'!K224</f>
        <v>I30</v>
      </c>
      <c r="L433" s="29" t="str">
        <f>'Aligning Data'!L224</f>
        <v>J30</v>
      </c>
      <c r="M433" s="29" t="str">
        <f>'Aligning Data'!M224</f>
        <v>K30</v>
      </c>
      <c r="N433" s="29" t="str">
        <f>'Aligning Data'!N224</f>
        <v>L30</v>
      </c>
      <c r="O433" s="29" t="str">
        <f>'Aligning Data'!O224</f>
        <v>M30</v>
      </c>
      <c r="P433" s="29" t="str">
        <f>'Aligning Data'!P224</f>
        <v>N30</v>
      </c>
      <c r="Q433" s="29" t="str">
        <f>'Aligning Data'!Q224</f>
        <v>O30</v>
      </c>
      <c r="R433" s="29" t="str">
        <f>'Aligning Data'!R224</f>
        <v>P30</v>
      </c>
      <c r="S433" s="29" t="str">
        <f>'Aligning Data'!S224</f>
        <v>S30</v>
      </c>
      <c r="T433" s="29" t="str">
        <f>'Aligning Data'!T224</f>
        <v>R30</v>
      </c>
      <c r="U433" s="29" t="str">
        <f>'Aligning Data'!U224</f>
        <v>S30</v>
      </c>
      <c r="V433" s="29" t="str">
        <f>'Aligning Data'!V224</f>
        <v>T30</v>
      </c>
      <c r="W433" s="29" t="str">
        <f>'Aligning Data'!W224</f>
        <v>U30</v>
      </c>
      <c r="X433" s="29" t="str">
        <f>'Aligning Data'!X224</f>
        <v>V30</v>
      </c>
      <c r="Y433" s="29" t="str">
        <f>'Aligning Data'!Y224</f>
        <v>W30</v>
      </c>
      <c r="Z433" s="29" t="str">
        <f>'Aligning Data'!Z224</f>
        <v>X30</v>
      </c>
      <c r="AA433" s="29" t="str">
        <f>'Aligning Data'!AA224</f>
        <v>Y30</v>
      </c>
      <c r="AB433" s="29" t="str">
        <f>'Aligning Data'!AB224</f>
        <v>Z30</v>
      </c>
      <c r="AC433" s="29" t="str">
        <f>'Aligning Data'!AC224</f>
        <v>AA30</v>
      </c>
      <c r="AD433" s="29" t="str">
        <f>'Aligning Data'!AD224</f>
        <v>AB30</v>
      </c>
      <c r="AE433" s="29" t="str">
        <f>'Aligning Data'!AE224</f>
        <v>AC30</v>
      </c>
      <c r="AF433" s="29" t="str">
        <f>'Aligning Data'!AF224</f>
        <v>AD30</v>
      </c>
    </row>
    <row r="434" spans="2:34" s="21" customFormat="1" ht="15.75" customHeight="1" x14ac:dyDescent="0.2">
      <c r="B434" s="32">
        <v>31</v>
      </c>
      <c r="C434" s="32" t="s">
        <v>1556</v>
      </c>
      <c r="D434" s="32" t="s">
        <v>1557</v>
      </c>
      <c r="E434" s="32" t="s">
        <v>1558</v>
      </c>
      <c r="F434" s="32" t="s">
        <v>1559</v>
      </c>
      <c r="G434" s="32" t="s">
        <v>1560</v>
      </c>
      <c r="H434" s="32" t="s">
        <v>1561</v>
      </c>
      <c r="I434" s="32" t="s">
        <v>1562</v>
      </c>
      <c r="J434" s="32" t="s">
        <v>1563</v>
      </c>
      <c r="K434" s="32" t="s">
        <v>1564</v>
      </c>
      <c r="L434" s="32" t="s">
        <v>1565</v>
      </c>
      <c r="M434" s="32" t="s">
        <v>1566</v>
      </c>
      <c r="N434" s="32" t="s">
        <v>1567</v>
      </c>
      <c r="O434" s="32" t="s">
        <v>1568</v>
      </c>
      <c r="P434" s="32" t="s">
        <v>1569</v>
      </c>
      <c r="Q434" s="32" t="s">
        <v>1570</v>
      </c>
      <c r="R434" s="32" t="s">
        <v>1571</v>
      </c>
      <c r="S434" s="32" t="s">
        <v>1572</v>
      </c>
      <c r="T434" s="32" t="s">
        <v>1573</v>
      </c>
      <c r="U434" s="32" t="s">
        <v>1574</v>
      </c>
      <c r="V434" s="32" t="s">
        <v>1575</v>
      </c>
      <c r="W434" s="32" t="s">
        <v>1576</v>
      </c>
      <c r="X434" s="32" t="s">
        <v>1577</v>
      </c>
      <c r="Y434" s="32" t="s">
        <v>1578</v>
      </c>
      <c r="Z434" s="32" t="s">
        <v>1579</v>
      </c>
      <c r="AA434" s="32" t="s">
        <v>1580</v>
      </c>
      <c r="AB434" s="32" t="s">
        <v>1581</v>
      </c>
      <c r="AC434" s="32" t="s">
        <v>1582</v>
      </c>
      <c r="AD434" s="32" t="s">
        <v>1583</v>
      </c>
      <c r="AE434" s="32" t="s">
        <v>1584</v>
      </c>
      <c r="AF434" s="32" t="s">
        <v>1585</v>
      </c>
    </row>
    <row r="435" spans="2:34" s="21" customFormat="1" ht="15.75" customHeight="1" x14ac:dyDescent="0.2">
      <c r="B435" s="32"/>
      <c r="C435" s="41" t="str">
        <f>'Aligning Data'!C225</f>
        <v>A31</v>
      </c>
      <c r="D435" s="41" t="str">
        <f>'Aligning Data'!D225</f>
        <v>B31</v>
      </c>
      <c r="E435" s="41" t="str">
        <f>'Aligning Data'!E225</f>
        <v>C31</v>
      </c>
      <c r="F435" s="41" t="str">
        <f>'Aligning Data'!F225</f>
        <v>D31</v>
      </c>
      <c r="G435" s="41" t="str">
        <f>'Aligning Data'!G225</f>
        <v>E31</v>
      </c>
      <c r="H435" s="41" t="str">
        <f>'Aligning Data'!H225</f>
        <v>F31</v>
      </c>
      <c r="I435" s="41" t="str">
        <f>'Aligning Data'!I225</f>
        <v>G31</v>
      </c>
      <c r="J435" s="41" t="str">
        <f>'Aligning Data'!J225</f>
        <v>H31</v>
      </c>
      <c r="K435" s="41" t="str">
        <f>'Aligning Data'!K225</f>
        <v>I31</v>
      </c>
      <c r="L435" s="41" t="str">
        <f>'Aligning Data'!L225</f>
        <v>J31</v>
      </c>
      <c r="M435" s="41" t="str">
        <f>'Aligning Data'!M225</f>
        <v>K31</v>
      </c>
      <c r="N435" s="41" t="str">
        <f>'Aligning Data'!N225</f>
        <v>L31</v>
      </c>
      <c r="O435" s="41" t="str">
        <f>'Aligning Data'!O225</f>
        <v>M31</v>
      </c>
      <c r="P435" s="41" t="str">
        <f>'Aligning Data'!P225</f>
        <v>N31</v>
      </c>
      <c r="Q435" s="41" t="str">
        <f>'Aligning Data'!Q225</f>
        <v>O31</v>
      </c>
      <c r="R435" s="41" t="str">
        <f>'Aligning Data'!R225</f>
        <v>P31</v>
      </c>
      <c r="S435" s="41" t="str">
        <f>'Aligning Data'!S225</f>
        <v>S31</v>
      </c>
      <c r="T435" s="41" t="str">
        <f>'Aligning Data'!T225</f>
        <v>R31</v>
      </c>
      <c r="U435" s="41" t="str">
        <f>'Aligning Data'!U225</f>
        <v>S31</v>
      </c>
      <c r="V435" s="41" t="str">
        <f>'Aligning Data'!V225</f>
        <v>T31</v>
      </c>
      <c r="W435" s="41" t="str">
        <f>'Aligning Data'!W225</f>
        <v>U31</v>
      </c>
      <c r="X435" s="41" t="str">
        <f>'Aligning Data'!X225</f>
        <v>V31</v>
      </c>
      <c r="Y435" s="41" t="str">
        <f>'Aligning Data'!Y225</f>
        <v>W31</v>
      </c>
      <c r="Z435" s="41" t="str">
        <f>'Aligning Data'!Z225</f>
        <v>X31</v>
      </c>
      <c r="AA435" s="41" t="str">
        <f>'Aligning Data'!AA225</f>
        <v>Y31</v>
      </c>
      <c r="AB435" s="41" t="str">
        <f>'Aligning Data'!AB225</f>
        <v>Z31</v>
      </c>
      <c r="AC435" s="41" t="str">
        <f>'Aligning Data'!AC225</f>
        <v>AA31</v>
      </c>
      <c r="AD435" s="41" t="str">
        <f>'Aligning Data'!AD225</f>
        <v>AB31</v>
      </c>
      <c r="AE435" s="41" t="str">
        <f>'Aligning Data'!AE225</f>
        <v>AC31</v>
      </c>
      <c r="AF435" s="41" t="str">
        <f>'Aligning Data'!AF225</f>
        <v>AD31</v>
      </c>
    </row>
    <row r="436" spans="2:34" s="21" customFormat="1" ht="15.75" customHeight="1" x14ac:dyDescent="0.2">
      <c r="B436" s="32">
        <v>32</v>
      </c>
      <c r="C436" s="32" t="s">
        <v>1556</v>
      </c>
      <c r="D436" s="32" t="s">
        <v>1557</v>
      </c>
      <c r="E436" s="32" t="s">
        <v>1558</v>
      </c>
      <c r="F436" s="32" t="s">
        <v>1559</v>
      </c>
      <c r="G436" s="32" t="s">
        <v>1560</v>
      </c>
      <c r="H436" s="32" t="s">
        <v>1561</v>
      </c>
      <c r="I436" s="32" t="s">
        <v>1562</v>
      </c>
      <c r="J436" s="32" t="s">
        <v>1563</v>
      </c>
      <c r="K436" s="32" t="s">
        <v>1564</v>
      </c>
      <c r="L436" s="32" t="s">
        <v>1565</v>
      </c>
      <c r="M436" s="32" t="s">
        <v>1566</v>
      </c>
      <c r="N436" s="32" t="s">
        <v>1567</v>
      </c>
      <c r="O436" s="32" t="s">
        <v>1568</v>
      </c>
      <c r="P436" s="32" t="s">
        <v>1569</v>
      </c>
      <c r="Q436" s="32" t="s">
        <v>1570</v>
      </c>
      <c r="R436" s="32" t="s">
        <v>1571</v>
      </c>
      <c r="S436" s="32" t="s">
        <v>1572</v>
      </c>
      <c r="T436" s="32" t="s">
        <v>1573</v>
      </c>
      <c r="U436" s="32" t="s">
        <v>1574</v>
      </c>
      <c r="V436" s="32" t="s">
        <v>1575</v>
      </c>
      <c r="W436" s="32" t="s">
        <v>1576</v>
      </c>
      <c r="X436" s="32" t="s">
        <v>1577</v>
      </c>
      <c r="Y436" s="32" t="s">
        <v>1578</v>
      </c>
      <c r="Z436" s="32" t="s">
        <v>1579</v>
      </c>
      <c r="AA436" s="32" t="s">
        <v>1580</v>
      </c>
      <c r="AB436" s="32" t="s">
        <v>1581</v>
      </c>
      <c r="AC436" s="32" t="s">
        <v>1582</v>
      </c>
      <c r="AD436" s="32" t="s">
        <v>1583</v>
      </c>
      <c r="AE436" s="32" t="s">
        <v>1584</v>
      </c>
      <c r="AF436" s="32" t="s">
        <v>1585</v>
      </c>
    </row>
    <row r="437" spans="2:34" s="21" customFormat="1" ht="15.75" customHeight="1" x14ac:dyDescent="0.2">
      <c r="B437" s="32"/>
      <c r="C437" s="41" t="str">
        <f>'Aligning Data'!C226</f>
        <v>A32</v>
      </c>
      <c r="D437" s="41" t="str">
        <f>'Aligning Data'!D226</f>
        <v>B32</v>
      </c>
      <c r="E437" s="41" t="str">
        <f>'Aligning Data'!E226</f>
        <v>C32</v>
      </c>
      <c r="F437" s="41" t="str">
        <f>'Aligning Data'!F226</f>
        <v>D32</v>
      </c>
      <c r="G437" s="41" t="str">
        <f>'Aligning Data'!G226</f>
        <v>E32</v>
      </c>
      <c r="H437" s="41" t="str">
        <f>'Aligning Data'!H226</f>
        <v>F32</v>
      </c>
      <c r="I437" s="41" t="str">
        <f>'Aligning Data'!I226</f>
        <v>G32</v>
      </c>
      <c r="J437" s="41" t="str">
        <f>'Aligning Data'!J226</f>
        <v>H32</v>
      </c>
      <c r="K437" s="41" t="str">
        <f>'Aligning Data'!K226</f>
        <v>I32</v>
      </c>
      <c r="L437" s="41" t="str">
        <f>'Aligning Data'!L226</f>
        <v>J32</v>
      </c>
      <c r="M437" s="41" t="str">
        <f>'Aligning Data'!M226</f>
        <v>K32</v>
      </c>
      <c r="N437" s="41" t="str">
        <f>'Aligning Data'!N226</f>
        <v>L32</v>
      </c>
      <c r="O437" s="41" t="str">
        <f>'Aligning Data'!O226</f>
        <v>M32</v>
      </c>
      <c r="P437" s="41" t="str">
        <f>'Aligning Data'!P226</f>
        <v>N32</v>
      </c>
      <c r="Q437" s="41" t="str">
        <f>'Aligning Data'!Q226</f>
        <v>O32</v>
      </c>
      <c r="R437" s="41" t="str">
        <f>'Aligning Data'!R226</f>
        <v>P32</v>
      </c>
      <c r="S437" s="41" t="str">
        <f>'Aligning Data'!S226</f>
        <v>S32</v>
      </c>
      <c r="T437" s="41" t="str">
        <f>'Aligning Data'!T226</f>
        <v>R32</v>
      </c>
      <c r="U437" s="41" t="str">
        <f>'Aligning Data'!U226</f>
        <v>S32</v>
      </c>
      <c r="V437" s="41" t="str">
        <f>'Aligning Data'!V226</f>
        <v>T32</v>
      </c>
      <c r="W437" s="41" t="str">
        <f>'Aligning Data'!W226</f>
        <v>U32</v>
      </c>
      <c r="X437" s="41" t="str">
        <f>'Aligning Data'!X226</f>
        <v>V32</v>
      </c>
      <c r="Y437" s="41" t="str">
        <f>'Aligning Data'!Y226</f>
        <v>W32</v>
      </c>
      <c r="Z437" s="41" t="str">
        <f>'Aligning Data'!Z226</f>
        <v>X32</v>
      </c>
      <c r="AA437" s="41" t="str">
        <f>'Aligning Data'!AA226</f>
        <v>Y32</v>
      </c>
      <c r="AB437" s="41" t="str">
        <f>'Aligning Data'!AB226</f>
        <v>Z32</v>
      </c>
      <c r="AC437" s="41" t="str">
        <f>'Aligning Data'!AC226</f>
        <v>AA32</v>
      </c>
      <c r="AD437" s="41" t="str">
        <f>'Aligning Data'!AD226</f>
        <v>AB32</v>
      </c>
      <c r="AE437" s="41" t="str">
        <f>'Aligning Data'!AE226</f>
        <v>AC32</v>
      </c>
      <c r="AF437" s="41" t="str">
        <f>'Aligning Data'!AF226</f>
        <v>AD32</v>
      </c>
    </row>
    <row r="438" spans="2:34" s="21" customFormat="1" ht="15.75" customHeight="1" x14ac:dyDescent="0.2">
      <c r="B438" s="27">
        <v>33</v>
      </c>
      <c r="C438" s="27" t="s">
        <v>1586</v>
      </c>
      <c r="D438" s="27" t="s">
        <v>1587</v>
      </c>
      <c r="E438" s="27" t="s">
        <v>1588</v>
      </c>
      <c r="F438" s="27" t="s">
        <v>1589</v>
      </c>
      <c r="G438" s="27" t="s">
        <v>1590</v>
      </c>
      <c r="H438" s="27" t="s">
        <v>1591</v>
      </c>
      <c r="I438" s="27" t="s">
        <v>1592</v>
      </c>
      <c r="J438" s="27" t="s">
        <v>1593</v>
      </c>
      <c r="K438" s="27" t="s">
        <v>1594</v>
      </c>
      <c r="L438" s="27" t="s">
        <v>1595</v>
      </c>
      <c r="M438" s="27" t="s">
        <v>1596</v>
      </c>
      <c r="N438" s="27" t="s">
        <v>1597</v>
      </c>
      <c r="O438" s="27" t="s">
        <v>1598</v>
      </c>
      <c r="P438" s="27" t="s">
        <v>1599</v>
      </c>
      <c r="Q438" s="27" t="s">
        <v>1600</v>
      </c>
      <c r="R438" s="27" t="s">
        <v>1601</v>
      </c>
      <c r="S438" s="27" t="s">
        <v>1602</v>
      </c>
      <c r="T438" s="27" t="s">
        <v>1603</v>
      </c>
      <c r="U438" s="27" t="s">
        <v>1604</v>
      </c>
      <c r="V438" s="27" t="s">
        <v>1605</v>
      </c>
      <c r="W438" s="27" t="s">
        <v>1606</v>
      </c>
      <c r="X438" s="27" t="s">
        <v>1607</v>
      </c>
      <c r="Y438" s="27" t="s">
        <v>1608</v>
      </c>
      <c r="Z438" s="27" t="s">
        <v>1609</v>
      </c>
      <c r="AA438" s="27" t="s">
        <v>1610</v>
      </c>
      <c r="AB438" s="27" t="s">
        <v>1611</v>
      </c>
      <c r="AC438" s="27" t="s">
        <v>1612</v>
      </c>
      <c r="AD438" s="27" t="s">
        <v>1073</v>
      </c>
      <c r="AE438" s="27" t="s">
        <v>328</v>
      </c>
      <c r="AF438" s="27" t="s">
        <v>327</v>
      </c>
    </row>
    <row r="439" spans="2:34" s="21" customFormat="1" ht="15.75" customHeight="1" x14ac:dyDescent="0.2">
      <c r="B439" s="27"/>
      <c r="C439" s="29" t="str">
        <f>'Aligning Data'!C227</f>
        <v>A33</v>
      </c>
      <c r="D439" s="29" t="str">
        <f>'Aligning Data'!D227</f>
        <v>B33</v>
      </c>
      <c r="E439" s="29" t="str">
        <f>'Aligning Data'!E227</f>
        <v>C33</v>
      </c>
      <c r="F439" s="29" t="str">
        <f>'Aligning Data'!F227</f>
        <v>D33</v>
      </c>
      <c r="G439" s="29" t="str">
        <f>'Aligning Data'!G227</f>
        <v>E33</v>
      </c>
      <c r="H439" s="29" t="str">
        <f>'Aligning Data'!H227</f>
        <v>F33</v>
      </c>
      <c r="I439" s="29" t="str">
        <f>'Aligning Data'!I227</f>
        <v>G33</v>
      </c>
      <c r="J439" s="29" t="str">
        <f>'Aligning Data'!J227</f>
        <v>H33</v>
      </c>
      <c r="K439" s="29" t="str">
        <f>'Aligning Data'!K227</f>
        <v>I33</v>
      </c>
      <c r="L439" s="29" t="str">
        <f>'Aligning Data'!L227</f>
        <v>J33</v>
      </c>
      <c r="M439" s="29" t="str">
        <f>'Aligning Data'!M227</f>
        <v>K33</v>
      </c>
      <c r="N439" s="29" t="str">
        <f>'Aligning Data'!N227</f>
        <v>L33</v>
      </c>
      <c r="O439" s="29" t="str">
        <f>'Aligning Data'!O227</f>
        <v>M33</v>
      </c>
      <c r="P439" s="29" t="str">
        <f>'Aligning Data'!P227</f>
        <v>N33</v>
      </c>
      <c r="Q439" s="29" t="str">
        <f>'Aligning Data'!Q227</f>
        <v>O33</v>
      </c>
      <c r="R439" s="29" t="str">
        <f>'Aligning Data'!R227</f>
        <v>P33</v>
      </c>
      <c r="S439" s="29" t="str">
        <f>'Aligning Data'!S227</f>
        <v>S33</v>
      </c>
      <c r="T439" s="29" t="str">
        <f>'Aligning Data'!T227</f>
        <v>R33</v>
      </c>
      <c r="U439" s="29" t="str">
        <f>'Aligning Data'!U227</f>
        <v>S33</v>
      </c>
      <c r="V439" s="29" t="str">
        <f>'Aligning Data'!V227</f>
        <v>T33</v>
      </c>
      <c r="W439" s="29" t="str">
        <f>'Aligning Data'!W227</f>
        <v>U33</v>
      </c>
      <c r="X439" s="29" t="str">
        <f>'Aligning Data'!X227</f>
        <v>V33</v>
      </c>
      <c r="Y439" s="29" t="str">
        <f>'Aligning Data'!Y227</f>
        <v>W33</v>
      </c>
      <c r="Z439" s="29" t="str">
        <f>'Aligning Data'!Z227</f>
        <v>X33</v>
      </c>
      <c r="AA439" s="29" t="str">
        <f>'Aligning Data'!AA227</f>
        <v>Y33</v>
      </c>
      <c r="AB439" s="29" t="str">
        <f>'Aligning Data'!AB227</f>
        <v>Z33</v>
      </c>
      <c r="AC439" s="29" t="str">
        <f>'Aligning Data'!AC227</f>
        <v>AA33</v>
      </c>
      <c r="AD439" s="29" t="str">
        <f>'Aligning Data'!AD227</f>
        <v>AB33</v>
      </c>
      <c r="AE439" s="29" t="str">
        <f>'Aligning Data'!AE227</f>
        <v>AC33</v>
      </c>
      <c r="AF439" s="29" t="str">
        <f>'Aligning Data'!AF227</f>
        <v>AD33</v>
      </c>
    </row>
    <row r="440" spans="2:34" s="21" customFormat="1" ht="15.75" customHeight="1" x14ac:dyDescent="0.2">
      <c r="B440" s="27">
        <v>34</v>
      </c>
      <c r="C440" s="27" t="s">
        <v>1586</v>
      </c>
      <c r="D440" s="27" t="s">
        <v>1587</v>
      </c>
      <c r="E440" s="27" t="s">
        <v>1588</v>
      </c>
      <c r="F440" s="27" t="s">
        <v>1589</v>
      </c>
      <c r="G440" s="27" t="s">
        <v>1590</v>
      </c>
      <c r="H440" s="27" t="s">
        <v>1591</v>
      </c>
      <c r="I440" s="27" t="s">
        <v>1592</v>
      </c>
      <c r="J440" s="27" t="s">
        <v>1593</v>
      </c>
      <c r="K440" s="27" t="s">
        <v>1594</v>
      </c>
      <c r="L440" s="27" t="s">
        <v>1595</v>
      </c>
      <c r="M440" s="27" t="s">
        <v>1596</v>
      </c>
      <c r="N440" s="27" t="s">
        <v>1597</v>
      </c>
      <c r="O440" s="27" t="s">
        <v>1598</v>
      </c>
      <c r="P440" s="27" t="s">
        <v>1599</v>
      </c>
      <c r="Q440" s="27" t="s">
        <v>1600</v>
      </c>
      <c r="R440" s="27" t="s">
        <v>1601</v>
      </c>
      <c r="S440" s="27" t="s">
        <v>1602</v>
      </c>
      <c r="T440" s="27" t="s">
        <v>1603</v>
      </c>
      <c r="U440" s="27" t="s">
        <v>1604</v>
      </c>
      <c r="V440" s="27" t="s">
        <v>1605</v>
      </c>
      <c r="W440" s="27" t="s">
        <v>1606</v>
      </c>
      <c r="X440" s="27" t="s">
        <v>1607</v>
      </c>
      <c r="Y440" s="27" t="s">
        <v>1608</v>
      </c>
      <c r="Z440" s="27" t="s">
        <v>1609</v>
      </c>
      <c r="AA440" s="27" t="s">
        <v>1610</v>
      </c>
      <c r="AB440" s="27" t="s">
        <v>1611</v>
      </c>
      <c r="AC440" s="27" t="s">
        <v>1612</v>
      </c>
      <c r="AD440" s="27" t="s">
        <v>1073</v>
      </c>
      <c r="AE440" s="27" t="s">
        <v>328</v>
      </c>
      <c r="AF440" s="27" t="s">
        <v>327</v>
      </c>
    </row>
    <row r="441" spans="2:34" s="21" customFormat="1" ht="15.75" customHeight="1" x14ac:dyDescent="0.2">
      <c r="B441" s="27"/>
      <c r="C441" s="29" t="str">
        <f>'Aligning Data'!C228</f>
        <v>A34</v>
      </c>
      <c r="D441" s="29" t="str">
        <f>'Aligning Data'!D228</f>
        <v>B34</v>
      </c>
      <c r="E441" s="29" t="str">
        <f>'Aligning Data'!E228</f>
        <v>C34</v>
      </c>
      <c r="F441" s="29" t="str">
        <f>'Aligning Data'!F228</f>
        <v>D34</v>
      </c>
      <c r="G441" s="29" t="str">
        <f>'Aligning Data'!G228</f>
        <v>E34</v>
      </c>
      <c r="H441" s="29" t="str">
        <f>'Aligning Data'!H228</f>
        <v>F34</v>
      </c>
      <c r="I441" s="29" t="str">
        <f>'Aligning Data'!I228</f>
        <v>G34</v>
      </c>
      <c r="J441" s="29" t="str">
        <f>'Aligning Data'!J228</f>
        <v>H34</v>
      </c>
      <c r="K441" s="29" t="str">
        <f>'Aligning Data'!K228</f>
        <v>I34</v>
      </c>
      <c r="L441" s="29" t="str">
        <f>'Aligning Data'!L228</f>
        <v>J34</v>
      </c>
      <c r="M441" s="29" t="str">
        <f>'Aligning Data'!M228</f>
        <v>K34</v>
      </c>
      <c r="N441" s="29" t="str">
        <f>'Aligning Data'!N228</f>
        <v>L34</v>
      </c>
      <c r="O441" s="29" t="str">
        <f>'Aligning Data'!O228</f>
        <v>M34</v>
      </c>
      <c r="P441" s="29" t="str">
        <f>'Aligning Data'!P228</f>
        <v>N34</v>
      </c>
      <c r="Q441" s="29" t="str">
        <f>'Aligning Data'!Q228</f>
        <v>O34</v>
      </c>
      <c r="R441" s="29" t="str">
        <f>'Aligning Data'!R228</f>
        <v>P34</v>
      </c>
      <c r="S441" s="29" t="str">
        <f>'Aligning Data'!S228</f>
        <v>S34</v>
      </c>
      <c r="T441" s="29" t="str">
        <f>'Aligning Data'!T228</f>
        <v>R34</v>
      </c>
      <c r="U441" s="29" t="str">
        <f>'Aligning Data'!U228</f>
        <v>S34</v>
      </c>
      <c r="V441" s="29" t="str">
        <f>'Aligning Data'!V228</f>
        <v>T34</v>
      </c>
      <c r="W441" s="29" t="str">
        <f>'Aligning Data'!W228</f>
        <v>U34</v>
      </c>
      <c r="X441" s="29" t="str">
        <f>'Aligning Data'!X228</f>
        <v>V34</v>
      </c>
      <c r="Y441" s="29" t="str">
        <f>'Aligning Data'!Y228</f>
        <v>W34</v>
      </c>
      <c r="Z441" s="29" t="str">
        <f>'Aligning Data'!Z228</f>
        <v>X34</v>
      </c>
      <c r="AA441" s="29" t="str">
        <f>'Aligning Data'!AA228</f>
        <v>Y34</v>
      </c>
      <c r="AB441" s="29" t="str">
        <f>'Aligning Data'!AB228</f>
        <v>Z34</v>
      </c>
      <c r="AC441" s="29" t="str">
        <f>'Aligning Data'!AC228</f>
        <v>AA34</v>
      </c>
      <c r="AD441" s="29" t="str">
        <f>'Aligning Data'!AD228</f>
        <v>AB34</v>
      </c>
      <c r="AE441" s="29" t="str">
        <f>'Aligning Data'!AE228</f>
        <v>AC34</v>
      </c>
      <c r="AF441" s="29" t="str">
        <f>'Aligning Data'!AF228</f>
        <v>AD34</v>
      </c>
    </row>
    <row r="442" spans="2:34" s="21" customFormat="1" ht="15.75" customHeight="1" x14ac:dyDescent="0.2">
      <c r="B442" s="32">
        <v>35</v>
      </c>
      <c r="C442" s="41" t="s">
        <v>325</v>
      </c>
      <c r="D442" s="41" t="s">
        <v>325</v>
      </c>
      <c r="E442" s="41" t="s">
        <v>325</v>
      </c>
      <c r="F442" s="41" t="s">
        <v>325</v>
      </c>
      <c r="G442" s="41" t="s">
        <v>325</v>
      </c>
      <c r="H442" s="41" t="s">
        <v>325</v>
      </c>
      <c r="I442" s="41" t="s">
        <v>325</v>
      </c>
      <c r="J442" s="41" t="s">
        <v>325</v>
      </c>
      <c r="K442" s="41" t="s">
        <v>325</v>
      </c>
      <c r="L442" s="41" t="s">
        <v>325</v>
      </c>
      <c r="M442" s="41" t="s">
        <v>325</v>
      </c>
      <c r="N442" s="41" t="s">
        <v>325</v>
      </c>
      <c r="O442" s="41" t="s">
        <v>325</v>
      </c>
      <c r="P442" s="41" t="s">
        <v>325</v>
      </c>
      <c r="Q442" s="41" t="s">
        <v>325</v>
      </c>
      <c r="R442" s="41" t="s">
        <v>325</v>
      </c>
      <c r="S442" s="41" t="s">
        <v>325</v>
      </c>
      <c r="T442" s="41" t="s">
        <v>325</v>
      </c>
      <c r="U442" s="41" t="s">
        <v>325</v>
      </c>
      <c r="V442" s="41" t="s">
        <v>325</v>
      </c>
      <c r="W442" s="41" t="s">
        <v>325</v>
      </c>
      <c r="X442" s="41" t="s">
        <v>325</v>
      </c>
      <c r="Y442" s="41" t="s">
        <v>325</v>
      </c>
      <c r="Z442" s="41" t="s">
        <v>325</v>
      </c>
      <c r="AA442" s="41" t="s">
        <v>325</v>
      </c>
      <c r="AB442" s="41" t="s">
        <v>325</v>
      </c>
      <c r="AC442" s="41" t="s">
        <v>325</v>
      </c>
      <c r="AD442" s="41" t="s">
        <v>325</v>
      </c>
      <c r="AE442" s="41" t="s">
        <v>325</v>
      </c>
      <c r="AF442" s="41" t="s">
        <v>325</v>
      </c>
    </row>
    <row r="443" spans="2:34" s="21" customFormat="1" ht="15.75" customHeight="1" x14ac:dyDescent="0.2">
      <c r="B443" s="32"/>
      <c r="C443" s="41" t="str">
        <f>'Aligning Data'!C229</f>
        <v>A35</v>
      </c>
      <c r="D443" s="41" t="str">
        <f>'Aligning Data'!D229</f>
        <v>B35</v>
      </c>
      <c r="E443" s="41" t="str">
        <f>'Aligning Data'!E229</f>
        <v>C35</v>
      </c>
      <c r="F443" s="41" t="str">
        <f>'Aligning Data'!F229</f>
        <v>D35</v>
      </c>
      <c r="G443" s="41" t="str">
        <f>'Aligning Data'!G229</f>
        <v>E35</v>
      </c>
      <c r="H443" s="41" t="str">
        <f>'Aligning Data'!H229</f>
        <v>F35</v>
      </c>
      <c r="I443" s="41" t="str">
        <f>'Aligning Data'!I229</f>
        <v>G35</v>
      </c>
      <c r="J443" s="41" t="str">
        <f>'Aligning Data'!J229</f>
        <v>H35</v>
      </c>
      <c r="K443" s="41" t="str">
        <f>'Aligning Data'!K229</f>
        <v>I35</v>
      </c>
      <c r="L443" s="41" t="str">
        <f>'Aligning Data'!L229</f>
        <v>J35</v>
      </c>
      <c r="M443" s="41" t="str">
        <f>'Aligning Data'!M229</f>
        <v>K35</v>
      </c>
      <c r="N443" s="41" t="str">
        <f>'Aligning Data'!N229</f>
        <v>L35</v>
      </c>
      <c r="O443" s="41" t="str">
        <f>'Aligning Data'!O229</f>
        <v>M35</v>
      </c>
      <c r="P443" s="41" t="str">
        <f>'Aligning Data'!P229</f>
        <v>N35</v>
      </c>
      <c r="Q443" s="41" t="str">
        <f>'Aligning Data'!Q229</f>
        <v>O35</v>
      </c>
      <c r="R443" s="41" t="str">
        <f>'Aligning Data'!R229</f>
        <v>P35</v>
      </c>
      <c r="S443" s="41" t="str">
        <f>'Aligning Data'!S229</f>
        <v>S35</v>
      </c>
      <c r="T443" s="41" t="str">
        <f>'Aligning Data'!T229</f>
        <v>R35</v>
      </c>
      <c r="U443" s="41" t="str">
        <f>'Aligning Data'!U229</f>
        <v>S35</v>
      </c>
      <c r="V443" s="41" t="str">
        <f>'Aligning Data'!V229</f>
        <v>T35</v>
      </c>
      <c r="W443" s="41" t="str">
        <f>'Aligning Data'!W229</f>
        <v>U35</v>
      </c>
      <c r="X443" s="41" t="str">
        <f>'Aligning Data'!X229</f>
        <v>V35</v>
      </c>
      <c r="Y443" s="41" t="str">
        <f>'Aligning Data'!Y229</f>
        <v>W35</v>
      </c>
      <c r="Z443" s="41" t="str">
        <f>'Aligning Data'!Z229</f>
        <v>X35</v>
      </c>
      <c r="AA443" s="41" t="str">
        <f>'Aligning Data'!AA229</f>
        <v>Y35</v>
      </c>
      <c r="AB443" s="41" t="str">
        <f>'Aligning Data'!AB229</f>
        <v>Z35</v>
      </c>
      <c r="AC443" s="41" t="str">
        <f>'Aligning Data'!AC229</f>
        <v>AA35</v>
      </c>
      <c r="AD443" s="41" t="str">
        <f>'Aligning Data'!AD229</f>
        <v>AB35</v>
      </c>
      <c r="AE443" s="41" t="str">
        <f>'Aligning Data'!AE229</f>
        <v>AC35</v>
      </c>
      <c r="AF443" s="41" t="str">
        <f>'Aligning Data'!AF229</f>
        <v>AD35</v>
      </c>
    </row>
    <row r="444" spans="2:34" s="21" customFormat="1" ht="15.75" customHeight="1" x14ac:dyDescent="0.2">
      <c r="B444" s="32">
        <v>36</v>
      </c>
      <c r="C444" s="41" t="s">
        <v>325</v>
      </c>
      <c r="D444" s="41" t="s">
        <v>325</v>
      </c>
      <c r="E444" s="41" t="s">
        <v>325</v>
      </c>
      <c r="F444" s="41" t="s">
        <v>325</v>
      </c>
      <c r="G444" s="41" t="s">
        <v>325</v>
      </c>
      <c r="H444" s="41" t="s">
        <v>325</v>
      </c>
      <c r="I444" s="41" t="s">
        <v>325</v>
      </c>
      <c r="J444" s="41" t="s">
        <v>325</v>
      </c>
      <c r="K444" s="41" t="s">
        <v>325</v>
      </c>
      <c r="L444" s="41" t="s">
        <v>325</v>
      </c>
      <c r="M444" s="41" t="s">
        <v>325</v>
      </c>
      <c r="N444" s="41" t="s">
        <v>325</v>
      </c>
      <c r="O444" s="41" t="s">
        <v>325</v>
      </c>
      <c r="P444" s="41" t="s">
        <v>325</v>
      </c>
      <c r="Q444" s="41" t="s">
        <v>325</v>
      </c>
      <c r="R444" s="41" t="s">
        <v>325</v>
      </c>
      <c r="S444" s="41" t="s">
        <v>325</v>
      </c>
      <c r="T444" s="41" t="s">
        <v>325</v>
      </c>
      <c r="U444" s="41" t="s">
        <v>325</v>
      </c>
      <c r="V444" s="41" t="s">
        <v>325</v>
      </c>
      <c r="W444" s="41" t="s">
        <v>325</v>
      </c>
      <c r="X444" s="41" t="s">
        <v>325</v>
      </c>
      <c r="Y444" s="41" t="s">
        <v>325</v>
      </c>
      <c r="Z444" s="41" t="s">
        <v>325</v>
      </c>
      <c r="AA444" s="41" t="s">
        <v>325</v>
      </c>
      <c r="AB444" s="41" t="s">
        <v>325</v>
      </c>
      <c r="AC444" s="41" t="s">
        <v>325</v>
      </c>
      <c r="AD444" s="41" t="s">
        <v>325</v>
      </c>
      <c r="AE444" s="41" t="s">
        <v>325</v>
      </c>
      <c r="AF444" s="41" t="s">
        <v>325</v>
      </c>
    </row>
    <row r="445" spans="2:34" ht="15.75" customHeight="1" x14ac:dyDescent="0.2">
      <c r="B445" s="49"/>
      <c r="C445" s="41" t="str">
        <f>'Aligning Data'!C230</f>
        <v>A36</v>
      </c>
      <c r="D445" s="41" t="str">
        <f>'Aligning Data'!D230</f>
        <v>B36</v>
      </c>
      <c r="E445" s="41" t="str">
        <f>'Aligning Data'!E230</f>
        <v>C36</v>
      </c>
      <c r="F445" s="41" t="str">
        <f>'Aligning Data'!F230</f>
        <v>D36</v>
      </c>
      <c r="G445" s="41" t="str">
        <f>'Aligning Data'!G230</f>
        <v>E36</v>
      </c>
      <c r="H445" s="41" t="str">
        <f>'Aligning Data'!H230</f>
        <v>F36</v>
      </c>
      <c r="I445" s="41" t="str">
        <f>'Aligning Data'!I230</f>
        <v>G36</v>
      </c>
      <c r="J445" s="41" t="str">
        <f>'Aligning Data'!J230</f>
        <v>H36</v>
      </c>
      <c r="K445" s="41" t="str">
        <f>'Aligning Data'!K230</f>
        <v>I36</v>
      </c>
      <c r="L445" s="41" t="str">
        <f>'Aligning Data'!L230</f>
        <v>J36</v>
      </c>
      <c r="M445" s="41" t="str">
        <f>'Aligning Data'!M230</f>
        <v>K36</v>
      </c>
      <c r="N445" s="41" t="str">
        <f>'Aligning Data'!N230</f>
        <v>L36</v>
      </c>
      <c r="O445" s="41" t="str">
        <f>'Aligning Data'!O230</f>
        <v>M36</v>
      </c>
      <c r="P445" s="41" t="str">
        <f>'Aligning Data'!P230</f>
        <v>N36</v>
      </c>
      <c r="Q445" s="41" t="str">
        <f>'Aligning Data'!Q230</f>
        <v>O36</v>
      </c>
      <c r="R445" s="41" t="str">
        <f>'Aligning Data'!R230</f>
        <v>P36</v>
      </c>
      <c r="S445" s="41" t="str">
        <f>'Aligning Data'!S230</f>
        <v>S36</v>
      </c>
      <c r="T445" s="41" t="str">
        <f>'Aligning Data'!T230</f>
        <v>R36</v>
      </c>
      <c r="U445" s="41" t="str">
        <f>'Aligning Data'!U230</f>
        <v>S36</v>
      </c>
      <c r="V445" s="41" t="str">
        <f>'Aligning Data'!V230</f>
        <v>T36</v>
      </c>
      <c r="W445" s="41" t="str">
        <f>'Aligning Data'!W230</f>
        <v>U36</v>
      </c>
      <c r="X445" s="41" t="str">
        <f>'Aligning Data'!X230</f>
        <v>V36</v>
      </c>
      <c r="Y445" s="41" t="str">
        <f>'Aligning Data'!Y230</f>
        <v>W36</v>
      </c>
      <c r="Z445" s="41" t="str">
        <f>'Aligning Data'!Z230</f>
        <v>X36</v>
      </c>
      <c r="AA445" s="41" t="str">
        <f>'Aligning Data'!AA230</f>
        <v>Y36</v>
      </c>
      <c r="AB445" s="41" t="str">
        <f>'Aligning Data'!AB230</f>
        <v>Z36</v>
      </c>
      <c r="AC445" s="41" t="str">
        <f>'Aligning Data'!AC230</f>
        <v>AA36</v>
      </c>
      <c r="AD445" s="41" t="str">
        <f>'Aligning Data'!AD230</f>
        <v>AB36</v>
      </c>
      <c r="AE445" s="41" t="str">
        <f>'Aligning Data'!AE230</f>
        <v>AC36</v>
      </c>
      <c r="AF445" s="41" t="str">
        <f>'Aligning Data'!AF230</f>
        <v>AD36</v>
      </c>
    </row>
    <row r="446" spans="2:34" ht="15.75" customHeight="1" x14ac:dyDescent="0.2">
      <c r="B446" s="46"/>
    </row>
    <row r="447" spans="2:34" s="39" customFormat="1" ht="15.75" customHeight="1" x14ac:dyDescent="0.2">
      <c r="B447" s="38"/>
      <c r="C447" s="60" t="str">
        <f>'Aligning Data'!C232</f>
        <v>Sample 7</v>
      </c>
    </row>
    <row r="448" spans="2:34" s="21" customFormat="1" ht="15.75" customHeight="1" x14ac:dyDescent="0.2">
      <c r="B448" s="27">
        <v>1</v>
      </c>
      <c r="C448" s="27" t="s">
        <v>324</v>
      </c>
      <c r="D448" s="27" t="s">
        <v>327</v>
      </c>
      <c r="E448" s="27" t="s">
        <v>1071</v>
      </c>
      <c r="F448" s="27" t="s">
        <v>326</v>
      </c>
      <c r="G448" s="27" t="s">
        <v>1114</v>
      </c>
      <c r="H448" s="27" t="s">
        <v>1115</v>
      </c>
      <c r="I448" s="27" t="s">
        <v>1116</v>
      </c>
      <c r="J448" s="27" t="s">
        <v>1117</v>
      </c>
      <c r="K448" s="27" t="s">
        <v>1118</v>
      </c>
      <c r="L448" s="27" t="s">
        <v>1119</v>
      </c>
      <c r="M448" s="27" t="s">
        <v>1120</v>
      </c>
      <c r="N448" s="27" t="s">
        <v>1121</v>
      </c>
      <c r="O448" s="27" t="s">
        <v>1122</v>
      </c>
      <c r="P448" s="27" t="s">
        <v>1123</v>
      </c>
      <c r="Q448" s="27" t="s">
        <v>1124</v>
      </c>
      <c r="R448" s="27" t="s">
        <v>1125</v>
      </c>
      <c r="S448" s="27" t="s">
        <v>1126</v>
      </c>
      <c r="T448" s="27" t="s">
        <v>1127</v>
      </c>
      <c r="U448" s="27" t="s">
        <v>1128</v>
      </c>
      <c r="V448" s="27" t="s">
        <v>1129</v>
      </c>
      <c r="W448" s="27" t="s">
        <v>1130</v>
      </c>
      <c r="X448" s="27" t="s">
        <v>1131</v>
      </c>
      <c r="Y448" s="27" t="s">
        <v>1132</v>
      </c>
      <c r="Z448" s="27" t="s">
        <v>1133</v>
      </c>
      <c r="AA448" s="27" t="s">
        <v>1134</v>
      </c>
      <c r="AB448" s="27" t="s">
        <v>1135</v>
      </c>
      <c r="AC448" s="27" t="s">
        <v>1136</v>
      </c>
      <c r="AD448" s="27" t="s">
        <v>1137</v>
      </c>
      <c r="AE448" s="27" t="s">
        <v>1138</v>
      </c>
      <c r="AF448" s="27" t="s">
        <v>1139</v>
      </c>
      <c r="AH448" s="39" t="s">
        <v>1065</v>
      </c>
    </row>
    <row r="449" spans="2:34" s="21" customFormat="1" ht="15.75" customHeight="1" x14ac:dyDescent="0.2">
      <c r="B449" s="27"/>
      <c r="C449" s="28" t="str">
        <f>'Aligning Data'!C233</f>
        <v>A1</v>
      </c>
      <c r="D449" s="28" t="str">
        <f>'Aligning Data'!D233</f>
        <v>B1</v>
      </c>
      <c r="E449" s="28" t="str">
        <f>'Aligning Data'!E233</f>
        <v>C1</v>
      </c>
      <c r="F449" s="28" t="str">
        <f>'Aligning Data'!F233</f>
        <v>D1</v>
      </c>
      <c r="G449" s="28" t="str">
        <f>'Aligning Data'!G233</f>
        <v>E1</v>
      </c>
      <c r="H449" s="28" t="str">
        <f>'Aligning Data'!H233</f>
        <v>F1</v>
      </c>
      <c r="I449" s="28" t="str">
        <f>'Aligning Data'!I233</f>
        <v>G1</v>
      </c>
      <c r="J449" s="28" t="str">
        <f>'Aligning Data'!J233</f>
        <v>H1</v>
      </c>
      <c r="K449" s="28" t="str">
        <f>'Aligning Data'!K233</f>
        <v>I1</v>
      </c>
      <c r="L449" s="28" t="str">
        <f>'Aligning Data'!L233</f>
        <v>J1</v>
      </c>
      <c r="M449" s="28" t="str">
        <f>'Aligning Data'!M233</f>
        <v>K1</v>
      </c>
      <c r="N449" s="28" t="str">
        <f>'Aligning Data'!N233</f>
        <v>L1</v>
      </c>
      <c r="O449" s="28" t="str">
        <f>'Aligning Data'!O233</f>
        <v>M1</v>
      </c>
      <c r="P449" s="28" t="str">
        <f>'Aligning Data'!P233</f>
        <v>N1</v>
      </c>
      <c r="Q449" s="28" t="str">
        <f>'Aligning Data'!Q233</f>
        <v>O1</v>
      </c>
      <c r="R449" s="28" t="str">
        <f>'Aligning Data'!R233</f>
        <v>P1</v>
      </c>
      <c r="S449" s="28" t="str">
        <f>'Aligning Data'!S233</f>
        <v>S1</v>
      </c>
      <c r="T449" s="28" t="str">
        <f>'Aligning Data'!T233</f>
        <v>R1</v>
      </c>
      <c r="U449" s="28" t="str">
        <f>'Aligning Data'!U233</f>
        <v>S1</v>
      </c>
      <c r="V449" s="28" t="str">
        <f>'Aligning Data'!V233</f>
        <v>T1</v>
      </c>
      <c r="W449" s="28" t="str">
        <f>'Aligning Data'!W233</f>
        <v>U1</v>
      </c>
      <c r="X449" s="28" t="str">
        <f>'Aligning Data'!X233</f>
        <v>V1</v>
      </c>
      <c r="Y449" s="28" t="str">
        <f>'Aligning Data'!Y233</f>
        <v>W1</v>
      </c>
      <c r="Z449" s="28" t="str">
        <f>'Aligning Data'!Z233</f>
        <v>X1</v>
      </c>
      <c r="AA449" s="28" t="str">
        <f>'Aligning Data'!AA233</f>
        <v>Y1</v>
      </c>
      <c r="AB449" s="28" t="str">
        <f>'Aligning Data'!AB233</f>
        <v>Z1</v>
      </c>
      <c r="AC449" s="28" t="str">
        <f>'Aligning Data'!AC233</f>
        <v>AA1</v>
      </c>
      <c r="AD449" s="28" t="str">
        <f>'Aligning Data'!AD233</f>
        <v>AB1</v>
      </c>
      <c r="AE449" s="28" t="str">
        <f>'Aligning Data'!AE233</f>
        <v>AC1</v>
      </c>
      <c r="AF449" s="28" t="str">
        <f>'Aligning Data'!AF233</f>
        <v>AD1</v>
      </c>
      <c r="AH449" s="21">
        <f>'Aligning Data'!AH234</f>
        <v>0</v>
      </c>
    </row>
    <row r="450" spans="2:34" s="21" customFormat="1" ht="15.75" customHeight="1" x14ac:dyDescent="0.2">
      <c r="B450" s="27">
        <v>2</v>
      </c>
      <c r="C450" s="27" t="s">
        <v>324</v>
      </c>
      <c r="D450" s="27" t="s">
        <v>327</v>
      </c>
      <c r="E450" s="27" t="s">
        <v>1071</v>
      </c>
      <c r="F450" s="27" t="s">
        <v>326</v>
      </c>
      <c r="G450" s="27" t="s">
        <v>1114</v>
      </c>
      <c r="H450" s="27" t="s">
        <v>1115</v>
      </c>
      <c r="I450" s="27" t="s">
        <v>1116</v>
      </c>
      <c r="J450" s="27" t="s">
        <v>1117</v>
      </c>
      <c r="K450" s="27" t="s">
        <v>1118</v>
      </c>
      <c r="L450" s="27" t="s">
        <v>1119</v>
      </c>
      <c r="M450" s="27" t="s">
        <v>1120</v>
      </c>
      <c r="N450" s="27" t="s">
        <v>1121</v>
      </c>
      <c r="O450" s="27" t="s">
        <v>1122</v>
      </c>
      <c r="P450" s="27" t="s">
        <v>1123</v>
      </c>
      <c r="Q450" s="27" t="s">
        <v>1124</v>
      </c>
      <c r="R450" s="27" t="s">
        <v>1125</v>
      </c>
      <c r="S450" s="27" t="s">
        <v>1126</v>
      </c>
      <c r="T450" s="27" t="s">
        <v>1127</v>
      </c>
      <c r="U450" s="27" t="s">
        <v>1128</v>
      </c>
      <c r="V450" s="27" t="s">
        <v>1129</v>
      </c>
      <c r="W450" s="27" t="s">
        <v>1130</v>
      </c>
      <c r="X450" s="27" t="s">
        <v>1131</v>
      </c>
      <c r="Y450" s="27" t="s">
        <v>1132</v>
      </c>
      <c r="Z450" s="27" t="s">
        <v>1133</v>
      </c>
      <c r="AA450" s="27" t="s">
        <v>1134</v>
      </c>
      <c r="AB450" s="27" t="s">
        <v>1135</v>
      </c>
      <c r="AC450" s="27" t="s">
        <v>1136</v>
      </c>
      <c r="AD450" s="27" t="s">
        <v>1137</v>
      </c>
      <c r="AE450" s="27" t="s">
        <v>1138</v>
      </c>
      <c r="AF450" s="27" t="s">
        <v>1139</v>
      </c>
      <c r="AH450" s="21">
        <f>'Aligning Data'!AH235</f>
        <v>0</v>
      </c>
    </row>
    <row r="451" spans="2:34" s="21" customFormat="1" ht="15.75" customHeight="1" x14ac:dyDescent="0.2">
      <c r="B451" s="27"/>
      <c r="C451" s="28" t="str">
        <f>'Aligning Data'!C234</f>
        <v>A2</v>
      </c>
      <c r="D451" s="28" t="str">
        <f>'Aligning Data'!D234</f>
        <v>B2</v>
      </c>
      <c r="E451" s="28" t="str">
        <f>'Aligning Data'!E234</f>
        <v>C2</v>
      </c>
      <c r="F451" s="28" t="str">
        <f>'Aligning Data'!F234</f>
        <v>D2</v>
      </c>
      <c r="G451" s="28" t="str">
        <f>'Aligning Data'!G234</f>
        <v>E2</v>
      </c>
      <c r="H451" s="28" t="str">
        <f>'Aligning Data'!H234</f>
        <v>F2</v>
      </c>
      <c r="I451" s="28" t="str">
        <f>'Aligning Data'!I234</f>
        <v>G2</v>
      </c>
      <c r="J451" s="28" t="str">
        <f>'Aligning Data'!J234</f>
        <v>H2</v>
      </c>
      <c r="K451" s="28" t="str">
        <f>'Aligning Data'!K234</f>
        <v>I2</v>
      </c>
      <c r="L451" s="28" t="str">
        <f>'Aligning Data'!L234</f>
        <v>J2</v>
      </c>
      <c r="M451" s="28" t="str">
        <f>'Aligning Data'!M234</f>
        <v>K2</v>
      </c>
      <c r="N451" s="28" t="str">
        <f>'Aligning Data'!N234</f>
        <v>L2</v>
      </c>
      <c r="O451" s="28" t="str">
        <f>'Aligning Data'!O234</f>
        <v>M2</v>
      </c>
      <c r="P451" s="28" t="str">
        <f>'Aligning Data'!P234</f>
        <v>N2</v>
      </c>
      <c r="Q451" s="28" t="str">
        <f>'Aligning Data'!Q234</f>
        <v>O2</v>
      </c>
      <c r="R451" s="28" t="str">
        <f>'Aligning Data'!R234</f>
        <v>P2</v>
      </c>
      <c r="S451" s="28" t="str">
        <f>'Aligning Data'!S234</f>
        <v>S2</v>
      </c>
      <c r="T451" s="28" t="str">
        <f>'Aligning Data'!T234</f>
        <v>R2</v>
      </c>
      <c r="U451" s="28" t="str">
        <f>'Aligning Data'!U234</f>
        <v>S2</v>
      </c>
      <c r="V451" s="28" t="str">
        <f>'Aligning Data'!V234</f>
        <v>T2</v>
      </c>
      <c r="W451" s="28" t="str">
        <f>'Aligning Data'!W234</f>
        <v>U2</v>
      </c>
      <c r="X451" s="28" t="str">
        <f>'Aligning Data'!X234</f>
        <v>V2</v>
      </c>
      <c r="Y451" s="28" t="str">
        <f>'Aligning Data'!Y234</f>
        <v>W2</v>
      </c>
      <c r="Z451" s="28" t="str">
        <f>'Aligning Data'!Z234</f>
        <v>X2</v>
      </c>
      <c r="AA451" s="28" t="str">
        <f>'Aligning Data'!AA234</f>
        <v>Y2</v>
      </c>
      <c r="AB451" s="28" t="str">
        <f>'Aligning Data'!AB234</f>
        <v>Z2</v>
      </c>
      <c r="AC451" s="28" t="str">
        <f>'Aligning Data'!AC234</f>
        <v>AA2</v>
      </c>
      <c r="AD451" s="28" t="str">
        <f>'Aligning Data'!AD234</f>
        <v>AB2</v>
      </c>
      <c r="AE451" s="28" t="str">
        <f>'Aligning Data'!AE234</f>
        <v>AC2</v>
      </c>
      <c r="AF451" s="28" t="str">
        <f>'Aligning Data'!AF234</f>
        <v>AD2</v>
      </c>
      <c r="AH451" s="21">
        <f>'Aligning Data'!AH236</f>
        <v>0</v>
      </c>
    </row>
    <row r="452" spans="2:34" s="21" customFormat="1" ht="15.75" customHeight="1" x14ac:dyDescent="0.2">
      <c r="B452" s="32">
        <v>3</v>
      </c>
      <c r="C452" s="32" t="s">
        <v>326</v>
      </c>
      <c r="D452" s="32" t="s">
        <v>326</v>
      </c>
      <c r="E452" s="32" t="s">
        <v>326</v>
      </c>
      <c r="F452" s="32" t="s">
        <v>1140</v>
      </c>
      <c r="G452" s="32" t="s">
        <v>1141</v>
      </c>
      <c r="H452" s="32" t="s">
        <v>1142</v>
      </c>
      <c r="I452" s="32" t="s">
        <v>1143</v>
      </c>
      <c r="J452" s="32" t="s">
        <v>1144</v>
      </c>
      <c r="K452" s="32" t="s">
        <v>1145</v>
      </c>
      <c r="L452" s="32" t="s">
        <v>1146</v>
      </c>
      <c r="M452" s="32" t="s">
        <v>1147</v>
      </c>
      <c r="N452" s="32" t="s">
        <v>1148</v>
      </c>
      <c r="O452" s="32" t="s">
        <v>1149</v>
      </c>
      <c r="P452" s="32" t="s">
        <v>1150</v>
      </c>
      <c r="Q452" s="32" t="s">
        <v>1151</v>
      </c>
      <c r="R452" s="32" t="s">
        <v>1152</v>
      </c>
      <c r="S452" s="32" t="s">
        <v>1153</v>
      </c>
      <c r="T452" s="32" t="s">
        <v>1154</v>
      </c>
      <c r="U452" s="32" t="s">
        <v>1155</v>
      </c>
      <c r="V452" s="32" t="s">
        <v>1156</v>
      </c>
      <c r="W452" s="32" t="s">
        <v>1157</v>
      </c>
      <c r="X452" s="32" t="s">
        <v>1158</v>
      </c>
      <c r="Y452" s="32" t="s">
        <v>1159</v>
      </c>
      <c r="Z452" s="32" t="s">
        <v>1160</v>
      </c>
      <c r="AA452" s="32" t="s">
        <v>1161</v>
      </c>
      <c r="AB452" s="32" t="s">
        <v>1162</v>
      </c>
      <c r="AC452" s="32" t="s">
        <v>1163</v>
      </c>
      <c r="AD452" s="32" t="s">
        <v>1164</v>
      </c>
      <c r="AE452" s="32" t="s">
        <v>1165</v>
      </c>
      <c r="AF452" s="32" t="s">
        <v>1166</v>
      </c>
      <c r="AH452" s="21">
        <f>'Aligning Data'!AH237</f>
        <v>0</v>
      </c>
    </row>
    <row r="453" spans="2:34" s="21" customFormat="1" ht="15.75" customHeight="1" x14ac:dyDescent="0.2">
      <c r="B453" s="32"/>
      <c r="C453" s="41" t="str">
        <f>'Aligning Data'!C235</f>
        <v>A3</v>
      </c>
      <c r="D453" s="41" t="str">
        <f>'Aligning Data'!D235</f>
        <v>B3</v>
      </c>
      <c r="E453" s="41" t="str">
        <f>'Aligning Data'!E235</f>
        <v>C3</v>
      </c>
      <c r="F453" s="41" t="str">
        <f>'Aligning Data'!F235</f>
        <v>D3</v>
      </c>
      <c r="G453" s="41" t="str">
        <f>'Aligning Data'!G235</f>
        <v>E3</v>
      </c>
      <c r="H453" s="41" t="str">
        <f>'Aligning Data'!H235</f>
        <v>F3</v>
      </c>
      <c r="I453" s="41" t="str">
        <f>'Aligning Data'!I235</f>
        <v>G3</v>
      </c>
      <c r="J453" s="41" t="str">
        <f>'Aligning Data'!J235</f>
        <v>H3</v>
      </c>
      <c r="K453" s="41" t="str">
        <f>'Aligning Data'!K235</f>
        <v>I3</v>
      </c>
      <c r="L453" s="41" t="str">
        <f>'Aligning Data'!L235</f>
        <v>J3</v>
      </c>
      <c r="M453" s="41" t="str">
        <f>'Aligning Data'!M235</f>
        <v>K3</v>
      </c>
      <c r="N453" s="41" t="str">
        <f>'Aligning Data'!N235</f>
        <v>L3</v>
      </c>
      <c r="O453" s="41" t="str">
        <f>'Aligning Data'!O235</f>
        <v>M3</v>
      </c>
      <c r="P453" s="41" t="str">
        <f>'Aligning Data'!P235</f>
        <v>N3</v>
      </c>
      <c r="Q453" s="41" t="str">
        <f>'Aligning Data'!Q235</f>
        <v>O3</v>
      </c>
      <c r="R453" s="41" t="str">
        <f>'Aligning Data'!R235</f>
        <v>P3</v>
      </c>
      <c r="S453" s="41" t="str">
        <f>'Aligning Data'!S235</f>
        <v>S3</v>
      </c>
      <c r="T453" s="41" t="str">
        <f>'Aligning Data'!T235</f>
        <v>R3</v>
      </c>
      <c r="U453" s="41" t="str">
        <f>'Aligning Data'!U235</f>
        <v>S3</v>
      </c>
      <c r="V453" s="41" t="str">
        <f>'Aligning Data'!V235</f>
        <v>T3</v>
      </c>
      <c r="W453" s="41" t="str">
        <f>'Aligning Data'!W235</f>
        <v>U3</v>
      </c>
      <c r="X453" s="41" t="str">
        <f>'Aligning Data'!X235</f>
        <v>V3</v>
      </c>
      <c r="Y453" s="41" t="str">
        <f>'Aligning Data'!Y235</f>
        <v>W3</v>
      </c>
      <c r="Z453" s="41" t="str">
        <f>'Aligning Data'!Z235</f>
        <v>X3</v>
      </c>
      <c r="AA453" s="41" t="str">
        <f>'Aligning Data'!AA235</f>
        <v>Y3</v>
      </c>
      <c r="AB453" s="41" t="str">
        <f>'Aligning Data'!AB235</f>
        <v>Z3</v>
      </c>
      <c r="AC453" s="41" t="str">
        <f>'Aligning Data'!AC235</f>
        <v>AA3</v>
      </c>
      <c r="AD453" s="41" t="str">
        <f>'Aligning Data'!AD235</f>
        <v>AB3</v>
      </c>
      <c r="AE453" s="41" t="str">
        <f>'Aligning Data'!AE235</f>
        <v>AC3</v>
      </c>
      <c r="AF453" s="41" t="str">
        <f>'Aligning Data'!AF235</f>
        <v>AD3</v>
      </c>
    </row>
    <row r="454" spans="2:34" s="21" customFormat="1" ht="15.75" customHeight="1" x14ac:dyDescent="0.2">
      <c r="B454" s="32">
        <v>4</v>
      </c>
      <c r="C454" s="32" t="s">
        <v>326</v>
      </c>
      <c r="D454" s="32" t="s">
        <v>326</v>
      </c>
      <c r="E454" s="32" t="s">
        <v>326</v>
      </c>
      <c r="F454" s="32" t="s">
        <v>1140</v>
      </c>
      <c r="G454" s="32" t="s">
        <v>1141</v>
      </c>
      <c r="H454" s="32" t="s">
        <v>1142</v>
      </c>
      <c r="I454" s="32" t="s">
        <v>1143</v>
      </c>
      <c r="J454" s="32" t="s">
        <v>1144</v>
      </c>
      <c r="K454" s="32" t="s">
        <v>1145</v>
      </c>
      <c r="L454" s="32" t="s">
        <v>1146</v>
      </c>
      <c r="M454" s="32" t="s">
        <v>1147</v>
      </c>
      <c r="N454" s="32" t="s">
        <v>1148</v>
      </c>
      <c r="O454" s="32" t="s">
        <v>1149</v>
      </c>
      <c r="P454" s="32" t="s">
        <v>1150</v>
      </c>
      <c r="Q454" s="32" t="s">
        <v>1151</v>
      </c>
      <c r="R454" s="32" t="s">
        <v>1152</v>
      </c>
      <c r="S454" s="32" t="s">
        <v>1153</v>
      </c>
      <c r="T454" s="32" t="s">
        <v>1154</v>
      </c>
      <c r="U454" s="32" t="s">
        <v>1155</v>
      </c>
      <c r="V454" s="32" t="s">
        <v>1156</v>
      </c>
      <c r="W454" s="32" t="s">
        <v>1157</v>
      </c>
      <c r="X454" s="32" t="s">
        <v>1158</v>
      </c>
      <c r="Y454" s="32" t="s">
        <v>1159</v>
      </c>
      <c r="Z454" s="32" t="s">
        <v>1160</v>
      </c>
      <c r="AA454" s="32" t="s">
        <v>1161</v>
      </c>
      <c r="AB454" s="32" t="s">
        <v>1162</v>
      </c>
      <c r="AC454" s="32" t="s">
        <v>1163</v>
      </c>
      <c r="AD454" s="32" t="s">
        <v>1164</v>
      </c>
      <c r="AE454" s="32" t="s">
        <v>1165</v>
      </c>
      <c r="AF454" s="32" t="s">
        <v>1166</v>
      </c>
    </row>
    <row r="455" spans="2:34" s="21" customFormat="1" ht="15.75" customHeight="1" x14ac:dyDescent="0.2">
      <c r="B455" s="32"/>
      <c r="C455" s="41" t="str">
        <f>'Aligning Data'!C236</f>
        <v>A4</v>
      </c>
      <c r="D455" s="41" t="str">
        <f>'Aligning Data'!D236</f>
        <v>B4</v>
      </c>
      <c r="E455" s="41" t="str">
        <f>'Aligning Data'!E236</f>
        <v>C4</v>
      </c>
      <c r="F455" s="41" t="str">
        <f>'Aligning Data'!F236</f>
        <v>D4</v>
      </c>
      <c r="G455" s="41" t="str">
        <f>'Aligning Data'!G236</f>
        <v>E4</v>
      </c>
      <c r="H455" s="41" t="str">
        <f>'Aligning Data'!H236</f>
        <v>F4</v>
      </c>
      <c r="I455" s="41" t="str">
        <f>'Aligning Data'!I236</f>
        <v>G4</v>
      </c>
      <c r="J455" s="41" t="str">
        <f>'Aligning Data'!J236</f>
        <v>H4</v>
      </c>
      <c r="K455" s="41" t="str">
        <f>'Aligning Data'!K236</f>
        <v>I4</v>
      </c>
      <c r="L455" s="41" t="str">
        <f>'Aligning Data'!L236</f>
        <v>J4</v>
      </c>
      <c r="M455" s="41" t="str">
        <f>'Aligning Data'!M236</f>
        <v>K4</v>
      </c>
      <c r="N455" s="41" t="str">
        <f>'Aligning Data'!N236</f>
        <v>L4</v>
      </c>
      <c r="O455" s="41" t="str">
        <f>'Aligning Data'!O236</f>
        <v>M4</v>
      </c>
      <c r="P455" s="41" t="str">
        <f>'Aligning Data'!P236</f>
        <v>N4</v>
      </c>
      <c r="Q455" s="41" t="str">
        <f>'Aligning Data'!Q236</f>
        <v>O4</v>
      </c>
      <c r="R455" s="41" t="str">
        <f>'Aligning Data'!R236</f>
        <v>P4</v>
      </c>
      <c r="S455" s="41" t="str">
        <f>'Aligning Data'!S236</f>
        <v>S4</v>
      </c>
      <c r="T455" s="41" t="str">
        <f>'Aligning Data'!T236</f>
        <v>R4</v>
      </c>
      <c r="U455" s="41" t="str">
        <f>'Aligning Data'!U236</f>
        <v>S4</v>
      </c>
      <c r="V455" s="41" t="str">
        <f>'Aligning Data'!V236</f>
        <v>T4</v>
      </c>
      <c r="W455" s="41" t="str">
        <f>'Aligning Data'!W236</f>
        <v>U4</v>
      </c>
      <c r="X455" s="41" t="str">
        <f>'Aligning Data'!X236</f>
        <v>V4</v>
      </c>
      <c r="Y455" s="41" t="str">
        <f>'Aligning Data'!Y236</f>
        <v>W4</v>
      </c>
      <c r="Z455" s="41" t="str">
        <f>'Aligning Data'!Z236</f>
        <v>X4</v>
      </c>
      <c r="AA455" s="41" t="str">
        <f>'Aligning Data'!AA236</f>
        <v>Y4</v>
      </c>
      <c r="AB455" s="41" t="str">
        <f>'Aligning Data'!AB236</f>
        <v>Z4</v>
      </c>
      <c r="AC455" s="41" t="str">
        <f>'Aligning Data'!AC236</f>
        <v>AA4</v>
      </c>
      <c r="AD455" s="41" t="str">
        <f>'Aligning Data'!AD236</f>
        <v>AB4</v>
      </c>
      <c r="AE455" s="41" t="str">
        <f>'Aligning Data'!AE236</f>
        <v>AC4</v>
      </c>
      <c r="AF455" s="41" t="str">
        <f>'Aligning Data'!AF236</f>
        <v>AD4</v>
      </c>
    </row>
    <row r="456" spans="2:34" s="21" customFormat="1" ht="15.75" customHeight="1" x14ac:dyDescent="0.2">
      <c r="B456" s="27">
        <v>5</v>
      </c>
      <c r="C456" s="27" t="s">
        <v>1167</v>
      </c>
      <c r="D456" s="27" t="s">
        <v>1072</v>
      </c>
      <c r="E456" s="27" t="s">
        <v>1168</v>
      </c>
      <c r="F456" s="27" t="s">
        <v>1169</v>
      </c>
      <c r="G456" s="27" t="s">
        <v>1170</v>
      </c>
      <c r="H456" s="27" t="s">
        <v>1171</v>
      </c>
      <c r="I456" s="27" t="s">
        <v>1172</v>
      </c>
      <c r="J456" s="27" t="s">
        <v>1173</v>
      </c>
      <c r="K456" s="27" t="s">
        <v>1174</v>
      </c>
      <c r="L456" s="27" t="s">
        <v>1175</v>
      </c>
      <c r="M456" s="27" t="s">
        <v>1176</v>
      </c>
      <c r="N456" s="27" t="s">
        <v>1177</v>
      </c>
      <c r="O456" s="27" t="s">
        <v>1178</v>
      </c>
      <c r="P456" s="27" t="s">
        <v>1179</v>
      </c>
      <c r="Q456" s="27" t="s">
        <v>1180</v>
      </c>
      <c r="R456" s="27" t="s">
        <v>1181</v>
      </c>
      <c r="S456" s="27" t="s">
        <v>1182</v>
      </c>
      <c r="T456" s="27" t="s">
        <v>1183</v>
      </c>
      <c r="U456" s="27" t="s">
        <v>1184</v>
      </c>
      <c r="V456" s="27" t="s">
        <v>1185</v>
      </c>
      <c r="W456" s="27" t="s">
        <v>1186</v>
      </c>
      <c r="X456" s="27" t="s">
        <v>1187</v>
      </c>
      <c r="Y456" s="27" t="s">
        <v>1188</v>
      </c>
      <c r="Z456" s="27" t="s">
        <v>1189</v>
      </c>
      <c r="AA456" s="27" t="s">
        <v>1190</v>
      </c>
      <c r="AB456" s="27" t="s">
        <v>1191</v>
      </c>
      <c r="AC456" s="27" t="s">
        <v>1192</v>
      </c>
      <c r="AD456" s="27" t="s">
        <v>1193</v>
      </c>
      <c r="AE456" s="27" t="s">
        <v>1194</v>
      </c>
      <c r="AF456" s="27" t="s">
        <v>1195</v>
      </c>
    </row>
    <row r="457" spans="2:34" s="21" customFormat="1" ht="15.75" customHeight="1" x14ac:dyDescent="0.2">
      <c r="B457" s="27"/>
      <c r="C457" s="28" t="str">
        <f>'Aligning Data'!C237</f>
        <v>A5</v>
      </c>
      <c r="D457" s="28" t="str">
        <f>'Aligning Data'!D237</f>
        <v>B5</v>
      </c>
      <c r="E457" s="28" t="str">
        <f>'Aligning Data'!E237</f>
        <v>C5</v>
      </c>
      <c r="F457" s="28" t="str">
        <f>'Aligning Data'!F237</f>
        <v>D5</v>
      </c>
      <c r="G457" s="28" t="str">
        <f>'Aligning Data'!G237</f>
        <v>E5</v>
      </c>
      <c r="H457" s="28" t="str">
        <f>'Aligning Data'!H237</f>
        <v>F5</v>
      </c>
      <c r="I457" s="28" t="str">
        <f>'Aligning Data'!I237</f>
        <v>G5</v>
      </c>
      <c r="J457" s="28" t="str">
        <f>'Aligning Data'!J237</f>
        <v>H5</v>
      </c>
      <c r="K457" s="28" t="str">
        <f>'Aligning Data'!K237</f>
        <v>I5</v>
      </c>
      <c r="L457" s="28" t="str">
        <f>'Aligning Data'!L237</f>
        <v>J5</v>
      </c>
      <c r="M457" s="28" t="str">
        <f>'Aligning Data'!M237</f>
        <v>K5</v>
      </c>
      <c r="N457" s="28" t="str">
        <f>'Aligning Data'!N237</f>
        <v>L5</v>
      </c>
      <c r="O457" s="28" t="str">
        <f>'Aligning Data'!O237</f>
        <v>M5</v>
      </c>
      <c r="P457" s="28" t="str">
        <f>'Aligning Data'!P237</f>
        <v>N5</v>
      </c>
      <c r="Q457" s="28" t="str">
        <f>'Aligning Data'!Q237</f>
        <v>O5</v>
      </c>
      <c r="R457" s="28" t="str">
        <f>'Aligning Data'!R237</f>
        <v>P5</v>
      </c>
      <c r="S457" s="28" t="str">
        <f>'Aligning Data'!S237</f>
        <v>S5</v>
      </c>
      <c r="T457" s="28" t="str">
        <f>'Aligning Data'!T237</f>
        <v>R5</v>
      </c>
      <c r="U457" s="28" t="str">
        <f>'Aligning Data'!U237</f>
        <v>S5</v>
      </c>
      <c r="V457" s="28" t="str">
        <f>'Aligning Data'!V237</f>
        <v>T5</v>
      </c>
      <c r="W457" s="28" t="str">
        <f>'Aligning Data'!W237</f>
        <v>U5</v>
      </c>
      <c r="X457" s="28" t="str">
        <f>'Aligning Data'!X237</f>
        <v>V5</v>
      </c>
      <c r="Y457" s="28" t="str">
        <f>'Aligning Data'!Y237</f>
        <v>W5</v>
      </c>
      <c r="Z457" s="28" t="str">
        <f>'Aligning Data'!Z237</f>
        <v>X5</v>
      </c>
      <c r="AA457" s="28" t="str">
        <f>'Aligning Data'!AA237</f>
        <v>Y5</v>
      </c>
      <c r="AB457" s="28" t="str">
        <f>'Aligning Data'!AB237</f>
        <v>Z5</v>
      </c>
      <c r="AC457" s="28" t="str">
        <f>'Aligning Data'!AC237</f>
        <v>AA5</v>
      </c>
      <c r="AD457" s="28" t="str">
        <f>'Aligning Data'!AD237</f>
        <v>AB5</v>
      </c>
      <c r="AE457" s="28" t="str">
        <f>'Aligning Data'!AE237</f>
        <v>AC5</v>
      </c>
      <c r="AF457" s="28" t="str">
        <f>'Aligning Data'!AF237</f>
        <v>AD5</v>
      </c>
    </row>
    <row r="458" spans="2:34" s="21" customFormat="1" ht="15.75" customHeight="1" x14ac:dyDescent="0.2">
      <c r="B458" s="27">
        <v>6</v>
      </c>
      <c r="C458" s="27" t="s">
        <v>1167</v>
      </c>
      <c r="D458" s="27" t="s">
        <v>1072</v>
      </c>
      <c r="E458" s="27" t="s">
        <v>1168</v>
      </c>
      <c r="F458" s="27" t="s">
        <v>1169</v>
      </c>
      <c r="G458" s="27" t="s">
        <v>1170</v>
      </c>
      <c r="H458" s="27" t="s">
        <v>1171</v>
      </c>
      <c r="I458" s="27" t="s">
        <v>1172</v>
      </c>
      <c r="J458" s="27" t="s">
        <v>1173</v>
      </c>
      <c r="K458" s="27" t="s">
        <v>1174</v>
      </c>
      <c r="L458" s="27" t="s">
        <v>1175</v>
      </c>
      <c r="M458" s="27" t="s">
        <v>1176</v>
      </c>
      <c r="N458" s="27" t="s">
        <v>1177</v>
      </c>
      <c r="O458" s="27" t="s">
        <v>1178</v>
      </c>
      <c r="P458" s="27" t="s">
        <v>1179</v>
      </c>
      <c r="Q458" s="27" t="s">
        <v>1180</v>
      </c>
      <c r="R458" s="27" t="s">
        <v>1181</v>
      </c>
      <c r="S458" s="27" t="s">
        <v>1182</v>
      </c>
      <c r="T458" s="27" t="s">
        <v>1183</v>
      </c>
      <c r="U458" s="27" t="s">
        <v>1184</v>
      </c>
      <c r="V458" s="27" t="s">
        <v>1185</v>
      </c>
      <c r="W458" s="27" t="s">
        <v>1186</v>
      </c>
      <c r="X458" s="27" t="s">
        <v>1187</v>
      </c>
      <c r="Y458" s="27" t="s">
        <v>1188</v>
      </c>
      <c r="Z458" s="27" t="s">
        <v>1189</v>
      </c>
      <c r="AA458" s="27" t="s">
        <v>1190</v>
      </c>
      <c r="AB458" s="27" t="s">
        <v>1191</v>
      </c>
      <c r="AC458" s="27" t="s">
        <v>1192</v>
      </c>
      <c r="AD458" s="27" t="s">
        <v>1193</v>
      </c>
      <c r="AE458" s="27" t="s">
        <v>1194</v>
      </c>
      <c r="AF458" s="27" t="s">
        <v>1195</v>
      </c>
    </row>
    <row r="459" spans="2:34" s="21" customFormat="1" ht="15.75" customHeight="1" x14ac:dyDescent="0.2">
      <c r="B459" s="27"/>
      <c r="C459" s="29" t="str">
        <f>'Aligning Data'!C238</f>
        <v>A6</v>
      </c>
      <c r="D459" s="29" t="str">
        <f>'Aligning Data'!D238</f>
        <v>B6</v>
      </c>
      <c r="E459" s="29" t="str">
        <f>'Aligning Data'!E238</f>
        <v>C6</v>
      </c>
      <c r="F459" s="29" t="str">
        <f>'Aligning Data'!F238</f>
        <v>D6</v>
      </c>
      <c r="G459" s="29" t="str">
        <f>'Aligning Data'!G238</f>
        <v>E6</v>
      </c>
      <c r="H459" s="29" t="str">
        <f>'Aligning Data'!H238</f>
        <v>F6</v>
      </c>
      <c r="I459" s="29" t="str">
        <f>'Aligning Data'!I238</f>
        <v>G6</v>
      </c>
      <c r="J459" s="29" t="str">
        <f>'Aligning Data'!J238</f>
        <v>H6</v>
      </c>
      <c r="K459" s="29" t="str">
        <f>'Aligning Data'!K238</f>
        <v>I6</v>
      </c>
      <c r="L459" s="29" t="str">
        <f>'Aligning Data'!L238</f>
        <v>J6</v>
      </c>
      <c r="M459" s="29" t="str">
        <f>'Aligning Data'!M238</f>
        <v>K6</v>
      </c>
      <c r="N459" s="29" t="str">
        <f>'Aligning Data'!N238</f>
        <v>L6</v>
      </c>
      <c r="O459" s="29" t="str">
        <f>'Aligning Data'!O238</f>
        <v>M6</v>
      </c>
      <c r="P459" s="29" t="str">
        <f>'Aligning Data'!P238</f>
        <v>N6</v>
      </c>
      <c r="Q459" s="29" t="str">
        <f>'Aligning Data'!Q238</f>
        <v>O6</v>
      </c>
      <c r="R459" s="29" t="str">
        <f>'Aligning Data'!R238</f>
        <v>P6</v>
      </c>
      <c r="S459" s="29" t="str">
        <f>'Aligning Data'!S238</f>
        <v>S6</v>
      </c>
      <c r="T459" s="29" t="str">
        <f>'Aligning Data'!T238</f>
        <v>R6</v>
      </c>
      <c r="U459" s="29" t="str">
        <f>'Aligning Data'!U238</f>
        <v>S6</v>
      </c>
      <c r="V459" s="29" t="str">
        <f>'Aligning Data'!V238</f>
        <v>T6</v>
      </c>
      <c r="W459" s="29" t="str">
        <f>'Aligning Data'!W238</f>
        <v>U6</v>
      </c>
      <c r="X459" s="29" t="str">
        <f>'Aligning Data'!X238</f>
        <v>V6</v>
      </c>
      <c r="Y459" s="29" t="str">
        <f>'Aligning Data'!Y238</f>
        <v>W6</v>
      </c>
      <c r="Z459" s="29" t="str">
        <f>'Aligning Data'!Z238</f>
        <v>X6</v>
      </c>
      <c r="AA459" s="29" t="str">
        <f>'Aligning Data'!AA238</f>
        <v>Y6</v>
      </c>
      <c r="AB459" s="29" t="str">
        <f>'Aligning Data'!AB238</f>
        <v>Z6</v>
      </c>
      <c r="AC459" s="29" t="str">
        <f>'Aligning Data'!AC238</f>
        <v>AA6</v>
      </c>
      <c r="AD459" s="29" t="str">
        <f>'Aligning Data'!AD238</f>
        <v>AB6</v>
      </c>
      <c r="AE459" s="29" t="str">
        <f>'Aligning Data'!AE238</f>
        <v>AC6</v>
      </c>
      <c r="AF459" s="29" t="str">
        <f>'Aligning Data'!AF238</f>
        <v>AD6</v>
      </c>
    </row>
    <row r="460" spans="2:34" s="21" customFormat="1" ht="15.75" customHeight="1" x14ac:dyDescent="0.2">
      <c r="B460" s="32">
        <v>7</v>
      </c>
      <c r="C460" s="32" t="s">
        <v>1196</v>
      </c>
      <c r="D460" s="32" t="s">
        <v>1197</v>
      </c>
      <c r="E460" s="32" t="s">
        <v>1198</v>
      </c>
      <c r="F460" s="32" t="s">
        <v>1199</v>
      </c>
      <c r="G460" s="32" t="s">
        <v>1200</v>
      </c>
      <c r="H460" s="32" t="s">
        <v>1201</v>
      </c>
      <c r="I460" s="32" t="s">
        <v>1202</v>
      </c>
      <c r="J460" s="32" t="s">
        <v>1203</v>
      </c>
      <c r="K460" s="32" t="s">
        <v>1204</v>
      </c>
      <c r="L460" s="32" t="s">
        <v>1205</v>
      </c>
      <c r="M460" s="32" t="s">
        <v>1206</v>
      </c>
      <c r="N460" s="32" t="s">
        <v>1207</v>
      </c>
      <c r="O460" s="32" t="s">
        <v>1208</v>
      </c>
      <c r="P460" s="32" t="s">
        <v>1209</v>
      </c>
      <c r="Q460" s="32" t="s">
        <v>1210</v>
      </c>
      <c r="R460" s="32" t="s">
        <v>1211</v>
      </c>
      <c r="S460" s="32" t="s">
        <v>1212</v>
      </c>
      <c r="T460" s="32" t="s">
        <v>1213</v>
      </c>
      <c r="U460" s="32" t="s">
        <v>1214</v>
      </c>
      <c r="V460" s="32" t="s">
        <v>1215</v>
      </c>
      <c r="W460" s="32" t="s">
        <v>1216</v>
      </c>
      <c r="X460" s="32" t="s">
        <v>1217</v>
      </c>
      <c r="Y460" s="32" t="s">
        <v>1218</v>
      </c>
      <c r="Z460" s="32" t="s">
        <v>1219</v>
      </c>
      <c r="AA460" s="32" t="s">
        <v>1220</v>
      </c>
      <c r="AB460" s="32" t="s">
        <v>1221</v>
      </c>
      <c r="AC460" s="32" t="s">
        <v>1222</v>
      </c>
      <c r="AD460" s="32" t="s">
        <v>1223</v>
      </c>
      <c r="AE460" s="32" t="s">
        <v>1224</v>
      </c>
      <c r="AF460" s="32" t="s">
        <v>1225</v>
      </c>
    </row>
    <row r="461" spans="2:34" s="21" customFormat="1" ht="15.75" customHeight="1" x14ac:dyDescent="0.2">
      <c r="B461" s="32"/>
      <c r="C461" s="44" t="str">
        <f>'Aligning Data'!C239</f>
        <v>A7</v>
      </c>
      <c r="D461" s="44" t="str">
        <f>'Aligning Data'!D239</f>
        <v>B7</v>
      </c>
      <c r="E461" s="44" t="str">
        <f>'Aligning Data'!E239</f>
        <v>C7</v>
      </c>
      <c r="F461" s="44" t="str">
        <f>'Aligning Data'!F239</f>
        <v>D7</v>
      </c>
      <c r="G461" s="44" t="str">
        <f>'Aligning Data'!G239</f>
        <v>E7</v>
      </c>
      <c r="H461" s="44" t="str">
        <f>'Aligning Data'!H239</f>
        <v>F7</v>
      </c>
      <c r="I461" s="44" t="str">
        <f>'Aligning Data'!I239</f>
        <v>G7</v>
      </c>
      <c r="J461" s="44" t="str">
        <f>'Aligning Data'!J239</f>
        <v>H7</v>
      </c>
      <c r="K461" s="44" t="str">
        <f>'Aligning Data'!K239</f>
        <v>I7</v>
      </c>
      <c r="L461" s="44" t="str">
        <f>'Aligning Data'!L239</f>
        <v>J7</v>
      </c>
      <c r="M461" s="44" t="str">
        <f>'Aligning Data'!M239</f>
        <v>K7</v>
      </c>
      <c r="N461" s="44" t="str">
        <f>'Aligning Data'!N239</f>
        <v>L7</v>
      </c>
      <c r="O461" s="44" t="str">
        <f>'Aligning Data'!O239</f>
        <v>M7</v>
      </c>
      <c r="P461" s="44" t="str">
        <f>'Aligning Data'!P239</f>
        <v>N7</v>
      </c>
      <c r="Q461" s="44" t="str">
        <f>'Aligning Data'!Q239</f>
        <v>O7</v>
      </c>
      <c r="R461" s="44" t="str">
        <f>'Aligning Data'!R239</f>
        <v>P7</v>
      </c>
      <c r="S461" s="44" t="str">
        <f>'Aligning Data'!S239</f>
        <v>S7</v>
      </c>
      <c r="T461" s="44" t="str">
        <f>'Aligning Data'!T239</f>
        <v>R7</v>
      </c>
      <c r="U461" s="44" t="str">
        <f>'Aligning Data'!U239</f>
        <v>S7</v>
      </c>
      <c r="V461" s="44" t="str">
        <f>'Aligning Data'!V239</f>
        <v>T7</v>
      </c>
      <c r="W461" s="44" t="str">
        <f>'Aligning Data'!W239</f>
        <v>U7</v>
      </c>
      <c r="X461" s="44" t="str">
        <f>'Aligning Data'!X239</f>
        <v>V7</v>
      </c>
      <c r="Y461" s="44" t="str">
        <f>'Aligning Data'!Y239</f>
        <v>W7</v>
      </c>
      <c r="Z461" s="44" t="str">
        <f>'Aligning Data'!Z239</f>
        <v>X7</v>
      </c>
      <c r="AA461" s="44" t="str">
        <f>'Aligning Data'!AA239</f>
        <v>Y7</v>
      </c>
      <c r="AB461" s="44" t="str">
        <f>'Aligning Data'!AB239</f>
        <v>Z7</v>
      </c>
      <c r="AC461" s="44" t="str">
        <f>'Aligning Data'!AC239</f>
        <v>AA7</v>
      </c>
      <c r="AD461" s="44" t="str">
        <f>'Aligning Data'!AD239</f>
        <v>AB7</v>
      </c>
      <c r="AE461" s="44" t="str">
        <f>'Aligning Data'!AE239</f>
        <v>AC7</v>
      </c>
      <c r="AF461" s="44" t="str">
        <f>'Aligning Data'!AF239</f>
        <v>AD7</v>
      </c>
    </row>
    <row r="462" spans="2:34" s="21" customFormat="1" ht="15.75" customHeight="1" x14ac:dyDescent="0.2">
      <c r="B462" s="32">
        <v>8</v>
      </c>
      <c r="C462" s="32" t="s">
        <v>1196</v>
      </c>
      <c r="D462" s="32" t="s">
        <v>1197</v>
      </c>
      <c r="E462" s="32" t="s">
        <v>1198</v>
      </c>
      <c r="F462" s="32" t="s">
        <v>1199</v>
      </c>
      <c r="G462" s="32" t="s">
        <v>1200</v>
      </c>
      <c r="H462" s="32" t="s">
        <v>1201</v>
      </c>
      <c r="I462" s="32" t="s">
        <v>1202</v>
      </c>
      <c r="J462" s="32" t="s">
        <v>1203</v>
      </c>
      <c r="K462" s="32" t="s">
        <v>1204</v>
      </c>
      <c r="L462" s="32" t="s">
        <v>1205</v>
      </c>
      <c r="M462" s="32" t="s">
        <v>1206</v>
      </c>
      <c r="N462" s="32" t="s">
        <v>1207</v>
      </c>
      <c r="O462" s="32" t="s">
        <v>1208</v>
      </c>
      <c r="P462" s="32" t="s">
        <v>1209</v>
      </c>
      <c r="Q462" s="32" t="s">
        <v>1210</v>
      </c>
      <c r="R462" s="32" t="s">
        <v>1211</v>
      </c>
      <c r="S462" s="32" t="s">
        <v>1212</v>
      </c>
      <c r="T462" s="32" t="s">
        <v>1213</v>
      </c>
      <c r="U462" s="32" t="s">
        <v>1214</v>
      </c>
      <c r="V462" s="32" t="s">
        <v>1215</v>
      </c>
      <c r="W462" s="32" t="s">
        <v>1216</v>
      </c>
      <c r="X462" s="32" t="s">
        <v>1217</v>
      </c>
      <c r="Y462" s="32" t="s">
        <v>1218</v>
      </c>
      <c r="Z462" s="32" t="s">
        <v>1219</v>
      </c>
      <c r="AA462" s="32" t="s">
        <v>1220</v>
      </c>
      <c r="AB462" s="32" t="s">
        <v>1221</v>
      </c>
      <c r="AC462" s="32" t="s">
        <v>1222</v>
      </c>
      <c r="AD462" s="32" t="s">
        <v>1223</v>
      </c>
      <c r="AE462" s="32" t="s">
        <v>1224</v>
      </c>
      <c r="AF462" s="32" t="s">
        <v>1225</v>
      </c>
    </row>
    <row r="463" spans="2:34" s="21" customFormat="1" ht="15.75" customHeight="1" x14ac:dyDescent="0.2">
      <c r="B463" s="32"/>
      <c r="C463" s="44" t="str">
        <f>'Aligning Data'!C240</f>
        <v>A8</v>
      </c>
      <c r="D463" s="44" t="str">
        <f>'Aligning Data'!D240</f>
        <v>B8</v>
      </c>
      <c r="E463" s="44" t="str">
        <f>'Aligning Data'!E240</f>
        <v>C8</v>
      </c>
      <c r="F463" s="44" t="str">
        <f>'Aligning Data'!F240</f>
        <v>D8</v>
      </c>
      <c r="G463" s="44" t="str">
        <f>'Aligning Data'!G240</f>
        <v>E8</v>
      </c>
      <c r="H463" s="44" t="str">
        <f>'Aligning Data'!H240</f>
        <v>F8</v>
      </c>
      <c r="I463" s="44" t="str">
        <f>'Aligning Data'!I240</f>
        <v>G8</v>
      </c>
      <c r="J463" s="44" t="str">
        <f>'Aligning Data'!J240</f>
        <v>H8</v>
      </c>
      <c r="K463" s="44" t="str">
        <f>'Aligning Data'!K240</f>
        <v>I8</v>
      </c>
      <c r="L463" s="44" t="str">
        <f>'Aligning Data'!L240</f>
        <v>J8</v>
      </c>
      <c r="M463" s="44" t="str">
        <f>'Aligning Data'!M240</f>
        <v>K8</v>
      </c>
      <c r="N463" s="44" t="str">
        <f>'Aligning Data'!N240</f>
        <v>L8</v>
      </c>
      <c r="O463" s="44" t="str">
        <f>'Aligning Data'!O240</f>
        <v>M8</v>
      </c>
      <c r="P463" s="44" t="str">
        <f>'Aligning Data'!P240</f>
        <v>N8</v>
      </c>
      <c r="Q463" s="44" t="str">
        <f>'Aligning Data'!Q240</f>
        <v>O8</v>
      </c>
      <c r="R463" s="44" t="str">
        <f>'Aligning Data'!R240</f>
        <v>P8</v>
      </c>
      <c r="S463" s="44" t="str">
        <f>'Aligning Data'!S240</f>
        <v>S8</v>
      </c>
      <c r="T463" s="44" t="str">
        <f>'Aligning Data'!T240</f>
        <v>R8</v>
      </c>
      <c r="U463" s="44" t="str">
        <f>'Aligning Data'!U240</f>
        <v>S8</v>
      </c>
      <c r="V463" s="44" t="str">
        <f>'Aligning Data'!V240</f>
        <v>T8</v>
      </c>
      <c r="W463" s="44" t="str">
        <f>'Aligning Data'!W240</f>
        <v>U8</v>
      </c>
      <c r="X463" s="44" t="str">
        <f>'Aligning Data'!X240</f>
        <v>V8</v>
      </c>
      <c r="Y463" s="44" t="str">
        <f>'Aligning Data'!Y240</f>
        <v>W8</v>
      </c>
      <c r="Z463" s="44" t="str">
        <f>'Aligning Data'!Z240</f>
        <v>X8</v>
      </c>
      <c r="AA463" s="44" t="str">
        <f>'Aligning Data'!AA240</f>
        <v>Y8</v>
      </c>
      <c r="AB463" s="44" t="str">
        <f>'Aligning Data'!AB240</f>
        <v>Z8</v>
      </c>
      <c r="AC463" s="44" t="str">
        <f>'Aligning Data'!AC240</f>
        <v>AA8</v>
      </c>
      <c r="AD463" s="44" t="str">
        <f>'Aligning Data'!AD240</f>
        <v>AB8</v>
      </c>
      <c r="AE463" s="44" t="str">
        <f>'Aligning Data'!AE240</f>
        <v>AC8</v>
      </c>
      <c r="AF463" s="44" t="str">
        <f>'Aligning Data'!AF240</f>
        <v>AD8</v>
      </c>
    </row>
    <row r="464" spans="2:34" s="21" customFormat="1" ht="15.75" customHeight="1" x14ac:dyDescent="0.2">
      <c r="B464" s="27">
        <v>9</v>
      </c>
      <c r="C464" s="27" t="s">
        <v>1226</v>
      </c>
      <c r="D464" s="27" t="s">
        <v>1227</v>
      </c>
      <c r="E464" s="27" t="s">
        <v>1228</v>
      </c>
      <c r="F464" s="27" t="s">
        <v>1229</v>
      </c>
      <c r="G464" s="27" t="s">
        <v>1230</v>
      </c>
      <c r="H464" s="27" t="s">
        <v>1231</v>
      </c>
      <c r="I464" s="27" t="s">
        <v>1232</v>
      </c>
      <c r="J464" s="27" t="s">
        <v>1233</v>
      </c>
      <c r="K464" s="27" t="s">
        <v>1234</v>
      </c>
      <c r="L464" s="27" t="s">
        <v>1235</v>
      </c>
      <c r="M464" s="27" t="s">
        <v>1236</v>
      </c>
      <c r="N464" s="27" t="s">
        <v>1237</v>
      </c>
      <c r="O464" s="27" t="s">
        <v>1238</v>
      </c>
      <c r="P464" s="27" t="s">
        <v>1239</v>
      </c>
      <c r="Q464" s="27" t="s">
        <v>1240</v>
      </c>
      <c r="R464" s="27" t="s">
        <v>1241</v>
      </c>
      <c r="S464" s="27" t="s">
        <v>1242</v>
      </c>
      <c r="T464" s="27" t="s">
        <v>1243</v>
      </c>
      <c r="U464" s="27" t="s">
        <v>1244</v>
      </c>
      <c r="V464" s="27" t="s">
        <v>1245</v>
      </c>
      <c r="W464" s="27" t="s">
        <v>1246</v>
      </c>
      <c r="X464" s="27" t="s">
        <v>1247</v>
      </c>
      <c r="Y464" s="27" t="s">
        <v>1248</v>
      </c>
      <c r="Z464" s="27" t="s">
        <v>1249</v>
      </c>
      <c r="AA464" s="27" t="s">
        <v>1250</v>
      </c>
      <c r="AB464" s="27" t="s">
        <v>1251</v>
      </c>
      <c r="AC464" s="27" t="s">
        <v>1252</v>
      </c>
      <c r="AD464" s="27" t="s">
        <v>1253</v>
      </c>
      <c r="AE464" s="27" t="s">
        <v>1254</v>
      </c>
      <c r="AF464" s="27" t="s">
        <v>1255</v>
      </c>
    </row>
    <row r="465" spans="2:32" s="21" customFormat="1" ht="15.75" customHeight="1" x14ac:dyDescent="0.2">
      <c r="B465" s="27"/>
      <c r="C465" s="29" t="str">
        <f>'Aligning Data'!C241</f>
        <v>A9</v>
      </c>
      <c r="D465" s="29" t="str">
        <f>'Aligning Data'!D241</f>
        <v>B9</v>
      </c>
      <c r="E465" s="29" t="str">
        <f>'Aligning Data'!E241</f>
        <v>C9</v>
      </c>
      <c r="F465" s="29" t="str">
        <f>'Aligning Data'!F241</f>
        <v>D9</v>
      </c>
      <c r="G465" s="29" t="str">
        <f>'Aligning Data'!G241</f>
        <v>E9</v>
      </c>
      <c r="H465" s="29" t="str">
        <f>'Aligning Data'!H241</f>
        <v>F9</v>
      </c>
      <c r="I465" s="29" t="str">
        <f>'Aligning Data'!I241</f>
        <v>G9</v>
      </c>
      <c r="J465" s="29" t="str">
        <f>'Aligning Data'!J241</f>
        <v>H9</v>
      </c>
      <c r="K465" s="29" t="str">
        <f>'Aligning Data'!K241</f>
        <v>I9</v>
      </c>
      <c r="L465" s="29" t="str">
        <f>'Aligning Data'!L241</f>
        <v>J9</v>
      </c>
      <c r="M465" s="29" t="str">
        <f>'Aligning Data'!M241</f>
        <v>K9</v>
      </c>
      <c r="N465" s="29" t="str">
        <f>'Aligning Data'!N241</f>
        <v>L9</v>
      </c>
      <c r="O465" s="29" t="str">
        <f>'Aligning Data'!O241</f>
        <v>M9</v>
      </c>
      <c r="P465" s="29" t="str">
        <f>'Aligning Data'!P241</f>
        <v>N9</v>
      </c>
      <c r="Q465" s="29" t="str">
        <f>'Aligning Data'!Q241</f>
        <v>O9</v>
      </c>
      <c r="R465" s="29" t="str">
        <f>'Aligning Data'!R241</f>
        <v>P9</v>
      </c>
      <c r="S465" s="29" t="str">
        <f>'Aligning Data'!S241</f>
        <v>S9</v>
      </c>
      <c r="T465" s="29" t="str">
        <f>'Aligning Data'!T241</f>
        <v>R9</v>
      </c>
      <c r="U465" s="29" t="str">
        <f>'Aligning Data'!U241</f>
        <v>S9</v>
      </c>
      <c r="V465" s="29" t="str">
        <f>'Aligning Data'!V241</f>
        <v>T9</v>
      </c>
      <c r="W465" s="29" t="str">
        <f>'Aligning Data'!W241</f>
        <v>U9</v>
      </c>
      <c r="X465" s="29" t="str">
        <f>'Aligning Data'!X241</f>
        <v>V9</v>
      </c>
      <c r="Y465" s="29" t="str">
        <f>'Aligning Data'!Y241</f>
        <v>W9</v>
      </c>
      <c r="Z465" s="29" t="str">
        <f>'Aligning Data'!Z241</f>
        <v>X9</v>
      </c>
      <c r="AA465" s="29" t="str">
        <f>'Aligning Data'!AA241</f>
        <v>Y9</v>
      </c>
      <c r="AB465" s="29" t="str">
        <f>'Aligning Data'!AB241</f>
        <v>Z9</v>
      </c>
      <c r="AC465" s="29" t="str">
        <f>'Aligning Data'!AC241</f>
        <v>AA9</v>
      </c>
      <c r="AD465" s="29" t="str">
        <f>'Aligning Data'!AD241</f>
        <v>AB9</v>
      </c>
      <c r="AE465" s="29" t="str">
        <f>'Aligning Data'!AE241</f>
        <v>AC9</v>
      </c>
      <c r="AF465" s="29" t="str">
        <f>'Aligning Data'!AF241</f>
        <v>AD9</v>
      </c>
    </row>
    <row r="466" spans="2:32" s="21" customFormat="1" ht="15.75" customHeight="1" x14ac:dyDescent="0.2">
      <c r="B466" s="27">
        <v>10</v>
      </c>
      <c r="C466" s="27" t="s">
        <v>1226</v>
      </c>
      <c r="D466" s="27" t="s">
        <v>1227</v>
      </c>
      <c r="E466" s="27" t="s">
        <v>1228</v>
      </c>
      <c r="F466" s="27" t="s">
        <v>1229</v>
      </c>
      <c r="G466" s="27" t="s">
        <v>1230</v>
      </c>
      <c r="H466" s="27" t="s">
        <v>1231</v>
      </c>
      <c r="I466" s="27" t="s">
        <v>1232</v>
      </c>
      <c r="J466" s="27" t="s">
        <v>1233</v>
      </c>
      <c r="K466" s="27" t="s">
        <v>1234</v>
      </c>
      <c r="L466" s="27" t="s">
        <v>1235</v>
      </c>
      <c r="M466" s="27" t="s">
        <v>1236</v>
      </c>
      <c r="N466" s="27" t="s">
        <v>1237</v>
      </c>
      <c r="O466" s="27" t="s">
        <v>1238</v>
      </c>
      <c r="P466" s="27" t="s">
        <v>1239</v>
      </c>
      <c r="Q466" s="27" t="s">
        <v>1240</v>
      </c>
      <c r="R466" s="27" t="s">
        <v>1241</v>
      </c>
      <c r="S466" s="27" t="s">
        <v>1242</v>
      </c>
      <c r="T466" s="27" t="s">
        <v>1243</v>
      </c>
      <c r="U466" s="27" t="s">
        <v>1244</v>
      </c>
      <c r="V466" s="27" t="s">
        <v>1245</v>
      </c>
      <c r="W466" s="27" t="s">
        <v>1246</v>
      </c>
      <c r="X466" s="27" t="s">
        <v>1247</v>
      </c>
      <c r="Y466" s="27" t="s">
        <v>1248</v>
      </c>
      <c r="Z466" s="27" t="s">
        <v>1249</v>
      </c>
      <c r="AA466" s="27" t="s">
        <v>1250</v>
      </c>
      <c r="AB466" s="27" t="s">
        <v>1251</v>
      </c>
      <c r="AC466" s="27" t="s">
        <v>1252</v>
      </c>
      <c r="AD466" s="27" t="s">
        <v>1253</v>
      </c>
      <c r="AE466" s="27" t="s">
        <v>1254</v>
      </c>
      <c r="AF466" s="27" t="s">
        <v>1255</v>
      </c>
    </row>
    <row r="467" spans="2:32" s="21" customFormat="1" ht="15.75" customHeight="1" x14ac:dyDescent="0.2">
      <c r="B467" s="27"/>
      <c r="C467" s="29" t="str">
        <f>'Aligning Data'!C242</f>
        <v>A10</v>
      </c>
      <c r="D467" s="29" t="str">
        <f>'Aligning Data'!D242</f>
        <v>B10</v>
      </c>
      <c r="E467" s="29" t="str">
        <f>'Aligning Data'!E242</f>
        <v>C10</v>
      </c>
      <c r="F467" s="29" t="str">
        <f>'Aligning Data'!F242</f>
        <v>D10</v>
      </c>
      <c r="G467" s="29" t="str">
        <f>'Aligning Data'!G242</f>
        <v>E10</v>
      </c>
      <c r="H467" s="29" t="str">
        <f>'Aligning Data'!H242</f>
        <v>F10</v>
      </c>
      <c r="I467" s="29" t="str">
        <f>'Aligning Data'!I242</f>
        <v>G10</v>
      </c>
      <c r="J467" s="29" t="str">
        <f>'Aligning Data'!J242</f>
        <v>H10</v>
      </c>
      <c r="K467" s="29" t="str">
        <f>'Aligning Data'!K242</f>
        <v>I10</v>
      </c>
      <c r="L467" s="29" t="str">
        <f>'Aligning Data'!L242</f>
        <v>J10</v>
      </c>
      <c r="M467" s="29" t="str">
        <f>'Aligning Data'!M242</f>
        <v>K10</v>
      </c>
      <c r="N467" s="29" t="str">
        <f>'Aligning Data'!N242</f>
        <v>L10</v>
      </c>
      <c r="O467" s="29" t="str">
        <f>'Aligning Data'!O242</f>
        <v>M10</v>
      </c>
      <c r="P467" s="29" t="str">
        <f>'Aligning Data'!P242</f>
        <v>N10</v>
      </c>
      <c r="Q467" s="29" t="str">
        <f>'Aligning Data'!Q242</f>
        <v>O10</v>
      </c>
      <c r="R467" s="29" t="str">
        <f>'Aligning Data'!R242</f>
        <v>P10</v>
      </c>
      <c r="S467" s="29" t="str">
        <f>'Aligning Data'!S242</f>
        <v>S10</v>
      </c>
      <c r="T467" s="29" t="str">
        <f>'Aligning Data'!T242</f>
        <v>R10</v>
      </c>
      <c r="U467" s="29" t="str">
        <f>'Aligning Data'!U242</f>
        <v>S10</v>
      </c>
      <c r="V467" s="29" t="str">
        <f>'Aligning Data'!V242</f>
        <v>T10</v>
      </c>
      <c r="W467" s="29" t="str">
        <f>'Aligning Data'!W242</f>
        <v>U10</v>
      </c>
      <c r="X467" s="29" t="str">
        <f>'Aligning Data'!X242</f>
        <v>V10</v>
      </c>
      <c r="Y467" s="29" t="str">
        <f>'Aligning Data'!Y242</f>
        <v>W10</v>
      </c>
      <c r="Z467" s="29" t="str">
        <f>'Aligning Data'!Z242</f>
        <v>X10</v>
      </c>
      <c r="AA467" s="29" t="str">
        <f>'Aligning Data'!AA242</f>
        <v>Y10</v>
      </c>
      <c r="AB467" s="29" t="str">
        <f>'Aligning Data'!AB242</f>
        <v>Z10</v>
      </c>
      <c r="AC467" s="29" t="str">
        <f>'Aligning Data'!AC242</f>
        <v>AA10</v>
      </c>
      <c r="AD467" s="29" t="str">
        <f>'Aligning Data'!AD242</f>
        <v>AB10</v>
      </c>
      <c r="AE467" s="29" t="str">
        <f>'Aligning Data'!AE242</f>
        <v>AC10</v>
      </c>
      <c r="AF467" s="29" t="str">
        <f>'Aligning Data'!AF242</f>
        <v>AD10</v>
      </c>
    </row>
    <row r="468" spans="2:32" s="21" customFormat="1" ht="15.75" customHeight="1" x14ac:dyDescent="0.2">
      <c r="B468" s="32">
        <v>11</v>
      </c>
      <c r="C468" s="32" t="s">
        <v>1256</v>
      </c>
      <c r="D468" s="32" t="s">
        <v>1257</v>
      </c>
      <c r="E468" s="32" t="s">
        <v>1258</v>
      </c>
      <c r="F468" s="32" t="s">
        <v>1259</v>
      </c>
      <c r="G468" s="32" t="s">
        <v>1260</v>
      </c>
      <c r="H468" s="32" t="s">
        <v>1261</v>
      </c>
      <c r="I468" s="32" t="s">
        <v>1262</v>
      </c>
      <c r="J468" s="32" t="s">
        <v>1263</v>
      </c>
      <c r="K468" s="32" t="s">
        <v>1264</v>
      </c>
      <c r="L468" s="32" t="s">
        <v>1265</v>
      </c>
      <c r="M468" s="32" t="s">
        <v>1266</v>
      </c>
      <c r="N468" s="32" t="s">
        <v>1267</v>
      </c>
      <c r="O468" s="32" t="s">
        <v>1268</v>
      </c>
      <c r="P468" s="32" t="s">
        <v>1269</v>
      </c>
      <c r="Q468" s="32" t="s">
        <v>1270</v>
      </c>
      <c r="R468" s="32" t="s">
        <v>1271</v>
      </c>
      <c r="S468" s="32" t="s">
        <v>1272</v>
      </c>
      <c r="T468" s="32" t="s">
        <v>1273</v>
      </c>
      <c r="U468" s="32" t="s">
        <v>1274</v>
      </c>
      <c r="V468" s="32" t="s">
        <v>1275</v>
      </c>
      <c r="W468" s="32" t="s">
        <v>1276</v>
      </c>
      <c r="X468" s="32" t="s">
        <v>1277</v>
      </c>
      <c r="Y468" s="32" t="s">
        <v>1278</v>
      </c>
      <c r="Z468" s="32" t="s">
        <v>1279</v>
      </c>
      <c r="AA468" s="32" t="s">
        <v>1280</v>
      </c>
      <c r="AB468" s="32" t="s">
        <v>1281</v>
      </c>
      <c r="AC468" s="32" t="s">
        <v>1282</v>
      </c>
      <c r="AD468" s="32" t="s">
        <v>1283</v>
      </c>
      <c r="AE468" s="32" t="s">
        <v>1284</v>
      </c>
      <c r="AF468" s="32" t="s">
        <v>1285</v>
      </c>
    </row>
    <row r="469" spans="2:32" s="21" customFormat="1" ht="15.75" customHeight="1" x14ac:dyDescent="0.2">
      <c r="B469" s="32"/>
      <c r="C469" s="44" t="str">
        <f>'Aligning Data'!C243</f>
        <v>A11</v>
      </c>
      <c r="D469" s="44" t="str">
        <f>'Aligning Data'!D243</f>
        <v>B11</v>
      </c>
      <c r="E469" s="44" t="str">
        <f>'Aligning Data'!E243</f>
        <v>C11</v>
      </c>
      <c r="F469" s="44" t="str">
        <f>'Aligning Data'!F243</f>
        <v>D11</v>
      </c>
      <c r="G469" s="44" t="str">
        <f>'Aligning Data'!G243</f>
        <v>E11</v>
      </c>
      <c r="H469" s="44" t="str">
        <f>'Aligning Data'!H243</f>
        <v>F11</v>
      </c>
      <c r="I469" s="44" t="str">
        <f>'Aligning Data'!I243</f>
        <v>G11</v>
      </c>
      <c r="J469" s="44" t="str">
        <f>'Aligning Data'!J243</f>
        <v>H11</v>
      </c>
      <c r="K469" s="44" t="str">
        <f>'Aligning Data'!K243</f>
        <v>I11</v>
      </c>
      <c r="L469" s="44" t="str">
        <f>'Aligning Data'!L243</f>
        <v>J11</v>
      </c>
      <c r="M469" s="44" t="str">
        <f>'Aligning Data'!M243</f>
        <v>K11</v>
      </c>
      <c r="N469" s="44" t="str">
        <f>'Aligning Data'!N243</f>
        <v>L11</v>
      </c>
      <c r="O469" s="44" t="str">
        <f>'Aligning Data'!O243</f>
        <v>M11</v>
      </c>
      <c r="P469" s="44" t="str">
        <f>'Aligning Data'!P243</f>
        <v>N11</v>
      </c>
      <c r="Q469" s="44" t="str">
        <f>'Aligning Data'!Q243</f>
        <v>O11</v>
      </c>
      <c r="R469" s="44" t="str">
        <f>'Aligning Data'!R243</f>
        <v>P11</v>
      </c>
      <c r="S469" s="44" t="str">
        <f>'Aligning Data'!S243</f>
        <v>S11</v>
      </c>
      <c r="T469" s="44" t="str">
        <f>'Aligning Data'!T243</f>
        <v>R11</v>
      </c>
      <c r="U469" s="44" t="str">
        <f>'Aligning Data'!U243</f>
        <v>S11</v>
      </c>
      <c r="V469" s="44" t="str">
        <f>'Aligning Data'!V243</f>
        <v>T11</v>
      </c>
      <c r="W469" s="44" t="str">
        <f>'Aligning Data'!W243</f>
        <v>U11</v>
      </c>
      <c r="X469" s="44" t="str">
        <f>'Aligning Data'!X243</f>
        <v>V11</v>
      </c>
      <c r="Y469" s="44" t="str">
        <f>'Aligning Data'!Y243</f>
        <v>W11</v>
      </c>
      <c r="Z469" s="44" t="str">
        <f>'Aligning Data'!Z243</f>
        <v>X11</v>
      </c>
      <c r="AA469" s="44" t="str">
        <f>'Aligning Data'!AA243</f>
        <v>Y11</v>
      </c>
      <c r="AB469" s="44" t="str">
        <f>'Aligning Data'!AB243</f>
        <v>Z11</v>
      </c>
      <c r="AC469" s="44" t="str">
        <f>'Aligning Data'!AC243</f>
        <v>AA11</v>
      </c>
      <c r="AD469" s="44" t="str">
        <f>'Aligning Data'!AD243</f>
        <v>AB11</v>
      </c>
      <c r="AE469" s="44" t="str">
        <f>'Aligning Data'!AE243</f>
        <v>AC11</v>
      </c>
      <c r="AF469" s="44" t="str">
        <f>'Aligning Data'!AF243</f>
        <v>AD11</v>
      </c>
    </row>
    <row r="470" spans="2:32" s="21" customFormat="1" ht="15.75" customHeight="1" x14ac:dyDescent="0.2">
      <c r="B470" s="32">
        <v>12</v>
      </c>
      <c r="C470" s="32" t="s">
        <v>1256</v>
      </c>
      <c r="D470" s="32" t="s">
        <v>1257</v>
      </c>
      <c r="E470" s="32" t="s">
        <v>1258</v>
      </c>
      <c r="F470" s="32" t="s">
        <v>1259</v>
      </c>
      <c r="G470" s="32" t="s">
        <v>1260</v>
      </c>
      <c r="H470" s="32" t="s">
        <v>1261</v>
      </c>
      <c r="I470" s="32" t="s">
        <v>1262</v>
      </c>
      <c r="J470" s="32" t="s">
        <v>1263</v>
      </c>
      <c r="K470" s="32" t="s">
        <v>1264</v>
      </c>
      <c r="L470" s="32" t="s">
        <v>1265</v>
      </c>
      <c r="M470" s="32" t="s">
        <v>1266</v>
      </c>
      <c r="N470" s="32" t="s">
        <v>1267</v>
      </c>
      <c r="O470" s="32" t="s">
        <v>1268</v>
      </c>
      <c r="P470" s="32" t="s">
        <v>1269</v>
      </c>
      <c r="Q470" s="32" t="s">
        <v>1270</v>
      </c>
      <c r="R470" s="32" t="s">
        <v>1271</v>
      </c>
      <c r="S470" s="32" t="s">
        <v>1272</v>
      </c>
      <c r="T470" s="32" t="s">
        <v>1273</v>
      </c>
      <c r="U470" s="32" t="s">
        <v>1274</v>
      </c>
      <c r="V470" s="32" t="s">
        <v>1275</v>
      </c>
      <c r="W470" s="32" t="s">
        <v>1276</v>
      </c>
      <c r="X470" s="32" t="s">
        <v>1277</v>
      </c>
      <c r="Y470" s="32" t="s">
        <v>1278</v>
      </c>
      <c r="Z470" s="32" t="s">
        <v>1279</v>
      </c>
      <c r="AA470" s="32" t="s">
        <v>1280</v>
      </c>
      <c r="AB470" s="32" t="s">
        <v>1281</v>
      </c>
      <c r="AC470" s="32" t="s">
        <v>1282</v>
      </c>
      <c r="AD470" s="32" t="s">
        <v>1283</v>
      </c>
      <c r="AE470" s="32" t="s">
        <v>1284</v>
      </c>
      <c r="AF470" s="32" t="s">
        <v>1285</v>
      </c>
    </row>
    <row r="471" spans="2:32" s="21" customFormat="1" ht="15.75" customHeight="1" x14ac:dyDescent="0.2">
      <c r="B471" s="32"/>
      <c r="C471" s="44" t="str">
        <f>'Aligning Data'!C244</f>
        <v>A12</v>
      </c>
      <c r="D471" s="44" t="str">
        <f>'Aligning Data'!D244</f>
        <v>B12</v>
      </c>
      <c r="E471" s="44" t="str">
        <f>'Aligning Data'!E244</f>
        <v>C12</v>
      </c>
      <c r="F471" s="44" t="str">
        <f>'Aligning Data'!F244</f>
        <v>D12</v>
      </c>
      <c r="G471" s="44" t="str">
        <f>'Aligning Data'!G244</f>
        <v>E12</v>
      </c>
      <c r="H471" s="44" t="str">
        <f>'Aligning Data'!H244</f>
        <v>F12</v>
      </c>
      <c r="I471" s="44" t="str">
        <f>'Aligning Data'!I244</f>
        <v>G12</v>
      </c>
      <c r="J471" s="44" t="str">
        <f>'Aligning Data'!J244</f>
        <v>H12</v>
      </c>
      <c r="K471" s="44" t="str">
        <f>'Aligning Data'!K244</f>
        <v>I12</v>
      </c>
      <c r="L471" s="44" t="str">
        <f>'Aligning Data'!L244</f>
        <v>J12</v>
      </c>
      <c r="M471" s="44" t="str">
        <f>'Aligning Data'!M244</f>
        <v>K12</v>
      </c>
      <c r="N471" s="44" t="str">
        <f>'Aligning Data'!N244</f>
        <v>L12</v>
      </c>
      <c r="O471" s="44" t="str">
        <f>'Aligning Data'!O244</f>
        <v>M12</v>
      </c>
      <c r="P471" s="44" t="str">
        <f>'Aligning Data'!P244</f>
        <v>N12</v>
      </c>
      <c r="Q471" s="44" t="str">
        <f>'Aligning Data'!Q244</f>
        <v>O12</v>
      </c>
      <c r="R471" s="44" t="str">
        <f>'Aligning Data'!R244</f>
        <v>P12</v>
      </c>
      <c r="S471" s="44" t="str">
        <f>'Aligning Data'!S244</f>
        <v>S12</v>
      </c>
      <c r="T471" s="44" t="str">
        <f>'Aligning Data'!T244</f>
        <v>R12</v>
      </c>
      <c r="U471" s="44" t="str">
        <f>'Aligning Data'!U244</f>
        <v>S12</v>
      </c>
      <c r="V471" s="44" t="str">
        <f>'Aligning Data'!V244</f>
        <v>T12</v>
      </c>
      <c r="W471" s="44" t="str">
        <f>'Aligning Data'!W244</f>
        <v>U12</v>
      </c>
      <c r="X471" s="44" t="str">
        <f>'Aligning Data'!X244</f>
        <v>V12</v>
      </c>
      <c r="Y471" s="44" t="str">
        <f>'Aligning Data'!Y244</f>
        <v>W12</v>
      </c>
      <c r="Z471" s="44" t="str">
        <f>'Aligning Data'!Z244</f>
        <v>X12</v>
      </c>
      <c r="AA471" s="44" t="str">
        <f>'Aligning Data'!AA244</f>
        <v>Y12</v>
      </c>
      <c r="AB471" s="44" t="str">
        <f>'Aligning Data'!AB244</f>
        <v>Z12</v>
      </c>
      <c r="AC471" s="44" t="str">
        <f>'Aligning Data'!AC244</f>
        <v>AA12</v>
      </c>
      <c r="AD471" s="44" t="str">
        <f>'Aligning Data'!AD244</f>
        <v>AB12</v>
      </c>
      <c r="AE471" s="44" t="str">
        <f>'Aligning Data'!AE244</f>
        <v>AC12</v>
      </c>
      <c r="AF471" s="44" t="str">
        <f>'Aligning Data'!AF244</f>
        <v>AD12</v>
      </c>
    </row>
    <row r="472" spans="2:32" s="21" customFormat="1" ht="15.75" customHeight="1" x14ac:dyDescent="0.2">
      <c r="B472" s="27">
        <v>13</v>
      </c>
      <c r="C472" s="27" t="s">
        <v>1286</v>
      </c>
      <c r="D472" s="27" t="s">
        <v>1287</v>
      </c>
      <c r="E472" s="27" t="s">
        <v>1288</v>
      </c>
      <c r="F472" s="27" t="s">
        <v>1289</v>
      </c>
      <c r="G472" s="27" t="s">
        <v>1290</v>
      </c>
      <c r="H472" s="27" t="s">
        <v>1291</v>
      </c>
      <c r="I472" s="27" t="s">
        <v>1292</v>
      </c>
      <c r="J472" s="27" t="s">
        <v>1293</v>
      </c>
      <c r="K472" s="27" t="s">
        <v>1294</v>
      </c>
      <c r="L472" s="27" t="s">
        <v>1295</v>
      </c>
      <c r="M472" s="27" t="s">
        <v>1296</v>
      </c>
      <c r="N472" s="27" t="s">
        <v>1297</v>
      </c>
      <c r="O472" s="27" t="s">
        <v>1298</v>
      </c>
      <c r="P472" s="27" t="s">
        <v>1299</v>
      </c>
      <c r="Q472" s="27" t="s">
        <v>1300</v>
      </c>
      <c r="R472" s="27" t="s">
        <v>1301</v>
      </c>
      <c r="S472" s="27" t="s">
        <v>1302</v>
      </c>
      <c r="T472" s="27" t="s">
        <v>1303</v>
      </c>
      <c r="U472" s="27" t="s">
        <v>1304</v>
      </c>
      <c r="V472" s="27" t="s">
        <v>1305</v>
      </c>
      <c r="W472" s="27" t="s">
        <v>1306</v>
      </c>
      <c r="X472" s="27" t="s">
        <v>1307</v>
      </c>
      <c r="Y472" s="27" t="s">
        <v>1308</v>
      </c>
      <c r="Z472" s="27" t="s">
        <v>1309</v>
      </c>
      <c r="AA472" s="27" t="s">
        <v>1310</v>
      </c>
      <c r="AB472" s="27" t="s">
        <v>1311</v>
      </c>
      <c r="AC472" s="27" t="s">
        <v>1312</v>
      </c>
      <c r="AD472" s="27" t="s">
        <v>1313</v>
      </c>
      <c r="AE472" s="27" t="s">
        <v>1314</v>
      </c>
      <c r="AF472" s="27" t="s">
        <v>1315</v>
      </c>
    </row>
    <row r="473" spans="2:32" s="21" customFormat="1" ht="15.75" customHeight="1" x14ac:dyDescent="0.2">
      <c r="B473" s="27"/>
      <c r="C473" s="29" t="str">
        <f>'Aligning Data'!C245</f>
        <v>A13</v>
      </c>
      <c r="D473" s="29" t="str">
        <f>'Aligning Data'!D245</f>
        <v>B13</v>
      </c>
      <c r="E473" s="29" t="str">
        <f>'Aligning Data'!E245</f>
        <v>C13</v>
      </c>
      <c r="F473" s="29" t="str">
        <f>'Aligning Data'!F245</f>
        <v>D13</v>
      </c>
      <c r="G473" s="29" t="str">
        <f>'Aligning Data'!G245</f>
        <v>E13</v>
      </c>
      <c r="H473" s="29" t="str">
        <f>'Aligning Data'!H245</f>
        <v>F13</v>
      </c>
      <c r="I473" s="29" t="str">
        <f>'Aligning Data'!I245</f>
        <v>G13</v>
      </c>
      <c r="J473" s="29" t="str">
        <f>'Aligning Data'!J245</f>
        <v>H13</v>
      </c>
      <c r="K473" s="29" t="str">
        <f>'Aligning Data'!K245</f>
        <v>I13</v>
      </c>
      <c r="L473" s="29" t="str">
        <f>'Aligning Data'!L245</f>
        <v>J13</v>
      </c>
      <c r="M473" s="29" t="str">
        <f>'Aligning Data'!M245</f>
        <v>K13</v>
      </c>
      <c r="N473" s="29" t="str">
        <f>'Aligning Data'!N245</f>
        <v>L13</v>
      </c>
      <c r="O473" s="29" t="str">
        <f>'Aligning Data'!O245</f>
        <v>M13</v>
      </c>
      <c r="P473" s="29" t="str">
        <f>'Aligning Data'!P245</f>
        <v>N13</v>
      </c>
      <c r="Q473" s="29" t="str">
        <f>'Aligning Data'!Q245</f>
        <v>O13</v>
      </c>
      <c r="R473" s="29" t="str">
        <f>'Aligning Data'!R245</f>
        <v>P13</v>
      </c>
      <c r="S473" s="29" t="str">
        <f>'Aligning Data'!S245</f>
        <v>S13</v>
      </c>
      <c r="T473" s="29" t="str">
        <f>'Aligning Data'!T245</f>
        <v>R13</v>
      </c>
      <c r="U473" s="29" t="str">
        <f>'Aligning Data'!U245</f>
        <v>S13</v>
      </c>
      <c r="V473" s="29" t="str">
        <f>'Aligning Data'!V245</f>
        <v>T13</v>
      </c>
      <c r="W473" s="29" t="str">
        <f>'Aligning Data'!W245</f>
        <v>U13</v>
      </c>
      <c r="X473" s="29" t="str">
        <f>'Aligning Data'!X245</f>
        <v>V13</v>
      </c>
      <c r="Y473" s="29" t="str">
        <f>'Aligning Data'!Y245</f>
        <v>W13</v>
      </c>
      <c r="Z473" s="29" t="str">
        <f>'Aligning Data'!Z245</f>
        <v>X13</v>
      </c>
      <c r="AA473" s="29" t="str">
        <f>'Aligning Data'!AA245</f>
        <v>Y13</v>
      </c>
      <c r="AB473" s="29" t="str">
        <f>'Aligning Data'!AB245</f>
        <v>Z13</v>
      </c>
      <c r="AC473" s="29" t="str">
        <f>'Aligning Data'!AC245</f>
        <v>AA13</v>
      </c>
      <c r="AD473" s="29" t="str">
        <f>'Aligning Data'!AD245</f>
        <v>AB13</v>
      </c>
      <c r="AE473" s="29" t="str">
        <f>'Aligning Data'!AE245</f>
        <v>AC13</v>
      </c>
      <c r="AF473" s="29" t="str">
        <f>'Aligning Data'!AF245</f>
        <v>AD13</v>
      </c>
    </row>
    <row r="474" spans="2:32" s="21" customFormat="1" ht="15.75" customHeight="1" x14ac:dyDescent="0.2">
      <c r="B474" s="27">
        <v>14</v>
      </c>
      <c r="C474" s="27" t="s">
        <v>1286</v>
      </c>
      <c r="D474" s="27" t="s">
        <v>1287</v>
      </c>
      <c r="E474" s="27" t="s">
        <v>1288</v>
      </c>
      <c r="F474" s="27" t="s">
        <v>1289</v>
      </c>
      <c r="G474" s="27" t="s">
        <v>1290</v>
      </c>
      <c r="H474" s="27" t="s">
        <v>1291</v>
      </c>
      <c r="I474" s="27" t="s">
        <v>1292</v>
      </c>
      <c r="J474" s="27" t="s">
        <v>1293</v>
      </c>
      <c r="K474" s="27" t="s">
        <v>1294</v>
      </c>
      <c r="L474" s="27" t="s">
        <v>1295</v>
      </c>
      <c r="M474" s="27" t="s">
        <v>1296</v>
      </c>
      <c r="N474" s="27" t="s">
        <v>1297</v>
      </c>
      <c r="O474" s="27" t="s">
        <v>1298</v>
      </c>
      <c r="P474" s="27" t="s">
        <v>1299</v>
      </c>
      <c r="Q474" s="27" t="s">
        <v>1300</v>
      </c>
      <c r="R474" s="27" t="s">
        <v>1301</v>
      </c>
      <c r="S474" s="27" t="s">
        <v>1302</v>
      </c>
      <c r="T474" s="27" t="s">
        <v>1303</v>
      </c>
      <c r="U474" s="27" t="s">
        <v>1304</v>
      </c>
      <c r="V474" s="27" t="s">
        <v>1305</v>
      </c>
      <c r="W474" s="27" t="s">
        <v>1306</v>
      </c>
      <c r="X474" s="27" t="s">
        <v>1307</v>
      </c>
      <c r="Y474" s="27" t="s">
        <v>1308</v>
      </c>
      <c r="Z474" s="27" t="s">
        <v>1309</v>
      </c>
      <c r="AA474" s="27" t="s">
        <v>1310</v>
      </c>
      <c r="AB474" s="27" t="s">
        <v>1311</v>
      </c>
      <c r="AC474" s="27" t="s">
        <v>1312</v>
      </c>
      <c r="AD474" s="27" t="s">
        <v>1313</v>
      </c>
      <c r="AE474" s="27" t="s">
        <v>1314</v>
      </c>
      <c r="AF474" s="27" t="s">
        <v>1315</v>
      </c>
    </row>
    <row r="475" spans="2:32" s="21" customFormat="1" ht="15.75" customHeight="1" x14ac:dyDescent="0.2">
      <c r="B475" s="27"/>
      <c r="C475" s="29" t="str">
        <f>'Aligning Data'!C246</f>
        <v>A14</v>
      </c>
      <c r="D475" s="29" t="str">
        <f>'Aligning Data'!D246</f>
        <v>B14</v>
      </c>
      <c r="E475" s="29" t="str">
        <f>'Aligning Data'!E246</f>
        <v>C14</v>
      </c>
      <c r="F475" s="29" t="str">
        <f>'Aligning Data'!F246</f>
        <v>D14</v>
      </c>
      <c r="G475" s="29" t="str">
        <f>'Aligning Data'!G246</f>
        <v>E14</v>
      </c>
      <c r="H475" s="29" t="str">
        <f>'Aligning Data'!H246</f>
        <v>F14</v>
      </c>
      <c r="I475" s="29" t="str">
        <f>'Aligning Data'!I246</f>
        <v>G14</v>
      </c>
      <c r="J475" s="29" t="str">
        <f>'Aligning Data'!J246</f>
        <v>H14</v>
      </c>
      <c r="K475" s="29" t="str">
        <f>'Aligning Data'!K246</f>
        <v>I14</v>
      </c>
      <c r="L475" s="29" t="str">
        <f>'Aligning Data'!L246</f>
        <v>J14</v>
      </c>
      <c r="M475" s="29" t="str">
        <f>'Aligning Data'!M246</f>
        <v>K14</v>
      </c>
      <c r="N475" s="29" t="str">
        <f>'Aligning Data'!N246</f>
        <v>L14</v>
      </c>
      <c r="O475" s="29" t="str">
        <f>'Aligning Data'!O246</f>
        <v>M14</v>
      </c>
      <c r="P475" s="29" t="str">
        <f>'Aligning Data'!P246</f>
        <v>N14</v>
      </c>
      <c r="Q475" s="29" t="str">
        <f>'Aligning Data'!Q246</f>
        <v>O14</v>
      </c>
      <c r="R475" s="29" t="str">
        <f>'Aligning Data'!R246</f>
        <v>P14</v>
      </c>
      <c r="S475" s="29" t="str">
        <f>'Aligning Data'!S246</f>
        <v>S14</v>
      </c>
      <c r="T475" s="29" t="str">
        <f>'Aligning Data'!T246</f>
        <v>R14</v>
      </c>
      <c r="U475" s="29" t="str">
        <f>'Aligning Data'!U246</f>
        <v>S14</v>
      </c>
      <c r="V475" s="29" t="str">
        <f>'Aligning Data'!V246</f>
        <v>T14</v>
      </c>
      <c r="W475" s="29" t="str">
        <f>'Aligning Data'!W246</f>
        <v>U14</v>
      </c>
      <c r="X475" s="29" t="str">
        <f>'Aligning Data'!X246</f>
        <v>V14</v>
      </c>
      <c r="Y475" s="29" t="str">
        <f>'Aligning Data'!Y246</f>
        <v>W14</v>
      </c>
      <c r="Z475" s="29" t="str">
        <f>'Aligning Data'!Z246</f>
        <v>X14</v>
      </c>
      <c r="AA475" s="29" t="str">
        <f>'Aligning Data'!AA246</f>
        <v>Y14</v>
      </c>
      <c r="AB475" s="29" t="str">
        <f>'Aligning Data'!AB246</f>
        <v>Z14</v>
      </c>
      <c r="AC475" s="29" t="str">
        <f>'Aligning Data'!AC246</f>
        <v>AA14</v>
      </c>
      <c r="AD475" s="29" t="str">
        <f>'Aligning Data'!AD246</f>
        <v>AB14</v>
      </c>
      <c r="AE475" s="29" t="str">
        <f>'Aligning Data'!AE246</f>
        <v>AC14</v>
      </c>
      <c r="AF475" s="29" t="str">
        <f>'Aligning Data'!AF246</f>
        <v>AD14</v>
      </c>
    </row>
    <row r="476" spans="2:32" s="21" customFormat="1" ht="15.75" customHeight="1" x14ac:dyDescent="0.2">
      <c r="B476" s="32">
        <v>15</v>
      </c>
      <c r="C476" s="83" t="s">
        <v>1316</v>
      </c>
      <c r="D476" s="83" t="s">
        <v>1317</v>
      </c>
      <c r="E476" s="83" t="s">
        <v>1318</v>
      </c>
      <c r="F476" s="83" t="s">
        <v>1319</v>
      </c>
      <c r="G476" s="83" t="s">
        <v>1320</v>
      </c>
      <c r="H476" s="83" t="s">
        <v>1321</v>
      </c>
      <c r="I476" s="83" t="s">
        <v>1322</v>
      </c>
      <c r="J476" s="83" t="s">
        <v>1323</v>
      </c>
      <c r="K476" s="83" t="s">
        <v>1324</v>
      </c>
      <c r="L476" s="83" t="s">
        <v>1325</v>
      </c>
      <c r="M476" s="83" t="s">
        <v>1326</v>
      </c>
      <c r="N476" s="83" t="s">
        <v>1327</v>
      </c>
      <c r="O476" s="83" t="s">
        <v>1328</v>
      </c>
      <c r="P476" s="83" t="s">
        <v>1329</v>
      </c>
      <c r="Q476" s="83" t="s">
        <v>1330</v>
      </c>
      <c r="R476" s="83" t="s">
        <v>1331</v>
      </c>
      <c r="S476" s="83" t="s">
        <v>1332</v>
      </c>
      <c r="T476" s="83" t="s">
        <v>1333</v>
      </c>
      <c r="U476" s="83" t="s">
        <v>1334</v>
      </c>
      <c r="V476" s="83" t="s">
        <v>1335</v>
      </c>
      <c r="W476" s="83" t="s">
        <v>1336</v>
      </c>
      <c r="X476" s="83" t="s">
        <v>1337</v>
      </c>
      <c r="Y476" s="83" t="s">
        <v>1338</v>
      </c>
      <c r="Z476" s="83" t="s">
        <v>1339</v>
      </c>
      <c r="AA476" s="83" t="s">
        <v>1340</v>
      </c>
      <c r="AB476" s="83" t="s">
        <v>1341</v>
      </c>
      <c r="AC476" s="83" t="s">
        <v>1342</v>
      </c>
      <c r="AD476" s="83" t="s">
        <v>1343</v>
      </c>
      <c r="AE476" s="83" t="s">
        <v>1344</v>
      </c>
      <c r="AF476" s="83" t="s">
        <v>1345</v>
      </c>
    </row>
    <row r="477" spans="2:32" s="21" customFormat="1" ht="15.75" customHeight="1" x14ac:dyDescent="0.2">
      <c r="B477" s="32"/>
      <c r="C477" s="44" t="str">
        <f>'Aligning Data'!C247</f>
        <v>A15</v>
      </c>
      <c r="D477" s="44" t="str">
        <f>'Aligning Data'!D247</f>
        <v>B15</v>
      </c>
      <c r="E477" s="44" t="str">
        <f>'Aligning Data'!E247</f>
        <v>C15</v>
      </c>
      <c r="F477" s="44" t="str">
        <f>'Aligning Data'!F247</f>
        <v>D15</v>
      </c>
      <c r="G477" s="44" t="str">
        <f>'Aligning Data'!G247</f>
        <v>E15</v>
      </c>
      <c r="H477" s="44" t="str">
        <f>'Aligning Data'!H247</f>
        <v>F15</v>
      </c>
      <c r="I477" s="44" t="str">
        <f>'Aligning Data'!I247</f>
        <v>G15</v>
      </c>
      <c r="J477" s="44" t="str">
        <f>'Aligning Data'!J247</f>
        <v>H15</v>
      </c>
      <c r="K477" s="44" t="str">
        <f>'Aligning Data'!K247</f>
        <v>I15</v>
      </c>
      <c r="L477" s="44" t="str">
        <f>'Aligning Data'!L247</f>
        <v>J15</v>
      </c>
      <c r="M477" s="44" t="str">
        <f>'Aligning Data'!M247</f>
        <v>K15</v>
      </c>
      <c r="N477" s="44" t="str">
        <f>'Aligning Data'!N247</f>
        <v>L15</v>
      </c>
      <c r="O477" s="44" t="str">
        <f>'Aligning Data'!O247</f>
        <v>M15</v>
      </c>
      <c r="P477" s="44" t="str">
        <f>'Aligning Data'!P247</f>
        <v>N15</v>
      </c>
      <c r="Q477" s="44" t="str">
        <f>'Aligning Data'!Q247</f>
        <v>O15</v>
      </c>
      <c r="R477" s="44" t="str">
        <f>'Aligning Data'!R247</f>
        <v>P15</v>
      </c>
      <c r="S477" s="44" t="str">
        <f>'Aligning Data'!S247</f>
        <v>S15</v>
      </c>
      <c r="T477" s="44" t="str">
        <f>'Aligning Data'!T247</f>
        <v>R15</v>
      </c>
      <c r="U477" s="44" t="str">
        <f>'Aligning Data'!U247</f>
        <v>S15</v>
      </c>
      <c r="V477" s="44" t="str">
        <f>'Aligning Data'!V247</f>
        <v>T15</v>
      </c>
      <c r="W477" s="44" t="str">
        <f>'Aligning Data'!W247</f>
        <v>U15</v>
      </c>
      <c r="X477" s="44" t="str">
        <f>'Aligning Data'!X247</f>
        <v>V15</v>
      </c>
      <c r="Y477" s="44" t="str">
        <f>'Aligning Data'!Y247</f>
        <v>W15</v>
      </c>
      <c r="Z477" s="44" t="str">
        <f>'Aligning Data'!Z247</f>
        <v>X15</v>
      </c>
      <c r="AA477" s="44" t="str">
        <f>'Aligning Data'!AA247</f>
        <v>Y15</v>
      </c>
      <c r="AB477" s="44" t="str">
        <f>'Aligning Data'!AB247</f>
        <v>Z15</v>
      </c>
      <c r="AC477" s="44" t="str">
        <f>'Aligning Data'!AC247</f>
        <v>AA15</v>
      </c>
      <c r="AD477" s="44" t="str">
        <f>'Aligning Data'!AD247</f>
        <v>AB15</v>
      </c>
      <c r="AE477" s="44" t="str">
        <f>'Aligning Data'!AE247</f>
        <v>AC15</v>
      </c>
      <c r="AF477" s="44" t="str">
        <f>'Aligning Data'!AF247</f>
        <v>AD15</v>
      </c>
    </row>
    <row r="478" spans="2:32" s="21" customFormat="1" ht="15.75" customHeight="1" x14ac:dyDescent="0.2">
      <c r="B478" s="32">
        <v>16</v>
      </c>
      <c r="C478" s="83" t="s">
        <v>1316</v>
      </c>
      <c r="D478" s="83" t="s">
        <v>1317</v>
      </c>
      <c r="E478" s="83" t="s">
        <v>1318</v>
      </c>
      <c r="F478" s="83" t="s">
        <v>1319</v>
      </c>
      <c r="G478" s="83" t="s">
        <v>1320</v>
      </c>
      <c r="H478" s="83" t="s">
        <v>1321</v>
      </c>
      <c r="I478" s="83" t="s">
        <v>1322</v>
      </c>
      <c r="J478" s="83" t="s">
        <v>1323</v>
      </c>
      <c r="K478" s="83" t="s">
        <v>1324</v>
      </c>
      <c r="L478" s="83" t="s">
        <v>1325</v>
      </c>
      <c r="M478" s="83" t="s">
        <v>1326</v>
      </c>
      <c r="N478" s="83" t="s">
        <v>1327</v>
      </c>
      <c r="O478" s="83" t="s">
        <v>1328</v>
      </c>
      <c r="P478" s="83" t="s">
        <v>1329</v>
      </c>
      <c r="Q478" s="83" t="s">
        <v>1330</v>
      </c>
      <c r="R478" s="83" t="s">
        <v>1331</v>
      </c>
      <c r="S478" s="83" t="s">
        <v>1332</v>
      </c>
      <c r="T478" s="83" t="s">
        <v>1333</v>
      </c>
      <c r="U478" s="83" t="s">
        <v>1334</v>
      </c>
      <c r="V478" s="83" t="s">
        <v>1335</v>
      </c>
      <c r="W478" s="83" t="s">
        <v>1336</v>
      </c>
      <c r="X478" s="83" t="s">
        <v>1337</v>
      </c>
      <c r="Y478" s="83" t="s">
        <v>1338</v>
      </c>
      <c r="Z478" s="83" t="s">
        <v>1339</v>
      </c>
      <c r="AA478" s="83" t="s">
        <v>1340</v>
      </c>
      <c r="AB478" s="83" t="s">
        <v>1341</v>
      </c>
      <c r="AC478" s="83" t="s">
        <v>1342</v>
      </c>
      <c r="AD478" s="83" t="s">
        <v>1343</v>
      </c>
      <c r="AE478" s="83" t="s">
        <v>1344</v>
      </c>
      <c r="AF478" s="83" t="s">
        <v>1345</v>
      </c>
    </row>
    <row r="479" spans="2:32" s="21" customFormat="1" ht="15.75" customHeight="1" x14ac:dyDescent="0.2">
      <c r="B479" s="32"/>
      <c r="C479" s="44" t="str">
        <f>'Aligning Data'!C248</f>
        <v>A16</v>
      </c>
      <c r="D479" s="44" t="str">
        <f>'Aligning Data'!D248</f>
        <v>B16</v>
      </c>
      <c r="E479" s="44" t="str">
        <f>'Aligning Data'!E248</f>
        <v>C16</v>
      </c>
      <c r="F479" s="44" t="str">
        <f>'Aligning Data'!F248</f>
        <v>D16</v>
      </c>
      <c r="G479" s="44" t="str">
        <f>'Aligning Data'!G248</f>
        <v>E16</v>
      </c>
      <c r="H479" s="44" t="str">
        <f>'Aligning Data'!H248</f>
        <v>F16</v>
      </c>
      <c r="I479" s="44" t="str">
        <f>'Aligning Data'!I248</f>
        <v>G16</v>
      </c>
      <c r="J479" s="44" t="str">
        <f>'Aligning Data'!J248</f>
        <v>H16</v>
      </c>
      <c r="K479" s="44" t="str">
        <f>'Aligning Data'!K248</f>
        <v>I16</v>
      </c>
      <c r="L479" s="44" t="str">
        <f>'Aligning Data'!L248</f>
        <v>J16</v>
      </c>
      <c r="M479" s="44" t="str">
        <f>'Aligning Data'!M248</f>
        <v>K16</v>
      </c>
      <c r="N479" s="44" t="str">
        <f>'Aligning Data'!N248</f>
        <v>L16</v>
      </c>
      <c r="O479" s="44" t="str">
        <f>'Aligning Data'!O248</f>
        <v>M16</v>
      </c>
      <c r="P479" s="44" t="str">
        <f>'Aligning Data'!P248</f>
        <v>N16</v>
      </c>
      <c r="Q479" s="44" t="str">
        <f>'Aligning Data'!Q248</f>
        <v>O16</v>
      </c>
      <c r="R479" s="44" t="str">
        <f>'Aligning Data'!R248</f>
        <v>P16</v>
      </c>
      <c r="S479" s="44" t="str">
        <f>'Aligning Data'!S248</f>
        <v>S16</v>
      </c>
      <c r="T479" s="44" t="str">
        <f>'Aligning Data'!T248</f>
        <v>R16</v>
      </c>
      <c r="U479" s="44" t="str">
        <f>'Aligning Data'!U248</f>
        <v>S16</v>
      </c>
      <c r="V479" s="44" t="str">
        <f>'Aligning Data'!V248</f>
        <v>T16</v>
      </c>
      <c r="W479" s="44" t="str">
        <f>'Aligning Data'!W248</f>
        <v>U16</v>
      </c>
      <c r="X479" s="44" t="str">
        <f>'Aligning Data'!X248</f>
        <v>V16</v>
      </c>
      <c r="Y479" s="44" t="str">
        <f>'Aligning Data'!Y248</f>
        <v>W16</v>
      </c>
      <c r="Z479" s="44" t="str">
        <f>'Aligning Data'!Z248</f>
        <v>X16</v>
      </c>
      <c r="AA479" s="44" t="str">
        <f>'Aligning Data'!AA248</f>
        <v>Y16</v>
      </c>
      <c r="AB479" s="44" t="str">
        <f>'Aligning Data'!AB248</f>
        <v>Z16</v>
      </c>
      <c r="AC479" s="44" t="str">
        <f>'Aligning Data'!AC248</f>
        <v>AA16</v>
      </c>
      <c r="AD479" s="44" t="str">
        <f>'Aligning Data'!AD248</f>
        <v>AB16</v>
      </c>
      <c r="AE479" s="44" t="str">
        <f>'Aligning Data'!AE248</f>
        <v>AC16</v>
      </c>
      <c r="AF479" s="44" t="str">
        <f>'Aligning Data'!AF248</f>
        <v>AD16</v>
      </c>
    </row>
    <row r="480" spans="2:32" s="21" customFormat="1" ht="15.75" customHeight="1" x14ac:dyDescent="0.2">
      <c r="B480" s="27">
        <v>17</v>
      </c>
      <c r="C480" s="27" t="s">
        <v>1346</v>
      </c>
      <c r="D480" s="27" t="s">
        <v>1347</v>
      </c>
      <c r="E480" s="27" t="s">
        <v>1348</v>
      </c>
      <c r="F480" s="27" t="s">
        <v>1349</v>
      </c>
      <c r="G480" s="27" t="s">
        <v>1350</v>
      </c>
      <c r="H480" s="27" t="s">
        <v>1351</v>
      </c>
      <c r="I480" s="27" t="s">
        <v>1352</v>
      </c>
      <c r="J480" s="27" t="s">
        <v>1353</v>
      </c>
      <c r="K480" s="27" t="s">
        <v>1354</v>
      </c>
      <c r="L480" s="27" t="s">
        <v>1355</v>
      </c>
      <c r="M480" s="27" t="s">
        <v>1356</v>
      </c>
      <c r="N480" s="27" t="s">
        <v>1357</v>
      </c>
      <c r="O480" s="27" t="s">
        <v>1358</v>
      </c>
      <c r="P480" s="27" t="s">
        <v>1359</v>
      </c>
      <c r="Q480" s="27" t="s">
        <v>1360</v>
      </c>
      <c r="R480" s="27" t="s">
        <v>1361</v>
      </c>
      <c r="S480" s="27" t="s">
        <v>1362</v>
      </c>
      <c r="T480" s="27" t="s">
        <v>1363</v>
      </c>
      <c r="U480" s="27" t="s">
        <v>1364</v>
      </c>
      <c r="V480" s="27" t="s">
        <v>1365</v>
      </c>
      <c r="W480" s="27" t="s">
        <v>1366</v>
      </c>
      <c r="X480" s="27" t="s">
        <v>1367</v>
      </c>
      <c r="Y480" s="27" t="s">
        <v>1368</v>
      </c>
      <c r="Z480" s="27" t="s">
        <v>1369</v>
      </c>
      <c r="AA480" s="27" t="s">
        <v>1370</v>
      </c>
      <c r="AB480" s="27" t="s">
        <v>1371</v>
      </c>
      <c r="AC480" s="27" t="s">
        <v>1372</v>
      </c>
      <c r="AD480" s="27" t="s">
        <v>1373</v>
      </c>
      <c r="AE480" s="27" t="s">
        <v>1374</v>
      </c>
      <c r="AF480" s="27" t="s">
        <v>1375</v>
      </c>
    </row>
    <row r="481" spans="2:32" s="21" customFormat="1" ht="15.75" customHeight="1" x14ac:dyDescent="0.2">
      <c r="B481" s="27"/>
      <c r="C481" s="28" t="str">
        <f>'Aligning Data'!C249</f>
        <v>A17</v>
      </c>
      <c r="D481" s="28" t="str">
        <f>'Aligning Data'!D249</f>
        <v>B17</v>
      </c>
      <c r="E481" s="28" t="str">
        <f>'Aligning Data'!E249</f>
        <v>C17</v>
      </c>
      <c r="F481" s="28" t="str">
        <f>'Aligning Data'!F249</f>
        <v>D17</v>
      </c>
      <c r="G481" s="28" t="str">
        <f>'Aligning Data'!G249</f>
        <v>E17</v>
      </c>
      <c r="H481" s="28" t="str">
        <f>'Aligning Data'!H249</f>
        <v>F17</v>
      </c>
      <c r="I481" s="28" t="str">
        <f>'Aligning Data'!I249</f>
        <v>G17</v>
      </c>
      <c r="J481" s="28" t="str">
        <f>'Aligning Data'!J249</f>
        <v>H17</v>
      </c>
      <c r="K481" s="28" t="str">
        <f>'Aligning Data'!K249</f>
        <v>I17</v>
      </c>
      <c r="L481" s="28" t="str">
        <f>'Aligning Data'!L249</f>
        <v>J17</v>
      </c>
      <c r="M481" s="28" t="str">
        <f>'Aligning Data'!M249</f>
        <v>K17</v>
      </c>
      <c r="N481" s="28" t="str">
        <f>'Aligning Data'!N249</f>
        <v>L17</v>
      </c>
      <c r="O481" s="28" t="str">
        <f>'Aligning Data'!O249</f>
        <v>M17</v>
      </c>
      <c r="P481" s="28" t="str">
        <f>'Aligning Data'!P249</f>
        <v>N17</v>
      </c>
      <c r="Q481" s="28" t="str">
        <f>'Aligning Data'!Q249</f>
        <v>O17</v>
      </c>
      <c r="R481" s="28" t="str">
        <f>'Aligning Data'!R249</f>
        <v>P17</v>
      </c>
      <c r="S481" s="28" t="str">
        <f>'Aligning Data'!S249</f>
        <v>S17</v>
      </c>
      <c r="T481" s="28" t="str">
        <f>'Aligning Data'!T249</f>
        <v>R17</v>
      </c>
      <c r="U481" s="28" t="str">
        <f>'Aligning Data'!U249</f>
        <v>S17</v>
      </c>
      <c r="V481" s="28" t="str">
        <f>'Aligning Data'!V249</f>
        <v>T17</v>
      </c>
      <c r="W481" s="28" t="str">
        <f>'Aligning Data'!W249</f>
        <v>U17</v>
      </c>
      <c r="X481" s="28" t="str">
        <f>'Aligning Data'!X249</f>
        <v>V17</v>
      </c>
      <c r="Y481" s="28" t="str">
        <f>'Aligning Data'!Y249</f>
        <v>W17</v>
      </c>
      <c r="Z481" s="28" t="str">
        <f>'Aligning Data'!Z249</f>
        <v>X17</v>
      </c>
      <c r="AA481" s="28" t="str">
        <f>'Aligning Data'!AA249</f>
        <v>Y17</v>
      </c>
      <c r="AB481" s="28" t="str">
        <f>'Aligning Data'!AB249</f>
        <v>Z17</v>
      </c>
      <c r="AC481" s="28" t="str">
        <f>'Aligning Data'!AC249</f>
        <v>AA17</v>
      </c>
      <c r="AD481" s="28" t="str">
        <f>'Aligning Data'!AD249</f>
        <v>AB17</v>
      </c>
      <c r="AE481" s="28" t="str">
        <f>'Aligning Data'!AE249</f>
        <v>AC17</v>
      </c>
      <c r="AF481" s="28" t="str">
        <f>'Aligning Data'!AF249</f>
        <v>AD17</v>
      </c>
    </row>
    <row r="482" spans="2:32" s="21" customFormat="1" ht="15.75" customHeight="1" x14ac:dyDescent="0.2">
      <c r="B482" s="27">
        <v>18</v>
      </c>
      <c r="C482" s="27" t="s">
        <v>1346</v>
      </c>
      <c r="D482" s="27" t="s">
        <v>1347</v>
      </c>
      <c r="E482" s="27" t="s">
        <v>1348</v>
      </c>
      <c r="F482" s="27" t="s">
        <v>1349</v>
      </c>
      <c r="G482" s="27" t="s">
        <v>1350</v>
      </c>
      <c r="H482" s="27" t="s">
        <v>1351</v>
      </c>
      <c r="I482" s="27" t="s">
        <v>1352</v>
      </c>
      <c r="J482" s="27" t="s">
        <v>1353</v>
      </c>
      <c r="K482" s="27" t="s">
        <v>1354</v>
      </c>
      <c r="L482" s="27" t="s">
        <v>1355</v>
      </c>
      <c r="M482" s="27" t="s">
        <v>1356</v>
      </c>
      <c r="N482" s="27" t="s">
        <v>1357</v>
      </c>
      <c r="O482" s="27" t="s">
        <v>1358</v>
      </c>
      <c r="P482" s="27" t="s">
        <v>1359</v>
      </c>
      <c r="Q482" s="27" t="s">
        <v>1360</v>
      </c>
      <c r="R482" s="27" t="s">
        <v>1361</v>
      </c>
      <c r="S482" s="27" t="s">
        <v>1362</v>
      </c>
      <c r="T482" s="27" t="s">
        <v>1363</v>
      </c>
      <c r="U482" s="27" t="s">
        <v>1364</v>
      </c>
      <c r="V482" s="27" t="s">
        <v>1365</v>
      </c>
      <c r="W482" s="27" t="s">
        <v>1366</v>
      </c>
      <c r="X482" s="27" t="s">
        <v>1367</v>
      </c>
      <c r="Y482" s="27" t="s">
        <v>1368</v>
      </c>
      <c r="Z482" s="27" t="s">
        <v>1369</v>
      </c>
      <c r="AA482" s="27" t="s">
        <v>1370</v>
      </c>
      <c r="AB482" s="27" t="s">
        <v>1371</v>
      </c>
      <c r="AC482" s="27" t="s">
        <v>1372</v>
      </c>
      <c r="AD482" s="27" t="s">
        <v>1373</v>
      </c>
      <c r="AE482" s="27" t="s">
        <v>1374</v>
      </c>
      <c r="AF482" s="27" t="s">
        <v>1375</v>
      </c>
    </row>
    <row r="483" spans="2:32" s="21" customFormat="1" ht="15.75" customHeight="1" x14ac:dyDescent="0.2">
      <c r="B483" s="27"/>
      <c r="C483" s="31" t="str">
        <f>'Aligning Data'!C250</f>
        <v>A18</v>
      </c>
      <c r="D483" s="31" t="str">
        <f>'Aligning Data'!D250</f>
        <v>B18</v>
      </c>
      <c r="E483" s="31" t="str">
        <f>'Aligning Data'!E250</f>
        <v>C18</v>
      </c>
      <c r="F483" s="31" t="str">
        <f>'Aligning Data'!F250</f>
        <v>D18</v>
      </c>
      <c r="G483" s="31" t="str">
        <f>'Aligning Data'!G250</f>
        <v>E18</v>
      </c>
      <c r="H483" s="31" t="str">
        <f>'Aligning Data'!H250</f>
        <v>F18</v>
      </c>
      <c r="I483" s="31" t="str">
        <f>'Aligning Data'!I250</f>
        <v>G18</v>
      </c>
      <c r="J483" s="31" t="str">
        <f>'Aligning Data'!J250</f>
        <v>H18</v>
      </c>
      <c r="K483" s="31" t="str">
        <f>'Aligning Data'!K250</f>
        <v>I18</v>
      </c>
      <c r="L483" s="31" t="str">
        <f>'Aligning Data'!L250</f>
        <v>J18</v>
      </c>
      <c r="M483" s="31" t="str">
        <f>'Aligning Data'!M250</f>
        <v>K18</v>
      </c>
      <c r="N483" s="31" t="str">
        <f>'Aligning Data'!N250</f>
        <v>L18</v>
      </c>
      <c r="O483" s="31" t="str">
        <f>'Aligning Data'!O250</f>
        <v>M18</v>
      </c>
      <c r="P483" s="31" t="str">
        <f>'Aligning Data'!P250</f>
        <v>N18</v>
      </c>
      <c r="Q483" s="31" t="str">
        <f>'Aligning Data'!Q250</f>
        <v>O18</v>
      </c>
      <c r="R483" s="31" t="str">
        <f>'Aligning Data'!R250</f>
        <v>P18</v>
      </c>
      <c r="S483" s="31" t="str">
        <f>'Aligning Data'!S250</f>
        <v>S18</v>
      </c>
      <c r="T483" s="31" t="str">
        <f>'Aligning Data'!T250</f>
        <v>R18</v>
      </c>
      <c r="U483" s="31" t="str">
        <f>'Aligning Data'!U250</f>
        <v>S18</v>
      </c>
      <c r="V483" s="31" t="str">
        <f>'Aligning Data'!V250</f>
        <v>T18</v>
      </c>
      <c r="W483" s="31" t="str">
        <f>'Aligning Data'!W250</f>
        <v>U18</v>
      </c>
      <c r="X483" s="31" t="str">
        <f>'Aligning Data'!X250</f>
        <v>V18</v>
      </c>
      <c r="Y483" s="31" t="str">
        <f>'Aligning Data'!Y250</f>
        <v>W18</v>
      </c>
      <c r="Z483" s="31" t="str">
        <f>'Aligning Data'!Z250</f>
        <v>X18</v>
      </c>
      <c r="AA483" s="31" t="str">
        <f>'Aligning Data'!AA250</f>
        <v>Y18</v>
      </c>
      <c r="AB483" s="31" t="str">
        <f>'Aligning Data'!AB250</f>
        <v>Z18</v>
      </c>
      <c r="AC483" s="31" t="str">
        <f>'Aligning Data'!AC250</f>
        <v>AA18</v>
      </c>
      <c r="AD483" s="31" t="str">
        <f>'Aligning Data'!AD250</f>
        <v>AB18</v>
      </c>
      <c r="AE483" s="31" t="str">
        <f>'Aligning Data'!AE250</f>
        <v>AC18</v>
      </c>
      <c r="AF483" s="31" t="str">
        <f>'Aligning Data'!AF250</f>
        <v>AD18</v>
      </c>
    </row>
    <row r="484" spans="2:32" s="21" customFormat="1" ht="15.75" customHeight="1" x14ac:dyDescent="0.2">
      <c r="B484" s="32">
        <v>19</v>
      </c>
      <c r="C484" s="32" t="s">
        <v>1376</v>
      </c>
      <c r="D484" s="32" t="s">
        <v>1377</v>
      </c>
      <c r="E484" s="32" t="s">
        <v>1378</v>
      </c>
      <c r="F484" s="32" t="s">
        <v>1379</v>
      </c>
      <c r="G484" s="32" t="s">
        <v>1380</v>
      </c>
      <c r="H484" s="32" t="s">
        <v>1381</v>
      </c>
      <c r="I484" s="32" t="s">
        <v>1382</v>
      </c>
      <c r="J484" s="32" t="s">
        <v>1383</v>
      </c>
      <c r="K484" s="32" t="s">
        <v>1384</v>
      </c>
      <c r="L484" s="32" t="s">
        <v>1385</v>
      </c>
      <c r="M484" s="32" t="s">
        <v>1386</v>
      </c>
      <c r="N484" s="32" t="s">
        <v>1387</v>
      </c>
      <c r="O484" s="32" t="s">
        <v>1388</v>
      </c>
      <c r="P484" s="32" t="s">
        <v>1389</v>
      </c>
      <c r="Q484" s="32" t="s">
        <v>1390</v>
      </c>
      <c r="R484" s="32" t="s">
        <v>1391</v>
      </c>
      <c r="S484" s="32" t="s">
        <v>1392</v>
      </c>
      <c r="T484" s="32" t="s">
        <v>1393</v>
      </c>
      <c r="U484" s="32" t="s">
        <v>1394</v>
      </c>
      <c r="V484" s="32" t="s">
        <v>1395</v>
      </c>
      <c r="W484" s="32" t="s">
        <v>1396</v>
      </c>
      <c r="X484" s="32" t="s">
        <v>1397</v>
      </c>
      <c r="Y484" s="32" t="s">
        <v>1398</v>
      </c>
      <c r="Z484" s="32" t="s">
        <v>1399</v>
      </c>
      <c r="AA484" s="32" t="s">
        <v>1400</v>
      </c>
      <c r="AB484" s="32" t="s">
        <v>1401</v>
      </c>
      <c r="AC484" s="32" t="s">
        <v>1402</v>
      </c>
      <c r="AD484" s="32" t="s">
        <v>1403</v>
      </c>
      <c r="AE484" s="32" t="s">
        <v>1404</v>
      </c>
      <c r="AF484" s="32" t="s">
        <v>1405</v>
      </c>
    </row>
    <row r="485" spans="2:32" s="21" customFormat="1" ht="15.75" customHeight="1" x14ac:dyDescent="0.2">
      <c r="B485" s="32"/>
      <c r="C485" s="41" t="str">
        <f>'Aligning Data'!C251</f>
        <v>A19</v>
      </c>
      <c r="D485" s="41" t="str">
        <f>'Aligning Data'!D251</f>
        <v>B19</v>
      </c>
      <c r="E485" s="41" t="str">
        <f>'Aligning Data'!E251</f>
        <v>C19</v>
      </c>
      <c r="F485" s="41" t="str">
        <f>'Aligning Data'!F251</f>
        <v>D19</v>
      </c>
      <c r="G485" s="41" t="str">
        <f>'Aligning Data'!G251</f>
        <v>E19</v>
      </c>
      <c r="H485" s="41" t="str">
        <f>'Aligning Data'!H251</f>
        <v>F19</v>
      </c>
      <c r="I485" s="41" t="str">
        <f>'Aligning Data'!I251</f>
        <v>G19</v>
      </c>
      <c r="J485" s="41" t="str">
        <f>'Aligning Data'!J251</f>
        <v>H19</v>
      </c>
      <c r="K485" s="41" t="str">
        <f>'Aligning Data'!K251</f>
        <v>I19</v>
      </c>
      <c r="L485" s="41" t="str">
        <f>'Aligning Data'!L251</f>
        <v>J19</v>
      </c>
      <c r="M485" s="41" t="str">
        <f>'Aligning Data'!M251</f>
        <v>K19</v>
      </c>
      <c r="N485" s="41" t="str">
        <f>'Aligning Data'!N251</f>
        <v>L19</v>
      </c>
      <c r="O485" s="41" t="str">
        <f>'Aligning Data'!O251</f>
        <v>M19</v>
      </c>
      <c r="P485" s="41" t="str">
        <f>'Aligning Data'!P251</f>
        <v>N19</v>
      </c>
      <c r="Q485" s="41" t="str">
        <f>'Aligning Data'!Q251</f>
        <v>O19</v>
      </c>
      <c r="R485" s="41" t="str">
        <f>'Aligning Data'!R251</f>
        <v>P19</v>
      </c>
      <c r="S485" s="41" t="str">
        <f>'Aligning Data'!S251</f>
        <v>S19</v>
      </c>
      <c r="T485" s="41" t="str">
        <f>'Aligning Data'!T251</f>
        <v>R19</v>
      </c>
      <c r="U485" s="41" t="str">
        <f>'Aligning Data'!U251</f>
        <v>S19</v>
      </c>
      <c r="V485" s="41" t="str">
        <f>'Aligning Data'!V251</f>
        <v>T19</v>
      </c>
      <c r="W485" s="41" t="str">
        <f>'Aligning Data'!W251</f>
        <v>U19</v>
      </c>
      <c r="X485" s="41" t="str">
        <f>'Aligning Data'!X251</f>
        <v>V19</v>
      </c>
      <c r="Y485" s="41" t="str">
        <f>'Aligning Data'!Y251</f>
        <v>W19</v>
      </c>
      <c r="Z485" s="41" t="str">
        <f>'Aligning Data'!Z251</f>
        <v>X19</v>
      </c>
      <c r="AA485" s="41" t="str">
        <f>'Aligning Data'!AA251</f>
        <v>Y19</v>
      </c>
      <c r="AB485" s="41" t="str">
        <f>'Aligning Data'!AB251</f>
        <v>Z19</v>
      </c>
      <c r="AC485" s="41" t="str">
        <f>'Aligning Data'!AC251</f>
        <v>AA19</v>
      </c>
      <c r="AD485" s="41" t="str">
        <f>'Aligning Data'!AD251</f>
        <v>AB19</v>
      </c>
      <c r="AE485" s="41" t="str">
        <f>'Aligning Data'!AE251</f>
        <v>AC19</v>
      </c>
      <c r="AF485" s="41" t="str">
        <f>'Aligning Data'!AF251</f>
        <v>AD19</v>
      </c>
    </row>
    <row r="486" spans="2:32" s="21" customFormat="1" ht="15.75" customHeight="1" x14ac:dyDescent="0.2">
      <c r="B486" s="32">
        <v>20</v>
      </c>
      <c r="C486" s="32" t="s">
        <v>1376</v>
      </c>
      <c r="D486" s="32" t="s">
        <v>1377</v>
      </c>
      <c r="E486" s="32" t="s">
        <v>1378</v>
      </c>
      <c r="F486" s="32" t="s">
        <v>1379</v>
      </c>
      <c r="G486" s="32" t="s">
        <v>1380</v>
      </c>
      <c r="H486" s="32" t="s">
        <v>1381</v>
      </c>
      <c r="I486" s="32" t="s">
        <v>1382</v>
      </c>
      <c r="J486" s="32" t="s">
        <v>1383</v>
      </c>
      <c r="K486" s="32" t="s">
        <v>1384</v>
      </c>
      <c r="L486" s="32" t="s">
        <v>1385</v>
      </c>
      <c r="M486" s="32" t="s">
        <v>1386</v>
      </c>
      <c r="N486" s="32" t="s">
        <v>1387</v>
      </c>
      <c r="O486" s="32" t="s">
        <v>1388</v>
      </c>
      <c r="P486" s="32" t="s">
        <v>1389</v>
      </c>
      <c r="Q486" s="32" t="s">
        <v>1390</v>
      </c>
      <c r="R486" s="32" t="s">
        <v>1391</v>
      </c>
      <c r="S486" s="32" t="s">
        <v>1392</v>
      </c>
      <c r="T486" s="32" t="s">
        <v>1393</v>
      </c>
      <c r="U486" s="32" t="s">
        <v>1394</v>
      </c>
      <c r="V486" s="32" t="s">
        <v>1395</v>
      </c>
      <c r="W486" s="32" t="s">
        <v>1396</v>
      </c>
      <c r="X486" s="32" t="s">
        <v>1397</v>
      </c>
      <c r="Y486" s="32" t="s">
        <v>1398</v>
      </c>
      <c r="Z486" s="32" t="s">
        <v>1399</v>
      </c>
      <c r="AA486" s="32" t="s">
        <v>1400</v>
      </c>
      <c r="AB486" s="32" t="s">
        <v>1401</v>
      </c>
      <c r="AC486" s="32" t="s">
        <v>1402</v>
      </c>
      <c r="AD486" s="32" t="s">
        <v>1403</v>
      </c>
      <c r="AE486" s="32" t="s">
        <v>1404</v>
      </c>
      <c r="AF486" s="32" t="s">
        <v>1405</v>
      </c>
    </row>
    <row r="487" spans="2:32" s="21" customFormat="1" ht="15.75" customHeight="1" x14ac:dyDescent="0.2">
      <c r="B487" s="32"/>
      <c r="C487" s="44" t="str">
        <f>'Aligning Data'!C252</f>
        <v>A20</v>
      </c>
      <c r="D487" s="44" t="str">
        <f>'Aligning Data'!D252</f>
        <v>B20</v>
      </c>
      <c r="E487" s="44" t="str">
        <f>'Aligning Data'!E252</f>
        <v>C20</v>
      </c>
      <c r="F487" s="44" t="str">
        <f>'Aligning Data'!F252</f>
        <v>D20</v>
      </c>
      <c r="G487" s="44" t="str">
        <f>'Aligning Data'!G252</f>
        <v>E20</v>
      </c>
      <c r="H487" s="44" t="str">
        <f>'Aligning Data'!H252</f>
        <v>F20</v>
      </c>
      <c r="I487" s="44" t="str">
        <f>'Aligning Data'!I252</f>
        <v>G20</v>
      </c>
      <c r="J487" s="44" t="str">
        <f>'Aligning Data'!J252</f>
        <v>H20</v>
      </c>
      <c r="K487" s="44" t="str">
        <f>'Aligning Data'!K252</f>
        <v>I20</v>
      </c>
      <c r="L487" s="44" t="str">
        <f>'Aligning Data'!L252</f>
        <v>J20</v>
      </c>
      <c r="M487" s="44" t="str">
        <f>'Aligning Data'!M252</f>
        <v>K20</v>
      </c>
      <c r="N487" s="44" t="str">
        <f>'Aligning Data'!N252</f>
        <v>L20</v>
      </c>
      <c r="O487" s="44" t="str">
        <f>'Aligning Data'!O252</f>
        <v>M20</v>
      </c>
      <c r="P487" s="44" t="str">
        <f>'Aligning Data'!P252</f>
        <v>N20</v>
      </c>
      <c r="Q487" s="44" t="str">
        <f>'Aligning Data'!Q252</f>
        <v>O20</v>
      </c>
      <c r="R487" s="44" t="str">
        <f>'Aligning Data'!R252</f>
        <v>P20</v>
      </c>
      <c r="S487" s="44" t="str">
        <f>'Aligning Data'!S252</f>
        <v>S20</v>
      </c>
      <c r="T487" s="44" t="str">
        <f>'Aligning Data'!T252</f>
        <v>R20</v>
      </c>
      <c r="U487" s="44" t="str">
        <f>'Aligning Data'!U252</f>
        <v>S20</v>
      </c>
      <c r="V487" s="44" t="str">
        <f>'Aligning Data'!V252</f>
        <v>T20</v>
      </c>
      <c r="W487" s="44" t="str">
        <f>'Aligning Data'!W252</f>
        <v>U20</v>
      </c>
      <c r="X487" s="44" t="str">
        <f>'Aligning Data'!X252</f>
        <v>V20</v>
      </c>
      <c r="Y487" s="44" t="str">
        <f>'Aligning Data'!Y252</f>
        <v>W20</v>
      </c>
      <c r="Z487" s="44" t="str">
        <f>'Aligning Data'!Z252</f>
        <v>X20</v>
      </c>
      <c r="AA487" s="44" t="str">
        <f>'Aligning Data'!AA252</f>
        <v>Y20</v>
      </c>
      <c r="AB487" s="44" t="str">
        <f>'Aligning Data'!AB252</f>
        <v>Z20</v>
      </c>
      <c r="AC487" s="44" t="str">
        <f>'Aligning Data'!AC252</f>
        <v>AA20</v>
      </c>
      <c r="AD487" s="44" t="str">
        <f>'Aligning Data'!AD252</f>
        <v>AB20</v>
      </c>
      <c r="AE487" s="44" t="str">
        <f>'Aligning Data'!AE252</f>
        <v>AC20</v>
      </c>
      <c r="AF487" s="44" t="str">
        <f>'Aligning Data'!AF252</f>
        <v>AD20</v>
      </c>
    </row>
    <row r="488" spans="2:32" s="21" customFormat="1" ht="15.75" customHeight="1" x14ac:dyDescent="0.2">
      <c r="B488" s="27">
        <v>21</v>
      </c>
      <c r="C488" s="27" t="s">
        <v>1406</v>
      </c>
      <c r="D488" s="27" t="s">
        <v>1407</v>
      </c>
      <c r="E488" s="27" t="s">
        <v>1408</v>
      </c>
      <c r="F488" s="27" t="s">
        <v>1409</v>
      </c>
      <c r="G488" s="27" t="s">
        <v>1410</v>
      </c>
      <c r="H488" s="27" t="s">
        <v>1411</v>
      </c>
      <c r="I488" s="27" t="s">
        <v>1412</v>
      </c>
      <c r="J488" s="27" t="s">
        <v>1413</v>
      </c>
      <c r="K488" s="27" t="s">
        <v>1414</v>
      </c>
      <c r="L488" s="27" t="s">
        <v>1415</v>
      </c>
      <c r="M488" s="27" t="s">
        <v>1416</v>
      </c>
      <c r="N488" s="27" t="s">
        <v>1417</v>
      </c>
      <c r="O488" s="27" t="s">
        <v>1418</v>
      </c>
      <c r="P488" s="27" t="s">
        <v>1419</v>
      </c>
      <c r="Q488" s="27" t="s">
        <v>1420</v>
      </c>
      <c r="R488" s="27" t="s">
        <v>1421</v>
      </c>
      <c r="S488" s="27" t="s">
        <v>1422</v>
      </c>
      <c r="T488" s="27" t="s">
        <v>1423</v>
      </c>
      <c r="U488" s="27" t="s">
        <v>1424</v>
      </c>
      <c r="V488" s="27" t="s">
        <v>1425</v>
      </c>
      <c r="W488" s="27" t="s">
        <v>1426</v>
      </c>
      <c r="X488" s="27" t="s">
        <v>1427</v>
      </c>
      <c r="Y488" s="27" t="s">
        <v>1428</v>
      </c>
      <c r="Z488" s="27" t="s">
        <v>1429</v>
      </c>
      <c r="AA488" s="27" t="s">
        <v>1430</v>
      </c>
      <c r="AB488" s="27" t="s">
        <v>1431</v>
      </c>
      <c r="AC488" s="27" t="s">
        <v>1432</v>
      </c>
      <c r="AD488" s="27" t="s">
        <v>1433</v>
      </c>
      <c r="AE488" s="27" t="s">
        <v>1434</v>
      </c>
      <c r="AF488" s="27" t="s">
        <v>1435</v>
      </c>
    </row>
    <row r="489" spans="2:32" s="21" customFormat="1" ht="15.75" customHeight="1" x14ac:dyDescent="0.2">
      <c r="B489" s="27"/>
      <c r="C489" s="28" t="str">
        <f>'Aligning Data'!C253</f>
        <v>A21</v>
      </c>
      <c r="D489" s="28" t="str">
        <f>'Aligning Data'!D253</f>
        <v>B21</v>
      </c>
      <c r="E489" s="28" t="str">
        <f>'Aligning Data'!E253</f>
        <v>C21</v>
      </c>
      <c r="F489" s="28" t="str">
        <f>'Aligning Data'!F253</f>
        <v>D21</v>
      </c>
      <c r="G489" s="28" t="str">
        <f>'Aligning Data'!G253</f>
        <v>E21</v>
      </c>
      <c r="H489" s="28" t="str">
        <f>'Aligning Data'!H253</f>
        <v>F21</v>
      </c>
      <c r="I489" s="28" t="str">
        <f>'Aligning Data'!I253</f>
        <v>G21</v>
      </c>
      <c r="J489" s="28" t="str">
        <f>'Aligning Data'!J253</f>
        <v>H21</v>
      </c>
      <c r="K489" s="28" t="str">
        <f>'Aligning Data'!K253</f>
        <v>I21</v>
      </c>
      <c r="L489" s="28" t="str">
        <f>'Aligning Data'!L253</f>
        <v>J21</v>
      </c>
      <c r="M489" s="28" t="str">
        <f>'Aligning Data'!M253</f>
        <v>K21</v>
      </c>
      <c r="N489" s="28" t="str">
        <f>'Aligning Data'!N253</f>
        <v>L21</v>
      </c>
      <c r="O489" s="28" t="str">
        <f>'Aligning Data'!O253</f>
        <v>M21</v>
      </c>
      <c r="P489" s="28" t="str">
        <f>'Aligning Data'!P253</f>
        <v>N21</v>
      </c>
      <c r="Q489" s="28" t="str">
        <f>'Aligning Data'!Q253</f>
        <v>O21</v>
      </c>
      <c r="R489" s="28" t="str">
        <f>'Aligning Data'!R253</f>
        <v>P21</v>
      </c>
      <c r="S489" s="28" t="str">
        <f>'Aligning Data'!S253</f>
        <v>S21</v>
      </c>
      <c r="T489" s="28" t="str">
        <f>'Aligning Data'!T253</f>
        <v>R21</v>
      </c>
      <c r="U489" s="28" t="str">
        <f>'Aligning Data'!U253</f>
        <v>S21</v>
      </c>
      <c r="V489" s="28" t="str">
        <f>'Aligning Data'!V253</f>
        <v>T21</v>
      </c>
      <c r="W489" s="28" t="str">
        <f>'Aligning Data'!W253</f>
        <v>U21</v>
      </c>
      <c r="X489" s="28" t="str">
        <f>'Aligning Data'!X253</f>
        <v>V21</v>
      </c>
      <c r="Y489" s="28" t="str">
        <f>'Aligning Data'!Y253</f>
        <v>W21</v>
      </c>
      <c r="Z489" s="28" t="str">
        <f>'Aligning Data'!Z253</f>
        <v>X21</v>
      </c>
      <c r="AA489" s="28" t="str">
        <f>'Aligning Data'!AA253</f>
        <v>Y21</v>
      </c>
      <c r="AB489" s="28" t="str">
        <f>'Aligning Data'!AB253</f>
        <v>Z21</v>
      </c>
      <c r="AC489" s="28" t="str">
        <f>'Aligning Data'!AC253</f>
        <v>AA21</v>
      </c>
      <c r="AD489" s="28" t="str">
        <f>'Aligning Data'!AD253</f>
        <v>AB21</v>
      </c>
      <c r="AE489" s="28" t="str">
        <f>'Aligning Data'!AE253</f>
        <v>AC21</v>
      </c>
      <c r="AF489" s="28" t="str">
        <f>'Aligning Data'!AF253</f>
        <v>AD21</v>
      </c>
    </row>
    <row r="490" spans="2:32" s="21" customFormat="1" ht="15.75" customHeight="1" x14ac:dyDescent="0.2">
      <c r="B490" s="27">
        <v>22</v>
      </c>
      <c r="C490" s="27" t="s">
        <v>1406</v>
      </c>
      <c r="D490" s="27" t="s">
        <v>1407</v>
      </c>
      <c r="E490" s="27" t="s">
        <v>1408</v>
      </c>
      <c r="F490" s="27" t="s">
        <v>1409</v>
      </c>
      <c r="G490" s="27" t="s">
        <v>1410</v>
      </c>
      <c r="H490" s="27" t="s">
        <v>1411</v>
      </c>
      <c r="I490" s="27" t="s">
        <v>1412</v>
      </c>
      <c r="J490" s="27" t="s">
        <v>1413</v>
      </c>
      <c r="K490" s="27" t="s">
        <v>1414</v>
      </c>
      <c r="L490" s="27" t="s">
        <v>1415</v>
      </c>
      <c r="M490" s="27" t="s">
        <v>1416</v>
      </c>
      <c r="N490" s="27" t="s">
        <v>1417</v>
      </c>
      <c r="O490" s="27" t="s">
        <v>1418</v>
      </c>
      <c r="P490" s="27" t="s">
        <v>1419</v>
      </c>
      <c r="Q490" s="27" t="s">
        <v>1420</v>
      </c>
      <c r="R490" s="27" t="s">
        <v>1421</v>
      </c>
      <c r="S490" s="27" t="s">
        <v>1422</v>
      </c>
      <c r="T490" s="27" t="s">
        <v>1423</v>
      </c>
      <c r="U490" s="27" t="s">
        <v>1424</v>
      </c>
      <c r="V490" s="27" t="s">
        <v>1425</v>
      </c>
      <c r="W490" s="27" t="s">
        <v>1426</v>
      </c>
      <c r="X490" s="27" t="s">
        <v>1427</v>
      </c>
      <c r="Y490" s="27" t="s">
        <v>1428</v>
      </c>
      <c r="Z490" s="27" t="s">
        <v>1429</v>
      </c>
      <c r="AA490" s="27" t="s">
        <v>1430</v>
      </c>
      <c r="AB490" s="27" t="s">
        <v>1431</v>
      </c>
      <c r="AC490" s="27" t="s">
        <v>1432</v>
      </c>
      <c r="AD490" s="27" t="s">
        <v>1433</v>
      </c>
      <c r="AE490" s="27" t="s">
        <v>1434</v>
      </c>
      <c r="AF490" s="27" t="s">
        <v>1435</v>
      </c>
    </row>
    <row r="491" spans="2:32" s="21" customFormat="1" ht="15.75" customHeight="1" x14ac:dyDescent="0.2">
      <c r="B491" s="27"/>
      <c r="C491" s="28" t="str">
        <f>'Aligning Data'!C254</f>
        <v>A22</v>
      </c>
      <c r="D491" s="28" t="str">
        <f>'Aligning Data'!D254</f>
        <v>B22</v>
      </c>
      <c r="E491" s="28" t="str">
        <f>'Aligning Data'!E254</f>
        <v>C22</v>
      </c>
      <c r="F491" s="28" t="str">
        <f>'Aligning Data'!F254</f>
        <v>D22</v>
      </c>
      <c r="G491" s="28" t="str">
        <f>'Aligning Data'!G254</f>
        <v>E22</v>
      </c>
      <c r="H491" s="28" t="str">
        <f>'Aligning Data'!H254</f>
        <v>F22</v>
      </c>
      <c r="I491" s="28" t="str">
        <f>'Aligning Data'!I254</f>
        <v>G22</v>
      </c>
      <c r="J491" s="28" t="str">
        <f>'Aligning Data'!J254</f>
        <v>H22</v>
      </c>
      <c r="K491" s="28" t="str">
        <f>'Aligning Data'!K254</f>
        <v>I22</v>
      </c>
      <c r="L491" s="28" t="str">
        <f>'Aligning Data'!L254</f>
        <v>J22</v>
      </c>
      <c r="M491" s="28" t="str">
        <f>'Aligning Data'!M254</f>
        <v>K22</v>
      </c>
      <c r="N491" s="28" t="str">
        <f>'Aligning Data'!N254</f>
        <v>L22</v>
      </c>
      <c r="O491" s="28" t="str">
        <f>'Aligning Data'!O254</f>
        <v>M22</v>
      </c>
      <c r="P491" s="28" t="str">
        <f>'Aligning Data'!P254</f>
        <v>N22</v>
      </c>
      <c r="Q491" s="28" t="str">
        <f>'Aligning Data'!Q254</f>
        <v>O22</v>
      </c>
      <c r="R491" s="28" t="str">
        <f>'Aligning Data'!R254</f>
        <v>P22</v>
      </c>
      <c r="S491" s="28" t="str">
        <f>'Aligning Data'!S254</f>
        <v>S22</v>
      </c>
      <c r="T491" s="28" t="str">
        <f>'Aligning Data'!T254</f>
        <v>R22</v>
      </c>
      <c r="U491" s="28" t="str">
        <f>'Aligning Data'!U254</f>
        <v>S22</v>
      </c>
      <c r="V491" s="28" t="str">
        <f>'Aligning Data'!V254</f>
        <v>T22</v>
      </c>
      <c r="W491" s="28" t="str">
        <f>'Aligning Data'!W254</f>
        <v>U22</v>
      </c>
      <c r="X491" s="28" t="str">
        <f>'Aligning Data'!X254</f>
        <v>V22</v>
      </c>
      <c r="Y491" s="28" t="str">
        <f>'Aligning Data'!Y254</f>
        <v>W22</v>
      </c>
      <c r="Z491" s="28" t="str">
        <f>'Aligning Data'!Z254</f>
        <v>X22</v>
      </c>
      <c r="AA491" s="28" t="str">
        <f>'Aligning Data'!AA254</f>
        <v>Y22</v>
      </c>
      <c r="AB491" s="28" t="str">
        <f>'Aligning Data'!AB254</f>
        <v>Z22</v>
      </c>
      <c r="AC491" s="28" t="str">
        <f>'Aligning Data'!AC254</f>
        <v>AA22</v>
      </c>
      <c r="AD491" s="28" t="str">
        <f>'Aligning Data'!AD254</f>
        <v>AB22</v>
      </c>
      <c r="AE491" s="28" t="str">
        <f>'Aligning Data'!AE254</f>
        <v>AC22</v>
      </c>
      <c r="AF491" s="28" t="str">
        <f>'Aligning Data'!AF254</f>
        <v>AD22</v>
      </c>
    </row>
    <row r="492" spans="2:32" s="21" customFormat="1" ht="15.75" customHeight="1" x14ac:dyDescent="0.2">
      <c r="B492" s="32">
        <v>23</v>
      </c>
      <c r="C492" s="32" t="s">
        <v>1436</v>
      </c>
      <c r="D492" s="32" t="s">
        <v>1437</v>
      </c>
      <c r="E492" s="32" t="s">
        <v>1438</v>
      </c>
      <c r="F492" s="32" t="s">
        <v>1439</v>
      </c>
      <c r="G492" s="32" t="s">
        <v>1440</v>
      </c>
      <c r="H492" s="32" t="s">
        <v>1441</v>
      </c>
      <c r="I492" s="32" t="s">
        <v>1442</v>
      </c>
      <c r="J492" s="32" t="s">
        <v>1443</v>
      </c>
      <c r="K492" s="32" t="s">
        <v>1444</v>
      </c>
      <c r="L492" s="32" t="s">
        <v>1445</v>
      </c>
      <c r="M492" s="32" t="s">
        <v>1446</v>
      </c>
      <c r="N492" s="32" t="s">
        <v>1447</v>
      </c>
      <c r="O492" s="32" t="s">
        <v>1448</v>
      </c>
      <c r="P492" s="32" t="s">
        <v>1449</v>
      </c>
      <c r="Q492" s="32" t="s">
        <v>1450</v>
      </c>
      <c r="R492" s="32" t="s">
        <v>1451</v>
      </c>
      <c r="S492" s="32" t="s">
        <v>1452</v>
      </c>
      <c r="T492" s="32" t="s">
        <v>1453</v>
      </c>
      <c r="U492" s="32" t="s">
        <v>1454</v>
      </c>
      <c r="V492" s="32" t="s">
        <v>1455</v>
      </c>
      <c r="W492" s="32" t="s">
        <v>1456</v>
      </c>
      <c r="X492" s="32" t="s">
        <v>1457</v>
      </c>
      <c r="Y492" s="32" t="s">
        <v>1458</v>
      </c>
      <c r="Z492" s="32" t="s">
        <v>1459</v>
      </c>
      <c r="AA492" s="32" t="s">
        <v>1460</v>
      </c>
      <c r="AB492" s="32" t="s">
        <v>1461</v>
      </c>
      <c r="AC492" s="32" t="s">
        <v>1462</v>
      </c>
      <c r="AD492" s="32" t="s">
        <v>1463</v>
      </c>
      <c r="AE492" s="32" t="s">
        <v>1464</v>
      </c>
      <c r="AF492" s="32" t="s">
        <v>1465</v>
      </c>
    </row>
    <row r="493" spans="2:32" s="21" customFormat="1" ht="15.75" customHeight="1" x14ac:dyDescent="0.2">
      <c r="B493" s="32"/>
      <c r="C493" s="41" t="str">
        <f>'Aligning Data'!C255</f>
        <v>A23</v>
      </c>
      <c r="D493" s="41" t="str">
        <f>'Aligning Data'!D255</f>
        <v>B23</v>
      </c>
      <c r="E493" s="41" t="str">
        <f>'Aligning Data'!E255</f>
        <v>C23</v>
      </c>
      <c r="F493" s="41" t="str">
        <f>'Aligning Data'!F255</f>
        <v>D23</v>
      </c>
      <c r="G493" s="41" t="str">
        <f>'Aligning Data'!G255</f>
        <v>E23</v>
      </c>
      <c r="H493" s="41" t="str">
        <f>'Aligning Data'!H255</f>
        <v>F23</v>
      </c>
      <c r="I493" s="41" t="str">
        <f>'Aligning Data'!I255</f>
        <v>G23</v>
      </c>
      <c r="J493" s="41" t="str">
        <f>'Aligning Data'!J255</f>
        <v>H23</v>
      </c>
      <c r="K493" s="41" t="str">
        <f>'Aligning Data'!K255</f>
        <v>I23</v>
      </c>
      <c r="L493" s="41" t="str">
        <f>'Aligning Data'!L255</f>
        <v>J23</v>
      </c>
      <c r="M493" s="41" t="str">
        <f>'Aligning Data'!M255</f>
        <v>K23</v>
      </c>
      <c r="N493" s="41" t="str">
        <f>'Aligning Data'!N255</f>
        <v>L23</v>
      </c>
      <c r="O493" s="41" t="str">
        <f>'Aligning Data'!O255</f>
        <v>M23</v>
      </c>
      <c r="P493" s="41" t="str">
        <f>'Aligning Data'!P255</f>
        <v>N23</v>
      </c>
      <c r="Q493" s="41" t="str">
        <f>'Aligning Data'!Q255</f>
        <v>O23</v>
      </c>
      <c r="R493" s="41" t="str">
        <f>'Aligning Data'!R255</f>
        <v>P23</v>
      </c>
      <c r="S493" s="41" t="str">
        <f>'Aligning Data'!S255</f>
        <v>S23</v>
      </c>
      <c r="T493" s="41" t="str">
        <f>'Aligning Data'!T255</f>
        <v>R23</v>
      </c>
      <c r="U493" s="41" t="str">
        <f>'Aligning Data'!U255</f>
        <v>S23</v>
      </c>
      <c r="V493" s="41" t="str">
        <f>'Aligning Data'!V255</f>
        <v>T23</v>
      </c>
      <c r="W493" s="41" t="str">
        <f>'Aligning Data'!W255</f>
        <v>U23</v>
      </c>
      <c r="X493" s="41" t="str">
        <f>'Aligning Data'!X255</f>
        <v>V23</v>
      </c>
      <c r="Y493" s="41" t="str">
        <f>'Aligning Data'!Y255</f>
        <v>W23</v>
      </c>
      <c r="Z493" s="41" t="str">
        <f>'Aligning Data'!Z255</f>
        <v>X23</v>
      </c>
      <c r="AA493" s="41" t="str">
        <f>'Aligning Data'!AA255</f>
        <v>Y23</v>
      </c>
      <c r="AB493" s="41" t="str">
        <f>'Aligning Data'!AB255</f>
        <v>Z23</v>
      </c>
      <c r="AC493" s="41" t="str">
        <f>'Aligning Data'!AC255</f>
        <v>AA23</v>
      </c>
      <c r="AD493" s="41" t="str">
        <f>'Aligning Data'!AD255</f>
        <v>AB23</v>
      </c>
      <c r="AE493" s="41" t="str">
        <f>'Aligning Data'!AE255</f>
        <v>AC23</v>
      </c>
      <c r="AF493" s="41" t="str">
        <f>'Aligning Data'!AF255</f>
        <v>AD23</v>
      </c>
    </row>
    <row r="494" spans="2:32" s="21" customFormat="1" ht="15.75" customHeight="1" x14ac:dyDescent="0.2">
      <c r="B494" s="32">
        <v>24</v>
      </c>
      <c r="C494" s="32" t="s">
        <v>1436</v>
      </c>
      <c r="D494" s="32" t="s">
        <v>1437</v>
      </c>
      <c r="E494" s="32" t="s">
        <v>1438</v>
      </c>
      <c r="F494" s="32" t="s">
        <v>1439</v>
      </c>
      <c r="G494" s="32" t="s">
        <v>1440</v>
      </c>
      <c r="H494" s="32" t="s">
        <v>1441</v>
      </c>
      <c r="I494" s="32" t="s">
        <v>1442</v>
      </c>
      <c r="J494" s="32" t="s">
        <v>1443</v>
      </c>
      <c r="K494" s="32" t="s">
        <v>1444</v>
      </c>
      <c r="L494" s="32" t="s">
        <v>1445</v>
      </c>
      <c r="M494" s="32" t="s">
        <v>1446</v>
      </c>
      <c r="N494" s="32" t="s">
        <v>1447</v>
      </c>
      <c r="O494" s="32" t="s">
        <v>1448</v>
      </c>
      <c r="P494" s="32" t="s">
        <v>1449</v>
      </c>
      <c r="Q494" s="32" t="s">
        <v>1450</v>
      </c>
      <c r="R494" s="32" t="s">
        <v>1451</v>
      </c>
      <c r="S494" s="32" t="s">
        <v>1452</v>
      </c>
      <c r="T494" s="32" t="s">
        <v>1453</v>
      </c>
      <c r="U494" s="32" t="s">
        <v>1454</v>
      </c>
      <c r="V494" s="32" t="s">
        <v>1455</v>
      </c>
      <c r="W494" s="32" t="s">
        <v>1456</v>
      </c>
      <c r="X494" s="32" t="s">
        <v>1457</v>
      </c>
      <c r="Y494" s="32" t="s">
        <v>1458</v>
      </c>
      <c r="Z494" s="32" t="s">
        <v>1459</v>
      </c>
      <c r="AA494" s="32" t="s">
        <v>1460</v>
      </c>
      <c r="AB494" s="32" t="s">
        <v>1461</v>
      </c>
      <c r="AC494" s="32" t="s">
        <v>1462</v>
      </c>
      <c r="AD494" s="32" t="s">
        <v>1463</v>
      </c>
      <c r="AE494" s="32" t="s">
        <v>1464</v>
      </c>
      <c r="AF494" s="32" t="s">
        <v>1465</v>
      </c>
    </row>
    <row r="495" spans="2:32" s="21" customFormat="1" ht="15.75" customHeight="1" x14ac:dyDescent="0.2">
      <c r="B495" s="32"/>
      <c r="C495" s="41" t="str">
        <f>'Aligning Data'!C256</f>
        <v>A24</v>
      </c>
      <c r="D495" s="41" t="str">
        <f>'Aligning Data'!D256</f>
        <v>B24</v>
      </c>
      <c r="E495" s="41" t="str">
        <f>'Aligning Data'!E256</f>
        <v>C24</v>
      </c>
      <c r="F495" s="41" t="str">
        <f>'Aligning Data'!F256</f>
        <v>D24</v>
      </c>
      <c r="G495" s="41" t="str">
        <f>'Aligning Data'!G256</f>
        <v>E24</v>
      </c>
      <c r="H495" s="41" t="str">
        <f>'Aligning Data'!H256</f>
        <v>F24</v>
      </c>
      <c r="I495" s="41" t="str">
        <f>'Aligning Data'!I256</f>
        <v>G24</v>
      </c>
      <c r="J495" s="41" t="str">
        <f>'Aligning Data'!J256</f>
        <v>H24</v>
      </c>
      <c r="K495" s="41" t="str">
        <f>'Aligning Data'!K256</f>
        <v>I24</v>
      </c>
      <c r="L495" s="41" t="str">
        <f>'Aligning Data'!L256</f>
        <v>J24</v>
      </c>
      <c r="M495" s="41" t="str">
        <f>'Aligning Data'!M256</f>
        <v>K24</v>
      </c>
      <c r="N495" s="41" t="str">
        <f>'Aligning Data'!N256</f>
        <v>L24</v>
      </c>
      <c r="O495" s="41" t="str">
        <f>'Aligning Data'!O256</f>
        <v>M24</v>
      </c>
      <c r="P495" s="41" t="str">
        <f>'Aligning Data'!P256</f>
        <v>N24</v>
      </c>
      <c r="Q495" s="41" t="str">
        <f>'Aligning Data'!Q256</f>
        <v>O24</v>
      </c>
      <c r="R495" s="41" t="str">
        <f>'Aligning Data'!R256</f>
        <v>P24</v>
      </c>
      <c r="S495" s="41" t="str">
        <f>'Aligning Data'!S256</f>
        <v>S24</v>
      </c>
      <c r="T495" s="41" t="str">
        <f>'Aligning Data'!T256</f>
        <v>R24</v>
      </c>
      <c r="U495" s="41" t="str">
        <f>'Aligning Data'!U256</f>
        <v>S24</v>
      </c>
      <c r="V495" s="41" t="str">
        <f>'Aligning Data'!V256</f>
        <v>T24</v>
      </c>
      <c r="W495" s="41" t="str">
        <f>'Aligning Data'!W256</f>
        <v>U24</v>
      </c>
      <c r="X495" s="41" t="str">
        <f>'Aligning Data'!X256</f>
        <v>V24</v>
      </c>
      <c r="Y495" s="41" t="str">
        <f>'Aligning Data'!Y256</f>
        <v>W24</v>
      </c>
      <c r="Z495" s="41" t="str">
        <f>'Aligning Data'!Z256</f>
        <v>X24</v>
      </c>
      <c r="AA495" s="41" t="str">
        <f>'Aligning Data'!AA256</f>
        <v>Y24</v>
      </c>
      <c r="AB495" s="41" t="str">
        <f>'Aligning Data'!AB256</f>
        <v>Z24</v>
      </c>
      <c r="AC495" s="41" t="str">
        <f>'Aligning Data'!AC256</f>
        <v>AA24</v>
      </c>
      <c r="AD495" s="41" t="str">
        <f>'Aligning Data'!AD256</f>
        <v>AB24</v>
      </c>
      <c r="AE495" s="41" t="str">
        <f>'Aligning Data'!AE256</f>
        <v>AC24</v>
      </c>
      <c r="AF495" s="41" t="str">
        <f>'Aligning Data'!AF256</f>
        <v>AD24</v>
      </c>
    </row>
    <row r="496" spans="2:32" s="21" customFormat="1" ht="15.75" customHeight="1" x14ac:dyDescent="0.2">
      <c r="B496" s="27">
        <v>25</v>
      </c>
      <c r="C496" s="27" t="s">
        <v>1466</v>
      </c>
      <c r="D496" s="27" t="s">
        <v>1467</v>
      </c>
      <c r="E496" s="27" t="s">
        <v>1468</v>
      </c>
      <c r="F496" s="27" t="s">
        <v>1469</v>
      </c>
      <c r="G496" s="27" t="s">
        <v>1470</v>
      </c>
      <c r="H496" s="27" t="s">
        <v>1471</v>
      </c>
      <c r="I496" s="27" t="s">
        <v>1472</v>
      </c>
      <c r="J496" s="27" t="s">
        <v>1473</v>
      </c>
      <c r="K496" s="27" t="s">
        <v>1474</v>
      </c>
      <c r="L496" s="27" t="s">
        <v>1475</v>
      </c>
      <c r="M496" s="27" t="s">
        <v>1476</v>
      </c>
      <c r="N496" s="27" t="s">
        <v>1477</v>
      </c>
      <c r="O496" s="27" t="s">
        <v>1478</v>
      </c>
      <c r="P496" s="27" t="s">
        <v>1479</v>
      </c>
      <c r="Q496" s="27" t="s">
        <v>1480</v>
      </c>
      <c r="R496" s="27" t="s">
        <v>1481</v>
      </c>
      <c r="S496" s="27" t="s">
        <v>1482</v>
      </c>
      <c r="T496" s="27" t="s">
        <v>1483</v>
      </c>
      <c r="U496" s="27" t="s">
        <v>1484</v>
      </c>
      <c r="V496" s="27" t="s">
        <v>1485</v>
      </c>
      <c r="W496" s="27" t="s">
        <v>1486</v>
      </c>
      <c r="X496" s="27" t="s">
        <v>1487</v>
      </c>
      <c r="Y496" s="27" t="s">
        <v>1488</v>
      </c>
      <c r="Z496" s="27" t="s">
        <v>1489</v>
      </c>
      <c r="AA496" s="27" t="s">
        <v>1490</v>
      </c>
      <c r="AB496" s="27" t="s">
        <v>1491</v>
      </c>
      <c r="AC496" s="27" t="s">
        <v>1492</v>
      </c>
      <c r="AD496" s="27" t="s">
        <v>1493</v>
      </c>
      <c r="AE496" s="27" t="s">
        <v>1494</v>
      </c>
      <c r="AF496" s="27" t="s">
        <v>1495</v>
      </c>
    </row>
    <row r="497" spans="2:32" s="21" customFormat="1" ht="15.75" customHeight="1" x14ac:dyDescent="0.2">
      <c r="B497" s="27"/>
      <c r="C497" s="29" t="str">
        <f>'Aligning Data'!C257</f>
        <v>A25</v>
      </c>
      <c r="D497" s="29" t="str">
        <f>'Aligning Data'!D257</f>
        <v>B25</v>
      </c>
      <c r="E497" s="29" t="str">
        <f>'Aligning Data'!E257</f>
        <v>C25</v>
      </c>
      <c r="F497" s="29" t="str">
        <f>'Aligning Data'!F257</f>
        <v>D25</v>
      </c>
      <c r="G497" s="29" t="str">
        <f>'Aligning Data'!G257</f>
        <v>E25</v>
      </c>
      <c r="H497" s="29" t="str">
        <f>'Aligning Data'!H257</f>
        <v>F25</v>
      </c>
      <c r="I497" s="29" t="str">
        <f>'Aligning Data'!I257</f>
        <v>G25</v>
      </c>
      <c r="J497" s="29" t="str">
        <f>'Aligning Data'!J257</f>
        <v>H25</v>
      </c>
      <c r="K497" s="29" t="str">
        <f>'Aligning Data'!K257</f>
        <v>I25</v>
      </c>
      <c r="L497" s="29" t="str">
        <f>'Aligning Data'!L257</f>
        <v>J25</v>
      </c>
      <c r="M497" s="29" t="str">
        <f>'Aligning Data'!M257</f>
        <v>K25</v>
      </c>
      <c r="N497" s="29" t="str">
        <f>'Aligning Data'!N257</f>
        <v>L25</v>
      </c>
      <c r="O497" s="29" t="str">
        <f>'Aligning Data'!O257</f>
        <v>M25</v>
      </c>
      <c r="P497" s="29" t="str">
        <f>'Aligning Data'!P257</f>
        <v>N25</v>
      </c>
      <c r="Q497" s="29" t="str">
        <f>'Aligning Data'!Q257</f>
        <v>O25</v>
      </c>
      <c r="R497" s="29" t="str">
        <f>'Aligning Data'!R257</f>
        <v>P25</v>
      </c>
      <c r="S497" s="29" t="str">
        <f>'Aligning Data'!S257</f>
        <v>S25</v>
      </c>
      <c r="T497" s="29" t="str">
        <f>'Aligning Data'!T257</f>
        <v>R25</v>
      </c>
      <c r="U497" s="29" t="str">
        <f>'Aligning Data'!U257</f>
        <v>S25</v>
      </c>
      <c r="V497" s="29" t="str">
        <f>'Aligning Data'!V257</f>
        <v>T25</v>
      </c>
      <c r="W497" s="29" t="str">
        <f>'Aligning Data'!W257</f>
        <v>U25</v>
      </c>
      <c r="X497" s="29" t="str">
        <f>'Aligning Data'!X257</f>
        <v>V25</v>
      </c>
      <c r="Y497" s="29" t="str">
        <f>'Aligning Data'!Y257</f>
        <v>W25</v>
      </c>
      <c r="Z497" s="29" t="str">
        <f>'Aligning Data'!Z257</f>
        <v>X25</v>
      </c>
      <c r="AA497" s="29" t="str">
        <f>'Aligning Data'!AA257</f>
        <v>Y25</v>
      </c>
      <c r="AB497" s="29" t="str">
        <f>'Aligning Data'!AB257</f>
        <v>Z25</v>
      </c>
      <c r="AC497" s="29" t="str">
        <f>'Aligning Data'!AC257</f>
        <v>AA25</v>
      </c>
      <c r="AD497" s="29" t="str">
        <f>'Aligning Data'!AD257</f>
        <v>AB25</v>
      </c>
      <c r="AE497" s="29" t="str">
        <f>'Aligning Data'!AE257</f>
        <v>AC25</v>
      </c>
      <c r="AF497" s="29" t="str">
        <f>'Aligning Data'!AF257</f>
        <v>AD25</v>
      </c>
    </row>
    <row r="498" spans="2:32" s="21" customFormat="1" ht="15.75" customHeight="1" x14ac:dyDescent="0.2">
      <c r="B498" s="27">
        <v>26</v>
      </c>
      <c r="C498" s="27" t="s">
        <v>1466</v>
      </c>
      <c r="D498" s="27" t="s">
        <v>1467</v>
      </c>
      <c r="E498" s="27" t="s">
        <v>1468</v>
      </c>
      <c r="F498" s="27" t="s">
        <v>1469</v>
      </c>
      <c r="G498" s="27" t="s">
        <v>1470</v>
      </c>
      <c r="H498" s="27" t="s">
        <v>1471</v>
      </c>
      <c r="I498" s="27" t="s">
        <v>1472</v>
      </c>
      <c r="J498" s="27" t="s">
        <v>1473</v>
      </c>
      <c r="K498" s="27" t="s">
        <v>1474</v>
      </c>
      <c r="L498" s="27" t="s">
        <v>1475</v>
      </c>
      <c r="M498" s="27" t="s">
        <v>1476</v>
      </c>
      <c r="N498" s="27" t="s">
        <v>1477</v>
      </c>
      <c r="O498" s="27" t="s">
        <v>1478</v>
      </c>
      <c r="P498" s="27" t="s">
        <v>1479</v>
      </c>
      <c r="Q498" s="27" t="s">
        <v>1480</v>
      </c>
      <c r="R498" s="27" t="s">
        <v>1481</v>
      </c>
      <c r="S498" s="27" t="s">
        <v>1482</v>
      </c>
      <c r="T498" s="27" t="s">
        <v>1483</v>
      </c>
      <c r="U498" s="27" t="s">
        <v>1484</v>
      </c>
      <c r="V498" s="27" t="s">
        <v>1485</v>
      </c>
      <c r="W498" s="27" t="s">
        <v>1486</v>
      </c>
      <c r="X498" s="27" t="s">
        <v>1487</v>
      </c>
      <c r="Y498" s="27" t="s">
        <v>1488</v>
      </c>
      <c r="Z498" s="27" t="s">
        <v>1489</v>
      </c>
      <c r="AA498" s="27" t="s">
        <v>1490</v>
      </c>
      <c r="AB498" s="27" t="s">
        <v>1491</v>
      </c>
      <c r="AC498" s="27" t="s">
        <v>1492</v>
      </c>
      <c r="AD498" s="27" t="s">
        <v>1493</v>
      </c>
      <c r="AE498" s="27" t="s">
        <v>1494</v>
      </c>
      <c r="AF498" s="27" t="s">
        <v>1495</v>
      </c>
    </row>
    <row r="499" spans="2:32" s="21" customFormat="1" ht="15.75" customHeight="1" x14ac:dyDescent="0.2">
      <c r="B499" s="27"/>
      <c r="C499" s="29" t="str">
        <f>'Aligning Data'!C258</f>
        <v>A26</v>
      </c>
      <c r="D499" s="29" t="str">
        <f>'Aligning Data'!D258</f>
        <v>B26</v>
      </c>
      <c r="E499" s="29" t="str">
        <f>'Aligning Data'!E258</f>
        <v>C26</v>
      </c>
      <c r="F499" s="29" t="str">
        <f>'Aligning Data'!F258</f>
        <v>D26</v>
      </c>
      <c r="G499" s="29" t="str">
        <f>'Aligning Data'!G258</f>
        <v>E26</v>
      </c>
      <c r="H499" s="29" t="str">
        <f>'Aligning Data'!H258</f>
        <v>F26</v>
      </c>
      <c r="I499" s="29" t="str">
        <f>'Aligning Data'!I258</f>
        <v>G26</v>
      </c>
      <c r="J499" s="29" t="str">
        <f>'Aligning Data'!J258</f>
        <v>H26</v>
      </c>
      <c r="K499" s="29" t="str">
        <f>'Aligning Data'!K258</f>
        <v>I26</v>
      </c>
      <c r="L499" s="29" t="str">
        <f>'Aligning Data'!L258</f>
        <v>J26</v>
      </c>
      <c r="M499" s="29" t="str">
        <f>'Aligning Data'!M258</f>
        <v>K26</v>
      </c>
      <c r="N499" s="29" t="str">
        <f>'Aligning Data'!N258</f>
        <v>L26</v>
      </c>
      <c r="O499" s="29" t="str">
        <f>'Aligning Data'!O258</f>
        <v>M26</v>
      </c>
      <c r="P499" s="29" t="str">
        <f>'Aligning Data'!P258</f>
        <v>N26</v>
      </c>
      <c r="Q499" s="29" t="str">
        <f>'Aligning Data'!Q258</f>
        <v>O26</v>
      </c>
      <c r="R499" s="29" t="str">
        <f>'Aligning Data'!R258</f>
        <v>P26</v>
      </c>
      <c r="S499" s="29" t="str">
        <f>'Aligning Data'!S258</f>
        <v>S26</v>
      </c>
      <c r="T499" s="29" t="str">
        <f>'Aligning Data'!T258</f>
        <v>R26</v>
      </c>
      <c r="U499" s="29" t="str">
        <f>'Aligning Data'!U258</f>
        <v>S26</v>
      </c>
      <c r="V499" s="29" t="str">
        <f>'Aligning Data'!V258</f>
        <v>T26</v>
      </c>
      <c r="W499" s="29" t="str">
        <f>'Aligning Data'!W258</f>
        <v>U26</v>
      </c>
      <c r="X499" s="29" t="str">
        <f>'Aligning Data'!X258</f>
        <v>V26</v>
      </c>
      <c r="Y499" s="29" t="str">
        <f>'Aligning Data'!Y258</f>
        <v>W26</v>
      </c>
      <c r="Z499" s="29" t="str">
        <f>'Aligning Data'!Z258</f>
        <v>X26</v>
      </c>
      <c r="AA499" s="29" t="str">
        <f>'Aligning Data'!AA258</f>
        <v>Y26</v>
      </c>
      <c r="AB499" s="29" t="str">
        <f>'Aligning Data'!AB258</f>
        <v>Z26</v>
      </c>
      <c r="AC499" s="29" t="str">
        <f>'Aligning Data'!AC258</f>
        <v>AA26</v>
      </c>
      <c r="AD499" s="29" t="str">
        <f>'Aligning Data'!AD258</f>
        <v>AB26</v>
      </c>
      <c r="AE499" s="29" t="str">
        <f>'Aligning Data'!AE258</f>
        <v>AC26</v>
      </c>
      <c r="AF499" s="29" t="str">
        <f>'Aligning Data'!AF258</f>
        <v>AD26</v>
      </c>
    </row>
    <row r="500" spans="2:32" s="21" customFormat="1" ht="15.75" customHeight="1" x14ac:dyDescent="0.2">
      <c r="B500" s="32">
        <v>27</v>
      </c>
      <c r="C500" s="32" t="s">
        <v>1496</v>
      </c>
      <c r="D500" s="32" t="s">
        <v>1497</v>
      </c>
      <c r="E500" s="32" t="s">
        <v>1498</v>
      </c>
      <c r="F500" s="32" t="s">
        <v>1499</v>
      </c>
      <c r="G500" s="32" t="s">
        <v>1500</v>
      </c>
      <c r="H500" s="32" t="s">
        <v>1501</v>
      </c>
      <c r="I500" s="32" t="s">
        <v>1502</v>
      </c>
      <c r="J500" s="32" t="s">
        <v>1503</v>
      </c>
      <c r="K500" s="32" t="s">
        <v>1504</v>
      </c>
      <c r="L500" s="32" t="s">
        <v>1505</v>
      </c>
      <c r="M500" s="32" t="s">
        <v>1506</v>
      </c>
      <c r="N500" s="32" t="s">
        <v>1507</v>
      </c>
      <c r="O500" s="32" t="s">
        <v>1508</v>
      </c>
      <c r="P500" s="32" t="s">
        <v>1509</v>
      </c>
      <c r="Q500" s="32" t="s">
        <v>1510</v>
      </c>
      <c r="R500" s="32" t="s">
        <v>1511</v>
      </c>
      <c r="S500" s="32" t="s">
        <v>1512</v>
      </c>
      <c r="T500" s="32" t="s">
        <v>1513</v>
      </c>
      <c r="U500" s="32" t="s">
        <v>1514</v>
      </c>
      <c r="V500" s="32" t="s">
        <v>1515</v>
      </c>
      <c r="W500" s="32" t="s">
        <v>1516</v>
      </c>
      <c r="X500" s="32" t="s">
        <v>1517</v>
      </c>
      <c r="Y500" s="32" t="s">
        <v>1518</v>
      </c>
      <c r="Z500" s="32" t="s">
        <v>1519</v>
      </c>
      <c r="AA500" s="32" t="s">
        <v>1520</v>
      </c>
      <c r="AB500" s="32" t="s">
        <v>1521</v>
      </c>
      <c r="AC500" s="32" t="s">
        <v>1522</v>
      </c>
      <c r="AD500" s="32" t="s">
        <v>1523</v>
      </c>
      <c r="AE500" s="32" t="s">
        <v>1524</v>
      </c>
      <c r="AF500" s="32" t="s">
        <v>1525</v>
      </c>
    </row>
    <row r="501" spans="2:32" s="21" customFormat="1" ht="15.75" customHeight="1" x14ac:dyDescent="0.2">
      <c r="B501" s="32"/>
      <c r="C501" s="41" t="str">
        <f>'Aligning Data'!C259</f>
        <v>A27</v>
      </c>
      <c r="D501" s="41" t="str">
        <f>'Aligning Data'!D259</f>
        <v>B27</v>
      </c>
      <c r="E501" s="41" t="str">
        <f>'Aligning Data'!E259</f>
        <v>C27</v>
      </c>
      <c r="F501" s="41" t="str">
        <f>'Aligning Data'!F259</f>
        <v>D27</v>
      </c>
      <c r="G501" s="41" t="str">
        <f>'Aligning Data'!G259</f>
        <v>E27</v>
      </c>
      <c r="H501" s="41" t="str">
        <f>'Aligning Data'!H259</f>
        <v>F27</v>
      </c>
      <c r="I501" s="41" t="str">
        <f>'Aligning Data'!I259</f>
        <v>G27</v>
      </c>
      <c r="J501" s="41" t="str">
        <f>'Aligning Data'!J259</f>
        <v>H27</v>
      </c>
      <c r="K501" s="41" t="str">
        <f>'Aligning Data'!K259</f>
        <v>I27</v>
      </c>
      <c r="L501" s="41" t="str">
        <f>'Aligning Data'!L259</f>
        <v>J27</v>
      </c>
      <c r="M501" s="41" t="str">
        <f>'Aligning Data'!M259</f>
        <v>K27</v>
      </c>
      <c r="N501" s="41" t="str">
        <f>'Aligning Data'!N259</f>
        <v>L27</v>
      </c>
      <c r="O501" s="41" t="str">
        <f>'Aligning Data'!O259</f>
        <v>M27</v>
      </c>
      <c r="P501" s="41" t="str">
        <f>'Aligning Data'!P259</f>
        <v>N27</v>
      </c>
      <c r="Q501" s="41" t="str">
        <f>'Aligning Data'!Q259</f>
        <v>O27</v>
      </c>
      <c r="R501" s="41" t="str">
        <f>'Aligning Data'!R259</f>
        <v>P27</v>
      </c>
      <c r="S501" s="41" t="str">
        <f>'Aligning Data'!S259</f>
        <v>S27</v>
      </c>
      <c r="T501" s="41" t="str">
        <f>'Aligning Data'!T259</f>
        <v>R27</v>
      </c>
      <c r="U501" s="41" t="str">
        <f>'Aligning Data'!U259</f>
        <v>S27</v>
      </c>
      <c r="V501" s="41" t="str">
        <f>'Aligning Data'!V259</f>
        <v>T27</v>
      </c>
      <c r="W501" s="41" t="str">
        <f>'Aligning Data'!W259</f>
        <v>U27</v>
      </c>
      <c r="X501" s="41" t="str">
        <f>'Aligning Data'!X259</f>
        <v>V27</v>
      </c>
      <c r="Y501" s="41" t="str">
        <f>'Aligning Data'!Y259</f>
        <v>W27</v>
      </c>
      <c r="Z501" s="41" t="str">
        <f>'Aligning Data'!Z259</f>
        <v>X27</v>
      </c>
      <c r="AA501" s="41" t="str">
        <f>'Aligning Data'!AA259</f>
        <v>Y27</v>
      </c>
      <c r="AB501" s="41" t="str">
        <f>'Aligning Data'!AB259</f>
        <v>Z27</v>
      </c>
      <c r="AC501" s="41" t="str">
        <f>'Aligning Data'!AC259</f>
        <v>AA27</v>
      </c>
      <c r="AD501" s="41" t="str">
        <f>'Aligning Data'!AD259</f>
        <v>AB27</v>
      </c>
      <c r="AE501" s="41" t="str">
        <f>'Aligning Data'!AE259</f>
        <v>AC27</v>
      </c>
      <c r="AF501" s="41" t="str">
        <f>'Aligning Data'!AF259</f>
        <v>AD27</v>
      </c>
    </row>
    <row r="502" spans="2:32" s="21" customFormat="1" ht="15.75" customHeight="1" x14ac:dyDescent="0.2">
      <c r="B502" s="32">
        <v>28</v>
      </c>
      <c r="C502" s="32" t="s">
        <v>1496</v>
      </c>
      <c r="D502" s="32" t="s">
        <v>1497</v>
      </c>
      <c r="E502" s="32" t="s">
        <v>1498</v>
      </c>
      <c r="F502" s="32" t="s">
        <v>1499</v>
      </c>
      <c r="G502" s="32" t="s">
        <v>1500</v>
      </c>
      <c r="H502" s="32" t="s">
        <v>1501</v>
      </c>
      <c r="I502" s="32" t="s">
        <v>1502</v>
      </c>
      <c r="J502" s="32" t="s">
        <v>1503</v>
      </c>
      <c r="K502" s="32" t="s">
        <v>1504</v>
      </c>
      <c r="L502" s="32" t="s">
        <v>1505</v>
      </c>
      <c r="M502" s="32" t="s">
        <v>1506</v>
      </c>
      <c r="N502" s="32" t="s">
        <v>1507</v>
      </c>
      <c r="O502" s="32" t="s">
        <v>1508</v>
      </c>
      <c r="P502" s="32" t="s">
        <v>1509</v>
      </c>
      <c r="Q502" s="32" t="s">
        <v>1510</v>
      </c>
      <c r="R502" s="32" t="s">
        <v>1511</v>
      </c>
      <c r="S502" s="32" t="s">
        <v>1512</v>
      </c>
      <c r="T502" s="32" t="s">
        <v>1513</v>
      </c>
      <c r="U502" s="32" t="s">
        <v>1514</v>
      </c>
      <c r="V502" s="32" t="s">
        <v>1515</v>
      </c>
      <c r="W502" s="32" t="s">
        <v>1516</v>
      </c>
      <c r="X502" s="32" t="s">
        <v>1517</v>
      </c>
      <c r="Y502" s="32" t="s">
        <v>1518</v>
      </c>
      <c r="Z502" s="32" t="s">
        <v>1519</v>
      </c>
      <c r="AA502" s="32" t="s">
        <v>1520</v>
      </c>
      <c r="AB502" s="32" t="s">
        <v>1521</v>
      </c>
      <c r="AC502" s="32" t="s">
        <v>1522</v>
      </c>
      <c r="AD502" s="32" t="s">
        <v>1523</v>
      </c>
      <c r="AE502" s="32" t="s">
        <v>1524</v>
      </c>
      <c r="AF502" s="32" t="s">
        <v>1525</v>
      </c>
    </row>
    <row r="503" spans="2:32" s="21" customFormat="1" ht="15.75" customHeight="1" x14ac:dyDescent="0.2">
      <c r="B503" s="32"/>
      <c r="C503" s="41" t="str">
        <f>'Aligning Data'!C260</f>
        <v>A28</v>
      </c>
      <c r="D503" s="41" t="str">
        <f>'Aligning Data'!D260</f>
        <v>B28</v>
      </c>
      <c r="E503" s="41" t="str">
        <f>'Aligning Data'!E260</f>
        <v>C28</v>
      </c>
      <c r="F503" s="41" t="str">
        <f>'Aligning Data'!F260</f>
        <v>D28</v>
      </c>
      <c r="G503" s="41" t="str">
        <f>'Aligning Data'!G260</f>
        <v>E28</v>
      </c>
      <c r="H503" s="41" t="str">
        <f>'Aligning Data'!H260</f>
        <v>F28</v>
      </c>
      <c r="I503" s="41" t="str">
        <f>'Aligning Data'!I260</f>
        <v>G28</v>
      </c>
      <c r="J503" s="41" t="str">
        <f>'Aligning Data'!J260</f>
        <v>H28</v>
      </c>
      <c r="K503" s="41" t="str">
        <f>'Aligning Data'!K260</f>
        <v>I28</v>
      </c>
      <c r="L503" s="41" t="str">
        <f>'Aligning Data'!L260</f>
        <v>J28</v>
      </c>
      <c r="M503" s="41" t="str">
        <f>'Aligning Data'!M260</f>
        <v>K28</v>
      </c>
      <c r="N503" s="41" t="str">
        <f>'Aligning Data'!N260</f>
        <v>L28</v>
      </c>
      <c r="O503" s="41" t="str">
        <f>'Aligning Data'!O260</f>
        <v>M28</v>
      </c>
      <c r="P503" s="41" t="str">
        <f>'Aligning Data'!P260</f>
        <v>N28</v>
      </c>
      <c r="Q503" s="41" t="str">
        <f>'Aligning Data'!Q260</f>
        <v>O28</v>
      </c>
      <c r="R503" s="41" t="str">
        <f>'Aligning Data'!R260</f>
        <v>P28</v>
      </c>
      <c r="S503" s="41" t="str">
        <f>'Aligning Data'!S260</f>
        <v>S28</v>
      </c>
      <c r="T503" s="41" t="str">
        <f>'Aligning Data'!T260</f>
        <v>R28</v>
      </c>
      <c r="U503" s="41" t="str">
        <f>'Aligning Data'!U260</f>
        <v>S28</v>
      </c>
      <c r="V503" s="41" t="str">
        <f>'Aligning Data'!V260</f>
        <v>T28</v>
      </c>
      <c r="W503" s="41" t="str">
        <f>'Aligning Data'!W260</f>
        <v>U28</v>
      </c>
      <c r="X503" s="41" t="str">
        <f>'Aligning Data'!X260</f>
        <v>V28</v>
      </c>
      <c r="Y503" s="41" t="str">
        <f>'Aligning Data'!Y260</f>
        <v>W28</v>
      </c>
      <c r="Z503" s="41" t="str">
        <f>'Aligning Data'!Z260</f>
        <v>X28</v>
      </c>
      <c r="AA503" s="41" t="str">
        <f>'Aligning Data'!AA260</f>
        <v>Y28</v>
      </c>
      <c r="AB503" s="41" t="str">
        <f>'Aligning Data'!AB260</f>
        <v>Z28</v>
      </c>
      <c r="AC503" s="41" t="str">
        <f>'Aligning Data'!AC260</f>
        <v>AA28</v>
      </c>
      <c r="AD503" s="41" t="str">
        <f>'Aligning Data'!AD260</f>
        <v>AB28</v>
      </c>
      <c r="AE503" s="41" t="str">
        <f>'Aligning Data'!AE260</f>
        <v>AC28</v>
      </c>
      <c r="AF503" s="41" t="str">
        <f>'Aligning Data'!AF260</f>
        <v>AD28</v>
      </c>
    </row>
    <row r="504" spans="2:32" s="21" customFormat="1" ht="15.75" customHeight="1" x14ac:dyDescent="0.2">
      <c r="B504" s="27">
        <v>29</v>
      </c>
      <c r="C504" s="27" t="s">
        <v>1526</v>
      </c>
      <c r="D504" s="27" t="s">
        <v>1527</v>
      </c>
      <c r="E504" s="27" t="s">
        <v>1528</v>
      </c>
      <c r="F504" s="27" t="s">
        <v>1529</v>
      </c>
      <c r="G504" s="27" t="s">
        <v>1530</v>
      </c>
      <c r="H504" s="27" t="s">
        <v>1531</v>
      </c>
      <c r="I504" s="27" t="s">
        <v>1532</v>
      </c>
      <c r="J504" s="27" t="s">
        <v>1533</v>
      </c>
      <c r="K504" s="27" t="s">
        <v>1534</v>
      </c>
      <c r="L504" s="27" t="s">
        <v>1535</v>
      </c>
      <c r="M504" s="27" t="s">
        <v>1536</v>
      </c>
      <c r="N504" s="27" t="s">
        <v>1537</v>
      </c>
      <c r="O504" s="27" t="s">
        <v>1538</v>
      </c>
      <c r="P504" s="27" t="s">
        <v>1539</v>
      </c>
      <c r="Q504" s="27" t="s">
        <v>1540</v>
      </c>
      <c r="R504" s="27" t="s">
        <v>1541</v>
      </c>
      <c r="S504" s="27" t="s">
        <v>1542</v>
      </c>
      <c r="T504" s="27" t="s">
        <v>1543</v>
      </c>
      <c r="U504" s="27" t="s">
        <v>1544</v>
      </c>
      <c r="V504" s="27" t="s">
        <v>1545</v>
      </c>
      <c r="W504" s="27" t="s">
        <v>1546</v>
      </c>
      <c r="X504" s="27" t="s">
        <v>1547</v>
      </c>
      <c r="Y504" s="27" t="s">
        <v>1548</v>
      </c>
      <c r="Z504" s="27" t="s">
        <v>1549</v>
      </c>
      <c r="AA504" s="27" t="s">
        <v>1550</v>
      </c>
      <c r="AB504" s="27" t="s">
        <v>1551</v>
      </c>
      <c r="AC504" s="27" t="s">
        <v>1552</v>
      </c>
      <c r="AD504" s="27" t="s">
        <v>1553</v>
      </c>
      <c r="AE504" s="27" t="s">
        <v>1554</v>
      </c>
      <c r="AF504" s="27" t="s">
        <v>1555</v>
      </c>
    </row>
    <row r="505" spans="2:32" s="21" customFormat="1" ht="15.75" customHeight="1" x14ac:dyDescent="0.2">
      <c r="B505" s="27"/>
      <c r="C505" s="29" t="str">
        <f>'Aligning Data'!C261</f>
        <v>A29</v>
      </c>
      <c r="D505" s="29" t="str">
        <f>'Aligning Data'!D261</f>
        <v>B29</v>
      </c>
      <c r="E505" s="29" t="str">
        <f>'Aligning Data'!E261</f>
        <v>C29</v>
      </c>
      <c r="F505" s="29" t="str">
        <f>'Aligning Data'!F261</f>
        <v>D29</v>
      </c>
      <c r="G505" s="29" t="str">
        <f>'Aligning Data'!G261</f>
        <v>E29</v>
      </c>
      <c r="H505" s="29" t="str">
        <f>'Aligning Data'!H261</f>
        <v>F29</v>
      </c>
      <c r="I505" s="29" t="str">
        <f>'Aligning Data'!I261</f>
        <v>G29</v>
      </c>
      <c r="J505" s="29" t="str">
        <f>'Aligning Data'!J261</f>
        <v>H29</v>
      </c>
      <c r="K505" s="29" t="str">
        <f>'Aligning Data'!K261</f>
        <v>I29</v>
      </c>
      <c r="L505" s="29" t="str">
        <f>'Aligning Data'!L261</f>
        <v>J29</v>
      </c>
      <c r="M505" s="29" t="str">
        <f>'Aligning Data'!M261</f>
        <v>K29</v>
      </c>
      <c r="N505" s="29" t="str">
        <f>'Aligning Data'!N261</f>
        <v>L29</v>
      </c>
      <c r="O505" s="29" t="str">
        <f>'Aligning Data'!O261</f>
        <v>M29</v>
      </c>
      <c r="P505" s="29" t="str">
        <f>'Aligning Data'!P261</f>
        <v>N29</v>
      </c>
      <c r="Q505" s="29" t="str">
        <f>'Aligning Data'!Q261</f>
        <v>O29</v>
      </c>
      <c r="R505" s="29" t="str">
        <f>'Aligning Data'!R261</f>
        <v>P29</v>
      </c>
      <c r="S505" s="29" t="str">
        <f>'Aligning Data'!S261</f>
        <v>S29</v>
      </c>
      <c r="T505" s="29" t="str">
        <f>'Aligning Data'!T261</f>
        <v>R29</v>
      </c>
      <c r="U505" s="29" t="str">
        <f>'Aligning Data'!U261</f>
        <v>S29</v>
      </c>
      <c r="V505" s="29" t="str">
        <f>'Aligning Data'!V261</f>
        <v>T29</v>
      </c>
      <c r="W505" s="29" t="str">
        <f>'Aligning Data'!W261</f>
        <v>U29</v>
      </c>
      <c r="X505" s="29" t="str">
        <f>'Aligning Data'!X261</f>
        <v>V29</v>
      </c>
      <c r="Y505" s="29" t="str">
        <f>'Aligning Data'!Y261</f>
        <v>W29</v>
      </c>
      <c r="Z505" s="29" t="str">
        <f>'Aligning Data'!Z261</f>
        <v>X29</v>
      </c>
      <c r="AA505" s="29" t="str">
        <f>'Aligning Data'!AA261</f>
        <v>Y29</v>
      </c>
      <c r="AB505" s="29" t="str">
        <f>'Aligning Data'!AB261</f>
        <v>Z29</v>
      </c>
      <c r="AC505" s="29" t="str">
        <f>'Aligning Data'!AC261</f>
        <v>AA29</v>
      </c>
      <c r="AD505" s="29" t="str">
        <f>'Aligning Data'!AD261</f>
        <v>AB29</v>
      </c>
      <c r="AE505" s="29" t="str">
        <f>'Aligning Data'!AE261</f>
        <v>AC29</v>
      </c>
      <c r="AF505" s="29" t="str">
        <f>'Aligning Data'!AF261</f>
        <v>AD29</v>
      </c>
    </row>
    <row r="506" spans="2:32" s="21" customFormat="1" ht="15.75" customHeight="1" x14ac:dyDescent="0.2">
      <c r="B506" s="27">
        <v>30</v>
      </c>
      <c r="C506" s="27" t="s">
        <v>1526</v>
      </c>
      <c r="D506" s="27" t="s">
        <v>1527</v>
      </c>
      <c r="E506" s="27" t="s">
        <v>1528</v>
      </c>
      <c r="F506" s="27" t="s">
        <v>1529</v>
      </c>
      <c r="G506" s="27" t="s">
        <v>1530</v>
      </c>
      <c r="H506" s="27" t="s">
        <v>1531</v>
      </c>
      <c r="I506" s="27" t="s">
        <v>1532</v>
      </c>
      <c r="J506" s="27" t="s">
        <v>1533</v>
      </c>
      <c r="K506" s="27" t="s">
        <v>1534</v>
      </c>
      <c r="L506" s="27" t="s">
        <v>1535</v>
      </c>
      <c r="M506" s="27" t="s">
        <v>1536</v>
      </c>
      <c r="N506" s="27" t="s">
        <v>1537</v>
      </c>
      <c r="O506" s="27" t="s">
        <v>1538</v>
      </c>
      <c r="P506" s="27" t="s">
        <v>1539</v>
      </c>
      <c r="Q506" s="27" t="s">
        <v>1540</v>
      </c>
      <c r="R506" s="27" t="s">
        <v>1541</v>
      </c>
      <c r="S506" s="27" t="s">
        <v>1542</v>
      </c>
      <c r="T506" s="27" t="s">
        <v>1543</v>
      </c>
      <c r="U506" s="27" t="s">
        <v>1544</v>
      </c>
      <c r="V506" s="27" t="s">
        <v>1545</v>
      </c>
      <c r="W506" s="27" t="s">
        <v>1546</v>
      </c>
      <c r="X506" s="27" t="s">
        <v>1547</v>
      </c>
      <c r="Y506" s="27" t="s">
        <v>1548</v>
      </c>
      <c r="Z506" s="27" t="s">
        <v>1549</v>
      </c>
      <c r="AA506" s="27" t="s">
        <v>1550</v>
      </c>
      <c r="AB506" s="27" t="s">
        <v>1551</v>
      </c>
      <c r="AC506" s="27" t="s">
        <v>1552</v>
      </c>
      <c r="AD506" s="27" t="s">
        <v>1553</v>
      </c>
      <c r="AE506" s="27" t="s">
        <v>1554</v>
      </c>
      <c r="AF506" s="27" t="s">
        <v>1555</v>
      </c>
    </row>
    <row r="507" spans="2:32" s="21" customFormat="1" ht="15.75" customHeight="1" x14ac:dyDescent="0.2">
      <c r="B507" s="27"/>
      <c r="C507" s="29" t="str">
        <f>'Aligning Data'!C262</f>
        <v>A30</v>
      </c>
      <c r="D507" s="29" t="str">
        <f>'Aligning Data'!D262</f>
        <v>B30</v>
      </c>
      <c r="E507" s="29" t="str">
        <f>'Aligning Data'!E262</f>
        <v>C30</v>
      </c>
      <c r="F507" s="29" t="str">
        <f>'Aligning Data'!F262</f>
        <v>D30</v>
      </c>
      <c r="G507" s="29" t="str">
        <f>'Aligning Data'!G262</f>
        <v>E30</v>
      </c>
      <c r="H507" s="29" t="str">
        <f>'Aligning Data'!H262</f>
        <v>F30</v>
      </c>
      <c r="I507" s="29" t="str">
        <f>'Aligning Data'!I262</f>
        <v>G30</v>
      </c>
      <c r="J507" s="29" t="str">
        <f>'Aligning Data'!J262</f>
        <v>H30</v>
      </c>
      <c r="K507" s="29" t="str">
        <f>'Aligning Data'!K262</f>
        <v>I30</v>
      </c>
      <c r="L507" s="29" t="str">
        <f>'Aligning Data'!L262</f>
        <v>J30</v>
      </c>
      <c r="M507" s="29" t="str">
        <f>'Aligning Data'!M262</f>
        <v>K30</v>
      </c>
      <c r="N507" s="29" t="str">
        <f>'Aligning Data'!N262</f>
        <v>L30</v>
      </c>
      <c r="O507" s="29" t="str">
        <f>'Aligning Data'!O262</f>
        <v>M30</v>
      </c>
      <c r="P507" s="29" t="str">
        <f>'Aligning Data'!P262</f>
        <v>N30</v>
      </c>
      <c r="Q507" s="29" t="str">
        <f>'Aligning Data'!Q262</f>
        <v>O30</v>
      </c>
      <c r="R507" s="29" t="str">
        <f>'Aligning Data'!R262</f>
        <v>P30</v>
      </c>
      <c r="S507" s="29" t="str">
        <f>'Aligning Data'!S262</f>
        <v>S30</v>
      </c>
      <c r="T507" s="29" t="str">
        <f>'Aligning Data'!T262</f>
        <v>R30</v>
      </c>
      <c r="U507" s="29" t="str">
        <f>'Aligning Data'!U262</f>
        <v>S30</v>
      </c>
      <c r="V507" s="29" t="str">
        <f>'Aligning Data'!V262</f>
        <v>T30</v>
      </c>
      <c r="W507" s="29" t="str">
        <f>'Aligning Data'!W262</f>
        <v>U30</v>
      </c>
      <c r="X507" s="29" t="str">
        <f>'Aligning Data'!X262</f>
        <v>V30</v>
      </c>
      <c r="Y507" s="29" t="str">
        <f>'Aligning Data'!Y262</f>
        <v>W30</v>
      </c>
      <c r="Z507" s="29" t="str">
        <f>'Aligning Data'!Z262</f>
        <v>X30</v>
      </c>
      <c r="AA507" s="29" t="str">
        <f>'Aligning Data'!AA262</f>
        <v>Y30</v>
      </c>
      <c r="AB507" s="29" t="str">
        <f>'Aligning Data'!AB262</f>
        <v>Z30</v>
      </c>
      <c r="AC507" s="29" t="str">
        <f>'Aligning Data'!AC262</f>
        <v>AA30</v>
      </c>
      <c r="AD507" s="29" t="str">
        <f>'Aligning Data'!AD262</f>
        <v>AB30</v>
      </c>
      <c r="AE507" s="29" t="str">
        <f>'Aligning Data'!AE262</f>
        <v>AC30</v>
      </c>
      <c r="AF507" s="29" t="str">
        <f>'Aligning Data'!AF262</f>
        <v>AD30</v>
      </c>
    </row>
    <row r="508" spans="2:32" s="21" customFormat="1" ht="15.75" customHeight="1" x14ac:dyDescent="0.2">
      <c r="B508" s="32">
        <v>31</v>
      </c>
      <c r="C508" s="32" t="s">
        <v>1556</v>
      </c>
      <c r="D508" s="32" t="s">
        <v>1557</v>
      </c>
      <c r="E508" s="32" t="s">
        <v>1558</v>
      </c>
      <c r="F508" s="32" t="s">
        <v>1559</v>
      </c>
      <c r="G508" s="32" t="s">
        <v>1560</v>
      </c>
      <c r="H508" s="32" t="s">
        <v>1561</v>
      </c>
      <c r="I508" s="32" t="s">
        <v>1562</v>
      </c>
      <c r="J508" s="32" t="s">
        <v>1563</v>
      </c>
      <c r="K508" s="32" t="s">
        <v>1564</v>
      </c>
      <c r="L508" s="32" t="s">
        <v>1565</v>
      </c>
      <c r="M508" s="32" t="s">
        <v>1566</v>
      </c>
      <c r="N508" s="32" t="s">
        <v>1567</v>
      </c>
      <c r="O508" s="32" t="s">
        <v>1568</v>
      </c>
      <c r="P508" s="32" t="s">
        <v>1569</v>
      </c>
      <c r="Q508" s="32" t="s">
        <v>1570</v>
      </c>
      <c r="R508" s="32" t="s">
        <v>1571</v>
      </c>
      <c r="S508" s="32" t="s">
        <v>1572</v>
      </c>
      <c r="T508" s="32" t="s">
        <v>1573</v>
      </c>
      <c r="U508" s="32" t="s">
        <v>1574</v>
      </c>
      <c r="V508" s="32" t="s">
        <v>1575</v>
      </c>
      <c r="W508" s="32" t="s">
        <v>1576</v>
      </c>
      <c r="X508" s="32" t="s">
        <v>1577</v>
      </c>
      <c r="Y508" s="32" t="s">
        <v>1578</v>
      </c>
      <c r="Z508" s="32" t="s">
        <v>1579</v>
      </c>
      <c r="AA508" s="32" t="s">
        <v>1580</v>
      </c>
      <c r="AB508" s="32" t="s">
        <v>1581</v>
      </c>
      <c r="AC508" s="32" t="s">
        <v>1582</v>
      </c>
      <c r="AD508" s="32" t="s">
        <v>1583</v>
      </c>
      <c r="AE508" s="32" t="s">
        <v>1584</v>
      </c>
      <c r="AF508" s="32" t="s">
        <v>1585</v>
      </c>
    </row>
    <row r="509" spans="2:32" s="21" customFormat="1" ht="15.75" customHeight="1" x14ac:dyDescent="0.2">
      <c r="B509" s="32"/>
      <c r="C509" s="41" t="str">
        <f>'Aligning Data'!C263</f>
        <v>A31</v>
      </c>
      <c r="D509" s="41" t="str">
        <f>'Aligning Data'!D263</f>
        <v>B31</v>
      </c>
      <c r="E509" s="41" t="str">
        <f>'Aligning Data'!E263</f>
        <v>C31</v>
      </c>
      <c r="F509" s="41" t="str">
        <f>'Aligning Data'!F263</f>
        <v>D31</v>
      </c>
      <c r="G509" s="41" t="str">
        <f>'Aligning Data'!G263</f>
        <v>E31</v>
      </c>
      <c r="H509" s="41" t="str">
        <f>'Aligning Data'!H263</f>
        <v>F31</v>
      </c>
      <c r="I509" s="41" t="str">
        <f>'Aligning Data'!I263</f>
        <v>G31</v>
      </c>
      <c r="J509" s="41" t="str">
        <f>'Aligning Data'!J263</f>
        <v>H31</v>
      </c>
      <c r="K509" s="41" t="str">
        <f>'Aligning Data'!K263</f>
        <v>I31</v>
      </c>
      <c r="L509" s="41" t="str">
        <f>'Aligning Data'!L263</f>
        <v>J31</v>
      </c>
      <c r="M509" s="41" t="str">
        <f>'Aligning Data'!M263</f>
        <v>K31</v>
      </c>
      <c r="N509" s="41" t="str">
        <f>'Aligning Data'!N263</f>
        <v>L31</v>
      </c>
      <c r="O509" s="41" t="str">
        <f>'Aligning Data'!O263</f>
        <v>M31</v>
      </c>
      <c r="P509" s="41" t="str">
        <f>'Aligning Data'!P263</f>
        <v>N31</v>
      </c>
      <c r="Q509" s="41" t="str">
        <f>'Aligning Data'!Q263</f>
        <v>O31</v>
      </c>
      <c r="R509" s="41" t="str">
        <f>'Aligning Data'!R263</f>
        <v>P31</v>
      </c>
      <c r="S509" s="41" t="str">
        <f>'Aligning Data'!S263</f>
        <v>S31</v>
      </c>
      <c r="T509" s="41" t="str">
        <f>'Aligning Data'!T263</f>
        <v>R31</v>
      </c>
      <c r="U509" s="41" t="str">
        <f>'Aligning Data'!U263</f>
        <v>S31</v>
      </c>
      <c r="V509" s="41" t="str">
        <f>'Aligning Data'!V263</f>
        <v>T31</v>
      </c>
      <c r="W509" s="41" t="str">
        <f>'Aligning Data'!W263</f>
        <v>U31</v>
      </c>
      <c r="X509" s="41" t="str">
        <f>'Aligning Data'!X263</f>
        <v>V31</v>
      </c>
      <c r="Y509" s="41" t="str">
        <f>'Aligning Data'!Y263</f>
        <v>W31</v>
      </c>
      <c r="Z509" s="41" t="str">
        <f>'Aligning Data'!Z263</f>
        <v>X31</v>
      </c>
      <c r="AA509" s="41" t="str">
        <f>'Aligning Data'!AA263</f>
        <v>Y31</v>
      </c>
      <c r="AB509" s="41" t="str">
        <f>'Aligning Data'!AB263</f>
        <v>Z31</v>
      </c>
      <c r="AC509" s="41" t="str">
        <f>'Aligning Data'!AC263</f>
        <v>AA31</v>
      </c>
      <c r="AD509" s="41" t="str">
        <f>'Aligning Data'!AD263</f>
        <v>AB31</v>
      </c>
      <c r="AE509" s="41" t="str">
        <f>'Aligning Data'!AE263</f>
        <v>AC31</v>
      </c>
      <c r="AF509" s="41" t="str">
        <f>'Aligning Data'!AF263</f>
        <v>AD31</v>
      </c>
    </row>
    <row r="510" spans="2:32" s="21" customFormat="1" ht="15.75" customHeight="1" x14ac:dyDescent="0.2">
      <c r="B510" s="32">
        <v>32</v>
      </c>
      <c r="C510" s="32" t="s">
        <v>1556</v>
      </c>
      <c r="D510" s="32" t="s">
        <v>1557</v>
      </c>
      <c r="E510" s="32" t="s">
        <v>1558</v>
      </c>
      <c r="F510" s="32" t="s">
        <v>1559</v>
      </c>
      <c r="G510" s="32" t="s">
        <v>1560</v>
      </c>
      <c r="H510" s="32" t="s">
        <v>1561</v>
      </c>
      <c r="I510" s="32" t="s">
        <v>1562</v>
      </c>
      <c r="J510" s="32" t="s">
        <v>1563</v>
      </c>
      <c r="K510" s="32" t="s">
        <v>1564</v>
      </c>
      <c r="L510" s="32" t="s">
        <v>1565</v>
      </c>
      <c r="M510" s="32" t="s">
        <v>1566</v>
      </c>
      <c r="N510" s="32" t="s">
        <v>1567</v>
      </c>
      <c r="O510" s="32" t="s">
        <v>1568</v>
      </c>
      <c r="P510" s="32" t="s">
        <v>1569</v>
      </c>
      <c r="Q510" s="32" t="s">
        <v>1570</v>
      </c>
      <c r="R510" s="32" t="s">
        <v>1571</v>
      </c>
      <c r="S510" s="32" t="s">
        <v>1572</v>
      </c>
      <c r="T510" s="32" t="s">
        <v>1573</v>
      </c>
      <c r="U510" s="32" t="s">
        <v>1574</v>
      </c>
      <c r="V510" s="32" t="s">
        <v>1575</v>
      </c>
      <c r="W510" s="32" t="s">
        <v>1576</v>
      </c>
      <c r="X510" s="32" t="s">
        <v>1577</v>
      </c>
      <c r="Y510" s="32" t="s">
        <v>1578</v>
      </c>
      <c r="Z510" s="32" t="s">
        <v>1579</v>
      </c>
      <c r="AA510" s="32" t="s">
        <v>1580</v>
      </c>
      <c r="AB510" s="32" t="s">
        <v>1581</v>
      </c>
      <c r="AC510" s="32" t="s">
        <v>1582</v>
      </c>
      <c r="AD510" s="32" t="s">
        <v>1583</v>
      </c>
      <c r="AE510" s="32" t="s">
        <v>1584</v>
      </c>
      <c r="AF510" s="32" t="s">
        <v>1585</v>
      </c>
    </row>
    <row r="511" spans="2:32" s="21" customFormat="1" ht="15.75" customHeight="1" x14ac:dyDescent="0.2">
      <c r="B511" s="32"/>
      <c r="C511" s="41" t="str">
        <f>'Aligning Data'!C264</f>
        <v>A32</v>
      </c>
      <c r="D511" s="41" t="str">
        <f>'Aligning Data'!D264</f>
        <v>B32</v>
      </c>
      <c r="E511" s="41" t="str">
        <f>'Aligning Data'!E264</f>
        <v>C32</v>
      </c>
      <c r="F511" s="41" t="str">
        <f>'Aligning Data'!F264</f>
        <v>D32</v>
      </c>
      <c r="G511" s="41" t="str">
        <f>'Aligning Data'!G264</f>
        <v>E32</v>
      </c>
      <c r="H511" s="41" t="str">
        <f>'Aligning Data'!H264</f>
        <v>F32</v>
      </c>
      <c r="I511" s="41" t="str">
        <f>'Aligning Data'!I264</f>
        <v>G32</v>
      </c>
      <c r="J511" s="41" t="str">
        <f>'Aligning Data'!J264</f>
        <v>H32</v>
      </c>
      <c r="K511" s="41" t="str">
        <f>'Aligning Data'!K264</f>
        <v>I32</v>
      </c>
      <c r="L511" s="41" t="str">
        <f>'Aligning Data'!L264</f>
        <v>J32</v>
      </c>
      <c r="M511" s="41" t="str">
        <f>'Aligning Data'!M264</f>
        <v>K32</v>
      </c>
      <c r="N511" s="41" t="str">
        <f>'Aligning Data'!N264</f>
        <v>L32</v>
      </c>
      <c r="O511" s="41" t="str">
        <f>'Aligning Data'!O264</f>
        <v>M32</v>
      </c>
      <c r="P511" s="41" t="str">
        <f>'Aligning Data'!P264</f>
        <v>N32</v>
      </c>
      <c r="Q511" s="41" t="str">
        <f>'Aligning Data'!Q264</f>
        <v>O32</v>
      </c>
      <c r="R511" s="41" t="str">
        <f>'Aligning Data'!R264</f>
        <v>P32</v>
      </c>
      <c r="S511" s="41" t="str">
        <f>'Aligning Data'!S264</f>
        <v>S32</v>
      </c>
      <c r="T511" s="41" t="str">
        <f>'Aligning Data'!T264</f>
        <v>R32</v>
      </c>
      <c r="U511" s="41" t="str">
        <f>'Aligning Data'!U264</f>
        <v>S32</v>
      </c>
      <c r="V511" s="41" t="str">
        <f>'Aligning Data'!V264</f>
        <v>T32</v>
      </c>
      <c r="W511" s="41" t="str">
        <f>'Aligning Data'!W264</f>
        <v>U32</v>
      </c>
      <c r="X511" s="41" t="str">
        <f>'Aligning Data'!X264</f>
        <v>V32</v>
      </c>
      <c r="Y511" s="41" t="str">
        <f>'Aligning Data'!Y264</f>
        <v>W32</v>
      </c>
      <c r="Z511" s="41" t="str">
        <f>'Aligning Data'!Z264</f>
        <v>X32</v>
      </c>
      <c r="AA511" s="41" t="str">
        <f>'Aligning Data'!AA264</f>
        <v>Y32</v>
      </c>
      <c r="AB511" s="41" t="str">
        <f>'Aligning Data'!AB264</f>
        <v>Z32</v>
      </c>
      <c r="AC511" s="41" t="str">
        <f>'Aligning Data'!AC264</f>
        <v>AA32</v>
      </c>
      <c r="AD511" s="41" t="str">
        <f>'Aligning Data'!AD264</f>
        <v>AB32</v>
      </c>
      <c r="AE511" s="41" t="str">
        <f>'Aligning Data'!AE264</f>
        <v>AC32</v>
      </c>
      <c r="AF511" s="41" t="str">
        <f>'Aligning Data'!AF264</f>
        <v>AD32</v>
      </c>
    </row>
    <row r="512" spans="2:32" s="21" customFormat="1" ht="15.75" customHeight="1" x14ac:dyDescent="0.2">
      <c r="B512" s="27">
        <v>33</v>
      </c>
      <c r="C512" s="27" t="s">
        <v>1586</v>
      </c>
      <c r="D512" s="27" t="s">
        <v>1587</v>
      </c>
      <c r="E512" s="27" t="s">
        <v>1588</v>
      </c>
      <c r="F512" s="27" t="s">
        <v>1589</v>
      </c>
      <c r="G512" s="27" t="s">
        <v>1590</v>
      </c>
      <c r="H512" s="27" t="s">
        <v>1591</v>
      </c>
      <c r="I512" s="27" t="s">
        <v>1592</v>
      </c>
      <c r="J512" s="27" t="s">
        <v>1593</v>
      </c>
      <c r="K512" s="27" t="s">
        <v>1594</v>
      </c>
      <c r="L512" s="27" t="s">
        <v>1595</v>
      </c>
      <c r="M512" s="27" t="s">
        <v>1596</v>
      </c>
      <c r="N512" s="27" t="s">
        <v>1597</v>
      </c>
      <c r="O512" s="27" t="s">
        <v>1598</v>
      </c>
      <c r="P512" s="27" t="s">
        <v>1599</v>
      </c>
      <c r="Q512" s="27" t="s">
        <v>1600</v>
      </c>
      <c r="R512" s="27" t="s">
        <v>1601</v>
      </c>
      <c r="S512" s="27" t="s">
        <v>1602</v>
      </c>
      <c r="T512" s="27" t="s">
        <v>1603</v>
      </c>
      <c r="U512" s="27" t="s">
        <v>1604</v>
      </c>
      <c r="V512" s="27" t="s">
        <v>1605</v>
      </c>
      <c r="W512" s="27" t="s">
        <v>1606</v>
      </c>
      <c r="X512" s="27" t="s">
        <v>1607</v>
      </c>
      <c r="Y512" s="27" t="s">
        <v>1608</v>
      </c>
      <c r="Z512" s="27" t="s">
        <v>1609</v>
      </c>
      <c r="AA512" s="27" t="s">
        <v>1610</v>
      </c>
      <c r="AB512" s="27" t="s">
        <v>1611</v>
      </c>
      <c r="AC512" s="27" t="s">
        <v>1612</v>
      </c>
      <c r="AD512" s="27" t="s">
        <v>1073</v>
      </c>
      <c r="AE512" s="27" t="s">
        <v>328</v>
      </c>
      <c r="AF512" s="27" t="s">
        <v>327</v>
      </c>
    </row>
    <row r="513" spans="2:34" s="21" customFormat="1" ht="15.75" customHeight="1" x14ac:dyDescent="0.2">
      <c r="B513" s="27"/>
      <c r="C513" s="29" t="str">
        <f>'Aligning Data'!C265</f>
        <v>A33</v>
      </c>
      <c r="D513" s="29" t="str">
        <f>'Aligning Data'!D265</f>
        <v>B33</v>
      </c>
      <c r="E513" s="29" t="str">
        <f>'Aligning Data'!E265</f>
        <v>C33</v>
      </c>
      <c r="F513" s="29" t="str">
        <f>'Aligning Data'!F265</f>
        <v>D33</v>
      </c>
      <c r="G513" s="29" t="str">
        <f>'Aligning Data'!G265</f>
        <v>E33</v>
      </c>
      <c r="H513" s="29" t="str">
        <f>'Aligning Data'!H265</f>
        <v>F33</v>
      </c>
      <c r="I513" s="29" t="str">
        <f>'Aligning Data'!I265</f>
        <v>G33</v>
      </c>
      <c r="J513" s="29" t="str">
        <f>'Aligning Data'!J265</f>
        <v>H33</v>
      </c>
      <c r="K513" s="29" t="str">
        <f>'Aligning Data'!K265</f>
        <v>I33</v>
      </c>
      <c r="L513" s="29" t="str">
        <f>'Aligning Data'!L265</f>
        <v>J33</v>
      </c>
      <c r="M513" s="29" t="str">
        <f>'Aligning Data'!M265</f>
        <v>K33</v>
      </c>
      <c r="N513" s="29" t="str">
        <f>'Aligning Data'!N265</f>
        <v>L33</v>
      </c>
      <c r="O513" s="29" t="str">
        <f>'Aligning Data'!O265</f>
        <v>M33</v>
      </c>
      <c r="P513" s="29" t="str">
        <f>'Aligning Data'!P265</f>
        <v>N33</v>
      </c>
      <c r="Q513" s="29" t="str">
        <f>'Aligning Data'!Q265</f>
        <v>O33</v>
      </c>
      <c r="R513" s="29" t="str">
        <f>'Aligning Data'!R265</f>
        <v>P33</v>
      </c>
      <c r="S513" s="29" t="str">
        <f>'Aligning Data'!S265</f>
        <v>S33</v>
      </c>
      <c r="T513" s="29" t="str">
        <f>'Aligning Data'!T265</f>
        <v>R33</v>
      </c>
      <c r="U513" s="29" t="str">
        <f>'Aligning Data'!U265</f>
        <v>S33</v>
      </c>
      <c r="V513" s="29" t="str">
        <f>'Aligning Data'!V265</f>
        <v>T33</v>
      </c>
      <c r="W513" s="29" t="str">
        <f>'Aligning Data'!W265</f>
        <v>U33</v>
      </c>
      <c r="X513" s="29" t="str">
        <f>'Aligning Data'!X265</f>
        <v>V33</v>
      </c>
      <c r="Y513" s="29" t="str">
        <f>'Aligning Data'!Y265</f>
        <v>W33</v>
      </c>
      <c r="Z513" s="29" t="str">
        <f>'Aligning Data'!Z265</f>
        <v>X33</v>
      </c>
      <c r="AA513" s="29" t="str">
        <f>'Aligning Data'!AA265</f>
        <v>Y33</v>
      </c>
      <c r="AB513" s="29" t="str">
        <f>'Aligning Data'!AB265</f>
        <v>Z33</v>
      </c>
      <c r="AC513" s="29" t="str">
        <f>'Aligning Data'!AC265</f>
        <v>AA33</v>
      </c>
      <c r="AD513" s="29" t="str">
        <f>'Aligning Data'!AD265</f>
        <v>AB33</v>
      </c>
      <c r="AE513" s="29" t="str">
        <f>'Aligning Data'!AE265</f>
        <v>AC33</v>
      </c>
      <c r="AF513" s="29" t="str">
        <f>'Aligning Data'!AF265</f>
        <v>AD33</v>
      </c>
    </row>
    <row r="514" spans="2:34" s="21" customFormat="1" ht="15.75" customHeight="1" x14ac:dyDescent="0.2">
      <c r="B514" s="27">
        <v>34</v>
      </c>
      <c r="C514" s="27" t="s">
        <v>1586</v>
      </c>
      <c r="D514" s="27" t="s">
        <v>1587</v>
      </c>
      <c r="E514" s="27" t="s">
        <v>1588</v>
      </c>
      <c r="F514" s="27" t="s">
        <v>1589</v>
      </c>
      <c r="G514" s="27" t="s">
        <v>1590</v>
      </c>
      <c r="H514" s="27" t="s">
        <v>1591</v>
      </c>
      <c r="I514" s="27" t="s">
        <v>1592</v>
      </c>
      <c r="J514" s="27" t="s">
        <v>1593</v>
      </c>
      <c r="K514" s="27" t="s">
        <v>1594</v>
      </c>
      <c r="L514" s="27" t="s">
        <v>1595</v>
      </c>
      <c r="M514" s="27" t="s">
        <v>1596</v>
      </c>
      <c r="N514" s="27" t="s">
        <v>1597</v>
      </c>
      <c r="O514" s="27" t="s">
        <v>1598</v>
      </c>
      <c r="P514" s="27" t="s">
        <v>1599</v>
      </c>
      <c r="Q514" s="27" t="s">
        <v>1600</v>
      </c>
      <c r="R514" s="27" t="s">
        <v>1601</v>
      </c>
      <c r="S514" s="27" t="s">
        <v>1602</v>
      </c>
      <c r="T514" s="27" t="s">
        <v>1603</v>
      </c>
      <c r="U514" s="27" t="s">
        <v>1604</v>
      </c>
      <c r="V514" s="27" t="s">
        <v>1605</v>
      </c>
      <c r="W514" s="27" t="s">
        <v>1606</v>
      </c>
      <c r="X514" s="27" t="s">
        <v>1607</v>
      </c>
      <c r="Y514" s="27" t="s">
        <v>1608</v>
      </c>
      <c r="Z514" s="27" t="s">
        <v>1609</v>
      </c>
      <c r="AA514" s="27" t="s">
        <v>1610</v>
      </c>
      <c r="AB514" s="27" t="s">
        <v>1611</v>
      </c>
      <c r="AC514" s="27" t="s">
        <v>1612</v>
      </c>
      <c r="AD514" s="27" t="s">
        <v>1073</v>
      </c>
      <c r="AE514" s="27" t="s">
        <v>328</v>
      </c>
      <c r="AF514" s="27" t="s">
        <v>327</v>
      </c>
    </row>
    <row r="515" spans="2:34" s="21" customFormat="1" ht="15.75" customHeight="1" x14ac:dyDescent="0.2">
      <c r="B515" s="27"/>
      <c r="C515" s="29" t="str">
        <f>'Aligning Data'!C266</f>
        <v>A34</v>
      </c>
      <c r="D515" s="29" t="str">
        <f>'Aligning Data'!D266</f>
        <v>B34</v>
      </c>
      <c r="E515" s="29" t="str">
        <f>'Aligning Data'!E266</f>
        <v>C34</v>
      </c>
      <c r="F515" s="29" t="str">
        <f>'Aligning Data'!F266</f>
        <v>D34</v>
      </c>
      <c r="G515" s="29" t="str">
        <f>'Aligning Data'!G266</f>
        <v>E34</v>
      </c>
      <c r="H515" s="29" t="str">
        <f>'Aligning Data'!H266</f>
        <v>F34</v>
      </c>
      <c r="I515" s="29" t="str">
        <f>'Aligning Data'!I266</f>
        <v>G34</v>
      </c>
      <c r="J515" s="29" t="str">
        <f>'Aligning Data'!J266</f>
        <v>H34</v>
      </c>
      <c r="K515" s="29" t="str">
        <f>'Aligning Data'!K266</f>
        <v>I34</v>
      </c>
      <c r="L515" s="29" t="str">
        <f>'Aligning Data'!L266</f>
        <v>J34</v>
      </c>
      <c r="M515" s="29" t="str">
        <f>'Aligning Data'!M266</f>
        <v>K34</v>
      </c>
      <c r="N515" s="29" t="str">
        <f>'Aligning Data'!N266</f>
        <v>L34</v>
      </c>
      <c r="O515" s="29" t="str">
        <f>'Aligning Data'!O266</f>
        <v>M34</v>
      </c>
      <c r="P515" s="29" t="str">
        <f>'Aligning Data'!P266</f>
        <v>N34</v>
      </c>
      <c r="Q515" s="29" t="str">
        <f>'Aligning Data'!Q266</f>
        <v>O34</v>
      </c>
      <c r="R515" s="29" t="str">
        <f>'Aligning Data'!R266</f>
        <v>P34</v>
      </c>
      <c r="S515" s="29" t="str">
        <f>'Aligning Data'!S266</f>
        <v>S34</v>
      </c>
      <c r="T515" s="29" t="str">
        <f>'Aligning Data'!T266</f>
        <v>R34</v>
      </c>
      <c r="U515" s="29" t="str">
        <f>'Aligning Data'!U266</f>
        <v>S34</v>
      </c>
      <c r="V515" s="29" t="str">
        <f>'Aligning Data'!V266</f>
        <v>T34</v>
      </c>
      <c r="W515" s="29" t="str">
        <f>'Aligning Data'!W266</f>
        <v>U34</v>
      </c>
      <c r="X515" s="29" t="str">
        <f>'Aligning Data'!X266</f>
        <v>V34</v>
      </c>
      <c r="Y515" s="29" t="str">
        <f>'Aligning Data'!Y266</f>
        <v>W34</v>
      </c>
      <c r="Z515" s="29" t="str">
        <f>'Aligning Data'!Z266</f>
        <v>X34</v>
      </c>
      <c r="AA515" s="29" t="str">
        <f>'Aligning Data'!AA266</f>
        <v>Y34</v>
      </c>
      <c r="AB515" s="29" t="str">
        <f>'Aligning Data'!AB266</f>
        <v>Z34</v>
      </c>
      <c r="AC515" s="29" t="str">
        <f>'Aligning Data'!AC266</f>
        <v>AA34</v>
      </c>
      <c r="AD515" s="29" t="str">
        <f>'Aligning Data'!AD266</f>
        <v>AB34</v>
      </c>
      <c r="AE515" s="29" t="str">
        <f>'Aligning Data'!AE266</f>
        <v>AC34</v>
      </c>
      <c r="AF515" s="29" t="str">
        <f>'Aligning Data'!AF266</f>
        <v>AD34</v>
      </c>
    </row>
    <row r="516" spans="2:34" s="21" customFormat="1" ht="15.75" customHeight="1" x14ac:dyDescent="0.2">
      <c r="B516" s="32">
        <v>35</v>
      </c>
      <c r="C516" s="41" t="s">
        <v>325</v>
      </c>
      <c r="D516" s="41" t="s">
        <v>325</v>
      </c>
      <c r="E516" s="41" t="s">
        <v>325</v>
      </c>
      <c r="F516" s="41" t="s">
        <v>325</v>
      </c>
      <c r="G516" s="41" t="s">
        <v>325</v>
      </c>
      <c r="H516" s="41" t="s">
        <v>325</v>
      </c>
      <c r="I516" s="41" t="s">
        <v>325</v>
      </c>
      <c r="J516" s="41" t="s">
        <v>325</v>
      </c>
      <c r="K516" s="41" t="s">
        <v>325</v>
      </c>
      <c r="L516" s="41" t="s">
        <v>325</v>
      </c>
      <c r="M516" s="41" t="s">
        <v>325</v>
      </c>
      <c r="N516" s="41" t="s">
        <v>325</v>
      </c>
      <c r="O516" s="41" t="s">
        <v>325</v>
      </c>
      <c r="P516" s="41" t="s">
        <v>325</v>
      </c>
      <c r="Q516" s="41" t="s">
        <v>325</v>
      </c>
      <c r="R516" s="41" t="s">
        <v>325</v>
      </c>
      <c r="S516" s="41" t="s">
        <v>325</v>
      </c>
      <c r="T516" s="41" t="s">
        <v>325</v>
      </c>
      <c r="U516" s="41" t="s">
        <v>325</v>
      </c>
      <c r="V516" s="41" t="s">
        <v>325</v>
      </c>
      <c r="W516" s="41" t="s">
        <v>325</v>
      </c>
      <c r="X516" s="41" t="s">
        <v>325</v>
      </c>
      <c r="Y516" s="41" t="s">
        <v>325</v>
      </c>
      <c r="Z516" s="41" t="s">
        <v>325</v>
      </c>
      <c r="AA516" s="41" t="s">
        <v>325</v>
      </c>
      <c r="AB516" s="41" t="s">
        <v>325</v>
      </c>
      <c r="AC516" s="41" t="s">
        <v>325</v>
      </c>
      <c r="AD516" s="41" t="s">
        <v>325</v>
      </c>
      <c r="AE516" s="41" t="s">
        <v>325</v>
      </c>
      <c r="AF516" s="41" t="s">
        <v>325</v>
      </c>
    </row>
    <row r="517" spans="2:34" s="21" customFormat="1" ht="15.75" customHeight="1" x14ac:dyDescent="0.2">
      <c r="B517" s="32"/>
      <c r="C517" s="41" t="str">
        <f>'Aligning Data'!C267</f>
        <v>A35</v>
      </c>
      <c r="D517" s="41" t="str">
        <f>'Aligning Data'!D267</f>
        <v>B35</v>
      </c>
      <c r="E517" s="41" t="str">
        <f>'Aligning Data'!E267</f>
        <v>C35</v>
      </c>
      <c r="F517" s="41" t="str">
        <f>'Aligning Data'!F267</f>
        <v>D35</v>
      </c>
      <c r="G517" s="41" t="str">
        <f>'Aligning Data'!G267</f>
        <v>E35</v>
      </c>
      <c r="H517" s="41" t="str">
        <f>'Aligning Data'!H267</f>
        <v>F35</v>
      </c>
      <c r="I517" s="41" t="str">
        <f>'Aligning Data'!I267</f>
        <v>G35</v>
      </c>
      <c r="J517" s="41" t="str">
        <f>'Aligning Data'!J267</f>
        <v>H35</v>
      </c>
      <c r="K517" s="41" t="str">
        <f>'Aligning Data'!K267</f>
        <v>I35</v>
      </c>
      <c r="L517" s="41" t="str">
        <f>'Aligning Data'!L267</f>
        <v>J35</v>
      </c>
      <c r="M517" s="41" t="str">
        <f>'Aligning Data'!M267</f>
        <v>K35</v>
      </c>
      <c r="N517" s="41" t="str">
        <f>'Aligning Data'!N267</f>
        <v>L35</v>
      </c>
      <c r="O517" s="41" t="str">
        <f>'Aligning Data'!O267</f>
        <v>M35</v>
      </c>
      <c r="P517" s="41" t="str">
        <f>'Aligning Data'!P267</f>
        <v>N35</v>
      </c>
      <c r="Q517" s="41" t="str">
        <f>'Aligning Data'!Q267</f>
        <v>O35</v>
      </c>
      <c r="R517" s="41" t="str">
        <f>'Aligning Data'!R267</f>
        <v>P35</v>
      </c>
      <c r="S517" s="41" t="str">
        <f>'Aligning Data'!S267</f>
        <v>S35</v>
      </c>
      <c r="T517" s="41" t="str">
        <f>'Aligning Data'!T267</f>
        <v>R35</v>
      </c>
      <c r="U517" s="41" t="str">
        <f>'Aligning Data'!U267</f>
        <v>S35</v>
      </c>
      <c r="V517" s="41" t="str">
        <f>'Aligning Data'!V267</f>
        <v>T35</v>
      </c>
      <c r="W517" s="41" t="str">
        <f>'Aligning Data'!W267</f>
        <v>U35</v>
      </c>
      <c r="X517" s="41" t="str">
        <f>'Aligning Data'!X267</f>
        <v>V35</v>
      </c>
      <c r="Y517" s="41" t="str">
        <f>'Aligning Data'!Y267</f>
        <v>W35</v>
      </c>
      <c r="Z517" s="41" t="str">
        <f>'Aligning Data'!Z267</f>
        <v>X35</v>
      </c>
      <c r="AA517" s="41" t="str">
        <f>'Aligning Data'!AA267</f>
        <v>Y35</v>
      </c>
      <c r="AB517" s="41" t="str">
        <f>'Aligning Data'!AB267</f>
        <v>Z35</v>
      </c>
      <c r="AC517" s="41" t="str">
        <f>'Aligning Data'!AC267</f>
        <v>AA35</v>
      </c>
      <c r="AD517" s="41" t="str">
        <f>'Aligning Data'!AD267</f>
        <v>AB35</v>
      </c>
      <c r="AE517" s="41" t="str">
        <f>'Aligning Data'!AE267</f>
        <v>AC35</v>
      </c>
      <c r="AF517" s="41" t="str">
        <f>'Aligning Data'!AF267</f>
        <v>AD35</v>
      </c>
    </row>
    <row r="518" spans="2:34" s="21" customFormat="1" ht="15.75" customHeight="1" x14ac:dyDescent="0.2">
      <c r="B518" s="32">
        <v>36</v>
      </c>
      <c r="C518" s="41" t="s">
        <v>325</v>
      </c>
      <c r="D518" s="41" t="s">
        <v>325</v>
      </c>
      <c r="E518" s="41" t="s">
        <v>325</v>
      </c>
      <c r="F518" s="41" t="s">
        <v>325</v>
      </c>
      <c r="G518" s="41" t="s">
        <v>325</v>
      </c>
      <c r="H518" s="41" t="s">
        <v>325</v>
      </c>
      <c r="I518" s="41" t="s">
        <v>325</v>
      </c>
      <c r="J518" s="41" t="s">
        <v>325</v>
      </c>
      <c r="K518" s="41" t="s">
        <v>325</v>
      </c>
      <c r="L518" s="41" t="s">
        <v>325</v>
      </c>
      <c r="M518" s="41" t="s">
        <v>325</v>
      </c>
      <c r="N518" s="41" t="s">
        <v>325</v>
      </c>
      <c r="O518" s="41" t="s">
        <v>325</v>
      </c>
      <c r="P518" s="41" t="s">
        <v>325</v>
      </c>
      <c r="Q518" s="41" t="s">
        <v>325</v>
      </c>
      <c r="R518" s="41" t="s">
        <v>325</v>
      </c>
      <c r="S518" s="41" t="s">
        <v>325</v>
      </c>
      <c r="T518" s="41" t="s">
        <v>325</v>
      </c>
      <c r="U518" s="41" t="s">
        <v>325</v>
      </c>
      <c r="V518" s="41" t="s">
        <v>325</v>
      </c>
      <c r="W518" s="41" t="s">
        <v>325</v>
      </c>
      <c r="X518" s="41" t="s">
        <v>325</v>
      </c>
      <c r="Y518" s="41" t="s">
        <v>325</v>
      </c>
      <c r="Z518" s="41" t="s">
        <v>325</v>
      </c>
      <c r="AA518" s="41" t="s">
        <v>325</v>
      </c>
      <c r="AB518" s="41" t="s">
        <v>325</v>
      </c>
      <c r="AC518" s="41" t="s">
        <v>325</v>
      </c>
      <c r="AD518" s="41" t="s">
        <v>325</v>
      </c>
      <c r="AE518" s="41" t="s">
        <v>325</v>
      </c>
      <c r="AF518" s="41" t="s">
        <v>325</v>
      </c>
    </row>
    <row r="519" spans="2:34" ht="15.75" customHeight="1" x14ac:dyDescent="0.2">
      <c r="B519" s="49"/>
      <c r="C519" s="41" t="str">
        <f>'Aligning Data'!C268</f>
        <v>A36</v>
      </c>
      <c r="D519" s="41" t="str">
        <f>'Aligning Data'!D268</f>
        <v>B36</v>
      </c>
      <c r="E519" s="41" t="str">
        <f>'Aligning Data'!E268</f>
        <v>C36</v>
      </c>
      <c r="F519" s="41" t="str">
        <f>'Aligning Data'!F268</f>
        <v>D36</v>
      </c>
      <c r="G519" s="41" t="str">
        <f>'Aligning Data'!G268</f>
        <v>E36</v>
      </c>
      <c r="H519" s="41" t="str">
        <f>'Aligning Data'!H268</f>
        <v>F36</v>
      </c>
      <c r="I519" s="41" t="str">
        <f>'Aligning Data'!I268</f>
        <v>G36</v>
      </c>
      <c r="J519" s="41" t="str">
        <f>'Aligning Data'!J268</f>
        <v>H36</v>
      </c>
      <c r="K519" s="41" t="str">
        <f>'Aligning Data'!K268</f>
        <v>I36</v>
      </c>
      <c r="L519" s="41" t="str">
        <f>'Aligning Data'!L268</f>
        <v>J36</v>
      </c>
      <c r="M519" s="41" t="str">
        <f>'Aligning Data'!M268</f>
        <v>K36</v>
      </c>
      <c r="N519" s="41" t="str">
        <f>'Aligning Data'!N268</f>
        <v>L36</v>
      </c>
      <c r="O519" s="41" t="str">
        <f>'Aligning Data'!O268</f>
        <v>M36</v>
      </c>
      <c r="P519" s="41" t="str">
        <f>'Aligning Data'!P268</f>
        <v>N36</v>
      </c>
      <c r="Q519" s="41" t="str">
        <f>'Aligning Data'!Q268</f>
        <v>O36</v>
      </c>
      <c r="R519" s="41" t="str">
        <f>'Aligning Data'!R268</f>
        <v>P36</v>
      </c>
      <c r="S519" s="41" t="str">
        <f>'Aligning Data'!S268</f>
        <v>S36</v>
      </c>
      <c r="T519" s="41" t="str">
        <f>'Aligning Data'!T268</f>
        <v>R36</v>
      </c>
      <c r="U519" s="41" t="str">
        <f>'Aligning Data'!U268</f>
        <v>S36</v>
      </c>
      <c r="V519" s="41" t="str">
        <f>'Aligning Data'!V268</f>
        <v>T36</v>
      </c>
      <c r="W519" s="41" t="str">
        <f>'Aligning Data'!W268</f>
        <v>U36</v>
      </c>
      <c r="X519" s="41" t="str">
        <f>'Aligning Data'!X268</f>
        <v>V36</v>
      </c>
      <c r="Y519" s="41" t="str">
        <f>'Aligning Data'!Y268</f>
        <v>W36</v>
      </c>
      <c r="Z519" s="41" t="str">
        <f>'Aligning Data'!Z268</f>
        <v>X36</v>
      </c>
      <c r="AA519" s="41" t="str">
        <f>'Aligning Data'!AA268</f>
        <v>Y36</v>
      </c>
      <c r="AB519" s="41" t="str">
        <f>'Aligning Data'!AB268</f>
        <v>Z36</v>
      </c>
      <c r="AC519" s="41" t="str">
        <f>'Aligning Data'!AC268</f>
        <v>AA36</v>
      </c>
      <c r="AD519" s="41" t="str">
        <f>'Aligning Data'!AD268</f>
        <v>AB36</v>
      </c>
      <c r="AE519" s="41" t="str">
        <f>'Aligning Data'!AE268</f>
        <v>AC36</v>
      </c>
      <c r="AF519" s="41" t="str">
        <f>'Aligning Data'!AF268</f>
        <v>AD36</v>
      </c>
    </row>
    <row r="520" spans="2:34" ht="15.75" customHeight="1" x14ac:dyDescent="0.2">
      <c r="B520" s="46"/>
    </row>
    <row r="521" spans="2:34" s="39" customFormat="1" ht="15.75" customHeight="1" x14ac:dyDescent="0.2">
      <c r="B521" s="38"/>
      <c r="C521" s="60" t="str">
        <f>'Aligning Data'!C270</f>
        <v>Sample 8</v>
      </c>
    </row>
    <row r="522" spans="2:34" s="21" customFormat="1" ht="15.75" customHeight="1" x14ac:dyDescent="0.2">
      <c r="B522" s="27">
        <v>1</v>
      </c>
      <c r="C522" s="27" t="s">
        <v>324</v>
      </c>
      <c r="D522" s="27" t="s">
        <v>327</v>
      </c>
      <c r="E522" s="27" t="s">
        <v>1071</v>
      </c>
      <c r="F522" s="27" t="s">
        <v>326</v>
      </c>
      <c r="G522" s="27" t="s">
        <v>1114</v>
      </c>
      <c r="H522" s="27" t="s">
        <v>1115</v>
      </c>
      <c r="I522" s="27" t="s">
        <v>1116</v>
      </c>
      <c r="J522" s="27" t="s">
        <v>1117</v>
      </c>
      <c r="K522" s="27" t="s">
        <v>1118</v>
      </c>
      <c r="L522" s="27" t="s">
        <v>1119</v>
      </c>
      <c r="M522" s="27" t="s">
        <v>1120</v>
      </c>
      <c r="N522" s="27" t="s">
        <v>1121</v>
      </c>
      <c r="O522" s="27" t="s">
        <v>1122</v>
      </c>
      <c r="P522" s="27" t="s">
        <v>1123</v>
      </c>
      <c r="Q522" s="27" t="s">
        <v>1124</v>
      </c>
      <c r="R522" s="27" t="s">
        <v>1125</v>
      </c>
      <c r="S522" s="27" t="s">
        <v>1126</v>
      </c>
      <c r="T522" s="27" t="s">
        <v>1127</v>
      </c>
      <c r="U522" s="27" t="s">
        <v>1128</v>
      </c>
      <c r="V522" s="27" t="s">
        <v>1129</v>
      </c>
      <c r="W522" s="27" t="s">
        <v>1130</v>
      </c>
      <c r="X522" s="27" t="s">
        <v>1131</v>
      </c>
      <c r="Y522" s="27" t="s">
        <v>1132</v>
      </c>
      <c r="Z522" s="27" t="s">
        <v>1133</v>
      </c>
      <c r="AA522" s="27" t="s">
        <v>1134</v>
      </c>
      <c r="AB522" s="27" t="s">
        <v>1135</v>
      </c>
      <c r="AC522" s="27" t="s">
        <v>1136</v>
      </c>
      <c r="AD522" s="27" t="s">
        <v>1137</v>
      </c>
      <c r="AE522" s="27" t="s">
        <v>1138</v>
      </c>
      <c r="AF522" s="27" t="s">
        <v>1139</v>
      </c>
      <c r="AH522" s="39" t="s">
        <v>1065</v>
      </c>
    </row>
    <row r="523" spans="2:34" s="21" customFormat="1" ht="15.75" customHeight="1" x14ac:dyDescent="0.2">
      <c r="B523" s="27"/>
      <c r="C523" s="28" t="str">
        <f>'Aligning Data'!C271</f>
        <v>A1</v>
      </c>
      <c r="D523" s="28" t="str">
        <f>'Aligning Data'!D271</f>
        <v>B1</v>
      </c>
      <c r="E523" s="28" t="str">
        <f>'Aligning Data'!E271</f>
        <v>C1</v>
      </c>
      <c r="F523" s="28" t="str">
        <f>'Aligning Data'!F271</f>
        <v>D1</v>
      </c>
      <c r="G523" s="28" t="str">
        <f>'Aligning Data'!G271</f>
        <v>E1</v>
      </c>
      <c r="H523" s="28" t="str">
        <f>'Aligning Data'!H271</f>
        <v>F1</v>
      </c>
      <c r="I523" s="28" t="str">
        <f>'Aligning Data'!I271</f>
        <v>G1</v>
      </c>
      <c r="J523" s="28" t="str">
        <f>'Aligning Data'!J271</f>
        <v>H1</v>
      </c>
      <c r="K523" s="28" t="str">
        <f>'Aligning Data'!K271</f>
        <v>I1</v>
      </c>
      <c r="L523" s="28" t="str">
        <f>'Aligning Data'!L271</f>
        <v>J1</v>
      </c>
      <c r="M523" s="28" t="str">
        <f>'Aligning Data'!M271</f>
        <v>K1</v>
      </c>
      <c r="N523" s="28" t="str">
        <f>'Aligning Data'!N271</f>
        <v>L1</v>
      </c>
      <c r="O523" s="28" t="str">
        <f>'Aligning Data'!O271</f>
        <v>M1</v>
      </c>
      <c r="P523" s="28" t="str">
        <f>'Aligning Data'!P271</f>
        <v>N1</v>
      </c>
      <c r="Q523" s="28" t="str">
        <f>'Aligning Data'!Q271</f>
        <v>O1</v>
      </c>
      <c r="R523" s="28" t="str">
        <f>'Aligning Data'!R271</f>
        <v>P1</v>
      </c>
      <c r="S523" s="28" t="str">
        <f>'Aligning Data'!S271</f>
        <v>S1</v>
      </c>
      <c r="T523" s="28" t="str">
        <f>'Aligning Data'!T271</f>
        <v>R1</v>
      </c>
      <c r="U523" s="28" t="str">
        <f>'Aligning Data'!U271</f>
        <v>S1</v>
      </c>
      <c r="V523" s="28" t="str">
        <f>'Aligning Data'!V271</f>
        <v>T1</v>
      </c>
      <c r="W523" s="28" t="str">
        <f>'Aligning Data'!W271</f>
        <v>U1</v>
      </c>
      <c r="X523" s="28" t="str">
        <f>'Aligning Data'!X271</f>
        <v>V1</v>
      </c>
      <c r="Y523" s="28" t="str">
        <f>'Aligning Data'!Y271</f>
        <v>W1</v>
      </c>
      <c r="Z523" s="28" t="str">
        <f>'Aligning Data'!Z271</f>
        <v>X1</v>
      </c>
      <c r="AA523" s="28" t="str">
        <f>'Aligning Data'!AA271</f>
        <v>Y1</v>
      </c>
      <c r="AB523" s="28" t="str">
        <f>'Aligning Data'!AB271</f>
        <v>Z1</v>
      </c>
      <c r="AC523" s="28" t="str">
        <f>'Aligning Data'!AC271</f>
        <v>AA1</v>
      </c>
      <c r="AD523" s="28" t="str">
        <f>'Aligning Data'!AD271</f>
        <v>AB1</v>
      </c>
      <c r="AE523" s="28" t="str">
        <f>'Aligning Data'!AE271</f>
        <v>AC1</v>
      </c>
      <c r="AF523" s="28" t="str">
        <f>'Aligning Data'!AF271</f>
        <v>AD1</v>
      </c>
      <c r="AH523" s="21">
        <f>'Aligning Data'!AH272</f>
        <v>0</v>
      </c>
    </row>
    <row r="524" spans="2:34" s="21" customFormat="1" ht="15.75" customHeight="1" x14ac:dyDescent="0.2">
      <c r="B524" s="27">
        <v>2</v>
      </c>
      <c r="C524" s="27" t="s">
        <v>324</v>
      </c>
      <c r="D524" s="27" t="s">
        <v>327</v>
      </c>
      <c r="E524" s="27" t="s">
        <v>1071</v>
      </c>
      <c r="F524" s="27" t="s">
        <v>326</v>
      </c>
      <c r="G524" s="27" t="s">
        <v>1114</v>
      </c>
      <c r="H524" s="27" t="s">
        <v>1115</v>
      </c>
      <c r="I524" s="27" t="s">
        <v>1116</v>
      </c>
      <c r="J524" s="27" t="s">
        <v>1117</v>
      </c>
      <c r="K524" s="27" t="s">
        <v>1118</v>
      </c>
      <c r="L524" s="27" t="s">
        <v>1119</v>
      </c>
      <c r="M524" s="27" t="s">
        <v>1120</v>
      </c>
      <c r="N524" s="27" t="s">
        <v>1121</v>
      </c>
      <c r="O524" s="27" t="s">
        <v>1122</v>
      </c>
      <c r="P524" s="27" t="s">
        <v>1123</v>
      </c>
      <c r="Q524" s="27" t="s">
        <v>1124</v>
      </c>
      <c r="R524" s="27" t="s">
        <v>1125</v>
      </c>
      <c r="S524" s="27" t="s">
        <v>1126</v>
      </c>
      <c r="T524" s="27" t="s">
        <v>1127</v>
      </c>
      <c r="U524" s="27" t="s">
        <v>1128</v>
      </c>
      <c r="V524" s="27" t="s">
        <v>1129</v>
      </c>
      <c r="W524" s="27" t="s">
        <v>1130</v>
      </c>
      <c r="X524" s="27" t="s">
        <v>1131</v>
      </c>
      <c r="Y524" s="27" t="s">
        <v>1132</v>
      </c>
      <c r="Z524" s="27" t="s">
        <v>1133</v>
      </c>
      <c r="AA524" s="27" t="s">
        <v>1134</v>
      </c>
      <c r="AB524" s="27" t="s">
        <v>1135</v>
      </c>
      <c r="AC524" s="27" t="s">
        <v>1136</v>
      </c>
      <c r="AD524" s="27" t="s">
        <v>1137</v>
      </c>
      <c r="AE524" s="27" t="s">
        <v>1138</v>
      </c>
      <c r="AF524" s="27" t="s">
        <v>1139</v>
      </c>
      <c r="AH524" s="21">
        <f>'Aligning Data'!AH273</f>
        <v>0</v>
      </c>
    </row>
    <row r="525" spans="2:34" s="21" customFormat="1" ht="15.75" customHeight="1" x14ac:dyDescent="0.2">
      <c r="B525" s="27"/>
      <c r="C525" s="28" t="str">
        <f>'Aligning Data'!C272</f>
        <v>A2</v>
      </c>
      <c r="D525" s="28" t="str">
        <f>'Aligning Data'!D272</f>
        <v>B2</v>
      </c>
      <c r="E525" s="28" t="str">
        <f>'Aligning Data'!E272</f>
        <v>C2</v>
      </c>
      <c r="F525" s="28" t="str">
        <f>'Aligning Data'!F272</f>
        <v>D2</v>
      </c>
      <c r="G525" s="28" t="str">
        <f>'Aligning Data'!G272</f>
        <v>E2</v>
      </c>
      <c r="H525" s="28" t="str">
        <f>'Aligning Data'!H272</f>
        <v>F2</v>
      </c>
      <c r="I525" s="28" t="str">
        <f>'Aligning Data'!I272</f>
        <v>G2</v>
      </c>
      <c r="J525" s="28" t="str">
        <f>'Aligning Data'!J272</f>
        <v>H2</v>
      </c>
      <c r="K525" s="28" t="str">
        <f>'Aligning Data'!K272</f>
        <v>I2</v>
      </c>
      <c r="L525" s="28" t="str">
        <f>'Aligning Data'!L272</f>
        <v>J2</v>
      </c>
      <c r="M525" s="28" t="str">
        <f>'Aligning Data'!M272</f>
        <v>K2</v>
      </c>
      <c r="N525" s="28" t="str">
        <f>'Aligning Data'!N272</f>
        <v>L2</v>
      </c>
      <c r="O525" s="28" t="str">
        <f>'Aligning Data'!O272</f>
        <v>M2</v>
      </c>
      <c r="P525" s="28" t="str">
        <f>'Aligning Data'!P272</f>
        <v>N2</v>
      </c>
      <c r="Q525" s="28" t="str">
        <f>'Aligning Data'!Q272</f>
        <v>O2</v>
      </c>
      <c r="R525" s="28" t="str">
        <f>'Aligning Data'!R272</f>
        <v>P2</v>
      </c>
      <c r="S525" s="28" t="str">
        <f>'Aligning Data'!S272</f>
        <v>S2</v>
      </c>
      <c r="T525" s="28" t="str">
        <f>'Aligning Data'!T272</f>
        <v>R2</v>
      </c>
      <c r="U525" s="28" t="str">
        <f>'Aligning Data'!U272</f>
        <v>S2</v>
      </c>
      <c r="V525" s="28" t="str">
        <f>'Aligning Data'!V272</f>
        <v>T2</v>
      </c>
      <c r="W525" s="28" t="str">
        <f>'Aligning Data'!W272</f>
        <v>U2</v>
      </c>
      <c r="X525" s="28" t="str">
        <f>'Aligning Data'!X272</f>
        <v>V2</v>
      </c>
      <c r="Y525" s="28" t="str">
        <f>'Aligning Data'!Y272</f>
        <v>W2</v>
      </c>
      <c r="Z525" s="28" t="str">
        <f>'Aligning Data'!Z272</f>
        <v>X2</v>
      </c>
      <c r="AA525" s="28" t="str">
        <f>'Aligning Data'!AA272</f>
        <v>Y2</v>
      </c>
      <c r="AB525" s="28" t="str">
        <f>'Aligning Data'!AB272</f>
        <v>Z2</v>
      </c>
      <c r="AC525" s="28" t="str">
        <f>'Aligning Data'!AC272</f>
        <v>AA2</v>
      </c>
      <c r="AD525" s="28" t="str">
        <f>'Aligning Data'!AD272</f>
        <v>AB2</v>
      </c>
      <c r="AE525" s="28" t="str">
        <f>'Aligning Data'!AE272</f>
        <v>AC2</v>
      </c>
      <c r="AF525" s="28" t="str">
        <f>'Aligning Data'!AF272</f>
        <v>AD2</v>
      </c>
      <c r="AH525" s="21">
        <f>'Aligning Data'!AH274</f>
        <v>0</v>
      </c>
    </row>
    <row r="526" spans="2:34" s="21" customFormat="1" ht="15.75" customHeight="1" x14ac:dyDescent="0.2">
      <c r="B526" s="32">
        <v>3</v>
      </c>
      <c r="C526" s="32" t="s">
        <v>326</v>
      </c>
      <c r="D526" s="32" t="s">
        <v>326</v>
      </c>
      <c r="E526" s="32" t="s">
        <v>326</v>
      </c>
      <c r="F526" s="32" t="s">
        <v>1140</v>
      </c>
      <c r="G526" s="32" t="s">
        <v>1141</v>
      </c>
      <c r="H526" s="32" t="s">
        <v>1142</v>
      </c>
      <c r="I526" s="32" t="s">
        <v>1143</v>
      </c>
      <c r="J526" s="32" t="s">
        <v>1144</v>
      </c>
      <c r="K526" s="32" t="s">
        <v>1145</v>
      </c>
      <c r="L526" s="32" t="s">
        <v>1146</v>
      </c>
      <c r="M526" s="32" t="s">
        <v>1147</v>
      </c>
      <c r="N526" s="32" t="s">
        <v>1148</v>
      </c>
      <c r="O526" s="32" t="s">
        <v>1149</v>
      </c>
      <c r="P526" s="32" t="s">
        <v>1150</v>
      </c>
      <c r="Q526" s="32" t="s">
        <v>1151</v>
      </c>
      <c r="R526" s="32" t="s">
        <v>1152</v>
      </c>
      <c r="S526" s="32" t="s">
        <v>1153</v>
      </c>
      <c r="T526" s="32" t="s">
        <v>1154</v>
      </c>
      <c r="U526" s="32" t="s">
        <v>1155</v>
      </c>
      <c r="V526" s="32" t="s">
        <v>1156</v>
      </c>
      <c r="W526" s="32" t="s">
        <v>1157</v>
      </c>
      <c r="X526" s="32" t="s">
        <v>1158</v>
      </c>
      <c r="Y526" s="32" t="s">
        <v>1159</v>
      </c>
      <c r="Z526" s="32" t="s">
        <v>1160</v>
      </c>
      <c r="AA526" s="32" t="s">
        <v>1161</v>
      </c>
      <c r="AB526" s="32" t="s">
        <v>1162</v>
      </c>
      <c r="AC526" s="32" t="s">
        <v>1163</v>
      </c>
      <c r="AD526" s="32" t="s">
        <v>1164</v>
      </c>
      <c r="AE526" s="32" t="s">
        <v>1165</v>
      </c>
      <c r="AF526" s="32" t="s">
        <v>1166</v>
      </c>
      <c r="AH526" s="21">
        <f>'Aligning Data'!AH275</f>
        <v>0</v>
      </c>
    </row>
    <row r="527" spans="2:34" s="21" customFormat="1" ht="15.75" customHeight="1" x14ac:dyDescent="0.2">
      <c r="B527" s="32"/>
      <c r="C527" s="33" t="str">
        <f>'Aligning Data'!C273</f>
        <v>A3</v>
      </c>
      <c r="D527" s="33" t="str">
        <f>'Aligning Data'!D273</f>
        <v>B3</v>
      </c>
      <c r="E527" s="33" t="str">
        <f>'Aligning Data'!E273</f>
        <v>C3</v>
      </c>
      <c r="F527" s="33" t="str">
        <f>'Aligning Data'!F273</f>
        <v>D3</v>
      </c>
      <c r="G527" s="33" t="str">
        <f>'Aligning Data'!G273</f>
        <v>E3</v>
      </c>
      <c r="H527" s="33" t="str">
        <f>'Aligning Data'!H273</f>
        <v>F3</v>
      </c>
      <c r="I527" s="33" t="str">
        <f>'Aligning Data'!I273</f>
        <v>G3</v>
      </c>
      <c r="J527" s="33" t="str">
        <f>'Aligning Data'!J273</f>
        <v>H3</v>
      </c>
      <c r="K527" s="33" t="str">
        <f>'Aligning Data'!K273</f>
        <v>I3</v>
      </c>
      <c r="L527" s="33" t="str">
        <f>'Aligning Data'!L273</f>
        <v>J3</v>
      </c>
      <c r="M527" s="33" t="str">
        <f>'Aligning Data'!M273</f>
        <v>K3</v>
      </c>
      <c r="N527" s="33" t="str">
        <f>'Aligning Data'!N273</f>
        <v>L3</v>
      </c>
      <c r="O527" s="33" t="str">
        <f>'Aligning Data'!O273</f>
        <v>M3</v>
      </c>
      <c r="P527" s="33" t="str">
        <f>'Aligning Data'!P273</f>
        <v>N3</v>
      </c>
      <c r="Q527" s="33" t="str">
        <f>'Aligning Data'!Q273</f>
        <v>O3</v>
      </c>
      <c r="R527" s="33" t="str">
        <f>'Aligning Data'!R273</f>
        <v>P3</v>
      </c>
      <c r="S527" s="33" t="str">
        <f>'Aligning Data'!S273</f>
        <v>S3</v>
      </c>
      <c r="T527" s="33" t="str">
        <f>'Aligning Data'!T273</f>
        <v>R3</v>
      </c>
      <c r="U527" s="33" t="str">
        <f>'Aligning Data'!U273</f>
        <v>S3</v>
      </c>
      <c r="V527" s="33" t="str">
        <f>'Aligning Data'!V273</f>
        <v>T3</v>
      </c>
      <c r="W527" s="33" t="str">
        <f>'Aligning Data'!W273</f>
        <v>U3</v>
      </c>
      <c r="X527" s="33" t="str">
        <f>'Aligning Data'!X273</f>
        <v>V3</v>
      </c>
      <c r="Y527" s="33" t="str">
        <f>'Aligning Data'!Y273</f>
        <v>W3</v>
      </c>
      <c r="Z527" s="33" t="str">
        <f>'Aligning Data'!Z273</f>
        <v>X3</v>
      </c>
      <c r="AA527" s="33" t="str">
        <f>'Aligning Data'!AA273</f>
        <v>Y3</v>
      </c>
      <c r="AB527" s="33" t="str">
        <f>'Aligning Data'!AB273</f>
        <v>Z3</v>
      </c>
      <c r="AC527" s="33" t="str">
        <f>'Aligning Data'!AC273</f>
        <v>AA3</v>
      </c>
      <c r="AD527" s="33" t="str">
        <f>'Aligning Data'!AD273</f>
        <v>AB3</v>
      </c>
      <c r="AE527" s="33" t="str">
        <f>'Aligning Data'!AE273</f>
        <v>AC3</v>
      </c>
      <c r="AF527" s="33" t="str">
        <f>'Aligning Data'!AF273</f>
        <v>AD3</v>
      </c>
    </row>
    <row r="528" spans="2:34" s="21" customFormat="1" ht="15.75" customHeight="1" x14ac:dyDescent="0.2">
      <c r="B528" s="32">
        <v>4</v>
      </c>
      <c r="C528" s="32" t="s">
        <v>326</v>
      </c>
      <c r="D528" s="32" t="s">
        <v>326</v>
      </c>
      <c r="E528" s="32" t="s">
        <v>326</v>
      </c>
      <c r="F528" s="32" t="s">
        <v>1140</v>
      </c>
      <c r="G528" s="32" t="s">
        <v>1141</v>
      </c>
      <c r="H528" s="32" t="s">
        <v>1142</v>
      </c>
      <c r="I528" s="32" t="s">
        <v>1143</v>
      </c>
      <c r="J528" s="32" t="s">
        <v>1144</v>
      </c>
      <c r="K528" s="32" t="s">
        <v>1145</v>
      </c>
      <c r="L528" s="32" t="s">
        <v>1146</v>
      </c>
      <c r="M528" s="32" t="s">
        <v>1147</v>
      </c>
      <c r="N528" s="32" t="s">
        <v>1148</v>
      </c>
      <c r="O528" s="32" t="s">
        <v>1149</v>
      </c>
      <c r="P528" s="32" t="s">
        <v>1150</v>
      </c>
      <c r="Q528" s="32" t="s">
        <v>1151</v>
      </c>
      <c r="R528" s="32" t="s">
        <v>1152</v>
      </c>
      <c r="S528" s="32" t="s">
        <v>1153</v>
      </c>
      <c r="T528" s="32" t="s">
        <v>1154</v>
      </c>
      <c r="U528" s="32" t="s">
        <v>1155</v>
      </c>
      <c r="V528" s="32" t="s">
        <v>1156</v>
      </c>
      <c r="W528" s="32" t="s">
        <v>1157</v>
      </c>
      <c r="X528" s="32" t="s">
        <v>1158</v>
      </c>
      <c r="Y528" s="32" t="s">
        <v>1159</v>
      </c>
      <c r="Z528" s="32" t="s">
        <v>1160</v>
      </c>
      <c r="AA528" s="32" t="s">
        <v>1161</v>
      </c>
      <c r="AB528" s="32" t="s">
        <v>1162</v>
      </c>
      <c r="AC528" s="32" t="s">
        <v>1163</v>
      </c>
      <c r="AD528" s="32" t="s">
        <v>1164</v>
      </c>
      <c r="AE528" s="32" t="s">
        <v>1165</v>
      </c>
      <c r="AF528" s="32" t="s">
        <v>1166</v>
      </c>
    </row>
    <row r="529" spans="2:32" s="21" customFormat="1" ht="15.75" customHeight="1" x14ac:dyDescent="0.2">
      <c r="B529" s="32"/>
      <c r="C529" s="33" t="str">
        <f>'Aligning Data'!C274</f>
        <v>A4</v>
      </c>
      <c r="D529" s="33" t="str">
        <f>'Aligning Data'!D274</f>
        <v>B4</v>
      </c>
      <c r="E529" s="33" t="str">
        <f>'Aligning Data'!E274</f>
        <v>C4</v>
      </c>
      <c r="F529" s="33" t="str">
        <f>'Aligning Data'!F274</f>
        <v>D4</v>
      </c>
      <c r="G529" s="33" t="str">
        <f>'Aligning Data'!G274</f>
        <v>E4</v>
      </c>
      <c r="H529" s="33" t="str">
        <f>'Aligning Data'!H274</f>
        <v>F4</v>
      </c>
      <c r="I529" s="33" t="str">
        <f>'Aligning Data'!I274</f>
        <v>G4</v>
      </c>
      <c r="J529" s="33" t="str">
        <f>'Aligning Data'!J274</f>
        <v>H4</v>
      </c>
      <c r="K529" s="33" t="str">
        <f>'Aligning Data'!K274</f>
        <v>I4</v>
      </c>
      <c r="L529" s="33" t="str">
        <f>'Aligning Data'!L274</f>
        <v>J4</v>
      </c>
      <c r="M529" s="33" t="str">
        <f>'Aligning Data'!M274</f>
        <v>K4</v>
      </c>
      <c r="N529" s="33" t="str">
        <f>'Aligning Data'!N274</f>
        <v>L4</v>
      </c>
      <c r="O529" s="33" t="str">
        <f>'Aligning Data'!O274</f>
        <v>M4</v>
      </c>
      <c r="P529" s="33" t="str">
        <f>'Aligning Data'!P274</f>
        <v>N4</v>
      </c>
      <c r="Q529" s="33" t="str">
        <f>'Aligning Data'!Q274</f>
        <v>O4</v>
      </c>
      <c r="R529" s="33" t="str">
        <f>'Aligning Data'!R274</f>
        <v>P4</v>
      </c>
      <c r="S529" s="33" t="str">
        <f>'Aligning Data'!S274</f>
        <v>S4</v>
      </c>
      <c r="T529" s="33" t="str">
        <f>'Aligning Data'!T274</f>
        <v>R4</v>
      </c>
      <c r="U529" s="33" t="str">
        <f>'Aligning Data'!U274</f>
        <v>S4</v>
      </c>
      <c r="V529" s="33" t="str">
        <f>'Aligning Data'!V274</f>
        <v>T4</v>
      </c>
      <c r="W529" s="33" t="str">
        <f>'Aligning Data'!W274</f>
        <v>U4</v>
      </c>
      <c r="X529" s="33" t="str">
        <f>'Aligning Data'!X274</f>
        <v>V4</v>
      </c>
      <c r="Y529" s="33" t="str">
        <f>'Aligning Data'!Y274</f>
        <v>W4</v>
      </c>
      <c r="Z529" s="33" t="str">
        <f>'Aligning Data'!Z274</f>
        <v>X4</v>
      </c>
      <c r="AA529" s="33" t="str">
        <f>'Aligning Data'!AA274</f>
        <v>Y4</v>
      </c>
      <c r="AB529" s="33" t="str">
        <f>'Aligning Data'!AB274</f>
        <v>Z4</v>
      </c>
      <c r="AC529" s="33" t="str">
        <f>'Aligning Data'!AC274</f>
        <v>AA4</v>
      </c>
      <c r="AD529" s="33" t="str">
        <f>'Aligning Data'!AD274</f>
        <v>AB4</v>
      </c>
      <c r="AE529" s="33" t="str">
        <f>'Aligning Data'!AE274</f>
        <v>AC4</v>
      </c>
      <c r="AF529" s="33" t="str">
        <f>'Aligning Data'!AF274</f>
        <v>AD4</v>
      </c>
    </row>
    <row r="530" spans="2:32" s="21" customFormat="1" ht="15.75" customHeight="1" x14ac:dyDescent="0.2">
      <c r="B530" s="27">
        <v>5</v>
      </c>
      <c r="C530" s="27" t="s">
        <v>1167</v>
      </c>
      <c r="D530" s="27" t="s">
        <v>1072</v>
      </c>
      <c r="E530" s="27" t="s">
        <v>1168</v>
      </c>
      <c r="F530" s="27" t="s">
        <v>1169</v>
      </c>
      <c r="G530" s="27" t="s">
        <v>1170</v>
      </c>
      <c r="H530" s="27" t="s">
        <v>1171</v>
      </c>
      <c r="I530" s="27" t="s">
        <v>1172</v>
      </c>
      <c r="J530" s="27" t="s">
        <v>1173</v>
      </c>
      <c r="K530" s="27" t="s">
        <v>1174</v>
      </c>
      <c r="L530" s="27" t="s">
        <v>1175</v>
      </c>
      <c r="M530" s="27" t="s">
        <v>1176</v>
      </c>
      <c r="N530" s="27" t="s">
        <v>1177</v>
      </c>
      <c r="O530" s="27" t="s">
        <v>1178</v>
      </c>
      <c r="P530" s="27" t="s">
        <v>1179</v>
      </c>
      <c r="Q530" s="27" t="s">
        <v>1180</v>
      </c>
      <c r="R530" s="27" t="s">
        <v>1181</v>
      </c>
      <c r="S530" s="27" t="s">
        <v>1182</v>
      </c>
      <c r="T530" s="27" t="s">
        <v>1183</v>
      </c>
      <c r="U530" s="27" t="s">
        <v>1184</v>
      </c>
      <c r="V530" s="27" t="s">
        <v>1185</v>
      </c>
      <c r="W530" s="27" t="s">
        <v>1186</v>
      </c>
      <c r="X530" s="27" t="s">
        <v>1187</v>
      </c>
      <c r="Y530" s="27" t="s">
        <v>1188</v>
      </c>
      <c r="Z530" s="27" t="s">
        <v>1189</v>
      </c>
      <c r="AA530" s="27" t="s">
        <v>1190</v>
      </c>
      <c r="AB530" s="27" t="s">
        <v>1191</v>
      </c>
      <c r="AC530" s="27" t="s">
        <v>1192</v>
      </c>
      <c r="AD530" s="27" t="s">
        <v>1193</v>
      </c>
      <c r="AE530" s="27" t="s">
        <v>1194</v>
      </c>
      <c r="AF530" s="27" t="s">
        <v>1195</v>
      </c>
    </row>
    <row r="531" spans="2:32" s="21" customFormat="1" ht="15.75" customHeight="1" x14ac:dyDescent="0.2">
      <c r="B531" s="27"/>
      <c r="C531" s="28" t="str">
        <f>'Aligning Data'!C275</f>
        <v>A5</v>
      </c>
      <c r="D531" s="28" t="str">
        <f>'Aligning Data'!D275</f>
        <v>B5</v>
      </c>
      <c r="E531" s="28" t="str">
        <f>'Aligning Data'!E275</f>
        <v>C5</v>
      </c>
      <c r="F531" s="28" t="str">
        <f>'Aligning Data'!F275</f>
        <v>D5</v>
      </c>
      <c r="G531" s="28" t="str">
        <f>'Aligning Data'!G275</f>
        <v>E5</v>
      </c>
      <c r="H531" s="28" t="str">
        <f>'Aligning Data'!H275</f>
        <v>F5</v>
      </c>
      <c r="I531" s="28" t="str">
        <f>'Aligning Data'!I275</f>
        <v>G5</v>
      </c>
      <c r="J531" s="28" t="str">
        <f>'Aligning Data'!J275</f>
        <v>H5</v>
      </c>
      <c r="K531" s="28" t="str">
        <f>'Aligning Data'!K275</f>
        <v>I5</v>
      </c>
      <c r="L531" s="28" t="str">
        <f>'Aligning Data'!L275</f>
        <v>J5</v>
      </c>
      <c r="M531" s="28" t="str">
        <f>'Aligning Data'!M275</f>
        <v>K5</v>
      </c>
      <c r="N531" s="28" t="str">
        <f>'Aligning Data'!N275</f>
        <v>L5</v>
      </c>
      <c r="O531" s="28" t="str">
        <f>'Aligning Data'!O275</f>
        <v>M5</v>
      </c>
      <c r="P531" s="28" t="str">
        <f>'Aligning Data'!P275</f>
        <v>N5</v>
      </c>
      <c r="Q531" s="28" t="str">
        <f>'Aligning Data'!Q275</f>
        <v>O5</v>
      </c>
      <c r="R531" s="28" t="str">
        <f>'Aligning Data'!R275</f>
        <v>P5</v>
      </c>
      <c r="S531" s="28" t="str">
        <f>'Aligning Data'!S275</f>
        <v>S5</v>
      </c>
      <c r="T531" s="28" t="str">
        <f>'Aligning Data'!T275</f>
        <v>R5</v>
      </c>
      <c r="U531" s="28" t="str">
        <f>'Aligning Data'!U275</f>
        <v>S5</v>
      </c>
      <c r="V531" s="28" t="str">
        <f>'Aligning Data'!V275</f>
        <v>T5</v>
      </c>
      <c r="W531" s="28" t="str">
        <f>'Aligning Data'!W275</f>
        <v>U5</v>
      </c>
      <c r="X531" s="28" t="str">
        <f>'Aligning Data'!X275</f>
        <v>V5</v>
      </c>
      <c r="Y531" s="28" t="str">
        <f>'Aligning Data'!Y275</f>
        <v>W5</v>
      </c>
      <c r="Z531" s="28" t="str">
        <f>'Aligning Data'!Z275</f>
        <v>X5</v>
      </c>
      <c r="AA531" s="28" t="str">
        <f>'Aligning Data'!AA275</f>
        <v>Y5</v>
      </c>
      <c r="AB531" s="28" t="str">
        <f>'Aligning Data'!AB275</f>
        <v>Z5</v>
      </c>
      <c r="AC531" s="28" t="str">
        <f>'Aligning Data'!AC275</f>
        <v>AA5</v>
      </c>
      <c r="AD531" s="28" t="str">
        <f>'Aligning Data'!AD275</f>
        <v>AB5</v>
      </c>
      <c r="AE531" s="28" t="str">
        <f>'Aligning Data'!AE275</f>
        <v>AC5</v>
      </c>
      <c r="AF531" s="28" t="str">
        <f>'Aligning Data'!AF275</f>
        <v>AD5</v>
      </c>
    </row>
    <row r="532" spans="2:32" s="21" customFormat="1" ht="15.75" customHeight="1" x14ac:dyDescent="0.2">
      <c r="B532" s="27">
        <v>6</v>
      </c>
      <c r="C532" s="27" t="s">
        <v>1167</v>
      </c>
      <c r="D532" s="27" t="s">
        <v>1072</v>
      </c>
      <c r="E532" s="27" t="s">
        <v>1168</v>
      </c>
      <c r="F532" s="27" t="s">
        <v>1169</v>
      </c>
      <c r="G532" s="27" t="s">
        <v>1170</v>
      </c>
      <c r="H532" s="27" t="s">
        <v>1171</v>
      </c>
      <c r="I532" s="27" t="s">
        <v>1172</v>
      </c>
      <c r="J532" s="27" t="s">
        <v>1173</v>
      </c>
      <c r="K532" s="27" t="s">
        <v>1174</v>
      </c>
      <c r="L532" s="27" t="s">
        <v>1175</v>
      </c>
      <c r="M532" s="27" t="s">
        <v>1176</v>
      </c>
      <c r="N532" s="27" t="s">
        <v>1177</v>
      </c>
      <c r="O532" s="27" t="s">
        <v>1178</v>
      </c>
      <c r="P532" s="27" t="s">
        <v>1179</v>
      </c>
      <c r="Q532" s="27" t="s">
        <v>1180</v>
      </c>
      <c r="R532" s="27" t="s">
        <v>1181</v>
      </c>
      <c r="S532" s="27" t="s">
        <v>1182</v>
      </c>
      <c r="T532" s="27" t="s">
        <v>1183</v>
      </c>
      <c r="U532" s="27" t="s">
        <v>1184</v>
      </c>
      <c r="V532" s="27" t="s">
        <v>1185</v>
      </c>
      <c r="W532" s="27" t="s">
        <v>1186</v>
      </c>
      <c r="X532" s="27" t="s">
        <v>1187</v>
      </c>
      <c r="Y532" s="27" t="s">
        <v>1188</v>
      </c>
      <c r="Z532" s="27" t="s">
        <v>1189</v>
      </c>
      <c r="AA532" s="27" t="s">
        <v>1190</v>
      </c>
      <c r="AB532" s="27" t="s">
        <v>1191</v>
      </c>
      <c r="AC532" s="27" t="s">
        <v>1192</v>
      </c>
      <c r="AD532" s="27" t="s">
        <v>1193</v>
      </c>
      <c r="AE532" s="27" t="s">
        <v>1194</v>
      </c>
      <c r="AF532" s="27" t="s">
        <v>1195</v>
      </c>
    </row>
    <row r="533" spans="2:32" s="21" customFormat="1" ht="15.75" customHeight="1" x14ac:dyDescent="0.2">
      <c r="B533" s="27"/>
      <c r="C533" s="29" t="str">
        <f>'Aligning Data'!C276</f>
        <v>A6</v>
      </c>
      <c r="D533" s="29" t="str">
        <f>'Aligning Data'!D276</f>
        <v>B6</v>
      </c>
      <c r="E533" s="29" t="str">
        <f>'Aligning Data'!E276</f>
        <v>C6</v>
      </c>
      <c r="F533" s="29" t="str">
        <f>'Aligning Data'!F276</f>
        <v>D6</v>
      </c>
      <c r="G533" s="29" t="str">
        <f>'Aligning Data'!G276</f>
        <v>E6</v>
      </c>
      <c r="H533" s="29" t="str">
        <f>'Aligning Data'!H276</f>
        <v>F6</v>
      </c>
      <c r="I533" s="29" t="str">
        <f>'Aligning Data'!I276</f>
        <v>G6</v>
      </c>
      <c r="J533" s="29" t="str">
        <f>'Aligning Data'!J276</f>
        <v>H6</v>
      </c>
      <c r="K533" s="29" t="str">
        <f>'Aligning Data'!K276</f>
        <v>I6</v>
      </c>
      <c r="L533" s="29" t="str">
        <f>'Aligning Data'!L276</f>
        <v>J6</v>
      </c>
      <c r="M533" s="29" t="str">
        <f>'Aligning Data'!M276</f>
        <v>K6</v>
      </c>
      <c r="N533" s="29" t="str">
        <f>'Aligning Data'!N276</f>
        <v>L6</v>
      </c>
      <c r="O533" s="29" t="str">
        <f>'Aligning Data'!O276</f>
        <v>M6</v>
      </c>
      <c r="P533" s="29" t="str">
        <f>'Aligning Data'!P276</f>
        <v>N6</v>
      </c>
      <c r="Q533" s="29" t="str">
        <f>'Aligning Data'!Q276</f>
        <v>O6</v>
      </c>
      <c r="R533" s="29" t="str">
        <f>'Aligning Data'!R276</f>
        <v>P6</v>
      </c>
      <c r="S533" s="29" t="str">
        <f>'Aligning Data'!S276</f>
        <v>S6</v>
      </c>
      <c r="T533" s="29" t="str">
        <f>'Aligning Data'!T276</f>
        <v>R6</v>
      </c>
      <c r="U533" s="29" t="str">
        <f>'Aligning Data'!U276</f>
        <v>S6</v>
      </c>
      <c r="V533" s="29" t="str">
        <f>'Aligning Data'!V276</f>
        <v>T6</v>
      </c>
      <c r="W533" s="29" t="str">
        <f>'Aligning Data'!W276</f>
        <v>U6</v>
      </c>
      <c r="X533" s="29" t="str">
        <f>'Aligning Data'!X276</f>
        <v>V6</v>
      </c>
      <c r="Y533" s="29" t="str">
        <f>'Aligning Data'!Y276</f>
        <v>W6</v>
      </c>
      <c r="Z533" s="29" t="str">
        <f>'Aligning Data'!Z276</f>
        <v>X6</v>
      </c>
      <c r="AA533" s="29" t="str">
        <f>'Aligning Data'!AA276</f>
        <v>Y6</v>
      </c>
      <c r="AB533" s="29" t="str">
        <f>'Aligning Data'!AB276</f>
        <v>Z6</v>
      </c>
      <c r="AC533" s="29" t="str">
        <f>'Aligning Data'!AC276</f>
        <v>AA6</v>
      </c>
      <c r="AD533" s="29" t="str">
        <f>'Aligning Data'!AD276</f>
        <v>AB6</v>
      </c>
      <c r="AE533" s="29" t="str">
        <f>'Aligning Data'!AE276</f>
        <v>AC6</v>
      </c>
      <c r="AF533" s="29" t="str">
        <f>'Aligning Data'!AF276</f>
        <v>AD6</v>
      </c>
    </row>
    <row r="534" spans="2:32" s="21" customFormat="1" ht="15.75" customHeight="1" x14ac:dyDescent="0.2">
      <c r="B534" s="32">
        <v>7</v>
      </c>
      <c r="C534" s="32" t="s">
        <v>1196</v>
      </c>
      <c r="D534" s="32" t="s">
        <v>1197</v>
      </c>
      <c r="E534" s="32" t="s">
        <v>1198</v>
      </c>
      <c r="F534" s="32" t="s">
        <v>1199</v>
      </c>
      <c r="G534" s="32" t="s">
        <v>1200</v>
      </c>
      <c r="H534" s="32" t="s">
        <v>1201</v>
      </c>
      <c r="I534" s="32" t="s">
        <v>1202</v>
      </c>
      <c r="J534" s="32" t="s">
        <v>1203</v>
      </c>
      <c r="K534" s="32" t="s">
        <v>1204</v>
      </c>
      <c r="L534" s="32" t="s">
        <v>1205</v>
      </c>
      <c r="M534" s="32" t="s">
        <v>1206</v>
      </c>
      <c r="N534" s="32" t="s">
        <v>1207</v>
      </c>
      <c r="O534" s="32" t="s">
        <v>1208</v>
      </c>
      <c r="P534" s="32" t="s">
        <v>1209</v>
      </c>
      <c r="Q534" s="32" t="s">
        <v>1210</v>
      </c>
      <c r="R534" s="32" t="s">
        <v>1211</v>
      </c>
      <c r="S534" s="32" t="s">
        <v>1212</v>
      </c>
      <c r="T534" s="32" t="s">
        <v>1213</v>
      </c>
      <c r="U534" s="32" t="s">
        <v>1214</v>
      </c>
      <c r="V534" s="32" t="s">
        <v>1215</v>
      </c>
      <c r="W534" s="32" t="s">
        <v>1216</v>
      </c>
      <c r="X534" s="32" t="s">
        <v>1217</v>
      </c>
      <c r="Y534" s="32" t="s">
        <v>1218</v>
      </c>
      <c r="Z534" s="32" t="s">
        <v>1219</v>
      </c>
      <c r="AA534" s="32" t="s">
        <v>1220</v>
      </c>
      <c r="AB534" s="32" t="s">
        <v>1221</v>
      </c>
      <c r="AC534" s="32" t="s">
        <v>1222</v>
      </c>
      <c r="AD534" s="32" t="s">
        <v>1223</v>
      </c>
      <c r="AE534" s="32" t="s">
        <v>1224</v>
      </c>
      <c r="AF534" s="32" t="s">
        <v>1225</v>
      </c>
    </row>
    <row r="535" spans="2:32" s="21" customFormat="1" ht="15.75" customHeight="1" x14ac:dyDescent="0.2">
      <c r="B535" s="32"/>
      <c r="C535" s="44" t="str">
        <f>'Aligning Data'!C277</f>
        <v>A7</v>
      </c>
      <c r="D535" s="44" t="str">
        <f>'Aligning Data'!D277</f>
        <v>B7</v>
      </c>
      <c r="E535" s="44" t="str">
        <f>'Aligning Data'!E277</f>
        <v>C7</v>
      </c>
      <c r="F535" s="44" t="str">
        <f>'Aligning Data'!F277</f>
        <v>D7</v>
      </c>
      <c r="G535" s="44" t="str">
        <f>'Aligning Data'!G277</f>
        <v>E7</v>
      </c>
      <c r="H535" s="44" t="str">
        <f>'Aligning Data'!H277</f>
        <v>F7</v>
      </c>
      <c r="I535" s="44" t="str">
        <f>'Aligning Data'!I277</f>
        <v>G7</v>
      </c>
      <c r="J535" s="44" t="str">
        <f>'Aligning Data'!J277</f>
        <v>H7</v>
      </c>
      <c r="K535" s="44" t="str">
        <f>'Aligning Data'!K277</f>
        <v>I7</v>
      </c>
      <c r="L535" s="44" t="str">
        <f>'Aligning Data'!L277</f>
        <v>J7</v>
      </c>
      <c r="M535" s="44" t="str">
        <f>'Aligning Data'!M277</f>
        <v>K7</v>
      </c>
      <c r="N535" s="44" t="str">
        <f>'Aligning Data'!N277</f>
        <v>L7</v>
      </c>
      <c r="O535" s="44" t="str">
        <f>'Aligning Data'!O277</f>
        <v>M7</v>
      </c>
      <c r="P535" s="44" t="str">
        <f>'Aligning Data'!P277</f>
        <v>N7</v>
      </c>
      <c r="Q535" s="44" t="str">
        <f>'Aligning Data'!Q277</f>
        <v>O7</v>
      </c>
      <c r="R535" s="44" t="str">
        <f>'Aligning Data'!R277</f>
        <v>P7</v>
      </c>
      <c r="S535" s="44" t="str">
        <f>'Aligning Data'!S277</f>
        <v>S7</v>
      </c>
      <c r="T535" s="44" t="str">
        <f>'Aligning Data'!T277</f>
        <v>R7</v>
      </c>
      <c r="U535" s="44" t="str">
        <f>'Aligning Data'!U277</f>
        <v>S7</v>
      </c>
      <c r="V535" s="44" t="str">
        <f>'Aligning Data'!V277</f>
        <v>T7</v>
      </c>
      <c r="W535" s="44" t="str">
        <f>'Aligning Data'!W277</f>
        <v>U7</v>
      </c>
      <c r="X535" s="44" t="str">
        <f>'Aligning Data'!X277</f>
        <v>V7</v>
      </c>
      <c r="Y535" s="44" t="str">
        <f>'Aligning Data'!Y277</f>
        <v>W7</v>
      </c>
      <c r="Z535" s="44" t="str">
        <f>'Aligning Data'!Z277</f>
        <v>X7</v>
      </c>
      <c r="AA535" s="44" t="str">
        <f>'Aligning Data'!AA277</f>
        <v>Y7</v>
      </c>
      <c r="AB535" s="44" t="str">
        <f>'Aligning Data'!AB277</f>
        <v>Z7</v>
      </c>
      <c r="AC535" s="44" t="str">
        <f>'Aligning Data'!AC277</f>
        <v>AA7</v>
      </c>
      <c r="AD535" s="44" t="str">
        <f>'Aligning Data'!AD277</f>
        <v>AB7</v>
      </c>
      <c r="AE535" s="44" t="str">
        <f>'Aligning Data'!AE277</f>
        <v>AC7</v>
      </c>
      <c r="AF535" s="44" t="str">
        <f>'Aligning Data'!AF277</f>
        <v>AD7</v>
      </c>
    </row>
    <row r="536" spans="2:32" s="21" customFormat="1" ht="15.75" customHeight="1" x14ac:dyDescent="0.2">
      <c r="B536" s="32">
        <v>8</v>
      </c>
      <c r="C536" s="32" t="s">
        <v>1196</v>
      </c>
      <c r="D536" s="32" t="s">
        <v>1197</v>
      </c>
      <c r="E536" s="32" t="s">
        <v>1198</v>
      </c>
      <c r="F536" s="32" t="s">
        <v>1199</v>
      </c>
      <c r="G536" s="32" t="s">
        <v>1200</v>
      </c>
      <c r="H536" s="32" t="s">
        <v>1201</v>
      </c>
      <c r="I536" s="32" t="s">
        <v>1202</v>
      </c>
      <c r="J536" s="32" t="s">
        <v>1203</v>
      </c>
      <c r="K536" s="32" t="s">
        <v>1204</v>
      </c>
      <c r="L536" s="32" t="s">
        <v>1205</v>
      </c>
      <c r="M536" s="32" t="s">
        <v>1206</v>
      </c>
      <c r="N536" s="32" t="s">
        <v>1207</v>
      </c>
      <c r="O536" s="32" t="s">
        <v>1208</v>
      </c>
      <c r="P536" s="32" t="s">
        <v>1209</v>
      </c>
      <c r="Q536" s="32" t="s">
        <v>1210</v>
      </c>
      <c r="R536" s="32" t="s">
        <v>1211</v>
      </c>
      <c r="S536" s="32" t="s">
        <v>1212</v>
      </c>
      <c r="T536" s="32" t="s">
        <v>1213</v>
      </c>
      <c r="U536" s="32" t="s">
        <v>1214</v>
      </c>
      <c r="V536" s="32" t="s">
        <v>1215</v>
      </c>
      <c r="W536" s="32" t="s">
        <v>1216</v>
      </c>
      <c r="X536" s="32" t="s">
        <v>1217</v>
      </c>
      <c r="Y536" s="32" t="s">
        <v>1218</v>
      </c>
      <c r="Z536" s="32" t="s">
        <v>1219</v>
      </c>
      <c r="AA536" s="32" t="s">
        <v>1220</v>
      </c>
      <c r="AB536" s="32" t="s">
        <v>1221</v>
      </c>
      <c r="AC536" s="32" t="s">
        <v>1222</v>
      </c>
      <c r="AD536" s="32" t="s">
        <v>1223</v>
      </c>
      <c r="AE536" s="32" t="s">
        <v>1224</v>
      </c>
      <c r="AF536" s="32" t="s">
        <v>1225</v>
      </c>
    </row>
    <row r="537" spans="2:32" s="21" customFormat="1" ht="15.75" customHeight="1" x14ac:dyDescent="0.2">
      <c r="B537" s="32"/>
      <c r="C537" s="44" t="str">
        <f>'Aligning Data'!C278</f>
        <v>A8</v>
      </c>
      <c r="D537" s="44" t="str">
        <f>'Aligning Data'!D278</f>
        <v>B8</v>
      </c>
      <c r="E537" s="44" t="str">
        <f>'Aligning Data'!E278</f>
        <v>C8</v>
      </c>
      <c r="F537" s="44" t="str">
        <f>'Aligning Data'!F278</f>
        <v>D8</v>
      </c>
      <c r="G537" s="44" t="str">
        <f>'Aligning Data'!G278</f>
        <v>E8</v>
      </c>
      <c r="H537" s="44" t="str">
        <f>'Aligning Data'!H278</f>
        <v>F8</v>
      </c>
      <c r="I537" s="44" t="str">
        <f>'Aligning Data'!I278</f>
        <v>G8</v>
      </c>
      <c r="J537" s="44" t="str">
        <f>'Aligning Data'!J278</f>
        <v>H8</v>
      </c>
      <c r="K537" s="44" t="str">
        <f>'Aligning Data'!K278</f>
        <v>I8</v>
      </c>
      <c r="L537" s="44" t="str">
        <f>'Aligning Data'!L278</f>
        <v>J8</v>
      </c>
      <c r="M537" s="44" t="str">
        <f>'Aligning Data'!M278</f>
        <v>K8</v>
      </c>
      <c r="N537" s="44" t="str">
        <f>'Aligning Data'!N278</f>
        <v>L8</v>
      </c>
      <c r="O537" s="44" t="str">
        <f>'Aligning Data'!O278</f>
        <v>M8</v>
      </c>
      <c r="P537" s="44" t="str">
        <f>'Aligning Data'!P278</f>
        <v>N8</v>
      </c>
      <c r="Q537" s="44" t="str">
        <f>'Aligning Data'!Q278</f>
        <v>O8</v>
      </c>
      <c r="R537" s="44" t="str">
        <f>'Aligning Data'!R278</f>
        <v>P8</v>
      </c>
      <c r="S537" s="44" t="str">
        <f>'Aligning Data'!S278</f>
        <v>S8</v>
      </c>
      <c r="T537" s="44" t="str">
        <f>'Aligning Data'!T278</f>
        <v>R8</v>
      </c>
      <c r="U537" s="44" t="str">
        <f>'Aligning Data'!U278</f>
        <v>S8</v>
      </c>
      <c r="V537" s="44" t="str">
        <f>'Aligning Data'!V278</f>
        <v>T8</v>
      </c>
      <c r="W537" s="44" t="str">
        <f>'Aligning Data'!W278</f>
        <v>U8</v>
      </c>
      <c r="X537" s="44" t="str">
        <f>'Aligning Data'!X278</f>
        <v>V8</v>
      </c>
      <c r="Y537" s="44" t="str">
        <f>'Aligning Data'!Y278</f>
        <v>W8</v>
      </c>
      <c r="Z537" s="44" t="str">
        <f>'Aligning Data'!Z278</f>
        <v>X8</v>
      </c>
      <c r="AA537" s="44" t="str">
        <f>'Aligning Data'!AA278</f>
        <v>Y8</v>
      </c>
      <c r="AB537" s="44" t="str">
        <f>'Aligning Data'!AB278</f>
        <v>Z8</v>
      </c>
      <c r="AC537" s="44" t="str">
        <f>'Aligning Data'!AC278</f>
        <v>AA8</v>
      </c>
      <c r="AD537" s="44" t="str">
        <f>'Aligning Data'!AD278</f>
        <v>AB8</v>
      </c>
      <c r="AE537" s="44" t="str">
        <f>'Aligning Data'!AE278</f>
        <v>AC8</v>
      </c>
      <c r="AF537" s="44" t="str">
        <f>'Aligning Data'!AF278</f>
        <v>AD8</v>
      </c>
    </row>
    <row r="538" spans="2:32" s="21" customFormat="1" ht="15.75" customHeight="1" x14ac:dyDescent="0.2">
      <c r="B538" s="27">
        <v>9</v>
      </c>
      <c r="C538" s="27" t="s">
        <v>1226</v>
      </c>
      <c r="D538" s="27" t="s">
        <v>1227</v>
      </c>
      <c r="E538" s="27" t="s">
        <v>1228</v>
      </c>
      <c r="F538" s="27" t="s">
        <v>1229</v>
      </c>
      <c r="G538" s="27" t="s">
        <v>1230</v>
      </c>
      <c r="H538" s="27" t="s">
        <v>1231</v>
      </c>
      <c r="I538" s="27" t="s">
        <v>1232</v>
      </c>
      <c r="J538" s="27" t="s">
        <v>1233</v>
      </c>
      <c r="K538" s="27" t="s">
        <v>1234</v>
      </c>
      <c r="L538" s="27" t="s">
        <v>1235</v>
      </c>
      <c r="M538" s="27" t="s">
        <v>1236</v>
      </c>
      <c r="N538" s="27" t="s">
        <v>1237</v>
      </c>
      <c r="O538" s="27" t="s">
        <v>1238</v>
      </c>
      <c r="P538" s="27" t="s">
        <v>1239</v>
      </c>
      <c r="Q538" s="27" t="s">
        <v>1240</v>
      </c>
      <c r="R538" s="27" t="s">
        <v>1241</v>
      </c>
      <c r="S538" s="27" t="s">
        <v>1242</v>
      </c>
      <c r="T538" s="27" t="s">
        <v>1243</v>
      </c>
      <c r="U538" s="27" t="s">
        <v>1244</v>
      </c>
      <c r="V538" s="27" t="s">
        <v>1245</v>
      </c>
      <c r="W538" s="27" t="s">
        <v>1246</v>
      </c>
      <c r="X538" s="27" t="s">
        <v>1247</v>
      </c>
      <c r="Y538" s="27" t="s">
        <v>1248</v>
      </c>
      <c r="Z538" s="27" t="s">
        <v>1249</v>
      </c>
      <c r="AA538" s="27" t="s">
        <v>1250</v>
      </c>
      <c r="AB538" s="27" t="s">
        <v>1251</v>
      </c>
      <c r="AC538" s="27" t="s">
        <v>1252</v>
      </c>
      <c r="AD538" s="27" t="s">
        <v>1253</v>
      </c>
      <c r="AE538" s="27" t="s">
        <v>1254</v>
      </c>
      <c r="AF538" s="27" t="s">
        <v>1255</v>
      </c>
    </row>
    <row r="539" spans="2:32" s="21" customFormat="1" ht="15.75" customHeight="1" x14ac:dyDescent="0.2">
      <c r="B539" s="27"/>
      <c r="C539" s="29" t="str">
        <f>'Aligning Data'!C279</f>
        <v>A9</v>
      </c>
      <c r="D539" s="29" t="str">
        <f>'Aligning Data'!D279</f>
        <v>B9</v>
      </c>
      <c r="E539" s="29" t="str">
        <f>'Aligning Data'!E279</f>
        <v>C9</v>
      </c>
      <c r="F539" s="29" t="str">
        <f>'Aligning Data'!F279</f>
        <v>D9</v>
      </c>
      <c r="G539" s="29" t="str">
        <f>'Aligning Data'!G279</f>
        <v>E9</v>
      </c>
      <c r="H539" s="29" t="str">
        <f>'Aligning Data'!H279</f>
        <v>F9</v>
      </c>
      <c r="I539" s="29" t="str">
        <f>'Aligning Data'!I279</f>
        <v>G9</v>
      </c>
      <c r="J539" s="29" t="str">
        <f>'Aligning Data'!J279</f>
        <v>H9</v>
      </c>
      <c r="K539" s="29" t="str">
        <f>'Aligning Data'!K279</f>
        <v>I9</v>
      </c>
      <c r="L539" s="29" t="str">
        <f>'Aligning Data'!L279</f>
        <v>J9</v>
      </c>
      <c r="M539" s="29" t="str">
        <f>'Aligning Data'!M279</f>
        <v>K9</v>
      </c>
      <c r="N539" s="29" t="str">
        <f>'Aligning Data'!N279</f>
        <v>L9</v>
      </c>
      <c r="O539" s="29" t="str">
        <f>'Aligning Data'!O279</f>
        <v>M9</v>
      </c>
      <c r="P539" s="29" t="str">
        <f>'Aligning Data'!P279</f>
        <v>N9</v>
      </c>
      <c r="Q539" s="29" t="str">
        <f>'Aligning Data'!Q279</f>
        <v>O9</v>
      </c>
      <c r="R539" s="29" t="str">
        <f>'Aligning Data'!R279</f>
        <v>P9</v>
      </c>
      <c r="S539" s="29" t="str">
        <f>'Aligning Data'!S279</f>
        <v>S9</v>
      </c>
      <c r="T539" s="29" t="str">
        <f>'Aligning Data'!T279</f>
        <v>R9</v>
      </c>
      <c r="U539" s="29" t="str">
        <f>'Aligning Data'!U279</f>
        <v>S9</v>
      </c>
      <c r="V539" s="29" t="str">
        <f>'Aligning Data'!V279</f>
        <v>T9</v>
      </c>
      <c r="W539" s="29" t="str">
        <f>'Aligning Data'!W279</f>
        <v>U9</v>
      </c>
      <c r="X539" s="29" t="str">
        <f>'Aligning Data'!X279</f>
        <v>V9</v>
      </c>
      <c r="Y539" s="29" t="str">
        <f>'Aligning Data'!Y279</f>
        <v>W9</v>
      </c>
      <c r="Z539" s="29" t="str">
        <f>'Aligning Data'!Z279</f>
        <v>X9</v>
      </c>
      <c r="AA539" s="29" t="str">
        <f>'Aligning Data'!AA279</f>
        <v>Y9</v>
      </c>
      <c r="AB539" s="29" t="str">
        <f>'Aligning Data'!AB279</f>
        <v>Z9</v>
      </c>
      <c r="AC539" s="29" t="str">
        <f>'Aligning Data'!AC279</f>
        <v>AA9</v>
      </c>
      <c r="AD539" s="29" t="str">
        <f>'Aligning Data'!AD279</f>
        <v>AB9</v>
      </c>
      <c r="AE539" s="29" t="str">
        <f>'Aligning Data'!AE279</f>
        <v>AC9</v>
      </c>
      <c r="AF539" s="29" t="str">
        <f>'Aligning Data'!AF279</f>
        <v>AD9</v>
      </c>
    </row>
    <row r="540" spans="2:32" s="21" customFormat="1" ht="15.75" customHeight="1" x14ac:dyDescent="0.2">
      <c r="B540" s="27">
        <v>10</v>
      </c>
      <c r="C540" s="27" t="s">
        <v>1226</v>
      </c>
      <c r="D540" s="27" t="s">
        <v>1227</v>
      </c>
      <c r="E540" s="27" t="s">
        <v>1228</v>
      </c>
      <c r="F540" s="27" t="s">
        <v>1229</v>
      </c>
      <c r="G540" s="27" t="s">
        <v>1230</v>
      </c>
      <c r="H540" s="27" t="s">
        <v>1231</v>
      </c>
      <c r="I540" s="27" t="s">
        <v>1232</v>
      </c>
      <c r="J540" s="27" t="s">
        <v>1233</v>
      </c>
      <c r="K540" s="27" t="s">
        <v>1234</v>
      </c>
      <c r="L540" s="27" t="s">
        <v>1235</v>
      </c>
      <c r="M540" s="27" t="s">
        <v>1236</v>
      </c>
      <c r="N540" s="27" t="s">
        <v>1237</v>
      </c>
      <c r="O540" s="27" t="s">
        <v>1238</v>
      </c>
      <c r="P540" s="27" t="s">
        <v>1239</v>
      </c>
      <c r="Q540" s="27" t="s">
        <v>1240</v>
      </c>
      <c r="R540" s="27" t="s">
        <v>1241</v>
      </c>
      <c r="S540" s="27" t="s">
        <v>1242</v>
      </c>
      <c r="T540" s="27" t="s">
        <v>1243</v>
      </c>
      <c r="U540" s="27" t="s">
        <v>1244</v>
      </c>
      <c r="V540" s="27" t="s">
        <v>1245</v>
      </c>
      <c r="W540" s="27" t="s">
        <v>1246</v>
      </c>
      <c r="X540" s="27" t="s">
        <v>1247</v>
      </c>
      <c r="Y540" s="27" t="s">
        <v>1248</v>
      </c>
      <c r="Z540" s="27" t="s">
        <v>1249</v>
      </c>
      <c r="AA540" s="27" t="s">
        <v>1250</v>
      </c>
      <c r="AB540" s="27" t="s">
        <v>1251</v>
      </c>
      <c r="AC540" s="27" t="s">
        <v>1252</v>
      </c>
      <c r="AD540" s="27" t="s">
        <v>1253</v>
      </c>
      <c r="AE540" s="27" t="s">
        <v>1254</v>
      </c>
      <c r="AF540" s="27" t="s">
        <v>1255</v>
      </c>
    </row>
    <row r="541" spans="2:32" s="21" customFormat="1" ht="15.75" customHeight="1" x14ac:dyDescent="0.2">
      <c r="B541" s="27"/>
      <c r="C541" s="29" t="str">
        <f>'Aligning Data'!C280</f>
        <v>A10</v>
      </c>
      <c r="D541" s="29" t="str">
        <f>'Aligning Data'!D280</f>
        <v>B10</v>
      </c>
      <c r="E541" s="29" t="str">
        <f>'Aligning Data'!E280</f>
        <v>C10</v>
      </c>
      <c r="F541" s="29" t="str">
        <f>'Aligning Data'!F280</f>
        <v>D10</v>
      </c>
      <c r="G541" s="29" t="str">
        <f>'Aligning Data'!G280</f>
        <v>E10</v>
      </c>
      <c r="H541" s="29" t="str">
        <f>'Aligning Data'!H280</f>
        <v>F10</v>
      </c>
      <c r="I541" s="29" t="str">
        <f>'Aligning Data'!I280</f>
        <v>G10</v>
      </c>
      <c r="J541" s="29" t="str">
        <f>'Aligning Data'!J280</f>
        <v>H10</v>
      </c>
      <c r="K541" s="29" t="str">
        <f>'Aligning Data'!K280</f>
        <v>I10</v>
      </c>
      <c r="L541" s="29" t="str">
        <f>'Aligning Data'!L280</f>
        <v>J10</v>
      </c>
      <c r="M541" s="29" t="str">
        <f>'Aligning Data'!M280</f>
        <v>K10</v>
      </c>
      <c r="N541" s="29" t="str">
        <f>'Aligning Data'!N280</f>
        <v>L10</v>
      </c>
      <c r="O541" s="29" t="str">
        <f>'Aligning Data'!O280</f>
        <v>M10</v>
      </c>
      <c r="P541" s="29" t="str">
        <f>'Aligning Data'!P280</f>
        <v>N10</v>
      </c>
      <c r="Q541" s="29" t="str">
        <f>'Aligning Data'!Q280</f>
        <v>O10</v>
      </c>
      <c r="R541" s="29" t="str">
        <f>'Aligning Data'!R280</f>
        <v>P10</v>
      </c>
      <c r="S541" s="29" t="str">
        <f>'Aligning Data'!S280</f>
        <v>S10</v>
      </c>
      <c r="T541" s="29" t="str">
        <f>'Aligning Data'!T280</f>
        <v>R10</v>
      </c>
      <c r="U541" s="29" t="str">
        <f>'Aligning Data'!U280</f>
        <v>S10</v>
      </c>
      <c r="V541" s="29" t="str">
        <f>'Aligning Data'!V280</f>
        <v>T10</v>
      </c>
      <c r="W541" s="29" t="str">
        <f>'Aligning Data'!W280</f>
        <v>U10</v>
      </c>
      <c r="X541" s="29" t="str">
        <f>'Aligning Data'!X280</f>
        <v>V10</v>
      </c>
      <c r="Y541" s="29" t="str">
        <f>'Aligning Data'!Y280</f>
        <v>W10</v>
      </c>
      <c r="Z541" s="29" t="str">
        <f>'Aligning Data'!Z280</f>
        <v>X10</v>
      </c>
      <c r="AA541" s="29" t="str">
        <f>'Aligning Data'!AA280</f>
        <v>Y10</v>
      </c>
      <c r="AB541" s="29" t="str">
        <f>'Aligning Data'!AB280</f>
        <v>Z10</v>
      </c>
      <c r="AC541" s="29" t="str">
        <f>'Aligning Data'!AC280</f>
        <v>AA10</v>
      </c>
      <c r="AD541" s="29" t="str">
        <f>'Aligning Data'!AD280</f>
        <v>AB10</v>
      </c>
      <c r="AE541" s="29" t="str">
        <f>'Aligning Data'!AE280</f>
        <v>AC10</v>
      </c>
      <c r="AF541" s="29" t="str">
        <f>'Aligning Data'!AF280</f>
        <v>AD10</v>
      </c>
    </row>
    <row r="542" spans="2:32" s="21" customFormat="1" ht="15.75" customHeight="1" x14ac:dyDescent="0.2">
      <c r="B542" s="32">
        <v>11</v>
      </c>
      <c r="C542" s="32" t="s">
        <v>1256</v>
      </c>
      <c r="D542" s="32" t="s">
        <v>1257</v>
      </c>
      <c r="E542" s="32" t="s">
        <v>1258</v>
      </c>
      <c r="F542" s="32" t="s">
        <v>1259</v>
      </c>
      <c r="G542" s="32" t="s">
        <v>1260</v>
      </c>
      <c r="H542" s="32" t="s">
        <v>1261</v>
      </c>
      <c r="I542" s="32" t="s">
        <v>1262</v>
      </c>
      <c r="J542" s="32" t="s">
        <v>1263</v>
      </c>
      <c r="K542" s="32" t="s">
        <v>1264</v>
      </c>
      <c r="L542" s="32" t="s">
        <v>1265</v>
      </c>
      <c r="M542" s="32" t="s">
        <v>1266</v>
      </c>
      <c r="N542" s="32" t="s">
        <v>1267</v>
      </c>
      <c r="O542" s="32" t="s">
        <v>1268</v>
      </c>
      <c r="P542" s="32" t="s">
        <v>1269</v>
      </c>
      <c r="Q542" s="32" t="s">
        <v>1270</v>
      </c>
      <c r="R542" s="32" t="s">
        <v>1271</v>
      </c>
      <c r="S542" s="32" t="s">
        <v>1272</v>
      </c>
      <c r="T542" s="32" t="s">
        <v>1273</v>
      </c>
      <c r="U542" s="32" t="s">
        <v>1274</v>
      </c>
      <c r="V542" s="32" t="s">
        <v>1275</v>
      </c>
      <c r="W542" s="32" t="s">
        <v>1276</v>
      </c>
      <c r="X542" s="32" t="s">
        <v>1277</v>
      </c>
      <c r="Y542" s="32" t="s">
        <v>1278</v>
      </c>
      <c r="Z542" s="32" t="s">
        <v>1279</v>
      </c>
      <c r="AA542" s="32" t="s">
        <v>1280</v>
      </c>
      <c r="AB542" s="32" t="s">
        <v>1281</v>
      </c>
      <c r="AC542" s="32" t="s">
        <v>1282</v>
      </c>
      <c r="AD542" s="32" t="s">
        <v>1283</v>
      </c>
      <c r="AE542" s="32" t="s">
        <v>1284</v>
      </c>
      <c r="AF542" s="32" t="s">
        <v>1285</v>
      </c>
    </row>
    <row r="543" spans="2:32" s="21" customFormat="1" ht="15.75" customHeight="1" x14ac:dyDescent="0.2">
      <c r="B543" s="32"/>
      <c r="C543" s="44" t="str">
        <f>'Aligning Data'!C281</f>
        <v>A11</v>
      </c>
      <c r="D543" s="44" t="str">
        <f>'Aligning Data'!D281</f>
        <v>B11</v>
      </c>
      <c r="E543" s="44" t="str">
        <f>'Aligning Data'!E281</f>
        <v>C11</v>
      </c>
      <c r="F543" s="44" t="str">
        <f>'Aligning Data'!F281</f>
        <v>D11</v>
      </c>
      <c r="G543" s="44" t="str">
        <f>'Aligning Data'!G281</f>
        <v>E11</v>
      </c>
      <c r="H543" s="44" t="str">
        <f>'Aligning Data'!H281</f>
        <v>F11</v>
      </c>
      <c r="I543" s="44" t="str">
        <f>'Aligning Data'!I281</f>
        <v>G11</v>
      </c>
      <c r="J543" s="44" t="str">
        <f>'Aligning Data'!J281</f>
        <v>H11</v>
      </c>
      <c r="K543" s="44" t="str">
        <f>'Aligning Data'!K281</f>
        <v>I11</v>
      </c>
      <c r="L543" s="44" t="str">
        <f>'Aligning Data'!L281</f>
        <v>J11</v>
      </c>
      <c r="M543" s="44" t="str">
        <f>'Aligning Data'!M281</f>
        <v>K11</v>
      </c>
      <c r="N543" s="44" t="str">
        <f>'Aligning Data'!N281</f>
        <v>L11</v>
      </c>
      <c r="O543" s="44" t="str">
        <f>'Aligning Data'!O281</f>
        <v>M11</v>
      </c>
      <c r="P543" s="44" t="str">
        <f>'Aligning Data'!P281</f>
        <v>N11</v>
      </c>
      <c r="Q543" s="44" t="str">
        <f>'Aligning Data'!Q281</f>
        <v>O11</v>
      </c>
      <c r="R543" s="44" t="str">
        <f>'Aligning Data'!R281</f>
        <v>P11</v>
      </c>
      <c r="S543" s="44" t="str">
        <f>'Aligning Data'!S281</f>
        <v>S11</v>
      </c>
      <c r="T543" s="44" t="str">
        <f>'Aligning Data'!T281</f>
        <v>R11</v>
      </c>
      <c r="U543" s="44" t="str">
        <f>'Aligning Data'!U281</f>
        <v>S11</v>
      </c>
      <c r="V543" s="44" t="str">
        <f>'Aligning Data'!V281</f>
        <v>T11</v>
      </c>
      <c r="W543" s="44" t="str">
        <f>'Aligning Data'!W281</f>
        <v>U11</v>
      </c>
      <c r="X543" s="44" t="str">
        <f>'Aligning Data'!X281</f>
        <v>V11</v>
      </c>
      <c r="Y543" s="44" t="str">
        <f>'Aligning Data'!Y281</f>
        <v>W11</v>
      </c>
      <c r="Z543" s="44" t="str">
        <f>'Aligning Data'!Z281</f>
        <v>X11</v>
      </c>
      <c r="AA543" s="44" t="str">
        <f>'Aligning Data'!AA281</f>
        <v>Y11</v>
      </c>
      <c r="AB543" s="44" t="str">
        <f>'Aligning Data'!AB281</f>
        <v>Z11</v>
      </c>
      <c r="AC543" s="44" t="str">
        <f>'Aligning Data'!AC281</f>
        <v>AA11</v>
      </c>
      <c r="AD543" s="44" t="str">
        <f>'Aligning Data'!AD281</f>
        <v>AB11</v>
      </c>
      <c r="AE543" s="44" t="str">
        <f>'Aligning Data'!AE281</f>
        <v>AC11</v>
      </c>
      <c r="AF543" s="44" t="str">
        <f>'Aligning Data'!AF281</f>
        <v>AD11</v>
      </c>
    </row>
    <row r="544" spans="2:32" s="21" customFormat="1" ht="15.75" customHeight="1" x14ac:dyDescent="0.2">
      <c r="B544" s="32">
        <v>12</v>
      </c>
      <c r="C544" s="32" t="s">
        <v>1256</v>
      </c>
      <c r="D544" s="32" t="s">
        <v>1257</v>
      </c>
      <c r="E544" s="32" t="s">
        <v>1258</v>
      </c>
      <c r="F544" s="32" t="s">
        <v>1259</v>
      </c>
      <c r="G544" s="32" t="s">
        <v>1260</v>
      </c>
      <c r="H544" s="32" t="s">
        <v>1261</v>
      </c>
      <c r="I544" s="32" t="s">
        <v>1262</v>
      </c>
      <c r="J544" s="32" t="s">
        <v>1263</v>
      </c>
      <c r="K544" s="32" t="s">
        <v>1264</v>
      </c>
      <c r="L544" s="32" t="s">
        <v>1265</v>
      </c>
      <c r="M544" s="32" t="s">
        <v>1266</v>
      </c>
      <c r="N544" s="32" t="s">
        <v>1267</v>
      </c>
      <c r="O544" s="32" t="s">
        <v>1268</v>
      </c>
      <c r="P544" s="32" t="s">
        <v>1269</v>
      </c>
      <c r="Q544" s="32" t="s">
        <v>1270</v>
      </c>
      <c r="R544" s="32" t="s">
        <v>1271</v>
      </c>
      <c r="S544" s="32" t="s">
        <v>1272</v>
      </c>
      <c r="T544" s="32" t="s">
        <v>1273</v>
      </c>
      <c r="U544" s="32" t="s">
        <v>1274</v>
      </c>
      <c r="V544" s="32" t="s">
        <v>1275</v>
      </c>
      <c r="W544" s="32" t="s">
        <v>1276</v>
      </c>
      <c r="X544" s="32" t="s">
        <v>1277</v>
      </c>
      <c r="Y544" s="32" t="s">
        <v>1278</v>
      </c>
      <c r="Z544" s="32" t="s">
        <v>1279</v>
      </c>
      <c r="AA544" s="32" t="s">
        <v>1280</v>
      </c>
      <c r="AB544" s="32" t="s">
        <v>1281</v>
      </c>
      <c r="AC544" s="32" t="s">
        <v>1282</v>
      </c>
      <c r="AD544" s="32" t="s">
        <v>1283</v>
      </c>
      <c r="AE544" s="32" t="s">
        <v>1284</v>
      </c>
      <c r="AF544" s="32" t="s">
        <v>1285</v>
      </c>
    </row>
    <row r="545" spans="2:32" s="21" customFormat="1" ht="15.75" customHeight="1" x14ac:dyDescent="0.2">
      <c r="B545" s="32"/>
      <c r="C545" s="44" t="str">
        <f>'Aligning Data'!C282</f>
        <v>A12</v>
      </c>
      <c r="D545" s="44" t="str">
        <f>'Aligning Data'!D282</f>
        <v>B12</v>
      </c>
      <c r="E545" s="44" t="str">
        <f>'Aligning Data'!E282</f>
        <v>C12</v>
      </c>
      <c r="F545" s="44" t="str">
        <f>'Aligning Data'!F282</f>
        <v>D12</v>
      </c>
      <c r="G545" s="44" t="str">
        <f>'Aligning Data'!G282</f>
        <v>E12</v>
      </c>
      <c r="H545" s="44" t="str">
        <f>'Aligning Data'!H282</f>
        <v>F12</v>
      </c>
      <c r="I545" s="44" t="str">
        <f>'Aligning Data'!I282</f>
        <v>G12</v>
      </c>
      <c r="J545" s="44" t="str">
        <f>'Aligning Data'!J282</f>
        <v>H12</v>
      </c>
      <c r="K545" s="44" t="str">
        <f>'Aligning Data'!K282</f>
        <v>I12</v>
      </c>
      <c r="L545" s="44" t="str">
        <f>'Aligning Data'!L282</f>
        <v>J12</v>
      </c>
      <c r="M545" s="44" t="str">
        <f>'Aligning Data'!M282</f>
        <v>K12</v>
      </c>
      <c r="N545" s="44" t="str">
        <f>'Aligning Data'!N282</f>
        <v>L12</v>
      </c>
      <c r="O545" s="44" t="str">
        <f>'Aligning Data'!O282</f>
        <v>M12</v>
      </c>
      <c r="P545" s="44" t="str">
        <f>'Aligning Data'!P282</f>
        <v>N12</v>
      </c>
      <c r="Q545" s="44" t="str">
        <f>'Aligning Data'!Q282</f>
        <v>O12</v>
      </c>
      <c r="R545" s="44" t="str">
        <f>'Aligning Data'!R282</f>
        <v>P12</v>
      </c>
      <c r="S545" s="44" t="str">
        <f>'Aligning Data'!S282</f>
        <v>S12</v>
      </c>
      <c r="T545" s="44" t="str">
        <f>'Aligning Data'!T282</f>
        <v>R12</v>
      </c>
      <c r="U545" s="44" t="str">
        <f>'Aligning Data'!U282</f>
        <v>S12</v>
      </c>
      <c r="V545" s="44" t="str">
        <f>'Aligning Data'!V282</f>
        <v>T12</v>
      </c>
      <c r="W545" s="44" t="str">
        <f>'Aligning Data'!W282</f>
        <v>U12</v>
      </c>
      <c r="X545" s="44" t="str">
        <f>'Aligning Data'!X282</f>
        <v>V12</v>
      </c>
      <c r="Y545" s="44" t="str">
        <f>'Aligning Data'!Y282</f>
        <v>W12</v>
      </c>
      <c r="Z545" s="44" t="str">
        <f>'Aligning Data'!Z282</f>
        <v>X12</v>
      </c>
      <c r="AA545" s="44" t="str">
        <f>'Aligning Data'!AA282</f>
        <v>Y12</v>
      </c>
      <c r="AB545" s="44" t="str">
        <f>'Aligning Data'!AB282</f>
        <v>Z12</v>
      </c>
      <c r="AC545" s="44" t="str">
        <f>'Aligning Data'!AC282</f>
        <v>AA12</v>
      </c>
      <c r="AD545" s="44" t="str">
        <f>'Aligning Data'!AD282</f>
        <v>AB12</v>
      </c>
      <c r="AE545" s="44" t="str">
        <f>'Aligning Data'!AE282</f>
        <v>AC12</v>
      </c>
      <c r="AF545" s="44" t="str">
        <f>'Aligning Data'!AF282</f>
        <v>AD12</v>
      </c>
    </row>
    <row r="546" spans="2:32" s="21" customFormat="1" ht="15.75" customHeight="1" x14ac:dyDescent="0.2">
      <c r="B546" s="27">
        <v>13</v>
      </c>
      <c r="C546" s="27" t="s">
        <v>1286</v>
      </c>
      <c r="D546" s="27" t="s">
        <v>1287</v>
      </c>
      <c r="E546" s="27" t="s">
        <v>1288</v>
      </c>
      <c r="F546" s="27" t="s">
        <v>1289</v>
      </c>
      <c r="G546" s="27" t="s">
        <v>1290</v>
      </c>
      <c r="H546" s="27" t="s">
        <v>1291</v>
      </c>
      <c r="I546" s="27" t="s">
        <v>1292</v>
      </c>
      <c r="J546" s="27" t="s">
        <v>1293</v>
      </c>
      <c r="K546" s="27" t="s">
        <v>1294</v>
      </c>
      <c r="L546" s="27" t="s">
        <v>1295</v>
      </c>
      <c r="M546" s="27" t="s">
        <v>1296</v>
      </c>
      <c r="N546" s="27" t="s">
        <v>1297</v>
      </c>
      <c r="O546" s="27" t="s">
        <v>1298</v>
      </c>
      <c r="P546" s="27" t="s">
        <v>1299</v>
      </c>
      <c r="Q546" s="27" t="s">
        <v>1300</v>
      </c>
      <c r="R546" s="27" t="s">
        <v>1301</v>
      </c>
      <c r="S546" s="27" t="s">
        <v>1302</v>
      </c>
      <c r="T546" s="27" t="s">
        <v>1303</v>
      </c>
      <c r="U546" s="27" t="s">
        <v>1304</v>
      </c>
      <c r="V546" s="27" t="s">
        <v>1305</v>
      </c>
      <c r="W546" s="27" t="s">
        <v>1306</v>
      </c>
      <c r="X546" s="27" t="s">
        <v>1307</v>
      </c>
      <c r="Y546" s="27" t="s">
        <v>1308</v>
      </c>
      <c r="Z546" s="27" t="s">
        <v>1309</v>
      </c>
      <c r="AA546" s="27" t="s">
        <v>1310</v>
      </c>
      <c r="AB546" s="27" t="s">
        <v>1311</v>
      </c>
      <c r="AC546" s="27" t="s">
        <v>1312</v>
      </c>
      <c r="AD546" s="27" t="s">
        <v>1313</v>
      </c>
      <c r="AE546" s="27" t="s">
        <v>1314</v>
      </c>
      <c r="AF546" s="27" t="s">
        <v>1315</v>
      </c>
    </row>
    <row r="547" spans="2:32" s="21" customFormat="1" ht="15.75" customHeight="1" x14ac:dyDescent="0.2">
      <c r="B547" s="27"/>
      <c r="C547" s="29" t="str">
        <f>'Aligning Data'!C283</f>
        <v>A13</v>
      </c>
      <c r="D547" s="29" t="str">
        <f>'Aligning Data'!D283</f>
        <v>B13</v>
      </c>
      <c r="E547" s="29" t="str">
        <f>'Aligning Data'!E283</f>
        <v>C13</v>
      </c>
      <c r="F547" s="29" t="str">
        <f>'Aligning Data'!F283</f>
        <v>D13</v>
      </c>
      <c r="G547" s="29" t="str">
        <f>'Aligning Data'!G283</f>
        <v>E13</v>
      </c>
      <c r="H547" s="29" t="str">
        <f>'Aligning Data'!H283</f>
        <v>F13</v>
      </c>
      <c r="I547" s="29" t="str">
        <f>'Aligning Data'!I283</f>
        <v>G13</v>
      </c>
      <c r="J547" s="29" t="str">
        <f>'Aligning Data'!J283</f>
        <v>H13</v>
      </c>
      <c r="K547" s="29" t="str">
        <f>'Aligning Data'!K283</f>
        <v>I13</v>
      </c>
      <c r="L547" s="29" t="str">
        <f>'Aligning Data'!L283</f>
        <v>J13</v>
      </c>
      <c r="M547" s="29" t="str">
        <f>'Aligning Data'!M283</f>
        <v>K13</v>
      </c>
      <c r="N547" s="29" t="str">
        <f>'Aligning Data'!N283</f>
        <v>L13</v>
      </c>
      <c r="O547" s="29" t="str">
        <f>'Aligning Data'!O283</f>
        <v>M13</v>
      </c>
      <c r="P547" s="29" t="str">
        <f>'Aligning Data'!P283</f>
        <v>N13</v>
      </c>
      <c r="Q547" s="29" t="str">
        <f>'Aligning Data'!Q283</f>
        <v>O13</v>
      </c>
      <c r="R547" s="29" t="str">
        <f>'Aligning Data'!R283</f>
        <v>P13</v>
      </c>
      <c r="S547" s="29" t="str">
        <f>'Aligning Data'!S283</f>
        <v>S13</v>
      </c>
      <c r="T547" s="29" t="str">
        <f>'Aligning Data'!T283</f>
        <v>R13</v>
      </c>
      <c r="U547" s="29" t="str">
        <f>'Aligning Data'!U283</f>
        <v>S13</v>
      </c>
      <c r="V547" s="29" t="str">
        <f>'Aligning Data'!V283</f>
        <v>T13</v>
      </c>
      <c r="W547" s="29" t="str">
        <f>'Aligning Data'!W283</f>
        <v>U13</v>
      </c>
      <c r="X547" s="29" t="str">
        <f>'Aligning Data'!X283</f>
        <v>V13</v>
      </c>
      <c r="Y547" s="29" t="str">
        <f>'Aligning Data'!Y283</f>
        <v>W13</v>
      </c>
      <c r="Z547" s="29" t="str">
        <f>'Aligning Data'!Z283</f>
        <v>X13</v>
      </c>
      <c r="AA547" s="29" t="str">
        <f>'Aligning Data'!AA283</f>
        <v>Y13</v>
      </c>
      <c r="AB547" s="29" t="str">
        <f>'Aligning Data'!AB283</f>
        <v>Z13</v>
      </c>
      <c r="AC547" s="29" t="str">
        <f>'Aligning Data'!AC283</f>
        <v>AA13</v>
      </c>
      <c r="AD547" s="29" t="str">
        <f>'Aligning Data'!AD283</f>
        <v>AB13</v>
      </c>
      <c r="AE547" s="29" t="str">
        <f>'Aligning Data'!AE283</f>
        <v>AC13</v>
      </c>
      <c r="AF547" s="29" t="str">
        <f>'Aligning Data'!AF283</f>
        <v>AD13</v>
      </c>
    </row>
    <row r="548" spans="2:32" s="21" customFormat="1" ht="15.75" customHeight="1" x14ac:dyDescent="0.2">
      <c r="B548" s="27">
        <v>14</v>
      </c>
      <c r="C548" s="27" t="s">
        <v>1286</v>
      </c>
      <c r="D548" s="27" t="s">
        <v>1287</v>
      </c>
      <c r="E548" s="27" t="s">
        <v>1288</v>
      </c>
      <c r="F548" s="27" t="s">
        <v>1289</v>
      </c>
      <c r="G548" s="27" t="s">
        <v>1290</v>
      </c>
      <c r="H548" s="27" t="s">
        <v>1291</v>
      </c>
      <c r="I548" s="27" t="s">
        <v>1292</v>
      </c>
      <c r="J548" s="27" t="s">
        <v>1293</v>
      </c>
      <c r="K548" s="27" t="s">
        <v>1294</v>
      </c>
      <c r="L548" s="27" t="s">
        <v>1295</v>
      </c>
      <c r="M548" s="27" t="s">
        <v>1296</v>
      </c>
      <c r="N548" s="27" t="s">
        <v>1297</v>
      </c>
      <c r="O548" s="27" t="s">
        <v>1298</v>
      </c>
      <c r="P548" s="27" t="s">
        <v>1299</v>
      </c>
      <c r="Q548" s="27" t="s">
        <v>1300</v>
      </c>
      <c r="R548" s="27" t="s">
        <v>1301</v>
      </c>
      <c r="S548" s="27" t="s">
        <v>1302</v>
      </c>
      <c r="T548" s="27" t="s">
        <v>1303</v>
      </c>
      <c r="U548" s="27" t="s">
        <v>1304</v>
      </c>
      <c r="V548" s="27" t="s">
        <v>1305</v>
      </c>
      <c r="W548" s="27" t="s">
        <v>1306</v>
      </c>
      <c r="X548" s="27" t="s">
        <v>1307</v>
      </c>
      <c r="Y548" s="27" t="s">
        <v>1308</v>
      </c>
      <c r="Z548" s="27" t="s">
        <v>1309</v>
      </c>
      <c r="AA548" s="27" t="s">
        <v>1310</v>
      </c>
      <c r="AB548" s="27" t="s">
        <v>1311</v>
      </c>
      <c r="AC548" s="27" t="s">
        <v>1312</v>
      </c>
      <c r="AD548" s="27" t="s">
        <v>1313</v>
      </c>
      <c r="AE548" s="27" t="s">
        <v>1314</v>
      </c>
      <c r="AF548" s="27" t="s">
        <v>1315</v>
      </c>
    </row>
    <row r="549" spans="2:32" s="21" customFormat="1" ht="15.75" customHeight="1" x14ac:dyDescent="0.2">
      <c r="B549" s="27"/>
      <c r="C549" s="29" t="str">
        <f>'Aligning Data'!C284</f>
        <v>A14</v>
      </c>
      <c r="D549" s="29" t="str">
        <f>'Aligning Data'!D284</f>
        <v>B14</v>
      </c>
      <c r="E549" s="29" t="str">
        <f>'Aligning Data'!E284</f>
        <v>C14</v>
      </c>
      <c r="F549" s="29" t="str">
        <f>'Aligning Data'!F284</f>
        <v>D14</v>
      </c>
      <c r="G549" s="29" t="str">
        <f>'Aligning Data'!G284</f>
        <v>E14</v>
      </c>
      <c r="H549" s="29" t="str">
        <f>'Aligning Data'!H284</f>
        <v>F14</v>
      </c>
      <c r="I549" s="29" t="str">
        <f>'Aligning Data'!I284</f>
        <v>G14</v>
      </c>
      <c r="J549" s="29" t="str">
        <f>'Aligning Data'!J284</f>
        <v>H14</v>
      </c>
      <c r="K549" s="29" t="str">
        <f>'Aligning Data'!K284</f>
        <v>I14</v>
      </c>
      <c r="L549" s="29" t="str">
        <f>'Aligning Data'!L284</f>
        <v>J14</v>
      </c>
      <c r="M549" s="29" t="str">
        <f>'Aligning Data'!M284</f>
        <v>K14</v>
      </c>
      <c r="N549" s="29" t="str">
        <f>'Aligning Data'!N284</f>
        <v>L14</v>
      </c>
      <c r="O549" s="29" t="str">
        <f>'Aligning Data'!O284</f>
        <v>M14</v>
      </c>
      <c r="P549" s="29" t="str">
        <f>'Aligning Data'!P284</f>
        <v>N14</v>
      </c>
      <c r="Q549" s="29" t="str">
        <f>'Aligning Data'!Q284</f>
        <v>O14</v>
      </c>
      <c r="R549" s="29" t="str">
        <f>'Aligning Data'!R284</f>
        <v>P14</v>
      </c>
      <c r="S549" s="29" t="str">
        <f>'Aligning Data'!S284</f>
        <v>S14</v>
      </c>
      <c r="T549" s="29" t="str">
        <f>'Aligning Data'!T284</f>
        <v>R14</v>
      </c>
      <c r="U549" s="29" t="str">
        <f>'Aligning Data'!U284</f>
        <v>S14</v>
      </c>
      <c r="V549" s="29" t="str">
        <f>'Aligning Data'!V284</f>
        <v>T14</v>
      </c>
      <c r="W549" s="29" t="str">
        <f>'Aligning Data'!W284</f>
        <v>U14</v>
      </c>
      <c r="X549" s="29" t="str">
        <f>'Aligning Data'!X284</f>
        <v>V14</v>
      </c>
      <c r="Y549" s="29" t="str">
        <f>'Aligning Data'!Y284</f>
        <v>W14</v>
      </c>
      <c r="Z549" s="29" t="str">
        <f>'Aligning Data'!Z284</f>
        <v>X14</v>
      </c>
      <c r="AA549" s="29" t="str">
        <f>'Aligning Data'!AA284</f>
        <v>Y14</v>
      </c>
      <c r="AB549" s="29" t="str">
        <f>'Aligning Data'!AB284</f>
        <v>Z14</v>
      </c>
      <c r="AC549" s="29" t="str">
        <f>'Aligning Data'!AC284</f>
        <v>AA14</v>
      </c>
      <c r="AD549" s="29" t="str">
        <f>'Aligning Data'!AD284</f>
        <v>AB14</v>
      </c>
      <c r="AE549" s="29" t="str">
        <f>'Aligning Data'!AE284</f>
        <v>AC14</v>
      </c>
      <c r="AF549" s="29" t="str">
        <f>'Aligning Data'!AF284</f>
        <v>AD14</v>
      </c>
    </row>
    <row r="550" spans="2:32" s="21" customFormat="1" ht="15.75" customHeight="1" x14ac:dyDescent="0.2">
      <c r="B550" s="32">
        <v>15</v>
      </c>
      <c r="C550" s="83" t="s">
        <v>1316</v>
      </c>
      <c r="D550" s="83" t="s">
        <v>1317</v>
      </c>
      <c r="E550" s="83" t="s">
        <v>1318</v>
      </c>
      <c r="F550" s="83" t="s">
        <v>1319</v>
      </c>
      <c r="G550" s="83" t="s">
        <v>1320</v>
      </c>
      <c r="H550" s="83" t="s">
        <v>1321</v>
      </c>
      <c r="I550" s="83" t="s">
        <v>1322</v>
      </c>
      <c r="J550" s="83" t="s">
        <v>1323</v>
      </c>
      <c r="K550" s="83" t="s">
        <v>1324</v>
      </c>
      <c r="L550" s="83" t="s">
        <v>1325</v>
      </c>
      <c r="M550" s="83" t="s">
        <v>1326</v>
      </c>
      <c r="N550" s="83" t="s">
        <v>1327</v>
      </c>
      <c r="O550" s="83" t="s">
        <v>1328</v>
      </c>
      <c r="P550" s="83" t="s">
        <v>1329</v>
      </c>
      <c r="Q550" s="83" t="s">
        <v>1330</v>
      </c>
      <c r="R550" s="83" t="s">
        <v>1331</v>
      </c>
      <c r="S550" s="83" t="s">
        <v>1332</v>
      </c>
      <c r="T550" s="83" t="s">
        <v>1333</v>
      </c>
      <c r="U550" s="83" t="s">
        <v>1334</v>
      </c>
      <c r="V550" s="83" t="s">
        <v>1335</v>
      </c>
      <c r="W550" s="83" t="s">
        <v>1336</v>
      </c>
      <c r="X550" s="83" t="s">
        <v>1337</v>
      </c>
      <c r="Y550" s="83" t="s">
        <v>1338</v>
      </c>
      <c r="Z550" s="83" t="s">
        <v>1339</v>
      </c>
      <c r="AA550" s="83" t="s">
        <v>1340</v>
      </c>
      <c r="AB550" s="83" t="s">
        <v>1341</v>
      </c>
      <c r="AC550" s="83" t="s">
        <v>1342</v>
      </c>
      <c r="AD550" s="83" t="s">
        <v>1343</v>
      </c>
      <c r="AE550" s="83" t="s">
        <v>1344</v>
      </c>
      <c r="AF550" s="83" t="s">
        <v>1345</v>
      </c>
    </row>
    <row r="551" spans="2:32" s="21" customFormat="1" ht="15.75" customHeight="1" x14ac:dyDescent="0.2">
      <c r="B551" s="32"/>
      <c r="C551" s="44" t="str">
        <f>'Aligning Data'!C285</f>
        <v>A15</v>
      </c>
      <c r="D551" s="44" t="str">
        <f>'Aligning Data'!D285</f>
        <v>B15</v>
      </c>
      <c r="E551" s="44" t="str">
        <f>'Aligning Data'!E285</f>
        <v>C15</v>
      </c>
      <c r="F551" s="44" t="str">
        <f>'Aligning Data'!F285</f>
        <v>D15</v>
      </c>
      <c r="G551" s="44" t="str">
        <f>'Aligning Data'!G285</f>
        <v>E15</v>
      </c>
      <c r="H551" s="44" t="str">
        <f>'Aligning Data'!H285</f>
        <v>F15</v>
      </c>
      <c r="I551" s="44" t="str">
        <f>'Aligning Data'!I285</f>
        <v>G15</v>
      </c>
      <c r="J551" s="44" t="str">
        <f>'Aligning Data'!J285</f>
        <v>H15</v>
      </c>
      <c r="K551" s="44" t="str">
        <f>'Aligning Data'!K285</f>
        <v>I15</v>
      </c>
      <c r="L551" s="44" t="str">
        <f>'Aligning Data'!L285</f>
        <v>J15</v>
      </c>
      <c r="M551" s="44" t="str">
        <f>'Aligning Data'!M285</f>
        <v>K15</v>
      </c>
      <c r="N551" s="44" t="str">
        <f>'Aligning Data'!N285</f>
        <v>L15</v>
      </c>
      <c r="O551" s="44" t="str">
        <f>'Aligning Data'!O285</f>
        <v>M15</v>
      </c>
      <c r="P551" s="44" t="str">
        <f>'Aligning Data'!P285</f>
        <v>N15</v>
      </c>
      <c r="Q551" s="44" t="str">
        <f>'Aligning Data'!Q285</f>
        <v>O15</v>
      </c>
      <c r="R551" s="44" t="str">
        <f>'Aligning Data'!R285</f>
        <v>P15</v>
      </c>
      <c r="S551" s="44" t="str">
        <f>'Aligning Data'!S285</f>
        <v>S15</v>
      </c>
      <c r="T551" s="44" t="str">
        <f>'Aligning Data'!T285</f>
        <v>R15</v>
      </c>
      <c r="U551" s="44" t="str">
        <f>'Aligning Data'!U285</f>
        <v>S15</v>
      </c>
      <c r="V551" s="44" t="str">
        <f>'Aligning Data'!V285</f>
        <v>T15</v>
      </c>
      <c r="W551" s="44" t="str">
        <f>'Aligning Data'!W285</f>
        <v>U15</v>
      </c>
      <c r="X551" s="44" t="str">
        <f>'Aligning Data'!X285</f>
        <v>V15</v>
      </c>
      <c r="Y551" s="44" t="str">
        <f>'Aligning Data'!Y285</f>
        <v>W15</v>
      </c>
      <c r="Z551" s="44" t="str">
        <f>'Aligning Data'!Z285</f>
        <v>X15</v>
      </c>
      <c r="AA551" s="44" t="str">
        <f>'Aligning Data'!AA285</f>
        <v>Y15</v>
      </c>
      <c r="AB551" s="44" t="str">
        <f>'Aligning Data'!AB285</f>
        <v>Z15</v>
      </c>
      <c r="AC551" s="44" t="str">
        <f>'Aligning Data'!AC285</f>
        <v>AA15</v>
      </c>
      <c r="AD551" s="44" t="str">
        <f>'Aligning Data'!AD285</f>
        <v>AB15</v>
      </c>
      <c r="AE551" s="44" t="str">
        <f>'Aligning Data'!AE285</f>
        <v>AC15</v>
      </c>
      <c r="AF551" s="44" t="str">
        <f>'Aligning Data'!AF285</f>
        <v>AD15</v>
      </c>
    </row>
    <row r="552" spans="2:32" s="21" customFormat="1" ht="15.75" customHeight="1" x14ac:dyDescent="0.2">
      <c r="B552" s="32">
        <v>16</v>
      </c>
      <c r="C552" s="83" t="s">
        <v>1316</v>
      </c>
      <c r="D552" s="83" t="s">
        <v>1317</v>
      </c>
      <c r="E552" s="83" t="s">
        <v>1318</v>
      </c>
      <c r="F552" s="83" t="s">
        <v>1319</v>
      </c>
      <c r="G552" s="83" t="s">
        <v>1320</v>
      </c>
      <c r="H552" s="83" t="s">
        <v>1321</v>
      </c>
      <c r="I552" s="83" t="s">
        <v>1322</v>
      </c>
      <c r="J552" s="83" t="s">
        <v>1323</v>
      </c>
      <c r="K552" s="83" t="s">
        <v>1324</v>
      </c>
      <c r="L552" s="83" t="s">
        <v>1325</v>
      </c>
      <c r="M552" s="83" t="s">
        <v>1326</v>
      </c>
      <c r="N552" s="83" t="s">
        <v>1327</v>
      </c>
      <c r="O552" s="83" t="s">
        <v>1328</v>
      </c>
      <c r="P552" s="83" t="s">
        <v>1329</v>
      </c>
      <c r="Q552" s="83" t="s">
        <v>1330</v>
      </c>
      <c r="R552" s="83" t="s">
        <v>1331</v>
      </c>
      <c r="S552" s="83" t="s">
        <v>1332</v>
      </c>
      <c r="T552" s="83" t="s">
        <v>1333</v>
      </c>
      <c r="U552" s="83" t="s">
        <v>1334</v>
      </c>
      <c r="V552" s="83" t="s">
        <v>1335</v>
      </c>
      <c r="W552" s="83" t="s">
        <v>1336</v>
      </c>
      <c r="X552" s="83" t="s">
        <v>1337</v>
      </c>
      <c r="Y552" s="83" t="s">
        <v>1338</v>
      </c>
      <c r="Z552" s="83" t="s">
        <v>1339</v>
      </c>
      <c r="AA552" s="83" t="s">
        <v>1340</v>
      </c>
      <c r="AB552" s="83" t="s">
        <v>1341</v>
      </c>
      <c r="AC552" s="83" t="s">
        <v>1342</v>
      </c>
      <c r="AD552" s="83" t="s">
        <v>1343</v>
      </c>
      <c r="AE552" s="83" t="s">
        <v>1344</v>
      </c>
      <c r="AF552" s="83" t="s">
        <v>1345</v>
      </c>
    </row>
    <row r="553" spans="2:32" s="21" customFormat="1" ht="15.75" customHeight="1" x14ac:dyDescent="0.2">
      <c r="B553" s="32"/>
      <c r="C553" s="44" t="str">
        <f>'Aligning Data'!C286</f>
        <v>A16</v>
      </c>
      <c r="D553" s="44" t="str">
        <f>'Aligning Data'!D286</f>
        <v>B16</v>
      </c>
      <c r="E553" s="44" t="str">
        <f>'Aligning Data'!E286</f>
        <v>C16</v>
      </c>
      <c r="F553" s="44" t="str">
        <f>'Aligning Data'!F286</f>
        <v>D16</v>
      </c>
      <c r="G553" s="44" t="str">
        <f>'Aligning Data'!G286</f>
        <v>E16</v>
      </c>
      <c r="H553" s="44" t="str">
        <f>'Aligning Data'!H286</f>
        <v>F16</v>
      </c>
      <c r="I553" s="44" t="str">
        <f>'Aligning Data'!I286</f>
        <v>G16</v>
      </c>
      <c r="J553" s="44" t="str">
        <f>'Aligning Data'!J286</f>
        <v>H16</v>
      </c>
      <c r="K553" s="44" t="str">
        <f>'Aligning Data'!K286</f>
        <v>I16</v>
      </c>
      <c r="L553" s="44" t="str">
        <f>'Aligning Data'!L286</f>
        <v>J16</v>
      </c>
      <c r="M553" s="44" t="str">
        <f>'Aligning Data'!M286</f>
        <v>K16</v>
      </c>
      <c r="N553" s="44" t="str">
        <f>'Aligning Data'!N286</f>
        <v>L16</v>
      </c>
      <c r="O553" s="44" t="str">
        <f>'Aligning Data'!O286</f>
        <v>M16</v>
      </c>
      <c r="P553" s="44" t="str">
        <f>'Aligning Data'!P286</f>
        <v>N16</v>
      </c>
      <c r="Q553" s="44" t="str">
        <f>'Aligning Data'!Q286</f>
        <v>O16</v>
      </c>
      <c r="R553" s="44" t="str">
        <f>'Aligning Data'!R286</f>
        <v>P16</v>
      </c>
      <c r="S553" s="44" t="str">
        <f>'Aligning Data'!S286</f>
        <v>S16</v>
      </c>
      <c r="T553" s="44" t="str">
        <f>'Aligning Data'!T286</f>
        <v>R16</v>
      </c>
      <c r="U553" s="44" t="str">
        <f>'Aligning Data'!U286</f>
        <v>S16</v>
      </c>
      <c r="V553" s="44" t="str">
        <f>'Aligning Data'!V286</f>
        <v>T16</v>
      </c>
      <c r="W553" s="44" t="str">
        <f>'Aligning Data'!W286</f>
        <v>U16</v>
      </c>
      <c r="X553" s="44" t="str">
        <f>'Aligning Data'!X286</f>
        <v>V16</v>
      </c>
      <c r="Y553" s="44" t="str">
        <f>'Aligning Data'!Y286</f>
        <v>W16</v>
      </c>
      <c r="Z553" s="44" t="str">
        <f>'Aligning Data'!Z286</f>
        <v>X16</v>
      </c>
      <c r="AA553" s="44" t="str">
        <f>'Aligning Data'!AA286</f>
        <v>Y16</v>
      </c>
      <c r="AB553" s="44" t="str">
        <f>'Aligning Data'!AB286</f>
        <v>Z16</v>
      </c>
      <c r="AC553" s="44" t="str">
        <f>'Aligning Data'!AC286</f>
        <v>AA16</v>
      </c>
      <c r="AD553" s="44" t="str">
        <f>'Aligning Data'!AD286</f>
        <v>AB16</v>
      </c>
      <c r="AE553" s="44" t="str">
        <f>'Aligning Data'!AE286</f>
        <v>AC16</v>
      </c>
      <c r="AF553" s="44" t="str">
        <f>'Aligning Data'!AF286</f>
        <v>AD16</v>
      </c>
    </row>
    <row r="554" spans="2:32" s="21" customFormat="1" ht="15.75" customHeight="1" x14ac:dyDescent="0.2">
      <c r="B554" s="27">
        <v>17</v>
      </c>
      <c r="C554" s="27" t="s">
        <v>1346</v>
      </c>
      <c r="D554" s="27" t="s">
        <v>1347</v>
      </c>
      <c r="E554" s="27" t="s">
        <v>1348</v>
      </c>
      <c r="F554" s="27" t="s">
        <v>1349</v>
      </c>
      <c r="G554" s="27" t="s">
        <v>1350</v>
      </c>
      <c r="H554" s="27" t="s">
        <v>1351</v>
      </c>
      <c r="I554" s="27" t="s">
        <v>1352</v>
      </c>
      <c r="J554" s="27" t="s">
        <v>1353</v>
      </c>
      <c r="K554" s="27" t="s">
        <v>1354</v>
      </c>
      <c r="L554" s="27" t="s">
        <v>1355</v>
      </c>
      <c r="M554" s="27" t="s">
        <v>1356</v>
      </c>
      <c r="N554" s="27" t="s">
        <v>1357</v>
      </c>
      <c r="O554" s="27" t="s">
        <v>1358</v>
      </c>
      <c r="P554" s="27" t="s">
        <v>1359</v>
      </c>
      <c r="Q554" s="27" t="s">
        <v>1360</v>
      </c>
      <c r="R554" s="27" t="s">
        <v>1361</v>
      </c>
      <c r="S554" s="27" t="s">
        <v>1362</v>
      </c>
      <c r="T554" s="27" t="s">
        <v>1363</v>
      </c>
      <c r="U554" s="27" t="s">
        <v>1364</v>
      </c>
      <c r="V554" s="27" t="s">
        <v>1365</v>
      </c>
      <c r="W554" s="27" t="s">
        <v>1366</v>
      </c>
      <c r="X554" s="27" t="s">
        <v>1367</v>
      </c>
      <c r="Y554" s="27" t="s">
        <v>1368</v>
      </c>
      <c r="Z554" s="27" t="s">
        <v>1369</v>
      </c>
      <c r="AA554" s="27" t="s">
        <v>1370</v>
      </c>
      <c r="AB554" s="27" t="s">
        <v>1371</v>
      </c>
      <c r="AC554" s="27" t="s">
        <v>1372</v>
      </c>
      <c r="AD554" s="27" t="s">
        <v>1373</v>
      </c>
      <c r="AE554" s="27" t="s">
        <v>1374</v>
      </c>
      <c r="AF554" s="27" t="s">
        <v>1375</v>
      </c>
    </row>
    <row r="555" spans="2:32" s="21" customFormat="1" ht="15.75" customHeight="1" x14ac:dyDescent="0.2">
      <c r="B555" s="27"/>
      <c r="C555" s="28" t="str">
        <f>'Aligning Data'!C287</f>
        <v>A17</v>
      </c>
      <c r="D555" s="28" t="str">
        <f>'Aligning Data'!D287</f>
        <v>B17</v>
      </c>
      <c r="E555" s="28" t="str">
        <f>'Aligning Data'!E287</f>
        <v>C17</v>
      </c>
      <c r="F555" s="28" t="str">
        <f>'Aligning Data'!F287</f>
        <v>D17</v>
      </c>
      <c r="G555" s="28" t="str">
        <f>'Aligning Data'!G287</f>
        <v>E17</v>
      </c>
      <c r="H555" s="28" t="str">
        <f>'Aligning Data'!H287</f>
        <v>F17</v>
      </c>
      <c r="I555" s="28" t="str">
        <f>'Aligning Data'!I287</f>
        <v>G17</v>
      </c>
      <c r="J555" s="28" t="str">
        <f>'Aligning Data'!J287</f>
        <v>H17</v>
      </c>
      <c r="K555" s="28" t="str">
        <f>'Aligning Data'!K287</f>
        <v>I17</v>
      </c>
      <c r="L555" s="28" t="str">
        <f>'Aligning Data'!L287</f>
        <v>J17</v>
      </c>
      <c r="M555" s="28" t="str">
        <f>'Aligning Data'!M287</f>
        <v>K17</v>
      </c>
      <c r="N555" s="28" t="str">
        <f>'Aligning Data'!N287</f>
        <v>L17</v>
      </c>
      <c r="O555" s="28" t="str">
        <f>'Aligning Data'!O287</f>
        <v>M17</v>
      </c>
      <c r="P555" s="28" t="str">
        <f>'Aligning Data'!P287</f>
        <v>N17</v>
      </c>
      <c r="Q555" s="28" t="str">
        <f>'Aligning Data'!Q287</f>
        <v>O17</v>
      </c>
      <c r="R555" s="28" t="str">
        <f>'Aligning Data'!R287</f>
        <v>P17</v>
      </c>
      <c r="S555" s="28" t="str">
        <f>'Aligning Data'!S287</f>
        <v>S17</v>
      </c>
      <c r="T555" s="28" t="str">
        <f>'Aligning Data'!T287</f>
        <v>R17</v>
      </c>
      <c r="U555" s="28" t="str">
        <f>'Aligning Data'!U287</f>
        <v>S17</v>
      </c>
      <c r="V555" s="28" t="str">
        <f>'Aligning Data'!V287</f>
        <v>T17</v>
      </c>
      <c r="W555" s="28" t="str">
        <f>'Aligning Data'!W287</f>
        <v>U17</v>
      </c>
      <c r="X555" s="28" t="str">
        <f>'Aligning Data'!X287</f>
        <v>V17</v>
      </c>
      <c r="Y555" s="28" t="str">
        <f>'Aligning Data'!Y287</f>
        <v>W17</v>
      </c>
      <c r="Z555" s="28" t="str">
        <f>'Aligning Data'!Z287</f>
        <v>X17</v>
      </c>
      <c r="AA555" s="28" t="str">
        <f>'Aligning Data'!AA287</f>
        <v>Y17</v>
      </c>
      <c r="AB555" s="28" t="str">
        <f>'Aligning Data'!AB287</f>
        <v>Z17</v>
      </c>
      <c r="AC555" s="28" t="str">
        <f>'Aligning Data'!AC287</f>
        <v>AA17</v>
      </c>
      <c r="AD555" s="28" t="str">
        <f>'Aligning Data'!AD287</f>
        <v>AB17</v>
      </c>
      <c r="AE555" s="28" t="str">
        <f>'Aligning Data'!AE287</f>
        <v>AC17</v>
      </c>
      <c r="AF555" s="28" t="str">
        <f>'Aligning Data'!AF287</f>
        <v>AD17</v>
      </c>
    </row>
    <row r="556" spans="2:32" s="21" customFormat="1" ht="15.75" customHeight="1" x14ac:dyDescent="0.2">
      <c r="B556" s="27">
        <v>18</v>
      </c>
      <c r="C556" s="27" t="s">
        <v>1346</v>
      </c>
      <c r="D556" s="27" t="s">
        <v>1347</v>
      </c>
      <c r="E556" s="27" t="s">
        <v>1348</v>
      </c>
      <c r="F556" s="27" t="s">
        <v>1349</v>
      </c>
      <c r="G556" s="27" t="s">
        <v>1350</v>
      </c>
      <c r="H556" s="27" t="s">
        <v>1351</v>
      </c>
      <c r="I556" s="27" t="s">
        <v>1352</v>
      </c>
      <c r="J556" s="27" t="s">
        <v>1353</v>
      </c>
      <c r="K556" s="27" t="s">
        <v>1354</v>
      </c>
      <c r="L556" s="27" t="s">
        <v>1355</v>
      </c>
      <c r="M556" s="27" t="s">
        <v>1356</v>
      </c>
      <c r="N556" s="27" t="s">
        <v>1357</v>
      </c>
      <c r="O556" s="27" t="s">
        <v>1358</v>
      </c>
      <c r="P556" s="27" t="s">
        <v>1359</v>
      </c>
      <c r="Q556" s="27" t="s">
        <v>1360</v>
      </c>
      <c r="R556" s="27" t="s">
        <v>1361</v>
      </c>
      <c r="S556" s="27" t="s">
        <v>1362</v>
      </c>
      <c r="T556" s="27" t="s">
        <v>1363</v>
      </c>
      <c r="U556" s="27" t="s">
        <v>1364</v>
      </c>
      <c r="V556" s="27" t="s">
        <v>1365</v>
      </c>
      <c r="W556" s="27" t="s">
        <v>1366</v>
      </c>
      <c r="X556" s="27" t="s">
        <v>1367</v>
      </c>
      <c r="Y556" s="27" t="s">
        <v>1368</v>
      </c>
      <c r="Z556" s="27" t="s">
        <v>1369</v>
      </c>
      <c r="AA556" s="27" t="s">
        <v>1370</v>
      </c>
      <c r="AB556" s="27" t="s">
        <v>1371</v>
      </c>
      <c r="AC556" s="27" t="s">
        <v>1372</v>
      </c>
      <c r="AD556" s="27" t="s">
        <v>1373</v>
      </c>
      <c r="AE556" s="27" t="s">
        <v>1374</v>
      </c>
      <c r="AF556" s="27" t="s">
        <v>1375</v>
      </c>
    </row>
    <row r="557" spans="2:32" s="21" customFormat="1" ht="15.75" customHeight="1" x14ac:dyDescent="0.2">
      <c r="B557" s="27"/>
      <c r="C557" s="31" t="str">
        <f>'Aligning Data'!C288</f>
        <v>A18</v>
      </c>
      <c r="D557" s="31" t="str">
        <f>'Aligning Data'!D288</f>
        <v>B18</v>
      </c>
      <c r="E557" s="31" t="str">
        <f>'Aligning Data'!E288</f>
        <v>C18</v>
      </c>
      <c r="F557" s="31" t="str">
        <f>'Aligning Data'!F288</f>
        <v>D18</v>
      </c>
      <c r="G557" s="31" t="str">
        <f>'Aligning Data'!G288</f>
        <v>E18</v>
      </c>
      <c r="H557" s="31" t="str">
        <f>'Aligning Data'!H288</f>
        <v>F18</v>
      </c>
      <c r="I557" s="31" t="str">
        <f>'Aligning Data'!I288</f>
        <v>G18</v>
      </c>
      <c r="J557" s="31" t="str">
        <f>'Aligning Data'!J288</f>
        <v>H18</v>
      </c>
      <c r="K557" s="31" t="str">
        <f>'Aligning Data'!K288</f>
        <v>I18</v>
      </c>
      <c r="L557" s="31" t="str">
        <f>'Aligning Data'!L288</f>
        <v>J18</v>
      </c>
      <c r="M557" s="31" t="str">
        <f>'Aligning Data'!M288</f>
        <v>K18</v>
      </c>
      <c r="N557" s="31" t="str">
        <f>'Aligning Data'!N288</f>
        <v>L18</v>
      </c>
      <c r="O557" s="31" t="str">
        <f>'Aligning Data'!O288</f>
        <v>M18</v>
      </c>
      <c r="P557" s="31" t="str">
        <f>'Aligning Data'!P288</f>
        <v>N18</v>
      </c>
      <c r="Q557" s="31" t="str">
        <f>'Aligning Data'!Q288</f>
        <v>O18</v>
      </c>
      <c r="R557" s="31" t="str">
        <f>'Aligning Data'!R288</f>
        <v>P18</v>
      </c>
      <c r="S557" s="31" t="str">
        <f>'Aligning Data'!S288</f>
        <v>S18</v>
      </c>
      <c r="T557" s="31" t="str">
        <f>'Aligning Data'!T288</f>
        <v>R18</v>
      </c>
      <c r="U557" s="31" t="str">
        <f>'Aligning Data'!U288</f>
        <v>S18</v>
      </c>
      <c r="V557" s="31" t="str">
        <f>'Aligning Data'!V288</f>
        <v>T18</v>
      </c>
      <c r="W557" s="31" t="str">
        <f>'Aligning Data'!W288</f>
        <v>U18</v>
      </c>
      <c r="X557" s="31" t="str">
        <f>'Aligning Data'!X288</f>
        <v>V18</v>
      </c>
      <c r="Y557" s="31" t="str">
        <f>'Aligning Data'!Y288</f>
        <v>W18</v>
      </c>
      <c r="Z557" s="31" t="str">
        <f>'Aligning Data'!Z288</f>
        <v>X18</v>
      </c>
      <c r="AA557" s="31" t="str">
        <f>'Aligning Data'!AA288</f>
        <v>Y18</v>
      </c>
      <c r="AB557" s="31" t="str">
        <f>'Aligning Data'!AB288</f>
        <v>Z18</v>
      </c>
      <c r="AC557" s="31" t="str">
        <f>'Aligning Data'!AC288</f>
        <v>AA18</v>
      </c>
      <c r="AD557" s="31" t="str">
        <f>'Aligning Data'!AD288</f>
        <v>AB18</v>
      </c>
      <c r="AE557" s="31" t="str">
        <f>'Aligning Data'!AE288</f>
        <v>AC18</v>
      </c>
      <c r="AF557" s="31" t="str">
        <f>'Aligning Data'!AF288</f>
        <v>AD18</v>
      </c>
    </row>
    <row r="558" spans="2:32" s="21" customFormat="1" ht="15.75" customHeight="1" x14ac:dyDescent="0.2">
      <c r="B558" s="32">
        <v>19</v>
      </c>
      <c r="C558" s="32" t="s">
        <v>1376</v>
      </c>
      <c r="D558" s="32" t="s">
        <v>1377</v>
      </c>
      <c r="E558" s="32" t="s">
        <v>1378</v>
      </c>
      <c r="F558" s="32" t="s">
        <v>1379</v>
      </c>
      <c r="G558" s="32" t="s">
        <v>1380</v>
      </c>
      <c r="H558" s="32" t="s">
        <v>1381</v>
      </c>
      <c r="I558" s="32" t="s">
        <v>1382</v>
      </c>
      <c r="J558" s="32" t="s">
        <v>1383</v>
      </c>
      <c r="K558" s="32" t="s">
        <v>1384</v>
      </c>
      <c r="L558" s="32" t="s">
        <v>1385</v>
      </c>
      <c r="M558" s="32" t="s">
        <v>1386</v>
      </c>
      <c r="N558" s="32" t="s">
        <v>1387</v>
      </c>
      <c r="O558" s="32" t="s">
        <v>1388</v>
      </c>
      <c r="P558" s="32" t="s">
        <v>1389</v>
      </c>
      <c r="Q558" s="32" t="s">
        <v>1390</v>
      </c>
      <c r="R558" s="32" t="s">
        <v>1391</v>
      </c>
      <c r="S558" s="32" t="s">
        <v>1392</v>
      </c>
      <c r="T558" s="32" t="s">
        <v>1393</v>
      </c>
      <c r="U558" s="32" t="s">
        <v>1394</v>
      </c>
      <c r="V558" s="32" t="s">
        <v>1395</v>
      </c>
      <c r="W558" s="32" t="s">
        <v>1396</v>
      </c>
      <c r="X558" s="32" t="s">
        <v>1397</v>
      </c>
      <c r="Y558" s="32" t="s">
        <v>1398</v>
      </c>
      <c r="Z558" s="32" t="s">
        <v>1399</v>
      </c>
      <c r="AA558" s="32" t="s">
        <v>1400</v>
      </c>
      <c r="AB558" s="32" t="s">
        <v>1401</v>
      </c>
      <c r="AC558" s="32" t="s">
        <v>1402</v>
      </c>
      <c r="AD558" s="32" t="s">
        <v>1403</v>
      </c>
      <c r="AE558" s="32" t="s">
        <v>1404</v>
      </c>
      <c r="AF558" s="32" t="s">
        <v>1405</v>
      </c>
    </row>
    <row r="559" spans="2:32" s="21" customFormat="1" ht="15.75" customHeight="1" x14ac:dyDescent="0.2">
      <c r="B559" s="32"/>
      <c r="C559" s="41" t="str">
        <f>'Aligning Data'!C289</f>
        <v>A19</v>
      </c>
      <c r="D559" s="41" t="str">
        <f>'Aligning Data'!D289</f>
        <v>B19</v>
      </c>
      <c r="E559" s="41" t="str">
        <f>'Aligning Data'!E289</f>
        <v>C19</v>
      </c>
      <c r="F559" s="41" t="str">
        <f>'Aligning Data'!F289</f>
        <v>D19</v>
      </c>
      <c r="G559" s="41" t="str">
        <f>'Aligning Data'!G289</f>
        <v>E19</v>
      </c>
      <c r="H559" s="41" t="str">
        <f>'Aligning Data'!H289</f>
        <v>F19</v>
      </c>
      <c r="I559" s="41" t="str">
        <f>'Aligning Data'!I289</f>
        <v>G19</v>
      </c>
      <c r="J559" s="41" t="str">
        <f>'Aligning Data'!J289</f>
        <v>H19</v>
      </c>
      <c r="K559" s="41" t="str">
        <f>'Aligning Data'!K289</f>
        <v>I19</v>
      </c>
      <c r="L559" s="41" t="str">
        <f>'Aligning Data'!L289</f>
        <v>J19</v>
      </c>
      <c r="M559" s="41" t="str">
        <f>'Aligning Data'!M289</f>
        <v>K19</v>
      </c>
      <c r="N559" s="41" t="str">
        <f>'Aligning Data'!N289</f>
        <v>L19</v>
      </c>
      <c r="O559" s="41" t="str">
        <f>'Aligning Data'!O289</f>
        <v>M19</v>
      </c>
      <c r="P559" s="41" t="str">
        <f>'Aligning Data'!P289</f>
        <v>N19</v>
      </c>
      <c r="Q559" s="41" t="str">
        <f>'Aligning Data'!Q289</f>
        <v>O19</v>
      </c>
      <c r="R559" s="41" t="str">
        <f>'Aligning Data'!R289</f>
        <v>P19</v>
      </c>
      <c r="S559" s="41" t="str">
        <f>'Aligning Data'!S289</f>
        <v>S19</v>
      </c>
      <c r="T559" s="41" t="str">
        <f>'Aligning Data'!T289</f>
        <v>R19</v>
      </c>
      <c r="U559" s="41" t="str">
        <f>'Aligning Data'!U289</f>
        <v>S19</v>
      </c>
      <c r="V559" s="41" t="str">
        <f>'Aligning Data'!V289</f>
        <v>T19</v>
      </c>
      <c r="W559" s="41" t="str">
        <f>'Aligning Data'!W289</f>
        <v>U19</v>
      </c>
      <c r="X559" s="41" t="str">
        <f>'Aligning Data'!X289</f>
        <v>V19</v>
      </c>
      <c r="Y559" s="41" t="str">
        <f>'Aligning Data'!Y289</f>
        <v>W19</v>
      </c>
      <c r="Z559" s="41" t="str">
        <f>'Aligning Data'!Z289</f>
        <v>X19</v>
      </c>
      <c r="AA559" s="41" t="str">
        <f>'Aligning Data'!AA289</f>
        <v>Y19</v>
      </c>
      <c r="AB559" s="41" t="str">
        <f>'Aligning Data'!AB289</f>
        <v>Z19</v>
      </c>
      <c r="AC559" s="41" t="str">
        <f>'Aligning Data'!AC289</f>
        <v>AA19</v>
      </c>
      <c r="AD559" s="41" t="str">
        <f>'Aligning Data'!AD289</f>
        <v>AB19</v>
      </c>
      <c r="AE559" s="41" t="str">
        <f>'Aligning Data'!AE289</f>
        <v>AC19</v>
      </c>
      <c r="AF559" s="41" t="str">
        <f>'Aligning Data'!AF289</f>
        <v>AD19</v>
      </c>
    </row>
    <row r="560" spans="2:32" s="21" customFormat="1" ht="15.75" customHeight="1" x14ac:dyDescent="0.2">
      <c r="B560" s="32">
        <v>20</v>
      </c>
      <c r="C560" s="32" t="s">
        <v>1376</v>
      </c>
      <c r="D560" s="32" t="s">
        <v>1377</v>
      </c>
      <c r="E560" s="32" t="s">
        <v>1378</v>
      </c>
      <c r="F560" s="32" t="s">
        <v>1379</v>
      </c>
      <c r="G560" s="32" t="s">
        <v>1380</v>
      </c>
      <c r="H560" s="32" t="s">
        <v>1381</v>
      </c>
      <c r="I560" s="32" t="s">
        <v>1382</v>
      </c>
      <c r="J560" s="32" t="s">
        <v>1383</v>
      </c>
      <c r="K560" s="32" t="s">
        <v>1384</v>
      </c>
      <c r="L560" s="32" t="s">
        <v>1385</v>
      </c>
      <c r="M560" s="32" t="s">
        <v>1386</v>
      </c>
      <c r="N560" s="32" t="s">
        <v>1387</v>
      </c>
      <c r="O560" s="32" t="s">
        <v>1388</v>
      </c>
      <c r="P560" s="32" t="s">
        <v>1389</v>
      </c>
      <c r="Q560" s="32" t="s">
        <v>1390</v>
      </c>
      <c r="R560" s="32" t="s">
        <v>1391</v>
      </c>
      <c r="S560" s="32" t="s">
        <v>1392</v>
      </c>
      <c r="T560" s="32" t="s">
        <v>1393</v>
      </c>
      <c r="U560" s="32" t="s">
        <v>1394</v>
      </c>
      <c r="V560" s="32" t="s">
        <v>1395</v>
      </c>
      <c r="W560" s="32" t="s">
        <v>1396</v>
      </c>
      <c r="X560" s="32" t="s">
        <v>1397</v>
      </c>
      <c r="Y560" s="32" t="s">
        <v>1398</v>
      </c>
      <c r="Z560" s="32" t="s">
        <v>1399</v>
      </c>
      <c r="AA560" s="32" t="s">
        <v>1400</v>
      </c>
      <c r="AB560" s="32" t="s">
        <v>1401</v>
      </c>
      <c r="AC560" s="32" t="s">
        <v>1402</v>
      </c>
      <c r="AD560" s="32" t="s">
        <v>1403</v>
      </c>
      <c r="AE560" s="32" t="s">
        <v>1404</v>
      </c>
      <c r="AF560" s="32" t="s">
        <v>1405</v>
      </c>
    </row>
    <row r="561" spans="2:32" s="21" customFormat="1" ht="15.75" customHeight="1" x14ac:dyDescent="0.2">
      <c r="B561" s="32"/>
      <c r="C561" s="44" t="str">
        <f>'Aligning Data'!C290</f>
        <v>A20</v>
      </c>
      <c r="D561" s="44" t="str">
        <f>'Aligning Data'!D290</f>
        <v>B20</v>
      </c>
      <c r="E561" s="44" t="str">
        <f>'Aligning Data'!E290</f>
        <v>C20</v>
      </c>
      <c r="F561" s="44" t="str">
        <f>'Aligning Data'!F290</f>
        <v>D20</v>
      </c>
      <c r="G561" s="44" t="str">
        <f>'Aligning Data'!G290</f>
        <v>E20</v>
      </c>
      <c r="H561" s="44" t="str">
        <f>'Aligning Data'!H290</f>
        <v>F20</v>
      </c>
      <c r="I561" s="44" t="str">
        <f>'Aligning Data'!I290</f>
        <v>G20</v>
      </c>
      <c r="J561" s="44" t="str">
        <f>'Aligning Data'!J290</f>
        <v>H20</v>
      </c>
      <c r="K561" s="44" t="str">
        <f>'Aligning Data'!K290</f>
        <v>I20</v>
      </c>
      <c r="L561" s="44" t="str">
        <f>'Aligning Data'!L290</f>
        <v>J20</v>
      </c>
      <c r="M561" s="44" t="str">
        <f>'Aligning Data'!M290</f>
        <v>K20</v>
      </c>
      <c r="N561" s="44" t="str">
        <f>'Aligning Data'!N290</f>
        <v>L20</v>
      </c>
      <c r="O561" s="44" t="str">
        <f>'Aligning Data'!O290</f>
        <v>M20</v>
      </c>
      <c r="P561" s="44" t="str">
        <f>'Aligning Data'!P290</f>
        <v>N20</v>
      </c>
      <c r="Q561" s="44" t="str">
        <f>'Aligning Data'!Q290</f>
        <v>O20</v>
      </c>
      <c r="R561" s="44" t="str">
        <f>'Aligning Data'!R290</f>
        <v>P20</v>
      </c>
      <c r="S561" s="44" t="str">
        <f>'Aligning Data'!S290</f>
        <v>S20</v>
      </c>
      <c r="T561" s="44" t="str">
        <f>'Aligning Data'!T290</f>
        <v>R20</v>
      </c>
      <c r="U561" s="44" t="str">
        <f>'Aligning Data'!U290</f>
        <v>S20</v>
      </c>
      <c r="V561" s="44" t="str">
        <f>'Aligning Data'!V290</f>
        <v>T20</v>
      </c>
      <c r="W561" s="44" t="str">
        <f>'Aligning Data'!W290</f>
        <v>U20</v>
      </c>
      <c r="X561" s="44" t="str">
        <f>'Aligning Data'!X290</f>
        <v>V20</v>
      </c>
      <c r="Y561" s="44" t="str">
        <f>'Aligning Data'!Y290</f>
        <v>W20</v>
      </c>
      <c r="Z561" s="44" t="str">
        <f>'Aligning Data'!Z290</f>
        <v>X20</v>
      </c>
      <c r="AA561" s="44" t="str">
        <f>'Aligning Data'!AA290</f>
        <v>Y20</v>
      </c>
      <c r="AB561" s="44" t="str">
        <f>'Aligning Data'!AB290</f>
        <v>Z20</v>
      </c>
      <c r="AC561" s="44" t="str">
        <f>'Aligning Data'!AC290</f>
        <v>AA20</v>
      </c>
      <c r="AD561" s="44" t="str">
        <f>'Aligning Data'!AD290</f>
        <v>AB20</v>
      </c>
      <c r="AE561" s="44" t="str">
        <f>'Aligning Data'!AE290</f>
        <v>AC20</v>
      </c>
      <c r="AF561" s="44" t="str">
        <f>'Aligning Data'!AF290</f>
        <v>AD20</v>
      </c>
    </row>
    <row r="562" spans="2:32" s="21" customFormat="1" ht="15.75" customHeight="1" x14ac:dyDescent="0.2">
      <c r="B562" s="27">
        <v>21</v>
      </c>
      <c r="C562" s="27" t="s">
        <v>1406</v>
      </c>
      <c r="D562" s="27" t="s">
        <v>1407</v>
      </c>
      <c r="E562" s="27" t="s">
        <v>1408</v>
      </c>
      <c r="F562" s="27" t="s">
        <v>1409</v>
      </c>
      <c r="G562" s="27" t="s">
        <v>1410</v>
      </c>
      <c r="H562" s="27" t="s">
        <v>1411</v>
      </c>
      <c r="I562" s="27" t="s">
        <v>1412</v>
      </c>
      <c r="J562" s="27" t="s">
        <v>1413</v>
      </c>
      <c r="K562" s="27" t="s">
        <v>1414</v>
      </c>
      <c r="L562" s="27" t="s">
        <v>1415</v>
      </c>
      <c r="M562" s="27" t="s">
        <v>1416</v>
      </c>
      <c r="N562" s="27" t="s">
        <v>1417</v>
      </c>
      <c r="O562" s="27" t="s">
        <v>1418</v>
      </c>
      <c r="P562" s="27" t="s">
        <v>1419</v>
      </c>
      <c r="Q562" s="27" t="s">
        <v>1420</v>
      </c>
      <c r="R562" s="27" t="s">
        <v>1421</v>
      </c>
      <c r="S562" s="27" t="s">
        <v>1422</v>
      </c>
      <c r="T562" s="27" t="s">
        <v>1423</v>
      </c>
      <c r="U562" s="27" t="s">
        <v>1424</v>
      </c>
      <c r="V562" s="27" t="s">
        <v>1425</v>
      </c>
      <c r="W562" s="27" t="s">
        <v>1426</v>
      </c>
      <c r="X562" s="27" t="s">
        <v>1427</v>
      </c>
      <c r="Y562" s="27" t="s">
        <v>1428</v>
      </c>
      <c r="Z562" s="27" t="s">
        <v>1429</v>
      </c>
      <c r="AA562" s="27" t="s">
        <v>1430</v>
      </c>
      <c r="AB562" s="27" t="s">
        <v>1431</v>
      </c>
      <c r="AC562" s="27" t="s">
        <v>1432</v>
      </c>
      <c r="AD562" s="27" t="s">
        <v>1433</v>
      </c>
      <c r="AE562" s="27" t="s">
        <v>1434</v>
      </c>
      <c r="AF562" s="27" t="s">
        <v>1435</v>
      </c>
    </row>
    <row r="563" spans="2:32" s="21" customFormat="1" ht="15.75" customHeight="1" x14ac:dyDescent="0.2">
      <c r="B563" s="27"/>
      <c r="C563" s="28" t="str">
        <f>'Aligning Data'!C291</f>
        <v>A21</v>
      </c>
      <c r="D563" s="28" t="str">
        <f>'Aligning Data'!D291</f>
        <v>B21</v>
      </c>
      <c r="E563" s="28" t="str">
        <f>'Aligning Data'!E291</f>
        <v>C21</v>
      </c>
      <c r="F563" s="28" t="str">
        <f>'Aligning Data'!F291</f>
        <v>D21</v>
      </c>
      <c r="G563" s="28" t="str">
        <f>'Aligning Data'!G291</f>
        <v>E21</v>
      </c>
      <c r="H563" s="28" t="str">
        <f>'Aligning Data'!H291</f>
        <v>F21</v>
      </c>
      <c r="I563" s="28" t="str">
        <f>'Aligning Data'!I291</f>
        <v>G21</v>
      </c>
      <c r="J563" s="28" t="str">
        <f>'Aligning Data'!J291</f>
        <v>H21</v>
      </c>
      <c r="K563" s="28" t="str">
        <f>'Aligning Data'!K291</f>
        <v>I21</v>
      </c>
      <c r="L563" s="28" t="str">
        <f>'Aligning Data'!L291</f>
        <v>J21</v>
      </c>
      <c r="M563" s="28" t="str">
        <f>'Aligning Data'!M291</f>
        <v>K21</v>
      </c>
      <c r="N563" s="28" t="str">
        <f>'Aligning Data'!N291</f>
        <v>L21</v>
      </c>
      <c r="O563" s="28" t="str">
        <f>'Aligning Data'!O291</f>
        <v>M21</v>
      </c>
      <c r="P563" s="28" t="str">
        <f>'Aligning Data'!P291</f>
        <v>N21</v>
      </c>
      <c r="Q563" s="28" t="str">
        <f>'Aligning Data'!Q291</f>
        <v>O21</v>
      </c>
      <c r="R563" s="28" t="str">
        <f>'Aligning Data'!R291</f>
        <v>P21</v>
      </c>
      <c r="S563" s="28" t="str">
        <f>'Aligning Data'!S291</f>
        <v>S21</v>
      </c>
      <c r="T563" s="28" t="str">
        <f>'Aligning Data'!T291</f>
        <v>R21</v>
      </c>
      <c r="U563" s="28" t="str">
        <f>'Aligning Data'!U291</f>
        <v>S21</v>
      </c>
      <c r="V563" s="28" t="str">
        <f>'Aligning Data'!V291</f>
        <v>T21</v>
      </c>
      <c r="W563" s="28" t="str">
        <f>'Aligning Data'!W291</f>
        <v>U21</v>
      </c>
      <c r="X563" s="28" t="str">
        <f>'Aligning Data'!X291</f>
        <v>V21</v>
      </c>
      <c r="Y563" s="28" t="str">
        <f>'Aligning Data'!Y291</f>
        <v>W21</v>
      </c>
      <c r="Z563" s="28" t="str">
        <f>'Aligning Data'!Z291</f>
        <v>X21</v>
      </c>
      <c r="AA563" s="28" t="str">
        <f>'Aligning Data'!AA291</f>
        <v>Y21</v>
      </c>
      <c r="AB563" s="28" t="str">
        <f>'Aligning Data'!AB291</f>
        <v>Z21</v>
      </c>
      <c r="AC563" s="28" t="str">
        <f>'Aligning Data'!AC291</f>
        <v>AA21</v>
      </c>
      <c r="AD563" s="28" t="str">
        <f>'Aligning Data'!AD291</f>
        <v>AB21</v>
      </c>
      <c r="AE563" s="28" t="str">
        <f>'Aligning Data'!AE291</f>
        <v>AC21</v>
      </c>
      <c r="AF563" s="28" t="str">
        <f>'Aligning Data'!AF291</f>
        <v>AD21</v>
      </c>
    </row>
    <row r="564" spans="2:32" s="21" customFormat="1" ht="15.75" customHeight="1" x14ac:dyDescent="0.2">
      <c r="B564" s="27">
        <v>22</v>
      </c>
      <c r="C564" s="27" t="s">
        <v>1406</v>
      </c>
      <c r="D564" s="27" t="s">
        <v>1407</v>
      </c>
      <c r="E564" s="27" t="s">
        <v>1408</v>
      </c>
      <c r="F564" s="27" t="s">
        <v>1409</v>
      </c>
      <c r="G564" s="27" t="s">
        <v>1410</v>
      </c>
      <c r="H564" s="27" t="s">
        <v>1411</v>
      </c>
      <c r="I564" s="27" t="s">
        <v>1412</v>
      </c>
      <c r="J564" s="27" t="s">
        <v>1413</v>
      </c>
      <c r="K564" s="27" t="s">
        <v>1414</v>
      </c>
      <c r="L564" s="27" t="s">
        <v>1415</v>
      </c>
      <c r="M564" s="27" t="s">
        <v>1416</v>
      </c>
      <c r="N564" s="27" t="s">
        <v>1417</v>
      </c>
      <c r="O564" s="27" t="s">
        <v>1418</v>
      </c>
      <c r="P564" s="27" t="s">
        <v>1419</v>
      </c>
      <c r="Q564" s="27" t="s">
        <v>1420</v>
      </c>
      <c r="R564" s="27" t="s">
        <v>1421</v>
      </c>
      <c r="S564" s="27" t="s">
        <v>1422</v>
      </c>
      <c r="T564" s="27" t="s">
        <v>1423</v>
      </c>
      <c r="U564" s="27" t="s">
        <v>1424</v>
      </c>
      <c r="V564" s="27" t="s">
        <v>1425</v>
      </c>
      <c r="W564" s="27" t="s">
        <v>1426</v>
      </c>
      <c r="X564" s="27" t="s">
        <v>1427</v>
      </c>
      <c r="Y564" s="27" t="s">
        <v>1428</v>
      </c>
      <c r="Z564" s="27" t="s">
        <v>1429</v>
      </c>
      <c r="AA564" s="27" t="s">
        <v>1430</v>
      </c>
      <c r="AB564" s="27" t="s">
        <v>1431</v>
      </c>
      <c r="AC564" s="27" t="s">
        <v>1432</v>
      </c>
      <c r="AD564" s="27" t="s">
        <v>1433</v>
      </c>
      <c r="AE564" s="27" t="s">
        <v>1434</v>
      </c>
      <c r="AF564" s="27" t="s">
        <v>1435</v>
      </c>
    </row>
    <row r="565" spans="2:32" s="21" customFormat="1" ht="15.75" customHeight="1" x14ac:dyDescent="0.2">
      <c r="B565" s="27"/>
      <c r="C565" s="28" t="str">
        <f>'Aligning Data'!C292</f>
        <v>A22</v>
      </c>
      <c r="D565" s="28" t="str">
        <f>'Aligning Data'!D292</f>
        <v>B22</v>
      </c>
      <c r="E565" s="28" t="str">
        <f>'Aligning Data'!E292</f>
        <v>C22</v>
      </c>
      <c r="F565" s="28" t="str">
        <f>'Aligning Data'!F292</f>
        <v>D22</v>
      </c>
      <c r="G565" s="28" t="str">
        <f>'Aligning Data'!G292</f>
        <v>E22</v>
      </c>
      <c r="H565" s="28" t="str">
        <f>'Aligning Data'!H292</f>
        <v>F22</v>
      </c>
      <c r="I565" s="28" t="str">
        <f>'Aligning Data'!I292</f>
        <v>G22</v>
      </c>
      <c r="J565" s="28" t="str">
        <f>'Aligning Data'!J292</f>
        <v>H22</v>
      </c>
      <c r="K565" s="28" t="str">
        <f>'Aligning Data'!K292</f>
        <v>I22</v>
      </c>
      <c r="L565" s="28" t="str">
        <f>'Aligning Data'!L292</f>
        <v>J22</v>
      </c>
      <c r="M565" s="28" t="str">
        <f>'Aligning Data'!M292</f>
        <v>K22</v>
      </c>
      <c r="N565" s="28" t="str">
        <f>'Aligning Data'!N292</f>
        <v>L22</v>
      </c>
      <c r="O565" s="28" t="str">
        <f>'Aligning Data'!O292</f>
        <v>M22</v>
      </c>
      <c r="P565" s="28" t="str">
        <f>'Aligning Data'!P292</f>
        <v>N22</v>
      </c>
      <c r="Q565" s="28" t="str">
        <f>'Aligning Data'!Q292</f>
        <v>O22</v>
      </c>
      <c r="R565" s="28" t="str">
        <f>'Aligning Data'!R292</f>
        <v>P22</v>
      </c>
      <c r="S565" s="28" t="str">
        <f>'Aligning Data'!S292</f>
        <v>S22</v>
      </c>
      <c r="T565" s="28" t="str">
        <f>'Aligning Data'!T292</f>
        <v>R22</v>
      </c>
      <c r="U565" s="28" t="str">
        <f>'Aligning Data'!U292</f>
        <v>S22</v>
      </c>
      <c r="V565" s="28" t="str">
        <f>'Aligning Data'!V292</f>
        <v>T22</v>
      </c>
      <c r="W565" s="28" t="str">
        <f>'Aligning Data'!W292</f>
        <v>U22</v>
      </c>
      <c r="X565" s="28" t="str">
        <f>'Aligning Data'!X292</f>
        <v>V22</v>
      </c>
      <c r="Y565" s="28" t="str">
        <f>'Aligning Data'!Y292</f>
        <v>W22</v>
      </c>
      <c r="Z565" s="28" t="str">
        <f>'Aligning Data'!Z292</f>
        <v>X22</v>
      </c>
      <c r="AA565" s="28" t="str">
        <f>'Aligning Data'!AA292</f>
        <v>Y22</v>
      </c>
      <c r="AB565" s="28" t="str">
        <f>'Aligning Data'!AB292</f>
        <v>Z22</v>
      </c>
      <c r="AC565" s="28" t="str">
        <f>'Aligning Data'!AC292</f>
        <v>AA22</v>
      </c>
      <c r="AD565" s="28" t="str">
        <f>'Aligning Data'!AD292</f>
        <v>AB22</v>
      </c>
      <c r="AE565" s="28" t="str">
        <f>'Aligning Data'!AE292</f>
        <v>AC22</v>
      </c>
      <c r="AF565" s="28" t="str">
        <f>'Aligning Data'!AF292</f>
        <v>AD22</v>
      </c>
    </row>
    <row r="566" spans="2:32" s="21" customFormat="1" ht="15.75" customHeight="1" x14ac:dyDescent="0.2">
      <c r="B566" s="32">
        <v>23</v>
      </c>
      <c r="C566" s="32" t="s">
        <v>1436</v>
      </c>
      <c r="D566" s="32" t="s">
        <v>1437</v>
      </c>
      <c r="E566" s="32" t="s">
        <v>1438</v>
      </c>
      <c r="F566" s="32" t="s">
        <v>1439</v>
      </c>
      <c r="G566" s="32" t="s">
        <v>1440</v>
      </c>
      <c r="H566" s="32" t="s">
        <v>1441</v>
      </c>
      <c r="I566" s="32" t="s">
        <v>1442</v>
      </c>
      <c r="J566" s="32" t="s">
        <v>1443</v>
      </c>
      <c r="K566" s="32" t="s">
        <v>1444</v>
      </c>
      <c r="L566" s="32" t="s">
        <v>1445</v>
      </c>
      <c r="M566" s="32" t="s">
        <v>1446</v>
      </c>
      <c r="N566" s="32" t="s">
        <v>1447</v>
      </c>
      <c r="O566" s="32" t="s">
        <v>1448</v>
      </c>
      <c r="P566" s="32" t="s">
        <v>1449</v>
      </c>
      <c r="Q566" s="32" t="s">
        <v>1450</v>
      </c>
      <c r="R566" s="32" t="s">
        <v>1451</v>
      </c>
      <c r="S566" s="32" t="s">
        <v>1452</v>
      </c>
      <c r="T566" s="32" t="s">
        <v>1453</v>
      </c>
      <c r="U566" s="32" t="s">
        <v>1454</v>
      </c>
      <c r="V566" s="32" t="s">
        <v>1455</v>
      </c>
      <c r="W566" s="32" t="s">
        <v>1456</v>
      </c>
      <c r="X566" s="32" t="s">
        <v>1457</v>
      </c>
      <c r="Y566" s="32" t="s">
        <v>1458</v>
      </c>
      <c r="Z566" s="32" t="s">
        <v>1459</v>
      </c>
      <c r="AA566" s="32" t="s">
        <v>1460</v>
      </c>
      <c r="AB566" s="32" t="s">
        <v>1461</v>
      </c>
      <c r="AC566" s="32" t="s">
        <v>1462</v>
      </c>
      <c r="AD566" s="32" t="s">
        <v>1463</v>
      </c>
      <c r="AE566" s="32" t="s">
        <v>1464</v>
      </c>
      <c r="AF566" s="32" t="s">
        <v>1465</v>
      </c>
    </row>
    <row r="567" spans="2:32" s="21" customFormat="1" ht="15.75" customHeight="1" x14ac:dyDescent="0.2">
      <c r="B567" s="32"/>
      <c r="C567" s="41" t="str">
        <f>'Aligning Data'!C293</f>
        <v>A23</v>
      </c>
      <c r="D567" s="41" t="str">
        <f>'Aligning Data'!D293</f>
        <v>B23</v>
      </c>
      <c r="E567" s="41" t="str">
        <f>'Aligning Data'!E293</f>
        <v>C23</v>
      </c>
      <c r="F567" s="41" t="str">
        <f>'Aligning Data'!F293</f>
        <v>D23</v>
      </c>
      <c r="G567" s="41" t="str">
        <f>'Aligning Data'!G293</f>
        <v>E23</v>
      </c>
      <c r="H567" s="41" t="str">
        <f>'Aligning Data'!H293</f>
        <v>F23</v>
      </c>
      <c r="I567" s="41" t="str">
        <f>'Aligning Data'!I293</f>
        <v>G23</v>
      </c>
      <c r="J567" s="41" t="str">
        <f>'Aligning Data'!J293</f>
        <v>H23</v>
      </c>
      <c r="K567" s="41" t="str">
        <f>'Aligning Data'!K293</f>
        <v>I23</v>
      </c>
      <c r="L567" s="41" t="str">
        <f>'Aligning Data'!L293</f>
        <v>J23</v>
      </c>
      <c r="M567" s="41" t="str">
        <f>'Aligning Data'!M293</f>
        <v>K23</v>
      </c>
      <c r="N567" s="41" t="str">
        <f>'Aligning Data'!N293</f>
        <v>L23</v>
      </c>
      <c r="O567" s="41" t="str">
        <f>'Aligning Data'!O293</f>
        <v>M23</v>
      </c>
      <c r="P567" s="41" t="str">
        <f>'Aligning Data'!P293</f>
        <v>N23</v>
      </c>
      <c r="Q567" s="41" t="str">
        <f>'Aligning Data'!Q293</f>
        <v>O23</v>
      </c>
      <c r="R567" s="41" t="str">
        <f>'Aligning Data'!R293</f>
        <v>P23</v>
      </c>
      <c r="S567" s="41" t="str">
        <f>'Aligning Data'!S293</f>
        <v>S23</v>
      </c>
      <c r="T567" s="41" t="str">
        <f>'Aligning Data'!T293</f>
        <v>R23</v>
      </c>
      <c r="U567" s="41" t="str">
        <f>'Aligning Data'!U293</f>
        <v>S23</v>
      </c>
      <c r="V567" s="41" t="str">
        <f>'Aligning Data'!V293</f>
        <v>T23</v>
      </c>
      <c r="W567" s="41" t="str">
        <f>'Aligning Data'!W293</f>
        <v>U23</v>
      </c>
      <c r="X567" s="41" t="str">
        <f>'Aligning Data'!X293</f>
        <v>V23</v>
      </c>
      <c r="Y567" s="41" t="str">
        <f>'Aligning Data'!Y293</f>
        <v>W23</v>
      </c>
      <c r="Z567" s="41" t="str">
        <f>'Aligning Data'!Z293</f>
        <v>X23</v>
      </c>
      <c r="AA567" s="41" t="str">
        <f>'Aligning Data'!AA293</f>
        <v>Y23</v>
      </c>
      <c r="AB567" s="41" t="str">
        <f>'Aligning Data'!AB293</f>
        <v>Z23</v>
      </c>
      <c r="AC567" s="41" t="str">
        <f>'Aligning Data'!AC293</f>
        <v>AA23</v>
      </c>
      <c r="AD567" s="41" t="str">
        <f>'Aligning Data'!AD293</f>
        <v>AB23</v>
      </c>
      <c r="AE567" s="41" t="str">
        <f>'Aligning Data'!AE293</f>
        <v>AC23</v>
      </c>
      <c r="AF567" s="41" t="str">
        <f>'Aligning Data'!AF293</f>
        <v>AD23</v>
      </c>
    </row>
    <row r="568" spans="2:32" s="21" customFormat="1" ht="15.75" customHeight="1" x14ac:dyDescent="0.2">
      <c r="B568" s="32">
        <v>24</v>
      </c>
      <c r="C568" s="32" t="s">
        <v>1436</v>
      </c>
      <c r="D568" s="32" t="s">
        <v>1437</v>
      </c>
      <c r="E568" s="32" t="s">
        <v>1438</v>
      </c>
      <c r="F568" s="32" t="s">
        <v>1439</v>
      </c>
      <c r="G568" s="32" t="s">
        <v>1440</v>
      </c>
      <c r="H568" s="32" t="s">
        <v>1441</v>
      </c>
      <c r="I568" s="32" t="s">
        <v>1442</v>
      </c>
      <c r="J568" s="32" t="s">
        <v>1443</v>
      </c>
      <c r="K568" s="32" t="s">
        <v>1444</v>
      </c>
      <c r="L568" s="32" t="s">
        <v>1445</v>
      </c>
      <c r="M568" s="32" t="s">
        <v>1446</v>
      </c>
      <c r="N568" s="32" t="s">
        <v>1447</v>
      </c>
      <c r="O568" s="32" t="s">
        <v>1448</v>
      </c>
      <c r="P568" s="32" t="s">
        <v>1449</v>
      </c>
      <c r="Q568" s="32" t="s">
        <v>1450</v>
      </c>
      <c r="R568" s="32" t="s">
        <v>1451</v>
      </c>
      <c r="S568" s="32" t="s">
        <v>1452</v>
      </c>
      <c r="T568" s="32" t="s">
        <v>1453</v>
      </c>
      <c r="U568" s="32" t="s">
        <v>1454</v>
      </c>
      <c r="V568" s="32" t="s">
        <v>1455</v>
      </c>
      <c r="W568" s="32" t="s">
        <v>1456</v>
      </c>
      <c r="X568" s="32" t="s">
        <v>1457</v>
      </c>
      <c r="Y568" s="32" t="s">
        <v>1458</v>
      </c>
      <c r="Z568" s="32" t="s">
        <v>1459</v>
      </c>
      <c r="AA568" s="32" t="s">
        <v>1460</v>
      </c>
      <c r="AB568" s="32" t="s">
        <v>1461</v>
      </c>
      <c r="AC568" s="32" t="s">
        <v>1462</v>
      </c>
      <c r="AD568" s="32" t="s">
        <v>1463</v>
      </c>
      <c r="AE568" s="32" t="s">
        <v>1464</v>
      </c>
      <c r="AF568" s="32" t="s">
        <v>1465</v>
      </c>
    </row>
    <row r="569" spans="2:32" s="21" customFormat="1" ht="15.75" customHeight="1" x14ac:dyDescent="0.2">
      <c r="B569" s="32"/>
      <c r="C569" s="41" t="str">
        <f>'Aligning Data'!C294</f>
        <v>A24</v>
      </c>
      <c r="D569" s="41" t="str">
        <f>'Aligning Data'!D294</f>
        <v>B24</v>
      </c>
      <c r="E569" s="41" t="str">
        <f>'Aligning Data'!E294</f>
        <v>C24</v>
      </c>
      <c r="F569" s="41" t="str">
        <f>'Aligning Data'!F294</f>
        <v>D24</v>
      </c>
      <c r="G569" s="41" t="str">
        <f>'Aligning Data'!G294</f>
        <v>E24</v>
      </c>
      <c r="H569" s="41" t="str">
        <f>'Aligning Data'!H294</f>
        <v>F24</v>
      </c>
      <c r="I569" s="41" t="str">
        <f>'Aligning Data'!I294</f>
        <v>G24</v>
      </c>
      <c r="J569" s="41" t="str">
        <f>'Aligning Data'!J294</f>
        <v>H24</v>
      </c>
      <c r="K569" s="41" t="str">
        <f>'Aligning Data'!K294</f>
        <v>I24</v>
      </c>
      <c r="L569" s="41" t="str">
        <f>'Aligning Data'!L294</f>
        <v>J24</v>
      </c>
      <c r="M569" s="41" t="str">
        <f>'Aligning Data'!M294</f>
        <v>K24</v>
      </c>
      <c r="N569" s="41" t="str">
        <f>'Aligning Data'!N294</f>
        <v>L24</v>
      </c>
      <c r="O569" s="41" t="str">
        <f>'Aligning Data'!O294</f>
        <v>M24</v>
      </c>
      <c r="P569" s="41" t="str">
        <f>'Aligning Data'!P294</f>
        <v>N24</v>
      </c>
      <c r="Q569" s="41" t="str">
        <f>'Aligning Data'!Q294</f>
        <v>O24</v>
      </c>
      <c r="R569" s="41" t="str">
        <f>'Aligning Data'!R294</f>
        <v>P24</v>
      </c>
      <c r="S569" s="41" t="str">
        <f>'Aligning Data'!S294</f>
        <v>S24</v>
      </c>
      <c r="T569" s="41" t="str">
        <f>'Aligning Data'!T294</f>
        <v>R24</v>
      </c>
      <c r="U569" s="41" t="str">
        <f>'Aligning Data'!U294</f>
        <v>S24</v>
      </c>
      <c r="V569" s="41" t="str">
        <f>'Aligning Data'!V294</f>
        <v>T24</v>
      </c>
      <c r="W569" s="41" t="str">
        <f>'Aligning Data'!W294</f>
        <v>U24</v>
      </c>
      <c r="X569" s="41" t="str">
        <f>'Aligning Data'!X294</f>
        <v>V24</v>
      </c>
      <c r="Y569" s="41" t="str">
        <f>'Aligning Data'!Y294</f>
        <v>W24</v>
      </c>
      <c r="Z569" s="41" t="str">
        <f>'Aligning Data'!Z294</f>
        <v>X24</v>
      </c>
      <c r="AA569" s="41" t="str">
        <f>'Aligning Data'!AA294</f>
        <v>Y24</v>
      </c>
      <c r="AB569" s="41" t="str">
        <f>'Aligning Data'!AB294</f>
        <v>Z24</v>
      </c>
      <c r="AC569" s="41" t="str">
        <f>'Aligning Data'!AC294</f>
        <v>AA24</v>
      </c>
      <c r="AD569" s="41" t="str">
        <f>'Aligning Data'!AD294</f>
        <v>AB24</v>
      </c>
      <c r="AE569" s="41" t="str">
        <f>'Aligning Data'!AE294</f>
        <v>AC24</v>
      </c>
      <c r="AF569" s="41" t="str">
        <f>'Aligning Data'!AF294</f>
        <v>AD24</v>
      </c>
    </row>
    <row r="570" spans="2:32" s="21" customFormat="1" ht="15.75" customHeight="1" x14ac:dyDescent="0.2">
      <c r="B570" s="27">
        <v>25</v>
      </c>
      <c r="C570" s="27" t="s">
        <v>1466</v>
      </c>
      <c r="D570" s="27" t="s">
        <v>1467</v>
      </c>
      <c r="E570" s="27" t="s">
        <v>1468</v>
      </c>
      <c r="F570" s="27" t="s">
        <v>1469</v>
      </c>
      <c r="G570" s="27" t="s">
        <v>1470</v>
      </c>
      <c r="H570" s="27" t="s">
        <v>1471</v>
      </c>
      <c r="I570" s="27" t="s">
        <v>1472</v>
      </c>
      <c r="J570" s="27" t="s">
        <v>1473</v>
      </c>
      <c r="K570" s="27" t="s">
        <v>1474</v>
      </c>
      <c r="L570" s="27" t="s">
        <v>1475</v>
      </c>
      <c r="M570" s="27" t="s">
        <v>1476</v>
      </c>
      <c r="N570" s="27" t="s">
        <v>1477</v>
      </c>
      <c r="O570" s="27" t="s">
        <v>1478</v>
      </c>
      <c r="P570" s="27" t="s">
        <v>1479</v>
      </c>
      <c r="Q570" s="27" t="s">
        <v>1480</v>
      </c>
      <c r="R570" s="27" t="s">
        <v>1481</v>
      </c>
      <c r="S570" s="27" t="s">
        <v>1482</v>
      </c>
      <c r="T570" s="27" t="s">
        <v>1483</v>
      </c>
      <c r="U570" s="27" t="s">
        <v>1484</v>
      </c>
      <c r="V570" s="27" t="s">
        <v>1485</v>
      </c>
      <c r="W570" s="27" t="s">
        <v>1486</v>
      </c>
      <c r="X570" s="27" t="s">
        <v>1487</v>
      </c>
      <c r="Y570" s="27" t="s">
        <v>1488</v>
      </c>
      <c r="Z570" s="27" t="s">
        <v>1489</v>
      </c>
      <c r="AA570" s="27" t="s">
        <v>1490</v>
      </c>
      <c r="AB570" s="27" t="s">
        <v>1491</v>
      </c>
      <c r="AC570" s="27" t="s">
        <v>1492</v>
      </c>
      <c r="AD570" s="27" t="s">
        <v>1493</v>
      </c>
      <c r="AE570" s="27" t="s">
        <v>1494</v>
      </c>
      <c r="AF570" s="27" t="s">
        <v>1495</v>
      </c>
    </row>
    <row r="571" spans="2:32" s="21" customFormat="1" ht="15.75" customHeight="1" x14ac:dyDescent="0.2">
      <c r="B571" s="27"/>
      <c r="C571" s="29" t="str">
        <f>'Aligning Data'!C295</f>
        <v>A25</v>
      </c>
      <c r="D571" s="29" t="str">
        <f>'Aligning Data'!D295</f>
        <v>B25</v>
      </c>
      <c r="E571" s="29" t="str">
        <f>'Aligning Data'!E295</f>
        <v>C25</v>
      </c>
      <c r="F571" s="29" t="str">
        <f>'Aligning Data'!F295</f>
        <v>D25</v>
      </c>
      <c r="G571" s="29" t="str">
        <f>'Aligning Data'!G295</f>
        <v>E25</v>
      </c>
      <c r="H571" s="29" t="str">
        <f>'Aligning Data'!H295</f>
        <v>F25</v>
      </c>
      <c r="I571" s="29" t="str">
        <f>'Aligning Data'!I295</f>
        <v>G25</v>
      </c>
      <c r="J571" s="29" t="str">
        <f>'Aligning Data'!J295</f>
        <v>H25</v>
      </c>
      <c r="K571" s="29" t="str">
        <f>'Aligning Data'!K295</f>
        <v>I25</v>
      </c>
      <c r="L571" s="29" t="str">
        <f>'Aligning Data'!L295</f>
        <v>J25</v>
      </c>
      <c r="M571" s="29" t="str">
        <f>'Aligning Data'!M295</f>
        <v>K25</v>
      </c>
      <c r="N571" s="29" t="str">
        <f>'Aligning Data'!N295</f>
        <v>L25</v>
      </c>
      <c r="O571" s="29" t="str">
        <f>'Aligning Data'!O295</f>
        <v>M25</v>
      </c>
      <c r="P571" s="29" t="str">
        <f>'Aligning Data'!P295</f>
        <v>N25</v>
      </c>
      <c r="Q571" s="29" t="str">
        <f>'Aligning Data'!Q295</f>
        <v>O25</v>
      </c>
      <c r="R571" s="29" t="str">
        <f>'Aligning Data'!R295</f>
        <v>P25</v>
      </c>
      <c r="S571" s="29" t="str">
        <f>'Aligning Data'!S295</f>
        <v>S25</v>
      </c>
      <c r="T571" s="29" t="str">
        <f>'Aligning Data'!T295</f>
        <v>R25</v>
      </c>
      <c r="U571" s="29" t="str">
        <f>'Aligning Data'!U295</f>
        <v>S25</v>
      </c>
      <c r="V571" s="29" t="str">
        <f>'Aligning Data'!V295</f>
        <v>T25</v>
      </c>
      <c r="W571" s="29" t="str">
        <f>'Aligning Data'!W295</f>
        <v>U25</v>
      </c>
      <c r="X571" s="29" t="str">
        <f>'Aligning Data'!X295</f>
        <v>V25</v>
      </c>
      <c r="Y571" s="29" t="str">
        <f>'Aligning Data'!Y295</f>
        <v>W25</v>
      </c>
      <c r="Z571" s="29" t="str">
        <f>'Aligning Data'!Z295</f>
        <v>X25</v>
      </c>
      <c r="AA571" s="29" t="str">
        <f>'Aligning Data'!AA295</f>
        <v>Y25</v>
      </c>
      <c r="AB571" s="29" t="str">
        <f>'Aligning Data'!AB295</f>
        <v>Z25</v>
      </c>
      <c r="AC571" s="29" t="str">
        <f>'Aligning Data'!AC295</f>
        <v>AA25</v>
      </c>
      <c r="AD571" s="29" t="str">
        <f>'Aligning Data'!AD295</f>
        <v>AB25</v>
      </c>
      <c r="AE571" s="29" t="str">
        <f>'Aligning Data'!AE295</f>
        <v>AC25</v>
      </c>
      <c r="AF571" s="29" t="str">
        <f>'Aligning Data'!AF295</f>
        <v>AD25</v>
      </c>
    </row>
    <row r="572" spans="2:32" s="21" customFormat="1" ht="15.75" customHeight="1" x14ac:dyDescent="0.2">
      <c r="B572" s="27">
        <v>26</v>
      </c>
      <c r="C572" s="27" t="s">
        <v>1466</v>
      </c>
      <c r="D572" s="27" t="s">
        <v>1467</v>
      </c>
      <c r="E572" s="27" t="s">
        <v>1468</v>
      </c>
      <c r="F572" s="27" t="s">
        <v>1469</v>
      </c>
      <c r="G572" s="27" t="s">
        <v>1470</v>
      </c>
      <c r="H572" s="27" t="s">
        <v>1471</v>
      </c>
      <c r="I572" s="27" t="s">
        <v>1472</v>
      </c>
      <c r="J572" s="27" t="s">
        <v>1473</v>
      </c>
      <c r="K572" s="27" t="s">
        <v>1474</v>
      </c>
      <c r="L572" s="27" t="s">
        <v>1475</v>
      </c>
      <c r="M572" s="27" t="s">
        <v>1476</v>
      </c>
      <c r="N572" s="27" t="s">
        <v>1477</v>
      </c>
      <c r="O572" s="27" t="s">
        <v>1478</v>
      </c>
      <c r="P572" s="27" t="s">
        <v>1479</v>
      </c>
      <c r="Q572" s="27" t="s">
        <v>1480</v>
      </c>
      <c r="R572" s="27" t="s">
        <v>1481</v>
      </c>
      <c r="S572" s="27" t="s">
        <v>1482</v>
      </c>
      <c r="T572" s="27" t="s">
        <v>1483</v>
      </c>
      <c r="U572" s="27" t="s">
        <v>1484</v>
      </c>
      <c r="V572" s="27" t="s">
        <v>1485</v>
      </c>
      <c r="W572" s="27" t="s">
        <v>1486</v>
      </c>
      <c r="X572" s="27" t="s">
        <v>1487</v>
      </c>
      <c r="Y572" s="27" t="s">
        <v>1488</v>
      </c>
      <c r="Z572" s="27" t="s">
        <v>1489</v>
      </c>
      <c r="AA572" s="27" t="s">
        <v>1490</v>
      </c>
      <c r="AB572" s="27" t="s">
        <v>1491</v>
      </c>
      <c r="AC572" s="27" t="s">
        <v>1492</v>
      </c>
      <c r="AD572" s="27" t="s">
        <v>1493</v>
      </c>
      <c r="AE572" s="27" t="s">
        <v>1494</v>
      </c>
      <c r="AF572" s="27" t="s">
        <v>1495</v>
      </c>
    </row>
    <row r="573" spans="2:32" s="21" customFormat="1" ht="15.75" customHeight="1" x14ac:dyDescent="0.2">
      <c r="B573" s="27"/>
      <c r="C573" s="29" t="str">
        <f>'Aligning Data'!C296</f>
        <v>A26</v>
      </c>
      <c r="D573" s="29" t="str">
        <f>'Aligning Data'!D296</f>
        <v>B26</v>
      </c>
      <c r="E573" s="29" t="str">
        <f>'Aligning Data'!E296</f>
        <v>C26</v>
      </c>
      <c r="F573" s="29" t="str">
        <f>'Aligning Data'!F296</f>
        <v>D26</v>
      </c>
      <c r="G573" s="29" t="str">
        <f>'Aligning Data'!G296</f>
        <v>E26</v>
      </c>
      <c r="H573" s="29" t="str">
        <f>'Aligning Data'!H296</f>
        <v>F26</v>
      </c>
      <c r="I573" s="29" t="str">
        <f>'Aligning Data'!I296</f>
        <v>G26</v>
      </c>
      <c r="J573" s="29" t="str">
        <f>'Aligning Data'!J296</f>
        <v>H26</v>
      </c>
      <c r="K573" s="29" t="str">
        <f>'Aligning Data'!K296</f>
        <v>I26</v>
      </c>
      <c r="L573" s="29" t="str">
        <f>'Aligning Data'!L296</f>
        <v>J26</v>
      </c>
      <c r="M573" s="29" t="str">
        <f>'Aligning Data'!M296</f>
        <v>K26</v>
      </c>
      <c r="N573" s="29" t="str">
        <f>'Aligning Data'!N296</f>
        <v>L26</v>
      </c>
      <c r="O573" s="29" t="str">
        <f>'Aligning Data'!O296</f>
        <v>M26</v>
      </c>
      <c r="P573" s="29" t="str">
        <f>'Aligning Data'!P296</f>
        <v>N26</v>
      </c>
      <c r="Q573" s="29" t="str">
        <f>'Aligning Data'!Q296</f>
        <v>O26</v>
      </c>
      <c r="R573" s="29" t="str">
        <f>'Aligning Data'!R296</f>
        <v>P26</v>
      </c>
      <c r="S573" s="29" t="str">
        <f>'Aligning Data'!S296</f>
        <v>S26</v>
      </c>
      <c r="T573" s="29" t="str">
        <f>'Aligning Data'!T296</f>
        <v>R26</v>
      </c>
      <c r="U573" s="29" t="str">
        <f>'Aligning Data'!U296</f>
        <v>S26</v>
      </c>
      <c r="V573" s="29" t="str">
        <f>'Aligning Data'!V296</f>
        <v>T26</v>
      </c>
      <c r="W573" s="29" t="str">
        <f>'Aligning Data'!W296</f>
        <v>U26</v>
      </c>
      <c r="X573" s="29" t="str">
        <f>'Aligning Data'!X296</f>
        <v>V26</v>
      </c>
      <c r="Y573" s="29" t="str">
        <f>'Aligning Data'!Y296</f>
        <v>W26</v>
      </c>
      <c r="Z573" s="29" t="str">
        <f>'Aligning Data'!Z296</f>
        <v>X26</v>
      </c>
      <c r="AA573" s="29" t="str">
        <f>'Aligning Data'!AA296</f>
        <v>Y26</v>
      </c>
      <c r="AB573" s="29" t="str">
        <f>'Aligning Data'!AB296</f>
        <v>Z26</v>
      </c>
      <c r="AC573" s="29" t="str">
        <f>'Aligning Data'!AC296</f>
        <v>AA26</v>
      </c>
      <c r="AD573" s="29" t="str">
        <f>'Aligning Data'!AD296</f>
        <v>AB26</v>
      </c>
      <c r="AE573" s="29" t="str">
        <f>'Aligning Data'!AE296</f>
        <v>AC26</v>
      </c>
      <c r="AF573" s="29" t="str">
        <f>'Aligning Data'!AF296</f>
        <v>AD26</v>
      </c>
    </row>
    <row r="574" spans="2:32" s="21" customFormat="1" ht="15.75" customHeight="1" x14ac:dyDescent="0.2">
      <c r="B574" s="32">
        <v>27</v>
      </c>
      <c r="C574" s="32" t="s">
        <v>1496</v>
      </c>
      <c r="D574" s="32" t="s">
        <v>1497</v>
      </c>
      <c r="E574" s="32" t="s">
        <v>1498</v>
      </c>
      <c r="F574" s="32" t="s">
        <v>1499</v>
      </c>
      <c r="G574" s="32" t="s">
        <v>1500</v>
      </c>
      <c r="H574" s="32" t="s">
        <v>1501</v>
      </c>
      <c r="I574" s="32" t="s">
        <v>1502</v>
      </c>
      <c r="J574" s="32" t="s">
        <v>1503</v>
      </c>
      <c r="K574" s="32" t="s">
        <v>1504</v>
      </c>
      <c r="L574" s="32" t="s">
        <v>1505</v>
      </c>
      <c r="M574" s="32" t="s">
        <v>1506</v>
      </c>
      <c r="N574" s="32" t="s">
        <v>1507</v>
      </c>
      <c r="O574" s="32" t="s">
        <v>1508</v>
      </c>
      <c r="P574" s="32" t="s">
        <v>1509</v>
      </c>
      <c r="Q574" s="32" t="s">
        <v>1510</v>
      </c>
      <c r="R574" s="32" t="s">
        <v>1511</v>
      </c>
      <c r="S574" s="32" t="s">
        <v>1512</v>
      </c>
      <c r="T574" s="32" t="s">
        <v>1513</v>
      </c>
      <c r="U574" s="32" t="s">
        <v>1514</v>
      </c>
      <c r="V574" s="32" t="s">
        <v>1515</v>
      </c>
      <c r="W574" s="32" t="s">
        <v>1516</v>
      </c>
      <c r="X574" s="32" t="s">
        <v>1517</v>
      </c>
      <c r="Y574" s="32" t="s">
        <v>1518</v>
      </c>
      <c r="Z574" s="32" t="s">
        <v>1519</v>
      </c>
      <c r="AA574" s="32" t="s">
        <v>1520</v>
      </c>
      <c r="AB574" s="32" t="s">
        <v>1521</v>
      </c>
      <c r="AC574" s="32" t="s">
        <v>1522</v>
      </c>
      <c r="AD574" s="32" t="s">
        <v>1523</v>
      </c>
      <c r="AE574" s="32" t="s">
        <v>1524</v>
      </c>
      <c r="AF574" s="32" t="s">
        <v>1525</v>
      </c>
    </row>
    <row r="575" spans="2:32" s="21" customFormat="1" ht="15.75" customHeight="1" x14ac:dyDescent="0.2">
      <c r="B575" s="32"/>
      <c r="C575" s="41" t="str">
        <f>'Aligning Data'!C297</f>
        <v>A27</v>
      </c>
      <c r="D575" s="41" t="str">
        <f>'Aligning Data'!D297</f>
        <v>B27</v>
      </c>
      <c r="E575" s="41" t="str">
        <f>'Aligning Data'!E297</f>
        <v>C27</v>
      </c>
      <c r="F575" s="41" t="str">
        <f>'Aligning Data'!F297</f>
        <v>D27</v>
      </c>
      <c r="G575" s="41" t="str">
        <f>'Aligning Data'!G297</f>
        <v>E27</v>
      </c>
      <c r="H575" s="41" t="str">
        <f>'Aligning Data'!H297</f>
        <v>F27</v>
      </c>
      <c r="I575" s="41" t="str">
        <f>'Aligning Data'!I297</f>
        <v>G27</v>
      </c>
      <c r="J575" s="41" t="str">
        <f>'Aligning Data'!J297</f>
        <v>H27</v>
      </c>
      <c r="K575" s="41" t="str">
        <f>'Aligning Data'!K297</f>
        <v>I27</v>
      </c>
      <c r="L575" s="41" t="str">
        <f>'Aligning Data'!L297</f>
        <v>J27</v>
      </c>
      <c r="M575" s="41" t="str">
        <f>'Aligning Data'!M297</f>
        <v>K27</v>
      </c>
      <c r="N575" s="41" t="str">
        <f>'Aligning Data'!N297</f>
        <v>L27</v>
      </c>
      <c r="O575" s="41" t="str">
        <f>'Aligning Data'!O297</f>
        <v>M27</v>
      </c>
      <c r="P575" s="41" t="str">
        <f>'Aligning Data'!P297</f>
        <v>N27</v>
      </c>
      <c r="Q575" s="41" t="str">
        <f>'Aligning Data'!Q297</f>
        <v>O27</v>
      </c>
      <c r="R575" s="41" t="str">
        <f>'Aligning Data'!R297</f>
        <v>P27</v>
      </c>
      <c r="S575" s="41" t="str">
        <f>'Aligning Data'!S297</f>
        <v>S27</v>
      </c>
      <c r="T575" s="41" t="str">
        <f>'Aligning Data'!T297</f>
        <v>R27</v>
      </c>
      <c r="U575" s="41" t="str">
        <f>'Aligning Data'!U297</f>
        <v>S27</v>
      </c>
      <c r="V575" s="41" t="str">
        <f>'Aligning Data'!V297</f>
        <v>T27</v>
      </c>
      <c r="W575" s="41" t="str">
        <f>'Aligning Data'!W297</f>
        <v>U27</v>
      </c>
      <c r="X575" s="41" t="str">
        <f>'Aligning Data'!X297</f>
        <v>V27</v>
      </c>
      <c r="Y575" s="41" t="str">
        <f>'Aligning Data'!Y297</f>
        <v>W27</v>
      </c>
      <c r="Z575" s="41" t="str">
        <f>'Aligning Data'!Z297</f>
        <v>X27</v>
      </c>
      <c r="AA575" s="41" t="str">
        <f>'Aligning Data'!AA297</f>
        <v>Y27</v>
      </c>
      <c r="AB575" s="41" t="str">
        <f>'Aligning Data'!AB297</f>
        <v>Z27</v>
      </c>
      <c r="AC575" s="41" t="str">
        <f>'Aligning Data'!AC297</f>
        <v>AA27</v>
      </c>
      <c r="AD575" s="41" t="str">
        <f>'Aligning Data'!AD297</f>
        <v>AB27</v>
      </c>
      <c r="AE575" s="41" t="str">
        <f>'Aligning Data'!AE297</f>
        <v>AC27</v>
      </c>
      <c r="AF575" s="41" t="str">
        <f>'Aligning Data'!AF297</f>
        <v>AD27</v>
      </c>
    </row>
    <row r="576" spans="2:32" s="21" customFormat="1" ht="15.75" customHeight="1" x14ac:dyDescent="0.2">
      <c r="B576" s="32">
        <v>28</v>
      </c>
      <c r="C576" s="32" t="s">
        <v>1496</v>
      </c>
      <c r="D576" s="32" t="s">
        <v>1497</v>
      </c>
      <c r="E576" s="32" t="s">
        <v>1498</v>
      </c>
      <c r="F576" s="32" t="s">
        <v>1499</v>
      </c>
      <c r="G576" s="32" t="s">
        <v>1500</v>
      </c>
      <c r="H576" s="32" t="s">
        <v>1501</v>
      </c>
      <c r="I576" s="32" t="s">
        <v>1502</v>
      </c>
      <c r="J576" s="32" t="s">
        <v>1503</v>
      </c>
      <c r="K576" s="32" t="s">
        <v>1504</v>
      </c>
      <c r="L576" s="32" t="s">
        <v>1505</v>
      </c>
      <c r="M576" s="32" t="s">
        <v>1506</v>
      </c>
      <c r="N576" s="32" t="s">
        <v>1507</v>
      </c>
      <c r="O576" s="32" t="s">
        <v>1508</v>
      </c>
      <c r="P576" s="32" t="s">
        <v>1509</v>
      </c>
      <c r="Q576" s="32" t="s">
        <v>1510</v>
      </c>
      <c r="R576" s="32" t="s">
        <v>1511</v>
      </c>
      <c r="S576" s="32" t="s">
        <v>1512</v>
      </c>
      <c r="T576" s="32" t="s">
        <v>1513</v>
      </c>
      <c r="U576" s="32" t="s">
        <v>1514</v>
      </c>
      <c r="V576" s="32" t="s">
        <v>1515</v>
      </c>
      <c r="W576" s="32" t="s">
        <v>1516</v>
      </c>
      <c r="X576" s="32" t="s">
        <v>1517</v>
      </c>
      <c r="Y576" s="32" t="s">
        <v>1518</v>
      </c>
      <c r="Z576" s="32" t="s">
        <v>1519</v>
      </c>
      <c r="AA576" s="32" t="s">
        <v>1520</v>
      </c>
      <c r="AB576" s="32" t="s">
        <v>1521</v>
      </c>
      <c r="AC576" s="32" t="s">
        <v>1522</v>
      </c>
      <c r="AD576" s="32" t="s">
        <v>1523</v>
      </c>
      <c r="AE576" s="32" t="s">
        <v>1524</v>
      </c>
      <c r="AF576" s="32" t="s">
        <v>1525</v>
      </c>
    </row>
    <row r="577" spans="2:32" s="21" customFormat="1" ht="15.75" customHeight="1" x14ac:dyDescent="0.2">
      <c r="B577" s="32"/>
      <c r="C577" s="41" t="str">
        <f>'Aligning Data'!C298</f>
        <v>A28</v>
      </c>
      <c r="D577" s="41" t="str">
        <f>'Aligning Data'!D298</f>
        <v>B28</v>
      </c>
      <c r="E577" s="41" t="str">
        <f>'Aligning Data'!E298</f>
        <v>C28</v>
      </c>
      <c r="F577" s="41" t="str">
        <f>'Aligning Data'!F298</f>
        <v>D28</v>
      </c>
      <c r="G577" s="41" t="str">
        <f>'Aligning Data'!G298</f>
        <v>E28</v>
      </c>
      <c r="H577" s="41" t="str">
        <f>'Aligning Data'!H298</f>
        <v>F28</v>
      </c>
      <c r="I577" s="41" t="str">
        <f>'Aligning Data'!I298</f>
        <v>G28</v>
      </c>
      <c r="J577" s="41" t="str">
        <f>'Aligning Data'!J298</f>
        <v>H28</v>
      </c>
      <c r="K577" s="41" t="str">
        <f>'Aligning Data'!K298</f>
        <v>I28</v>
      </c>
      <c r="L577" s="41" t="str">
        <f>'Aligning Data'!L298</f>
        <v>J28</v>
      </c>
      <c r="M577" s="41" t="str">
        <f>'Aligning Data'!M298</f>
        <v>K28</v>
      </c>
      <c r="N577" s="41" t="str">
        <f>'Aligning Data'!N298</f>
        <v>L28</v>
      </c>
      <c r="O577" s="41" t="str">
        <f>'Aligning Data'!O298</f>
        <v>M28</v>
      </c>
      <c r="P577" s="41" t="str">
        <f>'Aligning Data'!P298</f>
        <v>N28</v>
      </c>
      <c r="Q577" s="41" t="str">
        <f>'Aligning Data'!Q298</f>
        <v>O28</v>
      </c>
      <c r="R577" s="41" t="str">
        <f>'Aligning Data'!R298</f>
        <v>P28</v>
      </c>
      <c r="S577" s="41" t="str">
        <f>'Aligning Data'!S298</f>
        <v>S28</v>
      </c>
      <c r="T577" s="41" t="str">
        <f>'Aligning Data'!T298</f>
        <v>R28</v>
      </c>
      <c r="U577" s="41" t="str">
        <f>'Aligning Data'!U298</f>
        <v>S28</v>
      </c>
      <c r="V577" s="41" t="str">
        <f>'Aligning Data'!V298</f>
        <v>T28</v>
      </c>
      <c r="W577" s="41" t="str">
        <f>'Aligning Data'!W298</f>
        <v>U28</v>
      </c>
      <c r="X577" s="41" t="str">
        <f>'Aligning Data'!X298</f>
        <v>V28</v>
      </c>
      <c r="Y577" s="41" t="str">
        <f>'Aligning Data'!Y298</f>
        <v>W28</v>
      </c>
      <c r="Z577" s="41" t="str">
        <f>'Aligning Data'!Z298</f>
        <v>X28</v>
      </c>
      <c r="AA577" s="41" t="str">
        <f>'Aligning Data'!AA298</f>
        <v>Y28</v>
      </c>
      <c r="AB577" s="41" t="str">
        <f>'Aligning Data'!AB298</f>
        <v>Z28</v>
      </c>
      <c r="AC577" s="41" t="str">
        <f>'Aligning Data'!AC298</f>
        <v>AA28</v>
      </c>
      <c r="AD577" s="41" t="str">
        <f>'Aligning Data'!AD298</f>
        <v>AB28</v>
      </c>
      <c r="AE577" s="41" t="str">
        <f>'Aligning Data'!AE298</f>
        <v>AC28</v>
      </c>
      <c r="AF577" s="41" t="str">
        <f>'Aligning Data'!AF298</f>
        <v>AD28</v>
      </c>
    </row>
    <row r="578" spans="2:32" s="21" customFormat="1" ht="15.75" customHeight="1" x14ac:dyDescent="0.2">
      <c r="B578" s="27">
        <v>29</v>
      </c>
      <c r="C578" s="27" t="s">
        <v>1526</v>
      </c>
      <c r="D578" s="27" t="s">
        <v>1527</v>
      </c>
      <c r="E578" s="27" t="s">
        <v>1528</v>
      </c>
      <c r="F578" s="27" t="s">
        <v>1529</v>
      </c>
      <c r="G578" s="27" t="s">
        <v>1530</v>
      </c>
      <c r="H578" s="27" t="s">
        <v>1531</v>
      </c>
      <c r="I578" s="27" t="s">
        <v>1532</v>
      </c>
      <c r="J578" s="27" t="s">
        <v>1533</v>
      </c>
      <c r="K578" s="27" t="s">
        <v>1534</v>
      </c>
      <c r="L578" s="27" t="s">
        <v>1535</v>
      </c>
      <c r="M578" s="27" t="s">
        <v>1536</v>
      </c>
      <c r="N578" s="27" t="s">
        <v>1537</v>
      </c>
      <c r="O578" s="27" t="s">
        <v>1538</v>
      </c>
      <c r="P578" s="27" t="s">
        <v>1539</v>
      </c>
      <c r="Q578" s="27" t="s">
        <v>1540</v>
      </c>
      <c r="R578" s="27" t="s">
        <v>1541</v>
      </c>
      <c r="S578" s="27" t="s">
        <v>1542</v>
      </c>
      <c r="T578" s="27" t="s">
        <v>1543</v>
      </c>
      <c r="U578" s="27" t="s">
        <v>1544</v>
      </c>
      <c r="V578" s="27" t="s">
        <v>1545</v>
      </c>
      <c r="W578" s="27" t="s">
        <v>1546</v>
      </c>
      <c r="X578" s="27" t="s">
        <v>1547</v>
      </c>
      <c r="Y578" s="27" t="s">
        <v>1548</v>
      </c>
      <c r="Z578" s="27" t="s">
        <v>1549</v>
      </c>
      <c r="AA578" s="27" t="s">
        <v>1550</v>
      </c>
      <c r="AB578" s="27" t="s">
        <v>1551</v>
      </c>
      <c r="AC578" s="27" t="s">
        <v>1552</v>
      </c>
      <c r="AD578" s="27" t="s">
        <v>1553</v>
      </c>
      <c r="AE578" s="27" t="s">
        <v>1554</v>
      </c>
      <c r="AF578" s="27" t="s">
        <v>1555</v>
      </c>
    </row>
    <row r="579" spans="2:32" s="21" customFormat="1" ht="15.75" customHeight="1" x14ac:dyDescent="0.2">
      <c r="B579" s="27"/>
      <c r="C579" s="29" t="str">
        <f>'Aligning Data'!C299</f>
        <v>A29</v>
      </c>
      <c r="D579" s="29" t="str">
        <f>'Aligning Data'!D299</f>
        <v>B29</v>
      </c>
      <c r="E579" s="29" t="str">
        <f>'Aligning Data'!E299</f>
        <v>C29</v>
      </c>
      <c r="F579" s="29" t="str">
        <f>'Aligning Data'!F299</f>
        <v>D29</v>
      </c>
      <c r="G579" s="29" t="str">
        <f>'Aligning Data'!G299</f>
        <v>E29</v>
      </c>
      <c r="H579" s="29" t="str">
        <f>'Aligning Data'!H299</f>
        <v>F29</v>
      </c>
      <c r="I579" s="29" t="str">
        <f>'Aligning Data'!I299</f>
        <v>G29</v>
      </c>
      <c r="J579" s="29" t="str">
        <f>'Aligning Data'!J299</f>
        <v>H29</v>
      </c>
      <c r="K579" s="29" t="str">
        <f>'Aligning Data'!K299</f>
        <v>I29</v>
      </c>
      <c r="L579" s="29" t="str">
        <f>'Aligning Data'!L299</f>
        <v>J29</v>
      </c>
      <c r="M579" s="29" t="str">
        <f>'Aligning Data'!M299</f>
        <v>K29</v>
      </c>
      <c r="N579" s="29" t="str">
        <f>'Aligning Data'!N299</f>
        <v>L29</v>
      </c>
      <c r="O579" s="29" t="str">
        <f>'Aligning Data'!O299</f>
        <v>M29</v>
      </c>
      <c r="P579" s="29" t="str">
        <f>'Aligning Data'!P299</f>
        <v>N29</v>
      </c>
      <c r="Q579" s="29" t="str">
        <f>'Aligning Data'!Q299</f>
        <v>O29</v>
      </c>
      <c r="R579" s="29" t="str">
        <f>'Aligning Data'!R299</f>
        <v>P29</v>
      </c>
      <c r="S579" s="29" t="str">
        <f>'Aligning Data'!S299</f>
        <v>S29</v>
      </c>
      <c r="T579" s="29" t="str">
        <f>'Aligning Data'!T299</f>
        <v>R29</v>
      </c>
      <c r="U579" s="29" t="str">
        <f>'Aligning Data'!U299</f>
        <v>S29</v>
      </c>
      <c r="V579" s="29" t="str">
        <f>'Aligning Data'!V299</f>
        <v>T29</v>
      </c>
      <c r="W579" s="29" t="str">
        <f>'Aligning Data'!W299</f>
        <v>U29</v>
      </c>
      <c r="X579" s="29" t="str">
        <f>'Aligning Data'!X299</f>
        <v>V29</v>
      </c>
      <c r="Y579" s="29" t="str">
        <f>'Aligning Data'!Y299</f>
        <v>W29</v>
      </c>
      <c r="Z579" s="29" t="str">
        <f>'Aligning Data'!Z299</f>
        <v>X29</v>
      </c>
      <c r="AA579" s="29" t="str">
        <f>'Aligning Data'!AA299</f>
        <v>Y29</v>
      </c>
      <c r="AB579" s="29" t="str">
        <f>'Aligning Data'!AB299</f>
        <v>Z29</v>
      </c>
      <c r="AC579" s="29" t="str">
        <f>'Aligning Data'!AC299</f>
        <v>AA29</v>
      </c>
      <c r="AD579" s="29" t="str">
        <f>'Aligning Data'!AD299</f>
        <v>AB29</v>
      </c>
      <c r="AE579" s="29" t="str">
        <f>'Aligning Data'!AE299</f>
        <v>AC29</v>
      </c>
      <c r="AF579" s="29" t="str">
        <f>'Aligning Data'!AF299</f>
        <v>AD29</v>
      </c>
    </row>
    <row r="580" spans="2:32" s="21" customFormat="1" ht="15.75" customHeight="1" x14ac:dyDescent="0.2">
      <c r="B580" s="27">
        <v>30</v>
      </c>
      <c r="C580" s="27" t="s">
        <v>1526</v>
      </c>
      <c r="D580" s="27" t="s">
        <v>1527</v>
      </c>
      <c r="E580" s="27" t="s">
        <v>1528</v>
      </c>
      <c r="F580" s="27" t="s">
        <v>1529</v>
      </c>
      <c r="G580" s="27" t="s">
        <v>1530</v>
      </c>
      <c r="H580" s="27" t="s">
        <v>1531</v>
      </c>
      <c r="I580" s="27" t="s">
        <v>1532</v>
      </c>
      <c r="J580" s="27" t="s">
        <v>1533</v>
      </c>
      <c r="K580" s="27" t="s">
        <v>1534</v>
      </c>
      <c r="L580" s="27" t="s">
        <v>1535</v>
      </c>
      <c r="M580" s="27" t="s">
        <v>1536</v>
      </c>
      <c r="N580" s="27" t="s">
        <v>1537</v>
      </c>
      <c r="O580" s="27" t="s">
        <v>1538</v>
      </c>
      <c r="P580" s="27" t="s">
        <v>1539</v>
      </c>
      <c r="Q580" s="27" t="s">
        <v>1540</v>
      </c>
      <c r="R580" s="27" t="s">
        <v>1541</v>
      </c>
      <c r="S580" s="27" t="s">
        <v>1542</v>
      </c>
      <c r="T580" s="27" t="s">
        <v>1543</v>
      </c>
      <c r="U580" s="27" t="s">
        <v>1544</v>
      </c>
      <c r="V580" s="27" t="s">
        <v>1545</v>
      </c>
      <c r="W580" s="27" t="s">
        <v>1546</v>
      </c>
      <c r="X580" s="27" t="s">
        <v>1547</v>
      </c>
      <c r="Y580" s="27" t="s">
        <v>1548</v>
      </c>
      <c r="Z580" s="27" t="s">
        <v>1549</v>
      </c>
      <c r="AA580" s="27" t="s">
        <v>1550</v>
      </c>
      <c r="AB580" s="27" t="s">
        <v>1551</v>
      </c>
      <c r="AC580" s="27" t="s">
        <v>1552</v>
      </c>
      <c r="AD580" s="27" t="s">
        <v>1553</v>
      </c>
      <c r="AE580" s="27" t="s">
        <v>1554</v>
      </c>
      <c r="AF580" s="27" t="s">
        <v>1555</v>
      </c>
    </row>
    <row r="581" spans="2:32" s="21" customFormat="1" ht="15.75" customHeight="1" x14ac:dyDescent="0.2">
      <c r="B581" s="27"/>
      <c r="C581" s="29" t="str">
        <f>'Aligning Data'!C300</f>
        <v>A30</v>
      </c>
      <c r="D581" s="29" t="str">
        <f>'Aligning Data'!D300</f>
        <v>B30</v>
      </c>
      <c r="E581" s="29" t="str">
        <f>'Aligning Data'!E300</f>
        <v>C30</v>
      </c>
      <c r="F581" s="29" t="str">
        <f>'Aligning Data'!F300</f>
        <v>D30</v>
      </c>
      <c r="G581" s="29" t="str">
        <f>'Aligning Data'!G300</f>
        <v>E30</v>
      </c>
      <c r="H581" s="29" t="str">
        <f>'Aligning Data'!H300</f>
        <v>F30</v>
      </c>
      <c r="I581" s="29" t="str">
        <f>'Aligning Data'!I300</f>
        <v>G30</v>
      </c>
      <c r="J581" s="29" t="str">
        <f>'Aligning Data'!J300</f>
        <v>H30</v>
      </c>
      <c r="K581" s="29" t="str">
        <f>'Aligning Data'!K300</f>
        <v>I30</v>
      </c>
      <c r="L581" s="29" t="str">
        <f>'Aligning Data'!L300</f>
        <v>J30</v>
      </c>
      <c r="M581" s="29" t="str">
        <f>'Aligning Data'!M300</f>
        <v>K30</v>
      </c>
      <c r="N581" s="29" t="str">
        <f>'Aligning Data'!N300</f>
        <v>L30</v>
      </c>
      <c r="O581" s="29" t="str">
        <f>'Aligning Data'!O300</f>
        <v>M30</v>
      </c>
      <c r="P581" s="29" t="str">
        <f>'Aligning Data'!P300</f>
        <v>N30</v>
      </c>
      <c r="Q581" s="29" t="str">
        <f>'Aligning Data'!Q300</f>
        <v>O30</v>
      </c>
      <c r="R581" s="29" t="str">
        <f>'Aligning Data'!R300</f>
        <v>P30</v>
      </c>
      <c r="S581" s="29" t="str">
        <f>'Aligning Data'!S300</f>
        <v>S30</v>
      </c>
      <c r="T581" s="29" t="str">
        <f>'Aligning Data'!T300</f>
        <v>R30</v>
      </c>
      <c r="U581" s="29" t="str">
        <f>'Aligning Data'!U300</f>
        <v>S30</v>
      </c>
      <c r="V581" s="29" t="str">
        <f>'Aligning Data'!V300</f>
        <v>T30</v>
      </c>
      <c r="W581" s="29" t="str">
        <f>'Aligning Data'!W300</f>
        <v>U30</v>
      </c>
      <c r="X581" s="29" t="str">
        <f>'Aligning Data'!X300</f>
        <v>V30</v>
      </c>
      <c r="Y581" s="29" t="str">
        <f>'Aligning Data'!Y300</f>
        <v>W30</v>
      </c>
      <c r="Z581" s="29" t="str">
        <f>'Aligning Data'!Z300</f>
        <v>X30</v>
      </c>
      <c r="AA581" s="29" t="str">
        <f>'Aligning Data'!AA300</f>
        <v>Y30</v>
      </c>
      <c r="AB581" s="29" t="str">
        <f>'Aligning Data'!AB300</f>
        <v>Z30</v>
      </c>
      <c r="AC581" s="29" t="str">
        <f>'Aligning Data'!AC300</f>
        <v>AA30</v>
      </c>
      <c r="AD581" s="29" t="str">
        <f>'Aligning Data'!AD300</f>
        <v>AB30</v>
      </c>
      <c r="AE581" s="29" t="str">
        <f>'Aligning Data'!AE300</f>
        <v>AC30</v>
      </c>
      <c r="AF581" s="29" t="str">
        <f>'Aligning Data'!AF300</f>
        <v>AD30</v>
      </c>
    </row>
    <row r="582" spans="2:32" s="21" customFormat="1" ht="15.75" customHeight="1" x14ac:dyDescent="0.2">
      <c r="B582" s="32">
        <v>31</v>
      </c>
      <c r="C582" s="32" t="s">
        <v>1556</v>
      </c>
      <c r="D582" s="32" t="s">
        <v>1557</v>
      </c>
      <c r="E582" s="32" t="s">
        <v>1558</v>
      </c>
      <c r="F582" s="32" t="s">
        <v>1559</v>
      </c>
      <c r="G582" s="32" t="s">
        <v>1560</v>
      </c>
      <c r="H582" s="32" t="s">
        <v>1561</v>
      </c>
      <c r="I582" s="32" t="s">
        <v>1562</v>
      </c>
      <c r="J582" s="32" t="s">
        <v>1563</v>
      </c>
      <c r="K582" s="32" t="s">
        <v>1564</v>
      </c>
      <c r="L582" s="32" t="s">
        <v>1565</v>
      </c>
      <c r="M582" s="32" t="s">
        <v>1566</v>
      </c>
      <c r="N582" s="32" t="s">
        <v>1567</v>
      </c>
      <c r="O582" s="32" t="s">
        <v>1568</v>
      </c>
      <c r="P582" s="32" t="s">
        <v>1569</v>
      </c>
      <c r="Q582" s="32" t="s">
        <v>1570</v>
      </c>
      <c r="R582" s="32" t="s">
        <v>1571</v>
      </c>
      <c r="S582" s="32" t="s">
        <v>1572</v>
      </c>
      <c r="T582" s="32" t="s">
        <v>1573</v>
      </c>
      <c r="U582" s="32" t="s">
        <v>1574</v>
      </c>
      <c r="V582" s="32" t="s">
        <v>1575</v>
      </c>
      <c r="W582" s="32" t="s">
        <v>1576</v>
      </c>
      <c r="X582" s="32" t="s">
        <v>1577</v>
      </c>
      <c r="Y582" s="32" t="s">
        <v>1578</v>
      </c>
      <c r="Z582" s="32" t="s">
        <v>1579</v>
      </c>
      <c r="AA582" s="32" t="s">
        <v>1580</v>
      </c>
      <c r="AB582" s="32" t="s">
        <v>1581</v>
      </c>
      <c r="AC582" s="32" t="s">
        <v>1582</v>
      </c>
      <c r="AD582" s="32" t="s">
        <v>1583</v>
      </c>
      <c r="AE582" s="32" t="s">
        <v>1584</v>
      </c>
      <c r="AF582" s="32" t="s">
        <v>1585</v>
      </c>
    </row>
    <row r="583" spans="2:32" s="21" customFormat="1" ht="15.75" customHeight="1" x14ac:dyDescent="0.2">
      <c r="B583" s="32"/>
      <c r="C583" s="41" t="str">
        <f>'Aligning Data'!C301</f>
        <v>A31</v>
      </c>
      <c r="D583" s="41" t="str">
        <f>'Aligning Data'!D301</f>
        <v>B31</v>
      </c>
      <c r="E583" s="41" t="str">
        <f>'Aligning Data'!E301</f>
        <v>C31</v>
      </c>
      <c r="F583" s="41" t="str">
        <f>'Aligning Data'!F301</f>
        <v>D31</v>
      </c>
      <c r="G583" s="41" t="str">
        <f>'Aligning Data'!G301</f>
        <v>E31</v>
      </c>
      <c r="H583" s="41" t="str">
        <f>'Aligning Data'!H301</f>
        <v>F31</v>
      </c>
      <c r="I583" s="41" t="str">
        <f>'Aligning Data'!I301</f>
        <v>G31</v>
      </c>
      <c r="J583" s="41" t="str">
        <f>'Aligning Data'!J301</f>
        <v>H31</v>
      </c>
      <c r="K583" s="41" t="str">
        <f>'Aligning Data'!K301</f>
        <v>I31</v>
      </c>
      <c r="L583" s="41" t="str">
        <f>'Aligning Data'!L301</f>
        <v>J31</v>
      </c>
      <c r="M583" s="41" t="str">
        <f>'Aligning Data'!M301</f>
        <v>K31</v>
      </c>
      <c r="N583" s="41" t="str">
        <f>'Aligning Data'!N301</f>
        <v>L31</v>
      </c>
      <c r="O583" s="41" t="str">
        <f>'Aligning Data'!O301</f>
        <v>M31</v>
      </c>
      <c r="P583" s="41" t="str">
        <f>'Aligning Data'!P301</f>
        <v>N31</v>
      </c>
      <c r="Q583" s="41" t="str">
        <f>'Aligning Data'!Q301</f>
        <v>O31</v>
      </c>
      <c r="R583" s="41" t="str">
        <f>'Aligning Data'!R301</f>
        <v>P31</v>
      </c>
      <c r="S583" s="41" t="str">
        <f>'Aligning Data'!S301</f>
        <v>S31</v>
      </c>
      <c r="T583" s="41" t="str">
        <f>'Aligning Data'!T301</f>
        <v>R31</v>
      </c>
      <c r="U583" s="41" t="str">
        <f>'Aligning Data'!U301</f>
        <v>S31</v>
      </c>
      <c r="V583" s="41" t="str">
        <f>'Aligning Data'!V301</f>
        <v>T31</v>
      </c>
      <c r="W583" s="41" t="str">
        <f>'Aligning Data'!W301</f>
        <v>U31</v>
      </c>
      <c r="X583" s="41" t="str">
        <f>'Aligning Data'!X301</f>
        <v>V31</v>
      </c>
      <c r="Y583" s="41" t="str">
        <f>'Aligning Data'!Y301</f>
        <v>W31</v>
      </c>
      <c r="Z583" s="41" t="str">
        <f>'Aligning Data'!Z301</f>
        <v>X31</v>
      </c>
      <c r="AA583" s="41" t="str">
        <f>'Aligning Data'!AA301</f>
        <v>Y31</v>
      </c>
      <c r="AB583" s="41" t="str">
        <f>'Aligning Data'!AB301</f>
        <v>Z31</v>
      </c>
      <c r="AC583" s="41" t="str">
        <f>'Aligning Data'!AC301</f>
        <v>AA31</v>
      </c>
      <c r="AD583" s="41" t="str">
        <f>'Aligning Data'!AD301</f>
        <v>AB31</v>
      </c>
      <c r="AE583" s="41" t="str">
        <f>'Aligning Data'!AE301</f>
        <v>AC31</v>
      </c>
      <c r="AF583" s="41" t="str">
        <f>'Aligning Data'!AF301</f>
        <v>AD31</v>
      </c>
    </row>
    <row r="584" spans="2:32" s="21" customFormat="1" ht="15.75" customHeight="1" x14ac:dyDescent="0.2">
      <c r="B584" s="32">
        <v>32</v>
      </c>
      <c r="C584" s="32" t="s">
        <v>1556</v>
      </c>
      <c r="D584" s="32" t="s">
        <v>1557</v>
      </c>
      <c r="E584" s="32" t="s">
        <v>1558</v>
      </c>
      <c r="F584" s="32" t="s">
        <v>1559</v>
      </c>
      <c r="G584" s="32" t="s">
        <v>1560</v>
      </c>
      <c r="H584" s="32" t="s">
        <v>1561</v>
      </c>
      <c r="I584" s="32" t="s">
        <v>1562</v>
      </c>
      <c r="J584" s="32" t="s">
        <v>1563</v>
      </c>
      <c r="K584" s="32" t="s">
        <v>1564</v>
      </c>
      <c r="L584" s="32" t="s">
        <v>1565</v>
      </c>
      <c r="M584" s="32" t="s">
        <v>1566</v>
      </c>
      <c r="N584" s="32" t="s">
        <v>1567</v>
      </c>
      <c r="O584" s="32" t="s">
        <v>1568</v>
      </c>
      <c r="P584" s="32" t="s">
        <v>1569</v>
      </c>
      <c r="Q584" s="32" t="s">
        <v>1570</v>
      </c>
      <c r="R584" s="32" t="s">
        <v>1571</v>
      </c>
      <c r="S584" s="32" t="s">
        <v>1572</v>
      </c>
      <c r="T584" s="32" t="s">
        <v>1573</v>
      </c>
      <c r="U584" s="32" t="s">
        <v>1574</v>
      </c>
      <c r="V584" s="32" t="s">
        <v>1575</v>
      </c>
      <c r="W584" s="32" t="s">
        <v>1576</v>
      </c>
      <c r="X584" s="32" t="s">
        <v>1577</v>
      </c>
      <c r="Y584" s="32" t="s">
        <v>1578</v>
      </c>
      <c r="Z584" s="32" t="s">
        <v>1579</v>
      </c>
      <c r="AA584" s="32" t="s">
        <v>1580</v>
      </c>
      <c r="AB584" s="32" t="s">
        <v>1581</v>
      </c>
      <c r="AC584" s="32" t="s">
        <v>1582</v>
      </c>
      <c r="AD584" s="32" t="s">
        <v>1583</v>
      </c>
      <c r="AE584" s="32" t="s">
        <v>1584</v>
      </c>
      <c r="AF584" s="32" t="s">
        <v>1585</v>
      </c>
    </row>
    <row r="585" spans="2:32" s="21" customFormat="1" ht="15.75" customHeight="1" x14ac:dyDescent="0.2">
      <c r="B585" s="32"/>
      <c r="C585" s="41" t="str">
        <f>'Aligning Data'!C302</f>
        <v>A32</v>
      </c>
      <c r="D585" s="41" t="str">
        <f>'Aligning Data'!D302</f>
        <v>B32</v>
      </c>
      <c r="E585" s="41" t="str">
        <f>'Aligning Data'!E302</f>
        <v>C32</v>
      </c>
      <c r="F585" s="41" t="str">
        <f>'Aligning Data'!F302</f>
        <v>D32</v>
      </c>
      <c r="G585" s="41" t="str">
        <f>'Aligning Data'!G302</f>
        <v>E32</v>
      </c>
      <c r="H585" s="41" t="str">
        <f>'Aligning Data'!H302</f>
        <v>F32</v>
      </c>
      <c r="I585" s="41" t="str">
        <f>'Aligning Data'!I302</f>
        <v>G32</v>
      </c>
      <c r="J585" s="41" t="str">
        <f>'Aligning Data'!J302</f>
        <v>H32</v>
      </c>
      <c r="K585" s="41" t="str">
        <f>'Aligning Data'!K302</f>
        <v>I32</v>
      </c>
      <c r="L585" s="41" t="str">
        <f>'Aligning Data'!L302</f>
        <v>J32</v>
      </c>
      <c r="M585" s="41" t="str">
        <f>'Aligning Data'!M302</f>
        <v>K32</v>
      </c>
      <c r="N585" s="41" t="str">
        <f>'Aligning Data'!N302</f>
        <v>L32</v>
      </c>
      <c r="O585" s="41" t="str">
        <f>'Aligning Data'!O302</f>
        <v>M32</v>
      </c>
      <c r="P585" s="41" t="str">
        <f>'Aligning Data'!P302</f>
        <v>N32</v>
      </c>
      <c r="Q585" s="41" t="str">
        <f>'Aligning Data'!Q302</f>
        <v>O32</v>
      </c>
      <c r="R585" s="41" t="str">
        <f>'Aligning Data'!R302</f>
        <v>P32</v>
      </c>
      <c r="S585" s="41" t="str">
        <f>'Aligning Data'!S302</f>
        <v>S32</v>
      </c>
      <c r="T585" s="41" t="str">
        <f>'Aligning Data'!T302</f>
        <v>R32</v>
      </c>
      <c r="U585" s="41" t="str">
        <f>'Aligning Data'!U302</f>
        <v>S32</v>
      </c>
      <c r="V585" s="41" t="str">
        <f>'Aligning Data'!V302</f>
        <v>T32</v>
      </c>
      <c r="W585" s="41" t="str">
        <f>'Aligning Data'!W302</f>
        <v>U32</v>
      </c>
      <c r="X585" s="41" t="str">
        <f>'Aligning Data'!X302</f>
        <v>V32</v>
      </c>
      <c r="Y585" s="41" t="str">
        <f>'Aligning Data'!Y302</f>
        <v>W32</v>
      </c>
      <c r="Z585" s="41" t="str">
        <f>'Aligning Data'!Z302</f>
        <v>X32</v>
      </c>
      <c r="AA585" s="41" t="str">
        <f>'Aligning Data'!AA302</f>
        <v>Y32</v>
      </c>
      <c r="AB585" s="41" t="str">
        <f>'Aligning Data'!AB302</f>
        <v>Z32</v>
      </c>
      <c r="AC585" s="41" t="str">
        <f>'Aligning Data'!AC302</f>
        <v>AA32</v>
      </c>
      <c r="AD585" s="41" t="str">
        <f>'Aligning Data'!AD302</f>
        <v>AB32</v>
      </c>
      <c r="AE585" s="41" t="str">
        <f>'Aligning Data'!AE302</f>
        <v>AC32</v>
      </c>
      <c r="AF585" s="41" t="str">
        <f>'Aligning Data'!AF302</f>
        <v>AD32</v>
      </c>
    </row>
    <row r="586" spans="2:32" s="21" customFormat="1" ht="15.75" customHeight="1" x14ac:dyDescent="0.2">
      <c r="B586" s="27">
        <v>33</v>
      </c>
      <c r="C586" s="27" t="s">
        <v>1586</v>
      </c>
      <c r="D586" s="27" t="s">
        <v>1587</v>
      </c>
      <c r="E586" s="27" t="s">
        <v>1588</v>
      </c>
      <c r="F586" s="27" t="s">
        <v>1589</v>
      </c>
      <c r="G586" s="27" t="s">
        <v>1590</v>
      </c>
      <c r="H586" s="27" t="s">
        <v>1591</v>
      </c>
      <c r="I586" s="27" t="s">
        <v>1592</v>
      </c>
      <c r="J586" s="27" t="s">
        <v>1593</v>
      </c>
      <c r="K586" s="27" t="s">
        <v>1594</v>
      </c>
      <c r="L586" s="27" t="s">
        <v>1595</v>
      </c>
      <c r="M586" s="27" t="s">
        <v>1596</v>
      </c>
      <c r="N586" s="27" t="s">
        <v>1597</v>
      </c>
      <c r="O586" s="27" t="s">
        <v>1598</v>
      </c>
      <c r="P586" s="27" t="s">
        <v>1599</v>
      </c>
      <c r="Q586" s="27" t="s">
        <v>1600</v>
      </c>
      <c r="R586" s="27" t="s">
        <v>1601</v>
      </c>
      <c r="S586" s="27" t="s">
        <v>1602</v>
      </c>
      <c r="T586" s="27" t="s">
        <v>1603</v>
      </c>
      <c r="U586" s="27" t="s">
        <v>1604</v>
      </c>
      <c r="V586" s="27" t="s">
        <v>1605</v>
      </c>
      <c r="W586" s="27" t="s">
        <v>1606</v>
      </c>
      <c r="X586" s="27" t="s">
        <v>1607</v>
      </c>
      <c r="Y586" s="27" t="s">
        <v>1608</v>
      </c>
      <c r="Z586" s="27" t="s">
        <v>1609</v>
      </c>
      <c r="AA586" s="27" t="s">
        <v>1610</v>
      </c>
      <c r="AB586" s="27" t="s">
        <v>1611</v>
      </c>
      <c r="AC586" s="27" t="s">
        <v>1612</v>
      </c>
      <c r="AD586" s="27" t="s">
        <v>1073</v>
      </c>
      <c r="AE586" s="27" t="s">
        <v>328</v>
      </c>
      <c r="AF586" s="27" t="s">
        <v>327</v>
      </c>
    </row>
    <row r="587" spans="2:32" s="21" customFormat="1" ht="15.75" customHeight="1" x14ac:dyDescent="0.2">
      <c r="B587" s="27"/>
      <c r="C587" s="29" t="str">
        <f>'Aligning Data'!C303</f>
        <v>A33</v>
      </c>
      <c r="D587" s="29" t="str">
        <f>'Aligning Data'!D303</f>
        <v>B33</v>
      </c>
      <c r="E587" s="29" t="str">
        <f>'Aligning Data'!E303</f>
        <v>C33</v>
      </c>
      <c r="F587" s="29" t="str">
        <f>'Aligning Data'!F303</f>
        <v>D33</v>
      </c>
      <c r="G587" s="29" t="str">
        <f>'Aligning Data'!G303</f>
        <v>E33</v>
      </c>
      <c r="H587" s="29" t="str">
        <f>'Aligning Data'!H303</f>
        <v>F33</v>
      </c>
      <c r="I587" s="29" t="str">
        <f>'Aligning Data'!I303</f>
        <v>G33</v>
      </c>
      <c r="J587" s="29" t="str">
        <f>'Aligning Data'!J303</f>
        <v>H33</v>
      </c>
      <c r="K587" s="29" t="str">
        <f>'Aligning Data'!K303</f>
        <v>I33</v>
      </c>
      <c r="L587" s="29" t="str">
        <f>'Aligning Data'!L303</f>
        <v>J33</v>
      </c>
      <c r="M587" s="29" t="str">
        <f>'Aligning Data'!M303</f>
        <v>K33</v>
      </c>
      <c r="N587" s="29" t="str">
        <f>'Aligning Data'!N303</f>
        <v>L33</v>
      </c>
      <c r="O587" s="29" t="str">
        <f>'Aligning Data'!O303</f>
        <v>M33</v>
      </c>
      <c r="P587" s="29" t="str">
        <f>'Aligning Data'!P303</f>
        <v>N33</v>
      </c>
      <c r="Q587" s="29" t="str">
        <f>'Aligning Data'!Q303</f>
        <v>O33</v>
      </c>
      <c r="R587" s="29" t="str">
        <f>'Aligning Data'!R303</f>
        <v>P33</v>
      </c>
      <c r="S587" s="29" t="str">
        <f>'Aligning Data'!S303</f>
        <v>S33</v>
      </c>
      <c r="T587" s="29" t="str">
        <f>'Aligning Data'!T303</f>
        <v>R33</v>
      </c>
      <c r="U587" s="29" t="str">
        <f>'Aligning Data'!U303</f>
        <v>S33</v>
      </c>
      <c r="V587" s="29" t="str">
        <f>'Aligning Data'!V303</f>
        <v>T33</v>
      </c>
      <c r="W587" s="29" t="str">
        <f>'Aligning Data'!W303</f>
        <v>U33</v>
      </c>
      <c r="X587" s="29" t="str">
        <f>'Aligning Data'!X303</f>
        <v>V33</v>
      </c>
      <c r="Y587" s="29" t="str">
        <f>'Aligning Data'!Y303</f>
        <v>W33</v>
      </c>
      <c r="Z587" s="29" t="str">
        <f>'Aligning Data'!Z303</f>
        <v>X33</v>
      </c>
      <c r="AA587" s="29" t="str">
        <f>'Aligning Data'!AA303</f>
        <v>Y33</v>
      </c>
      <c r="AB587" s="29" t="str">
        <f>'Aligning Data'!AB303</f>
        <v>Z33</v>
      </c>
      <c r="AC587" s="29" t="str">
        <f>'Aligning Data'!AC303</f>
        <v>AA33</v>
      </c>
      <c r="AD587" s="29" t="str">
        <f>'Aligning Data'!AD303</f>
        <v>AB33</v>
      </c>
      <c r="AE587" s="29" t="str">
        <f>'Aligning Data'!AE303</f>
        <v>AC33</v>
      </c>
      <c r="AF587" s="29" t="str">
        <f>'Aligning Data'!AF303</f>
        <v>AD33</v>
      </c>
    </row>
    <row r="588" spans="2:32" s="21" customFormat="1" ht="15.75" customHeight="1" x14ac:dyDescent="0.2">
      <c r="B588" s="27">
        <v>34</v>
      </c>
      <c r="C588" s="27" t="s">
        <v>1586</v>
      </c>
      <c r="D588" s="27" t="s">
        <v>1587</v>
      </c>
      <c r="E588" s="27" t="s">
        <v>1588</v>
      </c>
      <c r="F588" s="27" t="s">
        <v>1589</v>
      </c>
      <c r="G588" s="27" t="s">
        <v>1590</v>
      </c>
      <c r="H588" s="27" t="s">
        <v>1591</v>
      </c>
      <c r="I588" s="27" t="s">
        <v>1592</v>
      </c>
      <c r="J588" s="27" t="s">
        <v>1593</v>
      </c>
      <c r="K588" s="27" t="s">
        <v>1594</v>
      </c>
      <c r="L588" s="27" t="s">
        <v>1595</v>
      </c>
      <c r="M588" s="27" t="s">
        <v>1596</v>
      </c>
      <c r="N588" s="27" t="s">
        <v>1597</v>
      </c>
      <c r="O588" s="27" t="s">
        <v>1598</v>
      </c>
      <c r="P588" s="27" t="s">
        <v>1599</v>
      </c>
      <c r="Q588" s="27" t="s">
        <v>1600</v>
      </c>
      <c r="R588" s="27" t="s">
        <v>1601</v>
      </c>
      <c r="S588" s="27" t="s">
        <v>1602</v>
      </c>
      <c r="T588" s="27" t="s">
        <v>1603</v>
      </c>
      <c r="U588" s="27" t="s">
        <v>1604</v>
      </c>
      <c r="V588" s="27" t="s">
        <v>1605</v>
      </c>
      <c r="W588" s="27" t="s">
        <v>1606</v>
      </c>
      <c r="X588" s="27" t="s">
        <v>1607</v>
      </c>
      <c r="Y588" s="27" t="s">
        <v>1608</v>
      </c>
      <c r="Z588" s="27" t="s">
        <v>1609</v>
      </c>
      <c r="AA588" s="27" t="s">
        <v>1610</v>
      </c>
      <c r="AB588" s="27" t="s">
        <v>1611</v>
      </c>
      <c r="AC588" s="27" t="s">
        <v>1612</v>
      </c>
      <c r="AD588" s="27" t="s">
        <v>1073</v>
      </c>
      <c r="AE588" s="27" t="s">
        <v>328</v>
      </c>
      <c r="AF588" s="27" t="s">
        <v>327</v>
      </c>
    </row>
    <row r="589" spans="2:32" s="21" customFormat="1" ht="15.75" customHeight="1" x14ac:dyDescent="0.2">
      <c r="B589" s="27"/>
      <c r="C589" s="29" t="str">
        <f>'Aligning Data'!C304</f>
        <v>A34</v>
      </c>
      <c r="D589" s="29" t="str">
        <f>'Aligning Data'!D304</f>
        <v>B34</v>
      </c>
      <c r="E589" s="29" t="str">
        <f>'Aligning Data'!E304</f>
        <v>C34</v>
      </c>
      <c r="F589" s="29" t="str">
        <f>'Aligning Data'!F304</f>
        <v>D34</v>
      </c>
      <c r="G589" s="29" t="str">
        <f>'Aligning Data'!G304</f>
        <v>E34</v>
      </c>
      <c r="H589" s="29" t="str">
        <f>'Aligning Data'!H304</f>
        <v>F34</v>
      </c>
      <c r="I589" s="29" t="str">
        <f>'Aligning Data'!I304</f>
        <v>G34</v>
      </c>
      <c r="J589" s="29" t="str">
        <f>'Aligning Data'!J304</f>
        <v>H34</v>
      </c>
      <c r="K589" s="29" t="str">
        <f>'Aligning Data'!K304</f>
        <v>I34</v>
      </c>
      <c r="L589" s="29" t="str">
        <f>'Aligning Data'!L304</f>
        <v>J34</v>
      </c>
      <c r="M589" s="29" t="str">
        <f>'Aligning Data'!M304</f>
        <v>K34</v>
      </c>
      <c r="N589" s="29" t="str">
        <f>'Aligning Data'!N304</f>
        <v>L34</v>
      </c>
      <c r="O589" s="29" t="str">
        <f>'Aligning Data'!O304</f>
        <v>M34</v>
      </c>
      <c r="P589" s="29" t="str">
        <f>'Aligning Data'!P304</f>
        <v>N34</v>
      </c>
      <c r="Q589" s="29" t="str">
        <f>'Aligning Data'!Q304</f>
        <v>O34</v>
      </c>
      <c r="R589" s="29" t="str">
        <f>'Aligning Data'!R304</f>
        <v>P34</v>
      </c>
      <c r="S589" s="29" t="str">
        <f>'Aligning Data'!S304</f>
        <v>S34</v>
      </c>
      <c r="T589" s="29" t="str">
        <f>'Aligning Data'!T304</f>
        <v>R34</v>
      </c>
      <c r="U589" s="29" t="str">
        <f>'Aligning Data'!U304</f>
        <v>S34</v>
      </c>
      <c r="V589" s="29" t="str">
        <f>'Aligning Data'!V304</f>
        <v>T34</v>
      </c>
      <c r="W589" s="29" t="str">
        <f>'Aligning Data'!W304</f>
        <v>U34</v>
      </c>
      <c r="X589" s="29" t="str">
        <f>'Aligning Data'!X304</f>
        <v>V34</v>
      </c>
      <c r="Y589" s="29" t="str">
        <f>'Aligning Data'!Y304</f>
        <v>W34</v>
      </c>
      <c r="Z589" s="29" t="str">
        <f>'Aligning Data'!Z304</f>
        <v>X34</v>
      </c>
      <c r="AA589" s="29" t="str">
        <f>'Aligning Data'!AA304</f>
        <v>Y34</v>
      </c>
      <c r="AB589" s="29" t="str">
        <f>'Aligning Data'!AB304</f>
        <v>Z34</v>
      </c>
      <c r="AC589" s="29" t="str">
        <f>'Aligning Data'!AC304</f>
        <v>AA34</v>
      </c>
      <c r="AD589" s="29" t="str">
        <f>'Aligning Data'!AD304</f>
        <v>AB34</v>
      </c>
      <c r="AE589" s="29" t="str">
        <f>'Aligning Data'!AE304</f>
        <v>AC34</v>
      </c>
      <c r="AF589" s="29" t="str">
        <f>'Aligning Data'!AF304</f>
        <v>AD34</v>
      </c>
    </row>
    <row r="590" spans="2:32" s="21" customFormat="1" ht="15.75" customHeight="1" x14ac:dyDescent="0.2">
      <c r="B590" s="32">
        <v>35</v>
      </c>
      <c r="C590" s="41" t="s">
        <v>325</v>
      </c>
      <c r="D590" s="41" t="s">
        <v>325</v>
      </c>
      <c r="E590" s="41" t="s">
        <v>325</v>
      </c>
      <c r="F590" s="41" t="s">
        <v>325</v>
      </c>
      <c r="G590" s="41" t="s">
        <v>325</v>
      </c>
      <c r="H590" s="41" t="s">
        <v>325</v>
      </c>
      <c r="I590" s="41" t="s">
        <v>325</v>
      </c>
      <c r="J590" s="41" t="s">
        <v>325</v>
      </c>
      <c r="K590" s="41" t="s">
        <v>325</v>
      </c>
      <c r="L590" s="41" t="s">
        <v>325</v>
      </c>
      <c r="M590" s="41" t="s">
        <v>325</v>
      </c>
      <c r="N590" s="41" t="s">
        <v>325</v>
      </c>
      <c r="O590" s="41" t="s">
        <v>325</v>
      </c>
      <c r="P590" s="41" t="s">
        <v>325</v>
      </c>
      <c r="Q590" s="41" t="s">
        <v>325</v>
      </c>
      <c r="R590" s="41" t="s">
        <v>325</v>
      </c>
      <c r="S590" s="41" t="s">
        <v>325</v>
      </c>
      <c r="T590" s="41" t="s">
        <v>325</v>
      </c>
      <c r="U590" s="41" t="s">
        <v>325</v>
      </c>
      <c r="V590" s="41" t="s">
        <v>325</v>
      </c>
      <c r="W590" s="41" t="s">
        <v>325</v>
      </c>
      <c r="X590" s="41" t="s">
        <v>325</v>
      </c>
      <c r="Y590" s="41" t="s">
        <v>325</v>
      </c>
      <c r="Z590" s="41" t="s">
        <v>325</v>
      </c>
      <c r="AA590" s="41" t="s">
        <v>325</v>
      </c>
      <c r="AB590" s="41" t="s">
        <v>325</v>
      </c>
      <c r="AC590" s="41" t="s">
        <v>325</v>
      </c>
      <c r="AD590" s="41" t="s">
        <v>325</v>
      </c>
      <c r="AE590" s="41" t="s">
        <v>325</v>
      </c>
      <c r="AF590" s="41" t="s">
        <v>325</v>
      </c>
    </row>
    <row r="591" spans="2:32" s="21" customFormat="1" ht="15.75" customHeight="1" x14ac:dyDescent="0.2">
      <c r="B591" s="32"/>
      <c r="C591" s="41" t="str">
        <f>'Aligning Data'!C305</f>
        <v>A35</v>
      </c>
      <c r="D591" s="41" t="str">
        <f>'Aligning Data'!D305</f>
        <v>B35</v>
      </c>
      <c r="E591" s="41" t="str">
        <f>'Aligning Data'!E305</f>
        <v>C35</v>
      </c>
      <c r="F591" s="41" t="str">
        <f>'Aligning Data'!F305</f>
        <v>D35</v>
      </c>
      <c r="G591" s="41" t="str">
        <f>'Aligning Data'!G305</f>
        <v>E35</v>
      </c>
      <c r="H591" s="41" t="str">
        <f>'Aligning Data'!H305</f>
        <v>F35</v>
      </c>
      <c r="I591" s="41" t="str">
        <f>'Aligning Data'!I305</f>
        <v>G35</v>
      </c>
      <c r="J591" s="41" t="str">
        <f>'Aligning Data'!J305</f>
        <v>H35</v>
      </c>
      <c r="K591" s="41" t="str">
        <f>'Aligning Data'!K305</f>
        <v>I35</v>
      </c>
      <c r="L591" s="41" t="str">
        <f>'Aligning Data'!L305</f>
        <v>J35</v>
      </c>
      <c r="M591" s="41" t="str">
        <f>'Aligning Data'!M305</f>
        <v>K35</v>
      </c>
      <c r="N591" s="41" t="str">
        <f>'Aligning Data'!N305</f>
        <v>L35</v>
      </c>
      <c r="O591" s="41" t="str">
        <f>'Aligning Data'!O305</f>
        <v>M35</v>
      </c>
      <c r="P591" s="41" t="str">
        <f>'Aligning Data'!P305</f>
        <v>N35</v>
      </c>
      <c r="Q591" s="41" t="str">
        <f>'Aligning Data'!Q305</f>
        <v>O35</v>
      </c>
      <c r="R591" s="41" t="str">
        <f>'Aligning Data'!R305</f>
        <v>P35</v>
      </c>
      <c r="S591" s="41" t="str">
        <f>'Aligning Data'!S305</f>
        <v>S35</v>
      </c>
      <c r="T591" s="41" t="str">
        <f>'Aligning Data'!T305</f>
        <v>R35</v>
      </c>
      <c r="U591" s="41" t="str">
        <f>'Aligning Data'!U305</f>
        <v>S35</v>
      </c>
      <c r="V591" s="41" t="str">
        <f>'Aligning Data'!V305</f>
        <v>T35</v>
      </c>
      <c r="W591" s="41" t="str">
        <f>'Aligning Data'!W305</f>
        <v>U35</v>
      </c>
      <c r="X591" s="41" t="str">
        <f>'Aligning Data'!X305</f>
        <v>V35</v>
      </c>
      <c r="Y591" s="41" t="str">
        <f>'Aligning Data'!Y305</f>
        <v>W35</v>
      </c>
      <c r="Z591" s="41" t="str">
        <f>'Aligning Data'!Z305</f>
        <v>X35</v>
      </c>
      <c r="AA591" s="41" t="str">
        <f>'Aligning Data'!AA305</f>
        <v>Y35</v>
      </c>
      <c r="AB591" s="41" t="str">
        <f>'Aligning Data'!AB305</f>
        <v>Z35</v>
      </c>
      <c r="AC591" s="41" t="str">
        <f>'Aligning Data'!AC305</f>
        <v>AA35</v>
      </c>
      <c r="AD591" s="41" t="str">
        <f>'Aligning Data'!AD305</f>
        <v>AB35</v>
      </c>
      <c r="AE591" s="41" t="str">
        <f>'Aligning Data'!AE305</f>
        <v>AC35</v>
      </c>
      <c r="AF591" s="41" t="str">
        <f>'Aligning Data'!AF305</f>
        <v>AD35</v>
      </c>
    </row>
    <row r="592" spans="2:32" s="21" customFormat="1" ht="15.75" customHeight="1" x14ac:dyDescent="0.2">
      <c r="B592" s="32">
        <v>36</v>
      </c>
      <c r="C592" s="41" t="s">
        <v>325</v>
      </c>
      <c r="D592" s="41" t="s">
        <v>325</v>
      </c>
      <c r="E592" s="41" t="s">
        <v>325</v>
      </c>
      <c r="F592" s="41" t="s">
        <v>325</v>
      </c>
      <c r="G592" s="41" t="s">
        <v>325</v>
      </c>
      <c r="H592" s="41" t="s">
        <v>325</v>
      </c>
      <c r="I592" s="41" t="s">
        <v>325</v>
      </c>
      <c r="J592" s="41" t="s">
        <v>325</v>
      </c>
      <c r="K592" s="41" t="s">
        <v>325</v>
      </c>
      <c r="L592" s="41" t="s">
        <v>325</v>
      </c>
      <c r="M592" s="41" t="s">
        <v>325</v>
      </c>
      <c r="N592" s="41" t="s">
        <v>325</v>
      </c>
      <c r="O592" s="41" t="s">
        <v>325</v>
      </c>
      <c r="P592" s="41" t="s">
        <v>325</v>
      </c>
      <c r="Q592" s="41" t="s">
        <v>325</v>
      </c>
      <c r="R592" s="41" t="s">
        <v>325</v>
      </c>
      <c r="S592" s="41" t="s">
        <v>325</v>
      </c>
      <c r="T592" s="41" t="s">
        <v>325</v>
      </c>
      <c r="U592" s="41" t="s">
        <v>325</v>
      </c>
      <c r="V592" s="41" t="s">
        <v>325</v>
      </c>
      <c r="W592" s="41" t="s">
        <v>325</v>
      </c>
      <c r="X592" s="41" t="s">
        <v>325</v>
      </c>
      <c r="Y592" s="41" t="s">
        <v>325</v>
      </c>
      <c r="Z592" s="41" t="s">
        <v>325</v>
      </c>
      <c r="AA592" s="41" t="s">
        <v>325</v>
      </c>
      <c r="AB592" s="41" t="s">
        <v>325</v>
      </c>
      <c r="AC592" s="41" t="s">
        <v>325</v>
      </c>
      <c r="AD592" s="41" t="s">
        <v>325</v>
      </c>
      <c r="AE592" s="41" t="s">
        <v>325</v>
      </c>
      <c r="AF592" s="41" t="s">
        <v>325</v>
      </c>
    </row>
    <row r="593" spans="2:34" ht="15.75" customHeight="1" x14ac:dyDescent="0.2">
      <c r="B593" s="49"/>
      <c r="C593" s="41" t="str">
        <f>'Aligning Data'!C306</f>
        <v>A36</v>
      </c>
      <c r="D593" s="41" t="str">
        <f>'Aligning Data'!D306</f>
        <v>B36</v>
      </c>
      <c r="E593" s="41" t="str">
        <f>'Aligning Data'!E306</f>
        <v>C36</v>
      </c>
      <c r="F593" s="41" t="str">
        <f>'Aligning Data'!F306</f>
        <v>D36</v>
      </c>
      <c r="G593" s="41" t="str">
        <f>'Aligning Data'!G306</f>
        <v>E36</v>
      </c>
      <c r="H593" s="41" t="str">
        <f>'Aligning Data'!H306</f>
        <v>F36</v>
      </c>
      <c r="I593" s="41" t="str">
        <f>'Aligning Data'!I306</f>
        <v>G36</v>
      </c>
      <c r="J593" s="41" t="str">
        <f>'Aligning Data'!J306</f>
        <v>H36</v>
      </c>
      <c r="K593" s="41" t="str">
        <f>'Aligning Data'!K306</f>
        <v>I36</v>
      </c>
      <c r="L593" s="41" t="str">
        <f>'Aligning Data'!L306</f>
        <v>J36</v>
      </c>
      <c r="M593" s="41" t="str">
        <f>'Aligning Data'!M306</f>
        <v>K36</v>
      </c>
      <c r="N593" s="41" t="str">
        <f>'Aligning Data'!N306</f>
        <v>L36</v>
      </c>
      <c r="O593" s="41" t="str">
        <f>'Aligning Data'!O306</f>
        <v>M36</v>
      </c>
      <c r="P593" s="41" t="str">
        <f>'Aligning Data'!P306</f>
        <v>N36</v>
      </c>
      <c r="Q593" s="41" t="str">
        <f>'Aligning Data'!Q306</f>
        <v>O36</v>
      </c>
      <c r="R593" s="41" t="str">
        <f>'Aligning Data'!R306</f>
        <v>P36</v>
      </c>
      <c r="S593" s="41" t="str">
        <f>'Aligning Data'!S306</f>
        <v>S36</v>
      </c>
      <c r="T593" s="41" t="str">
        <f>'Aligning Data'!T306</f>
        <v>R36</v>
      </c>
      <c r="U593" s="41" t="str">
        <f>'Aligning Data'!U306</f>
        <v>S36</v>
      </c>
      <c r="V593" s="41" t="str">
        <f>'Aligning Data'!V306</f>
        <v>T36</v>
      </c>
      <c r="W593" s="41" t="str">
        <f>'Aligning Data'!W306</f>
        <v>U36</v>
      </c>
      <c r="X593" s="41" t="str">
        <f>'Aligning Data'!X306</f>
        <v>V36</v>
      </c>
      <c r="Y593" s="41" t="str">
        <f>'Aligning Data'!Y306</f>
        <v>W36</v>
      </c>
      <c r="Z593" s="41" t="str">
        <f>'Aligning Data'!Z306</f>
        <v>X36</v>
      </c>
      <c r="AA593" s="41" t="str">
        <f>'Aligning Data'!AA306</f>
        <v>Y36</v>
      </c>
      <c r="AB593" s="41" t="str">
        <f>'Aligning Data'!AB306</f>
        <v>Z36</v>
      </c>
      <c r="AC593" s="41" t="str">
        <f>'Aligning Data'!AC306</f>
        <v>AA36</v>
      </c>
      <c r="AD593" s="41" t="str">
        <f>'Aligning Data'!AD306</f>
        <v>AB36</v>
      </c>
      <c r="AE593" s="41" t="str">
        <f>'Aligning Data'!AE306</f>
        <v>AC36</v>
      </c>
      <c r="AF593" s="41" t="str">
        <f>'Aligning Data'!AF306</f>
        <v>AD36</v>
      </c>
    </row>
    <row r="594" spans="2:34" ht="15.75" customHeight="1" x14ac:dyDescent="0.2">
      <c r="B594" s="46"/>
    </row>
    <row r="595" spans="2:34" s="39" customFormat="1" ht="15.75" customHeight="1" x14ac:dyDescent="0.2">
      <c r="B595" s="38"/>
      <c r="C595" s="60" t="str">
        <f>'Aligning Data'!C308</f>
        <v>Sample 9</v>
      </c>
    </row>
    <row r="596" spans="2:34" s="21" customFormat="1" ht="15.75" customHeight="1" x14ac:dyDescent="0.2">
      <c r="B596" s="27">
        <v>1</v>
      </c>
      <c r="C596" s="27" t="s">
        <v>324</v>
      </c>
      <c r="D596" s="27" t="s">
        <v>327</v>
      </c>
      <c r="E596" s="27" t="s">
        <v>1071</v>
      </c>
      <c r="F596" s="27" t="s">
        <v>326</v>
      </c>
      <c r="G596" s="27" t="s">
        <v>1114</v>
      </c>
      <c r="H596" s="27" t="s">
        <v>1115</v>
      </c>
      <c r="I596" s="27" t="s">
        <v>1116</v>
      </c>
      <c r="J596" s="27" t="s">
        <v>1117</v>
      </c>
      <c r="K596" s="27" t="s">
        <v>1118</v>
      </c>
      <c r="L596" s="27" t="s">
        <v>1119</v>
      </c>
      <c r="M596" s="27" t="s">
        <v>1120</v>
      </c>
      <c r="N596" s="27" t="s">
        <v>1121</v>
      </c>
      <c r="O596" s="27" t="s">
        <v>1122</v>
      </c>
      <c r="P596" s="27" t="s">
        <v>1123</v>
      </c>
      <c r="Q596" s="27" t="s">
        <v>1124</v>
      </c>
      <c r="R596" s="27" t="s">
        <v>1125</v>
      </c>
      <c r="S596" s="27" t="s">
        <v>1126</v>
      </c>
      <c r="T596" s="27" t="s">
        <v>1127</v>
      </c>
      <c r="U596" s="27" t="s">
        <v>1128</v>
      </c>
      <c r="V596" s="27" t="s">
        <v>1129</v>
      </c>
      <c r="W596" s="27" t="s">
        <v>1130</v>
      </c>
      <c r="X596" s="27" t="s">
        <v>1131</v>
      </c>
      <c r="Y596" s="27" t="s">
        <v>1132</v>
      </c>
      <c r="Z596" s="27" t="s">
        <v>1133</v>
      </c>
      <c r="AA596" s="27" t="s">
        <v>1134</v>
      </c>
      <c r="AB596" s="27" t="s">
        <v>1135</v>
      </c>
      <c r="AC596" s="27" t="s">
        <v>1136</v>
      </c>
      <c r="AD596" s="27" t="s">
        <v>1137</v>
      </c>
      <c r="AE596" s="27" t="s">
        <v>1138</v>
      </c>
      <c r="AF596" s="27" t="s">
        <v>1139</v>
      </c>
      <c r="AH596" s="39" t="s">
        <v>1065</v>
      </c>
    </row>
    <row r="597" spans="2:34" s="21" customFormat="1" ht="15.75" customHeight="1" x14ac:dyDescent="0.2">
      <c r="B597" s="27"/>
      <c r="C597" s="28" t="str">
        <f>'Aligning Data'!C309</f>
        <v>A1</v>
      </c>
      <c r="D597" s="28" t="str">
        <f>'Aligning Data'!D309</f>
        <v>B1</v>
      </c>
      <c r="E597" s="28" t="str">
        <f>'Aligning Data'!E309</f>
        <v>C1</v>
      </c>
      <c r="F597" s="28" t="str">
        <f>'Aligning Data'!F309</f>
        <v>D1</v>
      </c>
      <c r="G597" s="28" t="str">
        <f>'Aligning Data'!G309</f>
        <v>E1</v>
      </c>
      <c r="H597" s="28" t="str">
        <f>'Aligning Data'!H309</f>
        <v>F1</v>
      </c>
      <c r="I597" s="28" t="str">
        <f>'Aligning Data'!I309</f>
        <v>G1</v>
      </c>
      <c r="J597" s="28" t="str">
        <f>'Aligning Data'!J309</f>
        <v>H1</v>
      </c>
      <c r="K597" s="28" t="str">
        <f>'Aligning Data'!K309</f>
        <v>I1</v>
      </c>
      <c r="L597" s="28" t="str">
        <f>'Aligning Data'!L309</f>
        <v>J1</v>
      </c>
      <c r="M597" s="28" t="str">
        <f>'Aligning Data'!M309</f>
        <v>K1</v>
      </c>
      <c r="N597" s="28" t="str">
        <f>'Aligning Data'!N309</f>
        <v>L1</v>
      </c>
      <c r="O597" s="28" t="str">
        <f>'Aligning Data'!O309</f>
        <v>M1</v>
      </c>
      <c r="P597" s="28" t="str">
        <f>'Aligning Data'!P309</f>
        <v>N1</v>
      </c>
      <c r="Q597" s="28" t="str">
        <f>'Aligning Data'!Q309</f>
        <v>O1</v>
      </c>
      <c r="R597" s="28" t="str">
        <f>'Aligning Data'!R309</f>
        <v>P1</v>
      </c>
      <c r="S597" s="28" t="str">
        <f>'Aligning Data'!S309</f>
        <v>S1</v>
      </c>
      <c r="T597" s="28" t="str">
        <f>'Aligning Data'!T309</f>
        <v>R1</v>
      </c>
      <c r="U597" s="28" t="str">
        <f>'Aligning Data'!U309</f>
        <v>S1</v>
      </c>
      <c r="V597" s="28" t="str">
        <f>'Aligning Data'!V309</f>
        <v>T1</v>
      </c>
      <c r="W597" s="28" t="str">
        <f>'Aligning Data'!W309</f>
        <v>U1</v>
      </c>
      <c r="X597" s="28" t="str">
        <f>'Aligning Data'!X309</f>
        <v>V1</v>
      </c>
      <c r="Y597" s="28" t="str">
        <f>'Aligning Data'!Y309</f>
        <v>W1</v>
      </c>
      <c r="Z597" s="28" t="str">
        <f>'Aligning Data'!Z309</f>
        <v>X1</v>
      </c>
      <c r="AA597" s="28" t="str">
        <f>'Aligning Data'!AA309</f>
        <v>Y1</v>
      </c>
      <c r="AB597" s="28" t="str">
        <f>'Aligning Data'!AB309</f>
        <v>Z1</v>
      </c>
      <c r="AC597" s="28" t="str">
        <f>'Aligning Data'!AC309</f>
        <v>AA1</v>
      </c>
      <c r="AD597" s="28" t="str">
        <f>'Aligning Data'!AD309</f>
        <v>AB1</v>
      </c>
      <c r="AE597" s="28" t="str">
        <f>'Aligning Data'!AE309</f>
        <v>AC1</v>
      </c>
      <c r="AF597" s="28" t="str">
        <f>'Aligning Data'!AF309</f>
        <v>AD1</v>
      </c>
      <c r="AH597" s="21">
        <f>'Aligning Data'!AH310</f>
        <v>0</v>
      </c>
    </row>
    <row r="598" spans="2:34" s="21" customFormat="1" ht="15.75" customHeight="1" x14ac:dyDescent="0.2">
      <c r="B598" s="27">
        <v>2</v>
      </c>
      <c r="C598" s="27" t="s">
        <v>324</v>
      </c>
      <c r="D598" s="27" t="s">
        <v>327</v>
      </c>
      <c r="E598" s="27" t="s">
        <v>1071</v>
      </c>
      <c r="F598" s="27" t="s">
        <v>326</v>
      </c>
      <c r="G598" s="27" t="s">
        <v>1114</v>
      </c>
      <c r="H598" s="27" t="s">
        <v>1115</v>
      </c>
      <c r="I598" s="27" t="s">
        <v>1116</v>
      </c>
      <c r="J598" s="27" t="s">
        <v>1117</v>
      </c>
      <c r="K598" s="27" t="s">
        <v>1118</v>
      </c>
      <c r="L598" s="27" t="s">
        <v>1119</v>
      </c>
      <c r="M598" s="27" t="s">
        <v>1120</v>
      </c>
      <c r="N598" s="27" t="s">
        <v>1121</v>
      </c>
      <c r="O598" s="27" t="s">
        <v>1122</v>
      </c>
      <c r="P598" s="27" t="s">
        <v>1123</v>
      </c>
      <c r="Q598" s="27" t="s">
        <v>1124</v>
      </c>
      <c r="R598" s="27" t="s">
        <v>1125</v>
      </c>
      <c r="S598" s="27" t="s">
        <v>1126</v>
      </c>
      <c r="T598" s="27" t="s">
        <v>1127</v>
      </c>
      <c r="U598" s="27" t="s">
        <v>1128</v>
      </c>
      <c r="V598" s="27" t="s">
        <v>1129</v>
      </c>
      <c r="W598" s="27" t="s">
        <v>1130</v>
      </c>
      <c r="X598" s="27" t="s">
        <v>1131</v>
      </c>
      <c r="Y598" s="27" t="s">
        <v>1132</v>
      </c>
      <c r="Z598" s="27" t="s">
        <v>1133</v>
      </c>
      <c r="AA598" s="27" t="s">
        <v>1134</v>
      </c>
      <c r="AB598" s="27" t="s">
        <v>1135</v>
      </c>
      <c r="AC598" s="27" t="s">
        <v>1136</v>
      </c>
      <c r="AD598" s="27" t="s">
        <v>1137</v>
      </c>
      <c r="AE598" s="27" t="s">
        <v>1138</v>
      </c>
      <c r="AF598" s="27" t="s">
        <v>1139</v>
      </c>
      <c r="AH598" s="21">
        <f>'Aligning Data'!AH311</f>
        <v>0</v>
      </c>
    </row>
    <row r="599" spans="2:34" s="21" customFormat="1" ht="15.75" customHeight="1" x14ac:dyDescent="0.2">
      <c r="B599" s="27"/>
      <c r="C599" s="28" t="str">
        <f>'Aligning Data'!C310</f>
        <v>A2</v>
      </c>
      <c r="D599" s="28" t="str">
        <f>'Aligning Data'!D310</f>
        <v>B2</v>
      </c>
      <c r="E599" s="28" t="str">
        <f>'Aligning Data'!E310</f>
        <v>C2</v>
      </c>
      <c r="F599" s="28" t="str">
        <f>'Aligning Data'!F310</f>
        <v>D2</v>
      </c>
      <c r="G599" s="28" t="str">
        <f>'Aligning Data'!G310</f>
        <v>E2</v>
      </c>
      <c r="H599" s="28" t="str">
        <f>'Aligning Data'!H310</f>
        <v>F2</v>
      </c>
      <c r="I599" s="28" t="str">
        <f>'Aligning Data'!I310</f>
        <v>G2</v>
      </c>
      <c r="J599" s="28" t="str">
        <f>'Aligning Data'!J310</f>
        <v>H2</v>
      </c>
      <c r="K599" s="28" t="str">
        <f>'Aligning Data'!K310</f>
        <v>I2</v>
      </c>
      <c r="L599" s="28" t="str">
        <f>'Aligning Data'!L310</f>
        <v>J2</v>
      </c>
      <c r="M599" s="28" t="str">
        <f>'Aligning Data'!M310</f>
        <v>K2</v>
      </c>
      <c r="N599" s="28" t="str">
        <f>'Aligning Data'!N310</f>
        <v>L2</v>
      </c>
      <c r="O599" s="28" t="str">
        <f>'Aligning Data'!O310</f>
        <v>M2</v>
      </c>
      <c r="P599" s="28" t="str">
        <f>'Aligning Data'!P310</f>
        <v>N2</v>
      </c>
      <c r="Q599" s="28" t="str">
        <f>'Aligning Data'!Q310</f>
        <v>O2</v>
      </c>
      <c r="R599" s="28" t="str">
        <f>'Aligning Data'!R310</f>
        <v>P2</v>
      </c>
      <c r="S599" s="28" t="str">
        <f>'Aligning Data'!S310</f>
        <v>S2</v>
      </c>
      <c r="T599" s="28" t="str">
        <f>'Aligning Data'!T310</f>
        <v>R2</v>
      </c>
      <c r="U599" s="28" t="str">
        <f>'Aligning Data'!U310</f>
        <v>S2</v>
      </c>
      <c r="V599" s="28" t="str">
        <f>'Aligning Data'!V310</f>
        <v>T2</v>
      </c>
      <c r="W599" s="28" t="str">
        <f>'Aligning Data'!W310</f>
        <v>U2</v>
      </c>
      <c r="X599" s="28" t="str">
        <f>'Aligning Data'!X310</f>
        <v>V2</v>
      </c>
      <c r="Y599" s="28" t="str">
        <f>'Aligning Data'!Y310</f>
        <v>W2</v>
      </c>
      <c r="Z599" s="28" t="str">
        <f>'Aligning Data'!Z310</f>
        <v>X2</v>
      </c>
      <c r="AA599" s="28" t="str">
        <f>'Aligning Data'!AA310</f>
        <v>Y2</v>
      </c>
      <c r="AB599" s="28" t="str">
        <f>'Aligning Data'!AB310</f>
        <v>Z2</v>
      </c>
      <c r="AC599" s="28" t="str">
        <f>'Aligning Data'!AC310</f>
        <v>AA2</v>
      </c>
      <c r="AD599" s="28" t="str">
        <f>'Aligning Data'!AD310</f>
        <v>AB2</v>
      </c>
      <c r="AE599" s="28" t="str">
        <f>'Aligning Data'!AE310</f>
        <v>AC2</v>
      </c>
      <c r="AF599" s="28" t="str">
        <f>'Aligning Data'!AF310</f>
        <v>AD2</v>
      </c>
      <c r="AH599" s="21">
        <f>'Aligning Data'!AH312</f>
        <v>0</v>
      </c>
    </row>
    <row r="600" spans="2:34" s="21" customFormat="1" ht="15.75" customHeight="1" x14ac:dyDescent="0.2">
      <c r="B600" s="32">
        <v>3</v>
      </c>
      <c r="C600" s="32" t="s">
        <v>326</v>
      </c>
      <c r="D600" s="32" t="s">
        <v>326</v>
      </c>
      <c r="E600" s="32" t="s">
        <v>326</v>
      </c>
      <c r="F600" s="32" t="s">
        <v>1140</v>
      </c>
      <c r="G600" s="32" t="s">
        <v>1141</v>
      </c>
      <c r="H600" s="32" t="s">
        <v>1142</v>
      </c>
      <c r="I600" s="32" t="s">
        <v>1143</v>
      </c>
      <c r="J600" s="32" t="s">
        <v>1144</v>
      </c>
      <c r="K600" s="32" t="s">
        <v>1145</v>
      </c>
      <c r="L600" s="32" t="s">
        <v>1146</v>
      </c>
      <c r="M600" s="32" t="s">
        <v>1147</v>
      </c>
      <c r="N600" s="32" t="s">
        <v>1148</v>
      </c>
      <c r="O600" s="32" t="s">
        <v>1149</v>
      </c>
      <c r="P600" s="32" t="s">
        <v>1150</v>
      </c>
      <c r="Q600" s="32" t="s">
        <v>1151</v>
      </c>
      <c r="R600" s="32" t="s">
        <v>1152</v>
      </c>
      <c r="S600" s="32" t="s">
        <v>1153</v>
      </c>
      <c r="T600" s="32" t="s">
        <v>1154</v>
      </c>
      <c r="U600" s="32" t="s">
        <v>1155</v>
      </c>
      <c r="V600" s="32" t="s">
        <v>1156</v>
      </c>
      <c r="W600" s="32" t="s">
        <v>1157</v>
      </c>
      <c r="X600" s="32" t="s">
        <v>1158</v>
      </c>
      <c r="Y600" s="32" t="s">
        <v>1159</v>
      </c>
      <c r="Z600" s="32" t="s">
        <v>1160</v>
      </c>
      <c r="AA600" s="32" t="s">
        <v>1161</v>
      </c>
      <c r="AB600" s="32" t="s">
        <v>1162</v>
      </c>
      <c r="AC600" s="32" t="s">
        <v>1163</v>
      </c>
      <c r="AD600" s="32" t="s">
        <v>1164</v>
      </c>
      <c r="AE600" s="32" t="s">
        <v>1165</v>
      </c>
      <c r="AF600" s="32" t="s">
        <v>1166</v>
      </c>
      <c r="AH600" s="21">
        <f>'Aligning Data'!AH313</f>
        <v>0</v>
      </c>
    </row>
    <row r="601" spans="2:34" s="21" customFormat="1" ht="15.75" customHeight="1" x14ac:dyDescent="0.2">
      <c r="B601" s="32"/>
      <c r="C601" s="41" t="str">
        <f>'Aligning Data'!C311</f>
        <v>A3</v>
      </c>
      <c r="D601" s="41" t="str">
        <f>'Aligning Data'!D311</f>
        <v>B3</v>
      </c>
      <c r="E601" s="41" t="str">
        <f>'Aligning Data'!E311</f>
        <v>C3</v>
      </c>
      <c r="F601" s="41" t="str">
        <f>'Aligning Data'!F311</f>
        <v>D3</v>
      </c>
      <c r="G601" s="41" t="str">
        <f>'Aligning Data'!G311</f>
        <v>E3</v>
      </c>
      <c r="H601" s="41" t="str">
        <f>'Aligning Data'!H311</f>
        <v>F3</v>
      </c>
      <c r="I601" s="41" t="str">
        <f>'Aligning Data'!I311</f>
        <v>G3</v>
      </c>
      <c r="J601" s="41" t="str">
        <f>'Aligning Data'!J311</f>
        <v>H3</v>
      </c>
      <c r="K601" s="41" t="str">
        <f>'Aligning Data'!K311</f>
        <v>I3</v>
      </c>
      <c r="L601" s="41" t="str">
        <f>'Aligning Data'!L311</f>
        <v>J3</v>
      </c>
      <c r="M601" s="41" t="str">
        <f>'Aligning Data'!M311</f>
        <v>K3</v>
      </c>
      <c r="N601" s="41" t="str">
        <f>'Aligning Data'!N311</f>
        <v>L3</v>
      </c>
      <c r="O601" s="41" t="str">
        <f>'Aligning Data'!O311</f>
        <v>M3</v>
      </c>
      <c r="P601" s="41" t="str">
        <f>'Aligning Data'!P311</f>
        <v>N3</v>
      </c>
      <c r="Q601" s="41" t="str">
        <f>'Aligning Data'!Q311</f>
        <v>O3</v>
      </c>
      <c r="R601" s="41" t="str">
        <f>'Aligning Data'!R311</f>
        <v>P3</v>
      </c>
      <c r="S601" s="41" t="str">
        <f>'Aligning Data'!S311</f>
        <v>S3</v>
      </c>
      <c r="T601" s="41" t="str">
        <f>'Aligning Data'!T311</f>
        <v>R3</v>
      </c>
      <c r="U601" s="41" t="str">
        <f>'Aligning Data'!U311</f>
        <v>S3</v>
      </c>
      <c r="V601" s="41" t="str">
        <f>'Aligning Data'!V311</f>
        <v>T3</v>
      </c>
      <c r="W601" s="41" t="str">
        <f>'Aligning Data'!W311</f>
        <v>U3</v>
      </c>
      <c r="X601" s="41" t="str">
        <f>'Aligning Data'!X311</f>
        <v>V3</v>
      </c>
      <c r="Y601" s="41" t="str">
        <f>'Aligning Data'!Y311</f>
        <v>W3</v>
      </c>
      <c r="Z601" s="41" t="str">
        <f>'Aligning Data'!Z311</f>
        <v>X3</v>
      </c>
      <c r="AA601" s="41" t="str">
        <f>'Aligning Data'!AA311</f>
        <v>Y3</v>
      </c>
      <c r="AB601" s="41" t="str">
        <f>'Aligning Data'!AB311</f>
        <v>Z3</v>
      </c>
      <c r="AC601" s="41" t="str">
        <f>'Aligning Data'!AC311</f>
        <v>AA3</v>
      </c>
      <c r="AD601" s="41" t="str">
        <f>'Aligning Data'!AD311</f>
        <v>AB3</v>
      </c>
      <c r="AE601" s="41" t="str">
        <f>'Aligning Data'!AE311</f>
        <v>AC3</v>
      </c>
      <c r="AF601" s="41" t="str">
        <f>'Aligning Data'!AF311</f>
        <v>AD3</v>
      </c>
    </row>
    <row r="602" spans="2:34" s="21" customFormat="1" ht="15.75" customHeight="1" x14ac:dyDescent="0.2">
      <c r="B602" s="32">
        <v>4</v>
      </c>
      <c r="C602" s="32" t="s">
        <v>326</v>
      </c>
      <c r="D602" s="32" t="s">
        <v>326</v>
      </c>
      <c r="E602" s="32" t="s">
        <v>326</v>
      </c>
      <c r="F602" s="32" t="s">
        <v>1140</v>
      </c>
      <c r="G602" s="32" t="s">
        <v>1141</v>
      </c>
      <c r="H602" s="32" t="s">
        <v>1142</v>
      </c>
      <c r="I602" s="32" t="s">
        <v>1143</v>
      </c>
      <c r="J602" s="32" t="s">
        <v>1144</v>
      </c>
      <c r="K602" s="32" t="s">
        <v>1145</v>
      </c>
      <c r="L602" s="32" t="s">
        <v>1146</v>
      </c>
      <c r="M602" s="32" t="s">
        <v>1147</v>
      </c>
      <c r="N602" s="32" t="s">
        <v>1148</v>
      </c>
      <c r="O602" s="32" t="s">
        <v>1149</v>
      </c>
      <c r="P602" s="32" t="s">
        <v>1150</v>
      </c>
      <c r="Q602" s="32" t="s">
        <v>1151</v>
      </c>
      <c r="R602" s="32" t="s">
        <v>1152</v>
      </c>
      <c r="S602" s="32" t="s">
        <v>1153</v>
      </c>
      <c r="T602" s="32" t="s">
        <v>1154</v>
      </c>
      <c r="U602" s="32" t="s">
        <v>1155</v>
      </c>
      <c r="V602" s="32" t="s">
        <v>1156</v>
      </c>
      <c r="W602" s="32" t="s">
        <v>1157</v>
      </c>
      <c r="X602" s="32" t="s">
        <v>1158</v>
      </c>
      <c r="Y602" s="32" t="s">
        <v>1159</v>
      </c>
      <c r="Z602" s="32" t="s">
        <v>1160</v>
      </c>
      <c r="AA602" s="32" t="s">
        <v>1161</v>
      </c>
      <c r="AB602" s="32" t="s">
        <v>1162</v>
      </c>
      <c r="AC602" s="32" t="s">
        <v>1163</v>
      </c>
      <c r="AD602" s="32" t="s">
        <v>1164</v>
      </c>
      <c r="AE602" s="32" t="s">
        <v>1165</v>
      </c>
      <c r="AF602" s="32" t="s">
        <v>1166</v>
      </c>
    </row>
    <row r="603" spans="2:34" s="21" customFormat="1" ht="15.75" customHeight="1" x14ac:dyDescent="0.2">
      <c r="B603" s="32"/>
      <c r="C603" s="41" t="str">
        <f>'Aligning Data'!C312</f>
        <v>A4</v>
      </c>
      <c r="D603" s="41" t="str">
        <f>'Aligning Data'!D312</f>
        <v>B4</v>
      </c>
      <c r="E603" s="41" t="str">
        <f>'Aligning Data'!E312</f>
        <v>C4</v>
      </c>
      <c r="F603" s="41" t="str">
        <f>'Aligning Data'!F312</f>
        <v>D4</v>
      </c>
      <c r="G603" s="41" t="str">
        <f>'Aligning Data'!G312</f>
        <v>E4</v>
      </c>
      <c r="H603" s="41" t="str">
        <f>'Aligning Data'!H312</f>
        <v>F4</v>
      </c>
      <c r="I603" s="41" t="str">
        <f>'Aligning Data'!I312</f>
        <v>G4</v>
      </c>
      <c r="J603" s="41" t="str">
        <f>'Aligning Data'!J312</f>
        <v>H4</v>
      </c>
      <c r="K603" s="41" t="str">
        <f>'Aligning Data'!K312</f>
        <v>I4</v>
      </c>
      <c r="L603" s="41" t="str">
        <f>'Aligning Data'!L312</f>
        <v>J4</v>
      </c>
      <c r="M603" s="41" t="str">
        <f>'Aligning Data'!M312</f>
        <v>K4</v>
      </c>
      <c r="N603" s="41" t="str">
        <f>'Aligning Data'!N312</f>
        <v>L4</v>
      </c>
      <c r="O603" s="41" t="str">
        <f>'Aligning Data'!O312</f>
        <v>M4</v>
      </c>
      <c r="P603" s="41" t="str">
        <f>'Aligning Data'!P312</f>
        <v>N4</v>
      </c>
      <c r="Q603" s="41" t="str">
        <f>'Aligning Data'!Q312</f>
        <v>O4</v>
      </c>
      <c r="R603" s="41" t="str">
        <f>'Aligning Data'!R312</f>
        <v>P4</v>
      </c>
      <c r="S603" s="41" t="str">
        <f>'Aligning Data'!S312</f>
        <v>S4</v>
      </c>
      <c r="T603" s="41" t="str">
        <f>'Aligning Data'!T312</f>
        <v>R4</v>
      </c>
      <c r="U603" s="41" t="str">
        <f>'Aligning Data'!U312</f>
        <v>S4</v>
      </c>
      <c r="V603" s="41" t="str">
        <f>'Aligning Data'!V312</f>
        <v>T4</v>
      </c>
      <c r="W603" s="41" t="str">
        <f>'Aligning Data'!W312</f>
        <v>U4</v>
      </c>
      <c r="X603" s="41" t="str">
        <f>'Aligning Data'!X312</f>
        <v>V4</v>
      </c>
      <c r="Y603" s="41" t="str">
        <f>'Aligning Data'!Y312</f>
        <v>W4</v>
      </c>
      <c r="Z603" s="41" t="str">
        <f>'Aligning Data'!Z312</f>
        <v>X4</v>
      </c>
      <c r="AA603" s="41" t="str">
        <f>'Aligning Data'!AA312</f>
        <v>Y4</v>
      </c>
      <c r="AB603" s="41" t="str">
        <f>'Aligning Data'!AB312</f>
        <v>Z4</v>
      </c>
      <c r="AC603" s="41" t="str">
        <f>'Aligning Data'!AC312</f>
        <v>AA4</v>
      </c>
      <c r="AD603" s="41" t="str">
        <f>'Aligning Data'!AD312</f>
        <v>AB4</v>
      </c>
      <c r="AE603" s="41" t="str">
        <f>'Aligning Data'!AE312</f>
        <v>AC4</v>
      </c>
      <c r="AF603" s="41" t="str">
        <f>'Aligning Data'!AF312</f>
        <v>AD4</v>
      </c>
    </row>
    <row r="604" spans="2:34" s="21" customFormat="1" ht="15.75" customHeight="1" x14ac:dyDescent="0.2">
      <c r="B604" s="27">
        <v>5</v>
      </c>
      <c r="C604" s="27" t="s">
        <v>1167</v>
      </c>
      <c r="D604" s="27" t="s">
        <v>1072</v>
      </c>
      <c r="E604" s="27" t="s">
        <v>1168</v>
      </c>
      <c r="F604" s="27" t="s">
        <v>1169</v>
      </c>
      <c r="G604" s="27" t="s">
        <v>1170</v>
      </c>
      <c r="H604" s="27" t="s">
        <v>1171</v>
      </c>
      <c r="I604" s="27" t="s">
        <v>1172</v>
      </c>
      <c r="J604" s="27" t="s">
        <v>1173</v>
      </c>
      <c r="K604" s="27" t="s">
        <v>1174</v>
      </c>
      <c r="L604" s="27" t="s">
        <v>1175</v>
      </c>
      <c r="M604" s="27" t="s">
        <v>1176</v>
      </c>
      <c r="N604" s="27" t="s">
        <v>1177</v>
      </c>
      <c r="O604" s="27" t="s">
        <v>1178</v>
      </c>
      <c r="P604" s="27" t="s">
        <v>1179</v>
      </c>
      <c r="Q604" s="27" t="s">
        <v>1180</v>
      </c>
      <c r="R604" s="27" t="s">
        <v>1181</v>
      </c>
      <c r="S604" s="27" t="s">
        <v>1182</v>
      </c>
      <c r="T604" s="27" t="s">
        <v>1183</v>
      </c>
      <c r="U604" s="27" t="s">
        <v>1184</v>
      </c>
      <c r="V604" s="27" t="s">
        <v>1185</v>
      </c>
      <c r="W604" s="27" t="s">
        <v>1186</v>
      </c>
      <c r="X604" s="27" t="s">
        <v>1187</v>
      </c>
      <c r="Y604" s="27" t="s">
        <v>1188</v>
      </c>
      <c r="Z604" s="27" t="s">
        <v>1189</v>
      </c>
      <c r="AA604" s="27" t="s">
        <v>1190</v>
      </c>
      <c r="AB604" s="27" t="s">
        <v>1191</v>
      </c>
      <c r="AC604" s="27" t="s">
        <v>1192</v>
      </c>
      <c r="AD604" s="27" t="s">
        <v>1193</v>
      </c>
      <c r="AE604" s="27" t="s">
        <v>1194</v>
      </c>
      <c r="AF604" s="27" t="s">
        <v>1195</v>
      </c>
    </row>
    <row r="605" spans="2:34" s="21" customFormat="1" ht="15.75" customHeight="1" x14ac:dyDescent="0.2">
      <c r="B605" s="27"/>
      <c r="C605" s="28" t="str">
        <f>'Aligning Data'!C313</f>
        <v>A5</v>
      </c>
      <c r="D605" s="28" t="str">
        <f>'Aligning Data'!D313</f>
        <v>B5</v>
      </c>
      <c r="E605" s="28" t="str">
        <f>'Aligning Data'!E313</f>
        <v>C5</v>
      </c>
      <c r="F605" s="28" t="str">
        <f>'Aligning Data'!F313</f>
        <v>D5</v>
      </c>
      <c r="G605" s="28" t="str">
        <f>'Aligning Data'!G313</f>
        <v>E5</v>
      </c>
      <c r="H605" s="28" t="str">
        <f>'Aligning Data'!H313</f>
        <v>F5</v>
      </c>
      <c r="I605" s="28" t="str">
        <f>'Aligning Data'!I313</f>
        <v>G5</v>
      </c>
      <c r="J605" s="28" t="str">
        <f>'Aligning Data'!J313</f>
        <v>H5</v>
      </c>
      <c r="K605" s="28" t="str">
        <f>'Aligning Data'!K313</f>
        <v>I5</v>
      </c>
      <c r="L605" s="28" t="str">
        <f>'Aligning Data'!L313</f>
        <v>J5</v>
      </c>
      <c r="M605" s="28" t="str">
        <f>'Aligning Data'!M313</f>
        <v>K5</v>
      </c>
      <c r="N605" s="28" t="str">
        <f>'Aligning Data'!N313</f>
        <v>L5</v>
      </c>
      <c r="O605" s="28" t="str">
        <f>'Aligning Data'!O313</f>
        <v>M5</v>
      </c>
      <c r="P605" s="28" t="str">
        <f>'Aligning Data'!P313</f>
        <v>N5</v>
      </c>
      <c r="Q605" s="28" t="str">
        <f>'Aligning Data'!Q313</f>
        <v>O5</v>
      </c>
      <c r="R605" s="28" t="str">
        <f>'Aligning Data'!R313</f>
        <v>P5</v>
      </c>
      <c r="S605" s="28" t="str">
        <f>'Aligning Data'!S313</f>
        <v>S5</v>
      </c>
      <c r="T605" s="28" t="str">
        <f>'Aligning Data'!T313</f>
        <v>R5</v>
      </c>
      <c r="U605" s="28" t="str">
        <f>'Aligning Data'!U313</f>
        <v>S5</v>
      </c>
      <c r="V605" s="28" t="str">
        <f>'Aligning Data'!V313</f>
        <v>T5</v>
      </c>
      <c r="W605" s="28" t="str">
        <f>'Aligning Data'!W313</f>
        <v>U5</v>
      </c>
      <c r="X605" s="28" t="str">
        <f>'Aligning Data'!X313</f>
        <v>V5</v>
      </c>
      <c r="Y605" s="28" t="str">
        <f>'Aligning Data'!Y313</f>
        <v>W5</v>
      </c>
      <c r="Z605" s="28" t="str">
        <f>'Aligning Data'!Z313</f>
        <v>X5</v>
      </c>
      <c r="AA605" s="28" t="str">
        <f>'Aligning Data'!AA313</f>
        <v>Y5</v>
      </c>
      <c r="AB605" s="28" t="str">
        <f>'Aligning Data'!AB313</f>
        <v>Z5</v>
      </c>
      <c r="AC605" s="28" t="str">
        <f>'Aligning Data'!AC313</f>
        <v>AA5</v>
      </c>
      <c r="AD605" s="28" t="str">
        <f>'Aligning Data'!AD313</f>
        <v>AB5</v>
      </c>
      <c r="AE605" s="28" t="str">
        <f>'Aligning Data'!AE313</f>
        <v>AC5</v>
      </c>
      <c r="AF605" s="28" t="str">
        <f>'Aligning Data'!AF313</f>
        <v>AD5</v>
      </c>
    </row>
    <row r="606" spans="2:34" s="21" customFormat="1" ht="15.75" customHeight="1" x14ac:dyDescent="0.2">
      <c r="B606" s="27">
        <v>6</v>
      </c>
      <c r="C606" s="27" t="s">
        <v>1167</v>
      </c>
      <c r="D606" s="27" t="s">
        <v>1072</v>
      </c>
      <c r="E606" s="27" t="s">
        <v>1168</v>
      </c>
      <c r="F606" s="27" t="s">
        <v>1169</v>
      </c>
      <c r="G606" s="27" t="s">
        <v>1170</v>
      </c>
      <c r="H606" s="27" t="s">
        <v>1171</v>
      </c>
      <c r="I606" s="27" t="s">
        <v>1172</v>
      </c>
      <c r="J606" s="27" t="s">
        <v>1173</v>
      </c>
      <c r="K606" s="27" t="s">
        <v>1174</v>
      </c>
      <c r="L606" s="27" t="s">
        <v>1175</v>
      </c>
      <c r="M606" s="27" t="s">
        <v>1176</v>
      </c>
      <c r="N606" s="27" t="s">
        <v>1177</v>
      </c>
      <c r="O606" s="27" t="s">
        <v>1178</v>
      </c>
      <c r="P606" s="27" t="s">
        <v>1179</v>
      </c>
      <c r="Q606" s="27" t="s">
        <v>1180</v>
      </c>
      <c r="R606" s="27" t="s">
        <v>1181</v>
      </c>
      <c r="S606" s="27" t="s">
        <v>1182</v>
      </c>
      <c r="T606" s="27" t="s">
        <v>1183</v>
      </c>
      <c r="U606" s="27" t="s">
        <v>1184</v>
      </c>
      <c r="V606" s="27" t="s">
        <v>1185</v>
      </c>
      <c r="W606" s="27" t="s">
        <v>1186</v>
      </c>
      <c r="X606" s="27" t="s">
        <v>1187</v>
      </c>
      <c r="Y606" s="27" t="s">
        <v>1188</v>
      </c>
      <c r="Z606" s="27" t="s">
        <v>1189</v>
      </c>
      <c r="AA606" s="27" t="s">
        <v>1190</v>
      </c>
      <c r="AB606" s="27" t="s">
        <v>1191</v>
      </c>
      <c r="AC606" s="27" t="s">
        <v>1192</v>
      </c>
      <c r="AD606" s="27" t="s">
        <v>1193</v>
      </c>
      <c r="AE606" s="27" t="s">
        <v>1194</v>
      </c>
      <c r="AF606" s="27" t="s">
        <v>1195</v>
      </c>
    </row>
    <row r="607" spans="2:34" s="21" customFormat="1" ht="15.75" customHeight="1" x14ac:dyDescent="0.2">
      <c r="B607" s="27"/>
      <c r="C607" s="29" t="str">
        <f>'Aligning Data'!C314</f>
        <v>A6</v>
      </c>
      <c r="D607" s="29" t="str">
        <f>'Aligning Data'!D314</f>
        <v>B6</v>
      </c>
      <c r="E607" s="29" t="str">
        <f>'Aligning Data'!E314</f>
        <v>C6</v>
      </c>
      <c r="F607" s="29" t="str">
        <f>'Aligning Data'!F314</f>
        <v>D6</v>
      </c>
      <c r="G607" s="29" t="str">
        <f>'Aligning Data'!G314</f>
        <v>E6</v>
      </c>
      <c r="H607" s="29" t="str">
        <f>'Aligning Data'!H314</f>
        <v>F6</v>
      </c>
      <c r="I607" s="29" t="str">
        <f>'Aligning Data'!I314</f>
        <v>G6</v>
      </c>
      <c r="J607" s="29" t="str">
        <f>'Aligning Data'!J314</f>
        <v>H6</v>
      </c>
      <c r="K607" s="29" t="str">
        <f>'Aligning Data'!K314</f>
        <v>I6</v>
      </c>
      <c r="L607" s="29" t="str">
        <f>'Aligning Data'!L314</f>
        <v>J6</v>
      </c>
      <c r="M607" s="29" t="str">
        <f>'Aligning Data'!M314</f>
        <v>K6</v>
      </c>
      <c r="N607" s="29" t="str">
        <f>'Aligning Data'!N314</f>
        <v>L6</v>
      </c>
      <c r="O607" s="29" t="str">
        <f>'Aligning Data'!O314</f>
        <v>M6</v>
      </c>
      <c r="P607" s="29" t="str">
        <f>'Aligning Data'!P314</f>
        <v>N6</v>
      </c>
      <c r="Q607" s="29" t="str">
        <f>'Aligning Data'!Q314</f>
        <v>O6</v>
      </c>
      <c r="R607" s="29" t="str">
        <f>'Aligning Data'!R314</f>
        <v>P6</v>
      </c>
      <c r="S607" s="29" t="str">
        <f>'Aligning Data'!S314</f>
        <v>S6</v>
      </c>
      <c r="T607" s="29" t="str">
        <f>'Aligning Data'!T314</f>
        <v>R6</v>
      </c>
      <c r="U607" s="29" t="str">
        <f>'Aligning Data'!U314</f>
        <v>S6</v>
      </c>
      <c r="V607" s="29" t="str">
        <f>'Aligning Data'!V314</f>
        <v>T6</v>
      </c>
      <c r="W607" s="29" t="str">
        <f>'Aligning Data'!W314</f>
        <v>U6</v>
      </c>
      <c r="X607" s="29" t="str">
        <f>'Aligning Data'!X314</f>
        <v>V6</v>
      </c>
      <c r="Y607" s="29" t="str">
        <f>'Aligning Data'!Y314</f>
        <v>W6</v>
      </c>
      <c r="Z607" s="29" t="str">
        <f>'Aligning Data'!Z314</f>
        <v>X6</v>
      </c>
      <c r="AA607" s="29" t="str">
        <f>'Aligning Data'!AA314</f>
        <v>Y6</v>
      </c>
      <c r="AB607" s="29" t="str">
        <f>'Aligning Data'!AB314</f>
        <v>Z6</v>
      </c>
      <c r="AC607" s="29" t="str">
        <f>'Aligning Data'!AC314</f>
        <v>AA6</v>
      </c>
      <c r="AD607" s="29" t="str">
        <f>'Aligning Data'!AD314</f>
        <v>AB6</v>
      </c>
      <c r="AE607" s="29" t="str">
        <f>'Aligning Data'!AE314</f>
        <v>AC6</v>
      </c>
      <c r="AF607" s="29" t="str">
        <f>'Aligning Data'!AF314</f>
        <v>AD6</v>
      </c>
    </row>
    <row r="608" spans="2:34" s="21" customFormat="1" ht="15.75" customHeight="1" x14ac:dyDescent="0.2">
      <c r="B608" s="32">
        <v>7</v>
      </c>
      <c r="C608" s="32" t="s">
        <v>1196</v>
      </c>
      <c r="D608" s="32" t="s">
        <v>1197</v>
      </c>
      <c r="E608" s="32" t="s">
        <v>1198</v>
      </c>
      <c r="F608" s="32" t="s">
        <v>1199</v>
      </c>
      <c r="G608" s="32" t="s">
        <v>1200</v>
      </c>
      <c r="H608" s="32" t="s">
        <v>1201</v>
      </c>
      <c r="I608" s="32" t="s">
        <v>1202</v>
      </c>
      <c r="J608" s="32" t="s">
        <v>1203</v>
      </c>
      <c r="K608" s="32" t="s">
        <v>1204</v>
      </c>
      <c r="L608" s="32" t="s">
        <v>1205</v>
      </c>
      <c r="M608" s="32" t="s">
        <v>1206</v>
      </c>
      <c r="N608" s="32" t="s">
        <v>1207</v>
      </c>
      <c r="O608" s="32" t="s">
        <v>1208</v>
      </c>
      <c r="P608" s="32" t="s">
        <v>1209</v>
      </c>
      <c r="Q608" s="32" t="s">
        <v>1210</v>
      </c>
      <c r="R608" s="32" t="s">
        <v>1211</v>
      </c>
      <c r="S608" s="32" t="s">
        <v>1212</v>
      </c>
      <c r="T608" s="32" t="s">
        <v>1213</v>
      </c>
      <c r="U608" s="32" t="s">
        <v>1214</v>
      </c>
      <c r="V608" s="32" t="s">
        <v>1215</v>
      </c>
      <c r="W608" s="32" t="s">
        <v>1216</v>
      </c>
      <c r="X608" s="32" t="s">
        <v>1217</v>
      </c>
      <c r="Y608" s="32" t="s">
        <v>1218</v>
      </c>
      <c r="Z608" s="32" t="s">
        <v>1219</v>
      </c>
      <c r="AA608" s="32" t="s">
        <v>1220</v>
      </c>
      <c r="AB608" s="32" t="s">
        <v>1221</v>
      </c>
      <c r="AC608" s="32" t="s">
        <v>1222</v>
      </c>
      <c r="AD608" s="32" t="s">
        <v>1223</v>
      </c>
      <c r="AE608" s="32" t="s">
        <v>1224</v>
      </c>
      <c r="AF608" s="32" t="s">
        <v>1225</v>
      </c>
    </row>
    <row r="609" spans="2:32" s="21" customFormat="1" ht="15.75" customHeight="1" x14ac:dyDescent="0.2">
      <c r="B609" s="32"/>
      <c r="C609" s="44" t="str">
        <f>'Aligning Data'!C315</f>
        <v>A7</v>
      </c>
      <c r="D609" s="44" t="str">
        <f>'Aligning Data'!D315</f>
        <v>B7</v>
      </c>
      <c r="E609" s="44" t="str">
        <f>'Aligning Data'!E315</f>
        <v>C7</v>
      </c>
      <c r="F609" s="44" t="str">
        <f>'Aligning Data'!F315</f>
        <v>D7</v>
      </c>
      <c r="G609" s="44" t="str">
        <f>'Aligning Data'!G315</f>
        <v>E7</v>
      </c>
      <c r="H609" s="44" t="str">
        <f>'Aligning Data'!H315</f>
        <v>F7</v>
      </c>
      <c r="I609" s="44" t="str">
        <f>'Aligning Data'!I315</f>
        <v>G7</v>
      </c>
      <c r="J609" s="44" t="str">
        <f>'Aligning Data'!J315</f>
        <v>H7</v>
      </c>
      <c r="K609" s="44" t="str">
        <f>'Aligning Data'!K315</f>
        <v>I7</v>
      </c>
      <c r="L609" s="44" t="str">
        <f>'Aligning Data'!L315</f>
        <v>J7</v>
      </c>
      <c r="M609" s="44" t="str">
        <f>'Aligning Data'!M315</f>
        <v>K7</v>
      </c>
      <c r="N609" s="44" t="str">
        <f>'Aligning Data'!N315</f>
        <v>L7</v>
      </c>
      <c r="O609" s="44" t="str">
        <f>'Aligning Data'!O315</f>
        <v>M7</v>
      </c>
      <c r="P609" s="44" t="str">
        <f>'Aligning Data'!P315</f>
        <v>N7</v>
      </c>
      <c r="Q609" s="44" t="str">
        <f>'Aligning Data'!Q315</f>
        <v>O7</v>
      </c>
      <c r="R609" s="44" t="str">
        <f>'Aligning Data'!R315</f>
        <v>P7</v>
      </c>
      <c r="S609" s="44" t="str">
        <f>'Aligning Data'!S315</f>
        <v>S7</v>
      </c>
      <c r="T609" s="44" t="str">
        <f>'Aligning Data'!T315</f>
        <v>R7</v>
      </c>
      <c r="U609" s="44" t="str">
        <f>'Aligning Data'!U315</f>
        <v>S7</v>
      </c>
      <c r="V609" s="44" t="str">
        <f>'Aligning Data'!V315</f>
        <v>T7</v>
      </c>
      <c r="W609" s="44" t="str">
        <f>'Aligning Data'!W315</f>
        <v>U7</v>
      </c>
      <c r="X609" s="44" t="str">
        <f>'Aligning Data'!X315</f>
        <v>V7</v>
      </c>
      <c r="Y609" s="44" t="str">
        <f>'Aligning Data'!Y315</f>
        <v>W7</v>
      </c>
      <c r="Z609" s="44" t="str">
        <f>'Aligning Data'!Z315</f>
        <v>X7</v>
      </c>
      <c r="AA609" s="44" t="str">
        <f>'Aligning Data'!AA315</f>
        <v>Y7</v>
      </c>
      <c r="AB609" s="44" t="str">
        <f>'Aligning Data'!AB315</f>
        <v>Z7</v>
      </c>
      <c r="AC609" s="44" t="str">
        <f>'Aligning Data'!AC315</f>
        <v>AA7</v>
      </c>
      <c r="AD609" s="44" t="str">
        <f>'Aligning Data'!AD315</f>
        <v>AB7</v>
      </c>
      <c r="AE609" s="44" t="str">
        <f>'Aligning Data'!AE315</f>
        <v>AC7</v>
      </c>
      <c r="AF609" s="44" t="str">
        <f>'Aligning Data'!AF315</f>
        <v>AD7</v>
      </c>
    </row>
    <row r="610" spans="2:32" s="21" customFormat="1" ht="15.75" customHeight="1" x14ac:dyDescent="0.2">
      <c r="B610" s="32">
        <v>8</v>
      </c>
      <c r="C610" s="32" t="s">
        <v>1196</v>
      </c>
      <c r="D610" s="32" t="s">
        <v>1197</v>
      </c>
      <c r="E610" s="32" t="s">
        <v>1198</v>
      </c>
      <c r="F610" s="32" t="s">
        <v>1199</v>
      </c>
      <c r="G610" s="32" t="s">
        <v>1200</v>
      </c>
      <c r="H610" s="32" t="s">
        <v>1201</v>
      </c>
      <c r="I610" s="32" t="s">
        <v>1202</v>
      </c>
      <c r="J610" s="32" t="s">
        <v>1203</v>
      </c>
      <c r="K610" s="32" t="s">
        <v>1204</v>
      </c>
      <c r="L610" s="32" t="s">
        <v>1205</v>
      </c>
      <c r="M610" s="32" t="s">
        <v>1206</v>
      </c>
      <c r="N610" s="32" t="s">
        <v>1207</v>
      </c>
      <c r="O610" s="32" t="s">
        <v>1208</v>
      </c>
      <c r="P610" s="32" t="s">
        <v>1209</v>
      </c>
      <c r="Q610" s="32" t="s">
        <v>1210</v>
      </c>
      <c r="R610" s="32" t="s">
        <v>1211</v>
      </c>
      <c r="S610" s="32" t="s">
        <v>1212</v>
      </c>
      <c r="T610" s="32" t="s">
        <v>1213</v>
      </c>
      <c r="U610" s="32" t="s">
        <v>1214</v>
      </c>
      <c r="V610" s="32" t="s">
        <v>1215</v>
      </c>
      <c r="W610" s="32" t="s">
        <v>1216</v>
      </c>
      <c r="X610" s="32" t="s">
        <v>1217</v>
      </c>
      <c r="Y610" s="32" t="s">
        <v>1218</v>
      </c>
      <c r="Z610" s="32" t="s">
        <v>1219</v>
      </c>
      <c r="AA610" s="32" t="s">
        <v>1220</v>
      </c>
      <c r="AB610" s="32" t="s">
        <v>1221</v>
      </c>
      <c r="AC610" s="32" t="s">
        <v>1222</v>
      </c>
      <c r="AD610" s="32" t="s">
        <v>1223</v>
      </c>
      <c r="AE610" s="32" t="s">
        <v>1224</v>
      </c>
      <c r="AF610" s="32" t="s">
        <v>1225</v>
      </c>
    </row>
    <row r="611" spans="2:32" s="21" customFormat="1" ht="15.75" customHeight="1" x14ac:dyDescent="0.2">
      <c r="B611" s="32"/>
      <c r="C611" s="44" t="str">
        <f>'Aligning Data'!C316</f>
        <v>A8</v>
      </c>
      <c r="D611" s="44" t="str">
        <f>'Aligning Data'!D316</f>
        <v>B8</v>
      </c>
      <c r="E611" s="44" t="str">
        <f>'Aligning Data'!E316</f>
        <v>C8</v>
      </c>
      <c r="F611" s="44" t="str">
        <f>'Aligning Data'!F316</f>
        <v>D8</v>
      </c>
      <c r="G611" s="44" t="str">
        <f>'Aligning Data'!G316</f>
        <v>E8</v>
      </c>
      <c r="H611" s="44" t="str">
        <f>'Aligning Data'!H316</f>
        <v>F8</v>
      </c>
      <c r="I611" s="44" t="str">
        <f>'Aligning Data'!I316</f>
        <v>G8</v>
      </c>
      <c r="J611" s="44" t="str">
        <f>'Aligning Data'!J316</f>
        <v>H8</v>
      </c>
      <c r="K611" s="44" t="str">
        <f>'Aligning Data'!K316</f>
        <v>I8</v>
      </c>
      <c r="L611" s="44" t="str">
        <f>'Aligning Data'!L316</f>
        <v>J8</v>
      </c>
      <c r="M611" s="44" t="str">
        <f>'Aligning Data'!M316</f>
        <v>K8</v>
      </c>
      <c r="N611" s="44" t="str">
        <f>'Aligning Data'!N316</f>
        <v>L8</v>
      </c>
      <c r="O611" s="44" t="str">
        <f>'Aligning Data'!O316</f>
        <v>M8</v>
      </c>
      <c r="P611" s="44" t="str">
        <f>'Aligning Data'!P316</f>
        <v>N8</v>
      </c>
      <c r="Q611" s="44" t="str">
        <f>'Aligning Data'!Q316</f>
        <v>O8</v>
      </c>
      <c r="R611" s="44" t="str">
        <f>'Aligning Data'!R316</f>
        <v>P8</v>
      </c>
      <c r="S611" s="44" t="str">
        <f>'Aligning Data'!S316</f>
        <v>S8</v>
      </c>
      <c r="T611" s="44" t="str">
        <f>'Aligning Data'!T316</f>
        <v>R8</v>
      </c>
      <c r="U611" s="44" t="str">
        <f>'Aligning Data'!U316</f>
        <v>S8</v>
      </c>
      <c r="V611" s="44" t="str">
        <f>'Aligning Data'!V316</f>
        <v>T8</v>
      </c>
      <c r="W611" s="44" t="str">
        <f>'Aligning Data'!W316</f>
        <v>U8</v>
      </c>
      <c r="X611" s="44" t="str">
        <f>'Aligning Data'!X316</f>
        <v>V8</v>
      </c>
      <c r="Y611" s="44" t="str">
        <f>'Aligning Data'!Y316</f>
        <v>W8</v>
      </c>
      <c r="Z611" s="44" t="str">
        <f>'Aligning Data'!Z316</f>
        <v>X8</v>
      </c>
      <c r="AA611" s="44" t="str">
        <f>'Aligning Data'!AA316</f>
        <v>Y8</v>
      </c>
      <c r="AB611" s="44" t="str">
        <f>'Aligning Data'!AB316</f>
        <v>Z8</v>
      </c>
      <c r="AC611" s="44" t="str">
        <f>'Aligning Data'!AC316</f>
        <v>AA8</v>
      </c>
      <c r="AD611" s="44" t="str">
        <f>'Aligning Data'!AD316</f>
        <v>AB8</v>
      </c>
      <c r="AE611" s="44" t="str">
        <f>'Aligning Data'!AE316</f>
        <v>AC8</v>
      </c>
      <c r="AF611" s="44" t="str">
        <f>'Aligning Data'!AF316</f>
        <v>AD8</v>
      </c>
    </row>
    <row r="612" spans="2:32" s="21" customFormat="1" ht="15.75" customHeight="1" x14ac:dyDescent="0.2">
      <c r="B612" s="27">
        <v>9</v>
      </c>
      <c r="C612" s="27" t="s">
        <v>1226</v>
      </c>
      <c r="D612" s="27" t="s">
        <v>1227</v>
      </c>
      <c r="E612" s="27" t="s">
        <v>1228</v>
      </c>
      <c r="F612" s="27" t="s">
        <v>1229</v>
      </c>
      <c r="G612" s="27" t="s">
        <v>1230</v>
      </c>
      <c r="H612" s="27" t="s">
        <v>1231</v>
      </c>
      <c r="I612" s="27" t="s">
        <v>1232</v>
      </c>
      <c r="J612" s="27" t="s">
        <v>1233</v>
      </c>
      <c r="K612" s="27" t="s">
        <v>1234</v>
      </c>
      <c r="L612" s="27" t="s">
        <v>1235</v>
      </c>
      <c r="M612" s="27" t="s">
        <v>1236</v>
      </c>
      <c r="N612" s="27" t="s">
        <v>1237</v>
      </c>
      <c r="O612" s="27" t="s">
        <v>1238</v>
      </c>
      <c r="P612" s="27" t="s">
        <v>1239</v>
      </c>
      <c r="Q612" s="27" t="s">
        <v>1240</v>
      </c>
      <c r="R612" s="27" t="s">
        <v>1241</v>
      </c>
      <c r="S612" s="27" t="s">
        <v>1242</v>
      </c>
      <c r="T612" s="27" t="s">
        <v>1243</v>
      </c>
      <c r="U612" s="27" t="s">
        <v>1244</v>
      </c>
      <c r="V612" s="27" t="s">
        <v>1245</v>
      </c>
      <c r="W612" s="27" t="s">
        <v>1246</v>
      </c>
      <c r="X612" s="27" t="s">
        <v>1247</v>
      </c>
      <c r="Y612" s="27" t="s">
        <v>1248</v>
      </c>
      <c r="Z612" s="27" t="s">
        <v>1249</v>
      </c>
      <c r="AA612" s="27" t="s">
        <v>1250</v>
      </c>
      <c r="AB612" s="27" t="s">
        <v>1251</v>
      </c>
      <c r="AC612" s="27" t="s">
        <v>1252</v>
      </c>
      <c r="AD612" s="27" t="s">
        <v>1253</v>
      </c>
      <c r="AE612" s="27" t="s">
        <v>1254</v>
      </c>
      <c r="AF612" s="27" t="s">
        <v>1255</v>
      </c>
    </row>
    <row r="613" spans="2:32" s="21" customFormat="1" ht="15.75" customHeight="1" x14ac:dyDescent="0.2">
      <c r="B613" s="27"/>
      <c r="C613" s="29" t="str">
        <f>'Aligning Data'!C317</f>
        <v>A9</v>
      </c>
      <c r="D613" s="29" t="str">
        <f>'Aligning Data'!D317</f>
        <v>B9</v>
      </c>
      <c r="E613" s="29" t="str">
        <f>'Aligning Data'!E317</f>
        <v>C9</v>
      </c>
      <c r="F613" s="29" t="str">
        <f>'Aligning Data'!F317</f>
        <v>D9</v>
      </c>
      <c r="G613" s="29" t="str">
        <f>'Aligning Data'!G317</f>
        <v>E9</v>
      </c>
      <c r="H613" s="29" t="str">
        <f>'Aligning Data'!H317</f>
        <v>F9</v>
      </c>
      <c r="I613" s="29" t="str">
        <f>'Aligning Data'!I317</f>
        <v>G9</v>
      </c>
      <c r="J613" s="29" t="str">
        <f>'Aligning Data'!J317</f>
        <v>H9</v>
      </c>
      <c r="K613" s="29" t="str">
        <f>'Aligning Data'!K317</f>
        <v>I9</v>
      </c>
      <c r="L613" s="29" t="str">
        <f>'Aligning Data'!L317</f>
        <v>J9</v>
      </c>
      <c r="M613" s="29" t="str">
        <f>'Aligning Data'!M317</f>
        <v>K9</v>
      </c>
      <c r="N613" s="29" t="str">
        <f>'Aligning Data'!N317</f>
        <v>L9</v>
      </c>
      <c r="O613" s="29" t="str">
        <f>'Aligning Data'!O317</f>
        <v>M9</v>
      </c>
      <c r="P613" s="29" t="str">
        <f>'Aligning Data'!P317</f>
        <v>N9</v>
      </c>
      <c r="Q613" s="29" t="str">
        <f>'Aligning Data'!Q317</f>
        <v>O9</v>
      </c>
      <c r="R613" s="29" t="str">
        <f>'Aligning Data'!R317</f>
        <v>P9</v>
      </c>
      <c r="S613" s="29" t="str">
        <f>'Aligning Data'!S317</f>
        <v>S9</v>
      </c>
      <c r="T613" s="29" t="str">
        <f>'Aligning Data'!T317</f>
        <v>R9</v>
      </c>
      <c r="U613" s="29" t="str">
        <f>'Aligning Data'!U317</f>
        <v>S9</v>
      </c>
      <c r="V613" s="29" t="str">
        <f>'Aligning Data'!V317</f>
        <v>T9</v>
      </c>
      <c r="W613" s="29" t="str">
        <f>'Aligning Data'!W317</f>
        <v>U9</v>
      </c>
      <c r="X613" s="29" t="str">
        <f>'Aligning Data'!X317</f>
        <v>V9</v>
      </c>
      <c r="Y613" s="29" t="str">
        <f>'Aligning Data'!Y317</f>
        <v>W9</v>
      </c>
      <c r="Z613" s="29" t="str">
        <f>'Aligning Data'!Z317</f>
        <v>X9</v>
      </c>
      <c r="AA613" s="29" t="str">
        <f>'Aligning Data'!AA317</f>
        <v>Y9</v>
      </c>
      <c r="AB613" s="29" t="str">
        <f>'Aligning Data'!AB317</f>
        <v>Z9</v>
      </c>
      <c r="AC613" s="29" t="str">
        <f>'Aligning Data'!AC317</f>
        <v>AA9</v>
      </c>
      <c r="AD613" s="29" t="str">
        <f>'Aligning Data'!AD317</f>
        <v>AB9</v>
      </c>
      <c r="AE613" s="29" t="str">
        <f>'Aligning Data'!AE317</f>
        <v>AC9</v>
      </c>
      <c r="AF613" s="29" t="str">
        <f>'Aligning Data'!AF317</f>
        <v>AD9</v>
      </c>
    </row>
    <row r="614" spans="2:32" s="21" customFormat="1" ht="15.75" customHeight="1" x14ac:dyDescent="0.2">
      <c r="B614" s="27">
        <v>10</v>
      </c>
      <c r="C614" s="27" t="s">
        <v>1226</v>
      </c>
      <c r="D614" s="27" t="s">
        <v>1227</v>
      </c>
      <c r="E614" s="27" t="s">
        <v>1228</v>
      </c>
      <c r="F614" s="27" t="s">
        <v>1229</v>
      </c>
      <c r="G614" s="27" t="s">
        <v>1230</v>
      </c>
      <c r="H614" s="27" t="s">
        <v>1231</v>
      </c>
      <c r="I614" s="27" t="s">
        <v>1232</v>
      </c>
      <c r="J614" s="27" t="s">
        <v>1233</v>
      </c>
      <c r="K614" s="27" t="s">
        <v>1234</v>
      </c>
      <c r="L614" s="27" t="s">
        <v>1235</v>
      </c>
      <c r="M614" s="27" t="s">
        <v>1236</v>
      </c>
      <c r="N614" s="27" t="s">
        <v>1237</v>
      </c>
      <c r="O614" s="27" t="s">
        <v>1238</v>
      </c>
      <c r="P614" s="27" t="s">
        <v>1239</v>
      </c>
      <c r="Q614" s="27" t="s">
        <v>1240</v>
      </c>
      <c r="R614" s="27" t="s">
        <v>1241</v>
      </c>
      <c r="S614" s="27" t="s">
        <v>1242</v>
      </c>
      <c r="T614" s="27" t="s">
        <v>1243</v>
      </c>
      <c r="U614" s="27" t="s">
        <v>1244</v>
      </c>
      <c r="V614" s="27" t="s">
        <v>1245</v>
      </c>
      <c r="W614" s="27" t="s">
        <v>1246</v>
      </c>
      <c r="X614" s="27" t="s">
        <v>1247</v>
      </c>
      <c r="Y614" s="27" t="s">
        <v>1248</v>
      </c>
      <c r="Z614" s="27" t="s">
        <v>1249</v>
      </c>
      <c r="AA614" s="27" t="s">
        <v>1250</v>
      </c>
      <c r="AB614" s="27" t="s">
        <v>1251</v>
      </c>
      <c r="AC614" s="27" t="s">
        <v>1252</v>
      </c>
      <c r="AD614" s="27" t="s">
        <v>1253</v>
      </c>
      <c r="AE614" s="27" t="s">
        <v>1254</v>
      </c>
      <c r="AF614" s="27" t="s">
        <v>1255</v>
      </c>
    </row>
    <row r="615" spans="2:32" s="21" customFormat="1" ht="15.75" customHeight="1" x14ac:dyDescent="0.2">
      <c r="B615" s="27"/>
      <c r="C615" s="29" t="str">
        <f>'Aligning Data'!C318</f>
        <v>A10</v>
      </c>
      <c r="D615" s="29" t="str">
        <f>'Aligning Data'!D318</f>
        <v>B10</v>
      </c>
      <c r="E615" s="29" t="str">
        <f>'Aligning Data'!E318</f>
        <v>C10</v>
      </c>
      <c r="F615" s="29" t="str">
        <f>'Aligning Data'!F318</f>
        <v>D10</v>
      </c>
      <c r="G615" s="29" t="str">
        <f>'Aligning Data'!G318</f>
        <v>E10</v>
      </c>
      <c r="H615" s="29" t="str">
        <f>'Aligning Data'!H318</f>
        <v>F10</v>
      </c>
      <c r="I615" s="29" t="str">
        <f>'Aligning Data'!I318</f>
        <v>G10</v>
      </c>
      <c r="J615" s="29" t="str">
        <f>'Aligning Data'!J318</f>
        <v>H10</v>
      </c>
      <c r="K615" s="29" t="str">
        <f>'Aligning Data'!K318</f>
        <v>I10</v>
      </c>
      <c r="L615" s="29" t="str">
        <f>'Aligning Data'!L318</f>
        <v>J10</v>
      </c>
      <c r="M615" s="29" t="str">
        <f>'Aligning Data'!M318</f>
        <v>K10</v>
      </c>
      <c r="N615" s="29" t="str">
        <f>'Aligning Data'!N318</f>
        <v>L10</v>
      </c>
      <c r="O615" s="29" t="str">
        <f>'Aligning Data'!O318</f>
        <v>M10</v>
      </c>
      <c r="P615" s="29" t="str">
        <f>'Aligning Data'!P318</f>
        <v>N10</v>
      </c>
      <c r="Q615" s="29" t="str">
        <f>'Aligning Data'!Q318</f>
        <v>O10</v>
      </c>
      <c r="R615" s="29" t="str">
        <f>'Aligning Data'!R318</f>
        <v>P10</v>
      </c>
      <c r="S615" s="29" t="str">
        <f>'Aligning Data'!S318</f>
        <v>S10</v>
      </c>
      <c r="T615" s="29" t="str">
        <f>'Aligning Data'!T318</f>
        <v>R10</v>
      </c>
      <c r="U615" s="29" t="str">
        <f>'Aligning Data'!U318</f>
        <v>S10</v>
      </c>
      <c r="V615" s="29" t="str">
        <f>'Aligning Data'!V318</f>
        <v>T10</v>
      </c>
      <c r="W615" s="29" t="str">
        <f>'Aligning Data'!W318</f>
        <v>U10</v>
      </c>
      <c r="X615" s="29" t="str">
        <f>'Aligning Data'!X318</f>
        <v>V10</v>
      </c>
      <c r="Y615" s="29" t="str">
        <f>'Aligning Data'!Y318</f>
        <v>W10</v>
      </c>
      <c r="Z615" s="29" t="str">
        <f>'Aligning Data'!Z318</f>
        <v>X10</v>
      </c>
      <c r="AA615" s="29" t="str">
        <f>'Aligning Data'!AA318</f>
        <v>Y10</v>
      </c>
      <c r="AB615" s="29" t="str">
        <f>'Aligning Data'!AB318</f>
        <v>Z10</v>
      </c>
      <c r="AC615" s="29" t="str">
        <f>'Aligning Data'!AC318</f>
        <v>AA10</v>
      </c>
      <c r="AD615" s="29" t="str">
        <f>'Aligning Data'!AD318</f>
        <v>AB10</v>
      </c>
      <c r="AE615" s="29" t="str">
        <f>'Aligning Data'!AE318</f>
        <v>AC10</v>
      </c>
      <c r="AF615" s="29" t="str">
        <f>'Aligning Data'!AF318</f>
        <v>AD10</v>
      </c>
    </row>
    <row r="616" spans="2:32" s="21" customFormat="1" ht="15.75" customHeight="1" x14ac:dyDescent="0.2">
      <c r="B616" s="32">
        <v>11</v>
      </c>
      <c r="C616" s="32" t="s">
        <v>1256</v>
      </c>
      <c r="D616" s="32" t="s">
        <v>1257</v>
      </c>
      <c r="E616" s="32" t="s">
        <v>1258</v>
      </c>
      <c r="F616" s="32" t="s">
        <v>1259</v>
      </c>
      <c r="G616" s="32" t="s">
        <v>1260</v>
      </c>
      <c r="H616" s="32" t="s">
        <v>1261</v>
      </c>
      <c r="I616" s="32" t="s">
        <v>1262</v>
      </c>
      <c r="J616" s="32" t="s">
        <v>1263</v>
      </c>
      <c r="K616" s="32" t="s">
        <v>1264</v>
      </c>
      <c r="L616" s="32" t="s">
        <v>1265</v>
      </c>
      <c r="M616" s="32" t="s">
        <v>1266</v>
      </c>
      <c r="N616" s="32" t="s">
        <v>1267</v>
      </c>
      <c r="O616" s="32" t="s">
        <v>1268</v>
      </c>
      <c r="P616" s="32" t="s">
        <v>1269</v>
      </c>
      <c r="Q616" s="32" t="s">
        <v>1270</v>
      </c>
      <c r="R616" s="32" t="s">
        <v>1271</v>
      </c>
      <c r="S616" s="32" t="s">
        <v>1272</v>
      </c>
      <c r="T616" s="32" t="s">
        <v>1273</v>
      </c>
      <c r="U616" s="32" t="s">
        <v>1274</v>
      </c>
      <c r="V616" s="32" t="s">
        <v>1275</v>
      </c>
      <c r="W616" s="32" t="s">
        <v>1276</v>
      </c>
      <c r="X616" s="32" t="s">
        <v>1277</v>
      </c>
      <c r="Y616" s="32" t="s">
        <v>1278</v>
      </c>
      <c r="Z616" s="32" t="s">
        <v>1279</v>
      </c>
      <c r="AA616" s="32" t="s">
        <v>1280</v>
      </c>
      <c r="AB616" s="32" t="s">
        <v>1281</v>
      </c>
      <c r="AC616" s="32" t="s">
        <v>1282</v>
      </c>
      <c r="AD616" s="32" t="s">
        <v>1283</v>
      </c>
      <c r="AE616" s="32" t="s">
        <v>1284</v>
      </c>
      <c r="AF616" s="32" t="s">
        <v>1285</v>
      </c>
    </row>
    <row r="617" spans="2:32" s="21" customFormat="1" ht="15.75" customHeight="1" x14ac:dyDescent="0.2">
      <c r="B617" s="32"/>
      <c r="C617" s="44" t="str">
        <f>'Aligning Data'!C319</f>
        <v>A11</v>
      </c>
      <c r="D617" s="44" t="str">
        <f>'Aligning Data'!D319</f>
        <v>B11</v>
      </c>
      <c r="E617" s="44" t="str">
        <f>'Aligning Data'!E319</f>
        <v>C11</v>
      </c>
      <c r="F617" s="44" t="str">
        <f>'Aligning Data'!F319</f>
        <v>D11</v>
      </c>
      <c r="G617" s="44" t="str">
        <f>'Aligning Data'!G319</f>
        <v>E11</v>
      </c>
      <c r="H617" s="44" t="str">
        <f>'Aligning Data'!H319</f>
        <v>F11</v>
      </c>
      <c r="I617" s="44" t="str">
        <f>'Aligning Data'!I319</f>
        <v>G11</v>
      </c>
      <c r="J617" s="44" t="str">
        <f>'Aligning Data'!J319</f>
        <v>H11</v>
      </c>
      <c r="K617" s="44" t="str">
        <f>'Aligning Data'!K319</f>
        <v>I11</v>
      </c>
      <c r="L617" s="44" t="str">
        <f>'Aligning Data'!L319</f>
        <v>J11</v>
      </c>
      <c r="M617" s="44" t="str">
        <f>'Aligning Data'!M319</f>
        <v>K11</v>
      </c>
      <c r="N617" s="44" t="str">
        <f>'Aligning Data'!N319</f>
        <v>L11</v>
      </c>
      <c r="O617" s="44" t="str">
        <f>'Aligning Data'!O319</f>
        <v>M11</v>
      </c>
      <c r="P617" s="44" t="str">
        <f>'Aligning Data'!P319</f>
        <v>N11</v>
      </c>
      <c r="Q617" s="44" t="str">
        <f>'Aligning Data'!Q319</f>
        <v>O11</v>
      </c>
      <c r="R617" s="44" t="str">
        <f>'Aligning Data'!R319</f>
        <v>P11</v>
      </c>
      <c r="S617" s="44" t="str">
        <f>'Aligning Data'!S319</f>
        <v>S11</v>
      </c>
      <c r="T617" s="44" t="str">
        <f>'Aligning Data'!T319</f>
        <v>R11</v>
      </c>
      <c r="U617" s="44" t="str">
        <f>'Aligning Data'!U319</f>
        <v>S11</v>
      </c>
      <c r="V617" s="44" t="str">
        <f>'Aligning Data'!V319</f>
        <v>T11</v>
      </c>
      <c r="W617" s="44" t="str">
        <f>'Aligning Data'!W319</f>
        <v>U11</v>
      </c>
      <c r="X617" s="44" t="str">
        <f>'Aligning Data'!X319</f>
        <v>V11</v>
      </c>
      <c r="Y617" s="44" t="str">
        <f>'Aligning Data'!Y319</f>
        <v>W11</v>
      </c>
      <c r="Z617" s="44" t="str">
        <f>'Aligning Data'!Z319</f>
        <v>X11</v>
      </c>
      <c r="AA617" s="44" t="str">
        <f>'Aligning Data'!AA319</f>
        <v>Y11</v>
      </c>
      <c r="AB617" s="44" t="str">
        <f>'Aligning Data'!AB319</f>
        <v>Z11</v>
      </c>
      <c r="AC617" s="44" t="str">
        <f>'Aligning Data'!AC319</f>
        <v>AA11</v>
      </c>
      <c r="AD617" s="44" t="str">
        <f>'Aligning Data'!AD319</f>
        <v>AB11</v>
      </c>
      <c r="AE617" s="44" t="str">
        <f>'Aligning Data'!AE319</f>
        <v>AC11</v>
      </c>
      <c r="AF617" s="44" t="str">
        <f>'Aligning Data'!AF319</f>
        <v>AD11</v>
      </c>
    </row>
    <row r="618" spans="2:32" s="21" customFormat="1" ht="15.75" customHeight="1" x14ac:dyDescent="0.2">
      <c r="B618" s="32">
        <v>12</v>
      </c>
      <c r="C618" s="32" t="s">
        <v>1256</v>
      </c>
      <c r="D618" s="32" t="s">
        <v>1257</v>
      </c>
      <c r="E618" s="32" t="s">
        <v>1258</v>
      </c>
      <c r="F618" s="32" t="s">
        <v>1259</v>
      </c>
      <c r="G618" s="32" t="s">
        <v>1260</v>
      </c>
      <c r="H618" s="32" t="s">
        <v>1261</v>
      </c>
      <c r="I618" s="32" t="s">
        <v>1262</v>
      </c>
      <c r="J618" s="32" t="s">
        <v>1263</v>
      </c>
      <c r="K618" s="32" t="s">
        <v>1264</v>
      </c>
      <c r="L618" s="32" t="s">
        <v>1265</v>
      </c>
      <c r="M618" s="32" t="s">
        <v>1266</v>
      </c>
      <c r="N618" s="32" t="s">
        <v>1267</v>
      </c>
      <c r="O618" s="32" t="s">
        <v>1268</v>
      </c>
      <c r="P618" s="32" t="s">
        <v>1269</v>
      </c>
      <c r="Q618" s="32" t="s">
        <v>1270</v>
      </c>
      <c r="R618" s="32" t="s">
        <v>1271</v>
      </c>
      <c r="S618" s="32" t="s">
        <v>1272</v>
      </c>
      <c r="T618" s="32" t="s">
        <v>1273</v>
      </c>
      <c r="U618" s="32" t="s">
        <v>1274</v>
      </c>
      <c r="V618" s="32" t="s">
        <v>1275</v>
      </c>
      <c r="W618" s="32" t="s">
        <v>1276</v>
      </c>
      <c r="X618" s="32" t="s">
        <v>1277</v>
      </c>
      <c r="Y618" s="32" t="s">
        <v>1278</v>
      </c>
      <c r="Z618" s="32" t="s">
        <v>1279</v>
      </c>
      <c r="AA618" s="32" t="s">
        <v>1280</v>
      </c>
      <c r="AB618" s="32" t="s">
        <v>1281</v>
      </c>
      <c r="AC618" s="32" t="s">
        <v>1282</v>
      </c>
      <c r="AD618" s="32" t="s">
        <v>1283</v>
      </c>
      <c r="AE618" s="32" t="s">
        <v>1284</v>
      </c>
      <c r="AF618" s="32" t="s">
        <v>1285</v>
      </c>
    </row>
    <row r="619" spans="2:32" s="21" customFormat="1" ht="15.75" customHeight="1" x14ac:dyDescent="0.2">
      <c r="B619" s="32"/>
      <c r="C619" s="44" t="str">
        <f>'Aligning Data'!C320</f>
        <v>A12</v>
      </c>
      <c r="D619" s="44" t="str">
        <f>'Aligning Data'!D320</f>
        <v>B12</v>
      </c>
      <c r="E619" s="44" t="str">
        <f>'Aligning Data'!E320</f>
        <v>C12</v>
      </c>
      <c r="F619" s="44" t="str">
        <f>'Aligning Data'!F320</f>
        <v>D12</v>
      </c>
      <c r="G619" s="44" t="str">
        <f>'Aligning Data'!G320</f>
        <v>E12</v>
      </c>
      <c r="H619" s="44" t="str">
        <f>'Aligning Data'!H320</f>
        <v>F12</v>
      </c>
      <c r="I619" s="44" t="str">
        <f>'Aligning Data'!I320</f>
        <v>G12</v>
      </c>
      <c r="J619" s="44" t="str">
        <f>'Aligning Data'!J320</f>
        <v>H12</v>
      </c>
      <c r="K619" s="44" t="str">
        <f>'Aligning Data'!K320</f>
        <v>I12</v>
      </c>
      <c r="L619" s="44" t="str">
        <f>'Aligning Data'!L320</f>
        <v>J12</v>
      </c>
      <c r="M619" s="44" t="str">
        <f>'Aligning Data'!M320</f>
        <v>K12</v>
      </c>
      <c r="N619" s="44" t="str">
        <f>'Aligning Data'!N320</f>
        <v>L12</v>
      </c>
      <c r="O619" s="44" t="str">
        <f>'Aligning Data'!O320</f>
        <v>M12</v>
      </c>
      <c r="P619" s="44" t="str">
        <f>'Aligning Data'!P320</f>
        <v>N12</v>
      </c>
      <c r="Q619" s="44" t="str">
        <f>'Aligning Data'!Q320</f>
        <v>O12</v>
      </c>
      <c r="R619" s="44" t="str">
        <f>'Aligning Data'!R320</f>
        <v>P12</v>
      </c>
      <c r="S619" s="44" t="str">
        <f>'Aligning Data'!S320</f>
        <v>S12</v>
      </c>
      <c r="T619" s="44" t="str">
        <f>'Aligning Data'!T320</f>
        <v>R12</v>
      </c>
      <c r="U619" s="44" t="str">
        <f>'Aligning Data'!U320</f>
        <v>S12</v>
      </c>
      <c r="V619" s="44" t="str">
        <f>'Aligning Data'!V320</f>
        <v>T12</v>
      </c>
      <c r="W619" s="44" t="str">
        <f>'Aligning Data'!W320</f>
        <v>U12</v>
      </c>
      <c r="X619" s="44" t="str">
        <f>'Aligning Data'!X320</f>
        <v>V12</v>
      </c>
      <c r="Y619" s="44" t="str">
        <f>'Aligning Data'!Y320</f>
        <v>W12</v>
      </c>
      <c r="Z619" s="44" t="str">
        <f>'Aligning Data'!Z320</f>
        <v>X12</v>
      </c>
      <c r="AA619" s="44" t="str">
        <f>'Aligning Data'!AA320</f>
        <v>Y12</v>
      </c>
      <c r="AB619" s="44" t="str">
        <f>'Aligning Data'!AB320</f>
        <v>Z12</v>
      </c>
      <c r="AC619" s="44" t="str">
        <f>'Aligning Data'!AC320</f>
        <v>AA12</v>
      </c>
      <c r="AD619" s="44" t="str">
        <f>'Aligning Data'!AD320</f>
        <v>AB12</v>
      </c>
      <c r="AE619" s="44" t="str">
        <f>'Aligning Data'!AE320</f>
        <v>AC12</v>
      </c>
      <c r="AF619" s="44" t="str">
        <f>'Aligning Data'!AF320</f>
        <v>AD12</v>
      </c>
    </row>
    <row r="620" spans="2:32" s="21" customFormat="1" ht="15.75" customHeight="1" x14ac:dyDescent="0.2">
      <c r="B620" s="27">
        <v>13</v>
      </c>
      <c r="C620" s="27" t="s">
        <v>1286</v>
      </c>
      <c r="D620" s="27" t="s">
        <v>1287</v>
      </c>
      <c r="E620" s="27" t="s">
        <v>1288</v>
      </c>
      <c r="F620" s="27" t="s">
        <v>1289</v>
      </c>
      <c r="G620" s="27" t="s">
        <v>1290</v>
      </c>
      <c r="H620" s="27" t="s">
        <v>1291</v>
      </c>
      <c r="I620" s="27" t="s">
        <v>1292</v>
      </c>
      <c r="J620" s="27" t="s">
        <v>1293</v>
      </c>
      <c r="K620" s="27" t="s">
        <v>1294</v>
      </c>
      <c r="L620" s="27" t="s">
        <v>1295</v>
      </c>
      <c r="M620" s="27" t="s">
        <v>1296</v>
      </c>
      <c r="N620" s="27" t="s">
        <v>1297</v>
      </c>
      <c r="O620" s="27" t="s">
        <v>1298</v>
      </c>
      <c r="P620" s="27" t="s">
        <v>1299</v>
      </c>
      <c r="Q620" s="27" t="s">
        <v>1300</v>
      </c>
      <c r="R620" s="27" t="s">
        <v>1301</v>
      </c>
      <c r="S620" s="27" t="s">
        <v>1302</v>
      </c>
      <c r="T620" s="27" t="s">
        <v>1303</v>
      </c>
      <c r="U620" s="27" t="s">
        <v>1304</v>
      </c>
      <c r="V620" s="27" t="s">
        <v>1305</v>
      </c>
      <c r="W620" s="27" t="s">
        <v>1306</v>
      </c>
      <c r="X620" s="27" t="s">
        <v>1307</v>
      </c>
      <c r="Y620" s="27" t="s">
        <v>1308</v>
      </c>
      <c r="Z620" s="27" t="s">
        <v>1309</v>
      </c>
      <c r="AA620" s="27" t="s">
        <v>1310</v>
      </c>
      <c r="AB620" s="27" t="s">
        <v>1311</v>
      </c>
      <c r="AC620" s="27" t="s">
        <v>1312</v>
      </c>
      <c r="AD620" s="27" t="s">
        <v>1313</v>
      </c>
      <c r="AE620" s="27" t="s">
        <v>1314</v>
      </c>
      <c r="AF620" s="27" t="s">
        <v>1315</v>
      </c>
    </row>
    <row r="621" spans="2:32" s="21" customFormat="1" ht="15.75" customHeight="1" x14ac:dyDescent="0.2">
      <c r="B621" s="27"/>
      <c r="C621" s="29" t="str">
        <f>'Aligning Data'!C321</f>
        <v>A13</v>
      </c>
      <c r="D621" s="29" t="str">
        <f>'Aligning Data'!D321</f>
        <v>B13</v>
      </c>
      <c r="E621" s="29" t="str">
        <f>'Aligning Data'!E321</f>
        <v>C13</v>
      </c>
      <c r="F621" s="29" t="str">
        <f>'Aligning Data'!F321</f>
        <v>D13</v>
      </c>
      <c r="G621" s="29" t="str">
        <f>'Aligning Data'!G321</f>
        <v>E13</v>
      </c>
      <c r="H621" s="29" t="str">
        <f>'Aligning Data'!H321</f>
        <v>F13</v>
      </c>
      <c r="I621" s="29" t="str">
        <f>'Aligning Data'!I321</f>
        <v>G13</v>
      </c>
      <c r="J621" s="29" t="str">
        <f>'Aligning Data'!J321</f>
        <v>H13</v>
      </c>
      <c r="K621" s="29" t="str">
        <f>'Aligning Data'!K321</f>
        <v>I13</v>
      </c>
      <c r="L621" s="29" t="str">
        <f>'Aligning Data'!L321</f>
        <v>J13</v>
      </c>
      <c r="M621" s="29" t="str">
        <f>'Aligning Data'!M321</f>
        <v>K13</v>
      </c>
      <c r="N621" s="29" t="str">
        <f>'Aligning Data'!N321</f>
        <v>L13</v>
      </c>
      <c r="O621" s="29" t="str">
        <f>'Aligning Data'!O321</f>
        <v>M13</v>
      </c>
      <c r="P621" s="29" t="str">
        <f>'Aligning Data'!P321</f>
        <v>N13</v>
      </c>
      <c r="Q621" s="29" t="str">
        <f>'Aligning Data'!Q321</f>
        <v>O13</v>
      </c>
      <c r="R621" s="29" t="str">
        <f>'Aligning Data'!R321</f>
        <v>P13</v>
      </c>
      <c r="S621" s="29" t="str">
        <f>'Aligning Data'!S321</f>
        <v>S13</v>
      </c>
      <c r="T621" s="29" t="str">
        <f>'Aligning Data'!T321</f>
        <v>R13</v>
      </c>
      <c r="U621" s="29" t="str">
        <f>'Aligning Data'!U321</f>
        <v>S13</v>
      </c>
      <c r="V621" s="29" t="str">
        <f>'Aligning Data'!V321</f>
        <v>T13</v>
      </c>
      <c r="W621" s="29" t="str">
        <f>'Aligning Data'!W321</f>
        <v>U13</v>
      </c>
      <c r="X621" s="29" t="str">
        <f>'Aligning Data'!X321</f>
        <v>V13</v>
      </c>
      <c r="Y621" s="29" t="str">
        <f>'Aligning Data'!Y321</f>
        <v>W13</v>
      </c>
      <c r="Z621" s="29" t="str">
        <f>'Aligning Data'!Z321</f>
        <v>X13</v>
      </c>
      <c r="AA621" s="29" t="str">
        <f>'Aligning Data'!AA321</f>
        <v>Y13</v>
      </c>
      <c r="AB621" s="29" t="str">
        <f>'Aligning Data'!AB321</f>
        <v>Z13</v>
      </c>
      <c r="AC621" s="29" t="str">
        <f>'Aligning Data'!AC321</f>
        <v>AA13</v>
      </c>
      <c r="AD621" s="29" t="str">
        <f>'Aligning Data'!AD321</f>
        <v>AB13</v>
      </c>
      <c r="AE621" s="29" t="str">
        <f>'Aligning Data'!AE321</f>
        <v>AC13</v>
      </c>
      <c r="AF621" s="29" t="str">
        <f>'Aligning Data'!AF321</f>
        <v>AD13</v>
      </c>
    </row>
    <row r="622" spans="2:32" s="21" customFormat="1" ht="15.75" customHeight="1" x14ac:dyDescent="0.2">
      <c r="B622" s="27">
        <v>14</v>
      </c>
      <c r="C622" s="27" t="s">
        <v>1286</v>
      </c>
      <c r="D622" s="27" t="s">
        <v>1287</v>
      </c>
      <c r="E622" s="27" t="s">
        <v>1288</v>
      </c>
      <c r="F622" s="27" t="s">
        <v>1289</v>
      </c>
      <c r="G622" s="27" t="s">
        <v>1290</v>
      </c>
      <c r="H622" s="27" t="s">
        <v>1291</v>
      </c>
      <c r="I622" s="27" t="s">
        <v>1292</v>
      </c>
      <c r="J622" s="27" t="s">
        <v>1293</v>
      </c>
      <c r="K622" s="27" t="s">
        <v>1294</v>
      </c>
      <c r="L622" s="27" t="s">
        <v>1295</v>
      </c>
      <c r="M622" s="27" t="s">
        <v>1296</v>
      </c>
      <c r="N622" s="27" t="s">
        <v>1297</v>
      </c>
      <c r="O622" s="27" t="s">
        <v>1298</v>
      </c>
      <c r="P622" s="27" t="s">
        <v>1299</v>
      </c>
      <c r="Q622" s="27" t="s">
        <v>1300</v>
      </c>
      <c r="R622" s="27" t="s">
        <v>1301</v>
      </c>
      <c r="S622" s="27" t="s">
        <v>1302</v>
      </c>
      <c r="T622" s="27" t="s">
        <v>1303</v>
      </c>
      <c r="U622" s="27" t="s">
        <v>1304</v>
      </c>
      <c r="V622" s="27" t="s">
        <v>1305</v>
      </c>
      <c r="W622" s="27" t="s">
        <v>1306</v>
      </c>
      <c r="X622" s="27" t="s">
        <v>1307</v>
      </c>
      <c r="Y622" s="27" t="s">
        <v>1308</v>
      </c>
      <c r="Z622" s="27" t="s">
        <v>1309</v>
      </c>
      <c r="AA622" s="27" t="s">
        <v>1310</v>
      </c>
      <c r="AB622" s="27" t="s">
        <v>1311</v>
      </c>
      <c r="AC622" s="27" t="s">
        <v>1312</v>
      </c>
      <c r="AD622" s="27" t="s">
        <v>1313</v>
      </c>
      <c r="AE622" s="27" t="s">
        <v>1314</v>
      </c>
      <c r="AF622" s="27" t="s">
        <v>1315</v>
      </c>
    </row>
    <row r="623" spans="2:32" s="21" customFormat="1" ht="15.75" customHeight="1" x14ac:dyDescent="0.2">
      <c r="B623" s="27"/>
      <c r="C623" s="29" t="str">
        <f>'Aligning Data'!C322</f>
        <v>A14</v>
      </c>
      <c r="D623" s="29" t="str">
        <f>'Aligning Data'!D322</f>
        <v>B14</v>
      </c>
      <c r="E623" s="29" t="str">
        <f>'Aligning Data'!E322</f>
        <v>C14</v>
      </c>
      <c r="F623" s="29" t="str">
        <f>'Aligning Data'!F322</f>
        <v>D14</v>
      </c>
      <c r="G623" s="29" t="str">
        <f>'Aligning Data'!G322</f>
        <v>E14</v>
      </c>
      <c r="H623" s="29" t="str">
        <f>'Aligning Data'!H322</f>
        <v>F14</v>
      </c>
      <c r="I623" s="29" t="str">
        <f>'Aligning Data'!I322</f>
        <v>G14</v>
      </c>
      <c r="J623" s="29" t="str">
        <f>'Aligning Data'!J322</f>
        <v>H14</v>
      </c>
      <c r="K623" s="29" t="str">
        <f>'Aligning Data'!K322</f>
        <v>I14</v>
      </c>
      <c r="L623" s="29" t="str">
        <f>'Aligning Data'!L322</f>
        <v>J14</v>
      </c>
      <c r="M623" s="29" t="str">
        <f>'Aligning Data'!M322</f>
        <v>K14</v>
      </c>
      <c r="N623" s="29" t="str">
        <f>'Aligning Data'!N322</f>
        <v>L14</v>
      </c>
      <c r="O623" s="29" t="str">
        <f>'Aligning Data'!O322</f>
        <v>M14</v>
      </c>
      <c r="P623" s="29" t="str">
        <f>'Aligning Data'!P322</f>
        <v>N14</v>
      </c>
      <c r="Q623" s="29" t="str">
        <f>'Aligning Data'!Q322</f>
        <v>O14</v>
      </c>
      <c r="R623" s="29" t="str">
        <f>'Aligning Data'!R322</f>
        <v>P14</v>
      </c>
      <c r="S623" s="29" t="str">
        <f>'Aligning Data'!S322</f>
        <v>S14</v>
      </c>
      <c r="T623" s="29" t="str">
        <f>'Aligning Data'!T322</f>
        <v>R14</v>
      </c>
      <c r="U623" s="29" t="str">
        <f>'Aligning Data'!U322</f>
        <v>S14</v>
      </c>
      <c r="V623" s="29" t="str">
        <f>'Aligning Data'!V322</f>
        <v>T14</v>
      </c>
      <c r="W623" s="29" t="str">
        <f>'Aligning Data'!W322</f>
        <v>U14</v>
      </c>
      <c r="X623" s="29" t="str">
        <f>'Aligning Data'!X322</f>
        <v>V14</v>
      </c>
      <c r="Y623" s="29" t="str">
        <f>'Aligning Data'!Y322</f>
        <v>W14</v>
      </c>
      <c r="Z623" s="29" t="str">
        <f>'Aligning Data'!Z322</f>
        <v>X14</v>
      </c>
      <c r="AA623" s="29" t="str">
        <f>'Aligning Data'!AA322</f>
        <v>Y14</v>
      </c>
      <c r="AB623" s="29" t="str">
        <f>'Aligning Data'!AB322</f>
        <v>Z14</v>
      </c>
      <c r="AC623" s="29" t="str">
        <f>'Aligning Data'!AC322</f>
        <v>AA14</v>
      </c>
      <c r="AD623" s="29" t="str">
        <f>'Aligning Data'!AD322</f>
        <v>AB14</v>
      </c>
      <c r="AE623" s="29" t="str">
        <f>'Aligning Data'!AE322</f>
        <v>AC14</v>
      </c>
      <c r="AF623" s="29" t="str">
        <f>'Aligning Data'!AF322</f>
        <v>AD14</v>
      </c>
    </row>
    <row r="624" spans="2:32" s="21" customFormat="1" ht="15.75" customHeight="1" x14ac:dyDescent="0.2">
      <c r="B624" s="32">
        <v>15</v>
      </c>
      <c r="C624" s="83" t="s">
        <v>1316</v>
      </c>
      <c r="D624" s="83" t="s">
        <v>1317</v>
      </c>
      <c r="E624" s="83" t="s">
        <v>1318</v>
      </c>
      <c r="F624" s="83" t="s">
        <v>1319</v>
      </c>
      <c r="G624" s="83" t="s">
        <v>1320</v>
      </c>
      <c r="H624" s="83" t="s">
        <v>1321</v>
      </c>
      <c r="I624" s="83" t="s">
        <v>1322</v>
      </c>
      <c r="J624" s="83" t="s">
        <v>1323</v>
      </c>
      <c r="K624" s="83" t="s">
        <v>1324</v>
      </c>
      <c r="L624" s="83" t="s">
        <v>1325</v>
      </c>
      <c r="M624" s="83" t="s">
        <v>1326</v>
      </c>
      <c r="N624" s="83" t="s">
        <v>1327</v>
      </c>
      <c r="O624" s="83" t="s">
        <v>1328</v>
      </c>
      <c r="P624" s="83" t="s">
        <v>1329</v>
      </c>
      <c r="Q624" s="83" t="s">
        <v>1330</v>
      </c>
      <c r="R624" s="83" t="s">
        <v>1331</v>
      </c>
      <c r="S624" s="83" t="s">
        <v>1332</v>
      </c>
      <c r="T624" s="83" t="s">
        <v>1333</v>
      </c>
      <c r="U624" s="83" t="s">
        <v>1334</v>
      </c>
      <c r="V624" s="83" t="s">
        <v>1335</v>
      </c>
      <c r="W624" s="83" t="s">
        <v>1336</v>
      </c>
      <c r="X624" s="83" t="s">
        <v>1337</v>
      </c>
      <c r="Y624" s="83" t="s">
        <v>1338</v>
      </c>
      <c r="Z624" s="83" t="s">
        <v>1339</v>
      </c>
      <c r="AA624" s="83" t="s">
        <v>1340</v>
      </c>
      <c r="AB624" s="83" t="s">
        <v>1341</v>
      </c>
      <c r="AC624" s="83" t="s">
        <v>1342</v>
      </c>
      <c r="AD624" s="83" t="s">
        <v>1343</v>
      </c>
      <c r="AE624" s="83" t="s">
        <v>1344</v>
      </c>
      <c r="AF624" s="83" t="s">
        <v>1345</v>
      </c>
    </row>
    <row r="625" spans="2:32" s="21" customFormat="1" ht="15.75" customHeight="1" x14ac:dyDescent="0.2">
      <c r="B625" s="32"/>
      <c r="C625" s="44" t="str">
        <f>'Aligning Data'!C323</f>
        <v>A15</v>
      </c>
      <c r="D625" s="44" t="str">
        <f>'Aligning Data'!D323</f>
        <v>B15</v>
      </c>
      <c r="E625" s="44" t="str">
        <f>'Aligning Data'!E323</f>
        <v>C15</v>
      </c>
      <c r="F625" s="44" t="str">
        <f>'Aligning Data'!F323</f>
        <v>D15</v>
      </c>
      <c r="G625" s="44" t="str">
        <f>'Aligning Data'!G323</f>
        <v>E15</v>
      </c>
      <c r="H625" s="44" t="str">
        <f>'Aligning Data'!H323</f>
        <v>F15</v>
      </c>
      <c r="I625" s="44" t="str">
        <f>'Aligning Data'!I323</f>
        <v>G15</v>
      </c>
      <c r="J625" s="44" t="str">
        <f>'Aligning Data'!J323</f>
        <v>H15</v>
      </c>
      <c r="K625" s="44" t="str">
        <f>'Aligning Data'!K323</f>
        <v>I15</v>
      </c>
      <c r="L625" s="44" t="str">
        <f>'Aligning Data'!L323</f>
        <v>J15</v>
      </c>
      <c r="M625" s="44" t="str">
        <f>'Aligning Data'!M323</f>
        <v>K15</v>
      </c>
      <c r="N625" s="44" t="str">
        <f>'Aligning Data'!N323</f>
        <v>L15</v>
      </c>
      <c r="O625" s="44" t="str">
        <f>'Aligning Data'!O323</f>
        <v>M15</v>
      </c>
      <c r="P625" s="44" t="str">
        <f>'Aligning Data'!P323</f>
        <v>N15</v>
      </c>
      <c r="Q625" s="44" t="str">
        <f>'Aligning Data'!Q323</f>
        <v>O15</v>
      </c>
      <c r="R625" s="44" t="str">
        <f>'Aligning Data'!R323</f>
        <v>P15</v>
      </c>
      <c r="S625" s="44" t="str">
        <f>'Aligning Data'!S323</f>
        <v>S15</v>
      </c>
      <c r="T625" s="44" t="str">
        <f>'Aligning Data'!T323</f>
        <v>R15</v>
      </c>
      <c r="U625" s="44" t="str">
        <f>'Aligning Data'!U323</f>
        <v>S15</v>
      </c>
      <c r="V625" s="44" t="str">
        <f>'Aligning Data'!V323</f>
        <v>T15</v>
      </c>
      <c r="W625" s="44" t="str">
        <f>'Aligning Data'!W323</f>
        <v>U15</v>
      </c>
      <c r="X625" s="44" t="str">
        <f>'Aligning Data'!X323</f>
        <v>V15</v>
      </c>
      <c r="Y625" s="44" t="str">
        <f>'Aligning Data'!Y323</f>
        <v>W15</v>
      </c>
      <c r="Z625" s="44" t="str">
        <f>'Aligning Data'!Z323</f>
        <v>X15</v>
      </c>
      <c r="AA625" s="44" t="str">
        <f>'Aligning Data'!AA323</f>
        <v>Y15</v>
      </c>
      <c r="AB625" s="44" t="str">
        <f>'Aligning Data'!AB323</f>
        <v>Z15</v>
      </c>
      <c r="AC625" s="44" t="str">
        <f>'Aligning Data'!AC323</f>
        <v>AA15</v>
      </c>
      <c r="AD625" s="44" t="str">
        <f>'Aligning Data'!AD323</f>
        <v>AB15</v>
      </c>
      <c r="AE625" s="44" t="str">
        <f>'Aligning Data'!AE323</f>
        <v>AC15</v>
      </c>
      <c r="AF625" s="44" t="str">
        <f>'Aligning Data'!AF323</f>
        <v>AD15</v>
      </c>
    </row>
    <row r="626" spans="2:32" s="21" customFormat="1" ht="15.75" customHeight="1" x14ac:dyDescent="0.2">
      <c r="B626" s="32">
        <v>16</v>
      </c>
      <c r="C626" s="83" t="s">
        <v>1316</v>
      </c>
      <c r="D626" s="83" t="s">
        <v>1317</v>
      </c>
      <c r="E626" s="83" t="s">
        <v>1318</v>
      </c>
      <c r="F626" s="83" t="s">
        <v>1319</v>
      </c>
      <c r="G626" s="83" t="s">
        <v>1320</v>
      </c>
      <c r="H626" s="83" t="s">
        <v>1321</v>
      </c>
      <c r="I626" s="83" t="s">
        <v>1322</v>
      </c>
      <c r="J626" s="83" t="s">
        <v>1323</v>
      </c>
      <c r="K626" s="83" t="s">
        <v>1324</v>
      </c>
      <c r="L626" s="83" t="s">
        <v>1325</v>
      </c>
      <c r="M626" s="83" t="s">
        <v>1326</v>
      </c>
      <c r="N626" s="83" t="s">
        <v>1327</v>
      </c>
      <c r="O626" s="83" t="s">
        <v>1328</v>
      </c>
      <c r="P626" s="83" t="s">
        <v>1329</v>
      </c>
      <c r="Q626" s="83" t="s">
        <v>1330</v>
      </c>
      <c r="R626" s="83" t="s">
        <v>1331</v>
      </c>
      <c r="S626" s="83" t="s">
        <v>1332</v>
      </c>
      <c r="T626" s="83" t="s">
        <v>1333</v>
      </c>
      <c r="U626" s="83" t="s">
        <v>1334</v>
      </c>
      <c r="V626" s="83" t="s">
        <v>1335</v>
      </c>
      <c r="W626" s="83" t="s">
        <v>1336</v>
      </c>
      <c r="X626" s="83" t="s">
        <v>1337</v>
      </c>
      <c r="Y626" s="83" t="s">
        <v>1338</v>
      </c>
      <c r="Z626" s="83" t="s">
        <v>1339</v>
      </c>
      <c r="AA626" s="83" t="s">
        <v>1340</v>
      </c>
      <c r="AB626" s="83" t="s">
        <v>1341</v>
      </c>
      <c r="AC626" s="83" t="s">
        <v>1342</v>
      </c>
      <c r="AD626" s="83" t="s">
        <v>1343</v>
      </c>
      <c r="AE626" s="83" t="s">
        <v>1344</v>
      </c>
      <c r="AF626" s="83" t="s">
        <v>1345</v>
      </c>
    </row>
    <row r="627" spans="2:32" s="21" customFormat="1" ht="15.75" customHeight="1" x14ac:dyDescent="0.2">
      <c r="B627" s="32"/>
      <c r="C627" s="44" t="str">
        <f>'Aligning Data'!C324</f>
        <v>A16</v>
      </c>
      <c r="D627" s="44" t="str">
        <f>'Aligning Data'!D324</f>
        <v>B16</v>
      </c>
      <c r="E627" s="44" t="str">
        <f>'Aligning Data'!E324</f>
        <v>C16</v>
      </c>
      <c r="F627" s="44" t="str">
        <f>'Aligning Data'!F324</f>
        <v>D16</v>
      </c>
      <c r="G627" s="44" t="str">
        <f>'Aligning Data'!G324</f>
        <v>E16</v>
      </c>
      <c r="H627" s="44" t="str">
        <f>'Aligning Data'!H324</f>
        <v>F16</v>
      </c>
      <c r="I627" s="44" t="str">
        <f>'Aligning Data'!I324</f>
        <v>G16</v>
      </c>
      <c r="J627" s="44" t="str">
        <f>'Aligning Data'!J324</f>
        <v>H16</v>
      </c>
      <c r="K627" s="44" t="str">
        <f>'Aligning Data'!K324</f>
        <v>I16</v>
      </c>
      <c r="L627" s="44" t="str">
        <f>'Aligning Data'!L324</f>
        <v>J16</v>
      </c>
      <c r="M627" s="44" t="str">
        <f>'Aligning Data'!M324</f>
        <v>K16</v>
      </c>
      <c r="N627" s="44" t="str">
        <f>'Aligning Data'!N324</f>
        <v>L16</v>
      </c>
      <c r="O627" s="44" t="str">
        <f>'Aligning Data'!O324</f>
        <v>M16</v>
      </c>
      <c r="P627" s="44" t="str">
        <f>'Aligning Data'!P324</f>
        <v>N16</v>
      </c>
      <c r="Q627" s="44" t="str">
        <f>'Aligning Data'!Q324</f>
        <v>O16</v>
      </c>
      <c r="R627" s="44" t="str">
        <f>'Aligning Data'!R324</f>
        <v>P16</v>
      </c>
      <c r="S627" s="44" t="str">
        <f>'Aligning Data'!S324</f>
        <v>S16</v>
      </c>
      <c r="T627" s="44" t="str">
        <f>'Aligning Data'!T324</f>
        <v>R16</v>
      </c>
      <c r="U627" s="44" t="str">
        <f>'Aligning Data'!U324</f>
        <v>S16</v>
      </c>
      <c r="V627" s="44" t="str">
        <f>'Aligning Data'!V324</f>
        <v>T16</v>
      </c>
      <c r="W627" s="44" t="str">
        <f>'Aligning Data'!W324</f>
        <v>U16</v>
      </c>
      <c r="X627" s="44" t="str">
        <f>'Aligning Data'!X324</f>
        <v>V16</v>
      </c>
      <c r="Y627" s="44" t="str">
        <f>'Aligning Data'!Y324</f>
        <v>W16</v>
      </c>
      <c r="Z627" s="44" t="str">
        <f>'Aligning Data'!Z324</f>
        <v>X16</v>
      </c>
      <c r="AA627" s="44" t="str">
        <f>'Aligning Data'!AA324</f>
        <v>Y16</v>
      </c>
      <c r="AB627" s="44" t="str">
        <f>'Aligning Data'!AB324</f>
        <v>Z16</v>
      </c>
      <c r="AC627" s="44" t="str">
        <f>'Aligning Data'!AC324</f>
        <v>AA16</v>
      </c>
      <c r="AD627" s="44" t="str">
        <f>'Aligning Data'!AD324</f>
        <v>AB16</v>
      </c>
      <c r="AE627" s="44" t="str">
        <f>'Aligning Data'!AE324</f>
        <v>AC16</v>
      </c>
      <c r="AF627" s="44" t="str">
        <f>'Aligning Data'!AF324</f>
        <v>AD16</v>
      </c>
    </row>
    <row r="628" spans="2:32" s="21" customFormat="1" ht="15.75" customHeight="1" x14ac:dyDescent="0.2">
      <c r="B628" s="27">
        <v>17</v>
      </c>
      <c r="C628" s="27" t="s">
        <v>1346</v>
      </c>
      <c r="D628" s="27" t="s">
        <v>1347</v>
      </c>
      <c r="E628" s="27" t="s">
        <v>1348</v>
      </c>
      <c r="F628" s="27" t="s">
        <v>1349</v>
      </c>
      <c r="G628" s="27" t="s">
        <v>1350</v>
      </c>
      <c r="H628" s="27" t="s">
        <v>1351</v>
      </c>
      <c r="I628" s="27" t="s">
        <v>1352</v>
      </c>
      <c r="J628" s="27" t="s">
        <v>1353</v>
      </c>
      <c r="K628" s="27" t="s">
        <v>1354</v>
      </c>
      <c r="L628" s="27" t="s">
        <v>1355</v>
      </c>
      <c r="M628" s="27" t="s">
        <v>1356</v>
      </c>
      <c r="N628" s="27" t="s">
        <v>1357</v>
      </c>
      <c r="O628" s="27" t="s">
        <v>1358</v>
      </c>
      <c r="P628" s="27" t="s">
        <v>1359</v>
      </c>
      <c r="Q628" s="27" t="s">
        <v>1360</v>
      </c>
      <c r="R628" s="27" t="s">
        <v>1361</v>
      </c>
      <c r="S628" s="27" t="s">
        <v>1362</v>
      </c>
      <c r="T628" s="27" t="s">
        <v>1363</v>
      </c>
      <c r="U628" s="27" t="s">
        <v>1364</v>
      </c>
      <c r="V628" s="27" t="s">
        <v>1365</v>
      </c>
      <c r="W628" s="27" t="s">
        <v>1366</v>
      </c>
      <c r="X628" s="27" t="s">
        <v>1367</v>
      </c>
      <c r="Y628" s="27" t="s">
        <v>1368</v>
      </c>
      <c r="Z628" s="27" t="s">
        <v>1369</v>
      </c>
      <c r="AA628" s="27" t="s">
        <v>1370</v>
      </c>
      <c r="AB628" s="27" t="s">
        <v>1371</v>
      </c>
      <c r="AC628" s="27" t="s">
        <v>1372</v>
      </c>
      <c r="AD628" s="27" t="s">
        <v>1373</v>
      </c>
      <c r="AE628" s="27" t="s">
        <v>1374</v>
      </c>
      <c r="AF628" s="27" t="s">
        <v>1375</v>
      </c>
    </row>
    <row r="629" spans="2:32" s="21" customFormat="1" ht="15.75" customHeight="1" x14ac:dyDescent="0.2">
      <c r="B629" s="27"/>
      <c r="C629" s="28" t="str">
        <f>'Aligning Data'!C325</f>
        <v>A17</v>
      </c>
      <c r="D629" s="28" t="str">
        <f>'Aligning Data'!D325</f>
        <v>B17</v>
      </c>
      <c r="E629" s="28" t="str">
        <f>'Aligning Data'!E325</f>
        <v>C17</v>
      </c>
      <c r="F629" s="28" t="str">
        <f>'Aligning Data'!F325</f>
        <v>D17</v>
      </c>
      <c r="G629" s="28" t="str">
        <f>'Aligning Data'!G325</f>
        <v>E17</v>
      </c>
      <c r="H629" s="28" t="str">
        <f>'Aligning Data'!H325</f>
        <v>F17</v>
      </c>
      <c r="I629" s="28" t="str">
        <f>'Aligning Data'!I325</f>
        <v>G17</v>
      </c>
      <c r="J629" s="28" t="str">
        <f>'Aligning Data'!J325</f>
        <v>H17</v>
      </c>
      <c r="K629" s="28" t="str">
        <f>'Aligning Data'!K325</f>
        <v>I17</v>
      </c>
      <c r="L629" s="28" t="str">
        <f>'Aligning Data'!L325</f>
        <v>J17</v>
      </c>
      <c r="M629" s="28" t="str">
        <f>'Aligning Data'!M325</f>
        <v>K17</v>
      </c>
      <c r="N629" s="28" t="str">
        <f>'Aligning Data'!N325</f>
        <v>L17</v>
      </c>
      <c r="O629" s="28" t="str">
        <f>'Aligning Data'!O325</f>
        <v>M17</v>
      </c>
      <c r="P629" s="28" t="str">
        <f>'Aligning Data'!P325</f>
        <v>N17</v>
      </c>
      <c r="Q629" s="28" t="str">
        <f>'Aligning Data'!Q325</f>
        <v>O17</v>
      </c>
      <c r="R629" s="28" t="str">
        <f>'Aligning Data'!R325</f>
        <v>P17</v>
      </c>
      <c r="S629" s="28" t="str">
        <f>'Aligning Data'!S325</f>
        <v>S17</v>
      </c>
      <c r="T629" s="28" t="str">
        <f>'Aligning Data'!T325</f>
        <v>R17</v>
      </c>
      <c r="U629" s="28" t="str">
        <f>'Aligning Data'!U325</f>
        <v>S17</v>
      </c>
      <c r="V629" s="28" t="str">
        <f>'Aligning Data'!V325</f>
        <v>T17</v>
      </c>
      <c r="W629" s="28" t="str">
        <f>'Aligning Data'!W325</f>
        <v>U17</v>
      </c>
      <c r="X629" s="28" t="str">
        <f>'Aligning Data'!X325</f>
        <v>V17</v>
      </c>
      <c r="Y629" s="28" t="str">
        <f>'Aligning Data'!Y325</f>
        <v>W17</v>
      </c>
      <c r="Z629" s="28" t="str">
        <f>'Aligning Data'!Z325</f>
        <v>X17</v>
      </c>
      <c r="AA629" s="28" t="str">
        <f>'Aligning Data'!AA325</f>
        <v>Y17</v>
      </c>
      <c r="AB629" s="28" t="str">
        <f>'Aligning Data'!AB325</f>
        <v>Z17</v>
      </c>
      <c r="AC629" s="28" t="str">
        <f>'Aligning Data'!AC325</f>
        <v>AA17</v>
      </c>
      <c r="AD629" s="28" t="str">
        <f>'Aligning Data'!AD325</f>
        <v>AB17</v>
      </c>
      <c r="AE629" s="28" t="str">
        <f>'Aligning Data'!AE325</f>
        <v>AC17</v>
      </c>
      <c r="AF629" s="28" t="str">
        <f>'Aligning Data'!AF325</f>
        <v>AD17</v>
      </c>
    </row>
    <row r="630" spans="2:32" s="21" customFormat="1" ht="15.75" customHeight="1" x14ac:dyDescent="0.2">
      <c r="B630" s="27">
        <v>18</v>
      </c>
      <c r="C630" s="27" t="s">
        <v>1346</v>
      </c>
      <c r="D630" s="27" t="s">
        <v>1347</v>
      </c>
      <c r="E630" s="27" t="s">
        <v>1348</v>
      </c>
      <c r="F630" s="27" t="s">
        <v>1349</v>
      </c>
      <c r="G630" s="27" t="s">
        <v>1350</v>
      </c>
      <c r="H630" s="27" t="s">
        <v>1351</v>
      </c>
      <c r="I630" s="27" t="s">
        <v>1352</v>
      </c>
      <c r="J630" s="27" t="s">
        <v>1353</v>
      </c>
      <c r="K630" s="27" t="s">
        <v>1354</v>
      </c>
      <c r="L630" s="27" t="s">
        <v>1355</v>
      </c>
      <c r="M630" s="27" t="s">
        <v>1356</v>
      </c>
      <c r="N630" s="27" t="s">
        <v>1357</v>
      </c>
      <c r="O630" s="27" t="s">
        <v>1358</v>
      </c>
      <c r="P630" s="27" t="s">
        <v>1359</v>
      </c>
      <c r="Q630" s="27" t="s">
        <v>1360</v>
      </c>
      <c r="R630" s="27" t="s">
        <v>1361</v>
      </c>
      <c r="S630" s="27" t="s">
        <v>1362</v>
      </c>
      <c r="T630" s="27" t="s">
        <v>1363</v>
      </c>
      <c r="U630" s="27" t="s">
        <v>1364</v>
      </c>
      <c r="V630" s="27" t="s">
        <v>1365</v>
      </c>
      <c r="W630" s="27" t="s">
        <v>1366</v>
      </c>
      <c r="X630" s="27" t="s">
        <v>1367</v>
      </c>
      <c r="Y630" s="27" t="s">
        <v>1368</v>
      </c>
      <c r="Z630" s="27" t="s">
        <v>1369</v>
      </c>
      <c r="AA630" s="27" t="s">
        <v>1370</v>
      </c>
      <c r="AB630" s="27" t="s">
        <v>1371</v>
      </c>
      <c r="AC630" s="27" t="s">
        <v>1372</v>
      </c>
      <c r="AD630" s="27" t="s">
        <v>1373</v>
      </c>
      <c r="AE630" s="27" t="s">
        <v>1374</v>
      </c>
      <c r="AF630" s="27" t="s">
        <v>1375</v>
      </c>
    </row>
    <row r="631" spans="2:32" s="21" customFormat="1" ht="15.75" customHeight="1" x14ac:dyDescent="0.2">
      <c r="B631" s="27"/>
      <c r="C631" s="31" t="str">
        <f>'Aligning Data'!C326</f>
        <v>A18</v>
      </c>
      <c r="D631" s="31" t="str">
        <f>'Aligning Data'!D326</f>
        <v>B18</v>
      </c>
      <c r="E631" s="31" t="str">
        <f>'Aligning Data'!E326</f>
        <v>C18</v>
      </c>
      <c r="F631" s="31" t="str">
        <f>'Aligning Data'!F326</f>
        <v>D18</v>
      </c>
      <c r="G631" s="31" t="str">
        <f>'Aligning Data'!G326</f>
        <v>E18</v>
      </c>
      <c r="H631" s="31" t="str">
        <f>'Aligning Data'!H326</f>
        <v>F18</v>
      </c>
      <c r="I631" s="31" t="str">
        <f>'Aligning Data'!I326</f>
        <v>G18</v>
      </c>
      <c r="J631" s="31" t="str">
        <f>'Aligning Data'!J326</f>
        <v>H18</v>
      </c>
      <c r="K631" s="31" t="str">
        <f>'Aligning Data'!K326</f>
        <v>I18</v>
      </c>
      <c r="L631" s="31" t="str">
        <f>'Aligning Data'!L326</f>
        <v>J18</v>
      </c>
      <c r="M631" s="31" t="str">
        <f>'Aligning Data'!M326</f>
        <v>K18</v>
      </c>
      <c r="N631" s="31" t="str">
        <f>'Aligning Data'!N326</f>
        <v>L18</v>
      </c>
      <c r="O631" s="31" t="str">
        <f>'Aligning Data'!O326</f>
        <v>M18</v>
      </c>
      <c r="P631" s="31" t="str">
        <f>'Aligning Data'!P326</f>
        <v>N18</v>
      </c>
      <c r="Q631" s="31" t="str">
        <f>'Aligning Data'!Q326</f>
        <v>O18</v>
      </c>
      <c r="R631" s="31" t="str">
        <f>'Aligning Data'!R326</f>
        <v>P18</v>
      </c>
      <c r="S631" s="31" t="str">
        <f>'Aligning Data'!S326</f>
        <v>S18</v>
      </c>
      <c r="T631" s="31" t="str">
        <f>'Aligning Data'!T326</f>
        <v>R18</v>
      </c>
      <c r="U631" s="31" t="str">
        <f>'Aligning Data'!U326</f>
        <v>S18</v>
      </c>
      <c r="V631" s="31" t="str">
        <f>'Aligning Data'!V326</f>
        <v>T18</v>
      </c>
      <c r="W631" s="31" t="str">
        <f>'Aligning Data'!W326</f>
        <v>U18</v>
      </c>
      <c r="X631" s="31" t="str">
        <f>'Aligning Data'!X326</f>
        <v>V18</v>
      </c>
      <c r="Y631" s="31" t="str">
        <f>'Aligning Data'!Y326</f>
        <v>W18</v>
      </c>
      <c r="Z631" s="31" t="str">
        <f>'Aligning Data'!Z326</f>
        <v>X18</v>
      </c>
      <c r="AA631" s="31" t="str">
        <f>'Aligning Data'!AA326</f>
        <v>Y18</v>
      </c>
      <c r="AB631" s="31" t="str">
        <f>'Aligning Data'!AB326</f>
        <v>Z18</v>
      </c>
      <c r="AC631" s="31" t="str">
        <f>'Aligning Data'!AC326</f>
        <v>AA18</v>
      </c>
      <c r="AD631" s="31" t="str">
        <f>'Aligning Data'!AD326</f>
        <v>AB18</v>
      </c>
      <c r="AE631" s="31" t="str">
        <f>'Aligning Data'!AE326</f>
        <v>AC18</v>
      </c>
      <c r="AF631" s="31" t="str">
        <f>'Aligning Data'!AF326</f>
        <v>AD18</v>
      </c>
    </row>
    <row r="632" spans="2:32" s="21" customFormat="1" ht="15.75" customHeight="1" x14ac:dyDescent="0.2">
      <c r="B632" s="32">
        <v>19</v>
      </c>
      <c r="C632" s="32" t="s">
        <v>1376</v>
      </c>
      <c r="D632" s="32" t="s">
        <v>1377</v>
      </c>
      <c r="E632" s="32" t="s">
        <v>1378</v>
      </c>
      <c r="F632" s="32" t="s">
        <v>1379</v>
      </c>
      <c r="G632" s="32" t="s">
        <v>1380</v>
      </c>
      <c r="H632" s="32" t="s">
        <v>1381</v>
      </c>
      <c r="I632" s="32" t="s">
        <v>1382</v>
      </c>
      <c r="J632" s="32" t="s">
        <v>1383</v>
      </c>
      <c r="K632" s="32" t="s">
        <v>1384</v>
      </c>
      <c r="L632" s="32" t="s">
        <v>1385</v>
      </c>
      <c r="M632" s="32" t="s">
        <v>1386</v>
      </c>
      <c r="N632" s="32" t="s">
        <v>1387</v>
      </c>
      <c r="O632" s="32" t="s">
        <v>1388</v>
      </c>
      <c r="P632" s="32" t="s">
        <v>1389</v>
      </c>
      <c r="Q632" s="32" t="s">
        <v>1390</v>
      </c>
      <c r="R632" s="32" t="s">
        <v>1391</v>
      </c>
      <c r="S632" s="32" t="s">
        <v>1392</v>
      </c>
      <c r="T632" s="32" t="s">
        <v>1393</v>
      </c>
      <c r="U632" s="32" t="s">
        <v>1394</v>
      </c>
      <c r="V632" s="32" t="s">
        <v>1395</v>
      </c>
      <c r="W632" s="32" t="s">
        <v>1396</v>
      </c>
      <c r="X632" s="32" t="s">
        <v>1397</v>
      </c>
      <c r="Y632" s="32" t="s">
        <v>1398</v>
      </c>
      <c r="Z632" s="32" t="s">
        <v>1399</v>
      </c>
      <c r="AA632" s="32" t="s">
        <v>1400</v>
      </c>
      <c r="AB632" s="32" t="s">
        <v>1401</v>
      </c>
      <c r="AC632" s="32" t="s">
        <v>1402</v>
      </c>
      <c r="AD632" s="32" t="s">
        <v>1403</v>
      </c>
      <c r="AE632" s="32" t="s">
        <v>1404</v>
      </c>
      <c r="AF632" s="32" t="s">
        <v>1405</v>
      </c>
    </row>
    <row r="633" spans="2:32" s="21" customFormat="1" ht="15.75" customHeight="1" x14ac:dyDescent="0.2">
      <c r="B633" s="32"/>
      <c r="C633" s="41" t="str">
        <f>'Aligning Data'!C327</f>
        <v>A19</v>
      </c>
      <c r="D633" s="41" t="str">
        <f>'Aligning Data'!D327</f>
        <v>B19</v>
      </c>
      <c r="E633" s="41" t="str">
        <f>'Aligning Data'!E327</f>
        <v>C19</v>
      </c>
      <c r="F633" s="41" t="str">
        <f>'Aligning Data'!F327</f>
        <v>D19</v>
      </c>
      <c r="G633" s="41" t="str">
        <f>'Aligning Data'!G327</f>
        <v>E19</v>
      </c>
      <c r="H633" s="41" t="str">
        <f>'Aligning Data'!H327</f>
        <v>F19</v>
      </c>
      <c r="I633" s="41" t="str">
        <f>'Aligning Data'!I327</f>
        <v>G19</v>
      </c>
      <c r="J633" s="41" t="str">
        <f>'Aligning Data'!J327</f>
        <v>H19</v>
      </c>
      <c r="K633" s="41" t="str">
        <f>'Aligning Data'!K327</f>
        <v>I19</v>
      </c>
      <c r="L633" s="41" t="str">
        <f>'Aligning Data'!L327</f>
        <v>J19</v>
      </c>
      <c r="M633" s="41" t="str">
        <f>'Aligning Data'!M327</f>
        <v>K19</v>
      </c>
      <c r="N633" s="41" t="str">
        <f>'Aligning Data'!N327</f>
        <v>L19</v>
      </c>
      <c r="O633" s="41" t="str">
        <f>'Aligning Data'!O327</f>
        <v>M19</v>
      </c>
      <c r="P633" s="41" t="str">
        <f>'Aligning Data'!P327</f>
        <v>N19</v>
      </c>
      <c r="Q633" s="41" t="str">
        <f>'Aligning Data'!Q327</f>
        <v>O19</v>
      </c>
      <c r="R633" s="41" t="str">
        <f>'Aligning Data'!R327</f>
        <v>P19</v>
      </c>
      <c r="S633" s="41" t="str">
        <f>'Aligning Data'!S327</f>
        <v>S19</v>
      </c>
      <c r="T633" s="41" t="str">
        <f>'Aligning Data'!T327</f>
        <v>R19</v>
      </c>
      <c r="U633" s="41" t="str">
        <f>'Aligning Data'!U327</f>
        <v>S19</v>
      </c>
      <c r="V633" s="41" t="str">
        <f>'Aligning Data'!V327</f>
        <v>T19</v>
      </c>
      <c r="W633" s="41" t="str">
        <f>'Aligning Data'!W327</f>
        <v>U19</v>
      </c>
      <c r="X633" s="41" t="str">
        <f>'Aligning Data'!X327</f>
        <v>V19</v>
      </c>
      <c r="Y633" s="41" t="str">
        <f>'Aligning Data'!Y327</f>
        <v>W19</v>
      </c>
      <c r="Z633" s="41" t="str">
        <f>'Aligning Data'!Z327</f>
        <v>X19</v>
      </c>
      <c r="AA633" s="41" t="str">
        <f>'Aligning Data'!AA327</f>
        <v>Y19</v>
      </c>
      <c r="AB633" s="41" t="str">
        <f>'Aligning Data'!AB327</f>
        <v>Z19</v>
      </c>
      <c r="AC633" s="41" t="str">
        <f>'Aligning Data'!AC327</f>
        <v>AA19</v>
      </c>
      <c r="AD633" s="41" t="str">
        <f>'Aligning Data'!AD327</f>
        <v>AB19</v>
      </c>
      <c r="AE633" s="41" t="str">
        <f>'Aligning Data'!AE327</f>
        <v>AC19</v>
      </c>
      <c r="AF633" s="41" t="str">
        <f>'Aligning Data'!AF327</f>
        <v>AD19</v>
      </c>
    </row>
    <row r="634" spans="2:32" s="21" customFormat="1" ht="15.75" customHeight="1" x14ac:dyDescent="0.2">
      <c r="B634" s="32">
        <v>20</v>
      </c>
      <c r="C634" s="32" t="s">
        <v>1376</v>
      </c>
      <c r="D634" s="32" t="s">
        <v>1377</v>
      </c>
      <c r="E634" s="32" t="s">
        <v>1378</v>
      </c>
      <c r="F634" s="32" t="s">
        <v>1379</v>
      </c>
      <c r="G634" s="32" t="s">
        <v>1380</v>
      </c>
      <c r="H634" s="32" t="s">
        <v>1381</v>
      </c>
      <c r="I634" s="32" t="s">
        <v>1382</v>
      </c>
      <c r="J634" s="32" t="s">
        <v>1383</v>
      </c>
      <c r="K634" s="32" t="s">
        <v>1384</v>
      </c>
      <c r="L634" s="32" t="s">
        <v>1385</v>
      </c>
      <c r="M634" s="32" t="s">
        <v>1386</v>
      </c>
      <c r="N634" s="32" t="s">
        <v>1387</v>
      </c>
      <c r="O634" s="32" t="s">
        <v>1388</v>
      </c>
      <c r="P634" s="32" t="s">
        <v>1389</v>
      </c>
      <c r="Q634" s="32" t="s">
        <v>1390</v>
      </c>
      <c r="R634" s="32" t="s">
        <v>1391</v>
      </c>
      <c r="S634" s="32" t="s">
        <v>1392</v>
      </c>
      <c r="T634" s="32" t="s">
        <v>1393</v>
      </c>
      <c r="U634" s="32" t="s">
        <v>1394</v>
      </c>
      <c r="V634" s="32" t="s">
        <v>1395</v>
      </c>
      <c r="W634" s="32" t="s">
        <v>1396</v>
      </c>
      <c r="X634" s="32" t="s">
        <v>1397</v>
      </c>
      <c r="Y634" s="32" t="s">
        <v>1398</v>
      </c>
      <c r="Z634" s="32" t="s">
        <v>1399</v>
      </c>
      <c r="AA634" s="32" t="s">
        <v>1400</v>
      </c>
      <c r="AB634" s="32" t="s">
        <v>1401</v>
      </c>
      <c r="AC634" s="32" t="s">
        <v>1402</v>
      </c>
      <c r="AD634" s="32" t="s">
        <v>1403</v>
      </c>
      <c r="AE634" s="32" t="s">
        <v>1404</v>
      </c>
      <c r="AF634" s="32" t="s">
        <v>1405</v>
      </c>
    </row>
    <row r="635" spans="2:32" s="21" customFormat="1" ht="15.75" customHeight="1" x14ac:dyDescent="0.2">
      <c r="B635" s="32"/>
      <c r="C635" s="44" t="str">
        <f>'Aligning Data'!C328</f>
        <v>A20</v>
      </c>
      <c r="D635" s="44" t="str">
        <f>'Aligning Data'!D328</f>
        <v>B20</v>
      </c>
      <c r="E635" s="44" t="str">
        <f>'Aligning Data'!E328</f>
        <v>C20</v>
      </c>
      <c r="F635" s="44" t="str">
        <f>'Aligning Data'!F328</f>
        <v>D20</v>
      </c>
      <c r="G635" s="44" t="str">
        <f>'Aligning Data'!G328</f>
        <v>E20</v>
      </c>
      <c r="H635" s="44" t="str">
        <f>'Aligning Data'!H328</f>
        <v>F20</v>
      </c>
      <c r="I635" s="44" t="str">
        <f>'Aligning Data'!I328</f>
        <v>G20</v>
      </c>
      <c r="J635" s="44" t="str">
        <f>'Aligning Data'!J328</f>
        <v>H20</v>
      </c>
      <c r="K635" s="44" t="str">
        <f>'Aligning Data'!K328</f>
        <v>I20</v>
      </c>
      <c r="L635" s="44" t="str">
        <f>'Aligning Data'!L328</f>
        <v>J20</v>
      </c>
      <c r="M635" s="44" t="str">
        <f>'Aligning Data'!M328</f>
        <v>K20</v>
      </c>
      <c r="N635" s="44" t="str">
        <f>'Aligning Data'!N328</f>
        <v>L20</v>
      </c>
      <c r="O635" s="44" t="str">
        <f>'Aligning Data'!O328</f>
        <v>M20</v>
      </c>
      <c r="P635" s="44" t="str">
        <f>'Aligning Data'!P328</f>
        <v>N20</v>
      </c>
      <c r="Q635" s="44" t="str">
        <f>'Aligning Data'!Q328</f>
        <v>O20</v>
      </c>
      <c r="R635" s="44" t="str">
        <f>'Aligning Data'!R328</f>
        <v>P20</v>
      </c>
      <c r="S635" s="44" t="str">
        <f>'Aligning Data'!S328</f>
        <v>S20</v>
      </c>
      <c r="T635" s="44" t="str">
        <f>'Aligning Data'!T328</f>
        <v>R20</v>
      </c>
      <c r="U635" s="44" t="str">
        <f>'Aligning Data'!U328</f>
        <v>S20</v>
      </c>
      <c r="V635" s="44" t="str">
        <f>'Aligning Data'!V328</f>
        <v>T20</v>
      </c>
      <c r="W635" s="44" t="str">
        <f>'Aligning Data'!W328</f>
        <v>U20</v>
      </c>
      <c r="X635" s="44" t="str">
        <f>'Aligning Data'!X328</f>
        <v>V20</v>
      </c>
      <c r="Y635" s="44" t="str">
        <f>'Aligning Data'!Y328</f>
        <v>W20</v>
      </c>
      <c r="Z635" s="44" t="str">
        <f>'Aligning Data'!Z328</f>
        <v>X20</v>
      </c>
      <c r="AA635" s="44" t="str">
        <f>'Aligning Data'!AA328</f>
        <v>Y20</v>
      </c>
      <c r="AB635" s="44" t="str">
        <f>'Aligning Data'!AB328</f>
        <v>Z20</v>
      </c>
      <c r="AC635" s="44" t="str">
        <f>'Aligning Data'!AC328</f>
        <v>AA20</v>
      </c>
      <c r="AD635" s="44" t="str">
        <f>'Aligning Data'!AD328</f>
        <v>AB20</v>
      </c>
      <c r="AE635" s="44" t="str">
        <f>'Aligning Data'!AE328</f>
        <v>AC20</v>
      </c>
      <c r="AF635" s="44" t="str">
        <f>'Aligning Data'!AF328</f>
        <v>AD20</v>
      </c>
    </row>
    <row r="636" spans="2:32" s="21" customFormat="1" ht="15.75" customHeight="1" x14ac:dyDescent="0.2">
      <c r="B636" s="27">
        <v>21</v>
      </c>
      <c r="C636" s="27" t="s">
        <v>1406</v>
      </c>
      <c r="D636" s="27" t="s">
        <v>1407</v>
      </c>
      <c r="E636" s="27" t="s">
        <v>1408</v>
      </c>
      <c r="F636" s="27" t="s">
        <v>1409</v>
      </c>
      <c r="G636" s="27" t="s">
        <v>1410</v>
      </c>
      <c r="H636" s="27" t="s">
        <v>1411</v>
      </c>
      <c r="I636" s="27" t="s">
        <v>1412</v>
      </c>
      <c r="J636" s="27" t="s">
        <v>1413</v>
      </c>
      <c r="K636" s="27" t="s">
        <v>1414</v>
      </c>
      <c r="L636" s="27" t="s">
        <v>1415</v>
      </c>
      <c r="M636" s="27" t="s">
        <v>1416</v>
      </c>
      <c r="N636" s="27" t="s">
        <v>1417</v>
      </c>
      <c r="O636" s="27" t="s">
        <v>1418</v>
      </c>
      <c r="P636" s="27" t="s">
        <v>1419</v>
      </c>
      <c r="Q636" s="27" t="s">
        <v>1420</v>
      </c>
      <c r="R636" s="27" t="s">
        <v>1421</v>
      </c>
      <c r="S636" s="27" t="s">
        <v>1422</v>
      </c>
      <c r="T636" s="27" t="s">
        <v>1423</v>
      </c>
      <c r="U636" s="27" t="s">
        <v>1424</v>
      </c>
      <c r="V636" s="27" t="s">
        <v>1425</v>
      </c>
      <c r="W636" s="27" t="s">
        <v>1426</v>
      </c>
      <c r="X636" s="27" t="s">
        <v>1427</v>
      </c>
      <c r="Y636" s="27" t="s">
        <v>1428</v>
      </c>
      <c r="Z636" s="27" t="s">
        <v>1429</v>
      </c>
      <c r="AA636" s="27" t="s">
        <v>1430</v>
      </c>
      <c r="AB636" s="27" t="s">
        <v>1431</v>
      </c>
      <c r="AC636" s="27" t="s">
        <v>1432</v>
      </c>
      <c r="AD636" s="27" t="s">
        <v>1433</v>
      </c>
      <c r="AE636" s="27" t="s">
        <v>1434</v>
      </c>
      <c r="AF636" s="27" t="s">
        <v>1435</v>
      </c>
    </row>
    <row r="637" spans="2:32" s="21" customFormat="1" ht="15.75" customHeight="1" x14ac:dyDescent="0.2">
      <c r="B637" s="27"/>
      <c r="C637" s="28" t="str">
        <f>'Aligning Data'!C329</f>
        <v>A21</v>
      </c>
      <c r="D637" s="28" t="str">
        <f>'Aligning Data'!D329</f>
        <v>B21</v>
      </c>
      <c r="E637" s="28" t="str">
        <f>'Aligning Data'!E329</f>
        <v>C21</v>
      </c>
      <c r="F637" s="28" t="str">
        <f>'Aligning Data'!F329</f>
        <v>D21</v>
      </c>
      <c r="G637" s="28" t="str">
        <f>'Aligning Data'!G329</f>
        <v>E21</v>
      </c>
      <c r="H637" s="28" t="str">
        <f>'Aligning Data'!H329</f>
        <v>F21</v>
      </c>
      <c r="I637" s="28" t="str">
        <f>'Aligning Data'!I329</f>
        <v>G21</v>
      </c>
      <c r="J637" s="28" t="str">
        <f>'Aligning Data'!J329</f>
        <v>H21</v>
      </c>
      <c r="K637" s="28" t="str">
        <f>'Aligning Data'!K329</f>
        <v>I21</v>
      </c>
      <c r="L637" s="28" t="str">
        <f>'Aligning Data'!L329</f>
        <v>J21</v>
      </c>
      <c r="M637" s="28" t="str">
        <f>'Aligning Data'!M329</f>
        <v>K21</v>
      </c>
      <c r="N637" s="28" t="str">
        <f>'Aligning Data'!N329</f>
        <v>L21</v>
      </c>
      <c r="O637" s="28" t="str">
        <f>'Aligning Data'!O329</f>
        <v>M21</v>
      </c>
      <c r="P637" s="28" t="str">
        <f>'Aligning Data'!P329</f>
        <v>N21</v>
      </c>
      <c r="Q637" s="28" t="str">
        <f>'Aligning Data'!Q329</f>
        <v>O21</v>
      </c>
      <c r="R637" s="28" t="str">
        <f>'Aligning Data'!R329</f>
        <v>P21</v>
      </c>
      <c r="S637" s="28" t="str">
        <f>'Aligning Data'!S329</f>
        <v>S21</v>
      </c>
      <c r="T637" s="28" t="str">
        <f>'Aligning Data'!T329</f>
        <v>R21</v>
      </c>
      <c r="U637" s="28" t="str">
        <f>'Aligning Data'!U329</f>
        <v>S21</v>
      </c>
      <c r="V637" s="28" t="str">
        <f>'Aligning Data'!V329</f>
        <v>T21</v>
      </c>
      <c r="W637" s="28" t="str">
        <f>'Aligning Data'!W329</f>
        <v>U21</v>
      </c>
      <c r="X637" s="28" t="str">
        <f>'Aligning Data'!X329</f>
        <v>V21</v>
      </c>
      <c r="Y637" s="28" t="str">
        <f>'Aligning Data'!Y329</f>
        <v>W21</v>
      </c>
      <c r="Z637" s="28" t="str">
        <f>'Aligning Data'!Z329</f>
        <v>X21</v>
      </c>
      <c r="AA637" s="28" t="str">
        <f>'Aligning Data'!AA329</f>
        <v>Y21</v>
      </c>
      <c r="AB637" s="28" t="str">
        <f>'Aligning Data'!AB329</f>
        <v>Z21</v>
      </c>
      <c r="AC637" s="28" t="str">
        <f>'Aligning Data'!AC329</f>
        <v>AA21</v>
      </c>
      <c r="AD637" s="28" t="str">
        <f>'Aligning Data'!AD329</f>
        <v>AB21</v>
      </c>
      <c r="AE637" s="28" t="str">
        <f>'Aligning Data'!AE329</f>
        <v>AC21</v>
      </c>
      <c r="AF637" s="28" t="str">
        <f>'Aligning Data'!AF329</f>
        <v>AD21</v>
      </c>
    </row>
    <row r="638" spans="2:32" s="21" customFormat="1" ht="15.75" customHeight="1" x14ac:dyDescent="0.2">
      <c r="B638" s="27">
        <v>22</v>
      </c>
      <c r="C638" s="27" t="s">
        <v>1406</v>
      </c>
      <c r="D638" s="27" t="s">
        <v>1407</v>
      </c>
      <c r="E638" s="27" t="s">
        <v>1408</v>
      </c>
      <c r="F638" s="27" t="s">
        <v>1409</v>
      </c>
      <c r="G638" s="27" t="s">
        <v>1410</v>
      </c>
      <c r="H638" s="27" t="s">
        <v>1411</v>
      </c>
      <c r="I638" s="27" t="s">
        <v>1412</v>
      </c>
      <c r="J638" s="27" t="s">
        <v>1413</v>
      </c>
      <c r="K638" s="27" t="s">
        <v>1414</v>
      </c>
      <c r="L638" s="27" t="s">
        <v>1415</v>
      </c>
      <c r="M638" s="27" t="s">
        <v>1416</v>
      </c>
      <c r="N638" s="27" t="s">
        <v>1417</v>
      </c>
      <c r="O638" s="27" t="s">
        <v>1418</v>
      </c>
      <c r="P638" s="27" t="s">
        <v>1419</v>
      </c>
      <c r="Q638" s="27" t="s">
        <v>1420</v>
      </c>
      <c r="R638" s="27" t="s">
        <v>1421</v>
      </c>
      <c r="S638" s="27" t="s">
        <v>1422</v>
      </c>
      <c r="T638" s="27" t="s">
        <v>1423</v>
      </c>
      <c r="U638" s="27" t="s">
        <v>1424</v>
      </c>
      <c r="V638" s="27" t="s">
        <v>1425</v>
      </c>
      <c r="W638" s="27" t="s">
        <v>1426</v>
      </c>
      <c r="X638" s="27" t="s">
        <v>1427</v>
      </c>
      <c r="Y638" s="27" t="s">
        <v>1428</v>
      </c>
      <c r="Z638" s="27" t="s">
        <v>1429</v>
      </c>
      <c r="AA638" s="27" t="s">
        <v>1430</v>
      </c>
      <c r="AB638" s="27" t="s">
        <v>1431</v>
      </c>
      <c r="AC638" s="27" t="s">
        <v>1432</v>
      </c>
      <c r="AD638" s="27" t="s">
        <v>1433</v>
      </c>
      <c r="AE638" s="27" t="s">
        <v>1434</v>
      </c>
      <c r="AF638" s="27" t="s">
        <v>1435</v>
      </c>
    </row>
    <row r="639" spans="2:32" s="21" customFormat="1" ht="15.75" customHeight="1" x14ac:dyDescent="0.2">
      <c r="B639" s="27"/>
      <c r="C639" s="28" t="str">
        <f>'Aligning Data'!C330</f>
        <v>A22</v>
      </c>
      <c r="D639" s="28" t="str">
        <f>'Aligning Data'!D330</f>
        <v>B22</v>
      </c>
      <c r="E639" s="28" t="str">
        <f>'Aligning Data'!E330</f>
        <v>C22</v>
      </c>
      <c r="F639" s="28" t="str">
        <f>'Aligning Data'!F330</f>
        <v>D22</v>
      </c>
      <c r="G639" s="28" t="str">
        <f>'Aligning Data'!G330</f>
        <v>E22</v>
      </c>
      <c r="H639" s="28" t="str">
        <f>'Aligning Data'!H330</f>
        <v>F22</v>
      </c>
      <c r="I639" s="28" t="str">
        <f>'Aligning Data'!I330</f>
        <v>G22</v>
      </c>
      <c r="J639" s="28" t="str">
        <f>'Aligning Data'!J330</f>
        <v>H22</v>
      </c>
      <c r="K639" s="28" t="str">
        <f>'Aligning Data'!K330</f>
        <v>I22</v>
      </c>
      <c r="L639" s="28" t="str">
        <f>'Aligning Data'!L330</f>
        <v>J22</v>
      </c>
      <c r="M639" s="28" t="str">
        <f>'Aligning Data'!M330</f>
        <v>K22</v>
      </c>
      <c r="N639" s="28" t="str">
        <f>'Aligning Data'!N330</f>
        <v>L22</v>
      </c>
      <c r="O639" s="28" t="str">
        <f>'Aligning Data'!O330</f>
        <v>M22</v>
      </c>
      <c r="P639" s="28" t="str">
        <f>'Aligning Data'!P330</f>
        <v>N22</v>
      </c>
      <c r="Q639" s="28" t="str">
        <f>'Aligning Data'!Q330</f>
        <v>O22</v>
      </c>
      <c r="R639" s="28" t="str">
        <f>'Aligning Data'!R330</f>
        <v>P22</v>
      </c>
      <c r="S639" s="28" t="str">
        <f>'Aligning Data'!S330</f>
        <v>S22</v>
      </c>
      <c r="T639" s="28" t="str">
        <f>'Aligning Data'!T330</f>
        <v>R22</v>
      </c>
      <c r="U639" s="28" t="str">
        <f>'Aligning Data'!U330</f>
        <v>S22</v>
      </c>
      <c r="V639" s="28" t="str">
        <f>'Aligning Data'!V330</f>
        <v>T22</v>
      </c>
      <c r="W639" s="28" t="str">
        <f>'Aligning Data'!W330</f>
        <v>U22</v>
      </c>
      <c r="X639" s="28" t="str">
        <f>'Aligning Data'!X330</f>
        <v>V22</v>
      </c>
      <c r="Y639" s="28" t="str">
        <f>'Aligning Data'!Y330</f>
        <v>W22</v>
      </c>
      <c r="Z639" s="28" t="str">
        <f>'Aligning Data'!Z330</f>
        <v>X22</v>
      </c>
      <c r="AA639" s="28" t="str">
        <f>'Aligning Data'!AA330</f>
        <v>Y22</v>
      </c>
      <c r="AB639" s="28" t="str">
        <f>'Aligning Data'!AB330</f>
        <v>Z22</v>
      </c>
      <c r="AC639" s="28" t="str">
        <f>'Aligning Data'!AC330</f>
        <v>AA22</v>
      </c>
      <c r="AD639" s="28" t="str">
        <f>'Aligning Data'!AD330</f>
        <v>AB22</v>
      </c>
      <c r="AE639" s="28" t="str">
        <f>'Aligning Data'!AE330</f>
        <v>AC22</v>
      </c>
      <c r="AF639" s="28" t="str">
        <f>'Aligning Data'!AF330</f>
        <v>AD22</v>
      </c>
    </row>
    <row r="640" spans="2:32" s="21" customFormat="1" ht="15.75" customHeight="1" x14ac:dyDescent="0.2">
      <c r="B640" s="32">
        <v>23</v>
      </c>
      <c r="C640" s="32" t="s">
        <v>1436</v>
      </c>
      <c r="D640" s="32" t="s">
        <v>1437</v>
      </c>
      <c r="E640" s="32" t="s">
        <v>1438</v>
      </c>
      <c r="F640" s="32" t="s">
        <v>1439</v>
      </c>
      <c r="G640" s="32" t="s">
        <v>1440</v>
      </c>
      <c r="H640" s="32" t="s">
        <v>1441</v>
      </c>
      <c r="I640" s="32" t="s">
        <v>1442</v>
      </c>
      <c r="J640" s="32" t="s">
        <v>1443</v>
      </c>
      <c r="K640" s="32" t="s">
        <v>1444</v>
      </c>
      <c r="L640" s="32" t="s">
        <v>1445</v>
      </c>
      <c r="M640" s="32" t="s">
        <v>1446</v>
      </c>
      <c r="N640" s="32" t="s">
        <v>1447</v>
      </c>
      <c r="O640" s="32" t="s">
        <v>1448</v>
      </c>
      <c r="P640" s="32" t="s">
        <v>1449</v>
      </c>
      <c r="Q640" s="32" t="s">
        <v>1450</v>
      </c>
      <c r="R640" s="32" t="s">
        <v>1451</v>
      </c>
      <c r="S640" s="32" t="s">
        <v>1452</v>
      </c>
      <c r="T640" s="32" t="s">
        <v>1453</v>
      </c>
      <c r="U640" s="32" t="s">
        <v>1454</v>
      </c>
      <c r="V640" s="32" t="s">
        <v>1455</v>
      </c>
      <c r="W640" s="32" t="s">
        <v>1456</v>
      </c>
      <c r="X640" s="32" t="s">
        <v>1457</v>
      </c>
      <c r="Y640" s="32" t="s">
        <v>1458</v>
      </c>
      <c r="Z640" s="32" t="s">
        <v>1459</v>
      </c>
      <c r="AA640" s="32" t="s">
        <v>1460</v>
      </c>
      <c r="AB640" s="32" t="s">
        <v>1461</v>
      </c>
      <c r="AC640" s="32" t="s">
        <v>1462</v>
      </c>
      <c r="AD640" s="32" t="s">
        <v>1463</v>
      </c>
      <c r="AE640" s="32" t="s">
        <v>1464</v>
      </c>
      <c r="AF640" s="32" t="s">
        <v>1465</v>
      </c>
    </row>
    <row r="641" spans="2:32" s="21" customFormat="1" ht="15.75" customHeight="1" x14ac:dyDescent="0.2">
      <c r="B641" s="32"/>
      <c r="C641" s="41" t="str">
        <f>'Aligning Data'!C331</f>
        <v>A23</v>
      </c>
      <c r="D641" s="41" t="str">
        <f>'Aligning Data'!D331</f>
        <v>B23</v>
      </c>
      <c r="E641" s="41" t="str">
        <f>'Aligning Data'!E331</f>
        <v>C23</v>
      </c>
      <c r="F641" s="41" t="str">
        <f>'Aligning Data'!F331</f>
        <v>D23</v>
      </c>
      <c r="G641" s="41" t="str">
        <f>'Aligning Data'!G331</f>
        <v>E23</v>
      </c>
      <c r="H641" s="41" t="str">
        <f>'Aligning Data'!H331</f>
        <v>F23</v>
      </c>
      <c r="I641" s="41" t="str">
        <f>'Aligning Data'!I331</f>
        <v>G23</v>
      </c>
      <c r="J641" s="41" t="str">
        <f>'Aligning Data'!J331</f>
        <v>H23</v>
      </c>
      <c r="K641" s="41" t="str">
        <f>'Aligning Data'!K331</f>
        <v>I23</v>
      </c>
      <c r="L641" s="41" t="str">
        <f>'Aligning Data'!L331</f>
        <v>J23</v>
      </c>
      <c r="M641" s="41" t="str">
        <f>'Aligning Data'!M331</f>
        <v>K23</v>
      </c>
      <c r="N641" s="41" t="str">
        <f>'Aligning Data'!N331</f>
        <v>L23</v>
      </c>
      <c r="O641" s="41" t="str">
        <f>'Aligning Data'!O331</f>
        <v>M23</v>
      </c>
      <c r="P641" s="41" t="str">
        <f>'Aligning Data'!P331</f>
        <v>N23</v>
      </c>
      <c r="Q641" s="41" t="str">
        <f>'Aligning Data'!Q331</f>
        <v>O23</v>
      </c>
      <c r="R641" s="41" t="str">
        <f>'Aligning Data'!R331</f>
        <v>P23</v>
      </c>
      <c r="S641" s="41" t="str">
        <f>'Aligning Data'!S331</f>
        <v>S23</v>
      </c>
      <c r="T641" s="41" t="str">
        <f>'Aligning Data'!T331</f>
        <v>R23</v>
      </c>
      <c r="U641" s="41" t="str">
        <f>'Aligning Data'!U331</f>
        <v>S23</v>
      </c>
      <c r="V641" s="41" t="str">
        <f>'Aligning Data'!V331</f>
        <v>T23</v>
      </c>
      <c r="W641" s="41" t="str">
        <f>'Aligning Data'!W331</f>
        <v>U23</v>
      </c>
      <c r="X641" s="41" t="str">
        <f>'Aligning Data'!X331</f>
        <v>V23</v>
      </c>
      <c r="Y641" s="41" t="str">
        <f>'Aligning Data'!Y331</f>
        <v>W23</v>
      </c>
      <c r="Z641" s="41" t="str">
        <f>'Aligning Data'!Z331</f>
        <v>X23</v>
      </c>
      <c r="AA641" s="41" t="str">
        <f>'Aligning Data'!AA331</f>
        <v>Y23</v>
      </c>
      <c r="AB641" s="41" t="str">
        <f>'Aligning Data'!AB331</f>
        <v>Z23</v>
      </c>
      <c r="AC641" s="41" t="str">
        <f>'Aligning Data'!AC331</f>
        <v>AA23</v>
      </c>
      <c r="AD641" s="41" t="str">
        <f>'Aligning Data'!AD331</f>
        <v>AB23</v>
      </c>
      <c r="AE641" s="41" t="str">
        <f>'Aligning Data'!AE331</f>
        <v>AC23</v>
      </c>
      <c r="AF641" s="41" t="str">
        <f>'Aligning Data'!AF331</f>
        <v>AD23</v>
      </c>
    </row>
    <row r="642" spans="2:32" s="21" customFormat="1" ht="15.75" customHeight="1" x14ac:dyDescent="0.2">
      <c r="B642" s="32">
        <v>24</v>
      </c>
      <c r="C642" s="32" t="s">
        <v>1436</v>
      </c>
      <c r="D642" s="32" t="s">
        <v>1437</v>
      </c>
      <c r="E642" s="32" t="s">
        <v>1438</v>
      </c>
      <c r="F642" s="32" t="s">
        <v>1439</v>
      </c>
      <c r="G642" s="32" t="s">
        <v>1440</v>
      </c>
      <c r="H642" s="32" t="s">
        <v>1441</v>
      </c>
      <c r="I642" s="32" t="s">
        <v>1442</v>
      </c>
      <c r="J642" s="32" t="s">
        <v>1443</v>
      </c>
      <c r="K642" s="32" t="s">
        <v>1444</v>
      </c>
      <c r="L642" s="32" t="s">
        <v>1445</v>
      </c>
      <c r="M642" s="32" t="s">
        <v>1446</v>
      </c>
      <c r="N642" s="32" t="s">
        <v>1447</v>
      </c>
      <c r="O642" s="32" t="s">
        <v>1448</v>
      </c>
      <c r="P642" s="32" t="s">
        <v>1449</v>
      </c>
      <c r="Q642" s="32" t="s">
        <v>1450</v>
      </c>
      <c r="R642" s="32" t="s">
        <v>1451</v>
      </c>
      <c r="S642" s="32" t="s">
        <v>1452</v>
      </c>
      <c r="T642" s="32" t="s">
        <v>1453</v>
      </c>
      <c r="U642" s="32" t="s">
        <v>1454</v>
      </c>
      <c r="V642" s="32" t="s">
        <v>1455</v>
      </c>
      <c r="W642" s="32" t="s">
        <v>1456</v>
      </c>
      <c r="X642" s="32" t="s">
        <v>1457</v>
      </c>
      <c r="Y642" s="32" t="s">
        <v>1458</v>
      </c>
      <c r="Z642" s="32" t="s">
        <v>1459</v>
      </c>
      <c r="AA642" s="32" t="s">
        <v>1460</v>
      </c>
      <c r="AB642" s="32" t="s">
        <v>1461</v>
      </c>
      <c r="AC642" s="32" t="s">
        <v>1462</v>
      </c>
      <c r="AD642" s="32" t="s">
        <v>1463</v>
      </c>
      <c r="AE642" s="32" t="s">
        <v>1464</v>
      </c>
      <c r="AF642" s="32" t="s">
        <v>1465</v>
      </c>
    </row>
    <row r="643" spans="2:32" s="21" customFormat="1" ht="15.75" customHeight="1" x14ac:dyDescent="0.2">
      <c r="B643" s="32"/>
      <c r="C643" s="41" t="str">
        <f>'Aligning Data'!C332</f>
        <v>A24</v>
      </c>
      <c r="D643" s="41" t="str">
        <f>'Aligning Data'!D332</f>
        <v>B24</v>
      </c>
      <c r="E643" s="41" t="str">
        <f>'Aligning Data'!E332</f>
        <v>C24</v>
      </c>
      <c r="F643" s="41" t="str">
        <f>'Aligning Data'!F332</f>
        <v>D24</v>
      </c>
      <c r="G643" s="41" t="str">
        <f>'Aligning Data'!G332</f>
        <v>E24</v>
      </c>
      <c r="H643" s="41" t="str">
        <f>'Aligning Data'!H332</f>
        <v>F24</v>
      </c>
      <c r="I643" s="41" t="str">
        <f>'Aligning Data'!I332</f>
        <v>G24</v>
      </c>
      <c r="J643" s="41" t="str">
        <f>'Aligning Data'!J332</f>
        <v>H24</v>
      </c>
      <c r="K643" s="41" t="str">
        <f>'Aligning Data'!K332</f>
        <v>I24</v>
      </c>
      <c r="L643" s="41" t="str">
        <f>'Aligning Data'!L332</f>
        <v>J24</v>
      </c>
      <c r="M643" s="41" t="str">
        <f>'Aligning Data'!M332</f>
        <v>K24</v>
      </c>
      <c r="N643" s="41" t="str">
        <f>'Aligning Data'!N332</f>
        <v>L24</v>
      </c>
      <c r="O643" s="41" t="str">
        <f>'Aligning Data'!O332</f>
        <v>M24</v>
      </c>
      <c r="P643" s="41" t="str">
        <f>'Aligning Data'!P332</f>
        <v>N24</v>
      </c>
      <c r="Q643" s="41" t="str">
        <f>'Aligning Data'!Q332</f>
        <v>O24</v>
      </c>
      <c r="R643" s="41" t="str">
        <f>'Aligning Data'!R332</f>
        <v>P24</v>
      </c>
      <c r="S643" s="41" t="str">
        <f>'Aligning Data'!S332</f>
        <v>S24</v>
      </c>
      <c r="T643" s="41" t="str">
        <f>'Aligning Data'!T332</f>
        <v>R24</v>
      </c>
      <c r="U643" s="41" t="str">
        <f>'Aligning Data'!U332</f>
        <v>S24</v>
      </c>
      <c r="V643" s="41" t="str">
        <f>'Aligning Data'!V332</f>
        <v>T24</v>
      </c>
      <c r="W643" s="41" t="str">
        <f>'Aligning Data'!W332</f>
        <v>U24</v>
      </c>
      <c r="X643" s="41" t="str">
        <f>'Aligning Data'!X332</f>
        <v>V24</v>
      </c>
      <c r="Y643" s="41" t="str">
        <f>'Aligning Data'!Y332</f>
        <v>W24</v>
      </c>
      <c r="Z643" s="41" t="str">
        <f>'Aligning Data'!Z332</f>
        <v>X24</v>
      </c>
      <c r="AA643" s="41" t="str">
        <f>'Aligning Data'!AA332</f>
        <v>Y24</v>
      </c>
      <c r="AB643" s="41" t="str">
        <f>'Aligning Data'!AB332</f>
        <v>Z24</v>
      </c>
      <c r="AC643" s="41" t="str">
        <f>'Aligning Data'!AC332</f>
        <v>AA24</v>
      </c>
      <c r="AD643" s="41" t="str">
        <f>'Aligning Data'!AD332</f>
        <v>AB24</v>
      </c>
      <c r="AE643" s="41" t="str">
        <f>'Aligning Data'!AE332</f>
        <v>AC24</v>
      </c>
      <c r="AF643" s="41" t="str">
        <f>'Aligning Data'!AF332</f>
        <v>AD24</v>
      </c>
    </row>
    <row r="644" spans="2:32" s="21" customFormat="1" ht="15.75" customHeight="1" x14ac:dyDescent="0.2">
      <c r="B644" s="27">
        <v>25</v>
      </c>
      <c r="C644" s="27" t="s">
        <v>1466</v>
      </c>
      <c r="D644" s="27" t="s">
        <v>1467</v>
      </c>
      <c r="E644" s="27" t="s">
        <v>1468</v>
      </c>
      <c r="F644" s="27" t="s">
        <v>1469</v>
      </c>
      <c r="G644" s="27" t="s">
        <v>1470</v>
      </c>
      <c r="H644" s="27" t="s">
        <v>1471</v>
      </c>
      <c r="I644" s="27" t="s">
        <v>1472</v>
      </c>
      <c r="J644" s="27" t="s">
        <v>1473</v>
      </c>
      <c r="K644" s="27" t="s">
        <v>1474</v>
      </c>
      <c r="L644" s="27" t="s">
        <v>1475</v>
      </c>
      <c r="M644" s="27" t="s">
        <v>1476</v>
      </c>
      <c r="N644" s="27" t="s">
        <v>1477</v>
      </c>
      <c r="O644" s="27" t="s">
        <v>1478</v>
      </c>
      <c r="P644" s="27" t="s">
        <v>1479</v>
      </c>
      <c r="Q644" s="27" t="s">
        <v>1480</v>
      </c>
      <c r="R644" s="27" t="s">
        <v>1481</v>
      </c>
      <c r="S644" s="27" t="s">
        <v>1482</v>
      </c>
      <c r="T644" s="27" t="s">
        <v>1483</v>
      </c>
      <c r="U644" s="27" t="s">
        <v>1484</v>
      </c>
      <c r="V644" s="27" t="s">
        <v>1485</v>
      </c>
      <c r="W644" s="27" t="s">
        <v>1486</v>
      </c>
      <c r="X644" s="27" t="s">
        <v>1487</v>
      </c>
      <c r="Y644" s="27" t="s">
        <v>1488</v>
      </c>
      <c r="Z644" s="27" t="s">
        <v>1489</v>
      </c>
      <c r="AA644" s="27" t="s">
        <v>1490</v>
      </c>
      <c r="AB644" s="27" t="s">
        <v>1491</v>
      </c>
      <c r="AC644" s="27" t="s">
        <v>1492</v>
      </c>
      <c r="AD644" s="27" t="s">
        <v>1493</v>
      </c>
      <c r="AE644" s="27" t="s">
        <v>1494</v>
      </c>
      <c r="AF644" s="27" t="s">
        <v>1495</v>
      </c>
    </row>
    <row r="645" spans="2:32" s="21" customFormat="1" ht="15.75" customHeight="1" x14ac:dyDescent="0.2">
      <c r="B645" s="27"/>
      <c r="C645" s="29" t="str">
        <f>'Aligning Data'!C333</f>
        <v>A25</v>
      </c>
      <c r="D645" s="29" t="str">
        <f>'Aligning Data'!D333</f>
        <v>B25</v>
      </c>
      <c r="E645" s="29" t="str">
        <f>'Aligning Data'!E333</f>
        <v>C25</v>
      </c>
      <c r="F645" s="29" t="str">
        <f>'Aligning Data'!F333</f>
        <v>D25</v>
      </c>
      <c r="G645" s="29" t="str">
        <f>'Aligning Data'!G333</f>
        <v>E25</v>
      </c>
      <c r="H645" s="29" t="str">
        <f>'Aligning Data'!H333</f>
        <v>F25</v>
      </c>
      <c r="I645" s="29" t="str">
        <f>'Aligning Data'!I333</f>
        <v>G25</v>
      </c>
      <c r="J645" s="29" t="str">
        <f>'Aligning Data'!J333</f>
        <v>H25</v>
      </c>
      <c r="K645" s="29" t="str">
        <f>'Aligning Data'!K333</f>
        <v>I25</v>
      </c>
      <c r="L645" s="29" t="str">
        <f>'Aligning Data'!L333</f>
        <v>J25</v>
      </c>
      <c r="M645" s="29" t="str">
        <f>'Aligning Data'!M333</f>
        <v>K25</v>
      </c>
      <c r="N645" s="29" t="str">
        <f>'Aligning Data'!N333</f>
        <v>L25</v>
      </c>
      <c r="O645" s="29" t="str">
        <f>'Aligning Data'!O333</f>
        <v>M25</v>
      </c>
      <c r="P645" s="29" t="str">
        <f>'Aligning Data'!P333</f>
        <v>N25</v>
      </c>
      <c r="Q645" s="29" t="str">
        <f>'Aligning Data'!Q333</f>
        <v>O25</v>
      </c>
      <c r="R645" s="29" t="str">
        <f>'Aligning Data'!R333</f>
        <v>P25</v>
      </c>
      <c r="S645" s="29" t="str">
        <f>'Aligning Data'!S333</f>
        <v>S25</v>
      </c>
      <c r="T645" s="29" t="str">
        <f>'Aligning Data'!T333</f>
        <v>R25</v>
      </c>
      <c r="U645" s="29" t="str">
        <f>'Aligning Data'!U333</f>
        <v>S25</v>
      </c>
      <c r="V645" s="29" t="str">
        <f>'Aligning Data'!V333</f>
        <v>T25</v>
      </c>
      <c r="W645" s="29" t="str">
        <f>'Aligning Data'!W333</f>
        <v>U25</v>
      </c>
      <c r="X645" s="29" t="str">
        <f>'Aligning Data'!X333</f>
        <v>V25</v>
      </c>
      <c r="Y645" s="29" t="str">
        <f>'Aligning Data'!Y333</f>
        <v>W25</v>
      </c>
      <c r="Z645" s="29" t="str">
        <f>'Aligning Data'!Z333</f>
        <v>X25</v>
      </c>
      <c r="AA645" s="29" t="str">
        <f>'Aligning Data'!AA333</f>
        <v>Y25</v>
      </c>
      <c r="AB645" s="29" t="str">
        <f>'Aligning Data'!AB333</f>
        <v>Z25</v>
      </c>
      <c r="AC645" s="29" t="str">
        <f>'Aligning Data'!AC333</f>
        <v>AA25</v>
      </c>
      <c r="AD645" s="29" t="str">
        <f>'Aligning Data'!AD333</f>
        <v>AB25</v>
      </c>
      <c r="AE645" s="29" t="str">
        <f>'Aligning Data'!AE333</f>
        <v>AC25</v>
      </c>
      <c r="AF645" s="29" t="str">
        <f>'Aligning Data'!AF333</f>
        <v>AD25</v>
      </c>
    </row>
    <row r="646" spans="2:32" s="21" customFormat="1" ht="15.75" customHeight="1" x14ac:dyDescent="0.2">
      <c r="B646" s="27">
        <v>26</v>
      </c>
      <c r="C646" s="27" t="s">
        <v>1466</v>
      </c>
      <c r="D646" s="27" t="s">
        <v>1467</v>
      </c>
      <c r="E646" s="27" t="s">
        <v>1468</v>
      </c>
      <c r="F646" s="27" t="s">
        <v>1469</v>
      </c>
      <c r="G646" s="27" t="s">
        <v>1470</v>
      </c>
      <c r="H646" s="27" t="s">
        <v>1471</v>
      </c>
      <c r="I646" s="27" t="s">
        <v>1472</v>
      </c>
      <c r="J646" s="27" t="s">
        <v>1473</v>
      </c>
      <c r="K646" s="27" t="s">
        <v>1474</v>
      </c>
      <c r="L646" s="27" t="s">
        <v>1475</v>
      </c>
      <c r="M646" s="27" t="s">
        <v>1476</v>
      </c>
      <c r="N646" s="27" t="s">
        <v>1477</v>
      </c>
      <c r="O646" s="27" t="s">
        <v>1478</v>
      </c>
      <c r="P646" s="27" t="s">
        <v>1479</v>
      </c>
      <c r="Q646" s="27" t="s">
        <v>1480</v>
      </c>
      <c r="R646" s="27" t="s">
        <v>1481</v>
      </c>
      <c r="S646" s="27" t="s">
        <v>1482</v>
      </c>
      <c r="T646" s="27" t="s">
        <v>1483</v>
      </c>
      <c r="U646" s="27" t="s">
        <v>1484</v>
      </c>
      <c r="V646" s="27" t="s">
        <v>1485</v>
      </c>
      <c r="W646" s="27" t="s">
        <v>1486</v>
      </c>
      <c r="X646" s="27" t="s">
        <v>1487</v>
      </c>
      <c r="Y646" s="27" t="s">
        <v>1488</v>
      </c>
      <c r="Z646" s="27" t="s">
        <v>1489</v>
      </c>
      <c r="AA646" s="27" t="s">
        <v>1490</v>
      </c>
      <c r="AB646" s="27" t="s">
        <v>1491</v>
      </c>
      <c r="AC646" s="27" t="s">
        <v>1492</v>
      </c>
      <c r="AD646" s="27" t="s">
        <v>1493</v>
      </c>
      <c r="AE646" s="27" t="s">
        <v>1494</v>
      </c>
      <c r="AF646" s="27" t="s">
        <v>1495</v>
      </c>
    </row>
    <row r="647" spans="2:32" s="21" customFormat="1" ht="15.75" customHeight="1" x14ac:dyDescent="0.2">
      <c r="B647" s="27"/>
      <c r="C647" s="29" t="str">
        <f>'Aligning Data'!C334</f>
        <v>A26</v>
      </c>
      <c r="D647" s="29" t="str">
        <f>'Aligning Data'!D334</f>
        <v>B26</v>
      </c>
      <c r="E647" s="29" t="str">
        <f>'Aligning Data'!E334</f>
        <v>C26</v>
      </c>
      <c r="F647" s="29" t="str">
        <f>'Aligning Data'!F334</f>
        <v>D26</v>
      </c>
      <c r="G647" s="29" t="str">
        <f>'Aligning Data'!G334</f>
        <v>E26</v>
      </c>
      <c r="H647" s="29" t="str">
        <f>'Aligning Data'!H334</f>
        <v>F26</v>
      </c>
      <c r="I647" s="29" t="str">
        <f>'Aligning Data'!I334</f>
        <v>G26</v>
      </c>
      <c r="J647" s="29" t="str">
        <f>'Aligning Data'!J334</f>
        <v>H26</v>
      </c>
      <c r="K647" s="29" t="str">
        <f>'Aligning Data'!K334</f>
        <v>I26</v>
      </c>
      <c r="L647" s="29" t="str">
        <f>'Aligning Data'!L334</f>
        <v>J26</v>
      </c>
      <c r="M647" s="29" t="str">
        <f>'Aligning Data'!M334</f>
        <v>K26</v>
      </c>
      <c r="N647" s="29" t="str">
        <f>'Aligning Data'!N334</f>
        <v>L26</v>
      </c>
      <c r="O647" s="29" t="str">
        <f>'Aligning Data'!O334</f>
        <v>M26</v>
      </c>
      <c r="P647" s="29" t="str">
        <f>'Aligning Data'!P334</f>
        <v>N26</v>
      </c>
      <c r="Q647" s="29" t="str">
        <f>'Aligning Data'!Q334</f>
        <v>O26</v>
      </c>
      <c r="R647" s="29" t="str">
        <f>'Aligning Data'!R334</f>
        <v>P26</v>
      </c>
      <c r="S647" s="29" t="str">
        <f>'Aligning Data'!S334</f>
        <v>S26</v>
      </c>
      <c r="T647" s="29" t="str">
        <f>'Aligning Data'!T334</f>
        <v>R26</v>
      </c>
      <c r="U647" s="29" t="str">
        <f>'Aligning Data'!U334</f>
        <v>S26</v>
      </c>
      <c r="V647" s="29" t="str">
        <f>'Aligning Data'!V334</f>
        <v>T26</v>
      </c>
      <c r="W647" s="29" t="str">
        <f>'Aligning Data'!W334</f>
        <v>U26</v>
      </c>
      <c r="X647" s="29" t="str">
        <f>'Aligning Data'!X334</f>
        <v>V26</v>
      </c>
      <c r="Y647" s="29" t="str">
        <f>'Aligning Data'!Y334</f>
        <v>W26</v>
      </c>
      <c r="Z647" s="29" t="str">
        <f>'Aligning Data'!Z334</f>
        <v>X26</v>
      </c>
      <c r="AA647" s="29" t="str">
        <f>'Aligning Data'!AA334</f>
        <v>Y26</v>
      </c>
      <c r="AB647" s="29" t="str">
        <f>'Aligning Data'!AB334</f>
        <v>Z26</v>
      </c>
      <c r="AC647" s="29" t="str">
        <f>'Aligning Data'!AC334</f>
        <v>AA26</v>
      </c>
      <c r="AD647" s="29" t="str">
        <f>'Aligning Data'!AD334</f>
        <v>AB26</v>
      </c>
      <c r="AE647" s="29" t="str">
        <f>'Aligning Data'!AE334</f>
        <v>AC26</v>
      </c>
      <c r="AF647" s="29" t="str">
        <f>'Aligning Data'!AF334</f>
        <v>AD26</v>
      </c>
    </row>
    <row r="648" spans="2:32" s="21" customFormat="1" ht="15.75" customHeight="1" x14ac:dyDescent="0.2">
      <c r="B648" s="32">
        <v>27</v>
      </c>
      <c r="C648" s="32" t="s">
        <v>1496</v>
      </c>
      <c r="D648" s="32" t="s">
        <v>1497</v>
      </c>
      <c r="E648" s="32" t="s">
        <v>1498</v>
      </c>
      <c r="F648" s="32" t="s">
        <v>1499</v>
      </c>
      <c r="G648" s="32" t="s">
        <v>1500</v>
      </c>
      <c r="H648" s="32" t="s">
        <v>1501</v>
      </c>
      <c r="I648" s="32" t="s">
        <v>1502</v>
      </c>
      <c r="J648" s="32" t="s">
        <v>1503</v>
      </c>
      <c r="K648" s="32" t="s">
        <v>1504</v>
      </c>
      <c r="L648" s="32" t="s">
        <v>1505</v>
      </c>
      <c r="M648" s="32" t="s">
        <v>1506</v>
      </c>
      <c r="N648" s="32" t="s">
        <v>1507</v>
      </c>
      <c r="O648" s="32" t="s">
        <v>1508</v>
      </c>
      <c r="P648" s="32" t="s">
        <v>1509</v>
      </c>
      <c r="Q648" s="32" t="s">
        <v>1510</v>
      </c>
      <c r="R648" s="32" t="s">
        <v>1511</v>
      </c>
      <c r="S648" s="32" t="s">
        <v>1512</v>
      </c>
      <c r="T648" s="32" t="s">
        <v>1513</v>
      </c>
      <c r="U648" s="32" t="s">
        <v>1514</v>
      </c>
      <c r="V648" s="32" t="s">
        <v>1515</v>
      </c>
      <c r="W648" s="32" t="s">
        <v>1516</v>
      </c>
      <c r="X648" s="32" t="s">
        <v>1517</v>
      </c>
      <c r="Y648" s="32" t="s">
        <v>1518</v>
      </c>
      <c r="Z648" s="32" t="s">
        <v>1519</v>
      </c>
      <c r="AA648" s="32" t="s">
        <v>1520</v>
      </c>
      <c r="AB648" s="32" t="s">
        <v>1521</v>
      </c>
      <c r="AC648" s="32" t="s">
        <v>1522</v>
      </c>
      <c r="AD648" s="32" t="s">
        <v>1523</v>
      </c>
      <c r="AE648" s="32" t="s">
        <v>1524</v>
      </c>
      <c r="AF648" s="32" t="s">
        <v>1525</v>
      </c>
    </row>
    <row r="649" spans="2:32" s="21" customFormat="1" ht="15.75" customHeight="1" x14ac:dyDescent="0.2">
      <c r="B649" s="32"/>
      <c r="C649" s="41" t="str">
        <f>'Aligning Data'!C335</f>
        <v>A27</v>
      </c>
      <c r="D649" s="41" t="str">
        <f>'Aligning Data'!D335</f>
        <v>B27</v>
      </c>
      <c r="E649" s="41" t="str">
        <f>'Aligning Data'!E335</f>
        <v>C27</v>
      </c>
      <c r="F649" s="41" t="str">
        <f>'Aligning Data'!F335</f>
        <v>D27</v>
      </c>
      <c r="G649" s="41" t="str">
        <f>'Aligning Data'!G335</f>
        <v>E27</v>
      </c>
      <c r="H649" s="41" t="str">
        <f>'Aligning Data'!H335</f>
        <v>F27</v>
      </c>
      <c r="I649" s="41" t="str">
        <f>'Aligning Data'!I335</f>
        <v>G27</v>
      </c>
      <c r="J649" s="41" t="str">
        <f>'Aligning Data'!J335</f>
        <v>H27</v>
      </c>
      <c r="K649" s="41" t="str">
        <f>'Aligning Data'!K335</f>
        <v>I27</v>
      </c>
      <c r="L649" s="41" t="str">
        <f>'Aligning Data'!L335</f>
        <v>J27</v>
      </c>
      <c r="M649" s="41" t="str">
        <f>'Aligning Data'!M335</f>
        <v>K27</v>
      </c>
      <c r="N649" s="41" t="str">
        <f>'Aligning Data'!N335</f>
        <v>L27</v>
      </c>
      <c r="O649" s="41" t="str">
        <f>'Aligning Data'!O335</f>
        <v>M27</v>
      </c>
      <c r="P649" s="41" t="str">
        <f>'Aligning Data'!P335</f>
        <v>N27</v>
      </c>
      <c r="Q649" s="41" t="str">
        <f>'Aligning Data'!Q335</f>
        <v>O27</v>
      </c>
      <c r="R649" s="41" t="str">
        <f>'Aligning Data'!R335</f>
        <v>P27</v>
      </c>
      <c r="S649" s="41" t="str">
        <f>'Aligning Data'!S335</f>
        <v>S27</v>
      </c>
      <c r="T649" s="41" t="str">
        <f>'Aligning Data'!T335</f>
        <v>R27</v>
      </c>
      <c r="U649" s="41" t="str">
        <f>'Aligning Data'!U335</f>
        <v>S27</v>
      </c>
      <c r="V649" s="41" t="str">
        <f>'Aligning Data'!V335</f>
        <v>T27</v>
      </c>
      <c r="W649" s="41" t="str">
        <f>'Aligning Data'!W335</f>
        <v>U27</v>
      </c>
      <c r="X649" s="41" t="str">
        <f>'Aligning Data'!X335</f>
        <v>V27</v>
      </c>
      <c r="Y649" s="41" t="str">
        <f>'Aligning Data'!Y335</f>
        <v>W27</v>
      </c>
      <c r="Z649" s="41" t="str">
        <f>'Aligning Data'!Z335</f>
        <v>X27</v>
      </c>
      <c r="AA649" s="41" t="str">
        <f>'Aligning Data'!AA335</f>
        <v>Y27</v>
      </c>
      <c r="AB649" s="41" t="str">
        <f>'Aligning Data'!AB335</f>
        <v>Z27</v>
      </c>
      <c r="AC649" s="41" t="str">
        <f>'Aligning Data'!AC335</f>
        <v>AA27</v>
      </c>
      <c r="AD649" s="41" t="str">
        <f>'Aligning Data'!AD335</f>
        <v>AB27</v>
      </c>
      <c r="AE649" s="41" t="str">
        <f>'Aligning Data'!AE335</f>
        <v>AC27</v>
      </c>
      <c r="AF649" s="41" t="str">
        <f>'Aligning Data'!AF335</f>
        <v>AD27</v>
      </c>
    </row>
    <row r="650" spans="2:32" s="21" customFormat="1" ht="15.75" customHeight="1" x14ac:dyDescent="0.2">
      <c r="B650" s="32">
        <v>28</v>
      </c>
      <c r="C650" s="32" t="s">
        <v>1496</v>
      </c>
      <c r="D650" s="32" t="s">
        <v>1497</v>
      </c>
      <c r="E650" s="32" t="s">
        <v>1498</v>
      </c>
      <c r="F650" s="32" t="s">
        <v>1499</v>
      </c>
      <c r="G650" s="32" t="s">
        <v>1500</v>
      </c>
      <c r="H650" s="32" t="s">
        <v>1501</v>
      </c>
      <c r="I650" s="32" t="s">
        <v>1502</v>
      </c>
      <c r="J650" s="32" t="s">
        <v>1503</v>
      </c>
      <c r="K650" s="32" t="s">
        <v>1504</v>
      </c>
      <c r="L650" s="32" t="s">
        <v>1505</v>
      </c>
      <c r="M650" s="32" t="s">
        <v>1506</v>
      </c>
      <c r="N650" s="32" t="s">
        <v>1507</v>
      </c>
      <c r="O650" s="32" t="s">
        <v>1508</v>
      </c>
      <c r="P650" s="32" t="s">
        <v>1509</v>
      </c>
      <c r="Q650" s="32" t="s">
        <v>1510</v>
      </c>
      <c r="R650" s="32" t="s">
        <v>1511</v>
      </c>
      <c r="S650" s="32" t="s">
        <v>1512</v>
      </c>
      <c r="T650" s="32" t="s">
        <v>1513</v>
      </c>
      <c r="U650" s="32" t="s">
        <v>1514</v>
      </c>
      <c r="V650" s="32" t="s">
        <v>1515</v>
      </c>
      <c r="W650" s="32" t="s">
        <v>1516</v>
      </c>
      <c r="X650" s="32" t="s">
        <v>1517</v>
      </c>
      <c r="Y650" s="32" t="s">
        <v>1518</v>
      </c>
      <c r="Z650" s="32" t="s">
        <v>1519</v>
      </c>
      <c r="AA650" s="32" t="s">
        <v>1520</v>
      </c>
      <c r="AB650" s="32" t="s">
        <v>1521</v>
      </c>
      <c r="AC650" s="32" t="s">
        <v>1522</v>
      </c>
      <c r="AD650" s="32" t="s">
        <v>1523</v>
      </c>
      <c r="AE650" s="32" t="s">
        <v>1524</v>
      </c>
      <c r="AF650" s="32" t="s">
        <v>1525</v>
      </c>
    </row>
    <row r="651" spans="2:32" s="21" customFormat="1" ht="15.75" customHeight="1" x14ac:dyDescent="0.2">
      <c r="B651" s="32"/>
      <c r="C651" s="41" t="str">
        <f>'Aligning Data'!C336</f>
        <v>A28</v>
      </c>
      <c r="D651" s="41" t="str">
        <f>'Aligning Data'!D336</f>
        <v>B28</v>
      </c>
      <c r="E651" s="41" t="str">
        <f>'Aligning Data'!E336</f>
        <v>C28</v>
      </c>
      <c r="F651" s="41" t="str">
        <f>'Aligning Data'!F336</f>
        <v>D28</v>
      </c>
      <c r="G651" s="41" t="str">
        <f>'Aligning Data'!G336</f>
        <v>E28</v>
      </c>
      <c r="H651" s="41" t="str">
        <f>'Aligning Data'!H336</f>
        <v>F28</v>
      </c>
      <c r="I651" s="41" t="str">
        <f>'Aligning Data'!I336</f>
        <v>G28</v>
      </c>
      <c r="J651" s="41" t="str">
        <f>'Aligning Data'!J336</f>
        <v>H28</v>
      </c>
      <c r="K651" s="41" t="str">
        <f>'Aligning Data'!K336</f>
        <v>I28</v>
      </c>
      <c r="L651" s="41" t="str">
        <f>'Aligning Data'!L336</f>
        <v>J28</v>
      </c>
      <c r="M651" s="41" t="str">
        <f>'Aligning Data'!M336</f>
        <v>K28</v>
      </c>
      <c r="N651" s="41" t="str">
        <f>'Aligning Data'!N336</f>
        <v>L28</v>
      </c>
      <c r="O651" s="41" t="str">
        <f>'Aligning Data'!O336</f>
        <v>M28</v>
      </c>
      <c r="P651" s="41" t="str">
        <f>'Aligning Data'!P336</f>
        <v>N28</v>
      </c>
      <c r="Q651" s="41" t="str">
        <f>'Aligning Data'!Q336</f>
        <v>O28</v>
      </c>
      <c r="R651" s="41" t="str">
        <f>'Aligning Data'!R336</f>
        <v>P28</v>
      </c>
      <c r="S651" s="41" t="str">
        <f>'Aligning Data'!S336</f>
        <v>S28</v>
      </c>
      <c r="T651" s="41" t="str">
        <f>'Aligning Data'!T336</f>
        <v>R28</v>
      </c>
      <c r="U651" s="41" t="str">
        <f>'Aligning Data'!U336</f>
        <v>S28</v>
      </c>
      <c r="V651" s="41" t="str">
        <f>'Aligning Data'!V336</f>
        <v>T28</v>
      </c>
      <c r="W651" s="41" t="str">
        <f>'Aligning Data'!W336</f>
        <v>U28</v>
      </c>
      <c r="X651" s="41" t="str">
        <f>'Aligning Data'!X336</f>
        <v>V28</v>
      </c>
      <c r="Y651" s="41" t="str">
        <f>'Aligning Data'!Y336</f>
        <v>W28</v>
      </c>
      <c r="Z651" s="41" t="str">
        <f>'Aligning Data'!Z336</f>
        <v>X28</v>
      </c>
      <c r="AA651" s="41" t="str">
        <f>'Aligning Data'!AA336</f>
        <v>Y28</v>
      </c>
      <c r="AB651" s="41" t="str">
        <f>'Aligning Data'!AB336</f>
        <v>Z28</v>
      </c>
      <c r="AC651" s="41" t="str">
        <f>'Aligning Data'!AC336</f>
        <v>AA28</v>
      </c>
      <c r="AD651" s="41" t="str">
        <f>'Aligning Data'!AD336</f>
        <v>AB28</v>
      </c>
      <c r="AE651" s="41" t="str">
        <f>'Aligning Data'!AE336</f>
        <v>AC28</v>
      </c>
      <c r="AF651" s="41" t="str">
        <f>'Aligning Data'!AF336</f>
        <v>AD28</v>
      </c>
    </row>
    <row r="652" spans="2:32" s="21" customFormat="1" ht="15.75" customHeight="1" x14ac:dyDescent="0.2">
      <c r="B652" s="27">
        <v>29</v>
      </c>
      <c r="C652" s="27" t="s">
        <v>1526</v>
      </c>
      <c r="D652" s="27" t="s">
        <v>1527</v>
      </c>
      <c r="E652" s="27" t="s">
        <v>1528</v>
      </c>
      <c r="F652" s="27" t="s">
        <v>1529</v>
      </c>
      <c r="G652" s="27" t="s">
        <v>1530</v>
      </c>
      <c r="H652" s="27" t="s">
        <v>1531</v>
      </c>
      <c r="I652" s="27" t="s">
        <v>1532</v>
      </c>
      <c r="J652" s="27" t="s">
        <v>1533</v>
      </c>
      <c r="K652" s="27" t="s">
        <v>1534</v>
      </c>
      <c r="L652" s="27" t="s">
        <v>1535</v>
      </c>
      <c r="M652" s="27" t="s">
        <v>1536</v>
      </c>
      <c r="N652" s="27" t="s">
        <v>1537</v>
      </c>
      <c r="O652" s="27" t="s">
        <v>1538</v>
      </c>
      <c r="P652" s="27" t="s">
        <v>1539</v>
      </c>
      <c r="Q652" s="27" t="s">
        <v>1540</v>
      </c>
      <c r="R652" s="27" t="s">
        <v>1541</v>
      </c>
      <c r="S652" s="27" t="s">
        <v>1542</v>
      </c>
      <c r="T652" s="27" t="s">
        <v>1543</v>
      </c>
      <c r="U652" s="27" t="s">
        <v>1544</v>
      </c>
      <c r="V652" s="27" t="s">
        <v>1545</v>
      </c>
      <c r="W652" s="27" t="s">
        <v>1546</v>
      </c>
      <c r="X652" s="27" t="s">
        <v>1547</v>
      </c>
      <c r="Y652" s="27" t="s">
        <v>1548</v>
      </c>
      <c r="Z652" s="27" t="s">
        <v>1549</v>
      </c>
      <c r="AA652" s="27" t="s">
        <v>1550</v>
      </c>
      <c r="AB652" s="27" t="s">
        <v>1551</v>
      </c>
      <c r="AC652" s="27" t="s">
        <v>1552</v>
      </c>
      <c r="AD652" s="27" t="s">
        <v>1553</v>
      </c>
      <c r="AE652" s="27" t="s">
        <v>1554</v>
      </c>
      <c r="AF652" s="27" t="s">
        <v>1555</v>
      </c>
    </row>
    <row r="653" spans="2:32" s="21" customFormat="1" ht="15.75" customHeight="1" x14ac:dyDescent="0.2">
      <c r="B653" s="27"/>
      <c r="C653" s="29" t="str">
        <f>'Aligning Data'!C337</f>
        <v>A29</v>
      </c>
      <c r="D653" s="29" t="str">
        <f>'Aligning Data'!D337</f>
        <v>B29</v>
      </c>
      <c r="E653" s="29" t="str">
        <f>'Aligning Data'!E337</f>
        <v>C29</v>
      </c>
      <c r="F653" s="29" t="str">
        <f>'Aligning Data'!F337</f>
        <v>D29</v>
      </c>
      <c r="G653" s="29" t="str">
        <f>'Aligning Data'!G337</f>
        <v>E29</v>
      </c>
      <c r="H653" s="29" t="str">
        <f>'Aligning Data'!H337</f>
        <v>F29</v>
      </c>
      <c r="I653" s="29" t="str">
        <f>'Aligning Data'!I337</f>
        <v>G29</v>
      </c>
      <c r="J653" s="29" t="str">
        <f>'Aligning Data'!J337</f>
        <v>H29</v>
      </c>
      <c r="K653" s="29" t="str">
        <f>'Aligning Data'!K337</f>
        <v>I29</v>
      </c>
      <c r="L653" s="29" t="str">
        <f>'Aligning Data'!L337</f>
        <v>J29</v>
      </c>
      <c r="M653" s="29" t="str">
        <f>'Aligning Data'!M337</f>
        <v>K29</v>
      </c>
      <c r="N653" s="29" t="str">
        <f>'Aligning Data'!N337</f>
        <v>L29</v>
      </c>
      <c r="O653" s="29" t="str">
        <f>'Aligning Data'!O337</f>
        <v>M29</v>
      </c>
      <c r="P653" s="29" t="str">
        <f>'Aligning Data'!P337</f>
        <v>N29</v>
      </c>
      <c r="Q653" s="29" t="str">
        <f>'Aligning Data'!Q337</f>
        <v>O29</v>
      </c>
      <c r="R653" s="29" t="str">
        <f>'Aligning Data'!R337</f>
        <v>P29</v>
      </c>
      <c r="S653" s="29" t="str">
        <f>'Aligning Data'!S337</f>
        <v>S29</v>
      </c>
      <c r="T653" s="29" t="str">
        <f>'Aligning Data'!T337</f>
        <v>R29</v>
      </c>
      <c r="U653" s="29" t="str">
        <f>'Aligning Data'!U337</f>
        <v>S29</v>
      </c>
      <c r="V653" s="29" t="str">
        <f>'Aligning Data'!V337</f>
        <v>T29</v>
      </c>
      <c r="W653" s="29" t="str">
        <f>'Aligning Data'!W337</f>
        <v>U29</v>
      </c>
      <c r="X653" s="29" t="str">
        <f>'Aligning Data'!X337</f>
        <v>V29</v>
      </c>
      <c r="Y653" s="29" t="str">
        <f>'Aligning Data'!Y337</f>
        <v>W29</v>
      </c>
      <c r="Z653" s="29" t="str">
        <f>'Aligning Data'!Z337</f>
        <v>X29</v>
      </c>
      <c r="AA653" s="29" t="str">
        <f>'Aligning Data'!AA337</f>
        <v>Y29</v>
      </c>
      <c r="AB653" s="29" t="str">
        <f>'Aligning Data'!AB337</f>
        <v>Z29</v>
      </c>
      <c r="AC653" s="29" t="str">
        <f>'Aligning Data'!AC337</f>
        <v>AA29</v>
      </c>
      <c r="AD653" s="29" t="str">
        <f>'Aligning Data'!AD337</f>
        <v>AB29</v>
      </c>
      <c r="AE653" s="29" t="str">
        <f>'Aligning Data'!AE337</f>
        <v>AC29</v>
      </c>
      <c r="AF653" s="29" t="str">
        <f>'Aligning Data'!AF337</f>
        <v>AD29</v>
      </c>
    </row>
    <row r="654" spans="2:32" s="21" customFormat="1" ht="15.75" customHeight="1" x14ac:dyDescent="0.2">
      <c r="B654" s="27">
        <v>30</v>
      </c>
      <c r="C654" s="27" t="s">
        <v>1526</v>
      </c>
      <c r="D654" s="27" t="s">
        <v>1527</v>
      </c>
      <c r="E654" s="27" t="s">
        <v>1528</v>
      </c>
      <c r="F654" s="27" t="s">
        <v>1529</v>
      </c>
      <c r="G654" s="27" t="s">
        <v>1530</v>
      </c>
      <c r="H654" s="27" t="s">
        <v>1531</v>
      </c>
      <c r="I654" s="27" t="s">
        <v>1532</v>
      </c>
      <c r="J654" s="27" t="s">
        <v>1533</v>
      </c>
      <c r="K654" s="27" t="s">
        <v>1534</v>
      </c>
      <c r="L654" s="27" t="s">
        <v>1535</v>
      </c>
      <c r="M654" s="27" t="s">
        <v>1536</v>
      </c>
      <c r="N654" s="27" t="s">
        <v>1537</v>
      </c>
      <c r="O654" s="27" t="s">
        <v>1538</v>
      </c>
      <c r="P654" s="27" t="s">
        <v>1539</v>
      </c>
      <c r="Q654" s="27" t="s">
        <v>1540</v>
      </c>
      <c r="R654" s="27" t="s">
        <v>1541</v>
      </c>
      <c r="S654" s="27" t="s">
        <v>1542</v>
      </c>
      <c r="T654" s="27" t="s">
        <v>1543</v>
      </c>
      <c r="U654" s="27" t="s">
        <v>1544</v>
      </c>
      <c r="V654" s="27" t="s">
        <v>1545</v>
      </c>
      <c r="W654" s="27" t="s">
        <v>1546</v>
      </c>
      <c r="X654" s="27" t="s">
        <v>1547</v>
      </c>
      <c r="Y654" s="27" t="s">
        <v>1548</v>
      </c>
      <c r="Z654" s="27" t="s">
        <v>1549</v>
      </c>
      <c r="AA654" s="27" t="s">
        <v>1550</v>
      </c>
      <c r="AB654" s="27" t="s">
        <v>1551</v>
      </c>
      <c r="AC654" s="27" t="s">
        <v>1552</v>
      </c>
      <c r="AD654" s="27" t="s">
        <v>1553</v>
      </c>
      <c r="AE654" s="27" t="s">
        <v>1554</v>
      </c>
      <c r="AF654" s="27" t="s">
        <v>1555</v>
      </c>
    </row>
    <row r="655" spans="2:32" s="21" customFormat="1" ht="15.75" customHeight="1" x14ac:dyDescent="0.2">
      <c r="B655" s="27"/>
      <c r="C655" s="29" t="str">
        <f>'Aligning Data'!C338</f>
        <v>A30</v>
      </c>
      <c r="D655" s="29" t="str">
        <f>'Aligning Data'!D338</f>
        <v>B30</v>
      </c>
      <c r="E655" s="29" t="str">
        <f>'Aligning Data'!E338</f>
        <v>C30</v>
      </c>
      <c r="F655" s="29" t="str">
        <f>'Aligning Data'!F338</f>
        <v>D30</v>
      </c>
      <c r="G655" s="29" t="str">
        <f>'Aligning Data'!G338</f>
        <v>E30</v>
      </c>
      <c r="H655" s="29" t="str">
        <f>'Aligning Data'!H338</f>
        <v>F30</v>
      </c>
      <c r="I655" s="29" t="str">
        <f>'Aligning Data'!I338</f>
        <v>G30</v>
      </c>
      <c r="J655" s="29" t="str">
        <f>'Aligning Data'!J338</f>
        <v>H30</v>
      </c>
      <c r="K655" s="29" t="str">
        <f>'Aligning Data'!K338</f>
        <v>I30</v>
      </c>
      <c r="L655" s="29" t="str">
        <f>'Aligning Data'!L338</f>
        <v>J30</v>
      </c>
      <c r="M655" s="29" t="str">
        <f>'Aligning Data'!M338</f>
        <v>K30</v>
      </c>
      <c r="N655" s="29" t="str">
        <f>'Aligning Data'!N338</f>
        <v>L30</v>
      </c>
      <c r="O655" s="29" t="str">
        <f>'Aligning Data'!O338</f>
        <v>M30</v>
      </c>
      <c r="P655" s="29" t="str">
        <f>'Aligning Data'!P338</f>
        <v>N30</v>
      </c>
      <c r="Q655" s="29" t="str">
        <f>'Aligning Data'!Q338</f>
        <v>O30</v>
      </c>
      <c r="R655" s="29" t="str">
        <f>'Aligning Data'!R338</f>
        <v>P30</v>
      </c>
      <c r="S655" s="29" t="str">
        <f>'Aligning Data'!S338</f>
        <v>S30</v>
      </c>
      <c r="T655" s="29" t="str">
        <f>'Aligning Data'!T338</f>
        <v>R30</v>
      </c>
      <c r="U655" s="29" t="str">
        <f>'Aligning Data'!U338</f>
        <v>S30</v>
      </c>
      <c r="V655" s="29" t="str">
        <f>'Aligning Data'!V338</f>
        <v>T30</v>
      </c>
      <c r="W655" s="29" t="str">
        <f>'Aligning Data'!W338</f>
        <v>U30</v>
      </c>
      <c r="X655" s="29" t="str">
        <f>'Aligning Data'!X338</f>
        <v>V30</v>
      </c>
      <c r="Y655" s="29" t="str">
        <f>'Aligning Data'!Y338</f>
        <v>W30</v>
      </c>
      <c r="Z655" s="29" t="str">
        <f>'Aligning Data'!Z338</f>
        <v>X30</v>
      </c>
      <c r="AA655" s="29" t="str">
        <f>'Aligning Data'!AA338</f>
        <v>Y30</v>
      </c>
      <c r="AB655" s="29" t="str">
        <f>'Aligning Data'!AB338</f>
        <v>Z30</v>
      </c>
      <c r="AC655" s="29" t="str">
        <f>'Aligning Data'!AC338</f>
        <v>AA30</v>
      </c>
      <c r="AD655" s="29" t="str">
        <f>'Aligning Data'!AD338</f>
        <v>AB30</v>
      </c>
      <c r="AE655" s="29" t="str">
        <f>'Aligning Data'!AE338</f>
        <v>AC30</v>
      </c>
      <c r="AF655" s="29" t="str">
        <f>'Aligning Data'!AF338</f>
        <v>AD30</v>
      </c>
    </row>
    <row r="656" spans="2:32" s="21" customFormat="1" ht="15.75" customHeight="1" x14ac:dyDescent="0.2">
      <c r="B656" s="32">
        <v>31</v>
      </c>
      <c r="C656" s="32" t="s">
        <v>1556</v>
      </c>
      <c r="D656" s="32" t="s">
        <v>1557</v>
      </c>
      <c r="E656" s="32" t="s">
        <v>1558</v>
      </c>
      <c r="F656" s="32" t="s">
        <v>1559</v>
      </c>
      <c r="G656" s="32" t="s">
        <v>1560</v>
      </c>
      <c r="H656" s="32" t="s">
        <v>1561</v>
      </c>
      <c r="I656" s="32" t="s">
        <v>1562</v>
      </c>
      <c r="J656" s="32" t="s">
        <v>1563</v>
      </c>
      <c r="K656" s="32" t="s">
        <v>1564</v>
      </c>
      <c r="L656" s="32" t="s">
        <v>1565</v>
      </c>
      <c r="M656" s="32" t="s">
        <v>1566</v>
      </c>
      <c r="N656" s="32" t="s">
        <v>1567</v>
      </c>
      <c r="O656" s="32" t="s">
        <v>1568</v>
      </c>
      <c r="P656" s="32" t="s">
        <v>1569</v>
      </c>
      <c r="Q656" s="32" t="s">
        <v>1570</v>
      </c>
      <c r="R656" s="32" t="s">
        <v>1571</v>
      </c>
      <c r="S656" s="32" t="s">
        <v>1572</v>
      </c>
      <c r="T656" s="32" t="s">
        <v>1573</v>
      </c>
      <c r="U656" s="32" t="s">
        <v>1574</v>
      </c>
      <c r="V656" s="32" t="s">
        <v>1575</v>
      </c>
      <c r="W656" s="32" t="s">
        <v>1576</v>
      </c>
      <c r="X656" s="32" t="s">
        <v>1577</v>
      </c>
      <c r="Y656" s="32" t="s">
        <v>1578</v>
      </c>
      <c r="Z656" s="32" t="s">
        <v>1579</v>
      </c>
      <c r="AA656" s="32" t="s">
        <v>1580</v>
      </c>
      <c r="AB656" s="32" t="s">
        <v>1581</v>
      </c>
      <c r="AC656" s="32" t="s">
        <v>1582</v>
      </c>
      <c r="AD656" s="32" t="s">
        <v>1583</v>
      </c>
      <c r="AE656" s="32" t="s">
        <v>1584</v>
      </c>
      <c r="AF656" s="32" t="s">
        <v>1585</v>
      </c>
    </row>
    <row r="657" spans="2:34" s="21" customFormat="1" ht="15.75" customHeight="1" x14ac:dyDescent="0.2">
      <c r="B657" s="32"/>
      <c r="C657" s="41" t="str">
        <f>'Aligning Data'!C339</f>
        <v>A31</v>
      </c>
      <c r="D657" s="41" t="str">
        <f>'Aligning Data'!D339</f>
        <v>B31</v>
      </c>
      <c r="E657" s="41" t="str">
        <f>'Aligning Data'!E339</f>
        <v>C31</v>
      </c>
      <c r="F657" s="41" t="str">
        <f>'Aligning Data'!F339</f>
        <v>D31</v>
      </c>
      <c r="G657" s="41" t="str">
        <f>'Aligning Data'!G339</f>
        <v>E31</v>
      </c>
      <c r="H657" s="41" t="str">
        <f>'Aligning Data'!H339</f>
        <v>F31</v>
      </c>
      <c r="I657" s="41" t="str">
        <f>'Aligning Data'!I339</f>
        <v>G31</v>
      </c>
      <c r="J657" s="41" t="str">
        <f>'Aligning Data'!J339</f>
        <v>H31</v>
      </c>
      <c r="K657" s="41" t="str">
        <f>'Aligning Data'!K339</f>
        <v>I31</v>
      </c>
      <c r="L657" s="41" t="str">
        <f>'Aligning Data'!L339</f>
        <v>J31</v>
      </c>
      <c r="M657" s="41" t="str">
        <f>'Aligning Data'!M339</f>
        <v>K31</v>
      </c>
      <c r="N657" s="41" t="str">
        <f>'Aligning Data'!N339</f>
        <v>L31</v>
      </c>
      <c r="O657" s="41" t="str">
        <f>'Aligning Data'!O339</f>
        <v>M31</v>
      </c>
      <c r="P657" s="41" t="str">
        <f>'Aligning Data'!P339</f>
        <v>N31</v>
      </c>
      <c r="Q657" s="41" t="str">
        <f>'Aligning Data'!Q339</f>
        <v>O31</v>
      </c>
      <c r="R657" s="41" t="str">
        <f>'Aligning Data'!R339</f>
        <v>P31</v>
      </c>
      <c r="S657" s="41" t="str">
        <f>'Aligning Data'!S339</f>
        <v>S31</v>
      </c>
      <c r="T657" s="41" t="str">
        <f>'Aligning Data'!T339</f>
        <v>R31</v>
      </c>
      <c r="U657" s="41" t="str">
        <f>'Aligning Data'!U339</f>
        <v>S31</v>
      </c>
      <c r="V657" s="41" t="str">
        <f>'Aligning Data'!V339</f>
        <v>T31</v>
      </c>
      <c r="W657" s="41" t="str">
        <f>'Aligning Data'!W339</f>
        <v>U31</v>
      </c>
      <c r="X657" s="41" t="str">
        <f>'Aligning Data'!X339</f>
        <v>V31</v>
      </c>
      <c r="Y657" s="41" t="str">
        <f>'Aligning Data'!Y339</f>
        <v>W31</v>
      </c>
      <c r="Z657" s="41" t="str">
        <f>'Aligning Data'!Z339</f>
        <v>X31</v>
      </c>
      <c r="AA657" s="41" t="str">
        <f>'Aligning Data'!AA339</f>
        <v>Y31</v>
      </c>
      <c r="AB657" s="41" t="str">
        <f>'Aligning Data'!AB339</f>
        <v>Z31</v>
      </c>
      <c r="AC657" s="41" t="str">
        <f>'Aligning Data'!AC339</f>
        <v>AA31</v>
      </c>
      <c r="AD657" s="41" t="str">
        <f>'Aligning Data'!AD339</f>
        <v>AB31</v>
      </c>
      <c r="AE657" s="41" t="str">
        <f>'Aligning Data'!AE339</f>
        <v>AC31</v>
      </c>
      <c r="AF657" s="41" t="str">
        <f>'Aligning Data'!AF339</f>
        <v>AD31</v>
      </c>
    </row>
    <row r="658" spans="2:34" s="21" customFormat="1" ht="15.75" customHeight="1" x14ac:dyDescent="0.2">
      <c r="B658" s="32">
        <v>32</v>
      </c>
      <c r="C658" s="32" t="s">
        <v>1556</v>
      </c>
      <c r="D658" s="32" t="s">
        <v>1557</v>
      </c>
      <c r="E658" s="32" t="s">
        <v>1558</v>
      </c>
      <c r="F658" s="32" t="s">
        <v>1559</v>
      </c>
      <c r="G658" s="32" t="s">
        <v>1560</v>
      </c>
      <c r="H658" s="32" t="s">
        <v>1561</v>
      </c>
      <c r="I658" s="32" t="s">
        <v>1562</v>
      </c>
      <c r="J658" s="32" t="s">
        <v>1563</v>
      </c>
      <c r="K658" s="32" t="s">
        <v>1564</v>
      </c>
      <c r="L658" s="32" t="s">
        <v>1565</v>
      </c>
      <c r="M658" s="32" t="s">
        <v>1566</v>
      </c>
      <c r="N658" s="32" t="s">
        <v>1567</v>
      </c>
      <c r="O658" s="32" t="s">
        <v>1568</v>
      </c>
      <c r="P658" s="32" t="s">
        <v>1569</v>
      </c>
      <c r="Q658" s="32" t="s">
        <v>1570</v>
      </c>
      <c r="R658" s="32" t="s">
        <v>1571</v>
      </c>
      <c r="S658" s="32" t="s">
        <v>1572</v>
      </c>
      <c r="T658" s="32" t="s">
        <v>1573</v>
      </c>
      <c r="U658" s="32" t="s">
        <v>1574</v>
      </c>
      <c r="V658" s="32" t="s">
        <v>1575</v>
      </c>
      <c r="W658" s="32" t="s">
        <v>1576</v>
      </c>
      <c r="X658" s="32" t="s">
        <v>1577</v>
      </c>
      <c r="Y658" s="32" t="s">
        <v>1578</v>
      </c>
      <c r="Z658" s="32" t="s">
        <v>1579</v>
      </c>
      <c r="AA658" s="32" t="s">
        <v>1580</v>
      </c>
      <c r="AB658" s="32" t="s">
        <v>1581</v>
      </c>
      <c r="AC658" s="32" t="s">
        <v>1582</v>
      </c>
      <c r="AD658" s="32" t="s">
        <v>1583</v>
      </c>
      <c r="AE658" s="32" t="s">
        <v>1584</v>
      </c>
      <c r="AF658" s="32" t="s">
        <v>1585</v>
      </c>
    </row>
    <row r="659" spans="2:34" s="21" customFormat="1" ht="15.75" customHeight="1" x14ac:dyDescent="0.2">
      <c r="B659" s="32"/>
      <c r="C659" s="41" t="str">
        <f>'Aligning Data'!C340</f>
        <v>A32</v>
      </c>
      <c r="D659" s="41" t="str">
        <f>'Aligning Data'!D340</f>
        <v>B32</v>
      </c>
      <c r="E659" s="41" t="str">
        <f>'Aligning Data'!E340</f>
        <v>C32</v>
      </c>
      <c r="F659" s="41" t="str">
        <f>'Aligning Data'!F340</f>
        <v>D32</v>
      </c>
      <c r="G659" s="41" t="str">
        <f>'Aligning Data'!G340</f>
        <v>E32</v>
      </c>
      <c r="H659" s="41" t="str">
        <f>'Aligning Data'!H340</f>
        <v>F32</v>
      </c>
      <c r="I659" s="41" t="str">
        <f>'Aligning Data'!I340</f>
        <v>G32</v>
      </c>
      <c r="J659" s="41" t="str">
        <f>'Aligning Data'!J340</f>
        <v>H32</v>
      </c>
      <c r="K659" s="41" t="str">
        <f>'Aligning Data'!K340</f>
        <v>I32</v>
      </c>
      <c r="L659" s="41" t="str">
        <f>'Aligning Data'!L340</f>
        <v>J32</v>
      </c>
      <c r="M659" s="41" t="str">
        <f>'Aligning Data'!M340</f>
        <v>K32</v>
      </c>
      <c r="N659" s="41" t="str">
        <f>'Aligning Data'!N340</f>
        <v>L32</v>
      </c>
      <c r="O659" s="41" t="str">
        <f>'Aligning Data'!O340</f>
        <v>M32</v>
      </c>
      <c r="P659" s="41" t="str">
        <f>'Aligning Data'!P340</f>
        <v>N32</v>
      </c>
      <c r="Q659" s="41" t="str">
        <f>'Aligning Data'!Q340</f>
        <v>O32</v>
      </c>
      <c r="R659" s="41" t="str">
        <f>'Aligning Data'!R340</f>
        <v>P32</v>
      </c>
      <c r="S659" s="41" t="str">
        <f>'Aligning Data'!S340</f>
        <v>S32</v>
      </c>
      <c r="T659" s="41" t="str">
        <f>'Aligning Data'!T340</f>
        <v>R32</v>
      </c>
      <c r="U659" s="41" t="str">
        <f>'Aligning Data'!U340</f>
        <v>S32</v>
      </c>
      <c r="V659" s="41" t="str">
        <f>'Aligning Data'!V340</f>
        <v>T32</v>
      </c>
      <c r="W659" s="41" t="str">
        <f>'Aligning Data'!W340</f>
        <v>U32</v>
      </c>
      <c r="X659" s="41" t="str">
        <f>'Aligning Data'!X340</f>
        <v>V32</v>
      </c>
      <c r="Y659" s="41" t="str">
        <f>'Aligning Data'!Y340</f>
        <v>W32</v>
      </c>
      <c r="Z659" s="41" t="str">
        <f>'Aligning Data'!Z340</f>
        <v>X32</v>
      </c>
      <c r="AA659" s="41" t="str">
        <f>'Aligning Data'!AA340</f>
        <v>Y32</v>
      </c>
      <c r="AB659" s="41" t="str">
        <f>'Aligning Data'!AB340</f>
        <v>Z32</v>
      </c>
      <c r="AC659" s="41" t="str">
        <f>'Aligning Data'!AC340</f>
        <v>AA32</v>
      </c>
      <c r="AD659" s="41" t="str">
        <f>'Aligning Data'!AD340</f>
        <v>AB32</v>
      </c>
      <c r="AE659" s="41" t="str">
        <f>'Aligning Data'!AE340</f>
        <v>AC32</v>
      </c>
      <c r="AF659" s="41" t="str">
        <f>'Aligning Data'!AF340</f>
        <v>AD32</v>
      </c>
    </row>
    <row r="660" spans="2:34" s="21" customFormat="1" ht="15.75" customHeight="1" x14ac:dyDescent="0.2">
      <c r="B660" s="27">
        <v>33</v>
      </c>
      <c r="C660" s="27" t="s">
        <v>1586</v>
      </c>
      <c r="D660" s="27" t="s">
        <v>1587</v>
      </c>
      <c r="E660" s="27" t="s">
        <v>1588</v>
      </c>
      <c r="F660" s="27" t="s">
        <v>1589</v>
      </c>
      <c r="G660" s="27" t="s">
        <v>1590</v>
      </c>
      <c r="H660" s="27" t="s">
        <v>1591</v>
      </c>
      <c r="I660" s="27" t="s">
        <v>1592</v>
      </c>
      <c r="J660" s="27" t="s">
        <v>1593</v>
      </c>
      <c r="K660" s="27" t="s">
        <v>1594</v>
      </c>
      <c r="L660" s="27" t="s">
        <v>1595</v>
      </c>
      <c r="M660" s="27" t="s">
        <v>1596</v>
      </c>
      <c r="N660" s="27" t="s">
        <v>1597</v>
      </c>
      <c r="O660" s="27" t="s">
        <v>1598</v>
      </c>
      <c r="P660" s="27" t="s">
        <v>1599</v>
      </c>
      <c r="Q660" s="27" t="s">
        <v>1600</v>
      </c>
      <c r="R660" s="27" t="s">
        <v>1601</v>
      </c>
      <c r="S660" s="27" t="s">
        <v>1602</v>
      </c>
      <c r="T660" s="27" t="s">
        <v>1603</v>
      </c>
      <c r="U660" s="27" t="s">
        <v>1604</v>
      </c>
      <c r="V660" s="27" t="s">
        <v>1605</v>
      </c>
      <c r="W660" s="27" t="s">
        <v>1606</v>
      </c>
      <c r="X660" s="27" t="s">
        <v>1607</v>
      </c>
      <c r="Y660" s="27" t="s">
        <v>1608</v>
      </c>
      <c r="Z660" s="27" t="s">
        <v>1609</v>
      </c>
      <c r="AA660" s="27" t="s">
        <v>1610</v>
      </c>
      <c r="AB660" s="27" t="s">
        <v>1611</v>
      </c>
      <c r="AC660" s="27" t="s">
        <v>1612</v>
      </c>
      <c r="AD660" s="27" t="s">
        <v>1073</v>
      </c>
      <c r="AE660" s="27" t="s">
        <v>328</v>
      </c>
      <c r="AF660" s="27" t="s">
        <v>327</v>
      </c>
    </row>
    <row r="661" spans="2:34" s="21" customFormat="1" ht="15.75" customHeight="1" x14ac:dyDescent="0.2">
      <c r="B661" s="27"/>
      <c r="C661" s="29" t="str">
        <f>'Aligning Data'!C341</f>
        <v>A33</v>
      </c>
      <c r="D661" s="29" t="str">
        <f>'Aligning Data'!D341</f>
        <v>B33</v>
      </c>
      <c r="E661" s="29" t="str">
        <f>'Aligning Data'!E341</f>
        <v>C33</v>
      </c>
      <c r="F661" s="29" t="str">
        <f>'Aligning Data'!F341</f>
        <v>D33</v>
      </c>
      <c r="G661" s="29" t="str">
        <f>'Aligning Data'!G341</f>
        <v>E33</v>
      </c>
      <c r="H661" s="29" t="str">
        <f>'Aligning Data'!H341</f>
        <v>F33</v>
      </c>
      <c r="I661" s="29" t="str">
        <f>'Aligning Data'!I341</f>
        <v>G33</v>
      </c>
      <c r="J661" s="29" t="str">
        <f>'Aligning Data'!J341</f>
        <v>H33</v>
      </c>
      <c r="K661" s="29" t="str">
        <f>'Aligning Data'!K341</f>
        <v>I33</v>
      </c>
      <c r="L661" s="29" t="str">
        <f>'Aligning Data'!L341</f>
        <v>J33</v>
      </c>
      <c r="M661" s="29" t="str">
        <f>'Aligning Data'!M341</f>
        <v>K33</v>
      </c>
      <c r="N661" s="29" t="str">
        <f>'Aligning Data'!N341</f>
        <v>L33</v>
      </c>
      <c r="O661" s="29" t="str">
        <f>'Aligning Data'!O341</f>
        <v>M33</v>
      </c>
      <c r="P661" s="29" t="str">
        <f>'Aligning Data'!P341</f>
        <v>N33</v>
      </c>
      <c r="Q661" s="29" t="str">
        <f>'Aligning Data'!Q341</f>
        <v>O33</v>
      </c>
      <c r="R661" s="29" t="str">
        <f>'Aligning Data'!R341</f>
        <v>P33</v>
      </c>
      <c r="S661" s="29" t="str">
        <f>'Aligning Data'!S341</f>
        <v>S33</v>
      </c>
      <c r="T661" s="29" t="str">
        <f>'Aligning Data'!T341</f>
        <v>R33</v>
      </c>
      <c r="U661" s="29" t="str">
        <f>'Aligning Data'!U341</f>
        <v>S33</v>
      </c>
      <c r="V661" s="29" t="str">
        <f>'Aligning Data'!V341</f>
        <v>T33</v>
      </c>
      <c r="W661" s="29" t="str">
        <f>'Aligning Data'!W341</f>
        <v>U33</v>
      </c>
      <c r="X661" s="29" t="str">
        <f>'Aligning Data'!X341</f>
        <v>V33</v>
      </c>
      <c r="Y661" s="29" t="str">
        <f>'Aligning Data'!Y341</f>
        <v>W33</v>
      </c>
      <c r="Z661" s="29" t="str">
        <f>'Aligning Data'!Z341</f>
        <v>X33</v>
      </c>
      <c r="AA661" s="29" t="str">
        <f>'Aligning Data'!AA341</f>
        <v>Y33</v>
      </c>
      <c r="AB661" s="29" t="str">
        <f>'Aligning Data'!AB341</f>
        <v>Z33</v>
      </c>
      <c r="AC661" s="29" t="str">
        <f>'Aligning Data'!AC341</f>
        <v>AA33</v>
      </c>
      <c r="AD661" s="29" t="str">
        <f>'Aligning Data'!AD341</f>
        <v>AB33</v>
      </c>
      <c r="AE661" s="29" t="str">
        <f>'Aligning Data'!AE341</f>
        <v>AC33</v>
      </c>
      <c r="AF661" s="29" t="str">
        <f>'Aligning Data'!AF341</f>
        <v>AD33</v>
      </c>
    </row>
    <row r="662" spans="2:34" s="21" customFormat="1" ht="15.75" customHeight="1" x14ac:dyDescent="0.2">
      <c r="B662" s="27">
        <v>34</v>
      </c>
      <c r="C662" s="27" t="s">
        <v>1586</v>
      </c>
      <c r="D662" s="27" t="s">
        <v>1587</v>
      </c>
      <c r="E662" s="27" t="s">
        <v>1588</v>
      </c>
      <c r="F662" s="27" t="s">
        <v>1589</v>
      </c>
      <c r="G662" s="27" t="s">
        <v>1590</v>
      </c>
      <c r="H662" s="27" t="s">
        <v>1591</v>
      </c>
      <c r="I662" s="27" t="s">
        <v>1592</v>
      </c>
      <c r="J662" s="27" t="s">
        <v>1593</v>
      </c>
      <c r="K662" s="27" t="s">
        <v>1594</v>
      </c>
      <c r="L662" s="27" t="s">
        <v>1595</v>
      </c>
      <c r="M662" s="27" t="s">
        <v>1596</v>
      </c>
      <c r="N662" s="27" t="s">
        <v>1597</v>
      </c>
      <c r="O662" s="27" t="s">
        <v>1598</v>
      </c>
      <c r="P662" s="27" t="s">
        <v>1599</v>
      </c>
      <c r="Q662" s="27" t="s">
        <v>1600</v>
      </c>
      <c r="R662" s="27" t="s">
        <v>1601</v>
      </c>
      <c r="S662" s="27" t="s">
        <v>1602</v>
      </c>
      <c r="T662" s="27" t="s">
        <v>1603</v>
      </c>
      <c r="U662" s="27" t="s">
        <v>1604</v>
      </c>
      <c r="V662" s="27" t="s">
        <v>1605</v>
      </c>
      <c r="W662" s="27" t="s">
        <v>1606</v>
      </c>
      <c r="X662" s="27" t="s">
        <v>1607</v>
      </c>
      <c r="Y662" s="27" t="s">
        <v>1608</v>
      </c>
      <c r="Z662" s="27" t="s">
        <v>1609</v>
      </c>
      <c r="AA662" s="27" t="s">
        <v>1610</v>
      </c>
      <c r="AB662" s="27" t="s">
        <v>1611</v>
      </c>
      <c r="AC662" s="27" t="s">
        <v>1612</v>
      </c>
      <c r="AD662" s="27" t="s">
        <v>1073</v>
      </c>
      <c r="AE662" s="27" t="s">
        <v>328</v>
      </c>
      <c r="AF662" s="27" t="s">
        <v>327</v>
      </c>
    </row>
    <row r="663" spans="2:34" s="21" customFormat="1" ht="15.75" customHeight="1" x14ac:dyDescent="0.2">
      <c r="B663" s="27"/>
      <c r="C663" s="29" t="str">
        <f>'Aligning Data'!C342</f>
        <v>A34</v>
      </c>
      <c r="D663" s="29" t="str">
        <f>'Aligning Data'!D342</f>
        <v>B34</v>
      </c>
      <c r="E663" s="29" t="str">
        <f>'Aligning Data'!E342</f>
        <v>C34</v>
      </c>
      <c r="F663" s="29" t="str">
        <f>'Aligning Data'!F342</f>
        <v>D34</v>
      </c>
      <c r="G663" s="29" t="str">
        <f>'Aligning Data'!G342</f>
        <v>E34</v>
      </c>
      <c r="H663" s="29" t="str">
        <f>'Aligning Data'!H342</f>
        <v>F34</v>
      </c>
      <c r="I663" s="29" t="str">
        <f>'Aligning Data'!I342</f>
        <v>G34</v>
      </c>
      <c r="J663" s="29" t="str">
        <f>'Aligning Data'!J342</f>
        <v>H34</v>
      </c>
      <c r="K663" s="29" t="str">
        <f>'Aligning Data'!K342</f>
        <v>I34</v>
      </c>
      <c r="L663" s="29" t="str">
        <f>'Aligning Data'!L342</f>
        <v>J34</v>
      </c>
      <c r="M663" s="29" t="str">
        <f>'Aligning Data'!M342</f>
        <v>K34</v>
      </c>
      <c r="N663" s="29" t="str">
        <f>'Aligning Data'!N342</f>
        <v>L34</v>
      </c>
      <c r="O663" s="29" t="str">
        <f>'Aligning Data'!O342</f>
        <v>M34</v>
      </c>
      <c r="P663" s="29" t="str">
        <f>'Aligning Data'!P342</f>
        <v>N34</v>
      </c>
      <c r="Q663" s="29" t="str">
        <f>'Aligning Data'!Q342</f>
        <v>O34</v>
      </c>
      <c r="R663" s="29" t="str">
        <f>'Aligning Data'!R342</f>
        <v>P34</v>
      </c>
      <c r="S663" s="29" t="str">
        <f>'Aligning Data'!S342</f>
        <v>S34</v>
      </c>
      <c r="T663" s="29" t="str">
        <f>'Aligning Data'!T342</f>
        <v>R34</v>
      </c>
      <c r="U663" s="29" t="str">
        <f>'Aligning Data'!U342</f>
        <v>S34</v>
      </c>
      <c r="V663" s="29" t="str">
        <f>'Aligning Data'!V342</f>
        <v>T34</v>
      </c>
      <c r="W663" s="29" t="str">
        <f>'Aligning Data'!W342</f>
        <v>U34</v>
      </c>
      <c r="X663" s="29" t="str">
        <f>'Aligning Data'!X342</f>
        <v>V34</v>
      </c>
      <c r="Y663" s="29" t="str">
        <f>'Aligning Data'!Y342</f>
        <v>W34</v>
      </c>
      <c r="Z663" s="29" t="str">
        <f>'Aligning Data'!Z342</f>
        <v>X34</v>
      </c>
      <c r="AA663" s="29" t="str">
        <f>'Aligning Data'!AA342</f>
        <v>Y34</v>
      </c>
      <c r="AB663" s="29" t="str">
        <f>'Aligning Data'!AB342</f>
        <v>Z34</v>
      </c>
      <c r="AC663" s="29" t="str">
        <f>'Aligning Data'!AC342</f>
        <v>AA34</v>
      </c>
      <c r="AD663" s="29" t="str">
        <f>'Aligning Data'!AD342</f>
        <v>AB34</v>
      </c>
      <c r="AE663" s="29" t="str">
        <f>'Aligning Data'!AE342</f>
        <v>AC34</v>
      </c>
      <c r="AF663" s="29" t="str">
        <f>'Aligning Data'!AF342</f>
        <v>AD34</v>
      </c>
    </row>
    <row r="664" spans="2:34" s="21" customFormat="1" ht="15.75" customHeight="1" x14ac:dyDescent="0.2">
      <c r="B664" s="32">
        <v>35</v>
      </c>
      <c r="C664" s="41" t="s">
        <v>325</v>
      </c>
      <c r="D664" s="41" t="s">
        <v>325</v>
      </c>
      <c r="E664" s="41" t="s">
        <v>325</v>
      </c>
      <c r="F664" s="41" t="s">
        <v>325</v>
      </c>
      <c r="G664" s="41" t="s">
        <v>325</v>
      </c>
      <c r="H664" s="41" t="s">
        <v>325</v>
      </c>
      <c r="I664" s="41" t="s">
        <v>325</v>
      </c>
      <c r="J664" s="41" t="s">
        <v>325</v>
      </c>
      <c r="K664" s="41" t="s">
        <v>325</v>
      </c>
      <c r="L664" s="41" t="s">
        <v>325</v>
      </c>
      <c r="M664" s="41" t="s">
        <v>325</v>
      </c>
      <c r="N664" s="41" t="s">
        <v>325</v>
      </c>
      <c r="O664" s="41" t="s">
        <v>325</v>
      </c>
      <c r="P664" s="41" t="s">
        <v>325</v>
      </c>
      <c r="Q664" s="41" t="s">
        <v>325</v>
      </c>
      <c r="R664" s="41" t="s">
        <v>325</v>
      </c>
      <c r="S664" s="41" t="s">
        <v>325</v>
      </c>
      <c r="T664" s="41" t="s">
        <v>325</v>
      </c>
      <c r="U664" s="41" t="s">
        <v>325</v>
      </c>
      <c r="V664" s="41" t="s">
        <v>325</v>
      </c>
      <c r="W664" s="41" t="s">
        <v>325</v>
      </c>
      <c r="X664" s="41" t="s">
        <v>325</v>
      </c>
      <c r="Y664" s="41" t="s">
        <v>325</v>
      </c>
      <c r="Z664" s="41" t="s">
        <v>325</v>
      </c>
      <c r="AA664" s="41" t="s">
        <v>325</v>
      </c>
      <c r="AB664" s="41" t="s">
        <v>325</v>
      </c>
      <c r="AC664" s="41" t="s">
        <v>325</v>
      </c>
      <c r="AD664" s="41" t="s">
        <v>325</v>
      </c>
      <c r="AE664" s="41" t="s">
        <v>325</v>
      </c>
      <c r="AF664" s="41" t="s">
        <v>325</v>
      </c>
    </row>
    <row r="665" spans="2:34" s="21" customFormat="1" ht="15.75" customHeight="1" x14ac:dyDescent="0.2">
      <c r="B665" s="32"/>
      <c r="C665" s="41" t="str">
        <f>'Aligning Data'!C343</f>
        <v>A35</v>
      </c>
      <c r="D665" s="41" t="str">
        <f>'Aligning Data'!D343</f>
        <v>B35</v>
      </c>
      <c r="E665" s="41" t="str">
        <f>'Aligning Data'!E343</f>
        <v>C35</v>
      </c>
      <c r="F665" s="41" t="str">
        <f>'Aligning Data'!F343</f>
        <v>D35</v>
      </c>
      <c r="G665" s="41" t="str">
        <f>'Aligning Data'!G343</f>
        <v>E35</v>
      </c>
      <c r="H665" s="41" t="str">
        <f>'Aligning Data'!H343</f>
        <v>F35</v>
      </c>
      <c r="I665" s="41" t="str">
        <f>'Aligning Data'!I343</f>
        <v>G35</v>
      </c>
      <c r="J665" s="41" t="str">
        <f>'Aligning Data'!J343</f>
        <v>H35</v>
      </c>
      <c r="K665" s="41" t="str">
        <f>'Aligning Data'!K343</f>
        <v>I35</v>
      </c>
      <c r="L665" s="41" t="str">
        <f>'Aligning Data'!L343</f>
        <v>J35</v>
      </c>
      <c r="M665" s="41" t="str">
        <f>'Aligning Data'!M343</f>
        <v>K35</v>
      </c>
      <c r="N665" s="41" t="str">
        <f>'Aligning Data'!N343</f>
        <v>L35</v>
      </c>
      <c r="O665" s="41" t="str">
        <f>'Aligning Data'!O343</f>
        <v>M35</v>
      </c>
      <c r="P665" s="41" t="str">
        <f>'Aligning Data'!P343</f>
        <v>N35</v>
      </c>
      <c r="Q665" s="41" t="str">
        <f>'Aligning Data'!Q343</f>
        <v>O35</v>
      </c>
      <c r="R665" s="41" t="str">
        <f>'Aligning Data'!R343</f>
        <v>P35</v>
      </c>
      <c r="S665" s="41" t="str">
        <f>'Aligning Data'!S343</f>
        <v>S35</v>
      </c>
      <c r="T665" s="41" t="str">
        <f>'Aligning Data'!T343</f>
        <v>R35</v>
      </c>
      <c r="U665" s="41" t="str">
        <f>'Aligning Data'!U343</f>
        <v>S35</v>
      </c>
      <c r="V665" s="41" t="str">
        <f>'Aligning Data'!V343</f>
        <v>T35</v>
      </c>
      <c r="W665" s="41" t="str">
        <f>'Aligning Data'!W343</f>
        <v>U35</v>
      </c>
      <c r="X665" s="41" t="str">
        <f>'Aligning Data'!X343</f>
        <v>V35</v>
      </c>
      <c r="Y665" s="41" t="str">
        <f>'Aligning Data'!Y343</f>
        <v>W35</v>
      </c>
      <c r="Z665" s="41" t="str">
        <f>'Aligning Data'!Z343</f>
        <v>X35</v>
      </c>
      <c r="AA665" s="41" t="str">
        <f>'Aligning Data'!AA343</f>
        <v>Y35</v>
      </c>
      <c r="AB665" s="41" t="str">
        <f>'Aligning Data'!AB343</f>
        <v>Z35</v>
      </c>
      <c r="AC665" s="41" t="str">
        <f>'Aligning Data'!AC343</f>
        <v>AA35</v>
      </c>
      <c r="AD665" s="41" t="str">
        <f>'Aligning Data'!AD343</f>
        <v>AB35</v>
      </c>
      <c r="AE665" s="41" t="str">
        <f>'Aligning Data'!AE343</f>
        <v>AC35</v>
      </c>
      <c r="AF665" s="41" t="str">
        <f>'Aligning Data'!AF343</f>
        <v>AD35</v>
      </c>
    </row>
    <row r="666" spans="2:34" s="21" customFormat="1" ht="15.75" customHeight="1" x14ac:dyDescent="0.2">
      <c r="B666" s="32">
        <v>36</v>
      </c>
      <c r="C666" s="41" t="s">
        <v>325</v>
      </c>
      <c r="D666" s="41" t="s">
        <v>325</v>
      </c>
      <c r="E666" s="41" t="s">
        <v>325</v>
      </c>
      <c r="F666" s="41" t="s">
        <v>325</v>
      </c>
      <c r="G666" s="41" t="s">
        <v>325</v>
      </c>
      <c r="H666" s="41" t="s">
        <v>325</v>
      </c>
      <c r="I666" s="41" t="s">
        <v>325</v>
      </c>
      <c r="J666" s="41" t="s">
        <v>325</v>
      </c>
      <c r="K666" s="41" t="s">
        <v>325</v>
      </c>
      <c r="L666" s="41" t="s">
        <v>325</v>
      </c>
      <c r="M666" s="41" t="s">
        <v>325</v>
      </c>
      <c r="N666" s="41" t="s">
        <v>325</v>
      </c>
      <c r="O666" s="41" t="s">
        <v>325</v>
      </c>
      <c r="P666" s="41" t="s">
        <v>325</v>
      </c>
      <c r="Q666" s="41" t="s">
        <v>325</v>
      </c>
      <c r="R666" s="41" t="s">
        <v>325</v>
      </c>
      <c r="S666" s="41" t="s">
        <v>325</v>
      </c>
      <c r="T666" s="41" t="s">
        <v>325</v>
      </c>
      <c r="U666" s="41" t="s">
        <v>325</v>
      </c>
      <c r="V666" s="41" t="s">
        <v>325</v>
      </c>
      <c r="W666" s="41" t="s">
        <v>325</v>
      </c>
      <c r="X666" s="41" t="s">
        <v>325</v>
      </c>
      <c r="Y666" s="41" t="s">
        <v>325</v>
      </c>
      <c r="Z666" s="41" t="s">
        <v>325</v>
      </c>
      <c r="AA666" s="41" t="s">
        <v>325</v>
      </c>
      <c r="AB666" s="41" t="s">
        <v>325</v>
      </c>
      <c r="AC666" s="41" t="s">
        <v>325</v>
      </c>
      <c r="AD666" s="41" t="s">
        <v>325</v>
      </c>
      <c r="AE666" s="41" t="s">
        <v>325</v>
      </c>
      <c r="AF666" s="41" t="s">
        <v>325</v>
      </c>
    </row>
    <row r="667" spans="2:34" ht="15.75" customHeight="1" x14ac:dyDescent="0.2">
      <c r="B667" s="49"/>
      <c r="C667" s="41" t="str">
        <f>'Aligning Data'!C344</f>
        <v>A36</v>
      </c>
      <c r="D667" s="41" t="str">
        <f>'Aligning Data'!D344</f>
        <v>B36</v>
      </c>
      <c r="E667" s="41" t="str">
        <f>'Aligning Data'!E344</f>
        <v>C36</v>
      </c>
      <c r="F667" s="41" t="str">
        <f>'Aligning Data'!F344</f>
        <v>D36</v>
      </c>
      <c r="G667" s="41" t="str">
        <f>'Aligning Data'!G344</f>
        <v>E36</v>
      </c>
      <c r="H667" s="41" t="str">
        <f>'Aligning Data'!H344</f>
        <v>F36</v>
      </c>
      <c r="I667" s="41" t="str">
        <f>'Aligning Data'!I344</f>
        <v>G36</v>
      </c>
      <c r="J667" s="41" t="str">
        <f>'Aligning Data'!J344</f>
        <v>H36</v>
      </c>
      <c r="K667" s="41" t="str">
        <f>'Aligning Data'!K344</f>
        <v>I36</v>
      </c>
      <c r="L667" s="41" t="str">
        <f>'Aligning Data'!L344</f>
        <v>J36</v>
      </c>
      <c r="M667" s="41" t="str">
        <f>'Aligning Data'!M344</f>
        <v>K36</v>
      </c>
      <c r="N667" s="41" t="str">
        <f>'Aligning Data'!N344</f>
        <v>L36</v>
      </c>
      <c r="O667" s="41" t="str">
        <f>'Aligning Data'!O344</f>
        <v>M36</v>
      </c>
      <c r="P667" s="41" t="str">
        <f>'Aligning Data'!P344</f>
        <v>N36</v>
      </c>
      <c r="Q667" s="41" t="str">
        <f>'Aligning Data'!Q344</f>
        <v>O36</v>
      </c>
      <c r="R667" s="41" t="str">
        <f>'Aligning Data'!R344</f>
        <v>P36</v>
      </c>
      <c r="S667" s="41" t="str">
        <f>'Aligning Data'!S344</f>
        <v>S36</v>
      </c>
      <c r="T667" s="41" t="str">
        <f>'Aligning Data'!T344</f>
        <v>R36</v>
      </c>
      <c r="U667" s="41" t="str">
        <f>'Aligning Data'!U344</f>
        <v>S36</v>
      </c>
      <c r="V667" s="41" t="str">
        <f>'Aligning Data'!V344</f>
        <v>T36</v>
      </c>
      <c r="W667" s="41" t="str">
        <f>'Aligning Data'!W344</f>
        <v>U36</v>
      </c>
      <c r="X667" s="41" t="str">
        <f>'Aligning Data'!X344</f>
        <v>V36</v>
      </c>
      <c r="Y667" s="41" t="str">
        <f>'Aligning Data'!Y344</f>
        <v>W36</v>
      </c>
      <c r="Z667" s="41" t="str">
        <f>'Aligning Data'!Z344</f>
        <v>X36</v>
      </c>
      <c r="AA667" s="41" t="str">
        <f>'Aligning Data'!AA344</f>
        <v>Y36</v>
      </c>
      <c r="AB667" s="41" t="str">
        <f>'Aligning Data'!AB344</f>
        <v>Z36</v>
      </c>
      <c r="AC667" s="41" t="str">
        <f>'Aligning Data'!AC344</f>
        <v>AA36</v>
      </c>
      <c r="AD667" s="41" t="str">
        <f>'Aligning Data'!AD344</f>
        <v>AB36</v>
      </c>
      <c r="AE667" s="41" t="str">
        <f>'Aligning Data'!AE344</f>
        <v>AC36</v>
      </c>
      <c r="AF667" s="41" t="str">
        <f>'Aligning Data'!AF344</f>
        <v>AD36</v>
      </c>
    </row>
    <row r="668" spans="2:34" ht="15.75" customHeight="1" x14ac:dyDescent="0.2">
      <c r="B668" s="50"/>
    </row>
    <row r="669" spans="2:34" s="39" customFormat="1" ht="15.75" customHeight="1" x14ac:dyDescent="0.2">
      <c r="B669" s="38"/>
      <c r="C669" s="60" t="str">
        <f>'Aligning Data'!C346</f>
        <v>Sample 10</v>
      </c>
    </row>
    <row r="670" spans="2:34" s="21" customFormat="1" ht="15.75" customHeight="1" x14ac:dyDescent="0.2">
      <c r="B670" s="27">
        <v>1</v>
      </c>
      <c r="C670" s="27" t="s">
        <v>324</v>
      </c>
      <c r="D670" s="27" t="s">
        <v>327</v>
      </c>
      <c r="E670" s="27" t="s">
        <v>1071</v>
      </c>
      <c r="F670" s="27" t="s">
        <v>326</v>
      </c>
      <c r="G670" s="27" t="s">
        <v>1114</v>
      </c>
      <c r="H670" s="27" t="s">
        <v>1115</v>
      </c>
      <c r="I670" s="27" t="s">
        <v>1116</v>
      </c>
      <c r="J670" s="27" t="s">
        <v>1117</v>
      </c>
      <c r="K670" s="27" t="s">
        <v>1118</v>
      </c>
      <c r="L670" s="27" t="s">
        <v>1119</v>
      </c>
      <c r="M670" s="27" t="s">
        <v>1120</v>
      </c>
      <c r="N670" s="27" t="s">
        <v>1121</v>
      </c>
      <c r="O670" s="27" t="s">
        <v>1122</v>
      </c>
      <c r="P670" s="27" t="s">
        <v>1123</v>
      </c>
      <c r="Q670" s="27" t="s">
        <v>1124</v>
      </c>
      <c r="R670" s="27" t="s">
        <v>1125</v>
      </c>
      <c r="S670" s="27" t="s">
        <v>1126</v>
      </c>
      <c r="T670" s="27" t="s">
        <v>1127</v>
      </c>
      <c r="U670" s="27" t="s">
        <v>1128</v>
      </c>
      <c r="V670" s="27" t="s">
        <v>1129</v>
      </c>
      <c r="W670" s="27" t="s">
        <v>1130</v>
      </c>
      <c r="X670" s="27" t="s">
        <v>1131</v>
      </c>
      <c r="Y670" s="27" t="s">
        <v>1132</v>
      </c>
      <c r="Z670" s="27" t="s">
        <v>1133</v>
      </c>
      <c r="AA670" s="27" t="s">
        <v>1134</v>
      </c>
      <c r="AB670" s="27" t="s">
        <v>1135</v>
      </c>
      <c r="AC670" s="27" t="s">
        <v>1136</v>
      </c>
      <c r="AD670" s="27" t="s">
        <v>1137</v>
      </c>
      <c r="AE670" s="27" t="s">
        <v>1138</v>
      </c>
      <c r="AF670" s="27" t="s">
        <v>1139</v>
      </c>
      <c r="AH670" s="39" t="s">
        <v>1065</v>
      </c>
    </row>
    <row r="671" spans="2:34" s="21" customFormat="1" ht="15.75" customHeight="1" x14ac:dyDescent="0.2">
      <c r="B671" s="27"/>
      <c r="C671" s="28" t="str">
        <f>'Aligning Data'!C347</f>
        <v>A1</v>
      </c>
      <c r="D671" s="28" t="str">
        <f>'Aligning Data'!D347</f>
        <v>B1</v>
      </c>
      <c r="E671" s="28" t="str">
        <f>'Aligning Data'!E347</f>
        <v>C1</v>
      </c>
      <c r="F671" s="28" t="str">
        <f>'Aligning Data'!F347</f>
        <v>D1</v>
      </c>
      <c r="G671" s="28" t="str">
        <f>'Aligning Data'!G347</f>
        <v>E1</v>
      </c>
      <c r="H671" s="28" t="str">
        <f>'Aligning Data'!H347</f>
        <v>F1</v>
      </c>
      <c r="I671" s="28" t="str">
        <f>'Aligning Data'!I347</f>
        <v>G1</v>
      </c>
      <c r="J671" s="28" t="str">
        <f>'Aligning Data'!J347</f>
        <v>H1</v>
      </c>
      <c r="K671" s="28" t="str">
        <f>'Aligning Data'!K347</f>
        <v>I1</v>
      </c>
      <c r="L671" s="28" t="str">
        <f>'Aligning Data'!L347</f>
        <v>J1</v>
      </c>
      <c r="M671" s="28" t="str">
        <f>'Aligning Data'!M347</f>
        <v>K1</v>
      </c>
      <c r="N671" s="28" t="str">
        <f>'Aligning Data'!N347</f>
        <v>L1</v>
      </c>
      <c r="O671" s="28" t="str">
        <f>'Aligning Data'!O347</f>
        <v>M1</v>
      </c>
      <c r="P671" s="28" t="str">
        <f>'Aligning Data'!P347</f>
        <v>N1</v>
      </c>
      <c r="Q671" s="28" t="str">
        <f>'Aligning Data'!Q347</f>
        <v>O1</v>
      </c>
      <c r="R671" s="28" t="str">
        <f>'Aligning Data'!R347</f>
        <v>P1</v>
      </c>
      <c r="S671" s="28" t="str">
        <f>'Aligning Data'!S347</f>
        <v>S1</v>
      </c>
      <c r="T671" s="28" t="str">
        <f>'Aligning Data'!T347</f>
        <v>R1</v>
      </c>
      <c r="U671" s="28" t="str">
        <f>'Aligning Data'!U347</f>
        <v>S1</v>
      </c>
      <c r="V671" s="28" t="str">
        <f>'Aligning Data'!V347</f>
        <v>T1</v>
      </c>
      <c r="W671" s="28" t="str">
        <f>'Aligning Data'!W347</f>
        <v>U1</v>
      </c>
      <c r="X671" s="28" t="str">
        <f>'Aligning Data'!X347</f>
        <v>V1</v>
      </c>
      <c r="Y671" s="28" t="str">
        <f>'Aligning Data'!Y347</f>
        <v>W1</v>
      </c>
      <c r="Z671" s="28" t="str">
        <f>'Aligning Data'!Z347</f>
        <v>X1</v>
      </c>
      <c r="AA671" s="28" t="str">
        <f>'Aligning Data'!AA347</f>
        <v>Y1</v>
      </c>
      <c r="AB671" s="28" t="str">
        <f>'Aligning Data'!AB347</f>
        <v>Z1</v>
      </c>
      <c r="AC671" s="28" t="str">
        <f>'Aligning Data'!AC347</f>
        <v>AA1</v>
      </c>
      <c r="AD671" s="28" t="str">
        <f>'Aligning Data'!AD347</f>
        <v>AB1</v>
      </c>
      <c r="AE671" s="28" t="str">
        <f>'Aligning Data'!AE347</f>
        <v>AC1</v>
      </c>
      <c r="AF671" s="28" t="str">
        <f>'Aligning Data'!AF347</f>
        <v>AD1</v>
      </c>
      <c r="AH671" s="21">
        <f>'Aligning Data'!AH348</f>
        <v>0</v>
      </c>
    </row>
    <row r="672" spans="2:34" s="21" customFormat="1" ht="15.75" customHeight="1" x14ac:dyDescent="0.2">
      <c r="B672" s="27">
        <v>2</v>
      </c>
      <c r="C672" s="27" t="s">
        <v>324</v>
      </c>
      <c r="D672" s="27" t="s">
        <v>327</v>
      </c>
      <c r="E672" s="27" t="s">
        <v>1071</v>
      </c>
      <c r="F672" s="27" t="s">
        <v>326</v>
      </c>
      <c r="G672" s="27" t="s">
        <v>1114</v>
      </c>
      <c r="H672" s="27" t="s">
        <v>1115</v>
      </c>
      <c r="I672" s="27" t="s">
        <v>1116</v>
      </c>
      <c r="J672" s="27" t="s">
        <v>1117</v>
      </c>
      <c r="K672" s="27" t="s">
        <v>1118</v>
      </c>
      <c r="L672" s="27" t="s">
        <v>1119</v>
      </c>
      <c r="M672" s="27" t="s">
        <v>1120</v>
      </c>
      <c r="N672" s="27" t="s">
        <v>1121</v>
      </c>
      <c r="O672" s="27" t="s">
        <v>1122</v>
      </c>
      <c r="P672" s="27" t="s">
        <v>1123</v>
      </c>
      <c r="Q672" s="27" t="s">
        <v>1124</v>
      </c>
      <c r="R672" s="27" t="s">
        <v>1125</v>
      </c>
      <c r="S672" s="27" t="s">
        <v>1126</v>
      </c>
      <c r="T672" s="27" t="s">
        <v>1127</v>
      </c>
      <c r="U672" s="27" t="s">
        <v>1128</v>
      </c>
      <c r="V672" s="27" t="s">
        <v>1129</v>
      </c>
      <c r="W672" s="27" t="s">
        <v>1130</v>
      </c>
      <c r="X672" s="27" t="s">
        <v>1131</v>
      </c>
      <c r="Y672" s="27" t="s">
        <v>1132</v>
      </c>
      <c r="Z672" s="27" t="s">
        <v>1133</v>
      </c>
      <c r="AA672" s="27" t="s">
        <v>1134</v>
      </c>
      <c r="AB672" s="27" t="s">
        <v>1135</v>
      </c>
      <c r="AC672" s="27" t="s">
        <v>1136</v>
      </c>
      <c r="AD672" s="27" t="s">
        <v>1137</v>
      </c>
      <c r="AE672" s="27" t="s">
        <v>1138</v>
      </c>
      <c r="AF672" s="27" t="s">
        <v>1139</v>
      </c>
      <c r="AH672" s="21">
        <f>'Aligning Data'!AH349</f>
        <v>0</v>
      </c>
    </row>
    <row r="673" spans="2:34" s="21" customFormat="1" ht="15.75" customHeight="1" x14ac:dyDescent="0.2">
      <c r="B673" s="27"/>
      <c r="C673" s="28" t="str">
        <f>'Aligning Data'!C348</f>
        <v>A2</v>
      </c>
      <c r="D673" s="28" t="str">
        <f>'Aligning Data'!D348</f>
        <v>B2</v>
      </c>
      <c r="E673" s="28" t="str">
        <f>'Aligning Data'!E348</f>
        <v>C2</v>
      </c>
      <c r="F673" s="28" t="str">
        <f>'Aligning Data'!F348</f>
        <v>D2</v>
      </c>
      <c r="G673" s="28" t="str">
        <f>'Aligning Data'!G348</f>
        <v>E2</v>
      </c>
      <c r="H673" s="28" t="str">
        <f>'Aligning Data'!H348</f>
        <v>F2</v>
      </c>
      <c r="I673" s="28" t="str">
        <f>'Aligning Data'!I348</f>
        <v>G2</v>
      </c>
      <c r="J673" s="28" t="str">
        <f>'Aligning Data'!J348</f>
        <v>H2</v>
      </c>
      <c r="K673" s="28" t="str">
        <f>'Aligning Data'!K348</f>
        <v>I2</v>
      </c>
      <c r="L673" s="28" t="str">
        <f>'Aligning Data'!L348</f>
        <v>J2</v>
      </c>
      <c r="M673" s="28" t="str">
        <f>'Aligning Data'!M348</f>
        <v>K2</v>
      </c>
      <c r="N673" s="28" t="str">
        <f>'Aligning Data'!N348</f>
        <v>L2</v>
      </c>
      <c r="O673" s="28" t="str">
        <f>'Aligning Data'!O348</f>
        <v>M2</v>
      </c>
      <c r="P673" s="28" t="str">
        <f>'Aligning Data'!P348</f>
        <v>N2</v>
      </c>
      <c r="Q673" s="28" t="str">
        <f>'Aligning Data'!Q348</f>
        <v>O2</v>
      </c>
      <c r="R673" s="28" t="str">
        <f>'Aligning Data'!R348</f>
        <v>P2</v>
      </c>
      <c r="S673" s="28" t="str">
        <f>'Aligning Data'!S348</f>
        <v>S2</v>
      </c>
      <c r="T673" s="28" t="str">
        <f>'Aligning Data'!T348</f>
        <v>R2</v>
      </c>
      <c r="U673" s="28" t="str">
        <f>'Aligning Data'!U348</f>
        <v>S2</v>
      </c>
      <c r="V673" s="28" t="str">
        <f>'Aligning Data'!V348</f>
        <v>T2</v>
      </c>
      <c r="W673" s="28" t="str">
        <f>'Aligning Data'!W348</f>
        <v>U2</v>
      </c>
      <c r="X673" s="28" t="str">
        <f>'Aligning Data'!X348</f>
        <v>V2</v>
      </c>
      <c r="Y673" s="28" t="str">
        <f>'Aligning Data'!Y348</f>
        <v>W2</v>
      </c>
      <c r="Z673" s="28" t="str">
        <f>'Aligning Data'!Z348</f>
        <v>X2</v>
      </c>
      <c r="AA673" s="28" t="str">
        <f>'Aligning Data'!AA348</f>
        <v>Y2</v>
      </c>
      <c r="AB673" s="28" t="str">
        <f>'Aligning Data'!AB348</f>
        <v>Z2</v>
      </c>
      <c r="AC673" s="28" t="str">
        <f>'Aligning Data'!AC348</f>
        <v>AA2</v>
      </c>
      <c r="AD673" s="28" t="str">
        <f>'Aligning Data'!AD348</f>
        <v>AB2</v>
      </c>
      <c r="AE673" s="28" t="str">
        <f>'Aligning Data'!AE348</f>
        <v>AC2</v>
      </c>
      <c r="AF673" s="28" t="str">
        <f>'Aligning Data'!AF348</f>
        <v>AD2</v>
      </c>
      <c r="AH673" s="21">
        <f>'Aligning Data'!AH350</f>
        <v>0</v>
      </c>
    </row>
    <row r="674" spans="2:34" s="21" customFormat="1" ht="15.75" customHeight="1" x14ac:dyDescent="0.2">
      <c r="B674" s="32">
        <v>3</v>
      </c>
      <c r="C674" s="32" t="s">
        <v>326</v>
      </c>
      <c r="D674" s="32" t="s">
        <v>326</v>
      </c>
      <c r="E674" s="32" t="s">
        <v>326</v>
      </c>
      <c r="F674" s="32" t="s">
        <v>1140</v>
      </c>
      <c r="G674" s="32" t="s">
        <v>1141</v>
      </c>
      <c r="H674" s="32" t="s">
        <v>1142</v>
      </c>
      <c r="I674" s="32" t="s">
        <v>1143</v>
      </c>
      <c r="J674" s="32" t="s">
        <v>1144</v>
      </c>
      <c r="K674" s="32" t="s">
        <v>1145</v>
      </c>
      <c r="L674" s="32" t="s">
        <v>1146</v>
      </c>
      <c r="M674" s="32" t="s">
        <v>1147</v>
      </c>
      <c r="N674" s="32" t="s">
        <v>1148</v>
      </c>
      <c r="O674" s="32" t="s">
        <v>1149</v>
      </c>
      <c r="P674" s="32" t="s">
        <v>1150</v>
      </c>
      <c r="Q674" s="32" t="s">
        <v>1151</v>
      </c>
      <c r="R674" s="32" t="s">
        <v>1152</v>
      </c>
      <c r="S674" s="32" t="s">
        <v>1153</v>
      </c>
      <c r="T674" s="32" t="s">
        <v>1154</v>
      </c>
      <c r="U674" s="32" t="s">
        <v>1155</v>
      </c>
      <c r="V674" s="32" t="s">
        <v>1156</v>
      </c>
      <c r="W674" s="32" t="s">
        <v>1157</v>
      </c>
      <c r="X674" s="32" t="s">
        <v>1158</v>
      </c>
      <c r="Y674" s="32" t="s">
        <v>1159</v>
      </c>
      <c r="Z674" s="32" t="s">
        <v>1160</v>
      </c>
      <c r="AA674" s="32" t="s">
        <v>1161</v>
      </c>
      <c r="AB674" s="32" t="s">
        <v>1162</v>
      </c>
      <c r="AC674" s="32" t="s">
        <v>1163</v>
      </c>
      <c r="AD674" s="32" t="s">
        <v>1164</v>
      </c>
      <c r="AE674" s="32" t="s">
        <v>1165</v>
      </c>
      <c r="AF674" s="32" t="s">
        <v>1166</v>
      </c>
      <c r="AH674" s="21">
        <f>'Aligning Data'!AH351</f>
        <v>0</v>
      </c>
    </row>
    <row r="675" spans="2:34" s="21" customFormat="1" ht="15.75" customHeight="1" x14ac:dyDescent="0.2">
      <c r="B675" s="32"/>
      <c r="C675" s="41" t="str">
        <f>'Aligning Data'!C349</f>
        <v>A3</v>
      </c>
      <c r="D675" s="41" t="str">
        <f>'Aligning Data'!D349</f>
        <v>B3</v>
      </c>
      <c r="E675" s="41" t="str">
        <f>'Aligning Data'!E349</f>
        <v>C3</v>
      </c>
      <c r="F675" s="41" t="str">
        <f>'Aligning Data'!F349</f>
        <v>D3</v>
      </c>
      <c r="G675" s="41" t="str">
        <f>'Aligning Data'!G349</f>
        <v>E3</v>
      </c>
      <c r="H675" s="41" t="str">
        <f>'Aligning Data'!H349</f>
        <v>F3</v>
      </c>
      <c r="I675" s="41" t="str">
        <f>'Aligning Data'!I349</f>
        <v>G3</v>
      </c>
      <c r="J675" s="41" t="str">
        <f>'Aligning Data'!J349</f>
        <v>H3</v>
      </c>
      <c r="K675" s="41" t="str">
        <f>'Aligning Data'!K349</f>
        <v>I3</v>
      </c>
      <c r="L675" s="41" t="str">
        <f>'Aligning Data'!L349</f>
        <v>J3</v>
      </c>
      <c r="M675" s="41" t="str">
        <f>'Aligning Data'!M349</f>
        <v>K3</v>
      </c>
      <c r="N675" s="41" t="str">
        <f>'Aligning Data'!N349</f>
        <v>L3</v>
      </c>
      <c r="O675" s="41" t="str">
        <f>'Aligning Data'!O349</f>
        <v>M3</v>
      </c>
      <c r="P675" s="41" t="str">
        <f>'Aligning Data'!P349</f>
        <v>N3</v>
      </c>
      <c r="Q675" s="41" t="str">
        <f>'Aligning Data'!Q349</f>
        <v>O3</v>
      </c>
      <c r="R675" s="41" t="str">
        <f>'Aligning Data'!R349</f>
        <v>P3</v>
      </c>
      <c r="S675" s="41" t="str">
        <f>'Aligning Data'!S349</f>
        <v>S3</v>
      </c>
      <c r="T675" s="41" t="str">
        <f>'Aligning Data'!T349</f>
        <v>R3</v>
      </c>
      <c r="U675" s="41" t="str">
        <f>'Aligning Data'!U349</f>
        <v>S3</v>
      </c>
      <c r="V675" s="41" t="str">
        <f>'Aligning Data'!V349</f>
        <v>T3</v>
      </c>
      <c r="W675" s="41" t="str">
        <f>'Aligning Data'!W349</f>
        <v>U3</v>
      </c>
      <c r="X675" s="41" t="str">
        <f>'Aligning Data'!X349</f>
        <v>V3</v>
      </c>
      <c r="Y675" s="41" t="str">
        <f>'Aligning Data'!Y349</f>
        <v>W3</v>
      </c>
      <c r="Z675" s="41" t="str">
        <f>'Aligning Data'!Z349</f>
        <v>X3</v>
      </c>
      <c r="AA675" s="41" t="str">
        <f>'Aligning Data'!AA349</f>
        <v>Y3</v>
      </c>
      <c r="AB675" s="41" t="str">
        <f>'Aligning Data'!AB349</f>
        <v>Z3</v>
      </c>
      <c r="AC675" s="41" t="str">
        <f>'Aligning Data'!AC349</f>
        <v>AA3</v>
      </c>
      <c r="AD675" s="41" t="str">
        <f>'Aligning Data'!AD349</f>
        <v>AB3</v>
      </c>
      <c r="AE675" s="41" t="str">
        <f>'Aligning Data'!AE349</f>
        <v>AC3</v>
      </c>
      <c r="AF675" s="41" t="str">
        <f>'Aligning Data'!AF349</f>
        <v>AD3</v>
      </c>
    </row>
    <row r="676" spans="2:34" s="21" customFormat="1" ht="15.75" customHeight="1" x14ac:dyDescent="0.2">
      <c r="B676" s="32">
        <v>4</v>
      </c>
      <c r="C676" s="32" t="s">
        <v>326</v>
      </c>
      <c r="D676" s="32" t="s">
        <v>326</v>
      </c>
      <c r="E676" s="32" t="s">
        <v>326</v>
      </c>
      <c r="F676" s="32" t="s">
        <v>1140</v>
      </c>
      <c r="G676" s="32" t="s">
        <v>1141</v>
      </c>
      <c r="H676" s="32" t="s">
        <v>1142</v>
      </c>
      <c r="I676" s="32" t="s">
        <v>1143</v>
      </c>
      <c r="J676" s="32" t="s">
        <v>1144</v>
      </c>
      <c r="K676" s="32" t="s">
        <v>1145</v>
      </c>
      <c r="L676" s="32" t="s">
        <v>1146</v>
      </c>
      <c r="M676" s="32" t="s">
        <v>1147</v>
      </c>
      <c r="N676" s="32" t="s">
        <v>1148</v>
      </c>
      <c r="O676" s="32" t="s">
        <v>1149</v>
      </c>
      <c r="P676" s="32" t="s">
        <v>1150</v>
      </c>
      <c r="Q676" s="32" t="s">
        <v>1151</v>
      </c>
      <c r="R676" s="32" t="s">
        <v>1152</v>
      </c>
      <c r="S676" s="32" t="s">
        <v>1153</v>
      </c>
      <c r="T676" s="32" t="s">
        <v>1154</v>
      </c>
      <c r="U676" s="32" t="s">
        <v>1155</v>
      </c>
      <c r="V676" s="32" t="s">
        <v>1156</v>
      </c>
      <c r="W676" s="32" t="s">
        <v>1157</v>
      </c>
      <c r="X676" s="32" t="s">
        <v>1158</v>
      </c>
      <c r="Y676" s="32" t="s">
        <v>1159</v>
      </c>
      <c r="Z676" s="32" t="s">
        <v>1160</v>
      </c>
      <c r="AA676" s="32" t="s">
        <v>1161</v>
      </c>
      <c r="AB676" s="32" t="s">
        <v>1162</v>
      </c>
      <c r="AC676" s="32" t="s">
        <v>1163</v>
      </c>
      <c r="AD676" s="32" t="s">
        <v>1164</v>
      </c>
      <c r="AE676" s="32" t="s">
        <v>1165</v>
      </c>
      <c r="AF676" s="32" t="s">
        <v>1166</v>
      </c>
    </row>
    <row r="677" spans="2:34" s="21" customFormat="1" ht="15.75" customHeight="1" x14ac:dyDescent="0.2">
      <c r="B677" s="32"/>
      <c r="C677" s="41" t="str">
        <f>'Aligning Data'!C350</f>
        <v>A4</v>
      </c>
      <c r="D677" s="41" t="str">
        <f>'Aligning Data'!D350</f>
        <v>B4</v>
      </c>
      <c r="E677" s="41" t="str">
        <f>'Aligning Data'!E350</f>
        <v>C4</v>
      </c>
      <c r="F677" s="41" t="str">
        <f>'Aligning Data'!F350</f>
        <v>D4</v>
      </c>
      <c r="G677" s="41" t="str">
        <f>'Aligning Data'!G350</f>
        <v>E4</v>
      </c>
      <c r="H677" s="41" t="str">
        <f>'Aligning Data'!H350</f>
        <v>F4</v>
      </c>
      <c r="I677" s="41" t="str">
        <f>'Aligning Data'!I350</f>
        <v>G4</v>
      </c>
      <c r="J677" s="41" t="str">
        <f>'Aligning Data'!J350</f>
        <v>H4</v>
      </c>
      <c r="K677" s="41" t="str">
        <f>'Aligning Data'!K350</f>
        <v>I4</v>
      </c>
      <c r="L677" s="41" t="str">
        <f>'Aligning Data'!L350</f>
        <v>J4</v>
      </c>
      <c r="M677" s="41" t="str">
        <f>'Aligning Data'!M350</f>
        <v>K4</v>
      </c>
      <c r="N677" s="41" t="str">
        <f>'Aligning Data'!N350</f>
        <v>L4</v>
      </c>
      <c r="O677" s="41" t="str">
        <f>'Aligning Data'!O350</f>
        <v>M4</v>
      </c>
      <c r="P677" s="41" t="str">
        <f>'Aligning Data'!P350</f>
        <v>N4</v>
      </c>
      <c r="Q677" s="41" t="str">
        <f>'Aligning Data'!Q350</f>
        <v>O4</v>
      </c>
      <c r="R677" s="41" t="str">
        <f>'Aligning Data'!R350</f>
        <v>P4</v>
      </c>
      <c r="S677" s="41" t="str">
        <f>'Aligning Data'!S350</f>
        <v>S4</v>
      </c>
      <c r="T677" s="41" t="str">
        <f>'Aligning Data'!T350</f>
        <v>R4</v>
      </c>
      <c r="U677" s="41" t="str">
        <f>'Aligning Data'!U350</f>
        <v>S4</v>
      </c>
      <c r="V677" s="41" t="str">
        <f>'Aligning Data'!V350</f>
        <v>T4</v>
      </c>
      <c r="W677" s="41" t="str">
        <f>'Aligning Data'!W350</f>
        <v>U4</v>
      </c>
      <c r="X677" s="41" t="str">
        <f>'Aligning Data'!X350</f>
        <v>V4</v>
      </c>
      <c r="Y677" s="41" t="str">
        <f>'Aligning Data'!Y350</f>
        <v>W4</v>
      </c>
      <c r="Z677" s="41" t="str">
        <f>'Aligning Data'!Z350</f>
        <v>X4</v>
      </c>
      <c r="AA677" s="41" t="str">
        <f>'Aligning Data'!AA350</f>
        <v>Y4</v>
      </c>
      <c r="AB677" s="41" t="str">
        <f>'Aligning Data'!AB350</f>
        <v>Z4</v>
      </c>
      <c r="AC677" s="41" t="str">
        <f>'Aligning Data'!AC350</f>
        <v>AA4</v>
      </c>
      <c r="AD677" s="41" t="str">
        <f>'Aligning Data'!AD350</f>
        <v>AB4</v>
      </c>
      <c r="AE677" s="41" t="str">
        <f>'Aligning Data'!AE350</f>
        <v>AC4</v>
      </c>
      <c r="AF677" s="41" t="str">
        <f>'Aligning Data'!AF350</f>
        <v>AD4</v>
      </c>
    </row>
    <row r="678" spans="2:34" s="21" customFormat="1" ht="15.75" customHeight="1" x14ac:dyDescent="0.2">
      <c r="B678" s="27">
        <v>5</v>
      </c>
      <c r="C678" s="27" t="s">
        <v>1167</v>
      </c>
      <c r="D678" s="27" t="s">
        <v>1072</v>
      </c>
      <c r="E678" s="27" t="s">
        <v>1168</v>
      </c>
      <c r="F678" s="27" t="s">
        <v>1169</v>
      </c>
      <c r="G678" s="27" t="s">
        <v>1170</v>
      </c>
      <c r="H678" s="27" t="s">
        <v>1171</v>
      </c>
      <c r="I678" s="27" t="s">
        <v>1172</v>
      </c>
      <c r="J678" s="27" t="s">
        <v>1173</v>
      </c>
      <c r="K678" s="27" t="s">
        <v>1174</v>
      </c>
      <c r="L678" s="27" t="s">
        <v>1175</v>
      </c>
      <c r="M678" s="27" t="s">
        <v>1176</v>
      </c>
      <c r="N678" s="27" t="s">
        <v>1177</v>
      </c>
      <c r="O678" s="27" t="s">
        <v>1178</v>
      </c>
      <c r="P678" s="27" t="s">
        <v>1179</v>
      </c>
      <c r="Q678" s="27" t="s">
        <v>1180</v>
      </c>
      <c r="R678" s="27" t="s">
        <v>1181</v>
      </c>
      <c r="S678" s="27" t="s">
        <v>1182</v>
      </c>
      <c r="T678" s="27" t="s">
        <v>1183</v>
      </c>
      <c r="U678" s="27" t="s">
        <v>1184</v>
      </c>
      <c r="V678" s="27" t="s">
        <v>1185</v>
      </c>
      <c r="W678" s="27" t="s">
        <v>1186</v>
      </c>
      <c r="X678" s="27" t="s">
        <v>1187</v>
      </c>
      <c r="Y678" s="27" t="s">
        <v>1188</v>
      </c>
      <c r="Z678" s="27" t="s">
        <v>1189</v>
      </c>
      <c r="AA678" s="27" t="s">
        <v>1190</v>
      </c>
      <c r="AB678" s="27" t="s">
        <v>1191</v>
      </c>
      <c r="AC678" s="27" t="s">
        <v>1192</v>
      </c>
      <c r="AD678" s="27" t="s">
        <v>1193</v>
      </c>
      <c r="AE678" s="27" t="s">
        <v>1194</v>
      </c>
      <c r="AF678" s="27" t="s">
        <v>1195</v>
      </c>
    </row>
    <row r="679" spans="2:34" s="21" customFormat="1" ht="15.75" customHeight="1" x14ac:dyDescent="0.2">
      <c r="B679" s="27"/>
      <c r="C679" s="28" t="str">
        <f>'Aligning Data'!C351</f>
        <v>A5</v>
      </c>
      <c r="D679" s="28" t="str">
        <f>'Aligning Data'!D351</f>
        <v>B5</v>
      </c>
      <c r="E679" s="28" t="str">
        <f>'Aligning Data'!E351</f>
        <v>C5</v>
      </c>
      <c r="F679" s="28" t="str">
        <f>'Aligning Data'!F351</f>
        <v>D5</v>
      </c>
      <c r="G679" s="28" t="str">
        <f>'Aligning Data'!G351</f>
        <v>E5</v>
      </c>
      <c r="H679" s="28" t="str">
        <f>'Aligning Data'!H351</f>
        <v>F5</v>
      </c>
      <c r="I679" s="28" t="str">
        <f>'Aligning Data'!I351</f>
        <v>G5</v>
      </c>
      <c r="J679" s="28" t="str">
        <f>'Aligning Data'!J351</f>
        <v>H5</v>
      </c>
      <c r="K679" s="28" t="str">
        <f>'Aligning Data'!K351</f>
        <v>I5</v>
      </c>
      <c r="L679" s="28" t="str">
        <f>'Aligning Data'!L351</f>
        <v>J5</v>
      </c>
      <c r="M679" s="28" t="str">
        <f>'Aligning Data'!M351</f>
        <v>K5</v>
      </c>
      <c r="N679" s="28" t="str">
        <f>'Aligning Data'!N351</f>
        <v>L5</v>
      </c>
      <c r="O679" s="28" t="str">
        <f>'Aligning Data'!O351</f>
        <v>M5</v>
      </c>
      <c r="P679" s="28" t="str">
        <f>'Aligning Data'!P351</f>
        <v>N5</v>
      </c>
      <c r="Q679" s="28" t="str">
        <f>'Aligning Data'!Q351</f>
        <v>O5</v>
      </c>
      <c r="R679" s="28" t="str">
        <f>'Aligning Data'!R351</f>
        <v>P5</v>
      </c>
      <c r="S679" s="28" t="str">
        <f>'Aligning Data'!S351</f>
        <v>S5</v>
      </c>
      <c r="T679" s="28" t="str">
        <f>'Aligning Data'!T351</f>
        <v>R5</v>
      </c>
      <c r="U679" s="28" t="str">
        <f>'Aligning Data'!U351</f>
        <v>S5</v>
      </c>
      <c r="V679" s="28" t="str">
        <f>'Aligning Data'!V351</f>
        <v>T5</v>
      </c>
      <c r="W679" s="28" t="str">
        <f>'Aligning Data'!W351</f>
        <v>U5</v>
      </c>
      <c r="X679" s="28" t="str">
        <f>'Aligning Data'!X351</f>
        <v>V5</v>
      </c>
      <c r="Y679" s="28" t="str">
        <f>'Aligning Data'!Y351</f>
        <v>W5</v>
      </c>
      <c r="Z679" s="28" t="str">
        <f>'Aligning Data'!Z351</f>
        <v>X5</v>
      </c>
      <c r="AA679" s="28" t="str">
        <f>'Aligning Data'!AA351</f>
        <v>Y5</v>
      </c>
      <c r="AB679" s="28" t="str">
        <f>'Aligning Data'!AB351</f>
        <v>Z5</v>
      </c>
      <c r="AC679" s="28" t="str">
        <f>'Aligning Data'!AC351</f>
        <v>AA5</v>
      </c>
      <c r="AD679" s="28" t="str">
        <f>'Aligning Data'!AD351</f>
        <v>AB5</v>
      </c>
      <c r="AE679" s="28" t="str">
        <f>'Aligning Data'!AE351</f>
        <v>AC5</v>
      </c>
      <c r="AF679" s="28" t="str">
        <f>'Aligning Data'!AF351</f>
        <v>AD5</v>
      </c>
    </row>
    <row r="680" spans="2:34" s="21" customFormat="1" ht="15.75" customHeight="1" x14ac:dyDescent="0.2">
      <c r="B680" s="27">
        <v>6</v>
      </c>
      <c r="C680" s="27" t="s">
        <v>1167</v>
      </c>
      <c r="D680" s="27" t="s">
        <v>1072</v>
      </c>
      <c r="E680" s="27" t="s">
        <v>1168</v>
      </c>
      <c r="F680" s="27" t="s">
        <v>1169</v>
      </c>
      <c r="G680" s="27" t="s">
        <v>1170</v>
      </c>
      <c r="H680" s="27" t="s">
        <v>1171</v>
      </c>
      <c r="I680" s="27" t="s">
        <v>1172</v>
      </c>
      <c r="J680" s="27" t="s">
        <v>1173</v>
      </c>
      <c r="K680" s="27" t="s">
        <v>1174</v>
      </c>
      <c r="L680" s="27" t="s">
        <v>1175</v>
      </c>
      <c r="M680" s="27" t="s">
        <v>1176</v>
      </c>
      <c r="N680" s="27" t="s">
        <v>1177</v>
      </c>
      <c r="O680" s="27" t="s">
        <v>1178</v>
      </c>
      <c r="P680" s="27" t="s">
        <v>1179</v>
      </c>
      <c r="Q680" s="27" t="s">
        <v>1180</v>
      </c>
      <c r="R680" s="27" t="s">
        <v>1181</v>
      </c>
      <c r="S680" s="27" t="s">
        <v>1182</v>
      </c>
      <c r="T680" s="27" t="s">
        <v>1183</v>
      </c>
      <c r="U680" s="27" t="s">
        <v>1184</v>
      </c>
      <c r="V680" s="27" t="s">
        <v>1185</v>
      </c>
      <c r="W680" s="27" t="s">
        <v>1186</v>
      </c>
      <c r="X680" s="27" t="s">
        <v>1187</v>
      </c>
      <c r="Y680" s="27" t="s">
        <v>1188</v>
      </c>
      <c r="Z680" s="27" t="s">
        <v>1189</v>
      </c>
      <c r="AA680" s="27" t="s">
        <v>1190</v>
      </c>
      <c r="AB680" s="27" t="s">
        <v>1191</v>
      </c>
      <c r="AC680" s="27" t="s">
        <v>1192</v>
      </c>
      <c r="AD680" s="27" t="s">
        <v>1193</v>
      </c>
      <c r="AE680" s="27" t="s">
        <v>1194</v>
      </c>
      <c r="AF680" s="27" t="s">
        <v>1195</v>
      </c>
    </row>
    <row r="681" spans="2:34" s="21" customFormat="1" ht="15.75" customHeight="1" x14ac:dyDescent="0.2">
      <c r="B681" s="27"/>
      <c r="C681" s="29" t="str">
        <f>'Aligning Data'!C352</f>
        <v>A6</v>
      </c>
      <c r="D681" s="29" t="str">
        <f>'Aligning Data'!D352</f>
        <v>B6</v>
      </c>
      <c r="E681" s="29" t="str">
        <f>'Aligning Data'!E352</f>
        <v>C6</v>
      </c>
      <c r="F681" s="29" t="str">
        <f>'Aligning Data'!F352</f>
        <v>D6</v>
      </c>
      <c r="G681" s="29" t="str">
        <f>'Aligning Data'!G352</f>
        <v>E6</v>
      </c>
      <c r="H681" s="29" t="str">
        <f>'Aligning Data'!H352</f>
        <v>F6</v>
      </c>
      <c r="I681" s="29" t="str">
        <f>'Aligning Data'!I352</f>
        <v>G6</v>
      </c>
      <c r="J681" s="29" t="str">
        <f>'Aligning Data'!J352</f>
        <v>H6</v>
      </c>
      <c r="K681" s="29" t="str">
        <f>'Aligning Data'!K352</f>
        <v>I6</v>
      </c>
      <c r="L681" s="29" t="str">
        <f>'Aligning Data'!L352</f>
        <v>J6</v>
      </c>
      <c r="M681" s="29" t="str">
        <f>'Aligning Data'!M352</f>
        <v>K6</v>
      </c>
      <c r="N681" s="29" t="str">
        <f>'Aligning Data'!N352</f>
        <v>L6</v>
      </c>
      <c r="O681" s="29" t="str">
        <f>'Aligning Data'!O352</f>
        <v>M6</v>
      </c>
      <c r="P681" s="29" t="str">
        <f>'Aligning Data'!P352</f>
        <v>N6</v>
      </c>
      <c r="Q681" s="29" t="str">
        <f>'Aligning Data'!Q352</f>
        <v>O6</v>
      </c>
      <c r="R681" s="29" t="str">
        <f>'Aligning Data'!R352</f>
        <v>P6</v>
      </c>
      <c r="S681" s="29" t="str">
        <f>'Aligning Data'!S352</f>
        <v>S6</v>
      </c>
      <c r="T681" s="29" t="str">
        <f>'Aligning Data'!T352</f>
        <v>R6</v>
      </c>
      <c r="U681" s="29" t="str">
        <f>'Aligning Data'!U352</f>
        <v>S6</v>
      </c>
      <c r="V681" s="29" t="str">
        <f>'Aligning Data'!V352</f>
        <v>T6</v>
      </c>
      <c r="W681" s="29" t="str">
        <f>'Aligning Data'!W352</f>
        <v>U6</v>
      </c>
      <c r="X681" s="29" t="str">
        <f>'Aligning Data'!X352</f>
        <v>V6</v>
      </c>
      <c r="Y681" s="29" t="str">
        <f>'Aligning Data'!Y352</f>
        <v>W6</v>
      </c>
      <c r="Z681" s="29" t="str">
        <f>'Aligning Data'!Z352</f>
        <v>X6</v>
      </c>
      <c r="AA681" s="29" t="str">
        <f>'Aligning Data'!AA352</f>
        <v>Y6</v>
      </c>
      <c r="AB681" s="29" t="str">
        <f>'Aligning Data'!AB352</f>
        <v>Z6</v>
      </c>
      <c r="AC681" s="29" t="str">
        <f>'Aligning Data'!AC352</f>
        <v>AA6</v>
      </c>
      <c r="AD681" s="29" t="str">
        <f>'Aligning Data'!AD352</f>
        <v>AB6</v>
      </c>
      <c r="AE681" s="29" t="str">
        <f>'Aligning Data'!AE352</f>
        <v>AC6</v>
      </c>
      <c r="AF681" s="29" t="str">
        <f>'Aligning Data'!AF352</f>
        <v>AD6</v>
      </c>
    </row>
    <row r="682" spans="2:34" s="21" customFormat="1" ht="15.75" customHeight="1" x14ac:dyDescent="0.2">
      <c r="B682" s="32">
        <v>7</v>
      </c>
      <c r="C682" s="32" t="s">
        <v>1196</v>
      </c>
      <c r="D682" s="32" t="s">
        <v>1197</v>
      </c>
      <c r="E682" s="32" t="s">
        <v>1198</v>
      </c>
      <c r="F682" s="32" t="s">
        <v>1199</v>
      </c>
      <c r="G682" s="32" t="s">
        <v>1200</v>
      </c>
      <c r="H682" s="32" t="s">
        <v>1201</v>
      </c>
      <c r="I682" s="32" t="s">
        <v>1202</v>
      </c>
      <c r="J682" s="32" t="s">
        <v>1203</v>
      </c>
      <c r="K682" s="32" t="s">
        <v>1204</v>
      </c>
      <c r="L682" s="32" t="s">
        <v>1205</v>
      </c>
      <c r="M682" s="32" t="s">
        <v>1206</v>
      </c>
      <c r="N682" s="32" t="s">
        <v>1207</v>
      </c>
      <c r="O682" s="32" t="s">
        <v>1208</v>
      </c>
      <c r="P682" s="32" t="s">
        <v>1209</v>
      </c>
      <c r="Q682" s="32" t="s">
        <v>1210</v>
      </c>
      <c r="R682" s="32" t="s">
        <v>1211</v>
      </c>
      <c r="S682" s="32" t="s">
        <v>1212</v>
      </c>
      <c r="T682" s="32" t="s">
        <v>1213</v>
      </c>
      <c r="U682" s="32" t="s">
        <v>1214</v>
      </c>
      <c r="V682" s="32" t="s">
        <v>1215</v>
      </c>
      <c r="W682" s="32" t="s">
        <v>1216</v>
      </c>
      <c r="X682" s="32" t="s">
        <v>1217</v>
      </c>
      <c r="Y682" s="32" t="s">
        <v>1218</v>
      </c>
      <c r="Z682" s="32" t="s">
        <v>1219</v>
      </c>
      <c r="AA682" s="32" t="s">
        <v>1220</v>
      </c>
      <c r="AB682" s="32" t="s">
        <v>1221</v>
      </c>
      <c r="AC682" s="32" t="s">
        <v>1222</v>
      </c>
      <c r="AD682" s="32" t="s">
        <v>1223</v>
      </c>
      <c r="AE682" s="32" t="s">
        <v>1224</v>
      </c>
      <c r="AF682" s="32" t="s">
        <v>1225</v>
      </c>
    </row>
    <row r="683" spans="2:34" s="21" customFormat="1" ht="15.75" customHeight="1" x14ac:dyDescent="0.2">
      <c r="B683" s="32"/>
      <c r="C683" s="44" t="str">
        <f>'Aligning Data'!C353</f>
        <v>A7</v>
      </c>
      <c r="D683" s="44" t="str">
        <f>'Aligning Data'!D353</f>
        <v>B7</v>
      </c>
      <c r="E683" s="44" t="str">
        <f>'Aligning Data'!E353</f>
        <v>C7</v>
      </c>
      <c r="F683" s="44" t="str">
        <f>'Aligning Data'!F353</f>
        <v>D7</v>
      </c>
      <c r="G683" s="44" t="str">
        <f>'Aligning Data'!G353</f>
        <v>E7</v>
      </c>
      <c r="H683" s="44" t="str">
        <f>'Aligning Data'!H353</f>
        <v>F7</v>
      </c>
      <c r="I683" s="44" t="str">
        <f>'Aligning Data'!I353</f>
        <v>G7</v>
      </c>
      <c r="J683" s="44" t="str">
        <f>'Aligning Data'!J353</f>
        <v>H7</v>
      </c>
      <c r="K683" s="44" t="str">
        <f>'Aligning Data'!K353</f>
        <v>I7</v>
      </c>
      <c r="L683" s="44" t="str">
        <f>'Aligning Data'!L353</f>
        <v>J7</v>
      </c>
      <c r="M683" s="44" t="str">
        <f>'Aligning Data'!M353</f>
        <v>K7</v>
      </c>
      <c r="N683" s="44" t="str">
        <f>'Aligning Data'!N353</f>
        <v>L7</v>
      </c>
      <c r="O683" s="44" t="str">
        <f>'Aligning Data'!O353</f>
        <v>M7</v>
      </c>
      <c r="P683" s="44" t="str">
        <f>'Aligning Data'!P353</f>
        <v>N7</v>
      </c>
      <c r="Q683" s="44" t="str">
        <f>'Aligning Data'!Q353</f>
        <v>O7</v>
      </c>
      <c r="R683" s="44" t="str">
        <f>'Aligning Data'!R353</f>
        <v>P7</v>
      </c>
      <c r="S683" s="44" t="str">
        <f>'Aligning Data'!S353</f>
        <v>S7</v>
      </c>
      <c r="T683" s="44" t="str">
        <f>'Aligning Data'!T353</f>
        <v>R7</v>
      </c>
      <c r="U683" s="44" t="str">
        <f>'Aligning Data'!U353</f>
        <v>S7</v>
      </c>
      <c r="V683" s="44" t="str">
        <f>'Aligning Data'!V353</f>
        <v>T7</v>
      </c>
      <c r="W683" s="44" t="str">
        <f>'Aligning Data'!W353</f>
        <v>U7</v>
      </c>
      <c r="X683" s="44" t="str">
        <f>'Aligning Data'!X353</f>
        <v>V7</v>
      </c>
      <c r="Y683" s="44" t="str">
        <f>'Aligning Data'!Y353</f>
        <v>W7</v>
      </c>
      <c r="Z683" s="44" t="str">
        <f>'Aligning Data'!Z353</f>
        <v>X7</v>
      </c>
      <c r="AA683" s="44" t="str">
        <f>'Aligning Data'!AA353</f>
        <v>Y7</v>
      </c>
      <c r="AB683" s="44" t="str">
        <f>'Aligning Data'!AB353</f>
        <v>Z7</v>
      </c>
      <c r="AC683" s="44" t="str">
        <f>'Aligning Data'!AC353</f>
        <v>AA7</v>
      </c>
      <c r="AD683" s="44" t="str">
        <f>'Aligning Data'!AD353</f>
        <v>AB7</v>
      </c>
      <c r="AE683" s="44" t="str">
        <f>'Aligning Data'!AE353</f>
        <v>AC7</v>
      </c>
      <c r="AF683" s="44" t="str">
        <f>'Aligning Data'!AF353</f>
        <v>AD7</v>
      </c>
    </row>
    <row r="684" spans="2:34" s="21" customFormat="1" ht="15.75" customHeight="1" x14ac:dyDescent="0.2">
      <c r="B684" s="32">
        <v>8</v>
      </c>
      <c r="C684" s="32" t="s">
        <v>1196</v>
      </c>
      <c r="D684" s="32" t="s">
        <v>1197</v>
      </c>
      <c r="E684" s="32" t="s">
        <v>1198</v>
      </c>
      <c r="F684" s="32" t="s">
        <v>1199</v>
      </c>
      <c r="G684" s="32" t="s">
        <v>1200</v>
      </c>
      <c r="H684" s="32" t="s">
        <v>1201</v>
      </c>
      <c r="I684" s="32" t="s">
        <v>1202</v>
      </c>
      <c r="J684" s="32" t="s">
        <v>1203</v>
      </c>
      <c r="K684" s="32" t="s">
        <v>1204</v>
      </c>
      <c r="L684" s="32" t="s">
        <v>1205</v>
      </c>
      <c r="M684" s="32" t="s">
        <v>1206</v>
      </c>
      <c r="N684" s="32" t="s">
        <v>1207</v>
      </c>
      <c r="O684" s="32" t="s">
        <v>1208</v>
      </c>
      <c r="P684" s="32" t="s">
        <v>1209</v>
      </c>
      <c r="Q684" s="32" t="s">
        <v>1210</v>
      </c>
      <c r="R684" s="32" t="s">
        <v>1211</v>
      </c>
      <c r="S684" s="32" t="s">
        <v>1212</v>
      </c>
      <c r="T684" s="32" t="s">
        <v>1213</v>
      </c>
      <c r="U684" s="32" t="s">
        <v>1214</v>
      </c>
      <c r="V684" s="32" t="s">
        <v>1215</v>
      </c>
      <c r="W684" s="32" t="s">
        <v>1216</v>
      </c>
      <c r="X684" s="32" t="s">
        <v>1217</v>
      </c>
      <c r="Y684" s="32" t="s">
        <v>1218</v>
      </c>
      <c r="Z684" s="32" t="s">
        <v>1219</v>
      </c>
      <c r="AA684" s="32" t="s">
        <v>1220</v>
      </c>
      <c r="AB684" s="32" t="s">
        <v>1221</v>
      </c>
      <c r="AC684" s="32" t="s">
        <v>1222</v>
      </c>
      <c r="AD684" s="32" t="s">
        <v>1223</v>
      </c>
      <c r="AE684" s="32" t="s">
        <v>1224</v>
      </c>
      <c r="AF684" s="32" t="s">
        <v>1225</v>
      </c>
    </row>
    <row r="685" spans="2:34" s="21" customFormat="1" ht="15.75" customHeight="1" x14ac:dyDescent="0.2">
      <c r="B685" s="32"/>
      <c r="C685" s="44" t="str">
        <f>'Aligning Data'!C354</f>
        <v>A8</v>
      </c>
      <c r="D685" s="44" t="str">
        <f>'Aligning Data'!D354</f>
        <v>B8</v>
      </c>
      <c r="E685" s="44" t="str">
        <f>'Aligning Data'!E354</f>
        <v>C8</v>
      </c>
      <c r="F685" s="44" t="str">
        <f>'Aligning Data'!F354</f>
        <v>D8</v>
      </c>
      <c r="G685" s="44" t="str">
        <f>'Aligning Data'!G354</f>
        <v>E8</v>
      </c>
      <c r="H685" s="44" t="str">
        <f>'Aligning Data'!H354</f>
        <v>F8</v>
      </c>
      <c r="I685" s="44" t="str">
        <f>'Aligning Data'!I354</f>
        <v>G8</v>
      </c>
      <c r="J685" s="44" t="str">
        <f>'Aligning Data'!J354</f>
        <v>H8</v>
      </c>
      <c r="K685" s="44" t="str">
        <f>'Aligning Data'!K354</f>
        <v>I8</v>
      </c>
      <c r="L685" s="44" t="str">
        <f>'Aligning Data'!L354</f>
        <v>J8</v>
      </c>
      <c r="M685" s="44" t="str">
        <f>'Aligning Data'!M354</f>
        <v>K8</v>
      </c>
      <c r="N685" s="44" t="str">
        <f>'Aligning Data'!N354</f>
        <v>L8</v>
      </c>
      <c r="O685" s="44" t="str">
        <f>'Aligning Data'!O354</f>
        <v>M8</v>
      </c>
      <c r="P685" s="44" t="str">
        <f>'Aligning Data'!P354</f>
        <v>N8</v>
      </c>
      <c r="Q685" s="44" t="str">
        <f>'Aligning Data'!Q354</f>
        <v>O8</v>
      </c>
      <c r="R685" s="44" t="str">
        <f>'Aligning Data'!R354</f>
        <v>P8</v>
      </c>
      <c r="S685" s="44" t="str">
        <f>'Aligning Data'!S354</f>
        <v>S8</v>
      </c>
      <c r="T685" s="44" t="str">
        <f>'Aligning Data'!T354</f>
        <v>R8</v>
      </c>
      <c r="U685" s="44" t="str">
        <f>'Aligning Data'!U354</f>
        <v>S8</v>
      </c>
      <c r="V685" s="44" t="str">
        <f>'Aligning Data'!V354</f>
        <v>T8</v>
      </c>
      <c r="W685" s="44" t="str">
        <f>'Aligning Data'!W354</f>
        <v>U8</v>
      </c>
      <c r="X685" s="44" t="str">
        <f>'Aligning Data'!X354</f>
        <v>V8</v>
      </c>
      <c r="Y685" s="44" t="str">
        <f>'Aligning Data'!Y354</f>
        <v>W8</v>
      </c>
      <c r="Z685" s="44" t="str">
        <f>'Aligning Data'!Z354</f>
        <v>X8</v>
      </c>
      <c r="AA685" s="44" t="str">
        <f>'Aligning Data'!AA354</f>
        <v>Y8</v>
      </c>
      <c r="AB685" s="44" t="str">
        <f>'Aligning Data'!AB354</f>
        <v>Z8</v>
      </c>
      <c r="AC685" s="44" t="str">
        <f>'Aligning Data'!AC354</f>
        <v>AA8</v>
      </c>
      <c r="AD685" s="44" t="str">
        <f>'Aligning Data'!AD354</f>
        <v>AB8</v>
      </c>
      <c r="AE685" s="44" t="str">
        <f>'Aligning Data'!AE354</f>
        <v>AC8</v>
      </c>
      <c r="AF685" s="44" t="str">
        <f>'Aligning Data'!AF354</f>
        <v>AD8</v>
      </c>
    </row>
    <row r="686" spans="2:34" s="21" customFormat="1" ht="15.75" customHeight="1" x14ac:dyDescent="0.2">
      <c r="B686" s="27">
        <v>9</v>
      </c>
      <c r="C686" s="27" t="s">
        <v>1226</v>
      </c>
      <c r="D686" s="27" t="s">
        <v>1227</v>
      </c>
      <c r="E686" s="27" t="s">
        <v>1228</v>
      </c>
      <c r="F686" s="27" t="s">
        <v>1229</v>
      </c>
      <c r="G686" s="27" t="s">
        <v>1230</v>
      </c>
      <c r="H686" s="27" t="s">
        <v>1231</v>
      </c>
      <c r="I686" s="27" t="s">
        <v>1232</v>
      </c>
      <c r="J686" s="27" t="s">
        <v>1233</v>
      </c>
      <c r="K686" s="27" t="s">
        <v>1234</v>
      </c>
      <c r="L686" s="27" t="s">
        <v>1235</v>
      </c>
      <c r="M686" s="27" t="s">
        <v>1236</v>
      </c>
      <c r="N686" s="27" t="s">
        <v>1237</v>
      </c>
      <c r="O686" s="27" t="s">
        <v>1238</v>
      </c>
      <c r="P686" s="27" t="s">
        <v>1239</v>
      </c>
      <c r="Q686" s="27" t="s">
        <v>1240</v>
      </c>
      <c r="R686" s="27" t="s">
        <v>1241</v>
      </c>
      <c r="S686" s="27" t="s">
        <v>1242</v>
      </c>
      <c r="T686" s="27" t="s">
        <v>1243</v>
      </c>
      <c r="U686" s="27" t="s">
        <v>1244</v>
      </c>
      <c r="V686" s="27" t="s">
        <v>1245</v>
      </c>
      <c r="W686" s="27" t="s">
        <v>1246</v>
      </c>
      <c r="X686" s="27" t="s">
        <v>1247</v>
      </c>
      <c r="Y686" s="27" t="s">
        <v>1248</v>
      </c>
      <c r="Z686" s="27" t="s">
        <v>1249</v>
      </c>
      <c r="AA686" s="27" t="s">
        <v>1250</v>
      </c>
      <c r="AB686" s="27" t="s">
        <v>1251</v>
      </c>
      <c r="AC686" s="27" t="s">
        <v>1252</v>
      </c>
      <c r="AD686" s="27" t="s">
        <v>1253</v>
      </c>
      <c r="AE686" s="27" t="s">
        <v>1254</v>
      </c>
      <c r="AF686" s="27" t="s">
        <v>1255</v>
      </c>
    </row>
    <row r="687" spans="2:34" s="21" customFormat="1" ht="15.75" customHeight="1" x14ac:dyDescent="0.2">
      <c r="B687" s="27"/>
      <c r="C687" s="29" t="str">
        <f>'Aligning Data'!C355</f>
        <v>A9</v>
      </c>
      <c r="D687" s="29" t="str">
        <f>'Aligning Data'!D355</f>
        <v>B9</v>
      </c>
      <c r="E687" s="29" t="str">
        <f>'Aligning Data'!E355</f>
        <v>C9</v>
      </c>
      <c r="F687" s="29" t="str">
        <f>'Aligning Data'!F355</f>
        <v>D9</v>
      </c>
      <c r="G687" s="29" t="str">
        <f>'Aligning Data'!G355</f>
        <v>E9</v>
      </c>
      <c r="H687" s="29" t="str">
        <f>'Aligning Data'!H355</f>
        <v>F9</v>
      </c>
      <c r="I687" s="29" t="str">
        <f>'Aligning Data'!I355</f>
        <v>G9</v>
      </c>
      <c r="J687" s="29" t="str">
        <f>'Aligning Data'!J355</f>
        <v>H9</v>
      </c>
      <c r="K687" s="29" t="str">
        <f>'Aligning Data'!K355</f>
        <v>I9</v>
      </c>
      <c r="L687" s="29" t="str">
        <f>'Aligning Data'!L355</f>
        <v>J9</v>
      </c>
      <c r="M687" s="29" t="str">
        <f>'Aligning Data'!M355</f>
        <v>K9</v>
      </c>
      <c r="N687" s="29" t="str">
        <f>'Aligning Data'!N355</f>
        <v>L9</v>
      </c>
      <c r="O687" s="29" t="str">
        <f>'Aligning Data'!O355</f>
        <v>M9</v>
      </c>
      <c r="P687" s="29" t="str">
        <f>'Aligning Data'!P355</f>
        <v>N9</v>
      </c>
      <c r="Q687" s="29" t="str">
        <f>'Aligning Data'!Q355</f>
        <v>O9</v>
      </c>
      <c r="R687" s="29" t="str">
        <f>'Aligning Data'!R355</f>
        <v>P9</v>
      </c>
      <c r="S687" s="29" t="str">
        <f>'Aligning Data'!S355</f>
        <v>S9</v>
      </c>
      <c r="T687" s="29" t="str">
        <f>'Aligning Data'!T355</f>
        <v>R9</v>
      </c>
      <c r="U687" s="29" t="str">
        <f>'Aligning Data'!U355</f>
        <v>S9</v>
      </c>
      <c r="V687" s="29" t="str">
        <f>'Aligning Data'!V355</f>
        <v>T9</v>
      </c>
      <c r="W687" s="29" t="str">
        <f>'Aligning Data'!W355</f>
        <v>U9</v>
      </c>
      <c r="X687" s="29" t="str">
        <f>'Aligning Data'!X355</f>
        <v>V9</v>
      </c>
      <c r="Y687" s="29" t="str">
        <f>'Aligning Data'!Y355</f>
        <v>W9</v>
      </c>
      <c r="Z687" s="29" t="str">
        <f>'Aligning Data'!Z355</f>
        <v>X9</v>
      </c>
      <c r="AA687" s="29" t="str">
        <f>'Aligning Data'!AA355</f>
        <v>Y9</v>
      </c>
      <c r="AB687" s="29" t="str">
        <f>'Aligning Data'!AB355</f>
        <v>Z9</v>
      </c>
      <c r="AC687" s="29" t="str">
        <f>'Aligning Data'!AC355</f>
        <v>AA9</v>
      </c>
      <c r="AD687" s="29" t="str">
        <f>'Aligning Data'!AD355</f>
        <v>AB9</v>
      </c>
      <c r="AE687" s="29" t="str">
        <f>'Aligning Data'!AE355</f>
        <v>AC9</v>
      </c>
      <c r="AF687" s="29" t="str">
        <f>'Aligning Data'!AF355</f>
        <v>AD9</v>
      </c>
    </row>
    <row r="688" spans="2:34" s="21" customFormat="1" ht="15.75" customHeight="1" x14ac:dyDescent="0.2">
      <c r="B688" s="27">
        <v>10</v>
      </c>
      <c r="C688" s="27" t="s">
        <v>1226</v>
      </c>
      <c r="D688" s="27" t="s">
        <v>1227</v>
      </c>
      <c r="E688" s="27" t="s">
        <v>1228</v>
      </c>
      <c r="F688" s="27" t="s">
        <v>1229</v>
      </c>
      <c r="G688" s="27" t="s">
        <v>1230</v>
      </c>
      <c r="H688" s="27" t="s">
        <v>1231</v>
      </c>
      <c r="I688" s="27" t="s">
        <v>1232</v>
      </c>
      <c r="J688" s="27" t="s">
        <v>1233</v>
      </c>
      <c r="K688" s="27" t="s">
        <v>1234</v>
      </c>
      <c r="L688" s="27" t="s">
        <v>1235</v>
      </c>
      <c r="M688" s="27" t="s">
        <v>1236</v>
      </c>
      <c r="N688" s="27" t="s">
        <v>1237</v>
      </c>
      <c r="O688" s="27" t="s">
        <v>1238</v>
      </c>
      <c r="P688" s="27" t="s">
        <v>1239</v>
      </c>
      <c r="Q688" s="27" t="s">
        <v>1240</v>
      </c>
      <c r="R688" s="27" t="s">
        <v>1241</v>
      </c>
      <c r="S688" s="27" t="s">
        <v>1242</v>
      </c>
      <c r="T688" s="27" t="s">
        <v>1243</v>
      </c>
      <c r="U688" s="27" t="s">
        <v>1244</v>
      </c>
      <c r="V688" s="27" t="s">
        <v>1245</v>
      </c>
      <c r="W688" s="27" t="s">
        <v>1246</v>
      </c>
      <c r="X688" s="27" t="s">
        <v>1247</v>
      </c>
      <c r="Y688" s="27" t="s">
        <v>1248</v>
      </c>
      <c r="Z688" s="27" t="s">
        <v>1249</v>
      </c>
      <c r="AA688" s="27" t="s">
        <v>1250</v>
      </c>
      <c r="AB688" s="27" t="s">
        <v>1251</v>
      </c>
      <c r="AC688" s="27" t="s">
        <v>1252</v>
      </c>
      <c r="AD688" s="27" t="s">
        <v>1253</v>
      </c>
      <c r="AE688" s="27" t="s">
        <v>1254</v>
      </c>
      <c r="AF688" s="27" t="s">
        <v>1255</v>
      </c>
    </row>
    <row r="689" spans="2:32" s="21" customFormat="1" ht="15.75" customHeight="1" x14ac:dyDescent="0.2">
      <c r="B689" s="27"/>
      <c r="C689" s="29" t="str">
        <f>'Aligning Data'!C356</f>
        <v>A10</v>
      </c>
      <c r="D689" s="29" t="str">
        <f>'Aligning Data'!D356</f>
        <v>B10</v>
      </c>
      <c r="E689" s="29" t="str">
        <f>'Aligning Data'!E356</f>
        <v>C10</v>
      </c>
      <c r="F689" s="29" t="str">
        <f>'Aligning Data'!F356</f>
        <v>D10</v>
      </c>
      <c r="G689" s="29" t="str">
        <f>'Aligning Data'!G356</f>
        <v>E10</v>
      </c>
      <c r="H689" s="29" t="str">
        <f>'Aligning Data'!H356</f>
        <v>F10</v>
      </c>
      <c r="I689" s="29" t="str">
        <f>'Aligning Data'!I356</f>
        <v>G10</v>
      </c>
      <c r="J689" s="29" t="str">
        <f>'Aligning Data'!J356</f>
        <v>H10</v>
      </c>
      <c r="K689" s="29" t="str">
        <f>'Aligning Data'!K356</f>
        <v>I10</v>
      </c>
      <c r="L689" s="29" t="str">
        <f>'Aligning Data'!L356</f>
        <v>J10</v>
      </c>
      <c r="M689" s="29" t="str">
        <f>'Aligning Data'!M356</f>
        <v>K10</v>
      </c>
      <c r="N689" s="29" t="str">
        <f>'Aligning Data'!N356</f>
        <v>L10</v>
      </c>
      <c r="O689" s="29" t="str">
        <f>'Aligning Data'!O356</f>
        <v>M10</v>
      </c>
      <c r="P689" s="29" t="str">
        <f>'Aligning Data'!P356</f>
        <v>N10</v>
      </c>
      <c r="Q689" s="29" t="str">
        <f>'Aligning Data'!Q356</f>
        <v>O10</v>
      </c>
      <c r="R689" s="29" t="str">
        <f>'Aligning Data'!R356</f>
        <v>P10</v>
      </c>
      <c r="S689" s="29" t="str">
        <f>'Aligning Data'!S356</f>
        <v>S10</v>
      </c>
      <c r="T689" s="29" t="str">
        <f>'Aligning Data'!T356</f>
        <v>R10</v>
      </c>
      <c r="U689" s="29" t="str">
        <f>'Aligning Data'!U356</f>
        <v>S10</v>
      </c>
      <c r="V689" s="29" t="str">
        <f>'Aligning Data'!V356</f>
        <v>T10</v>
      </c>
      <c r="W689" s="29" t="str">
        <f>'Aligning Data'!W356</f>
        <v>U10</v>
      </c>
      <c r="X689" s="29" t="str">
        <f>'Aligning Data'!X356</f>
        <v>V10</v>
      </c>
      <c r="Y689" s="29" t="str">
        <f>'Aligning Data'!Y356</f>
        <v>W10</v>
      </c>
      <c r="Z689" s="29" t="str">
        <f>'Aligning Data'!Z356</f>
        <v>X10</v>
      </c>
      <c r="AA689" s="29" t="str">
        <f>'Aligning Data'!AA356</f>
        <v>Y10</v>
      </c>
      <c r="AB689" s="29" t="str">
        <f>'Aligning Data'!AB356</f>
        <v>Z10</v>
      </c>
      <c r="AC689" s="29" t="str">
        <f>'Aligning Data'!AC356</f>
        <v>AA10</v>
      </c>
      <c r="AD689" s="29" t="str">
        <f>'Aligning Data'!AD356</f>
        <v>AB10</v>
      </c>
      <c r="AE689" s="29" t="str">
        <f>'Aligning Data'!AE356</f>
        <v>AC10</v>
      </c>
      <c r="AF689" s="29" t="str">
        <f>'Aligning Data'!AF356</f>
        <v>AD10</v>
      </c>
    </row>
    <row r="690" spans="2:32" s="21" customFormat="1" ht="15.75" customHeight="1" x14ac:dyDescent="0.2">
      <c r="B690" s="32">
        <v>11</v>
      </c>
      <c r="C690" s="32" t="s">
        <v>1256</v>
      </c>
      <c r="D690" s="32" t="s">
        <v>1257</v>
      </c>
      <c r="E690" s="32" t="s">
        <v>1258</v>
      </c>
      <c r="F690" s="32" t="s">
        <v>1259</v>
      </c>
      <c r="G690" s="32" t="s">
        <v>1260</v>
      </c>
      <c r="H690" s="32" t="s">
        <v>1261</v>
      </c>
      <c r="I690" s="32" t="s">
        <v>1262</v>
      </c>
      <c r="J690" s="32" t="s">
        <v>1263</v>
      </c>
      <c r="K690" s="32" t="s">
        <v>1264</v>
      </c>
      <c r="L690" s="32" t="s">
        <v>1265</v>
      </c>
      <c r="M690" s="32" t="s">
        <v>1266</v>
      </c>
      <c r="N690" s="32" t="s">
        <v>1267</v>
      </c>
      <c r="O690" s="32" t="s">
        <v>1268</v>
      </c>
      <c r="P690" s="32" t="s">
        <v>1269</v>
      </c>
      <c r="Q690" s="32" t="s">
        <v>1270</v>
      </c>
      <c r="R690" s="32" t="s">
        <v>1271</v>
      </c>
      <c r="S690" s="32" t="s">
        <v>1272</v>
      </c>
      <c r="T690" s="32" t="s">
        <v>1273</v>
      </c>
      <c r="U690" s="32" t="s">
        <v>1274</v>
      </c>
      <c r="V690" s="32" t="s">
        <v>1275</v>
      </c>
      <c r="W690" s="32" t="s">
        <v>1276</v>
      </c>
      <c r="X690" s="32" t="s">
        <v>1277</v>
      </c>
      <c r="Y690" s="32" t="s">
        <v>1278</v>
      </c>
      <c r="Z690" s="32" t="s">
        <v>1279</v>
      </c>
      <c r="AA690" s="32" t="s">
        <v>1280</v>
      </c>
      <c r="AB690" s="32" t="s">
        <v>1281</v>
      </c>
      <c r="AC690" s="32" t="s">
        <v>1282</v>
      </c>
      <c r="AD690" s="32" t="s">
        <v>1283</v>
      </c>
      <c r="AE690" s="32" t="s">
        <v>1284</v>
      </c>
      <c r="AF690" s="32" t="s">
        <v>1285</v>
      </c>
    </row>
    <row r="691" spans="2:32" s="21" customFormat="1" ht="15.75" customHeight="1" x14ac:dyDescent="0.2">
      <c r="B691" s="32"/>
      <c r="C691" s="44" t="str">
        <f>'Aligning Data'!C357</f>
        <v>A11</v>
      </c>
      <c r="D691" s="44" t="str">
        <f>'Aligning Data'!D357</f>
        <v>B11</v>
      </c>
      <c r="E691" s="44" t="str">
        <f>'Aligning Data'!E357</f>
        <v>C11</v>
      </c>
      <c r="F691" s="44" t="str">
        <f>'Aligning Data'!F357</f>
        <v>D11</v>
      </c>
      <c r="G691" s="44" t="str">
        <f>'Aligning Data'!G357</f>
        <v>E11</v>
      </c>
      <c r="H691" s="44" t="str">
        <f>'Aligning Data'!H357</f>
        <v>F11</v>
      </c>
      <c r="I691" s="44" t="str">
        <f>'Aligning Data'!I357</f>
        <v>G11</v>
      </c>
      <c r="J691" s="44" t="str">
        <f>'Aligning Data'!J357</f>
        <v>H11</v>
      </c>
      <c r="K691" s="44" t="str">
        <f>'Aligning Data'!K357</f>
        <v>I11</v>
      </c>
      <c r="L691" s="44" t="str">
        <f>'Aligning Data'!L357</f>
        <v>J11</v>
      </c>
      <c r="M691" s="44" t="str">
        <f>'Aligning Data'!M357</f>
        <v>K11</v>
      </c>
      <c r="N691" s="44" t="str">
        <f>'Aligning Data'!N357</f>
        <v>L11</v>
      </c>
      <c r="O691" s="44" t="str">
        <f>'Aligning Data'!O357</f>
        <v>M11</v>
      </c>
      <c r="P691" s="44" t="str">
        <f>'Aligning Data'!P357</f>
        <v>N11</v>
      </c>
      <c r="Q691" s="44" t="str">
        <f>'Aligning Data'!Q357</f>
        <v>O11</v>
      </c>
      <c r="R691" s="44" t="str">
        <f>'Aligning Data'!R357</f>
        <v>P11</v>
      </c>
      <c r="S691" s="44" t="str">
        <f>'Aligning Data'!S357</f>
        <v>S11</v>
      </c>
      <c r="T691" s="44" t="str">
        <f>'Aligning Data'!T357</f>
        <v>R11</v>
      </c>
      <c r="U691" s="44" t="str">
        <f>'Aligning Data'!U357</f>
        <v>S11</v>
      </c>
      <c r="V691" s="44" t="str">
        <f>'Aligning Data'!V357</f>
        <v>T11</v>
      </c>
      <c r="W691" s="44" t="str">
        <f>'Aligning Data'!W357</f>
        <v>U11</v>
      </c>
      <c r="X691" s="44" t="str">
        <f>'Aligning Data'!X357</f>
        <v>V11</v>
      </c>
      <c r="Y691" s="44" t="str">
        <f>'Aligning Data'!Y357</f>
        <v>W11</v>
      </c>
      <c r="Z691" s="44" t="str">
        <f>'Aligning Data'!Z357</f>
        <v>X11</v>
      </c>
      <c r="AA691" s="44" t="str">
        <f>'Aligning Data'!AA357</f>
        <v>Y11</v>
      </c>
      <c r="AB691" s="44" t="str">
        <f>'Aligning Data'!AB357</f>
        <v>Z11</v>
      </c>
      <c r="AC691" s="44" t="str">
        <f>'Aligning Data'!AC357</f>
        <v>AA11</v>
      </c>
      <c r="AD691" s="44" t="str">
        <f>'Aligning Data'!AD357</f>
        <v>AB11</v>
      </c>
      <c r="AE691" s="44" t="str">
        <f>'Aligning Data'!AE357</f>
        <v>AC11</v>
      </c>
      <c r="AF691" s="44" t="str">
        <f>'Aligning Data'!AF357</f>
        <v>AD11</v>
      </c>
    </row>
    <row r="692" spans="2:32" s="21" customFormat="1" ht="15.75" customHeight="1" x14ac:dyDescent="0.2">
      <c r="B692" s="32">
        <v>12</v>
      </c>
      <c r="C692" s="32" t="s">
        <v>1256</v>
      </c>
      <c r="D692" s="32" t="s">
        <v>1257</v>
      </c>
      <c r="E692" s="32" t="s">
        <v>1258</v>
      </c>
      <c r="F692" s="32" t="s">
        <v>1259</v>
      </c>
      <c r="G692" s="32" t="s">
        <v>1260</v>
      </c>
      <c r="H692" s="32" t="s">
        <v>1261</v>
      </c>
      <c r="I692" s="32" t="s">
        <v>1262</v>
      </c>
      <c r="J692" s="32" t="s">
        <v>1263</v>
      </c>
      <c r="K692" s="32" t="s">
        <v>1264</v>
      </c>
      <c r="L692" s="32" t="s">
        <v>1265</v>
      </c>
      <c r="M692" s="32" t="s">
        <v>1266</v>
      </c>
      <c r="N692" s="32" t="s">
        <v>1267</v>
      </c>
      <c r="O692" s="32" t="s">
        <v>1268</v>
      </c>
      <c r="P692" s="32" t="s">
        <v>1269</v>
      </c>
      <c r="Q692" s="32" t="s">
        <v>1270</v>
      </c>
      <c r="R692" s="32" t="s">
        <v>1271</v>
      </c>
      <c r="S692" s="32" t="s">
        <v>1272</v>
      </c>
      <c r="T692" s="32" t="s">
        <v>1273</v>
      </c>
      <c r="U692" s="32" t="s">
        <v>1274</v>
      </c>
      <c r="V692" s="32" t="s">
        <v>1275</v>
      </c>
      <c r="W692" s="32" t="s">
        <v>1276</v>
      </c>
      <c r="X692" s="32" t="s">
        <v>1277</v>
      </c>
      <c r="Y692" s="32" t="s">
        <v>1278</v>
      </c>
      <c r="Z692" s="32" t="s">
        <v>1279</v>
      </c>
      <c r="AA692" s="32" t="s">
        <v>1280</v>
      </c>
      <c r="AB692" s="32" t="s">
        <v>1281</v>
      </c>
      <c r="AC692" s="32" t="s">
        <v>1282</v>
      </c>
      <c r="AD692" s="32" t="s">
        <v>1283</v>
      </c>
      <c r="AE692" s="32" t="s">
        <v>1284</v>
      </c>
      <c r="AF692" s="32" t="s">
        <v>1285</v>
      </c>
    </row>
    <row r="693" spans="2:32" s="21" customFormat="1" ht="15.75" customHeight="1" x14ac:dyDescent="0.2">
      <c r="B693" s="32"/>
      <c r="C693" s="44" t="str">
        <f>'Aligning Data'!C358</f>
        <v>A12</v>
      </c>
      <c r="D693" s="44" t="str">
        <f>'Aligning Data'!D358</f>
        <v>B12</v>
      </c>
      <c r="E693" s="44" t="str">
        <f>'Aligning Data'!E358</f>
        <v>C12</v>
      </c>
      <c r="F693" s="44" t="str">
        <f>'Aligning Data'!F358</f>
        <v>D12</v>
      </c>
      <c r="G693" s="44" t="str">
        <f>'Aligning Data'!G358</f>
        <v>E12</v>
      </c>
      <c r="H693" s="44" t="str">
        <f>'Aligning Data'!H358</f>
        <v>F12</v>
      </c>
      <c r="I693" s="44" t="str">
        <f>'Aligning Data'!I358</f>
        <v>G12</v>
      </c>
      <c r="J693" s="44" t="str">
        <f>'Aligning Data'!J358</f>
        <v>H12</v>
      </c>
      <c r="K693" s="44" t="str">
        <f>'Aligning Data'!K358</f>
        <v>I12</v>
      </c>
      <c r="L693" s="44" t="str">
        <f>'Aligning Data'!L358</f>
        <v>J12</v>
      </c>
      <c r="M693" s="44" t="str">
        <f>'Aligning Data'!M358</f>
        <v>K12</v>
      </c>
      <c r="N693" s="44" t="str">
        <f>'Aligning Data'!N358</f>
        <v>L12</v>
      </c>
      <c r="O693" s="44" t="str">
        <f>'Aligning Data'!O358</f>
        <v>M12</v>
      </c>
      <c r="P693" s="44" t="str">
        <f>'Aligning Data'!P358</f>
        <v>N12</v>
      </c>
      <c r="Q693" s="44" t="str">
        <f>'Aligning Data'!Q358</f>
        <v>O12</v>
      </c>
      <c r="R693" s="44" t="str">
        <f>'Aligning Data'!R358</f>
        <v>P12</v>
      </c>
      <c r="S693" s="44" t="str">
        <f>'Aligning Data'!S358</f>
        <v>S12</v>
      </c>
      <c r="T693" s="44" t="str">
        <f>'Aligning Data'!T358</f>
        <v>R12</v>
      </c>
      <c r="U693" s="44" t="str">
        <f>'Aligning Data'!U358</f>
        <v>S12</v>
      </c>
      <c r="V693" s="44" t="str">
        <f>'Aligning Data'!V358</f>
        <v>T12</v>
      </c>
      <c r="W693" s="44" t="str">
        <f>'Aligning Data'!W358</f>
        <v>U12</v>
      </c>
      <c r="X693" s="44" t="str">
        <f>'Aligning Data'!X358</f>
        <v>V12</v>
      </c>
      <c r="Y693" s="44" t="str">
        <f>'Aligning Data'!Y358</f>
        <v>W12</v>
      </c>
      <c r="Z693" s="44" t="str">
        <f>'Aligning Data'!Z358</f>
        <v>X12</v>
      </c>
      <c r="AA693" s="44" t="str">
        <f>'Aligning Data'!AA358</f>
        <v>Y12</v>
      </c>
      <c r="AB693" s="44" t="str">
        <f>'Aligning Data'!AB358</f>
        <v>Z12</v>
      </c>
      <c r="AC693" s="44" t="str">
        <f>'Aligning Data'!AC358</f>
        <v>AA12</v>
      </c>
      <c r="AD693" s="44" t="str">
        <f>'Aligning Data'!AD358</f>
        <v>AB12</v>
      </c>
      <c r="AE693" s="44" t="str">
        <f>'Aligning Data'!AE358</f>
        <v>AC12</v>
      </c>
      <c r="AF693" s="44" t="str">
        <f>'Aligning Data'!AF358</f>
        <v>AD12</v>
      </c>
    </row>
    <row r="694" spans="2:32" s="21" customFormat="1" ht="15.75" customHeight="1" x14ac:dyDescent="0.2">
      <c r="B694" s="27">
        <v>13</v>
      </c>
      <c r="C694" s="27" t="s">
        <v>1286</v>
      </c>
      <c r="D694" s="27" t="s">
        <v>1287</v>
      </c>
      <c r="E694" s="27" t="s">
        <v>1288</v>
      </c>
      <c r="F694" s="27" t="s">
        <v>1289</v>
      </c>
      <c r="G694" s="27" t="s">
        <v>1290</v>
      </c>
      <c r="H694" s="27" t="s">
        <v>1291</v>
      </c>
      <c r="I694" s="27" t="s">
        <v>1292</v>
      </c>
      <c r="J694" s="27" t="s">
        <v>1293</v>
      </c>
      <c r="K694" s="27" t="s">
        <v>1294</v>
      </c>
      <c r="L694" s="27" t="s">
        <v>1295</v>
      </c>
      <c r="M694" s="27" t="s">
        <v>1296</v>
      </c>
      <c r="N694" s="27" t="s">
        <v>1297</v>
      </c>
      <c r="O694" s="27" t="s">
        <v>1298</v>
      </c>
      <c r="P694" s="27" t="s">
        <v>1299</v>
      </c>
      <c r="Q694" s="27" t="s">
        <v>1300</v>
      </c>
      <c r="R694" s="27" t="s">
        <v>1301</v>
      </c>
      <c r="S694" s="27" t="s">
        <v>1302</v>
      </c>
      <c r="T694" s="27" t="s">
        <v>1303</v>
      </c>
      <c r="U694" s="27" t="s">
        <v>1304</v>
      </c>
      <c r="V694" s="27" t="s">
        <v>1305</v>
      </c>
      <c r="W694" s="27" t="s">
        <v>1306</v>
      </c>
      <c r="X694" s="27" t="s">
        <v>1307</v>
      </c>
      <c r="Y694" s="27" t="s">
        <v>1308</v>
      </c>
      <c r="Z694" s="27" t="s">
        <v>1309</v>
      </c>
      <c r="AA694" s="27" t="s">
        <v>1310</v>
      </c>
      <c r="AB694" s="27" t="s">
        <v>1311</v>
      </c>
      <c r="AC694" s="27" t="s">
        <v>1312</v>
      </c>
      <c r="AD694" s="27" t="s">
        <v>1313</v>
      </c>
      <c r="AE694" s="27" t="s">
        <v>1314</v>
      </c>
      <c r="AF694" s="27" t="s">
        <v>1315</v>
      </c>
    </row>
    <row r="695" spans="2:32" s="21" customFormat="1" ht="15.75" customHeight="1" x14ac:dyDescent="0.2">
      <c r="B695" s="27"/>
      <c r="C695" s="29" t="str">
        <f>'Aligning Data'!C359</f>
        <v>A13</v>
      </c>
      <c r="D695" s="29" t="str">
        <f>'Aligning Data'!D359</f>
        <v>B13</v>
      </c>
      <c r="E695" s="29" t="str">
        <f>'Aligning Data'!E359</f>
        <v>C13</v>
      </c>
      <c r="F695" s="29" t="str">
        <f>'Aligning Data'!F359</f>
        <v>D13</v>
      </c>
      <c r="G695" s="29" t="str">
        <f>'Aligning Data'!G359</f>
        <v>E13</v>
      </c>
      <c r="H695" s="29" t="str">
        <f>'Aligning Data'!H359</f>
        <v>F13</v>
      </c>
      <c r="I695" s="29" t="str">
        <f>'Aligning Data'!I359</f>
        <v>G13</v>
      </c>
      <c r="J695" s="29" t="str">
        <f>'Aligning Data'!J359</f>
        <v>H13</v>
      </c>
      <c r="K695" s="29" t="str">
        <f>'Aligning Data'!K359</f>
        <v>I13</v>
      </c>
      <c r="L695" s="29" t="str">
        <f>'Aligning Data'!L359</f>
        <v>J13</v>
      </c>
      <c r="M695" s="29" t="str">
        <f>'Aligning Data'!M359</f>
        <v>K13</v>
      </c>
      <c r="N695" s="29" t="str">
        <f>'Aligning Data'!N359</f>
        <v>L13</v>
      </c>
      <c r="O695" s="29" t="str">
        <f>'Aligning Data'!O359</f>
        <v>M13</v>
      </c>
      <c r="P695" s="29" t="str">
        <f>'Aligning Data'!P359</f>
        <v>N13</v>
      </c>
      <c r="Q695" s="29" t="str">
        <f>'Aligning Data'!Q359</f>
        <v>O13</v>
      </c>
      <c r="R695" s="29" t="str">
        <f>'Aligning Data'!R359</f>
        <v>P13</v>
      </c>
      <c r="S695" s="29" t="str">
        <f>'Aligning Data'!S359</f>
        <v>S13</v>
      </c>
      <c r="T695" s="29" t="str">
        <f>'Aligning Data'!T359</f>
        <v>R13</v>
      </c>
      <c r="U695" s="29" t="str">
        <f>'Aligning Data'!U359</f>
        <v>S13</v>
      </c>
      <c r="V695" s="29" t="str">
        <f>'Aligning Data'!V359</f>
        <v>T13</v>
      </c>
      <c r="W695" s="29" t="str">
        <f>'Aligning Data'!W359</f>
        <v>U13</v>
      </c>
      <c r="X695" s="29" t="str">
        <f>'Aligning Data'!X359</f>
        <v>V13</v>
      </c>
      <c r="Y695" s="29" t="str">
        <f>'Aligning Data'!Y359</f>
        <v>W13</v>
      </c>
      <c r="Z695" s="29" t="str">
        <f>'Aligning Data'!Z359</f>
        <v>X13</v>
      </c>
      <c r="AA695" s="29" t="str">
        <f>'Aligning Data'!AA359</f>
        <v>Y13</v>
      </c>
      <c r="AB695" s="29" t="str">
        <f>'Aligning Data'!AB359</f>
        <v>Z13</v>
      </c>
      <c r="AC695" s="29" t="str">
        <f>'Aligning Data'!AC359</f>
        <v>AA13</v>
      </c>
      <c r="AD695" s="29" t="str">
        <f>'Aligning Data'!AD359</f>
        <v>AB13</v>
      </c>
      <c r="AE695" s="29" t="str">
        <f>'Aligning Data'!AE359</f>
        <v>AC13</v>
      </c>
      <c r="AF695" s="29" t="str">
        <f>'Aligning Data'!AF359</f>
        <v>AD13</v>
      </c>
    </row>
    <row r="696" spans="2:32" s="21" customFormat="1" ht="15.75" customHeight="1" x14ac:dyDescent="0.2">
      <c r="B696" s="27">
        <v>14</v>
      </c>
      <c r="C696" s="27" t="s">
        <v>1286</v>
      </c>
      <c r="D696" s="27" t="s">
        <v>1287</v>
      </c>
      <c r="E696" s="27" t="s">
        <v>1288</v>
      </c>
      <c r="F696" s="27" t="s">
        <v>1289</v>
      </c>
      <c r="G696" s="27" t="s">
        <v>1290</v>
      </c>
      <c r="H696" s="27" t="s">
        <v>1291</v>
      </c>
      <c r="I696" s="27" t="s">
        <v>1292</v>
      </c>
      <c r="J696" s="27" t="s">
        <v>1293</v>
      </c>
      <c r="K696" s="27" t="s">
        <v>1294</v>
      </c>
      <c r="L696" s="27" t="s">
        <v>1295</v>
      </c>
      <c r="M696" s="27" t="s">
        <v>1296</v>
      </c>
      <c r="N696" s="27" t="s">
        <v>1297</v>
      </c>
      <c r="O696" s="27" t="s">
        <v>1298</v>
      </c>
      <c r="P696" s="27" t="s">
        <v>1299</v>
      </c>
      <c r="Q696" s="27" t="s">
        <v>1300</v>
      </c>
      <c r="R696" s="27" t="s">
        <v>1301</v>
      </c>
      <c r="S696" s="27" t="s">
        <v>1302</v>
      </c>
      <c r="T696" s="27" t="s">
        <v>1303</v>
      </c>
      <c r="U696" s="27" t="s">
        <v>1304</v>
      </c>
      <c r="V696" s="27" t="s">
        <v>1305</v>
      </c>
      <c r="W696" s="27" t="s">
        <v>1306</v>
      </c>
      <c r="X696" s="27" t="s">
        <v>1307</v>
      </c>
      <c r="Y696" s="27" t="s">
        <v>1308</v>
      </c>
      <c r="Z696" s="27" t="s">
        <v>1309</v>
      </c>
      <c r="AA696" s="27" t="s">
        <v>1310</v>
      </c>
      <c r="AB696" s="27" t="s">
        <v>1311</v>
      </c>
      <c r="AC696" s="27" t="s">
        <v>1312</v>
      </c>
      <c r="AD696" s="27" t="s">
        <v>1313</v>
      </c>
      <c r="AE696" s="27" t="s">
        <v>1314</v>
      </c>
      <c r="AF696" s="27" t="s">
        <v>1315</v>
      </c>
    </row>
    <row r="697" spans="2:32" s="21" customFormat="1" ht="15.75" customHeight="1" x14ac:dyDescent="0.2">
      <c r="B697" s="27"/>
      <c r="C697" s="29" t="str">
        <f>'Aligning Data'!C360</f>
        <v>A14</v>
      </c>
      <c r="D697" s="29" t="str">
        <f>'Aligning Data'!D360</f>
        <v>B14</v>
      </c>
      <c r="E697" s="29" t="str">
        <f>'Aligning Data'!E360</f>
        <v>C14</v>
      </c>
      <c r="F697" s="29" t="str">
        <f>'Aligning Data'!F360</f>
        <v>D14</v>
      </c>
      <c r="G697" s="29" t="str">
        <f>'Aligning Data'!G360</f>
        <v>E14</v>
      </c>
      <c r="H697" s="29" t="str">
        <f>'Aligning Data'!H360</f>
        <v>F14</v>
      </c>
      <c r="I697" s="29" t="str">
        <f>'Aligning Data'!I360</f>
        <v>G14</v>
      </c>
      <c r="J697" s="29" t="str">
        <f>'Aligning Data'!J360</f>
        <v>H14</v>
      </c>
      <c r="K697" s="29" t="str">
        <f>'Aligning Data'!K360</f>
        <v>I14</v>
      </c>
      <c r="L697" s="29" t="str">
        <f>'Aligning Data'!L360</f>
        <v>J14</v>
      </c>
      <c r="M697" s="29" t="str">
        <f>'Aligning Data'!M360</f>
        <v>K14</v>
      </c>
      <c r="N697" s="29" t="str">
        <f>'Aligning Data'!N360</f>
        <v>L14</v>
      </c>
      <c r="O697" s="29" t="str">
        <f>'Aligning Data'!O360</f>
        <v>M14</v>
      </c>
      <c r="P697" s="29" t="str">
        <f>'Aligning Data'!P360</f>
        <v>N14</v>
      </c>
      <c r="Q697" s="29" t="str">
        <f>'Aligning Data'!Q360</f>
        <v>O14</v>
      </c>
      <c r="R697" s="29" t="str">
        <f>'Aligning Data'!R360</f>
        <v>P14</v>
      </c>
      <c r="S697" s="29" t="str">
        <f>'Aligning Data'!S360</f>
        <v>S14</v>
      </c>
      <c r="T697" s="29" t="str">
        <f>'Aligning Data'!T360</f>
        <v>R14</v>
      </c>
      <c r="U697" s="29" t="str">
        <f>'Aligning Data'!U360</f>
        <v>S14</v>
      </c>
      <c r="V697" s="29" t="str">
        <f>'Aligning Data'!V360</f>
        <v>T14</v>
      </c>
      <c r="W697" s="29" t="str">
        <f>'Aligning Data'!W360</f>
        <v>U14</v>
      </c>
      <c r="X697" s="29" t="str">
        <f>'Aligning Data'!X360</f>
        <v>V14</v>
      </c>
      <c r="Y697" s="29" t="str">
        <f>'Aligning Data'!Y360</f>
        <v>W14</v>
      </c>
      <c r="Z697" s="29" t="str">
        <f>'Aligning Data'!Z360</f>
        <v>X14</v>
      </c>
      <c r="AA697" s="29" t="str">
        <f>'Aligning Data'!AA360</f>
        <v>Y14</v>
      </c>
      <c r="AB697" s="29" t="str">
        <f>'Aligning Data'!AB360</f>
        <v>Z14</v>
      </c>
      <c r="AC697" s="29" t="str">
        <f>'Aligning Data'!AC360</f>
        <v>AA14</v>
      </c>
      <c r="AD697" s="29" t="str">
        <f>'Aligning Data'!AD360</f>
        <v>AB14</v>
      </c>
      <c r="AE697" s="29" t="str">
        <f>'Aligning Data'!AE360</f>
        <v>AC14</v>
      </c>
      <c r="AF697" s="29" t="str">
        <f>'Aligning Data'!AF360</f>
        <v>AD14</v>
      </c>
    </row>
    <row r="698" spans="2:32" s="21" customFormat="1" ht="15.75" customHeight="1" x14ac:dyDescent="0.2">
      <c r="B698" s="32">
        <v>15</v>
      </c>
      <c r="C698" s="83" t="s">
        <v>1316</v>
      </c>
      <c r="D698" s="83" t="s">
        <v>1317</v>
      </c>
      <c r="E698" s="83" t="s">
        <v>1318</v>
      </c>
      <c r="F698" s="83" t="s">
        <v>1319</v>
      </c>
      <c r="G698" s="83" t="s">
        <v>1320</v>
      </c>
      <c r="H698" s="83" t="s">
        <v>1321</v>
      </c>
      <c r="I698" s="83" t="s">
        <v>1322</v>
      </c>
      <c r="J698" s="83" t="s">
        <v>1323</v>
      </c>
      <c r="K698" s="83" t="s">
        <v>1324</v>
      </c>
      <c r="L698" s="83" t="s">
        <v>1325</v>
      </c>
      <c r="M698" s="83" t="s">
        <v>1326</v>
      </c>
      <c r="N698" s="83" t="s">
        <v>1327</v>
      </c>
      <c r="O698" s="83" t="s">
        <v>1328</v>
      </c>
      <c r="P698" s="83" t="s">
        <v>1329</v>
      </c>
      <c r="Q698" s="83" t="s">
        <v>1330</v>
      </c>
      <c r="R698" s="83" t="s">
        <v>1331</v>
      </c>
      <c r="S698" s="83" t="s">
        <v>1332</v>
      </c>
      <c r="T698" s="83" t="s">
        <v>1333</v>
      </c>
      <c r="U698" s="83" t="s">
        <v>1334</v>
      </c>
      <c r="V698" s="83" t="s">
        <v>1335</v>
      </c>
      <c r="W698" s="83" t="s">
        <v>1336</v>
      </c>
      <c r="X698" s="83" t="s">
        <v>1337</v>
      </c>
      <c r="Y698" s="83" t="s">
        <v>1338</v>
      </c>
      <c r="Z698" s="83" t="s">
        <v>1339</v>
      </c>
      <c r="AA698" s="83" t="s">
        <v>1340</v>
      </c>
      <c r="AB698" s="83" t="s">
        <v>1341</v>
      </c>
      <c r="AC698" s="83" t="s">
        <v>1342</v>
      </c>
      <c r="AD698" s="83" t="s">
        <v>1343</v>
      </c>
      <c r="AE698" s="83" t="s">
        <v>1344</v>
      </c>
      <c r="AF698" s="83" t="s">
        <v>1345</v>
      </c>
    </row>
    <row r="699" spans="2:32" s="21" customFormat="1" ht="15.75" customHeight="1" x14ac:dyDescent="0.2">
      <c r="B699" s="32"/>
      <c r="C699" s="44" t="str">
        <f>'Aligning Data'!C361</f>
        <v>A15</v>
      </c>
      <c r="D699" s="44" t="str">
        <f>'Aligning Data'!D361</f>
        <v>B15</v>
      </c>
      <c r="E699" s="44" t="str">
        <f>'Aligning Data'!E361</f>
        <v>C15</v>
      </c>
      <c r="F699" s="44" t="str">
        <f>'Aligning Data'!F361</f>
        <v>D15</v>
      </c>
      <c r="G699" s="44" t="str">
        <f>'Aligning Data'!G361</f>
        <v>E15</v>
      </c>
      <c r="H699" s="44" t="str">
        <f>'Aligning Data'!H361</f>
        <v>F15</v>
      </c>
      <c r="I699" s="44" t="str">
        <f>'Aligning Data'!I361</f>
        <v>G15</v>
      </c>
      <c r="J699" s="44" t="str">
        <f>'Aligning Data'!J361</f>
        <v>H15</v>
      </c>
      <c r="K699" s="44" t="str">
        <f>'Aligning Data'!K361</f>
        <v>I15</v>
      </c>
      <c r="L699" s="44" t="str">
        <f>'Aligning Data'!L361</f>
        <v>J15</v>
      </c>
      <c r="M699" s="44" t="str">
        <f>'Aligning Data'!M361</f>
        <v>K15</v>
      </c>
      <c r="N699" s="44" t="str">
        <f>'Aligning Data'!N361</f>
        <v>L15</v>
      </c>
      <c r="O699" s="44" t="str">
        <f>'Aligning Data'!O361</f>
        <v>M15</v>
      </c>
      <c r="P699" s="44" t="str">
        <f>'Aligning Data'!P361</f>
        <v>N15</v>
      </c>
      <c r="Q699" s="44" t="str">
        <f>'Aligning Data'!Q361</f>
        <v>O15</v>
      </c>
      <c r="R699" s="44" t="str">
        <f>'Aligning Data'!R361</f>
        <v>P15</v>
      </c>
      <c r="S699" s="44" t="str">
        <f>'Aligning Data'!S361</f>
        <v>S15</v>
      </c>
      <c r="T699" s="44" t="str">
        <f>'Aligning Data'!T361</f>
        <v>R15</v>
      </c>
      <c r="U699" s="44" t="str">
        <f>'Aligning Data'!U361</f>
        <v>S15</v>
      </c>
      <c r="V699" s="44" t="str">
        <f>'Aligning Data'!V361</f>
        <v>T15</v>
      </c>
      <c r="W699" s="44" t="str">
        <f>'Aligning Data'!W361</f>
        <v>U15</v>
      </c>
      <c r="X699" s="44" t="str">
        <f>'Aligning Data'!X361</f>
        <v>V15</v>
      </c>
      <c r="Y699" s="44" t="str">
        <f>'Aligning Data'!Y361</f>
        <v>W15</v>
      </c>
      <c r="Z699" s="44" t="str">
        <f>'Aligning Data'!Z361</f>
        <v>X15</v>
      </c>
      <c r="AA699" s="44" t="str">
        <f>'Aligning Data'!AA361</f>
        <v>Y15</v>
      </c>
      <c r="AB699" s="44" t="str">
        <f>'Aligning Data'!AB361</f>
        <v>Z15</v>
      </c>
      <c r="AC699" s="44" t="str">
        <f>'Aligning Data'!AC361</f>
        <v>AA15</v>
      </c>
      <c r="AD699" s="44" t="str">
        <f>'Aligning Data'!AD361</f>
        <v>AB15</v>
      </c>
      <c r="AE699" s="44" t="str">
        <f>'Aligning Data'!AE361</f>
        <v>AC15</v>
      </c>
      <c r="AF699" s="44" t="str">
        <f>'Aligning Data'!AF361</f>
        <v>AD15</v>
      </c>
    </row>
    <row r="700" spans="2:32" s="21" customFormat="1" ht="15.75" customHeight="1" x14ac:dyDescent="0.2">
      <c r="B700" s="32">
        <v>16</v>
      </c>
      <c r="C700" s="83" t="s">
        <v>1316</v>
      </c>
      <c r="D700" s="83" t="s">
        <v>1317</v>
      </c>
      <c r="E700" s="83" t="s">
        <v>1318</v>
      </c>
      <c r="F700" s="83" t="s">
        <v>1319</v>
      </c>
      <c r="G700" s="83" t="s">
        <v>1320</v>
      </c>
      <c r="H700" s="83" t="s">
        <v>1321</v>
      </c>
      <c r="I700" s="83" t="s">
        <v>1322</v>
      </c>
      <c r="J700" s="83" t="s">
        <v>1323</v>
      </c>
      <c r="K700" s="83" t="s">
        <v>1324</v>
      </c>
      <c r="L700" s="83" t="s">
        <v>1325</v>
      </c>
      <c r="M700" s="83" t="s">
        <v>1326</v>
      </c>
      <c r="N700" s="83" t="s">
        <v>1327</v>
      </c>
      <c r="O700" s="83" t="s">
        <v>1328</v>
      </c>
      <c r="P700" s="83" t="s">
        <v>1329</v>
      </c>
      <c r="Q700" s="83" t="s">
        <v>1330</v>
      </c>
      <c r="R700" s="83" t="s">
        <v>1331</v>
      </c>
      <c r="S700" s="83" t="s">
        <v>1332</v>
      </c>
      <c r="T700" s="83" t="s">
        <v>1333</v>
      </c>
      <c r="U700" s="83" t="s">
        <v>1334</v>
      </c>
      <c r="V700" s="83" t="s">
        <v>1335</v>
      </c>
      <c r="W700" s="83" t="s">
        <v>1336</v>
      </c>
      <c r="X700" s="83" t="s">
        <v>1337</v>
      </c>
      <c r="Y700" s="83" t="s">
        <v>1338</v>
      </c>
      <c r="Z700" s="83" t="s">
        <v>1339</v>
      </c>
      <c r="AA700" s="83" t="s">
        <v>1340</v>
      </c>
      <c r="AB700" s="83" t="s">
        <v>1341</v>
      </c>
      <c r="AC700" s="83" t="s">
        <v>1342</v>
      </c>
      <c r="AD700" s="83" t="s">
        <v>1343</v>
      </c>
      <c r="AE700" s="83" t="s">
        <v>1344</v>
      </c>
      <c r="AF700" s="83" t="s">
        <v>1345</v>
      </c>
    </row>
    <row r="701" spans="2:32" s="21" customFormat="1" ht="15.75" customHeight="1" x14ac:dyDescent="0.2">
      <c r="B701" s="32"/>
      <c r="C701" s="44" t="str">
        <f>'Aligning Data'!C362</f>
        <v>A16</v>
      </c>
      <c r="D701" s="44" t="str">
        <f>'Aligning Data'!D362</f>
        <v>B16</v>
      </c>
      <c r="E701" s="44" t="str">
        <f>'Aligning Data'!E362</f>
        <v>C16</v>
      </c>
      <c r="F701" s="44" t="str">
        <f>'Aligning Data'!F362</f>
        <v>D16</v>
      </c>
      <c r="G701" s="44" t="str">
        <f>'Aligning Data'!G362</f>
        <v>E16</v>
      </c>
      <c r="H701" s="44" t="str">
        <f>'Aligning Data'!H362</f>
        <v>F16</v>
      </c>
      <c r="I701" s="44" t="str">
        <f>'Aligning Data'!I362</f>
        <v>G16</v>
      </c>
      <c r="J701" s="44" t="str">
        <f>'Aligning Data'!J362</f>
        <v>H16</v>
      </c>
      <c r="K701" s="44" t="str">
        <f>'Aligning Data'!K362</f>
        <v>I16</v>
      </c>
      <c r="L701" s="44" t="str">
        <f>'Aligning Data'!L362</f>
        <v>J16</v>
      </c>
      <c r="M701" s="44" t="str">
        <f>'Aligning Data'!M362</f>
        <v>K16</v>
      </c>
      <c r="N701" s="44" t="str">
        <f>'Aligning Data'!N362</f>
        <v>L16</v>
      </c>
      <c r="O701" s="44" t="str">
        <f>'Aligning Data'!O362</f>
        <v>M16</v>
      </c>
      <c r="P701" s="44" t="str">
        <f>'Aligning Data'!P362</f>
        <v>N16</v>
      </c>
      <c r="Q701" s="44" t="str">
        <f>'Aligning Data'!Q362</f>
        <v>O16</v>
      </c>
      <c r="R701" s="44" t="str">
        <f>'Aligning Data'!R362</f>
        <v>P16</v>
      </c>
      <c r="S701" s="44" t="str">
        <f>'Aligning Data'!S362</f>
        <v>S16</v>
      </c>
      <c r="T701" s="44" t="str">
        <f>'Aligning Data'!T362</f>
        <v>R16</v>
      </c>
      <c r="U701" s="44" t="str">
        <f>'Aligning Data'!U362</f>
        <v>S16</v>
      </c>
      <c r="V701" s="44" t="str">
        <f>'Aligning Data'!V362</f>
        <v>T16</v>
      </c>
      <c r="W701" s="44" t="str">
        <f>'Aligning Data'!W362</f>
        <v>U16</v>
      </c>
      <c r="X701" s="44" t="str">
        <f>'Aligning Data'!X362</f>
        <v>V16</v>
      </c>
      <c r="Y701" s="44" t="str">
        <f>'Aligning Data'!Y362</f>
        <v>W16</v>
      </c>
      <c r="Z701" s="44" t="str">
        <f>'Aligning Data'!Z362</f>
        <v>X16</v>
      </c>
      <c r="AA701" s="44" t="str">
        <f>'Aligning Data'!AA362</f>
        <v>Y16</v>
      </c>
      <c r="AB701" s="44" t="str">
        <f>'Aligning Data'!AB362</f>
        <v>Z16</v>
      </c>
      <c r="AC701" s="44" t="str">
        <f>'Aligning Data'!AC362</f>
        <v>AA16</v>
      </c>
      <c r="AD701" s="44" t="str">
        <f>'Aligning Data'!AD362</f>
        <v>AB16</v>
      </c>
      <c r="AE701" s="44" t="str">
        <f>'Aligning Data'!AE362</f>
        <v>AC16</v>
      </c>
      <c r="AF701" s="44" t="str">
        <f>'Aligning Data'!AF362</f>
        <v>AD16</v>
      </c>
    </row>
    <row r="702" spans="2:32" s="21" customFormat="1" ht="15.75" customHeight="1" x14ac:dyDescent="0.2">
      <c r="B702" s="27">
        <v>17</v>
      </c>
      <c r="C702" s="27" t="s">
        <v>1346</v>
      </c>
      <c r="D702" s="27" t="s">
        <v>1347</v>
      </c>
      <c r="E702" s="27" t="s">
        <v>1348</v>
      </c>
      <c r="F702" s="27" t="s">
        <v>1349</v>
      </c>
      <c r="G702" s="27" t="s">
        <v>1350</v>
      </c>
      <c r="H702" s="27" t="s">
        <v>1351</v>
      </c>
      <c r="I702" s="27" t="s">
        <v>1352</v>
      </c>
      <c r="J702" s="27" t="s">
        <v>1353</v>
      </c>
      <c r="K702" s="27" t="s">
        <v>1354</v>
      </c>
      <c r="L702" s="27" t="s">
        <v>1355</v>
      </c>
      <c r="M702" s="27" t="s">
        <v>1356</v>
      </c>
      <c r="N702" s="27" t="s">
        <v>1357</v>
      </c>
      <c r="O702" s="27" t="s">
        <v>1358</v>
      </c>
      <c r="P702" s="27" t="s">
        <v>1359</v>
      </c>
      <c r="Q702" s="27" t="s">
        <v>1360</v>
      </c>
      <c r="R702" s="27" t="s">
        <v>1361</v>
      </c>
      <c r="S702" s="27" t="s">
        <v>1362</v>
      </c>
      <c r="T702" s="27" t="s">
        <v>1363</v>
      </c>
      <c r="U702" s="27" t="s">
        <v>1364</v>
      </c>
      <c r="V702" s="27" t="s">
        <v>1365</v>
      </c>
      <c r="W702" s="27" t="s">
        <v>1366</v>
      </c>
      <c r="X702" s="27" t="s">
        <v>1367</v>
      </c>
      <c r="Y702" s="27" t="s">
        <v>1368</v>
      </c>
      <c r="Z702" s="27" t="s">
        <v>1369</v>
      </c>
      <c r="AA702" s="27" t="s">
        <v>1370</v>
      </c>
      <c r="AB702" s="27" t="s">
        <v>1371</v>
      </c>
      <c r="AC702" s="27" t="s">
        <v>1372</v>
      </c>
      <c r="AD702" s="27" t="s">
        <v>1373</v>
      </c>
      <c r="AE702" s="27" t="s">
        <v>1374</v>
      </c>
      <c r="AF702" s="27" t="s">
        <v>1375</v>
      </c>
    </row>
    <row r="703" spans="2:32" s="21" customFormat="1" ht="15.75" customHeight="1" x14ac:dyDescent="0.2">
      <c r="B703" s="27"/>
      <c r="C703" s="28" t="str">
        <f>'Aligning Data'!C363</f>
        <v>A17</v>
      </c>
      <c r="D703" s="28" t="str">
        <f>'Aligning Data'!D363</f>
        <v>B17</v>
      </c>
      <c r="E703" s="28" t="str">
        <f>'Aligning Data'!E363</f>
        <v>C17</v>
      </c>
      <c r="F703" s="28" t="str">
        <f>'Aligning Data'!F363</f>
        <v>D17</v>
      </c>
      <c r="G703" s="28" t="str">
        <f>'Aligning Data'!G363</f>
        <v>E17</v>
      </c>
      <c r="H703" s="28" t="str">
        <f>'Aligning Data'!H363</f>
        <v>F17</v>
      </c>
      <c r="I703" s="28" t="str">
        <f>'Aligning Data'!I363</f>
        <v>G17</v>
      </c>
      <c r="J703" s="28" t="str">
        <f>'Aligning Data'!J363</f>
        <v>H17</v>
      </c>
      <c r="K703" s="28" t="str">
        <f>'Aligning Data'!K363</f>
        <v>I17</v>
      </c>
      <c r="L703" s="28" t="str">
        <f>'Aligning Data'!L363</f>
        <v>J17</v>
      </c>
      <c r="M703" s="28" t="str">
        <f>'Aligning Data'!M363</f>
        <v>K17</v>
      </c>
      <c r="N703" s="28" t="str">
        <f>'Aligning Data'!N363</f>
        <v>L17</v>
      </c>
      <c r="O703" s="28" t="str">
        <f>'Aligning Data'!O363</f>
        <v>M17</v>
      </c>
      <c r="P703" s="28" t="str">
        <f>'Aligning Data'!P363</f>
        <v>N17</v>
      </c>
      <c r="Q703" s="28" t="str">
        <f>'Aligning Data'!Q363</f>
        <v>O17</v>
      </c>
      <c r="R703" s="28" t="str">
        <f>'Aligning Data'!R363</f>
        <v>P17</v>
      </c>
      <c r="S703" s="28" t="str">
        <f>'Aligning Data'!S363</f>
        <v>S17</v>
      </c>
      <c r="T703" s="28" t="str">
        <f>'Aligning Data'!T363</f>
        <v>R17</v>
      </c>
      <c r="U703" s="28" t="str">
        <f>'Aligning Data'!U363</f>
        <v>S17</v>
      </c>
      <c r="V703" s="28" t="str">
        <f>'Aligning Data'!V363</f>
        <v>T17</v>
      </c>
      <c r="W703" s="28" t="str">
        <f>'Aligning Data'!W363</f>
        <v>U17</v>
      </c>
      <c r="X703" s="28" t="str">
        <f>'Aligning Data'!X363</f>
        <v>V17</v>
      </c>
      <c r="Y703" s="28" t="str">
        <f>'Aligning Data'!Y363</f>
        <v>W17</v>
      </c>
      <c r="Z703" s="28" t="str">
        <f>'Aligning Data'!Z363</f>
        <v>X17</v>
      </c>
      <c r="AA703" s="28" t="str">
        <f>'Aligning Data'!AA363</f>
        <v>Y17</v>
      </c>
      <c r="AB703" s="28" t="str">
        <f>'Aligning Data'!AB363</f>
        <v>Z17</v>
      </c>
      <c r="AC703" s="28" t="str">
        <f>'Aligning Data'!AC363</f>
        <v>AA17</v>
      </c>
      <c r="AD703" s="28" t="str">
        <f>'Aligning Data'!AD363</f>
        <v>AB17</v>
      </c>
      <c r="AE703" s="28" t="str">
        <f>'Aligning Data'!AE363</f>
        <v>AC17</v>
      </c>
      <c r="AF703" s="28" t="str">
        <f>'Aligning Data'!AF363</f>
        <v>AD17</v>
      </c>
    </row>
    <row r="704" spans="2:32" s="21" customFormat="1" ht="15.75" customHeight="1" x14ac:dyDescent="0.2">
      <c r="B704" s="27">
        <v>18</v>
      </c>
      <c r="C704" s="27" t="s">
        <v>1346</v>
      </c>
      <c r="D704" s="27" t="s">
        <v>1347</v>
      </c>
      <c r="E704" s="27" t="s">
        <v>1348</v>
      </c>
      <c r="F704" s="27" t="s">
        <v>1349</v>
      </c>
      <c r="G704" s="27" t="s">
        <v>1350</v>
      </c>
      <c r="H704" s="27" t="s">
        <v>1351</v>
      </c>
      <c r="I704" s="27" t="s">
        <v>1352</v>
      </c>
      <c r="J704" s="27" t="s">
        <v>1353</v>
      </c>
      <c r="K704" s="27" t="s">
        <v>1354</v>
      </c>
      <c r="L704" s="27" t="s">
        <v>1355</v>
      </c>
      <c r="M704" s="27" t="s">
        <v>1356</v>
      </c>
      <c r="N704" s="27" t="s">
        <v>1357</v>
      </c>
      <c r="O704" s="27" t="s">
        <v>1358</v>
      </c>
      <c r="P704" s="27" t="s">
        <v>1359</v>
      </c>
      <c r="Q704" s="27" t="s">
        <v>1360</v>
      </c>
      <c r="R704" s="27" t="s">
        <v>1361</v>
      </c>
      <c r="S704" s="27" t="s">
        <v>1362</v>
      </c>
      <c r="T704" s="27" t="s">
        <v>1363</v>
      </c>
      <c r="U704" s="27" t="s">
        <v>1364</v>
      </c>
      <c r="V704" s="27" t="s">
        <v>1365</v>
      </c>
      <c r="W704" s="27" t="s">
        <v>1366</v>
      </c>
      <c r="X704" s="27" t="s">
        <v>1367</v>
      </c>
      <c r="Y704" s="27" t="s">
        <v>1368</v>
      </c>
      <c r="Z704" s="27" t="s">
        <v>1369</v>
      </c>
      <c r="AA704" s="27" t="s">
        <v>1370</v>
      </c>
      <c r="AB704" s="27" t="s">
        <v>1371</v>
      </c>
      <c r="AC704" s="27" t="s">
        <v>1372</v>
      </c>
      <c r="AD704" s="27" t="s">
        <v>1373</v>
      </c>
      <c r="AE704" s="27" t="s">
        <v>1374</v>
      </c>
      <c r="AF704" s="27" t="s">
        <v>1375</v>
      </c>
    </row>
    <row r="705" spans="2:32" s="21" customFormat="1" ht="15.75" customHeight="1" x14ac:dyDescent="0.2">
      <c r="B705" s="27"/>
      <c r="C705" s="31" t="str">
        <f>'Aligning Data'!C364</f>
        <v>A18</v>
      </c>
      <c r="D705" s="31" t="str">
        <f>'Aligning Data'!D364</f>
        <v>B18</v>
      </c>
      <c r="E705" s="31" t="str">
        <f>'Aligning Data'!E364</f>
        <v>C18</v>
      </c>
      <c r="F705" s="31" t="str">
        <f>'Aligning Data'!F364</f>
        <v>D18</v>
      </c>
      <c r="G705" s="31" t="str">
        <f>'Aligning Data'!G364</f>
        <v>E18</v>
      </c>
      <c r="H705" s="31" t="str">
        <f>'Aligning Data'!H364</f>
        <v>F18</v>
      </c>
      <c r="I705" s="31" t="str">
        <f>'Aligning Data'!I364</f>
        <v>G18</v>
      </c>
      <c r="J705" s="31" t="str">
        <f>'Aligning Data'!J364</f>
        <v>H18</v>
      </c>
      <c r="K705" s="31" t="str">
        <f>'Aligning Data'!K364</f>
        <v>I18</v>
      </c>
      <c r="L705" s="31" t="str">
        <f>'Aligning Data'!L364</f>
        <v>J18</v>
      </c>
      <c r="M705" s="31" t="str">
        <f>'Aligning Data'!M364</f>
        <v>K18</v>
      </c>
      <c r="N705" s="31" t="str">
        <f>'Aligning Data'!N364</f>
        <v>L18</v>
      </c>
      <c r="O705" s="31" t="str">
        <f>'Aligning Data'!O364</f>
        <v>M18</v>
      </c>
      <c r="P705" s="31" t="str">
        <f>'Aligning Data'!P364</f>
        <v>N18</v>
      </c>
      <c r="Q705" s="31" t="str">
        <f>'Aligning Data'!Q364</f>
        <v>O18</v>
      </c>
      <c r="R705" s="31" t="str">
        <f>'Aligning Data'!R364</f>
        <v>P18</v>
      </c>
      <c r="S705" s="31" t="str">
        <f>'Aligning Data'!S364</f>
        <v>S18</v>
      </c>
      <c r="T705" s="31" t="str">
        <f>'Aligning Data'!T364</f>
        <v>R18</v>
      </c>
      <c r="U705" s="31" t="str">
        <f>'Aligning Data'!U364</f>
        <v>S18</v>
      </c>
      <c r="V705" s="31" t="str">
        <f>'Aligning Data'!V364</f>
        <v>T18</v>
      </c>
      <c r="W705" s="31" t="str">
        <f>'Aligning Data'!W364</f>
        <v>U18</v>
      </c>
      <c r="X705" s="31" t="str">
        <f>'Aligning Data'!X364</f>
        <v>V18</v>
      </c>
      <c r="Y705" s="31" t="str">
        <f>'Aligning Data'!Y364</f>
        <v>W18</v>
      </c>
      <c r="Z705" s="31" t="str">
        <f>'Aligning Data'!Z364</f>
        <v>X18</v>
      </c>
      <c r="AA705" s="31" t="str">
        <f>'Aligning Data'!AA364</f>
        <v>Y18</v>
      </c>
      <c r="AB705" s="31" t="str">
        <f>'Aligning Data'!AB364</f>
        <v>Z18</v>
      </c>
      <c r="AC705" s="31" t="str">
        <f>'Aligning Data'!AC364</f>
        <v>AA18</v>
      </c>
      <c r="AD705" s="31" t="str">
        <f>'Aligning Data'!AD364</f>
        <v>AB18</v>
      </c>
      <c r="AE705" s="31" t="str">
        <f>'Aligning Data'!AE364</f>
        <v>AC18</v>
      </c>
      <c r="AF705" s="31" t="str">
        <f>'Aligning Data'!AF364</f>
        <v>AD18</v>
      </c>
    </row>
    <row r="706" spans="2:32" s="21" customFormat="1" ht="15.75" customHeight="1" x14ac:dyDescent="0.2">
      <c r="B706" s="32">
        <v>19</v>
      </c>
      <c r="C706" s="32" t="s">
        <v>1376</v>
      </c>
      <c r="D706" s="32" t="s">
        <v>1377</v>
      </c>
      <c r="E706" s="32" t="s">
        <v>1378</v>
      </c>
      <c r="F706" s="32" t="s">
        <v>1379</v>
      </c>
      <c r="G706" s="32" t="s">
        <v>1380</v>
      </c>
      <c r="H706" s="32" t="s">
        <v>1381</v>
      </c>
      <c r="I706" s="32" t="s">
        <v>1382</v>
      </c>
      <c r="J706" s="32" t="s">
        <v>1383</v>
      </c>
      <c r="K706" s="32" t="s">
        <v>1384</v>
      </c>
      <c r="L706" s="32" t="s">
        <v>1385</v>
      </c>
      <c r="M706" s="32" t="s">
        <v>1386</v>
      </c>
      <c r="N706" s="32" t="s">
        <v>1387</v>
      </c>
      <c r="O706" s="32" t="s">
        <v>1388</v>
      </c>
      <c r="P706" s="32" t="s">
        <v>1389</v>
      </c>
      <c r="Q706" s="32" t="s">
        <v>1390</v>
      </c>
      <c r="R706" s="32" t="s">
        <v>1391</v>
      </c>
      <c r="S706" s="32" t="s">
        <v>1392</v>
      </c>
      <c r="T706" s="32" t="s">
        <v>1393</v>
      </c>
      <c r="U706" s="32" t="s">
        <v>1394</v>
      </c>
      <c r="V706" s="32" t="s">
        <v>1395</v>
      </c>
      <c r="W706" s="32" t="s">
        <v>1396</v>
      </c>
      <c r="X706" s="32" t="s">
        <v>1397</v>
      </c>
      <c r="Y706" s="32" t="s">
        <v>1398</v>
      </c>
      <c r="Z706" s="32" t="s">
        <v>1399</v>
      </c>
      <c r="AA706" s="32" t="s">
        <v>1400</v>
      </c>
      <c r="AB706" s="32" t="s">
        <v>1401</v>
      </c>
      <c r="AC706" s="32" t="s">
        <v>1402</v>
      </c>
      <c r="AD706" s="32" t="s">
        <v>1403</v>
      </c>
      <c r="AE706" s="32" t="s">
        <v>1404</v>
      </c>
      <c r="AF706" s="32" t="s">
        <v>1405</v>
      </c>
    </row>
    <row r="707" spans="2:32" s="21" customFormat="1" ht="15.75" customHeight="1" x14ac:dyDescent="0.2">
      <c r="B707" s="32"/>
      <c r="C707" s="41" t="str">
        <f>'Aligning Data'!C365</f>
        <v>A19</v>
      </c>
      <c r="D707" s="41" t="str">
        <f>'Aligning Data'!D365</f>
        <v>B19</v>
      </c>
      <c r="E707" s="41" t="str">
        <f>'Aligning Data'!E365</f>
        <v>C19</v>
      </c>
      <c r="F707" s="41" t="str">
        <f>'Aligning Data'!F365</f>
        <v>D19</v>
      </c>
      <c r="G707" s="41" t="str">
        <f>'Aligning Data'!G365</f>
        <v>E19</v>
      </c>
      <c r="H707" s="41" t="str">
        <f>'Aligning Data'!H365</f>
        <v>F19</v>
      </c>
      <c r="I707" s="41" t="str">
        <f>'Aligning Data'!I365</f>
        <v>G19</v>
      </c>
      <c r="J707" s="41" t="str">
        <f>'Aligning Data'!J365</f>
        <v>H19</v>
      </c>
      <c r="K707" s="41" t="str">
        <f>'Aligning Data'!K365</f>
        <v>I19</v>
      </c>
      <c r="L707" s="41" t="str">
        <f>'Aligning Data'!L365</f>
        <v>J19</v>
      </c>
      <c r="M707" s="41" t="str">
        <f>'Aligning Data'!M365</f>
        <v>K19</v>
      </c>
      <c r="N707" s="41" t="str">
        <f>'Aligning Data'!N365</f>
        <v>L19</v>
      </c>
      <c r="O707" s="41" t="str">
        <f>'Aligning Data'!O365</f>
        <v>M19</v>
      </c>
      <c r="P707" s="41" t="str">
        <f>'Aligning Data'!P365</f>
        <v>N19</v>
      </c>
      <c r="Q707" s="41" t="str">
        <f>'Aligning Data'!Q365</f>
        <v>O19</v>
      </c>
      <c r="R707" s="41" t="str">
        <f>'Aligning Data'!R365</f>
        <v>P19</v>
      </c>
      <c r="S707" s="41" t="str">
        <f>'Aligning Data'!S365</f>
        <v>S19</v>
      </c>
      <c r="T707" s="41" t="str">
        <f>'Aligning Data'!T365</f>
        <v>R19</v>
      </c>
      <c r="U707" s="41" t="str">
        <f>'Aligning Data'!U365</f>
        <v>S19</v>
      </c>
      <c r="V707" s="41" t="str">
        <f>'Aligning Data'!V365</f>
        <v>T19</v>
      </c>
      <c r="W707" s="41" t="str">
        <f>'Aligning Data'!W365</f>
        <v>U19</v>
      </c>
      <c r="X707" s="41" t="str">
        <f>'Aligning Data'!X365</f>
        <v>V19</v>
      </c>
      <c r="Y707" s="41" t="str">
        <f>'Aligning Data'!Y365</f>
        <v>W19</v>
      </c>
      <c r="Z707" s="41" t="str">
        <f>'Aligning Data'!Z365</f>
        <v>X19</v>
      </c>
      <c r="AA707" s="41" t="str">
        <f>'Aligning Data'!AA365</f>
        <v>Y19</v>
      </c>
      <c r="AB707" s="41" t="str">
        <f>'Aligning Data'!AB365</f>
        <v>Z19</v>
      </c>
      <c r="AC707" s="41" t="str">
        <f>'Aligning Data'!AC365</f>
        <v>AA19</v>
      </c>
      <c r="AD707" s="41" t="str">
        <f>'Aligning Data'!AD365</f>
        <v>AB19</v>
      </c>
      <c r="AE707" s="41" t="str">
        <f>'Aligning Data'!AE365</f>
        <v>AC19</v>
      </c>
      <c r="AF707" s="41" t="str">
        <f>'Aligning Data'!AF365</f>
        <v>AD19</v>
      </c>
    </row>
    <row r="708" spans="2:32" s="21" customFormat="1" ht="15.75" customHeight="1" x14ac:dyDescent="0.2">
      <c r="B708" s="32">
        <v>20</v>
      </c>
      <c r="C708" s="32" t="s">
        <v>1376</v>
      </c>
      <c r="D708" s="32" t="s">
        <v>1377</v>
      </c>
      <c r="E708" s="32" t="s">
        <v>1378</v>
      </c>
      <c r="F708" s="32" t="s">
        <v>1379</v>
      </c>
      <c r="G708" s="32" t="s">
        <v>1380</v>
      </c>
      <c r="H708" s="32" t="s">
        <v>1381</v>
      </c>
      <c r="I708" s="32" t="s">
        <v>1382</v>
      </c>
      <c r="J708" s="32" t="s">
        <v>1383</v>
      </c>
      <c r="K708" s="32" t="s">
        <v>1384</v>
      </c>
      <c r="L708" s="32" t="s">
        <v>1385</v>
      </c>
      <c r="M708" s="32" t="s">
        <v>1386</v>
      </c>
      <c r="N708" s="32" t="s">
        <v>1387</v>
      </c>
      <c r="O708" s="32" t="s">
        <v>1388</v>
      </c>
      <c r="P708" s="32" t="s">
        <v>1389</v>
      </c>
      <c r="Q708" s="32" t="s">
        <v>1390</v>
      </c>
      <c r="R708" s="32" t="s">
        <v>1391</v>
      </c>
      <c r="S708" s="32" t="s">
        <v>1392</v>
      </c>
      <c r="T708" s="32" t="s">
        <v>1393</v>
      </c>
      <c r="U708" s="32" t="s">
        <v>1394</v>
      </c>
      <c r="V708" s="32" t="s">
        <v>1395</v>
      </c>
      <c r="W708" s="32" t="s">
        <v>1396</v>
      </c>
      <c r="X708" s="32" t="s">
        <v>1397</v>
      </c>
      <c r="Y708" s="32" t="s">
        <v>1398</v>
      </c>
      <c r="Z708" s="32" t="s">
        <v>1399</v>
      </c>
      <c r="AA708" s="32" t="s">
        <v>1400</v>
      </c>
      <c r="AB708" s="32" t="s">
        <v>1401</v>
      </c>
      <c r="AC708" s="32" t="s">
        <v>1402</v>
      </c>
      <c r="AD708" s="32" t="s">
        <v>1403</v>
      </c>
      <c r="AE708" s="32" t="s">
        <v>1404</v>
      </c>
      <c r="AF708" s="32" t="s">
        <v>1405</v>
      </c>
    </row>
    <row r="709" spans="2:32" s="21" customFormat="1" ht="15.75" customHeight="1" x14ac:dyDescent="0.2">
      <c r="B709" s="32"/>
      <c r="C709" s="44" t="str">
        <f>'Aligning Data'!C366</f>
        <v>A20</v>
      </c>
      <c r="D709" s="44" t="str">
        <f>'Aligning Data'!D366</f>
        <v>B20</v>
      </c>
      <c r="E709" s="44" t="str">
        <f>'Aligning Data'!E366</f>
        <v>C20</v>
      </c>
      <c r="F709" s="44" t="str">
        <f>'Aligning Data'!F366</f>
        <v>D20</v>
      </c>
      <c r="G709" s="44" t="str">
        <f>'Aligning Data'!G366</f>
        <v>E20</v>
      </c>
      <c r="H709" s="44" t="str">
        <f>'Aligning Data'!H366</f>
        <v>F20</v>
      </c>
      <c r="I709" s="44" t="str">
        <f>'Aligning Data'!I366</f>
        <v>G20</v>
      </c>
      <c r="J709" s="44" t="str">
        <f>'Aligning Data'!J366</f>
        <v>H20</v>
      </c>
      <c r="K709" s="44" t="str">
        <f>'Aligning Data'!K366</f>
        <v>I20</v>
      </c>
      <c r="L709" s="44" t="str">
        <f>'Aligning Data'!L366</f>
        <v>J20</v>
      </c>
      <c r="M709" s="44" t="str">
        <f>'Aligning Data'!M366</f>
        <v>K20</v>
      </c>
      <c r="N709" s="44" t="str">
        <f>'Aligning Data'!N366</f>
        <v>L20</v>
      </c>
      <c r="O709" s="44" t="str">
        <f>'Aligning Data'!O366</f>
        <v>M20</v>
      </c>
      <c r="P709" s="44" t="str">
        <f>'Aligning Data'!P366</f>
        <v>N20</v>
      </c>
      <c r="Q709" s="44" t="str">
        <f>'Aligning Data'!Q366</f>
        <v>O20</v>
      </c>
      <c r="R709" s="44" t="str">
        <f>'Aligning Data'!R366</f>
        <v>P20</v>
      </c>
      <c r="S709" s="44" t="str">
        <f>'Aligning Data'!S366</f>
        <v>S20</v>
      </c>
      <c r="T709" s="44" t="str">
        <f>'Aligning Data'!T366</f>
        <v>R20</v>
      </c>
      <c r="U709" s="44" t="str">
        <f>'Aligning Data'!U366</f>
        <v>S20</v>
      </c>
      <c r="V709" s="44" t="str">
        <f>'Aligning Data'!V366</f>
        <v>T20</v>
      </c>
      <c r="W709" s="44" t="str">
        <f>'Aligning Data'!W366</f>
        <v>U20</v>
      </c>
      <c r="X709" s="44" t="str">
        <f>'Aligning Data'!X366</f>
        <v>V20</v>
      </c>
      <c r="Y709" s="44" t="str">
        <f>'Aligning Data'!Y366</f>
        <v>W20</v>
      </c>
      <c r="Z709" s="44" t="str">
        <f>'Aligning Data'!Z366</f>
        <v>X20</v>
      </c>
      <c r="AA709" s="44" t="str">
        <f>'Aligning Data'!AA366</f>
        <v>Y20</v>
      </c>
      <c r="AB709" s="44" t="str">
        <f>'Aligning Data'!AB366</f>
        <v>Z20</v>
      </c>
      <c r="AC709" s="44" t="str">
        <f>'Aligning Data'!AC366</f>
        <v>AA20</v>
      </c>
      <c r="AD709" s="44" t="str">
        <f>'Aligning Data'!AD366</f>
        <v>AB20</v>
      </c>
      <c r="AE709" s="44" t="str">
        <f>'Aligning Data'!AE366</f>
        <v>AC20</v>
      </c>
      <c r="AF709" s="44" t="str">
        <f>'Aligning Data'!AF366</f>
        <v>AD20</v>
      </c>
    </row>
    <row r="710" spans="2:32" s="21" customFormat="1" ht="15.75" customHeight="1" x14ac:dyDescent="0.2">
      <c r="B710" s="27">
        <v>21</v>
      </c>
      <c r="C710" s="27" t="s">
        <v>1406</v>
      </c>
      <c r="D710" s="27" t="s">
        <v>1407</v>
      </c>
      <c r="E710" s="27" t="s">
        <v>1408</v>
      </c>
      <c r="F710" s="27" t="s">
        <v>1409</v>
      </c>
      <c r="G710" s="27" t="s">
        <v>1410</v>
      </c>
      <c r="H710" s="27" t="s">
        <v>1411</v>
      </c>
      <c r="I710" s="27" t="s">
        <v>1412</v>
      </c>
      <c r="J710" s="27" t="s">
        <v>1413</v>
      </c>
      <c r="K710" s="27" t="s">
        <v>1414</v>
      </c>
      <c r="L710" s="27" t="s">
        <v>1415</v>
      </c>
      <c r="M710" s="27" t="s">
        <v>1416</v>
      </c>
      <c r="N710" s="27" t="s">
        <v>1417</v>
      </c>
      <c r="O710" s="27" t="s">
        <v>1418</v>
      </c>
      <c r="P710" s="27" t="s">
        <v>1419</v>
      </c>
      <c r="Q710" s="27" t="s">
        <v>1420</v>
      </c>
      <c r="R710" s="27" t="s">
        <v>1421</v>
      </c>
      <c r="S710" s="27" t="s">
        <v>1422</v>
      </c>
      <c r="T710" s="27" t="s">
        <v>1423</v>
      </c>
      <c r="U710" s="27" t="s">
        <v>1424</v>
      </c>
      <c r="V710" s="27" t="s">
        <v>1425</v>
      </c>
      <c r="W710" s="27" t="s">
        <v>1426</v>
      </c>
      <c r="X710" s="27" t="s">
        <v>1427</v>
      </c>
      <c r="Y710" s="27" t="s">
        <v>1428</v>
      </c>
      <c r="Z710" s="27" t="s">
        <v>1429</v>
      </c>
      <c r="AA710" s="27" t="s">
        <v>1430</v>
      </c>
      <c r="AB710" s="27" t="s">
        <v>1431</v>
      </c>
      <c r="AC710" s="27" t="s">
        <v>1432</v>
      </c>
      <c r="AD710" s="27" t="s">
        <v>1433</v>
      </c>
      <c r="AE710" s="27" t="s">
        <v>1434</v>
      </c>
      <c r="AF710" s="27" t="s">
        <v>1435</v>
      </c>
    </row>
    <row r="711" spans="2:32" s="21" customFormat="1" ht="15.75" customHeight="1" x14ac:dyDescent="0.2">
      <c r="B711" s="27"/>
      <c r="C711" s="28" t="str">
        <f>'Aligning Data'!C367</f>
        <v>A21</v>
      </c>
      <c r="D711" s="28" t="str">
        <f>'Aligning Data'!D367</f>
        <v>B21</v>
      </c>
      <c r="E711" s="28" t="str">
        <f>'Aligning Data'!E367</f>
        <v>C21</v>
      </c>
      <c r="F711" s="28" t="str">
        <f>'Aligning Data'!F367</f>
        <v>D21</v>
      </c>
      <c r="G711" s="28" t="str">
        <f>'Aligning Data'!G367</f>
        <v>E21</v>
      </c>
      <c r="H711" s="28" t="str">
        <f>'Aligning Data'!H367</f>
        <v>F21</v>
      </c>
      <c r="I711" s="28" t="str">
        <f>'Aligning Data'!I367</f>
        <v>G21</v>
      </c>
      <c r="J711" s="28" t="str">
        <f>'Aligning Data'!J367</f>
        <v>H21</v>
      </c>
      <c r="K711" s="28" t="str">
        <f>'Aligning Data'!K367</f>
        <v>I21</v>
      </c>
      <c r="L711" s="28" t="str">
        <f>'Aligning Data'!L367</f>
        <v>J21</v>
      </c>
      <c r="M711" s="28" t="str">
        <f>'Aligning Data'!M367</f>
        <v>K21</v>
      </c>
      <c r="N711" s="28" t="str">
        <f>'Aligning Data'!N367</f>
        <v>L21</v>
      </c>
      <c r="O711" s="28" t="str">
        <f>'Aligning Data'!O367</f>
        <v>M21</v>
      </c>
      <c r="P711" s="28" t="str">
        <f>'Aligning Data'!P367</f>
        <v>N21</v>
      </c>
      <c r="Q711" s="28" t="str">
        <f>'Aligning Data'!Q367</f>
        <v>O21</v>
      </c>
      <c r="R711" s="28" t="str">
        <f>'Aligning Data'!R367</f>
        <v>P21</v>
      </c>
      <c r="S711" s="28" t="str">
        <f>'Aligning Data'!S367</f>
        <v>S21</v>
      </c>
      <c r="T711" s="28" t="str">
        <f>'Aligning Data'!T367</f>
        <v>R21</v>
      </c>
      <c r="U711" s="28" t="str">
        <f>'Aligning Data'!U367</f>
        <v>S21</v>
      </c>
      <c r="V711" s="28" t="str">
        <f>'Aligning Data'!V367</f>
        <v>T21</v>
      </c>
      <c r="W711" s="28" t="str">
        <f>'Aligning Data'!W367</f>
        <v>U21</v>
      </c>
      <c r="X711" s="28" t="str">
        <f>'Aligning Data'!X367</f>
        <v>V21</v>
      </c>
      <c r="Y711" s="28" t="str">
        <f>'Aligning Data'!Y367</f>
        <v>W21</v>
      </c>
      <c r="Z711" s="28" t="str">
        <f>'Aligning Data'!Z367</f>
        <v>X21</v>
      </c>
      <c r="AA711" s="28" t="str">
        <f>'Aligning Data'!AA367</f>
        <v>Y21</v>
      </c>
      <c r="AB711" s="28" t="str">
        <f>'Aligning Data'!AB367</f>
        <v>Z21</v>
      </c>
      <c r="AC711" s="28" t="str">
        <f>'Aligning Data'!AC367</f>
        <v>AA21</v>
      </c>
      <c r="AD711" s="28" t="str">
        <f>'Aligning Data'!AD367</f>
        <v>AB21</v>
      </c>
      <c r="AE711" s="28" t="str">
        <f>'Aligning Data'!AE367</f>
        <v>AC21</v>
      </c>
      <c r="AF711" s="28" t="str">
        <f>'Aligning Data'!AF367</f>
        <v>AD21</v>
      </c>
    </row>
    <row r="712" spans="2:32" s="21" customFormat="1" ht="15.75" customHeight="1" x14ac:dyDescent="0.2">
      <c r="B712" s="27">
        <v>22</v>
      </c>
      <c r="C712" s="27" t="s">
        <v>1406</v>
      </c>
      <c r="D712" s="27" t="s">
        <v>1407</v>
      </c>
      <c r="E712" s="27" t="s">
        <v>1408</v>
      </c>
      <c r="F712" s="27" t="s">
        <v>1409</v>
      </c>
      <c r="G712" s="27" t="s">
        <v>1410</v>
      </c>
      <c r="H712" s="27" t="s">
        <v>1411</v>
      </c>
      <c r="I712" s="27" t="s">
        <v>1412</v>
      </c>
      <c r="J712" s="27" t="s">
        <v>1413</v>
      </c>
      <c r="K712" s="27" t="s">
        <v>1414</v>
      </c>
      <c r="L712" s="27" t="s">
        <v>1415</v>
      </c>
      <c r="M712" s="27" t="s">
        <v>1416</v>
      </c>
      <c r="N712" s="27" t="s">
        <v>1417</v>
      </c>
      <c r="O712" s="27" t="s">
        <v>1418</v>
      </c>
      <c r="P712" s="27" t="s">
        <v>1419</v>
      </c>
      <c r="Q712" s="27" t="s">
        <v>1420</v>
      </c>
      <c r="R712" s="27" t="s">
        <v>1421</v>
      </c>
      <c r="S712" s="27" t="s">
        <v>1422</v>
      </c>
      <c r="T712" s="27" t="s">
        <v>1423</v>
      </c>
      <c r="U712" s="27" t="s">
        <v>1424</v>
      </c>
      <c r="V712" s="27" t="s">
        <v>1425</v>
      </c>
      <c r="W712" s="27" t="s">
        <v>1426</v>
      </c>
      <c r="X712" s="27" t="s">
        <v>1427</v>
      </c>
      <c r="Y712" s="27" t="s">
        <v>1428</v>
      </c>
      <c r="Z712" s="27" t="s">
        <v>1429</v>
      </c>
      <c r="AA712" s="27" t="s">
        <v>1430</v>
      </c>
      <c r="AB712" s="27" t="s">
        <v>1431</v>
      </c>
      <c r="AC712" s="27" t="s">
        <v>1432</v>
      </c>
      <c r="AD712" s="27" t="s">
        <v>1433</v>
      </c>
      <c r="AE712" s="27" t="s">
        <v>1434</v>
      </c>
      <c r="AF712" s="27" t="s">
        <v>1435</v>
      </c>
    </row>
    <row r="713" spans="2:32" s="21" customFormat="1" ht="15.75" customHeight="1" x14ac:dyDescent="0.2">
      <c r="B713" s="27"/>
      <c r="C713" s="28" t="str">
        <f>'Aligning Data'!C368</f>
        <v>A22</v>
      </c>
      <c r="D713" s="28" t="str">
        <f>'Aligning Data'!D368</f>
        <v>B22</v>
      </c>
      <c r="E713" s="28" t="str">
        <f>'Aligning Data'!E368</f>
        <v>C22</v>
      </c>
      <c r="F713" s="28" t="str">
        <f>'Aligning Data'!F368</f>
        <v>D22</v>
      </c>
      <c r="G713" s="28" t="str">
        <f>'Aligning Data'!G368</f>
        <v>E22</v>
      </c>
      <c r="H713" s="28" t="str">
        <f>'Aligning Data'!H368</f>
        <v>F22</v>
      </c>
      <c r="I713" s="28" t="str">
        <f>'Aligning Data'!I368</f>
        <v>G22</v>
      </c>
      <c r="J713" s="28" t="str">
        <f>'Aligning Data'!J368</f>
        <v>H22</v>
      </c>
      <c r="K713" s="28" t="str">
        <f>'Aligning Data'!K368</f>
        <v>I22</v>
      </c>
      <c r="L713" s="28" t="str">
        <f>'Aligning Data'!L368</f>
        <v>J22</v>
      </c>
      <c r="M713" s="28" t="str">
        <f>'Aligning Data'!M368</f>
        <v>K22</v>
      </c>
      <c r="N713" s="28" t="str">
        <f>'Aligning Data'!N368</f>
        <v>L22</v>
      </c>
      <c r="O713" s="28" t="str">
        <f>'Aligning Data'!O368</f>
        <v>M22</v>
      </c>
      <c r="P713" s="28" t="str">
        <f>'Aligning Data'!P368</f>
        <v>N22</v>
      </c>
      <c r="Q713" s="28" t="str">
        <f>'Aligning Data'!Q368</f>
        <v>O22</v>
      </c>
      <c r="R713" s="28" t="str">
        <f>'Aligning Data'!R368</f>
        <v>P22</v>
      </c>
      <c r="S713" s="28" t="str">
        <f>'Aligning Data'!S368</f>
        <v>S22</v>
      </c>
      <c r="T713" s="28" t="str">
        <f>'Aligning Data'!T368</f>
        <v>R22</v>
      </c>
      <c r="U713" s="28" t="str">
        <f>'Aligning Data'!U368</f>
        <v>S22</v>
      </c>
      <c r="V713" s="28" t="str">
        <f>'Aligning Data'!V368</f>
        <v>T22</v>
      </c>
      <c r="W713" s="28" t="str">
        <f>'Aligning Data'!W368</f>
        <v>U22</v>
      </c>
      <c r="X713" s="28" t="str">
        <f>'Aligning Data'!X368</f>
        <v>V22</v>
      </c>
      <c r="Y713" s="28" t="str">
        <f>'Aligning Data'!Y368</f>
        <v>W22</v>
      </c>
      <c r="Z713" s="28" t="str">
        <f>'Aligning Data'!Z368</f>
        <v>X22</v>
      </c>
      <c r="AA713" s="28" t="str">
        <f>'Aligning Data'!AA368</f>
        <v>Y22</v>
      </c>
      <c r="AB713" s="28" t="str">
        <f>'Aligning Data'!AB368</f>
        <v>Z22</v>
      </c>
      <c r="AC713" s="28" t="str">
        <f>'Aligning Data'!AC368</f>
        <v>AA22</v>
      </c>
      <c r="AD713" s="28" t="str">
        <f>'Aligning Data'!AD368</f>
        <v>AB22</v>
      </c>
      <c r="AE713" s="28" t="str">
        <f>'Aligning Data'!AE368</f>
        <v>AC22</v>
      </c>
      <c r="AF713" s="28" t="str">
        <f>'Aligning Data'!AF368</f>
        <v>AD22</v>
      </c>
    </row>
    <row r="714" spans="2:32" s="21" customFormat="1" ht="15.75" customHeight="1" x14ac:dyDescent="0.2">
      <c r="B714" s="32">
        <v>23</v>
      </c>
      <c r="C714" s="32" t="s">
        <v>1436</v>
      </c>
      <c r="D714" s="32" t="s">
        <v>1437</v>
      </c>
      <c r="E714" s="32" t="s">
        <v>1438</v>
      </c>
      <c r="F714" s="32" t="s">
        <v>1439</v>
      </c>
      <c r="G714" s="32" t="s">
        <v>1440</v>
      </c>
      <c r="H714" s="32" t="s">
        <v>1441</v>
      </c>
      <c r="I714" s="32" t="s">
        <v>1442</v>
      </c>
      <c r="J714" s="32" t="s">
        <v>1443</v>
      </c>
      <c r="K714" s="32" t="s">
        <v>1444</v>
      </c>
      <c r="L714" s="32" t="s">
        <v>1445</v>
      </c>
      <c r="M714" s="32" t="s">
        <v>1446</v>
      </c>
      <c r="N714" s="32" t="s">
        <v>1447</v>
      </c>
      <c r="O714" s="32" t="s">
        <v>1448</v>
      </c>
      <c r="P714" s="32" t="s">
        <v>1449</v>
      </c>
      <c r="Q714" s="32" t="s">
        <v>1450</v>
      </c>
      <c r="R714" s="32" t="s">
        <v>1451</v>
      </c>
      <c r="S714" s="32" t="s">
        <v>1452</v>
      </c>
      <c r="T714" s="32" t="s">
        <v>1453</v>
      </c>
      <c r="U714" s="32" t="s">
        <v>1454</v>
      </c>
      <c r="V714" s="32" t="s">
        <v>1455</v>
      </c>
      <c r="W714" s="32" t="s">
        <v>1456</v>
      </c>
      <c r="X714" s="32" t="s">
        <v>1457</v>
      </c>
      <c r="Y714" s="32" t="s">
        <v>1458</v>
      </c>
      <c r="Z714" s="32" t="s">
        <v>1459</v>
      </c>
      <c r="AA714" s="32" t="s">
        <v>1460</v>
      </c>
      <c r="AB714" s="32" t="s">
        <v>1461</v>
      </c>
      <c r="AC714" s="32" t="s">
        <v>1462</v>
      </c>
      <c r="AD714" s="32" t="s">
        <v>1463</v>
      </c>
      <c r="AE714" s="32" t="s">
        <v>1464</v>
      </c>
      <c r="AF714" s="32" t="s">
        <v>1465</v>
      </c>
    </row>
    <row r="715" spans="2:32" s="21" customFormat="1" ht="15.75" customHeight="1" x14ac:dyDescent="0.2">
      <c r="B715" s="32"/>
      <c r="C715" s="41" t="str">
        <f>'Aligning Data'!C369</f>
        <v>A23</v>
      </c>
      <c r="D715" s="41" t="str">
        <f>'Aligning Data'!D369</f>
        <v>B23</v>
      </c>
      <c r="E715" s="41" t="str">
        <f>'Aligning Data'!E369</f>
        <v>C23</v>
      </c>
      <c r="F715" s="41" t="str">
        <f>'Aligning Data'!F369</f>
        <v>D23</v>
      </c>
      <c r="G715" s="41" t="str">
        <f>'Aligning Data'!G369</f>
        <v>E23</v>
      </c>
      <c r="H715" s="41" t="str">
        <f>'Aligning Data'!H369</f>
        <v>F23</v>
      </c>
      <c r="I715" s="41" t="str">
        <f>'Aligning Data'!I369</f>
        <v>G23</v>
      </c>
      <c r="J715" s="41" t="str">
        <f>'Aligning Data'!J369</f>
        <v>H23</v>
      </c>
      <c r="K715" s="41" t="str">
        <f>'Aligning Data'!K369</f>
        <v>I23</v>
      </c>
      <c r="L715" s="41" t="str">
        <f>'Aligning Data'!L369</f>
        <v>J23</v>
      </c>
      <c r="M715" s="41" t="str">
        <f>'Aligning Data'!M369</f>
        <v>K23</v>
      </c>
      <c r="N715" s="41" t="str">
        <f>'Aligning Data'!N369</f>
        <v>L23</v>
      </c>
      <c r="O715" s="41" t="str">
        <f>'Aligning Data'!O369</f>
        <v>M23</v>
      </c>
      <c r="P715" s="41" t="str">
        <f>'Aligning Data'!P369</f>
        <v>N23</v>
      </c>
      <c r="Q715" s="41" t="str">
        <f>'Aligning Data'!Q369</f>
        <v>O23</v>
      </c>
      <c r="R715" s="41" t="str">
        <f>'Aligning Data'!R369</f>
        <v>P23</v>
      </c>
      <c r="S715" s="41" t="str">
        <f>'Aligning Data'!S369</f>
        <v>S23</v>
      </c>
      <c r="T715" s="41" t="str">
        <f>'Aligning Data'!T369</f>
        <v>R23</v>
      </c>
      <c r="U715" s="41" t="str">
        <f>'Aligning Data'!U369</f>
        <v>S23</v>
      </c>
      <c r="V715" s="41" t="str">
        <f>'Aligning Data'!V369</f>
        <v>T23</v>
      </c>
      <c r="W715" s="41" t="str">
        <f>'Aligning Data'!W369</f>
        <v>U23</v>
      </c>
      <c r="X715" s="41" t="str">
        <f>'Aligning Data'!X369</f>
        <v>V23</v>
      </c>
      <c r="Y715" s="41" t="str">
        <f>'Aligning Data'!Y369</f>
        <v>W23</v>
      </c>
      <c r="Z715" s="41" t="str">
        <f>'Aligning Data'!Z369</f>
        <v>X23</v>
      </c>
      <c r="AA715" s="41" t="str">
        <f>'Aligning Data'!AA369</f>
        <v>Y23</v>
      </c>
      <c r="AB715" s="41" t="str">
        <f>'Aligning Data'!AB369</f>
        <v>Z23</v>
      </c>
      <c r="AC715" s="41" t="str">
        <f>'Aligning Data'!AC369</f>
        <v>AA23</v>
      </c>
      <c r="AD715" s="41" t="str">
        <f>'Aligning Data'!AD369</f>
        <v>AB23</v>
      </c>
      <c r="AE715" s="41" t="str">
        <f>'Aligning Data'!AE369</f>
        <v>AC23</v>
      </c>
      <c r="AF715" s="41" t="str">
        <f>'Aligning Data'!AF369</f>
        <v>AD23</v>
      </c>
    </row>
    <row r="716" spans="2:32" s="21" customFormat="1" ht="15.75" customHeight="1" x14ac:dyDescent="0.2">
      <c r="B716" s="32">
        <v>24</v>
      </c>
      <c r="C716" s="32" t="s">
        <v>1436</v>
      </c>
      <c r="D716" s="32" t="s">
        <v>1437</v>
      </c>
      <c r="E716" s="32" t="s">
        <v>1438</v>
      </c>
      <c r="F716" s="32" t="s">
        <v>1439</v>
      </c>
      <c r="G716" s="32" t="s">
        <v>1440</v>
      </c>
      <c r="H716" s="32" t="s">
        <v>1441</v>
      </c>
      <c r="I716" s="32" t="s">
        <v>1442</v>
      </c>
      <c r="J716" s="32" t="s">
        <v>1443</v>
      </c>
      <c r="K716" s="32" t="s">
        <v>1444</v>
      </c>
      <c r="L716" s="32" t="s">
        <v>1445</v>
      </c>
      <c r="M716" s="32" t="s">
        <v>1446</v>
      </c>
      <c r="N716" s="32" t="s">
        <v>1447</v>
      </c>
      <c r="O716" s="32" t="s">
        <v>1448</v>
      </c>
      <c r="P716" s="32" t="s">
        <v>1449</v>
      </c>
      <c r="Q716" s="32" t="s">
        <v>1450</v>
      </c>
      <c r="R716" s="32" t="s">
        <v>1451</v>
      </c>
      <c r="S716" s="32" t="s">
        <v>1452</v>
      </c>
      <c r="T716" s="32" t="s">
        <v>1453</v>
      </c>
      <c r="U716" s="32" t="s">
        <v>1454</v>
      </c>
      <c r="V716" s="32" t="s">
        <v>1455</v>
      </c>
      <c r="W716" s="32" t="s">
        <v>1456</v>
      </c>
      <c r="X716" s="32" t="s">
        <v>1457</v>
      </c>
      <c r="Y716" s="32" t="s">
        <v>1458</v>
      </c>
      <c r="Z716" s="32" t="s">
        <v>1459</v>
      </c>
      <c r="AA716" s="32" t="s">
        <v>1460</v>
      </c>
      <c r="AB716" s="32" t="s">
        <v>1461</v>
      </c>
      <c r="AC716" s="32" t="s">
        <v>1462</v>
      </c>
      <c r="AD716" s="32" t="s">
        <v>1463</v>
      </c>
      <c r="AE716" s="32" t="s">
        <v>1464</v>
      </c>
      <c r="AF716" s="32" t="s">
        <v>1465</v>
      </c>
    </row>
    <row r="717" spans="2:32" s="21" customFormat="1" ht="15.75" customHeight="1" x14ac:dyDescent="0.2">
      <c r="B717" s="32"/>
      <c r="C717" s="41" t="str">
        <f>'Aligning Data'!C370</f>
        <v>A24</v>
      </c>
      <c r="D717" s="41" t="str">
        <f>'Aligning Data'!D370</f>
        <v>B24</v>
      </c>
      <c r="E717" s="41" t="str">
        <f>'Aligning Data'!E370</f>
        <v>C24</v>
      </c>
      <c r="F717" s="41" t="str">
        <f>'Aligning Data'!F370</f>
        <v>D24</v>
      </c>
      <c r="G717" s="41" t="str">
        <f>'Aligning Data'!G370</f>
        <v>E24</v>
      </c>
      <c r="H717" s="41" t="str">
        <f>'Aligning Data'!H370</f>
        <v>F24</v>
      </c>
      <c r="I717" s="41" t="str">
        <f>'Aligning Data'!I370</f>
        <v>G24</v>
      </c>
      <c r="J717" s="41" t="str">
        <f>'Aligning Data'!J370</f>
        <v>H24</v>
      </c>
      <c r="K717" s="41" t="str">
        <f>'Aligning Data'!K370</f>
        <v>I24</v>
      </c>
      <c r="L717" s="41" t="str">
        <f>'Aligning Data'!L370</f>
        <v>J24</v>
      </c>
      <c r="M717" s="41" t="str">
        <f>'Aligning Data'!M370</f>
        <v>K24</v>
      </c>
      <c r="N717" s="41" t="str">
        <f>'Aligning Data'!N370</f>
        <v>L24</v>
      </c>
      <c r="O717" s="41" t="str">
        <f>'Aligning Data'!O370</f>
        <v>M24</v>
      </c>
      <c r="P717" s="41" t="str">
        <f>'Aligning Data'!P370</f>
        <v>N24</v>
      </c>
      <c r="Q717" s="41" t="str">
        <f>'Aligning Data'!Q370</f>
        <v>O24</v>
      </c>
      <c r="R717" s="41" t="str">
        <f>'Aligning Data'!R370</f>
        <v>P24</v>
      </c>
      <c r="S717" s="41" t="str">
        <f>'Aligning Data'!S370</f>
        <v>S24</v>
      </c>
      <c r="T717" s="41" t="str">
        <f>'Aligning Data'!T370</f>
        <v>R24</v>
      </c>
      <c r="U717" s="41" t="str">
        <f>'Aligning Data'!U370</f>
        <v>S24</v>
      </c>
      <c r="V717" s="41" t="str">
        <f>'Aligning Data'!V370</f>
        <v>T24</v>
      </c>
      <c r="W717" s="41" t="str">
        <f>'Aligning Data'!W370</f>
        <v>U24</v>
      </c>
      <c r="X717" s="41" t="str">
        <f>'Aligning Data'!X370</f>
        <v>V24</v>
      </c>
      <c r="Y717" s="41" t="str">
        <f>'Aligning Data'!Y370</f>
        <v>W24</v>
      </c>
      <c r="Z717" s="41" t="str">
        <f>'Aligning Data'!Z370</f>
        <v>X24</v>
      </c>
      <c r="AA717" s="41" t="str">
        <f>'Aligning Data'!AA370</f>
        <v>Y24</v>
      </c>
      <c r="AB717" s="41" t="str">
        <f>'Aligning Data'!AB370</f>
        <v>Z24</v>
      </c>
      <c r="AC717" s="41" t="str">
        <f>'Aligning Data'!AC370</f>
        <v>AA24</v>
      </c>
      <c r="AD717" s="41" t="str">
        <f>'Aligning Data'!AD370</f>
        <v>AB24</v>
      </c>
      <c r="AE717" s="41" t="str">
        <f>'Aligning Data'!AE370</f>
        <v>AC24</v>
      </c>
      <c r="AF717" s="41" t="str">
        <f>'Aligning Data'!AF370</f>
        <v>AD24</v>
      </c>
    </row>
    <row r="718" spans="2:32" s="21" customFormat="1" ht="15.75" customHeight="1" x14ac:dyDescent="0.2">
      <c r="B718" s="27">
        <v>25</v>
      </c>
      <c r="C718" s="27" t="s">
        <v>1466</v>
      </c>
      <c r="D718" s="27" t="s">
        <v>1467</v>
      </c>
      <c r="E718" s="27" t="s">
        <v>1468</v>
      </c>
      <c r="F718" s="27" t="s">
        <v>1469</v>
      </c>
      <c r="G718" s="27" t="s">
        <v>1470</v>
      </c>
      <c r="H718" s="27" t="s">
        <v>1471</v>
      </c>
      <c r="I718" s="27" t="s">
        <v>1472</v>
      </c>
      <c r="J718" s="27" t="s">
        <v>1473</v>
      </c>
      <c r="K718" s="27" t="s">
        <v>1474</v>
      </c>
      <c r="L718" s="27" t="s">
        <v>1475</v>
      </c>
      <c r="M718" s="27" t="s">
        <v>1476</v>
      </c>
      <c r="N718" s="27" t="s">
        <v>1477</v>
      </c>
      <c r="O718" s="27" t="s">
        <v>1478</v>
      </c>
      <c r="P718" s="27" t="s">
        <v>1479</v>
      </c>
      <c r="Q718" s="27" t="s">
        <v>1480</v>
      </c>
      <c r="R718" s="27" t="s">
        <v>1481</v>
      </c>
      <c r="S718" s="27" t="s">
        <v>1482</v>
      </c>
      <c r="T718" s="27" t="s">
        <v>1483</v>
      </c>
      <c r="U718" s="27" t="s">
        <v>1484</v>
      </c>
      <c r="V718" s="27" t="s">
        <v>1485</v>
      </c>
      <c r="W718" s="27" t="s">
        <v>1486</v>
      </c>
      <c r="X718" s="27" t="s">
        <v>1487</v>
      </c>
      <c r="Y718" s="27" t="s">
        <v>1488</v>
      </c>
      <c r="Z718" s="27" t="s">
        <v>1489</v>
      </c>
      <c r="AA718" s="27" t="s">
        <v>1490</v>
      </c>
      <c r="AB718" s="27" t="s">
        <v>1491</v>
      </c>
      <c r="AC718" s="27" t="s">
        <v>1492</v>
      </c>
      <c r="AD718" s="27" t="s">
        <v>1493</v>
      </c>
      <c r="AE718" s="27" t="s">
        <v>1494</v>
      </c>
      <c r="AF718" s="27" t="s">
        <v>1495</v>
      </c>
    </row>
    <row r="719" spans="2:32" s="21" customFormat="1" ht="15.75" customHeight="1" x14ac:dyDescent="0.2">
      <c r="B719" s="27"/>
      <c r="C719" s="29" t="str">
        <f>'Aligning Data'!C371</f>
        <v>A25</v>
      </c>
      <c r="D719" s="29" t="str">
        <f>'Aligning Data'!D371</f>
        <v>B25</v>
      </c>
      <c r="E719" s="29" t="str">
        <f>'Aligning Data'!E371</f>
        <v>C25</v>
      </c>
      <c r="F719" s="29" t="str">
        <f>'Aligning Data'!F371</f>
        <v>D25</v>
      </c>
      <c r="G719" s="29" t="str">
        <f>'Aligning Data'!G371</f>
        <v>E25</v>
      </c>
      <c r="H719" s="29" t="str">
        <f>'Aligning Data'!H371</f>
        <v>F25</v>
      </c>
      <c r="I719" s="29" t="str">
        <f>'Aligning Data'!I371</f>
        <v>G25</v>
      </c>
      <c r="J719" s="29" t="str">
        <f>'Aligning Data'!J371</f>
        <v>H25</v>
      </c>
      <c r="K719" s="29" t="str">
        <f>'Aligning Data'!K371</f>
        <v>I25</v>
      </c>
      <c r="L719" s="29" t="str">
        <f>'Aligning Data'!L371</f>
        <v>J25</v>
      </c>
      <c r="M719" s="29" t="str">
        <f>'Aligning Data'!M371</f>
        <v>K25</v>
      </c>
      <c r="N719" s="29" t="str">
        <f>'Aligning Data'!N371</f>
        <v>L25</v>
      </c>
      <c r="O719" s="29" t="str">
        <f>'Aligning Data'!O371</f>
        <v>M25</v>
      </c>
      <c r="P719" s="29" t="str">
        <f>'Aligning Data'!P371</f>
        <v>N25</v>
      </c>
      <c r="Q719" s="29" t="str">
        <f>'Aligning Data'!Q371</f>
        <v>O25</v>
      </c>
      <c r="R719" s="29" t="str">
        <f>'Aligning Data'!R371</f>
        <v>P25</v>
      </c>
      <c r="S719" s="29" t="str">
        <f>'Aligning Data'!S371</f>
        <v>S25</v>
      </c>
      <c r="T719" s="29" t="str">
        <f>'Aligning Data'!T371</f>
        <v>R25</v>
      </c>
      <c r="U719" s="29" t="str">
        <f>'Aligning Data'!U371</f>
        <v>S25</v>
      </c>
      <c r="V719" s="29" t="str">
        <f>'Aligning Data'!V371</f>
        <v>T25</v>
      </c>
      <c r="W719" s="29" t="str">
        <f>'Aligning Data'!W371</f>
        <v>U25</v>
      </c>
      <c r="X719" s="29" t="str">
        <f>'Aligning Data'!X371</f>
        <v>V25</v>
      </c>
      <c r="Y719" s="29" t="str">
        <f>'Aligning Data'!Y371</f>
        <v>W25</v>
      </c>
      <c r="Z719" s="29" t="str">
        <f>'Aligning Data'!Z371</f>
        <v>X25</v>
      </c>
      <c r="AA719" s="29" t="str">
        <f>'Aligning Data'!AA371</f>
        <v>Y25</v>
      </c>
      <c r="AB719" s="29" t="str">
        <f>'Aligning Data'!AB371</f>
        <v>Z25</v>
      </c>
      <c r="AC719" s="29" t="str">
        <f>'Aligning Data'!AC371</f>
        <v>AA25</v>
      </c>
      <c r="AD719" s="29" t="str">
        <f>'Aligning Data'!AD371</f>
        <v>AB25</v>
      </c>
      <c r="AE719" s="29" t="str">
        <f>'Aligning Data'!AE371</f>
        <v>AC25</v>
      </c>
      <c r="AF719" s="29" t="str">
        <f>'Aligning Data'!AF371</f>
        <v>AD25</v>
      </c>
    </row>
    <row r="720" spans="2:32" s="21" customFormat="1" ht="15.75" customHeight="1" x14ac:dyDescent="0.2">
      <c r="B720" s="27">
        <v>26</v>
      </c>
      <c r="C720" s="27" t="s">
        <v>1466</v>
      </c>
      <c r="D720" s="27" t="s">
        <v>1467</v>
      </c>
      <c r="E720" s="27" t="s">
        <v>1468</v>
      </c>
      <c r="F720" s="27" t="s">
        <v>1469</v>
      </c>
      <c r="G720" s="27" t="s">
        <v>1470</v>
      </c>
      <c r="H720" s="27" t="s">
        <v>1471</v>
      </c>
      <c r="I720" s="27" t="s">
        <v>1472</v>
      </c>
      <c r="J720" s="27" t="s">
        <v>1473</v>
      </c>
      <c r="K720" s="27" t="s">
        <v>1474</v>
      </c>
      <c r="L720" s="27" t="s">
        <v>1475</v>
      </c>
      <c r="M720" s="27" t="s">
        <v>1476</v>
      </c>
      <c r="N720" s="27" t="s">
        <v>1477</v>
      </c>
      <c r="O720" s="27" t="s">
        <v>1478</v>
      </c>
      <c r="P720" s="27" t="s">
        <v>1479</v>
      </c>
      <c r="Q720" s="27" t="s">
        <v>1480</v>
      </c>
      <c r="R720" s="27" t="s">
        <v>1481</v>
      </c>
      <c r="S720" s="27" t="s">
        <v>1482</v>
      </c>
      <c r="T720" s="27" t="s">
        <v>1483</v>
      </c>
      <c r="U720" s="27" t="s">
        <v>1484</v>
      </c>
      <c r="V720" s="27" t="s">
        <v>1485</v>
      </c>
      <c r="W720" s="27" t="s">
        <v>1486</v>
      </c>
      <c r="X720" s="27" t="s">
        <v>1487</v>
      </c>
      <c r="Y720" s="27" t="s">
        <v>1488</v>
      </c>
      <c r="Z720" s="27" t="s">
        <v>1489</v>
      </c>
      <c r="AA720" s="27" t="s">
        <v>1490</v>
      </c>
      <c r="AB720" s="27" t="s">
        <v>1491</v>
      </c>
      <c r="AC720" s="27" t="s">
        <v>1492</v>
      </c>
      <c r="AD720" s="27" t="s">
        <v>1493</v>
      </c>
      <c r="AE720" s="27" t="s">
        <v>1494</v>
      </c>
      <c r="AF720" s="27" t="s">
        <v>1495</v>
      </c>
    </row>
    <row r="721" spans="2:32" s="21" customFormat="1" ht="15.75" customHeight="1" x14ac:dyDescent="0.2">
      <c r="B721" s="27"/>
      <c r="C721" s="29" t="str">
        <f>'Aligning Data'!C372</f>
        <v>A26</v>
      </c>
      <c r="D721" s="29" t="str">
        <f>'Aligning Data'!D372</f>
        <v>B26</v>
      </c>
      <c r="E721" s="29" t="str">
        <f>'Aligning Data'!E372</f>
        <v>C26</v>
      </c>
      <c r="F721" s="29" t="str">
        <f>'Aligning Data'!F372</f>
        <v>D26</v>
      </c>
      <c r="G721" s="29" t="str">
        <f>'Aligning Data'!G372</f>
        <v>E26</v>
      </c>
      <c r="H721" s="29" t="str">
        <f>'Aligning Data'!H372</f>
        <v>F26</v>
      </c>
      <c r="I721" s="29" t="str">
        <f>'Aligning Data'!I372</f>
        <v>G26</v>
      </c>
      <c r="J721" s="29" t="str">
        <f>'Aligning Data'!J372</f>
        <v>H26</v>
      </c>
      <c r="K721" s="29" t="str">
        <f>'Aligning Data'!K372</f>
        <v>I26</v>
      </c>
      <c r="L721" s="29" t="str">
        <f>'Aligning Data'!L372</f>
        <v>J26</v>
      </c>
      <c r="M721" s="29" t="str">
        <f>'Aligning Data'!M372</f>
        <v>K26</v>
      </c>
      <c r="N721" s="29" t="str">
        <f>'Aligning Data'!N372</f>
        <v>L26</v>
      </c>
      <c r="O721" s="29" t="str">
        <f>'Aligning Data'!O372</f>
        <v>M26</v>
      </c>
      <c r="P721" s="29" t="str">
        <f>'Aligning Data'!P372</f>
        <v>N26</v>
      </c>
      <c r="Q721" s="29" t="str">
        <f>'Aligning Data'!Q372</f>
        <v>O26</v>
      </c>
      <c r="R721" s="29" t="str">
        <f>'Aligning Data'!R372</f>
        <v>P26</v>
      </c>
      <c r="S721" s="29" t="str">
        <f>'Aligning Data'!S372</f>
        <v>S26</v>
      </c>
      <c r="T721" s="29" t="str">
        <f>'Aligning Data'!T372</f>
        <v>R26</v>
      </c>
      <c r="U721" s="29" t="str">
        <f>'Aligning Data'!U372</f>
        <v>S26</v>
      </c>
      <c r="V721" s="29" t="str">
        <f>'Aligning Data'!V372</f>
        <v>T26</v>
      </c>
      <c r="W721" s="29" t="str">
        <f>'Aligning Data'!W372</f>
        <v>U26</v>
      </c>
      <c r="X721" s="29" t="str">
        <f>'Aligning Data'!X372</f>
        <v>V26</v>
      </c>
      <c r="Y721" s="29" t="str">
        <f>'Aligning Data'!Y372</f>
        <v>W26</v>
      </c>
      <c r="Z721" s="29" t="str">
        <f>'Aligning Data'!Z372</f>
        <v>X26</v>
      </c>
      <c r="AA721" s="29" t="str">
        <f>'Aligning Data'!AA372</f>
        <v>Y26</v>
      </c>
      <c r="AB721" s="29" t="str">
        <f>'Aligning Data'!AB372</f>
        <v>Z26</v>
      </c>
      <c r="AC721" s="29" t="str">
        <f>'Aligning Data'!AC372</f>
        <v>AA26</v>
      </c>
      <c r="AD721" s="29" t="str">
        <f>'Aligning Data'!AD372</f>
        <v>AB26</v>
      </c>
      <c r="AE721" s="29" t="str">
        <f>'Aligning Data'!AE372</f>
        <v>AC26</v>
      </c>
      <c r="AF721" s="29" t="str">
        <f>'Aligning Data'!AF372</f>
        <v>AD26</v>
      </c>
    </row>
    <row r="722" spans="2:32" s="21" customFormat="1" ht="15.75" customHeight="1" x14ac:dyDescent="0.2">
      <c r="B722" s="32">
        <v>27</v>
      </c>
      <c r="C722" s="32" t="s">
        <v>1496</v>
      </c>
      <c r="D722" s="32" t="s">
        <v>1497</v>
      </c>
      <c r="E722" s="32" t="s">
        <v>1498</v>
      </c>
      <c r="F722" s="32" t="s">
        <v>1499</v>
      </c>
      <c r="G722" s="32" t="s">
        <v>1500</v>
      </c>
      <c r="H722" s="32" t="s">
        <v>1501</v>
      </c>
      <c r="I722" s="32" t="s">
        <v>1502</v>
      </c>
      <c r="J722" s="32" t="s">
        <v>1503</v>
      </c>
      <c r="K722" s="32" t="s">
        <v>1504</v>
      </c>
      <c r="L722" s="32" t="s">
        <v>1505</v>
      </c>
      <c r="M722" s="32" t="s">
        <v>1506</v>
      </c>
      <c r="N722" s="32" t="s">
        <v>1507</v>
      </c>
      <c r="O722" s="32" t="s">
        <v>1508</v>
      </c>
      <c r="P722" s="32" t="s">
        <v>1509</v>
      </c>
      <c r="Q722" s="32" t="s">
        <v>1510</v>
      </c>
      <c r="R722" s="32" t="s">
        <v>1511</v>
      </c>
      <c r="S722" s="32" t="s">
        <v>1512</v>
      </c>
      <c r="T722" s="32" t="s">
        <v>1513</v>
      </c>
      <c r="U722" s="32" t="s">
        <v>1514</v>
      </c>
      <c r="V722" s="32" t="s">
        <v>1515</v>
      </c>
      <c r="W722" s="32" t="s">
        <v>1516</v>
      </c>
      <c r="X722" s="32" t="s">
        <v>1517</v>
      </c>
      <c r="Y722" s="32" t="s">
        <v>1518</v>
      </c>
      <c r="Z722" s="32" t="s">
        <v>1519</v>
      </c>
      <c r="AA722" s="32" t="s">
        <v>1520</v>
      </c>
      <c r="AB722" s="32" t="s">
        <v>1521</v>
      </c>
      <c r="AC722" s="32" t="s">
        <v>1522</v>
      </c>
      <c r="AD722" s="32" t="s">
        <v>1523</v>
      </c>
      <c r="AE722" s="32" t="s">
        <v>1524</v>
      </c>
      <c r="AF722" s="32" t="s">
        <v>1525</v>
      </c>
    </row>
    <row r="723" spans="2:32" s="21" customFormat="1" ht="15.75" customHeight="1" x14ac:dyDescent="0.2">
      <c r="B723" s="32"/>
      <c r="C723" s="41" t="str">
        <f>'Aligning Data'!C373</f>
        <v>A27</v>
      </c>
      <c r="D723" s="41" t="str">
        <f>'Aligning Data'!D373</f>
        <v>B27</v>
      </c>
      <c r="E723" s="41" t="str">
        <f>'Aligning Data'!E373</f>
        <v>C27</v>
      </c>
      <c r="F723" s="41" t="str">
        <f>'Aligning Data'!F373</f>
        <v>D27</v>
      </c>
      <c r="G723" s="41" t="str">
        <f>'Aligning Data'!G373</f>
        <v>E27</v>
      </c>
      <c r="H723" s="41" t="str">
        <f>'Aligning Data'!H373</f>
        <v>F27</v>
      </c>
      <c r="I723" s="41" t="str">
        <f>'Aligning Data'!I373</f>
        <v>G27</v>
      </c>
      <c r="J723" s="41" t="str">
        <f>'Aligning Data'!J373</f>
        <v>H27</v>
      </c>
      <c r="K723" s="41" t="str">
        <f>'Aligning Data'!K373</f>
        <v>I27</v>
      </c>
      <c r="L723" s="41" t="str">
        <f>'Aligning Data'!L373</f>
        <v>J27</v>
      </c>
      <c r="M723" s="41" t="str">
        <f>'Aligning Data'!M373</f>
        <v>K27</v>
      </c>
      <c r="N723" s="41" t="str">
        <f>'Aligning Data'!N373</f>
        <v>L27</v>
      </c>
      <c r="O723" s="41" t="str">
        <f>'Aligning Data'!O373</f>
        <v>M27</v>
      </c>
      <c r="P723" s="41" t="str">
        <f>'Aligning Data'!P373</f>
        <v>N27</v>
      </c>
      <c r="Q723" s="41" t="str">
        <f>'Aligning Data'!Q373</f>
        <v>O27</v>
      </c>
      <c r="R723" s="41" t="str">
        <f>'Aligning Data'!R373</f>
        <v>P27</v>
      </c>
      <c r="S723" s="41" t="str">
        <f>'Aligning Data'!S373</f>
        <v>S27</v>
      </c>
      <c r="T723" s="41" t="str">
        <f>'Aligning Data'!T373</f>
        <v>R27</v>
      </c>
      <c r="U723" s="41" t="str">
        <f>'Aligning Data'!U373</f>
        <v>S27</v>
      </c>
      <c r="V723" s="41" t="str">
        <f>'Aligning Data'!V373</f>
        <v>T27</v>
      </c>
      <c r="W723" s="41" t="str">
        <f>'Aligning Data'!W373</f>
        <v>U27</v>
      </c>
      <c r="X723" s="41" t="str">
        <f>'Aligning Data'!X373</f>
        <v>V27</v>
      </c>
      <c r="Y723" s="41" t="str">
        <f>'Aligning Data'!Y373</f>
        <v>W27</v>
      </c>
      <c r="Z723" s="41" t="str">
        <f>'Aligning Data'!Z373</f>
        <v>X27</v>
      </c>
      <c r="AA723" s="41" t="str">
        <f>'Aligning Data'!AA373</f>
        <v>Y27</v>
      </c>
      <c r="AB723" s="41" t="str">
        <f>'Aligning Data'!AB373</f>
        <v>Z27</v>
      </c>
      <c r="AC723" s="41" t="str">
        <f>'Aligning Data'!AC373</f>
        <v>AA27</v>
      </c>
      <c r="AD723" s="41" t="str">
        <f>'Aligning Data'!AD373</f>
        <v>AB27</v>
      </c>
      <c r="AE723" s="41" t="str">
        <f>'Aligning Data'!AE373</f>
        <v>AC27</v>
      </c>
      <c r="AF723" s="41" t="str">
        <f>'Aligning Data'!AF373</f>
        <v>AD27</v>
      </c>
    </row>
    <row r="724" spans="2:32" s="21" customFormat="1" ht="15.75" customHeight="1" x14ac:dyDescent="0.2">
      <c r="B724" s="32">
        <v>28</v>
      </c>
      <c r="C724" s="32" t="s">
        <v>1496</v>
      </c>
      <c r="D724" s="32" t="s">
        <v>1497</v>
      </c>
      <c r="E724" s="32" t="s">
        <v>1498</v>
      </c>
      <c r="F724" s="32" t="s">
        <v>1499</v>
      </c>
      <c r="G724" s="32" t="s">
        <v>1500</v>
      </c>
      <c r="H724" s="32" t="s">
        <v>1501</v>
      </c>
      <c r="I724" s="32" t="s">
        <v>1502</v>
      </c>
      <c r="J724" s="32" t="s">
        <v>1503</v>
      </c>
      <c r="K724" s="32" t="s">
        <v>1504</v>
      </c>
      <c r="L724" s="32" t="s">
        <v>1505</v>
      </c>
      <c r="M724" s="32" t="s">
        <v>1506</v>
      </c>
      <c r="N724" s="32" t="s">
        <v>1507</v>
      </c>
      <c r="O724" s="32" t="s">
        <v>1508</v>
      </c>
      <c r="P724" s="32" t="s">
        <v>1509</v>
      </c>
      <c r="Q724" s="32" t="s">
        <v>1510</v>
      </c>
      <c r="R724" s="32" t="s">
        <v>1511</v>
      </c>
      <c r="S724" s="32" t="s">
        <v>1512</v>
      </c>
      <c r="T724" s="32" t="s">
        <v>1513</v>
      </c>
      <c r="U724" s="32" t="s">
        <v>1514</v>
      </c>
      <c r="V724" s="32" t="s">
        <v>1515</v>
      </c>
      <c r="W724" s="32" t="s">
        <v>1516</v>
      </c>
      <c r="X724" s="32" t="s">
        <v>1517</v>
      </c>
      <c r="Y724" s="32" t="s">
        <v>1518</v>
      </c>
      <c r="Z724" s="32" t="s">
        <v>1519</v>
      </c>
      <c r="AA724" s="32" t="s">
        <v>1520</v>
      </c>
      <c r="AB724" s="32" t="s">
        <v>1521</v>
      </c>
      <c r="AC724" s="32" t="s">
        <v>1522</v>
      </c>
      <c r="AD724" s="32" t="s">
        <v>1523</v>
      </c>
      <c r="AE724" s="32" t="s">
        <v>1524</v>
      </c>
      <c r="AF724" s="32" t="s">
        <v>1525</v>
      </c>
    </row>
    <row r="725" spans="2:32" s="21" customFormat="1" ht="15.75" customHeight="1" x14ac:dyDescent="0.2">
      <c r="B725" s="32"/>
      <c r="C725" s="41" t="str">
        <f>'Aligning Data'!C374</f>
        <v>A28</v>
      </c>
      <c r="D725" s="41" t="str">
        <f>'Aligning Data'!D374</f>
        <v>B28</v>
      </c>
      <c r="E725" s="41" t="str">
        <f>'Aligning Data'!E374</f>
        <v>C28</v>
      </c>
      <c r="F725" s="41" t="str">
        <f>'Aligning Data'!F374</f>
        <v>D28</v>
      </c>
      <c r="G725" s="41" t="str">
        <f>'Aligning Data'!G374</f>
        <v>E28</v>
      </c>
      <c r="H725" s="41" t="str">
        <f>'Aligning Data'!H374</f>
        <v>F28</v>
      </c>
      <c r="I725" s="41" t="str">
        <f>'Aligning Data'!I374</f>
        <v>G28</v>
      </c>
      <c r="J725" s="41" t="str">
        <f>'Aligning Data'!J374</f>
        <v>H28</v>
      </c>
      <c r="K725" s="41" t="str">
        <f>'Aligning Data'!K374</f>
        <v>I28</v>
      </c>
      <c r="L725" s="41" t="str">
        <f>'Aligning Data'!L374</f>
        <v>J28</v>
      </c>
      <c r="M725" s="41" t="str">
        <f>'Aligning Data'!M374</f>
        <v>K28</v>
      </c>
      <c r="N725" s="41" t="str">
        <f>'Aligning Data'!N374</f>
        <v>L28</v>
      </c>
      <c r="O725" s="41" t="str">
        <f>'Aligning Data'!O374</f>
        <v>M28</v>
      </c>
      <c r="P725" s="41" t="str">
        <f>'Aligning Data'!P374</f>
        <v>N28</v>
      </c>
      <c r="Q725" s="41" t="str">
        <f>'Aligning Data'!Q374</f>
        <v>O28</v>
      </c>
      <c r="R725" s="41" t="str">
        <f>'Aligning Data'!R374</f>
        <v>P28</v>
      </c>
      <c r="S725" s="41" t="str">
        <f>'Aligning Data'!S374</f>
        <v>S28</v>
      </c>
      <c r="T725" s="41" t="str">
        <f>'Aligning Data'!T374</f>
        <v>R28</v>
      </c>
      <c r="U725" s="41" t="str">
        <f>'Aligning Data'!U374</f>
        <v>S28</v>
      </c>
      <c r="V725" s="41" t="str">
        <f>'Aligning Data'!V374</f>
        <v>T28</v>
      </c>
      <c r="W725" s="41" t="str">
        <f>'Aligning Data'!W374</f>
        <v>U28</v>
      </c>
      <c r="X725" s="41" t="str">
        <f>'Aligning Data'!X374</f>
        <v>V28</v>
      </c>
      <c r="Y725" s="41" t="str">
        <f>'Aligning Data'!Y374</f>
        <v>W28</v>
      </c>
      <c r="Z725" s="41" t="str">
        <f>'Aligning Data'!Z374</f>
        <v>X28</v>
      </c>
      <c r="AA725" s="41" t="str">
        <f>'Aligning Data'!AA374</f>
        <v>Y28</v>
      </c>
      <c r="AB725" s="41" t="str">
        <f>'Aligning Data'!AB374</f>
        <v>Z28</v>
      </c>
      <c r="AC725" s="41" t="str">
        <f>'Aligning Data'!AC374</f>
        <v>AA28</v>
      </c>
      <c r="AD725" s="41" t="str">
        <f>'Aligning Data'!AD374</f>
        <v>AB28</v>
      </c>
      <c r="AE725" s="41" t="str">
        <f>'Aligning Data'!AE374</f>
        <v>AC28</v>
      </c>
      <c r="AF725" s="41" t="str">
        <f>'Aligning Data'!AF374</f>
        <v>AD28</v>
      </c>
    </row>
    <row r="726" spans="2:32" s="21" customFormat="1" ht="15.75" customHeight="1" x14ac:dyDescent="0.2">
      <c r="B726" s="27">
        <v>29</v>
      </c>
      <c r="C726" s="27" t="s">
        <v>1526</v>
      </c>
      <c r="D726" s="27" t="s">
        <v>1527</v>
      </c>
      <c r="E726" s="27" t="s">
        <v>1528</v>
      </c>
      <c r="F726" s="27" t="s">
        <v>1529</v>
      </c>
      <c r="G726" s="27" t="s">
        <v>1530</v>
      </c>
      <c r="H726" s="27" t="s">
        <v>1531</v>
      </c>
      <c r="I726" s="27" t="s">
        <v>1532</v>
      </c>
      <c r="J726" s="27" t="s">
        <v>1533</v>
      </c>
      <c r="K726" s="27" t="s">
        <v>1534</v>
      </c>
      <c r="L726" s="27" t="s">
        <v>1535</v>
      </c>
      <c r="M726" s="27" t="s">
        <v>1536</v>
      </c>
      <c r="N726" s="27" t="s">
        <v>1537</v>
      </c>
      <c r="O726" s="27" t="s">
        <v>1538</v>
      </c>
      <c r="P726" s="27" t="s">
        <v>1539</v>
      </c>
      <c r="Q726" s="27" t="s">
        <v>1540</v>
      </c>
      <c r="R726" s="27" t="s">
        <v>1541</v>
      </c>
      <c r="S726" s="27" t="s">
        <v>1542</v>
      </c>
      <c r="T726" s="27" t="s">
        <v>1543</v>
      </c>
      <c r="U726" s="27" t="s">
        <v>1544</v>
      </c>
      <c r="V726" s="27" t="s">
        <v>1545</v>
      </c>
      <c r="W726" s="27" t="s">
        <v>1546</v>
      </c>
      <c r="X726" s="27" t="s">
        <v>1547</v>
      </c>
      <c r="Y726" s="27" t="s">
        <v>1548</v>
      </c>
      <c r="Z726" s="27" t="s">
        <v>1549</v>
      </c>
      <c r="AA726" s="27" t="s">
        <v>1550</v>
      </c>
      <c r="AB726" s="27" t="s">
        <v>1551</v>
      </c>
      <c r="AC726" s="27" t="s">
        <v>1552</v>
      </c>
      <c r="AD726" s="27" t="s">
        <v>1553</v>
      </c>
      <c r="AE726" s="27" t="s">
        <v>1554</v>
      </c>
      <c r="AF726" s="27" t="s">
        <v>1555</v>
      </c>
    </row>
    <row r="727" spans="2:32" s="21" customFormat="1" ht="15.75" customHeight="1" x14ac:dyDescent="0.2">
      <c r="B727" s="27"/>
      <c r="C727" s="29" t="str">
        <f>'Aligning Data'!C375</f>
        <v>A29</v>
      </c>
      <c r="D727" s="29" t="str">
        <f>'Aligning Data'!D375</f>
        <v>B29</v>
      </c>
      <c r="E727" s="29" t="str">
        <f>'Aligning Data'!E375</f>
        <v>C29</v>
      </c>
      <c r="F727" s="29" t="str">
        <f>'Aligning Data'!F375</f>
        <v>D29</v>
      </c>
      <c r="G727" s="29" t="str">
        <f>'Aligning Data'!G375</f>
        <v>E29</v>
      </c>
      <c r="H727" s="29" t="str">
        <f>'Aligning Data'!H375</f>
        <v>F29</v>
      </c>
      <c r="I727" s="29" t="str">
        <f>'Aligning Data'!I375</f>
        <v>G29</v>
      </c>
      <c r="J727" s="29" t="str">
        <f>'Aligning Data'!J375</f>
        <v>H29</v>
      </c>
      <c r="K727" s="29" t="str">
        <f>'Aligning Data'!K375</f>
        <v>I29</v>
      </c>
      <c r="L727" s="29" t="str">
        <f>'Aligning Data'!L375</f>
        <v>J29</v>
      </c>
      <c r="M727" s="29" t="str">
        <f>'Aligning Data'!M375</f>
        <v>K29</v>
      </c>
      <c r="N727" s="29" t="str">
        <f>'Aligning Data'!N375</f>
        <v>L29</v>
      </c>
      <c r="O727" s="29" t="str">
        <f>'Aligning Data'!O375</f>
        <v>M29</v>
      </c>
      <c r="P727" s="29" t="str">
        <f>'Aligning Data'!P375</f>
        <v>N29</v>
      </c>
      <c r="Q727" s="29" t="str">
        <f>'Aligning Data'!Q375</f>
        <v>O29</v>
      </c>
      <c r="R727" s="29" t="str">
        <f>'Aligning Data'!R375</f>
        <v>P29</v>
      </c>
      <c r="S727" s="29" t="str">
        <f>'Aligning Data'!S375</f>
        <v>S29</v>
      </c>
      <c r="T727" s="29" t="str">
        <f>'Aligning Data'!T375</f>
        <v>R29</v>
      </c>
      <c r="U727" s="29" t="str">
        <f>'Aligning Data'!U375</f>
        <v>S29</v>
      </c>
      <c r="V727" s="29" t="str">
        <f>'Aligning Data'!V375</f>
        <v>T29</v>
      </c>
      <c r="W727" s="29" t="str">
        <f>'Aligning Data'!W375</f>
        <v>U29</v>
      </c>
      <c r="X727" s="29" t="str">
        <f>'Aligning Data'!X375</f>
        <v>V29</v>
      </c>
      <c r="Y727" s="29" t="str">
        <f>'Aligning Data'!Y375</f>
        <v>W29</v>
      </c>
      <c r="Z727" s="29" t="str">
        <f>'Aligning Data'!Z375</f>
        <v>X29</v>
      </c>
      <c r="AA727" s="29" t="str">
        <f>'Aligning Data'!AA375</f>
        <v>Y29</v>
      </c>
      <c r="AB727" s="29" t="str">
        <f>'Aligning Data'!AB375</f>
        <v>Z29</v>
      </c>
      <c r="AC727" s="29" t="str">
        <f>'Aligning Data'!AC375</f>
        <v>AA29</v>
      </c>
      <c r="AD727" s="29" t="str">
        <f>'Aligning Data'!AD375</f>
        <v>AB29</v>
      </c>
      <c r="AE727" s="29" t="str">
        <f>'Aligning Data'!AE375</f>
        <v>AC29</v>
      </c>
      <c r="AF727" s="29" t="str">
        <f>'Aligning Data'!AF375</f>
        <v>AD29</v>
      </c>
    </row>
    <row r="728" spans="2:32" s="21" customFormat="1" ht="15.75" customHeight="1" x14ac:dyDescent="0.2">
      <c r="B728" s="27">
        <v>30</v>
      </c>
      <c r="C728" s="27" t="s">
        <v>1526</v>
      </c>
      <c r="D728" s="27" t="s">
        <v>1527</v>
      </c>
      <c r="E728" s="27" t="s">
        <v>1528</v>
      </c>
      <c r="F728" s="27" t="s">
        <v>1529</v>
      </c>
      <c r="G728" s="27" t="s">
        <v>1530</v>
      </c>
      <c r="H728" s="27" t="s">
        <v>1531</v>
      </c>
      <c r="I728" s="27" t="s">
        <v>1532</v>
      </c>
      <c r="J728" s="27" t="s">
        <v>1533</v>
      </c>
      <c r="K728" s="27" t="s">
        <v>1534</v>
      </c>
      <c r="L728" s="27" t="s">
        <v>1535</v>
      </c>
      <c r="M728" s="27" t="s">
        <v>1536</v>
      </c>
      <c r="N728" s="27" t="s">
        <v>1537</v>
      </c>
      <c r="O728" s="27" t="s">
        <v>1538</v>
      </c>
      <c r="P728" s="27" t="s">
        <v>1539</v>
      </c>
      <c r="Q728" s="27" t="s">
        <v>1540</v>
      </c>
      <c r="R728" s="27" t="s">
        <v>1541</v>
      </c>
      <c r="S728" s="27" t="s">
        <v>1542</v>
      </c>
      <c r="T728" s="27" t="s">
        <v>1543</v>
      </c>
      <c r="U728" s="27" t="s">
        <v>1544</v>
      </c>
      <c r="V728" s="27" t="s">
        <v>1545</v>
      </c>
      <c r="W728" s="27" t="s">
        <v>1546</v>
      </c>
      <c r="X728" s="27" t="s">
        <v>1547</v>
      </c>
      <c r="Y728" s="27" t="s">
        <v>1548</v>
      </c>
      <c r="Z728" s="27" t="s">
        <v>1549</v>
      </c>
      <c r="AA728" s="27" t="s">
        <v>1550</v>
      </c>
      <c r="AB728" s="27" t="s">
        <v>1551</v>
      </c>
      <c r="AC728" s="27" t="s">
        <v>1552</v>
      </c>
      <c r="AD728" s="27" t="s">
        <v>1553</v>
      </c>
      <c r="AE728" s="27" t="s">
        <v>1554</v>
      </c>
      <c r="AF728" s="27" t="s">
        <v>1555</v>
      </c>
    </row>
    <row r="729" spans="2:32" s="21" customFormat="1" ht="15.75" customHeight="1" x14ac:dyDescent="0.2">
      <c r="B729" s="27"/>
      <c r="C729" s="29" t="str">
        <f>'Aligning Data'!C376</f>
        <v>A30</v>
      </c>
      <c r="D729" s="29" t="str">
        <f>'Aligning Data'!D376</f>
        <v>B30</v>
      </c>
      <c r="E729" s="29" t="str">
        <f>'Aligning Data'!E376</f>
        <v>C30</v>
      </c>
      <c r="F729" s="29" t="str">
        <f>'Aligning Data'!F376</f>
        <v>D30</v>
      </c>
      <c r="G729" s="29" t="str">
        <f>'Aligning Data'!G376</f>
        <v>E30</v>
      </c>
      <c r="H729" s="29" t="str">
        <f>'Aligning Data'!H376</f>
        <v>F30</v>
      </c>
      <c r="I729" s="29" t="str">
        <f>'Aligning Data'!I376</f>
        <v>G30</v>
      </c>
      <c r="J729" s="29" t="str">
        <f>'Aligning Data'!J376</f>
        <v>H30</v>
      </c>
      <c r="K729" s="29" t="str">
        <f>'Aligning Data'!K376</f>
        <v>I30</v>
      </c>
      <c r="L729" s="29" t="str">
        <f>'Aligning Data'!L376</f>
        <v>J30</v>
      </c>
      <c r="M729" s="29" t="str">
        <f>'Aligning Data'!M376</f>
        <v>K30</v>
      </c>
      <c r="N729" s="29" t="str">
        <f>'Aligning Data'!N376</f>
        <v>L30</v>
      </c>
      <c r="O729" s="29" t="str">
        <f>'Aligning Data'!O376</f>
        <v>M30</v>
      </c>
      <c r="P729" s="29" t="str">
        <f>'Aligning Data'!P376</f>
        <v>N30</v>
      </c>
      <c r="Q729" s="29" t="str">
        <f>'Aligning Data'!Q376</f>
        <v>O30</v>
      </c>
      <c r="R729" s="29" t="str">
        <f>'Aligning Data'!R376</f>
        <v>P30</v>
      </c>
      <c r="S729" s="29" t="str">
        <f>'Aligning Data'!S376</f>
        <v>S30</v>
      </c>
      <c r="T729" s="29" t="str">
        <f>'Aligning Data'!T376</f>
        <v>R30</v>
      </c>
      <c r="U729" s="29" t="str">
        <f>'Aligning Data'!U376</f>
        <v>S30</v>
      </c>
      <c r="V729" s="29" t="str">
        <f>'Aligning Data'!V376</f>
        <v>T30</v>
      </c>
      <c r="W729" s="29" t="str">
        <f>'Aligning Data'!W376</f>
        <v>U30</v>
      </c>
      <c r="X729" s="29" t="str">
        <f>'Aligning Data'!X376</f>
        <v>V30</v>
      </c>
      <c r="Y729" s="29" t="str">
        <f>'Aligning Data'!Y376</f>
        <v>W30</v>
      </c>
      <c r="Z729" s="29" t="str">
        <f>'Aligning Data'!Z376</f>
        <v>X30</v>
      </c>
      <c r="AA729" s="29" t="str">
        <f>'Aligning Data'!AA376</f>
        <v>Y30</v>
      </c>
      <c r="AB729" s="29" t="str">
        <f>'Aligning Data'!AB376</f>
        <v>Z30</v>
      </c>
      <c r="AC729" s="29" t="str">
        <f>'Aligning Data'!AC376</f>
        <v>AA30</v>
      </c>
      <c r="AD729" s="29" t="str">
        <f>'Aligning Data'!AD376</f>
        <v>AB30</v>
      </c>
      <c r="AE729" s="29" t="str">
        <f>'Aligning Data'!AE376</f>
        <v>AC30</v>
      </c>
      <c r="AF729" s="29" t="str">
        <f>'Aligning Data'!AF376</f>
        <v>AD30</v>
      </c>
    </row>
    <row r="730" spans="2:32" s="21" customFormat="1" ht="15.75" customHeight="1" x14ac:dyDescent="0.2">
      <c r="B730" s="32">
        <v>31</v>
      </c>
      <c r="C730" s="32" t="s">
        <v>1556</v>
      </c>
      <c r="D730" s="32" t="s">
        <v>1557</v>
      </c>
      <c r="E730" s="32" t="s">
        <v>1558</v>
      </c>
      <c r="F730" s="32" t="s">
        <v>1559</v>
      </c>
      <c r="G730" s="32" t="s">
        <v>1560</v>
      </c>
      <c r="H730" s="32" t="s">
        <v>1561</v>
      </c>
      <c r="I730" s="32" t="s">
        <v>1562</v>
      </c>
      <c r="J730" s="32" t="s">
        <v>1563</v>
      </c>
      <c r="K730" s="32" t="s">
        <v>1564</v>
      </c>
      <c r="L730" s="32" t="s">
        <v>1565</v>
      </c>
      <c r="M730" s="32" t="s">
        <v>1566</v>
      </c>
      <c r="N730" s="32" t="s">
        <v>1567</v>
      </c>
      <c r="O730" s="32" t="s">
        <v>1568</v>
      </c>
      <c r="P730" s="32" t="s">
        <v>1569</v>
      </c>
      <c r="Q730" s="32" t="s">
        <v>1570</v>
      </c>
      <c r="R730" s="32" t="s">
        <v>1571</v>
      </c>
      <c r="S730" s="32" t="s">
        <v>1572</v>
      </c>
      <c r="T730" s="32" t="s">
        <v>1573</v>
      </c>
      <c r="U730" s="32" t="s">
        <v>1574</v>
      </c>
      <c r="V730" s="32" t="s">
        <v>1575</v>
      </c>
      <c r="W730" s="32" t="s">
        <v>1576</v>
      </c>
      <c r="X730" s="32" t="s">
        <v>1577</v>
      </c>
      <c r="Y730" s="32" t="s">
        <v>1578</v>
      </c>
      <c r="Z730" s="32" t="s">
        <v>1579</v>
      </c>
      <c r="AA730" s="32" t="s">
        <v>1580</v>
      </c>
      <c r="AB730" s="32" t="s">
        <v>1581</v>
      </c>
      <c r="AC730" s="32" t="s">
        <v>1582</v>
      </c>
      <c r="AD730" s="32" t="s">
        <v>1583</v>
      </c>
      <c r="AE730" s="32" t="s">
        <v>1584</v>
      </c>
      <c r="AF730" s="32" t="s">
        <v>1585</v>
      </c>
    </row>
    <row r="731" spans="2:32" s="21" customFormat="1" ht="15.75" customHeight="1" x14ac:dyDescent="0.2">
      <c r="B731" s="32"/>
      <c r="C731" s="41" t="str">
        <f>'Aligning Data'!C377</f>
        <v>A31</v>
      </c>
      <c r="D731" s="41" t="str">
        <f>'Aligning Data'!D377</f>
        <v>B31</v>
      </c>
      <c r="E731" s="41" t="str">
        <f>'Aligning Data'!E377</f>
        <v>C31</v>
      </c>
      <c r="F731" s="41" t="str">
        <f>'Aligning Data'!F377</f>
        <v>D31</v>
      </c>
      <c r="G731" s="41" t="str">
        <f>'Aligning Data'!G377</f>
        <v>E31</v>
      </c>
      <c r="H731" s="41" t="str">
        <f>'Aligning Data'!H377</f>
        <v>F31</v>
      </c>
      <c r="I731" s="41" t="str">
        <f>'Aligning Data'!I377</f>
        <v>G31</v>
      </c>
      <c r="J731" s="41" t="str">
        <f>'Aligning Data'!J377</f>
        <v>H31</v>
      </c>
      <c r="K731" s="41" t="str">
        <f>'Aligning Data'!K377</f>
        <v>I31</v>
      </c>
      <c r="L731" s="41" t="str">
        <f>'Aligning Data'!L377</f>
        <v>J31</v>
      </c>
      <c r="M731" s="41" t="str">
        <f>'Aligning Data'!M377</f>
        <v>K31</v>
      </c>
      <c r="N731" s="41" t="str">
        <f>'Aligning Data'!N377</f>
        <v>L31</v>
      </c>
      <c r="O731" s="41" t="str">
        <f>'Aligning Data'!O377</f>
        <v>M31</v>
      </c>
      <c r="P731" s="41" t="str">
        <f>'Aligning Data'!P377</f>
        <v>N31</v>
      </c>
      <c r="Q731" s="41" t="str">
        <f>'Aligning Data'!Q377</f>
        <v>O31</v>
      </c>
      <c r="R731" s="41" t="str">
        <f>'Aligning Data'!R377</f>
        <v>P31</v>
      </c>
      <c r="S731" s="41" t="str">
        <f>'Aligning Data'!S377</f>
        <v>S31</v>
      </c>
      <c r="T731" s="41" t="str">
        <f>'Aligning Data'!T377</f>
        <v>R31</v>
      </c>
      <c r="U731" s="41" t="str">
        <f>'Aligning Data'!U377</f>
        <v>S31</v>
      </c>
      <c r="V731" s="41" t="str">
        <f>'Aligning Data'!V377</f>
        <v>T31</v>
      </c>
      <c r="W731" s="41" t="str">
        <f>'Aligning Data'!W377</f>
        <v>U31</v>
      </c>
      <c r="X731" s="41" t="str">
        <f>'Aligning Data'!X377</f>
        <v>V31</v>
      </c>
      <c r="Y731" s="41" t="str">
        <f>'Aligning Data'!Y377</f>
        <v>W31</v>
      </c>
      <c r="Z731" s="41" t="str">
        <f>'Aligning Data'!Z377</f>
        <v>X31</v>
      </c>
      <c r="AA731" s="41" t="str">
        <f>'Aligning Data'!AA377</f>
        <v>Y31</v>
      </c>
      <c r="AB731" s="41" t="str">
        <f>'Aligning Data'!AB377</f>
        <v>Z31</v>
      </c>
      <c r="AC731" s="41" t="str">
        <f>'Aligning Data'!AC377</f>
        <v>AA31</v>
      </c>
      <c r="AD731" s="41" t="str">
        <f>'Aligning Data'!AD377</f>
        <v>AB31</v>
      </c>
      <c r="AE731" s="41" t="str">
        <f>'Aligning Data'!AE377</f>
        <v>AC31</v>
      </c>
      <c r="AF731" s="41" t="str">
        <f>'Aligning Data'!AF377</f>
        <v>AD31</v>
      </c>
    </row>
    <row r="732" spans="2:32" s="21" customFormat="1" ht="15.75" customHeight="1" x14ac:dyDescent="0.2">
      <c r="B732" s="32">
        <v>32</v>
      </c>
      <c r="C732" s="32" t="s">
        <v>1556</v>
      </c>
      <c r="D732" s="32" t="s">
        <v>1557</v>
      </c>
      <c r="E732" s="32" t="s">
        <v>1558</v>
      </c>
      <c r="F732" s="32" t="s">
        <v>1559</v>
      </c>
      <c r="G732" s="32" t="s">
        <v>1560</v>
      </c>
      <c r="H732" s="32" t="s">
        <v>1561</v>
      </c>
      <c r="I732" s="32" t="s">
        <v>1562</v>
      </c>
      <c r="J732" s="32" t="s">
        <v>1563</v>
      </c>
      <c r="K732" s="32" t="s">
        <v>1564</v>
      </c>
      <c r="L732" s="32" t="s">
        <v>1565</v>
      </c>
      <c r="M732" s="32" t="s">
        <v>1566</v>
      </c>
      <c r="N732" s="32" t="s">
        <v>1567</v>
      </c>
      <c r="O732" s="32" t="s">
        <v>1568</v>
      </c>
      <c r="P732" s="32" t="s">
        <v>1569</v>
      </c>
      <c r="Q732" s="32" t="s">
        <v>1570</v>
      </c>
      <c r="R732" s="32" t="s">
        <v>1571</v>
      </c>
      <c r="S732" s="32" t="s">
        <v>1572</v>
      </c>
      <c r="T732" s="32" t="s">
        <v>1573</v>
      </c>
      <c r="U732" s="32" t="s">
        <v>1574</v>
      </c>
      <c r="V732" s="32" t="s">
        <v>1575</v>
      </c>
      <c r="W732" s="32" t="s">
        <v>1576</v>
      </c>
      <c r="X732" s="32" t="s">
        <v>1577</v>
      </c>
      <c r="Y732" s="32" t="s">
        <v>1578</v>
      </c>
      <c r="Z732" s="32" t="s">
        <v>1579</v>
      </c>
      <c r="AA732" s="32" t="s">
        <v>1580</v>
      </c>
      <c r="AB732" s="32" t="s">
        <v>1581</v>
      </c>
      <c r="AC732" s="32" t="s">
        <v>1582</v>
      </c>
      <c r="AD732" s="32" t="s">
        <v>1583</v>
      </c>
      <c r="AE732" s="32" t="s">
        <v>1584</v>
      </c>
      <c r="AF732" s="32" t="s">
        <v>1585</v>
      </c>
    </row>
    <row r="733" spans="2:32" s="21" customFormat="1" ht="15.75" customHeight="1" x14ac:dyDescent="0.2">
      <c r="B733" s="32"/>
      <c r="C733" s="41" t="str">
        <f>'Aligning Data'!C378</f>
        <v>A32</v>
      </c>
      <c r="D733" s="41" t="str">
        <f>'Aligning Data'!D378</f>
        <v>B32</v>
      </c>
      <c r="E733" s="41" t="str">
        <f>'Aligning Data'!E378</f>
        <v>C32</v>
      </c>
      <c r="F733" s="41" t="str">
        <f>'Aligning Data'!F378</f>
        <v>D32</v>
      </c>
      <c r="G733" s="41" t="str">
        <f>'Aligning Data'!G378</f>
        <v>E32</v>
      </c>
      <c r="H733" s="41" t="str">
        <f>'Aligning Data'!H378</f>
        <v>F32</v>
      </c>
      <c r="I733" s="41" t="str">
        <f>'Aligning Data'!I378</f>
        <v>G32</v>
      </c>
      <c r="J733" s="41" t="str">
        <f>'Aligning Data'!J378</f>
        <v>H32</v>
      </c>
      <c r="K733" s="41" t="str">
        <f>'Aligning Data'!K378</f>
        <v>I32</v>
      </c>
      <c r="L733" s="41" t="str">
        <f>'Aligning Data'!L378</f>
        <v>J32</v>
      </c>
      <c r="M733" s="41" t="str">
        <f>'Aligning Data'!M378</f>
        <v>K32</v>
      </c>
      <c r="N733" s="41" t="str">
        <f>'Aligning Data'!N378</f>
        <v>L32</v>
      </c>
      <c r="O733" s="41" t="str">
        <f>'Aligning Data'!O378</f>
        <v>M32</v>
      </c>
      <c r="P733" s="41" t="str">
        <f>'Aligning Data'!P378</f>
        <v>N32</v>
      </c>
      <c r="Q733" s="41" t="str">
        <f>'Aligning Data'!Q378</f>
        <v>O32</v>
      </c>
      <c r="R733" s="41" t="str">
        <f>'Aligning Data'!R378</f>
        <v>P32</v>
      </c>
      <c r="S733" s="41" t="str">
        <f>'Aligning Data'!S378</f>
        <v>S32</v>
      </c>
      <c r="T733" s="41" t="str">
        <f>'Aligning Data'!T378</f>
        <v>R32</v>
      </c>
      <c r="U733" s="41" t="str">
        <f>'Aligning Data'!U378</f>
        <v>S32</v>
      </c>
      <c r="V733" s="41" t="str">
        <f>'Aligning Data'!V378</f>
        <v>T32</v>
      </c>
      <c r="W733" s="41" t="str">
        <f>'Aligning Data'!W378</f>
        <v>U32</v>
      </c>
      <c r="X733" s="41" t="str">
        <f>'Aligning Data'!X378</f>
        <v>V32</v>
      </c>
      <c r="Y733" s="41" t="str">
        <f>'Aligning Data'!Y378</f>
        <v>W32</v>
      </c>
      <c r="Z733" s="41" t="str">
        <f>'Aligning Data'!Z378</f>
        <v>X32</v>
      </c>
      <c r="AA733" s="41" t="str">
        <f>'Aligning Data'!AA378</f>
        <v>Y32</v>
      </c>
      <c r="AB733" s="41" t="str">
        <f>'Aligning Data'!AB378</f>
        <v>Z32</v>
      </c>
      <c r="AC733" s="41" t="str">
        <f>'Aligning Data'!AC378</f>
        <v>AA32</v>
      </c>
      <c r="AD733" s="41" t="str">
        <f>'Aligning Data'!AD378</f>
        <v>AB32</v>
      </c>
      <c r="AE733" s="41" t="str">
        <f>'Aligning Data'!AE378</f>
        <v>AC32</v>
      </c>
      <c r="AF733" s="41" t="str">
        <f>'Aligning Data'!AF378</f>
        <v>AD32</v>
      </c>
    </row>
    <row r="734" spans="2:32" s="21" customFormat="1" ht="15.75" customHeight="1" x14ac:dyDescent="0.2">
      <c r="B734" s="27">
        <v>33</v>
      </c>
      <c r="C734" s="27" t="s">
        <v>1586</v>
      </c>
      <c r="D734" s="27" t="s">
        <v>1587</v>
      </c>
      <c r="E734" s="27" t="s">
        <v>1588</v>
      </c>
      <c r="F734" s="27" t="s">
        <v>1589</v>
      </c>
      <c r="G734" s="27" t="s">
        <v>1590</v>
      </c>
      <c r="H734" s="27" t="s">
        <v>1591</v>
      </c>
      <c r="I734" s="27" t="s">
        <v>1592</v>
      </c>
      <c r="J734" s="27" t="s">
        <v>1593</v>
      </c>
      <c r="K734" s="27" t="s">
        <v>1594</v>
      </c>
      <c r="L734" s="27" t="s">
        <v>1595</v>
      </c>
      <c r="M734" s="27" t="s">
        <v>1596</v>
      </c>
      <c r="N734" s="27" t="s">
        <v>1597</v>
      </c>
      <c r="O734" s="27" t="s">
        <v>1598</v>
      </c>
      <c r="P734" s="27" t="s">
        <v>1599</v>
      </c>
      <c r="Q734" s="27" t="s">
        <v>1600</v>
      </c>
      <c r="R734" s="27" t="s">
        <v>1601</v>
      </c>
      <c r="S734" s="27" t="s">
        <v>1602</v>
      </c>
      <c r="T734" s="27" t="s">
        <v>1603</v>
      </c>
      <c r="U734" s="27" t="s">
        <v>1604</v>
      </c>
      <c r="V734" s="27" t="s">
        <v>1605</v>
      </c>
      <c r="W734" s="27" t="s">
        <v>1606</v>
      </c>
      <c r="X734" s="27" t="s">
        <v>1607</v>
      </c>
      <c r="Y734" s="27" t="s">
        <v>1608</v>
      </c>
      <c r="Z734" s="27" t="s">
        <v>1609</v>
      </c>
      <c r="AA734" s="27" t="s">
        <v>1610</v>
      </c>
      <c r="AB734" s="27" t="s">
        <v>1611</v>
      </c>
      <c r="AC734" s="27" t="s">
        <v>1612</v>
      </c>
      <c r="AD734" s="27" t="s">
        <v>1073</v>
      </c>
      <c r="AE734" s="27" t="s">
        <v>328</v>
      </c>
      <c r="AF734" s="27" t="s">
        <v>327</v>
      </c>
    </row>
    <row r="735" spans="2:32" s="21" customFormat="1" ht="15.75" customHeight="1" x14ac:dyDescent="0.2">
      <c r="B735" s="27"/>
      <c r="C735" s="29" t="str">
        <f>'Aligning Data'!C379</f>
        <v>A33</v>
      </c>
      <c r="D735" s="29" t="str">
        <f>'Aligning Data'!D379</f>
        <v>B33</v>
      </c>
      <c r="E735" s="29" t="str">
        <f>'Aligning Data'!E379</f>
        <v>C33</v>
      </c>
      <c r="F735" s="29" t="str">
        <f>'Aligning Data'!F379</f>
        <v>D33</v>
      </c>
      <c r="G735" s="29" t="str">
        <f>'Aligning Data'!G379</f>
        <v>E33</v>
      </c>
      <c r="H735" s="29" t="str">
        <f>'Aligning Data'!H379</f>
        <v>F33</v>
      </c>
      <c r="I735" s="29" t="str">
        <f>'Aligning Data'!I379</f>
        <v>G33</v>
      </c>
      <c r="J735" s="29" t="str">
        <f>'Aligning Data'!J379</f>
        <v>H33</v>
      </c>
      <c r="K735" s="29" t="str">
        <f>'Aligning Data'!K379</f>
        <v>I33</v>
      </c>
      <c r="L735" s="29" t="str">
        <f>'Aligning Data'!L379</f>
        <v>J33</v>
      </c>
      <c r="M735" s="29" t="str">
        <f>'Aligning Data'!M379</f>
        <v>K33</v>
      </c>
      <c r="N735" s="29" t="str">
        <f>'Aligning Data'!N379</f>
        <v>L33</v>
      </c>
      <c r="O735" s="29" t="str">
        <f>'Aligning Data'!O379</f>
        <v>M33</v>
      </c>
      <c r="P735" s="29" t="str">
        <f>'Aligning Data'!P379</f>
        <v>N33</v>
      </c>
      <c r="Q735" s="29" t="str">
        <f>'Aligning Data'!Q379</f>
        <v>O33</v>
      </c>
      <c r="R735" s="29" t="str">
        <f>'Aligning Data'!R379</f>
        <v>P33</v>
      </c>
      <c r="S735" s="29" t="str">
        <f>'Aligning Data'!S379</f>
        <v>S33</v>
      </c>
      <c r="T735" s="29" t="str">
        <f>'Aligning Data'!T379</f>
        <v>R33</v>
      </c>
      <c r="U735" s="29" t="str">
        <f>'Aligning Data'!U379</f>
        <v>S33</v>
      </c>
      <c r="V735" s="29" t="str">
        <f>'Aligning Data'!V379</f>
        <v>T33</v>
      </c>
      <c r="W735" s="29" t="str">
        <f>'Aligning Data'!W379</f>
        <v>U33</v>
      </c>
      <c r="X735" s="29" t="str">
        <f>'Aligning Data'!X379</f>
        <v>V33</v>
      </c>
      <c r="Y735" s="29" t="str">
        <f>'Aligning Data'!Y379</f>
        <v>W33</v>
      </c>
      <c r="Z735" s="29" t="str">
        <f>'Aligning Data'!Z379</f>
        <v>X33</v>
      </c>
      <c r="AA735" s="29" t="str">
        <f>'Aligning Data'!AA379</f>
        <v>Y33</v>
      </c>
      <c r="AB735" s="29" t="str">
        <f>'Aligning Data'!AB379</f>
        <v>Z33</v>
      </c>
      <c r="AC735" s="29" t="str">
        <f>'Aligning Data'!AC379</f>
        <v>AA33</v>
      </c>
      <c r="AD735" s="29" t="str">
        <f>'Aligning Data'!AD379</f>
        <v>AB33</v>
      </c>
      <c r="AE735" s="29" t="str">
        <f>'Aligning Data'!AE379</f>
        <v>AC33</v>
      </c>
      <c r="AF735" s="29" t="str">
        <f>'Aligning Data'!AF379</f>
        <v>AD33</v>
      </c>
    </row>
    <row r="736" spans="2:32" s="21" customFormat="1" ht="15.75" customHeight="1" x14ac:dyDescent="0.2">
      <c r="B736" s="27">
        <v>34</v>
      </c>
      <c r="C736" s="27" t="s">
        <v>1586</v>
      </c>
      <c r="D736" s="27" t="s">
        <v>1587</v>
      </c>
      <c r="E736" s="27" t="s">
        <v>1588</v>
      </c>
      <c r="F736" s="27" t="s">
        <v>1589</v>
      </c>
      <c r="G736" s="27" t="s">
        <v>1590</v>
      </c>
      <c r="H736" s="27" t="s">
        <v>1591</v>
      </c>
      <c r="I736" s="27" t="s">
        <v>1592</v>
      </c>
      <c r="J736" s="27" t="s">
        <v>1593</v>
      </c>
      <c r="K736" s="27" t="s">
        <v>1594</v>
      </c>
      <c r="L736" s="27" t="s">
        <v>1595</v>
      </c>
      <c r="M736" s="27" t="s">
        <v>1596</v>
      </c>
      <c r="N736" s="27" t="s">
        <v>1597</v>
      </c>
      <c r="O736" s="27" t="s">
        <v>1598</v>
      </c>
      <c r="P736" s="27" t="s">
        <v>1599</v>
      </c>
      <c r="Q736" s="27" t="s">
        <v>1600</v>
      </c>
      <c r="R736" s="27" t="s">
        <v>1601</v>
      </c>
      <c r="S736" s="27" t="s">
        <v>1602</v>
      </c>
      <c r="T736" s="27" t="s">
        <v>1603</v>
      </c>
      <c r="U736" s="27" t="s">
        <v>1604</v>
      </c>
      <c r="V736" s="27" t="s">
        <v>1605</v>
      </c>
      <c r="W736" s="27" t="s">
        <v>1606</v>
      </c>
      <c r="X736" s="27" t="s">
        <v>1607</v>
      </c>
      <c r="Y736" s="27" t="s">
        <v>1608</v>
      </c>
      <c r="Z736" s="27" t="s">
        <v>1609</v>
      </c>
      <c r="AA736" s="27" t="s">
        <v>1610</v>
      </c>
      <c r="AB736" s="27" t="s">
        <v>1611</v>
      </c>
      <c r="AC736" s="27" t="s">
        <v>1612</v>
      </c>
      <c r="AD736" s="27" t="s">
        <v>1073</v>
      </c>
      <c r="AE736" s="27" t="s">
        <v>328</v>
      </c>
      <c r="AF736" s="27" t="s">
        <v>327</v>
      </c>
    </row>
    <row r="737" spans="2:34" s="21" customFormat="1" ht="15.75" customHeight="1" x14ac:dyDescent="0.2">
      <c r="B737" s="27"/>
      <c r="C737" s="29" t="str">
        <f>'Aligning Data'!C380</f>
        <v>A34</v>
      </c>
      <c r="D737" s="29" t="str">
        <f>'Aligning Data'!D380</f>
        <v>B34</v>
      </c>
      <c r="E737" s="29" t="str">
        <f>'Aligning Data'!E380</f>
        <v>C34</v>
      </c>
      <c r="F737" s="29" t="str">
        <f>'Aligning Data'!F380</f>
        <v>D34</v>
      </c>
      <c r="G737" s="29" t="str">
        <f>'Aligning Data'!G380</f>
        <v>E34</v>
      </c>
      <c r="H737" s="29" t="str">
        <f>'Aligning Data'!H380</f>
        <v>F34</v>
      </c>
      <c r="I737" s="29" t="str">
        <f>'Aligning Data'!I380</f>
        <v>G34</v>
      </c>
      <c r="J737" s="29" t="str">
        <f>'Aligning Data'!J380</f>
        <v>H34</v>
      </c>
      <c r="K737" s="29" t="str">
        <f>'Aligning Data'!K380</f>
        <v>I34</v>
      </c>
      <c r="L737" s="29" t="str">
        <f>'Aligning Data'!L380</f>
        <v>J34</v>
      </c>
      <c r="M737" s="29" t="str">
        <f>'Aligning Data'!M380</f>
        <v>K34</v>
      </c>
      <c r="N737" s="29" t="str">
        <f>'Aligning Data'!N380</f>
        <v>L34</v>
      </c>
      <c r="O737" s="29" t="str">
        <f>'Aligning Data'!O380</f>
        <v>M34</v>
      </c>
      <c r="P737" s="29" t="str">
        <f>'Aligning Data'!P380</f>
        <v>N34</v>
      </c>
      <c r="Q737" s="29" t="str">
        <f>'Aligning Data'!Q380</f>
        <v>O34</v>
      </c>
      <c r="R737" s="29" t="str">
        <f>'Aligning Data'!R380</f>
        <v>P34</v>
      </c>
      <c r="S737" s="29" t="str">
        <f>'Aligning Data'!S380</f>
        <v>S34</v>
      </c>
      <c r="T737" s="29" t="str">
        <f>'Aligning Data'!T380</f>
        <v>R34</v>
      </c>
      <c r="U737" s="29" t="str">
        <f>'Aligning Data'!U380</f>
        <v>S34</v>
      </c>
      <c r="V737" s="29" t="str">
        <f>'Aligning Data'!V380</f>
        <v>T34</v>
      </c>
      <c r="W737" s="29" t="str">
        <f>'Aligning Data'!W380</f>
        <v>U34</v>
      </c>
      <c r="X737" s="29" t="str">
        <f>'Aligning Data'!X380</f>
        <v>V34</v>
      </c>
      <c r="Y737" s="29" t="str">
        <f>'Aligning Data'!Y380</f>
        <v>W34</v>
      </c>
      <c r="Z737" s="29" t="str">
        <f>'Aligning Data'!Z380</f>
        <v>X34</v>
      </c>
      <c r="AA737" s="29" t="str">
        <f>'Aligning Data'!AA380</f>
        <v>Y34</v>
      </c>
      <c r="AB737" s="29" t="str">
        <f>'Aligning Data'!AB380</f>
        <v>Z34</v>
      </c>
      <c r="AC737" s="29" t="str">
        <f>'Aligning Data'!AC380</f>
        <v>AA34</v>
      </c>
      <c r="AD737" s="29" t="str">
        <f>'Aligning Data'!AD380</f>
        <v>AB34</v>
      </c>
      <c r="AE737" s="29" t="str">
        <f>'Aligning Data'!AE380</f>
        <v>AC34</v>
      </c>
      <c r="AF737" s="29" t="str">
        <f>'Aligning Data'!AF380</f>
        <v>AD34</v>
      </c>
    </row>
    <row r="738" spans="2:34" s="21" customFormat="1" ht="15.75" customHeight="1" x14ac:dyDescent="0.2">
      <c r="B738" s="32">
        <v>35</v>
      </c>
      <c r="C738" s="41" t="s">
        <v>325</v>
      </c>
      <c r="D738" s="41" t="s">
        <v>325</v>
      </c>
      <c r="E738" s="41" t="s">
        <v>325</v>
      </c>
      <c r="F738" s="41" t="s">
        <v>325</v>
      </c>
      <c r="G738" s="41" t="s">
        <v>325</v>
      </c>
      <c r="H738" s="41" t="s">
        <v>325</v>
      </c>
      <c r="I738" s="41" t="s">
        <v>325</v>
      </c>
      <c r="J738" s="41" t="s">
        <v>325</v>
      </c>
      <c r="K738" s="41" t="s">
        <v>325</v>
      </c>
      <c r="L738" s="41" t="s">
        <v>325</v>
      </c>
      <c r="M738" s="41" t="s">
        <v>325</v>
      </c>
      <c r="N738" s="41" t="s">
        <v>325</v>
      </c>
      <c r="O738" s="41" t="s">
        <v>325</v>
      </c>
      <c r="P738" s="41" t="s">
        <v>325</v>
      </c>
      <c r="Q738" s="41" t="s">
        <v>325</v>
      </c>
      <c r="R738" s="41" t="s">
        <v>325</v>
      </c>
      <c r="S738" s="41" t="s">
        <v>325</v>
      </c>
      <c r="T738" s="41" t="s">
        <v>325</v>
      </c>
      <c r="U738" s="41" t="s">
        <v>325</v>
      </c>
      <c r="V738" s="41" t="s">
        <v>325</v>
      </c>
      <c r="W738" s="41" t="s">
        <v>325</v>
      </c>
      <c r="X738" s="41" t="s">
        <v>325</v>
      </c>
      <c r="Y738" s="41" t="s">
        <v>325</v>
      </c>
      <c r="Z738" s="41" t="s">
        <v>325</v>
      </c>
      <c r="AA738" s="41" t="s">
        <v>325</v>
      </c>
      <c r="AB738" s="41" t="s">
        <v>325</v>
      </c>
      <c r="AC738" s="41" t="s">
        <v>325</v>
      </c>
      <c r="AD738" s="41" t="s">
        <v>325</v>
      </c>
      <c r="AE738" s="41" t="s">
        <v>325</v>
      </c>
      <c r="AF738" s="41" t="s">
        <v>325</v>
      </c>
    </row>
    <row r="739" spans="2:34" s="21" customFormat="1" ht="15.75" customHeight="1" x14ac:dyDescent="0.2">
      <c r="B739" s="32"/>
      <c r="C739" s="41" t="str">
        <f>'Aligning Data'!C381</f>
        <v>A35</v>
      </c>
      <c r="D739" s="41" t="str">
        <f>'Aligning Data'!D381</f>
        <v>B35</v>
      </c>
      <c r="E739" s="41" t="str">
        <f>'Aligning Data'!E381</f>
        <v>C35</v>
      </c>
      <c r="F739" s="41" t="str">
        <f>'Aligning Data'!F381</f>
        <v>D35</v>
      </c>
      <c r="G739" s="41" t="str">
        <f>'Aligning Data'!G381</f>
        <v>E35</v>
      </c>
      <c r="H739" s="41" t="str">
        <f>'Aligning Data'!H381</f>
        <v>F35</v>
      </c>
      <c r="I739" s="41" t="str">
        <f>'Aligning Data'!I381</f>
        <v>G35</v>
      </c>
      <c r="J739" s="41" t="str">
        <f>'Aligning Data'!J381</f>
        <v>H35</v>
      </c>
      <c r="K739" s="41" t="str">
        <f>'Aligning Data'!K381</f>
        <v>I35</v>
      </c>
      <c r="L739" s="41" t="str">
        <f>'Aligning Data'!L381</f>
        <v>J35</v>
      </c>
      <c r="M739" s="41" t="str">
        <f>'Aligning Data'!M381</f>
        <v>K35</v>
      </c>
      <c r="N739" s="41" t="str">
        <f>'Aligning Data'!N381</f>
        <v>L35</v>
      </c>
      <c r="O739" s="41" t="str">
        <f>'Aligning Data'!O381</f>
        <v>M35</v>
      </c>
      <c r="P739" s="41" t="str">
        <f>'Aligning Data'!P381</f>
        <v>N35</v>
      </c>
      <c r="Q739" s="41" t="str">
        <f>'Aligning Data'!Q381</f>
        <v>O35</v>
      </c>
      <c r="R739" s="41" t="str">
        <f>'Aligning Data'!R381</f>
        <v>P35</v>
      </c>
      <c r="S739" s="41" t="str">
        <f>'Aligning Data'!S381</f>
        <v>S35</v>
      </c>
      <c r="T739" s="41" t="str">
        <f>'Aligning Data'!T381</f>
        <v>R35</v>
      </c>
      <c r="U739" s="41" t="str">
        <f>'Aligning Data'!U381</f>
        <v>S35</v>
      </c>
      <c r="V739" s="41" t="str">
        <f>'Aligning Data'!V381</f>
        <v>T35</v>
      </c>
      <c r="W739" s="41" t="str">
        <f>'Aligning Data'!W381</f>
        <v>U35</v>
      </c>
      <c r="X739" s="41" t="str">
        <f>'Aligning Data'!X381</f>
        <v>V35</v>
      </c>
      <c r="Y739" s="41" t="str">
        <f>'Aligning Data'!Y381</f>
        <v>W35</v>
      </c>
      <c r="Z739" s="41" t="str">
        <f>'Aligning Data'!Z381</f>
        <v>X35</v>
      </c>
      <c r="AA739" s="41" t="str">
        <f>'Aligning Data'!AA381</f>
        <v>Y35</v>
      </c>
      <c r="AB739" s="41" t="str">
        <f>'Aligning Data'!AB381</f>
        <v>Z35</v>
      </c>
      <c r="AC739" s="41" t="str">
        <f>'Aligning Data'!AC381</f>
        <v>AA35</v>
      </c>
      <c r="AD739" s="41" t="str">
        <f>'Aligning Data'!AD381</f>
        <v>AB35</v>
      </c>
      <c r="AE739" s="41" t="str">
        <f>'Aligning Data'!AE381</f>
        <v>AC35</v>
      </c>
      <c r="AF739" s="41" t="str">
        <f>'Aligning Data'!AF381</f>
        <v>AD35</v>
      </c>
    </row>
    <row r="740" spans="2:34" s="21" customFormat="1" ht="15.75" customHeight="1" x14ac:dyDescent="0.2">
      <c r="B740" s="32">
        <v>36</v>
      </c>
      <c r="C740" s="41" t="s">
        <v>325</v>
      </c>
      <c r="D740" s="41" t="s">
        <v>325</v>
      </c>
      <c r="E740" s="41" t="s">
        <v>325</v>
      </c>
      <c r="F740" s="41" t="s">
        <v>325</v>
      </c>
      <c r="G740" s="41" t="s">
        <v>325</v>
      </c>
      <c r="H740" s="41" t="s">
        <v>325</v>
      </c>
      <c r="I740" s="41" t="s">
        <v>325</v>
      </c>
      <c r="J740" s="41" t="s">
        <v>325</v>
      </c>
      <c r="K740" s="41" t="s">
        <v>325</v>
      </c>
      <c r="L740" s="41" t="s">
        <v>325</v>
      </c>
      <c r="M740" s="41" t="s">
        <v>325</v>
      </c>
      <c r="N740" s="41" t="s">
        <v>325</v>
      </c>
      <c r="O740" s="41" t="s">
        <v>325</v>
      </c>
      <c r="P740" s="41" t="s">
        <v>325</v>
      </c>
      <c r="Q740" s="41" t="s">
        <v>325</v>
      </c>
      <c r="R740" s="41" t="s">
        <v>325</v>
      </c>
      <c r="S740" s="41" t="s">
        <v>325</v>
      </c>
      <c r="T740" s="41" t="s">
        <v>325</v>
      </c>
      <c r="U740" s="41" t="s">
        <v>325</v>
      </c>
      <c r="V740" s="41" t="s">
        <v>325</v>
      </c>
      <c r="W740" s="41" t="s">
        <v>325</v>
      </c>
      <c r="X740" s="41" t="s">
        <v>325</v>
      </c>
      <c r="Y740" s="41" t="s">
        <v>325</v>
      </c>
      <c r="Z740" s="41" t="s">
        <v>325</v>
      </c>
      <c r="AA740" s="41" t="s">
        <v>325</v>
      </c>
      <c r="AB740" s="41" t="s">
        <v>325</v>
      </c>
      <c r="AC740" s="41" t="s">
        <v>325</v>
      </c>
      <c r="AD740" s="41" t="s">
        <v>325</v>
      </c>
      <c r="AE740" s="41" t="s">
        <v>325</v>
      </c>
      <c r="AF740" s="41" t="s">
        <v>325</v>
      </c>
    </row>
    <row r="741" spans="2:34" ht="15.75" customHeight="1" x14ac:dyDescent="0.2">
      <c r="B741" s="49"/>
      <c r="C741" s="41" t="str">
        <f>'Aligning Data'!C382</f>
        <v>A36</v>
      </c>
      <c r="D741" s="41" t="str">
        <f>'Aligning Data'!D382</f>
        <v>B36</v>
      </c>
      <c r="E741" s="41" t="str">
        <f>'Aligning Data'!E382</f>
        <v>C36</v>
      </c>
      <c r="F741" s="41" t="str">
        <f>'Aligning Data'!F382</f>
        <v>D36</v>
      </c>
      <c r="G741" s="41" t="str">
        <f>'Aligning Data'!G382</f>
        <v>E36</v>
      </c>
      <c r="H741" s="41" t="str">
        <f>'Aligning Data'!H382</f>
        <v>F36</v>
      </c>
      <c r="I741" s="41" t="str">
        <f>'Aligning Data'!I382</f>
        <v>G36</v>
      </c>
      <c r="J741" s="41" t="str">
        <f>'Aligning Data'!J382</f>
        <v>H36</v>
      </c>
      <c r="K741" s="41" t="str">
        <f>'Aligning Data'!K382</f>
        <v>I36</v>
      </c>
      <c r="L741" s="41" t="str">
        <f>'Aligning Data'!L382</f>
        <v>J36</v>
      </c>
      <c r="M741" s="41" t="str">
        <f>'Aligning Data'!M382</f>
        <v>K36</v>
      </c>
      <c r="N741" s="41" t="str">
        <f>'Aligning Data'!N382</f>
        <v>L36</v>
      </c>
      <c r="O741" s="41" t="str">
        <f>'Aligning Data'!O382</f>
        <v>M36</v>
      </c>
      <c r="P741" s="41" t="str">
        <f>'Aligning Data'!P382</f>
        <v>N36</v>
      </c>
      <c r="Q741" s="41" t="str">
        <f>'Aligning Data'!Q382</f>
        <v>O36</v>
      </c>
      <c r="R741" s="41" t="str">
        <f>'Aligning Data'!R382</f>
        <v>P36</v>
      </c>
      <c r="S741" s="41" t="str">
        <f>'Aligning Data'!S382</f>
        <v>S36</v>
      </c>
      <c r="T741" s="41" t="str">
        <f>'Aligning Data'!T382</f>
        <v>R36</v>
      </c>
      <c r="U741" s="41" t="str">
        <f>'Aligning Data'!U382</f>
        <v>S36</v>
      </c>
      <c r="V741" s="41" t="str">
        <f>'Aligning Data'!V382</f>
        <v>T36</v>
      </c>
      <c r="W741" s="41" t="str">
        <f>'Aligning Data'!W382</f>
        <v>U36</v>
      </c>
      <c r="X741" s="41" t="str">
        <f>'Aligning Data'!X382</f>
        <v>V36</v>
      </c>
      <c r="Y741" s="41" t="str">
        <f>'Aligning Data'!Y382</f>
        <v>W36</v>
      </c>
      <c r="Z741" s="41" t="str">
        <f>'Aligning Data'!Z382</f>
        <v>X36</v>
      </c>
      <c r="AA741" s="41" t="str">
        <f>'Aligning Data'!AA382</f>
        <v>Y36</v>
      </c>
      <c r="AB741" s="41" t="str">
        <f>'Aligning Data'!AB382</f>
        <v>Z36</v>
      </c>
      <c r="AC741" s="41" t="str">
        <f>'Aligning Data'!AC382</f>
        <v>AA36</v>
      </c>
      <c r="AD741" s="41" t="str">
        <f>'Aligning Data'!AD382</f>
        <v>AB36</v>
      </c>
      <c r="AE741" s="41" t="str">
        <f>'Aligning Data'!AE382</f>
        <v>AC36</v>
      </c>
      <c r="AF741" s="41" t="str">
        <f>'Aligning Data'!AF382</f>
        <v>AD36</v>
      </c>
    </row>
    <row r="742" spans="2:34" ht="15.75" customHeight="1" x14ac:dyDescent="0.2">
      <c r="B742" s="46"/>
    </row>
    <row r="743" spans="2:34" s="39" customFormat="1" ht="15.75" customHeight="1" x14ac:dyDescent="0.2">
      <c r="B743" s="38"/>
      <c r="C743" s="60" t="str">
        <f>'Aligning Data'!C384</f>
        <v>Sample 11</v>
      </c>
    </row>
    <row r="744" spans="2:34" s="21" customFormat="1" ht="15.75" customHeight="1" x14ac:dyDescent="0.2">
      <c r="B744" s="27">
        <v>1</v>
      </c>
      <c r="C744" s="27" t="s">
        <v>324</v>
      </c>
      <c r="D744" s="27" t="s">
        <v>327</v>
      </c>
      <c r="E744" s="27" t="s">
        <v>1071</v>
      </c>
      <c r="F744" s="27" t="s">
        <v>326</v>
      </c>
      <c r="G744" s="27" t="s">
        <v>1114</v>
      </c>
      <c r="H744" s="27" t="s">
        <v>1115</v>
      </c>
      <c r="I744" s="27" t="s">
        <v>1116</v>
      </c>
      <c r="J744" s="27" t="s">
        <v>1117</v>
      </c>
      <c r="K744" s="27" t="s">
        <v>1118</v>
      </c>
      <c r="L744" s="27" t="s">
        <v>1119</v>
      </c>
      <c r="M744" s="27" t="s">
        <v>1120</v>
      </c>
      <c r="N744" s="27" t="s">
        <v>1121</v>
      </c>
      <c r="O744" s="27" t="s">
        <v>1122</v>
      </c>
      <c r="P744" s="27" t="s">
        <v>1123</v>
      </c>
      <c r="Q744" s="27" t="s">
        <v>1124</v>
      </c>
      <c r="R744" s="27" t="s">
        <v>1125</v>
      </c>
      <c r="S744" s="27" t="s">
        <v>1126</v>
      </c>
      <c r="T744" s="27" t="s">
        <v>1127</v>
      </c>
      <c r="U744" s="27" t="s">
        <v>1128</v>
      </c>
      <c r="V744" s="27" t="s">
        <v>1129</v>
      </c>
      <c r="W744" s="27" t="s">
        <v>1130</v>
      </c>
      <c r="X744" s="27" t="s">
        <v>1131</v>
      </c>
      <c r="Y744" s="27" t="s">
        <v>1132</v>
      </c>
      <c r="Z744" s="27" t="s">
        <v>1133</v>
      </c>
      <c r="AA744" s="27" t="s">
        <v>1134</v>
      </c>
      <c r="AB744" s="27" t="s">
        <v>1135</v>
      </c>
      <c r="AC744" s="27" t="s">
        <v>1136</v>
      </c>
      <c r="AD744" s="27" t="s">
        <v>1137</v>
      </c>
      <c r="AE744" s="27" t="s">
        <v>1138</v>
      </c>
      <c r="AF744" s="27" t="s">
        <v>1139</v>
      </c>
      <c r="AH744" s="39" t="s">
        <v>1065</v>
      </c>
    </row>
    <row r="745" spans="2:34" s="21" customFormat="1" ht="15.75" customHeight="1" x14ac:dyDescent="0.2">
      <c r="B745" s="27"/>
      <c r="C745" s="28" t="str">
        <f>'Aligning Data'!C385</f>
        <v>A1</v>
      </c>
      <c r="D745" s="28" t="str">
        <f>'Aligning Data'!D385</f>
        <v>B1</v>
      </c>
      <c r="E745" s="28" t="str">
        <f>'Aligning Data'!E385</f>
        <v>C1</v>
      </c>
      <c r="F745" s="28" t="str">
        <f>'Aligning Data'!F385</f>
        <v>D1</v>
      </c>
      <c r="G745" s="28" t="str">
        <f>'Aligning Data'!G385</f>
        <v>E1</v>
      </c>
      <c r="H745" s="28" t="str">
        <f>'Aligning Data'!H385</f>
        <v>F1</v>
      </c>
      <c r="I745" s="28" t="str">
        <f>'Aligning Data'!I385</f>
        <v>G1</v>
      </c>
      <c r="J745" s="28" t="str">
        <f>'Aligning Data'!J385</f>
        <v>H1</v>
      </c>
      <c r="K745" s="28" t="str">
        <f>'Aligning Data'!K385</f>
        <v>I1</v>
      </c>
      <c r="L745" s="28" t="str">
        <f>'Aligning Data'!L385</f>
        <v>J1</v>
      </c>
      <c r="M745" s="28" t="str">
        <f>'Aligning Data'!M385</f>
        <v>K1</v>
      </c>
      <c r="N745" s="28" t="str">
        <f>'Aligning Data'!N385</f>
        <v>L1</v>
      </c>
      <c r="O745" s="28" t="str">
        <f>'Aligning Data'!O385</f>
        <v>M1</v>
      </c>
      <c r="P745" s="28" t="str">
        <f>'Aligning Data'!P385</f>
        <v>N1</v>
      </c>
      <c r="Q745" s="28" t="str">
        <f>'Aligning Data'!Q385</f>
        <v>O1</v>
      </c>
      <c r="R745" s="28" t="str">
        <f>'Aligning Data'!R385</f>
        <v>P1</v>
      </c>
      <c r="S745" s="28" t="str">
        <f>'Aligning Data'!S385</f>
        <v>S1</v>
      </c>
      <c r="T745" s="28" t="str">
        <f>'Aligning Data'!T385</f>
        <v>R1</v>
      </c>
      <c r="U745" s="28" t="str">
        <f>'Aligning Data'!U385</f>
        <v>S1</v>
      </c>
      <c r="V745" s="28" t="str">
        <f>'Aligning Data'!V385</f>
        <v>T1</v>
      </c>
      <c r="W745" s="28" t="str">
        <f>'Aligning Data'!W385</f>
        <v>U1</v>
      </c>
      <c r="X745" s="28" t="str">
        <f>'Aligning Data'!X385</f>
        <v>V1</v>
      </c>
      <c r="Y745" s="28" t="str">
        <f>'Aligning Data'!Y385</f>
        <v>W1</v>
      </c>
      <c r="Z745" s="28" t="str">
        <f>'Aligning Data'!Z385</f>
        <v>X1</v>
      </c>
      <c r="AA745" s="28" t="str">
        <f>'Aligning Data'!AA385</f>
        <v>Y1</v>
      </c>
      <c r="AB745" s="28" t="str">
        <f>'Aligning Data'!AB385</f>
        <v>Z1</v>
      </c>
      <c r="AC745" s="28" t="str">
        <f>'Aligning Data'!AC385</f>
        <v>AA1</v>
      </c>
      <c r="AD745" s="28" t="str">
        <f>'Aligning Data'!AD385</f>
        <v>AB1</v>
      </c>
      <c r="AE745" s="28" t="str">
        <f>'Aligning Data'!AE385</f>
        <v>AC1</v>
      </c>
      <c r="AF745" s="28" t="str">
        <f>'Aligning Data'!AF385</f>
        <v>AD1</v>
      </c>
      <c r="AH745" s="21">
        <f>'Aligning Data'!AH386</f>
        <v>0</v>
      </c>
    </row>
    <row r="746" spans="2:34" s="21" customFormat="1" ht="15.75" customHeight="1" x14ac:dyDescent="0.2">
      <c r="B746" s="27">
        <v>2</v>
      </c>
      <c r="C746" s="27" t="s">
        <v>324</v>
      </c>
      <c r="D746" s="27" t="s">
        <v>327</v>
      </c>
      <c r="E746" s="27" t="s">
        <v>1071</v>
      </c>
      <c r="F746" s="27" t="s">
        <v>326</v>
      </c>
      <c r="G746" s="27" t="s">
        <v>1114</v>
      </c>
      <c r="H746" s="27" t="s">
        <v>1115</v>
      </c>
      <c r="I746" s="27" t="s">
        <v>1116</v>
      </c>
      <c r="J746" s="27" t="s">
        <v>1117</v>
      </c>
      <c r="K746" s="27" t="s">
        <v>1118</v>
      </c>
      <c r="L746" s="27" t="s">
        <v>1119</v>
      </c>
      <c r="M746" s="27" t="s">
        <v>1120</v>
      </c>
      <c r="N746" s="27" t="s">
        <v>1121</v>
      </c>
      <c r="O746" s="27" t="s">
        <v>1122</v>
      </c>
      <c r="P746" s="27" t="s">
        <v>1123</v>
      </c>
      <c r="Q746" s="27" t="s">
        <v>1124</v>
      </c>
      <c r="R746" s="27" t="s">
        <v>1125</v>
      </c>
      <c r="S746" s="27" t="s">
        <v>1126</v>
      </c>
      <c r="T746" s="27" t="s">
        <v>1127</v>
      </c>
      <c r="U746" s="27" t="s">
        <v>1128</v>
      </c>
      <c r="V746" s="27" t="s">
        <v>1129</v>
      </c>
      <c r="W746" s="27" t="s">
        <v>1130</v>
      </c>
      <c r="X746" s="27" t="s">
        <v>1131</v>
      </c>
      <c r="Y746" s="27" t="s">
        <v>1132</v>
      </c>
      <c r="Z746" s="27" t="s">
        <v>1133</v>
      </c>
      <c r="AA746" s="27" t="s">
        <v>1134</v>
      </c>
      <c r="AB746" s="27" t="s">
        <v>1135</v>
      </c>
      <c r="AC746" s="27" t="s">
        <v>1136</v>
      </c>
      <c r="AD746" s="27" t="s">
        <v>1137</v>
      </c>
      <c r="AE746" s="27" t="s">
        <v>1138</v>
      </c>
      <c r="AF746" s="27" t="s">
        <v>1139</v>
      </c>
      <c r="AH746" s="21">
        <f>'Aligning Data'!AH387</f>
        <v>0</v>
      </c>
    </row>
    <row r="747" spans="2:34" s="21" customFormat="1" ht="15.75" customHeight="1" x14ac:dyDescent="0.2">
      <c r="B747" s="27"/>
      <c r="C747" s="28" t="str">
        <f>'Aligning Data'!C386</f>
        <v>A2</v>
      </c>
      <c r="D747" s="28" t="str">
        <f>'Aligning Data'!D386</f>
        <v>B2</v>
      </c>
      <c r="E747" s="28" t="str">
        <f>'Aligning Data'!E386</f>
        <v>C2</v>
      </c>
      <c r="F747" s="28" t="str">
        <f>'Aligning Data'!F386</f>
        <v>D2</v>
      </c>
      <c r="G747" s="28" t="str">
        <f>'Aligning Data'!G386</f>
        <v>E2</v>
      </c>
      <c r="H747" s="28" t="str">
        <f>'Aligning Data'!H386</f>
        <v>F2</v>
      </c>
      <c r="I747" s="28" t="str">
        <f>'Aligning Data'!I386</f>
        <v>G2</v>
      </c>
      <c r="J747" s="28" t="str">
        <f>'Aligning Data'!J386</f>
        <v>H2</v>
      </c>
      <c r="K747" s="28" t="str">
        <f>'Aligning Data'!K386</f>
        <v>I2</v>
      </c>
      <c r="L747" s="28" t="str">
        <f>'Aligning Data'!L386</f>
        <v>J2</v>
      </c>
      <c r="M747" s="28" t="str">
        <f>'Aligning Data'!M386</f>
        <v>K2</v>
      </c>
      <c r="N747" s="28" t="str">
        <f>'Aligning Data'!N386</f>
        <v>L2</v>
      </c>
      <c r="O747" s="28" t="str">
        <f>'Aligning Data'!O386</f>
        <v>M2</v>
      </c>
      <c r="P747" s="28" t="str">
        <f>'Aligning Data'!P386</f>
        <v>N2</v>
      </c>
      <c r="Q747" s="28" t="str">
        <f>'Aligning Data'!Q386</f>
        <v>O2</v>
      </c>
      <c r="R747" s="28" t="str">
        <f>'Aligning Data'!R386</f>
        <v>P2</v>
      </c>
      <c r="S747" s="28" t="str">
        <f>'Aligning Data'!S386</f>
        <v>S2</v>
      </c>
      <c r="T747" s="28" t="str">
        <f>'Aligning Data'!T386</f>
        <v>R2</v>
      </c>
      <c r="U747" s="28" t="str">
        <f>'Aligning Data'!U386</f>
        <v>S2</v>
      </c>
      <c r="V747" s="28" t="str">
        <f>'Aligning Data'!V386</f>
        <v>T2</v>
      </c>
      <c r="W747" s="28" t="str">
        <f>'Aligning Data'!W386</f>
        <v>U2</v>
      </c>
      <c r="X747" s="28" t="str">
        <f>'Aligning Data'!X386</f>
        <v>V2</v>
      </c>
      <c r="Y747" s="28" t="str">
        <f>'Aligning Data'!Y386</f>
        <v>W2</v>
      </c>
      <c r="Z747" s="28" t="str">
        <f>'Aligning Data'!Z386</f>
        <v>X2</v>
      </c>
      <c r="AA747" s="28" t="str">
        <f>'Aligning Data'!AA386</f>
        <v>Y2</v>
      </c>
      <c r="AB747" s="28" t="str">
        <f>'Aligning Data'!AB386</f>
        <v>Z2</v>
      </c>
      <c r="AC747" s="28" t="str">
        <f>'Aligning Data'!AC386</f>
        <v>AA2</v>
      </c>
      <c r="AD747" s="28" t="str">
        <f>'Aligning Data'!AD386</f>
        <v>AB2</v>
      </c>
      <c r="AE747" s="28" t="str">
        <f>'Aligning Data'!AE386</f>
        <v>AC2</v>
      </c>
      <c r="AF747" s="28" t="str">
        <f>'Aligning Data'!AF386</f>
        <v>AD2</v>
      </c>
      <c r="AH747" s="21">
        <f>'Aligning Data'!AH388</f>
        <v>0</v>
      </c>
    </row>
    <row r="748" spans="2:34" s="21" customFormat="1" ht="15.75" customHeight="1" x14ac:dyDescent="0.2">
      <c r="B748" s="32">
        <v>3</v>
      </c>
      <c r="C748" s="32" t="s">
        <v>326</v>
      </c>
      <c r="D748" s="32" t="s">
        <v>326</v>
      </c>
      <c r="E748" s="32" t="s">
        <v>326</v>
      </c>
      <c r="F748" s="32" t="s">
        <v>1140</v>
      </c>
      <c r="G748" s="32" t="s">
        <v>1141</v>
      </c>
      <c r="H748" s="32" t="s">
        <v>1142</v>
      </c>
      <c r="I748" s="32" t="s">
        <v>1143</v>
      </c>
      <c r="J748" s="32" t="s">
        <v>1144</v>
      </c>
      <c r="K748" s="32" t="s">
        <v>1145</v>
      </c>
      <c r="L748" s="32" t="s">
        <v>1146</v>
      </c>
      <c r="M748" s="32" t="s">
        <v>1147</v>
      </c>
      <c r="N748" s="32" t="s">
        <v>1148</v>
      </c>
      <c r="O748" s="32" t="s">
        <v>1149</v>
      </c>
      <c r="P748" s="32" t="s">
        <v>1150</v>
      </c>
      <c r="Q748" s="32" t="s">
        <v>1151</v>
      </c>
      <c r="R748" s="32" t="s">
        <v>1152</v>
      </c>
      <c r="S748" s="32" t="s">
        <v>1153</v>
      </c>
      <c r="T748" s="32" t="s">
        <v>1154</v>
      </c>
      <c r="U748" s="32" t="s">
        <v>1155</v>
      </c>
      <c r="V748" s="32" t="s">
        <v>1156</v>
      </c>
      <c r="W748" s="32" t="s">
        <v>1157</v>
      </c>
      <c r="X748" s="32" t="s">
        <v>1158</v>
      </c>
      <c r="Y748" s="32" t="s">
        <v>1159</v>
      </c>
      <c r="Z748" s="32" t="s">
        <v>1160</v>
      </c>
      <c r="AA748" s="32" t="s">
        <v>1161</v>
      </c>
      <c r="AB748" s="32" t="s">
        <v>1162</v>
      </c>
      <c r="AC748" s="32" t="s">
        <v>1163</v>
      </c>
      <c r="AD748" s="32" t="s">
        <v>1164</v>
      </c>
      <c r="AE748" s="32" t="s">
        <v>1165</v>
      </c>
      <c r="AF748" s="32" t="s">
        <v>1166</v>
      </c>
      <c r="AH748" s="21">
        <f>'Aligning Data'!AH389</f>
        <v>0</v>
      </c>
    </row>
    <row r="749" spans="2:34" s="21" customFormat="1" ht="15.75" customHeight="1" x14ac:dyDescent="0.2">
      <c r="B749" s="32"/>
      <c r="C749" s="41" t="str">
        <f>'Aligning Data'!C387</f>
        <v>A3</v>
      </c>
      <c r="D749" s="41" t="str">
        <f>'Aligning Data'!D387</f>
        <v>B3</v>
      </c>
      <c r="E749" s="41" t="str">
        <f>'Aligning Data'!E387</f>
        <v>C3</v>
      </c>
      <c r="F749" s="41" t="str">
        <f>'Aligning Data'!F387</f>
        <v>D3</v>
      </c>
      <c r="G749" s="41" t="str">
        <f>'Aligning Data'!G387</f>
        <v>E3</v>
      </c>
      <c r="H749" s="41" t="str">
        <f>'Aligning Data'!H387</f>
        <v>F3</v>
      </c>
      <c r="I749" s="41" t="str">
        <f>'Aligning Data'!I387</f>
        <v>G3</v>
      </c>
      <c r="J749" s="41" t="str">
        <f>'Aligning Data'!J387</f>
        <v>H3</v>
      </c>
      <c r="K749" s="41" t="str">
        <f>'Aligning Data'!K387</f>
        <v>I3</v>
      </c>
      <c r="L749" s="41" t="str">
        <f>'Aligning Data'!L387</f>
        <v>J3</v>
      </c>
      <c r="M749" s="41" t="str">
        <f>'Aligning Data'!M387</f>
        <v>K3</v>
      </c>
      <c r="N749" s="41" t="str">
        <f>'Aligning Data'!N387</f>
        <v>L3</v>
      </c>
      <c r="O749" s="41" t="str">
        <f>'Aligning Data'!O387</f>
        <v>M3</v>
      </c>
      <c r="P749" s="41" t="str">
        <f>'Aligning Data'!P387</f>
        <v>N3</v>
      </c>
      <c r="Q749" s="41" t="str">
        <f>'Aligning Data'!Q387</f>
        <v>O3</v>
      </c>
      <c r="R749" s="41" t="str">
        <f>'Aligning Data'!R387</f>
        <v>P3</v>
      </c>
      <c r="S749" s="41" t="str">
        <f>'Aligning Data'!S387</f>
        <v>S3</v>
      </c>
      <c r="T749" s="41" t="str">
        <f>'Aligning Data'!T387</f>
        <v>R3</v>
      </c>
      <c r="U749" s="41" t="str">
        <f>'Aligning Data'!U387</f>
        <v>S3</v>
      </c>
      <c r="V749" s="41" t="str">
        <f>'Aligning Data'!V387</f>
        <v>T3</v>
      </c>
      <c r="W749" s="41" t="str">
        <f>'Aligning Data'!W387</f>
        <v>U3</v>
      </c>
      <c r="X749" s="41" t="str">
        <f>'Aligning Data'!X387</f>
        <v>V3</v>
      </c>
      <c r="Y749" s="41" t="str">
        <f>'Aligning Data'!Y387</f>
        <v>W3</v>
      </c>
      <c r="Z749" s="41" t="str">
        <f>'Aligning Data'!Z387</f>
        <v>X3</v>
      </c>
      <c r="AA749" s="41" t="str">
        <f>'Aligning Data'!AA387</f>
        <v>Y3</v>
      </c>
      <c r="AB749" s="41" t="str">
        <f>'Aligning Data'!AB387</f>
        <v>Z3</v>
      </c>
      <c r="AC749" s="41" t="str">
        <f>'Aligning Data'!AC387</f>
        <v>AA3</v>
      </c>
      <c r="AD749" s="41" t="str">
        <f>'Aligning Data'!AD387</f>
        <v>AB3</v>
      </c>
      <c r="AE749" s="41" t="str">
        <f>'Aligning Data'!AE387</f>
        <v>AC3</v>
      </c>
      <c r="AF749" s="41" t="str">
        <f>'Aligning Data'!AF387</f>
        <v>AD3</v>
      </c>
    </row>
    <row r="750" spans="2:34" s="21" customFormat="1" ht="15.75" customHeight="1" x14ac:dyDescent="0.2">
      <c r="B750" s="32">
        <v>4</v>
      </c>
      <c r="C750" s="32" t="s">
        <v>326</v>
      </c>
      <c r="D750" s="32" t="s">
        <v>326</v>
      </c>
      <c r="E750" s="32" t="s">
        <v>326</v>
      </c>
      <c r="F750" s="32" t="s">
        <v>1140</v>
      </c>
      <c r="G750" s="32" t="s">
        <v>1141</v>
      </c>
      <c r="H750" s="32" t="s">
        <v>1142</v>
      </c>
      <c r="I750" s="32" t="s">
        <v>1143</v>
      </c>
      <c r="J750" s="32" t="s">
        <v>1144</v>
      </c>
      <c r="K750" s="32" t="s">
        <v>1145</v>
      </c>
      <c r="L750" s="32" t="s">
        <v>1146</v>
      </c>
      <c r="M750" s="32" t="s">
        <v>1147</v>
      </c>
      <c r="N750" s="32" t="s">
        <v>1148</v>
      </c>
      <c r="O750" s="32" t="s">
        <v>1149</v>
      </c>
      <c r="P750" s="32" t="s">
        <v>1150</v>
      </c>
      <c r="Q750" s="32" t="s">
        <v>1151</v>
      </c>
      <c r="R750" s="32" t="s">
        <v>1152</v>
      </c>
      <c r="S750" s="32" t="s">
        <v>1153</v>
      </c>
      <c r="T750" s="32" t="s">
        <v>1154</v>
      </c>
      <c r="U750" s="32" t="s">
        <v>1155</v>
      </c>
      <c r="V750" s="32" t="s">
        <v>1156</v>
      </c>
      <c r="W750" s="32" t="s">
        <v>1157</v>
      </c>
      <c r="X750" s="32" t="s">
        <v>1158</v>
      </c>
      <c r="Y750" s="32" t="s">
        <v>1159</v>
      </c>
      <c r="Z750" s="32" t="s">
        <v>1160</v>
      </c>
      <c r="AA750" s="32" t="s">
        <v>1161</v>
      </c>
      <c r="AB750" s="32" t="s">
        <v>1162</v>
      </c>
      <c r="AC750" s="32" t="s">
        <v>1163</v>
      </c>
      <c r="AD750" s="32" t="s">
        <v>1164</v>
      </c>
      <c r="AE750" s="32" t="s">
        <v>1165</v>
      </c>
      <c r="AF750" s="32" t="s">
        <v>1166</v>
      </c>
    </row>
    <row r="751" spans="2:34" s="21" customFormat="1" ht="15.75" customHeight="1" x14ac:dyDescent="0.2">
      <c r="B751" s="32"/>
      <c r="C751" s="41" t="str">
        <f>'Aligning Data'!C388</f>
        <v>A4</v>
      </c>
      <c r="D751" s="41" t="str">
        <f>'Aligning Data'!D388</f>
        <v>B4</v>
      </c>
      <c r="E751" s="41" t="str">
        <f>'Aligning Data'!E388</f>
        <v>C4</v>
      </c>
      <c r="F751" s="41" t="str">
        <f>'Aligning Data'!F388</f>
        <v>D4</v>
      </c>
      <c r="G751" s="41" t="str">
        <f>'Aligning Data'!G388</f>
        <v>E4</v>
      </c>
      <c r="H751" s="41" t="str">
        <f>'Aligning Data'!H388</f>
        <v>F4</v>
      </c>
      <c r="I751" s="41" t="str">
        <f>'Aligning Data'!I388</f>
        <v>G4</v>
      </c>
      <c r="J751" s="41" t="str">
        <f>'Aligning Data'!J388</f>
        <v>H4</v>
      </c>
      <c r="K751" s="41" t="str">
        <f>'Aligning Data'!K388</f>
        <v>I4</v>
      </c>
      <c r="L751" s="41" t="str">
        <f>'Aligning Data'!L388</f>
        <v>J4</v>
      </c>
      <c r="M751" s="41" t="str">
        <f>'Aligning Data'!M388</f>
        <v>K4</v>
      </c>
      <c r="N751" s="41" t="str">
        <f>'Aligning Data'!N388</f>
        <v>L4</v>
      </c>
      <c r="O751" s="41" t="str">
        <f>'Aligning Data'!O388</f>
        <v>M4</v>
      </c>
      <c r="P751" s="41" t="str">
        <f>'Aligning Data'!P388</f>
        <v>N4</v>
      </c>
      <c r="Q751" s="41" t="str">
        <f>'Aligning Data'!Q388</f>
        <v>O4</v>
      </c>
      <c r="R751" s="41" t="str">
        <f>'Aligning Data'!R388</f>
        <v>P4</v>
      </c>
      <c r="S751" s="41" t="str">
        <f>'Aligning Data'!S388</f>
        <v>S4</v>
      </c>
      <c r="T751" s="41" t="str">
        <f>'Aligning Data'!T388</f>
        <v>R4</v>
      </c>
      <c r="U751" s="41" t="str">
        <f>'Aligning Data'!U388</f>
        <v>S4</v>
      </c>
      <c r="V751" s="41" t="str">
        <f>'Aligning Data'!V388</f>
        <v>T4</v>
      </c>
      <c r="W751" s="41" t="str">
        <f>'Aligning Data'!W388</f>
        <v>U4</v>
      </c>
      <c r="X751" s="41" t="str">
        <f>'Aligning Data'!X388</f>
        <v>V4</v>
      </c>
      <c r="Y751" s="41" t="str">
        <f>'Aligning Data'!Y388</f>
        <v>W4</v>
      </c>
      <c r="Z751" s="41" t="str">
        <f>'Aligning Data'!Z388</f>
        <v>X4</v>
      </c>
      <c r="AA751" s="41" t="str">
        <f>'Aligning Data'!AA388</f>
        <v>Y4</v>
      </c>
      <c r="AB751" s="41" t="str">
        <f>'Aligning Data'!AB388</f>
        <v>Z4</v>
      </c>
      <c r="AC751" s="41" t="str">
        <f>'Aligning Data'!AC388</f>
        <v>AA4</v>
      </c>
      <c r="AD751" s="41" t="str">
        <f>'Aligning Data'!AD388</f>
        <v>AB4</v>
      </c>
      <c r="AE751" s="41" t="str">
        <f>'Aligning Data'!AE388</f>
        <v>AC4</v>
      </c>
      <c r="AF751" s="41" t="str">
        <f>'Aligning Data'!AF388</f>
        <v>AD4</v>
      </c>
    </row>
    <row r="752" spans="2:34" s="21" customFormat="1" ht="15.75" customHeight="1" x14ac:dyDescent="0.2">
      <c r="B752" s="27">
        <v>5</v>
      </c>
      <c r="C752" s="27" t="s">
        <v>1167</v>
      </c>
      <c r="D752" s="27" t="s">
        <v>1072</v>
      </c>
      <c r="E752" s="27" t="s">
        <v>1168</v>
      </c>
      <c r="F752" s="27" t="s">
        <v>1169</v>
      </c>
      <c r="G752" s="27" t="s">
        <v>1170</v>
      </c>
      <c r="H752" s="27" t="s">
        <v>1171</v>
      </c>
      <c r="I752" s="27" t="s">
        <v>1172</v>
      </c>
      <c r="J752" s="27" t="s">
        <v>1173</v>
      </c>
      <c r="K752" s="27" t="s">
        <v>1174</v>
      </c>
      <c r="L752" s="27" t="s">
        <v>1175</v>
      </c>
      <c r="M752" s="27" t="s">
        <v>1176</v>
      </c>
      <c r="N752" s="27" t="s">
        <v>1177</v>
      </c>
      <c r="O752" s="27" t="s">
        <v>1178</v>
      </c>
      <c r="P752" s="27" t="s">
        <v>1179</v>
      </c>
      <c r="Q752" s="27" t="s">
        <v>1180</v>
      </c>
      <c r="R752" s="27" t="s">
        <v>1181</v>
      </c>
      <c r="S752" s="27" t="s">
        <v>1182</v>
      </c>
      <c r="T752" s="27" t="s">
        <v>1183</v>
      </c>
      <c r="U752" s="27" t="s">
        <v>1184</v>
      </c>
      <c r="V752" s="27" t="s">
        <v>1185</v>
      </c>
      <c r="W752" s="27" t="s">
        <v>1186</v>
      </c>
      <c r="X752" s="27" t="s">
        <v>1187</v>
      </c>
      <c r="Y752" s="27" t="s">
        <v>1188</v>
      </c>
      <c r="Z752" s="27" t="s">
        <v>1189</v>
      </c>
      <c r="AA752" s="27" t="s">
        <v>1190</v>
      </c>
      <c r="AB752" s="27" t="s">
        <v>1191</v>
      </c>
      <c r="AC752" s="27" t="s">
        <v>1192</v>
      </c>
      <c r="AD752" s="27" t="s">
        <v>1193</v>
      </c>
      <c r="AE752" s="27" t="s">
        <v>1194</v>
      </c>
      <c r="AF752" s="27" t="s">
        <v>1195</v>
      </c>
    </row>
    <row r="753" spans="2:32" s="21" customFormat="1" ht="15.75" customHeight="1" x14ac:dyDescent="0.2">
      <c r="B753" s="27"/>
      <c r="C753" s="28" t="str">
        <f>'Aligning Data'!C389</f>
        <v>A5</v>
      </c>
      <c r="D753" s="28" t="str">
        <f>'Aligning Data'!D389</f>
        <v>B5</v>
      </c>
      <c r="E753" s="28" t="str">
        <f>'Aligning Data'!E389</f>
        <v>C5</v>
      </c>
      <c r="F753" s="28" t="str">
        <f>'Aligning Data'!F389</f>
        <v>D5</v>
      </c>
      <c r="G753" s="28" t="str">
        <f>'Aligning Data'!G389</f>
        <v>E5</v>
      </c>
      <c r="H753" s="28" t="str">
        <f>'Aligning Data'!H389</f>
        <v>F5</v>
      </c>
      <c r="I753" s="28" t="str">
        <f>'Aligning Data'!I389</f>
        <v>G5</v>
      </c>
      <c r="J753" s="28" t="str">
        <f>'Aligning Data'!J389</f>
        <v>H5</v>
      </c>
      <c r="K753" s="28" t="str">
        <f>'Aligning Data'!K389</f>
        <v>I5</v>
      </c>
      <c r="L753" s="28" t="str">
        <f>'Aligning Data'!L389</f>
        <v>J5</v>
      </c>
      <c r="M753" s="28" t="str">
        <f>'Aligning Data'!M389</f>
        <v>K5</v>
      </c>
      <c r="N753" s="28" t="str">
        <f>'Aligning Data'!N389</f>
        <v>L5</v>
      </c>
      <c r="O753" s="28" t="str">
        <f>'Aligning Data'!O389</f>
        <v>M5</v>
      </c>
      <c r="P753" s="28" t="str">
        <f>'Aligning Data'!P389</f>
        <v>N5</v>
      </c>
      <c r="Q753" s="28" t="str">
        <f>'Aligning Data'!Q389</f>
        <v>O5</v>
      </c>
      <c r="R753" s="28" t="str">
        <f>'Aligning Data'!R389</f>
        <v>P5</v>
      </c>
      <c r="S753" s="28" t="str">
        <f>'Aligning Data'!S389</f>
        <v>S5</v>
      </c>
      <c r="T753" s="28" t="str">
        <f>'Aligning Data'!T389</f>
        <v>R5</v>
      </c>
      <c r="U753" s="28" t="str">
        <f>'Aligning Data'!U389</f>
        <v>S5</v>
      </c>
      <c r="V753" s="28" t="str">
        <f>'Aligning Data'!V389</f>
        <v>T5</v>
      </c>
      <c r="W753" s="28" t="str">
        <f>'Aligning Data'!W389</f>
        <v>U5</v>
      </c>
      <c r="X753" s="28" t="str">
        <f>'Aligning Data'!X389</f>
        <v>V5</v>
      </c>
      <c r="Y753" s="28" t="str">
        <f>'Aligning Data'!Y389</f>
        <v>W5</v>
      </c>
      <c r="Z753" s="28" t="str">
        <f>'Aligning Data'!Z389</f>
        <v>X5</v>
      </c>
      <c r="AA753" s="28" t="str">
        <f>'Aligning Data'!AA389</f>
        <v>Y5</v>
      </c>
      <c r="AB753" s="28" t="str">
        <f>'Aligning Data'!AB389</f>
        <v>Z5</v>
      </c>
      <c r="AC753" s="28" t="str">
        <f>'Aligning Data'!AC389</f>
        <v>AA5</v>
      </c>
      <c r="AD753" s="28" t="str">
        <f>'Aligning Data'!AD389</f>
        <v>AB5</v>
      </c>
      <c r="AE753" s="28" t="str">
        <f>'Aligning Data'!AE389</f>
        <v>AC5</v>
      </c>
      <c r="AF753" s="28" t="str">
        <f>'Aligning Data'!AF389</f>
        <v>AD5</v>
      </c>
    </row>
    <row r="754" spans="2:32" s="21" customFormat="1" ht="15.75" customHeight="1" x14ac:dyDescent="0.2">
      <c r="B754" s="27">
        <v>6</v>
      </c>
      <c r="C754" s="27" t="s">
        <v>1167</v>
      </c>
      <c r="D754" s="27" t="s">
        <v>1072</v>
      </c>
      <c r="E754" s="27" t="s">
        <v>1168</v>
      </c>
      <c r="F754" s="27" t="s">
        <v>1169</v>
      </c>
      <c r="G754" s="27" t="s">
        <v>1170</v>
      </c>
      <c r="H754" s="27" t="s">
        <v>1171</v>
      </c>
      <c r="I754" s="27" t="s">
        <v>1172</v>
      </c>
      <c r="J754" s="27" t="s">
        <v>1173</v>
      </c>
      <c r="K754" s="27" t="s">
        <v>1174</v>
      </c>
      <c r="L754" s="27" t="s">
        <v>1175</v>
      </c>
      <c r="M754" s="27" t="s">
        <v>1176</v>
      </c>
      <c r="N754" s="27" t="s">
        <v>1177</v>
      </c>
      <c r="O754" s="27" t="s">
        <v>1178</v>
      </c>
      <c r="P754" s="27" t="s">
        <v>1179</v>
      </c>
      <c r="Q754" s="27" t="s">
        <v>1180</v>
      </c>
      <c r="R754" s="27" t="s">
        <v>1181</v>
      </c>
      <c r="S754" s="27" t="s">
        <v>1182</v>
      </c>
      <c r="T754" s="27" t="s">
        <v>1183</v>
      </c>
      <c r="U754" s="27" t="s">
        <v>1184</v>
      </c>
      <c r="V754" s="27" t="s">
        <v>1185</v>
      </c>
      <c r="W754" s="27" t="s">
        <v>1186</v>
      </c>
      <c r="X754" s="27" t="s">
        <v>1187</v>
      </c>
      <c r="Y754" s="27" t="s">
        <v>1188</v>
      </c>
      <c r="Z754" s="27" t="s">
        <v>1189</v>
      </c>
      <c r="AA754" s="27" t="s">
        <v>1190</v>
      </c>
      <c r="AB754" s="27" t="s">
        <v>1191</v>
      </c>
      <c r="AC754" s="27" t="s">
        <v>1192</v>
      </c>
      <c r="AD754" s="27" t="s">
        <v>1193</v>
      </c>
      <c r="AE754" s="27" t="s">
        <v>1194</v>
      </c>
      <c r="AF754" s="27" t="s">
        <v>1195</v>
      </c>
    </row>
    <row r="755" spans="2:32" s="21" customFormat="1" ht="15.75" customHeight="1" x14ac:dyDescent="0.2">
      <c r="B755" s="27"/>
      <c r="C755" s="29" t="str">
        <f>'Aligning Data'!C390</f>
        <v>A6</v>
      </c>
      <c r="D755" s="29" t="str">
        <f>'Aligning Data'!D390</f>
        <v>B6</v>
      </c>
      <c r="E755" s="29" t="str">
        <f>'Aligning Data'!E390</f>
        <v>C6</v>
      </c>
      <c r="F755" s="29" t="str">
        <f>'Aligning Data'!F390</f>
        <v>D6</v>
      </c>
      <c r="G755" s="29" t="str">
        <f>'Aligning Data'!G390</f>
        <v>E6</v>
      </c>
      <c r="H755" s="29" t="str">
        <f>'Aligning Data'!H390</f>
        <v>F6</v>
      </c>
      <c r="I755" s="29" t="str">
        <f>'Aligning Data'!I390</f>
        <v>G6</v>
      </c>
      <c r="J755" s="29" t="str">
        <f>'Aligning Data'!J390</f>
        <v>H6</v>
      </c>
      <c r="K755" s="29" t="str">
        <f>'Aligning Data'!K390</f>
        <v>I6</v>
      </c>
      <c r="L755" s="29" t="str">
        <f>'Aligning Data'!L390</f>
        <v>J6</v>
      </c>
      <c r="M755" s="29" t="str">
        <f>'Aligning Data'!M390</f>
        <v>K6</v>
      </c>
      <c r="N755" s="29" t="str">
        <f>'Aligning Data'!N390</f>
        <v>L6</v>
      </c>
      <c r="O755" s="29" t="str">
        <f>'Aligning Data'!O390</f>
        <v>M6</v>
      </c>
      <c r="P755" s="29" t="str">
        <f>'Aligning Data'!P390</f>
        <v>N6</v>
      </c>
      <c r="Q755" s="29" t="str">
        <f>'Aligning Data'!Q390</f>
        <v>O6</v>
      </c>
      <c r="R755" s="29" t="str">
        <f>'Aligning Data'!R390</f>
        <v>P6</v>
      </c>
      <c r="S755" s="29" t="str">
        <f>'Aligning Data'!S390</f>
        <v>S6</v>
      </c>
      <c r="T755" s="29" t="str">
        <f>'Aligning Data'!T390</f>
        <v>R6</v>
      </c>
      <c r="U755" s="29" t="str">
        <f>'Aligning Data'!U390</f>
        <v>S6</v>
      </c>
      <c r="V755" s="29" t="str">
        <f>'Aligning Data'!V390</f>
        <v>T6</v>
      </c>
      <c r="W755" s="29" t="str">
        <f>'Aligning Data'!W390</f>
        <v>U6</v>
      </c>
      <c r="X755" s="29" t="str">
        <f>'Aligning Data'!X390</f>
        <v>V6</v>
      </c>
      <c r="Y755" s="29" t="str">
        <f>'Aligning Data'!Y390</f>
        <v>W6</v>
      </c>
      <c r="Z755" s="29" t="str">
        <f>'Aligning Data'!Z390</f>
        <v>X6</v>
      </c>
      <c r="AA755" s="29" t="str">
        <f>'Aligning Data'!AA390</f>
        <v>Y6</v>
      </c>
      <c r="AB755" s="29" t="str">
        <f>'Aligning Data'!AB390</f>
        <v>Z6</v>
      </c>
      <c r="AC755" s="29" t="str">
        <f>'Aligning Data'!AC390</f>
        <v>AA6</v>
      </c>
      <c r="AD755" s="29" t="str">
        <f>'Aligning Data'!AD390</f>
        <v>AB6</v>
      </c>
      <c r="AE755" s="29" t="str">
        <f>'Aligning Data'!AE390</f>
        <v>AC6</v>
      </c>
      <c r="AF755" s="29" t="str">
        <f>'Aligning Data'!AF390</f>
        <v>AD6</v>
      </c>
    </row>
    <row r="756" spans="2:32" s="21" customFormat="1" ht="15.75" customHeight="1" x14ac:dyDescent="0.2">
      <c r="B756" s="32">
        <v>7</v>
      </c>
      <c r="C756" s="32" t="s">
        <v>1196</v>
      </c>
      <c r="D756" s="32" t="s">
        <v>1197</v>
      </c>
      <c r="E756" s="32" t="s">
        <v>1198</v>
      </c>
      <c r="F756" s="32" t="s">
        <v>1199</v>
      </c>
      <c r="G756" s="32" t="s">
        <v>1200</v>
      </c>
      <c r="H756" s="32" t="s">
        <v>1201</v>
      </c>
      <c r="I756" s="32" t="s">
        <v>1202</v>
      </c>
      <c r="J756" s="32" t="s">
        <v>1203</v>
      </c>
      <c r="K756" s="32" t="s">
        <v>1204</v>
      </c>
      <c r="L756" s="32" t="s">
        <v>1205</v>
      </c>
      <c r="M756" s="32" t="s">
        <v>1206</v>
      </c>
      <c r="N756" s="32" t="s">
        <v>1207</v>
      </c>
      <c r="O756" s="32" t="s">
        <v>1208</v>
      </c>
      <c r="P756" s="32" t="s">
        <v>1209</v>
      </c>
      <c r="Q756" s="32" t="s">
        <v>1210</v>
      </c>
      <c r="R756" s="32" t="s">
        <v>1211</v>
      </c>
      <c r="S756" s="32" t="s">
        <v>1212</v>
      </c>
      <c r="T756" s="32" t="s">
        <v>1213</v>
      </c>
      <c r="U756" s="32" t="s">
        <v>1214</v>
      </c>
      <c r="V756" s="32" t="s">
        <v>1215</v>
      </c>
      <c r="W756" s="32" t="s">
        <v>1216</v>
      </c>
      <c r="X756" s="32" t="s">
        <v>1217</v>
      </c>
      <c r="Y756" s="32" t="s">
        <v>1218</v>
      </c>
      <c r="Z756" s="32" t="s">
        <v>1219</v>
      </c>
      <c r="AA756" s="32" t="s">
        <v>1220</v>
      </c>
      <c r="AB756" s="32" t="s">
        <v>1221</v>
      </c>
      <c r="AC756" s="32" t="s">
        <v>1222</v>
      </c>
      <c r="AD756" s="32" t="s">
        <v>1223</v>
      </c>
      <c r="AE756" s="32" t="s">
        <v>1224</v>
      </c>
      <c r="AF756" s="32" t="s">
        <v>1225</v>
      </c>
    </row>
    <row r="757" spans="2:32" s="21" customFormat="1" ht="15.75" customHeight="1" x14ac:dyDescent="0.2">
      <c r="B757" s="32"/>
      <c r="C757" s="44" t="str">
        <f>'Aligning Data'!C391</f>
        <v>A7</v>
      </c>
      <c r="D757" s="44" t="str">
        <f>'Aligning Data'!D391</f>
        <v>B7</v>
      </c>
      <c r="E757" s="44" t="str">
        <f>'Aligning Data'!E391</f>
        <v>C7</v>
      </c>
      <c r="F757" s="44" t="str">
        <f>'Aligning Data'!F391</f>
        <v>D7</v>
      </c>
      <c r="G757" s="44" t="str">
        <f>'Aligning Data'!G391</f>
        <v>E7</v>
      </c>
      <c r="H757" s="44" t="str">
        <f>'Aligning Data'!H391</f>
        <v>F7</v>
      </c>
      <c r="I757" s="44" t="str">
        <f>'Aligning Data'!I391</f>
        <v>G7</v>
      </c>
      <c r="J757" s="44" t="str">
        <f>'Aligning Data'!J391</f>
        <v>H7</v>
      </c>
      <c r="K757" s="44" t="str">
        <f>'Aligning Data'!K391</f>
        <v>I7</v>
      </c>
      <c r="L757" s="44" t="str">
        <f>'Aligning Data'!L391</f>
        <v>J7</v>
      </c>
      <c r="M757" s="44" t="str">
        <f>'Aligning Data'!M391</f>
        <v>K7</v>
      </c>
      <c r="N757" s="44" t="str">
        <f>'Aligning Data'!N391</f>
        <v>L7</v>
      </c>
      <c r="O757" s="44" t="str">
        <f>'Aligning Data'!O391</f>
        <v>M7</v>
      </c>
      <c r="P757" s="44" t="str">
        <f>'Aligning Data'!P391</f>
        <v>N7</v>
      </c>
      <c r="Q757" s="44" t="str">
        <f>'Aligning Data'!Q391</f>
        <v>O7</v>
      </c>
      <c r="R757" s="44" t="str">
        <f>'Aligning Data'!R391</f>
        <v>P7</v>
      </c>
      <c r="S757" s="44" t="str">
        <f>'Aligning Data'!S391</f>
        <v>S7</v>
      </c>
      <c r="T757" s="44" t="str">
        <f>'Aligning Data'!T391</f>
        <v>R7</v>
      </c>
      <c r="U757" s="44" t="str">
        <f>'Aligning Data'!U391</f>
        <v>S7</v>
      </c>
      <c r="V757" s="44" t="str">
        <f>'Aligning Data'!V391</f>
        <v>T7</v>
      </c>
      <c r="W757" s="44" t="str">
        <f>'Aligning Data'!W391</f>
        <v>U7</v>
      </c>
      <c r="X757" s="44" t="str">
        <f>'Aligning Data'!X391</f>
        <v>V7</v>
      </c>
      <c r="Y757" s="44" t="str">
        <f>'Aligning Data'!Y391</f>
        <v>W7</v>
      </c>
      <c r="Z757" s="44" t="str">
        <f>'Aligning Data'!Z391</f>
        <v>X7</v>
      </c>
      <c r="AA757" s="44" t="str">
        <f>'Aligning Data'!AA391</f>
        <v>Y7</v>
      </c>
      <c r="AB757" s="44" t="str">
        <f>'Aligning Data'!AB391</f>
        <v>Z7</v>
      </c>
      <c r="AC757" s="44" t="str">
        <f>'Aligning Data'!AC391</f>
        <v>AA7</v>
      </c>
      <c r="AD757" s="44" t="str">
        <f>'Aligning Data'!AD391</f>
        <v>AB7</v>
      </c>
      <c r="AE757" s="44" t="str">
        <f>'Aligning Data'!AE391</f>
        <v>AC7</v>
      </c>
      <c r="AF757" s="44" t="str">
        <f>'Aligning Data'!AF391</f>
        <v>AD7</v>
      </c>
    </row>
    <row r="758" spans="2:32" s="21" customFormat="1" ht="15.75" customHeight="1" x14ac:dyDescent="0.2">
      <c r="B758" s="32">
        <v>8</v>
      </c>
      <c r="C758" s="32" t="s">
        <v>1196</v>
      </c>
      <c r="D758" s="32" t="s">
        <v>1197</v>
      </c>
      <c r="E758" s="32" t="s">
        <v>1198</v>
      </c>
      <c r="F758" s="32" t="s">
        <v>1199</v>
      </c>
      <c r="G758" s="32" t="s">
        <v>1200</v>
      </c>
      <c r="H758" s="32" t="s">
        <v>1201</v>
      </c>
      <c r="I758" s="32" t="s">
        <v>1202</v>
      </c>
      <c r="J758" s="32" t="s">
        <v>1203</v>
      </c>
      <c r="K758" s="32" t="s">
        <v>1204</v>
      </c>
      <c r="L758" s="32" t="s">
        <v>1205</v>
      </c>
      <c r="M758" s="32" t="s">
        <v>1206</v>
      </c>
      <c r="N758" s="32" t="s">
        <v>1207</v>
      </c>
      <c r="O758" s="32" t="s">
        <v>1208</v>
      </c>
      <c r="P758" s="32" t="s">
        <v>1209</v>
      </c>
      <c r="Q758" s="32" t="s">
        <v>1210</v>
      </c>
      <c r="R758" s="32" t="s">
        <v>1211</v>
      </c>
      <c r="S758" s="32" t="s">
        <v>1212</v>
      </c>
      <c r="T758" s="32" t="s">
        <v>1213</v>
      </c>
      <c r="U758" s="32" t="s">
        <v>1214</v>
      </c>
      <c r="V758" s="32" t="s">
        <v>1215</v>
      </c>
      <c r="W758" s="32" t="s">
        <v>1216</v>
      </c>
      <c r="X758" s="32" t="s">
        <v>1217</v>
      </c>
      <c r="Y758" s="32" t="s">
        <v>1218</v>
      </c>
      <c r="Z758" s="32" t="s">
        <v>1219</v>
      </c>
      <c r="AA758" s="32" t="s">
        <v>1220</v>
      </c>
      <c r="AB758" s="32" t="s">
        <v>1221</v>
      </c>
      <c r="AC758" s="32" t="s">
        <v>1222</v>
      </c>
      <c r="AD758" s="32" t="s">
        <v>1223</v>
      </c>
      <c r="AE758" s="32" t="s">
        <v>1224</v>
      </c>
      <c r="AF758" s="32" t="s">
        <v>1225</v>
      </c>
    </row>
    <row r="759" spans="2:32" s="21" customFormat="1" ht="15.75" customHeight="1" x14ac:dyDescent="0.2">
      <c r="B759" s="32"/>
      <c r="C759" s="44" t="str">
        <f>'Aligning Data'!C392</f>
        <v>A8</v>
      </c>
      <c r="D759" s="44" t="str">
        <f>'Aligning Data'!D392</f>
        <v>B8</v>
      </c>
      <c r="E759" s="44" t="str">
        <f>'Aligning Data'!E392</f>
        <v>C8</v>
      </c>
      <c r="F759" s="44" t="str">
        <f>'Aligning Data'!F392</f>
        <v>D8</v>
      </c>
      <c r="G759" s="44" t="str">
        <f>'Aligning Data'!G392</f>
        <v>E8</v>
      </c>
      <c r="H759" s="44" t="str">
        <f>'Aligning Data'!H392</f>
        <v>F8</v>
      </c>
      <c r="I759" s="44" t="str">
        <f>'Aligning Data'!I392</f>
        <v>G8</v>
      </c>
      <c r="J759" s="44" t="str">
        <f>'Aligning Data'!J392</f>
        <v>H8</v>
      </c>
      <c r="K759" s="44" t="str">
        <f>'Aligning Data'!K392</f>
        <v>I8</v>
      </c>
      <c r="L759" s="44" t="str">
        <f>'Aligning Data'!L392</f>
        <v>J8</v>
      </c>
      <c r="M759" s="44" t="str">
        <f>'Aligning Data'!M392</f>
        <v>K8</v>
      </c>
      <c r="N759" s="44" t="str">
        <f>'Aligning Data'!N392</f>
        <v>L8</v>
      </c>
      <c r="O759" s="44" t="str">
        <f>'Aligning Data'!O392</f>
        <v>M8</v>
      </c>
      <c r="P759" s="44" t="str">
        <f>'Aligning Data'!P392</f>
        <v>N8</v>
      </c>
      <c r="Q759" s="44" t="str">
        <f>'Aligning Data'!Q392</f>
        <v>O8</v>
      </c>
      <c r="R759" s="44" t="str">
        <f>'Aligning Data'!R392</f>
        <v>P8</v>
      </c>
      <c r="S759" s="44" t="str">
        <f>'Aligning Data'!S392</f>
        <v>S8</v>
      </c>
      <c r="T759" s="44" t="str">
        <f>'Aligning Data'!T392</f>
        <v>R8</v>
      </c>
      <c r="U759" s="44" t="str">
        <f>'Aligning Data'!U392</f>
        <v>S8</v>
      </c>
      <c r="V759" s="44" t="str">
        <f>'Aligning Data'!V392</f>
        <v>T8</v>
      </c>
      <c r="W759" s="44" t="str">
        <f>'Aligning Data'!W392</f>
        <v>U8</v>
      </c>
      <c r="X759" s="44" t="str">
        <f>'Aligning Data'!X392</f>
        <v>V8</v>
      </c>
      <c r="Y759" s="44" t="str">
        <f>'Aligning Data'!Y392</f>
        <v>W8</v>
      </c>
      <c r="Z759" s="44" t="str">
        <f>'Aligning Data'!Z392</f>
        <v>X8</v>
      </c>
      <c r="AA759" s="44" t="str">
        <f>'Aligning Data'!AA392</f>
        <v>Y8</v>
      </c>
      <c r="AB759" s="44" t="str">
        <f>'Aligning Data'!AB392</f>
        <v>Z8</v>
      </c>
      <c r="AC759" s="44" t="str">
        <f>'Aligning Data'!AC392</f>
        <v>AA8</v>
      </c>
      <c r="AD759" s="44" t="str">
        <f>'Aligning Data'!AD392</f>
        <v>AB8</v>
      </c>
      <c r="AE759" s="44" t="str">
        <f>'Aligning Data'!AE392</f>
        <v>AC8</v>
      </c>
      <c r="AF759" s="44" t="str">
        <f>'Aligning Data'!AF392</f>
        <v>AD8</v>
      </c>
    </row>
    <row r="760" spans="2:32" s="21" customFormat="1" ht="15.75" customHeight="1" x14ac:dyDescent="0.2">
      <c r="B760" s="27">
        <v>9</v>
      </c>
      <c r="C760" s="27" t="s">
        <v>1226</v>
      </c>
      <c r="D760" s="27" t="s">
        <v>1227</v>
      </c>
      <c r="E760" s="27" t="s">
        <v>1228</v>
      </c>
      <c r="F760" s="27" t="s">
        <v>1229</v>
      </c>
      <c r="G760" s="27" t="s">
        <v>1230</v>
      </c>
      <c r="H760" s="27" t="s">
        <v>1231</v>
      </c>
      <c r="I760" s="27" t="s">
        <v>1232</v>
      </c>
      <c r="J760" s="27" t="s">
        <v>1233</v>
      </c>
      <c r="K760" s="27" t="s">
        <v>1234</v>
      </c>
      <c r="L760" s="27" t="s">
        <v>1235</v>
      </c>
      <c r="M760" s="27" t="s">
        <v>1236</v>
      </c>
      <c r="N760" s="27" t="s">
        <v>1237</v>
      </c>
      <c r="O760" s="27" t="s">
        <v>1238</v>
      </c>
      <c r="P760" s="27" t="s">
        <v>1239</v>
      </c>
      <c r="Q760" s="27" t="s">
        <v>1240</v>
      </c>
      <c r="R760" s="27" t="s">
        <v>1241</v>
      </c>
      <c r="S760" s="27" t="s">
        <v>1242</v>
      </c>
      <c r="T760" s="27" t="s">
        <v>1243</v>
      </c>
      <c r="U760" s="27" t="s">
        <v>1244</v>
      </c>
      <c r="V760" s="27" t="s">
        <v>1245</v>
      </c>
      <c r="W760" s="27" t="s">
        <v>1246</v>
      </c>
      <c r="X760" s="27" t="s">
        <v>1247</v>
      </c>
      <c r="Y760" s="27" t="s">
        <v>1248</v>
      </c>
      <c r="Z760" s="27" t="s">
        <v>1249</v>
      </c>
      <c r="AA760" s="27" t="s">
        <v>1250</v>
      </c>
      <c r="AB760" s="27" t="s">
        <v>1251</v>
      </c>
      <c r="AC760" s="27" t="s">
        <v>1252</v>
      </c>
      <c r="AD760" s="27" t="s">
        <v>1253</v>
      </c>
      <c r="AE760" s="27" t="s">
        <v>1254</v>
      </c>
      <c r="AF760" s="27" t="s">
        <v>1255</v>
      </c>
    </row>
    <row r="761" spans="2:32" s="21" customFormat="1" ht="15.75" customHeight="1" x14ac:dyDescent="0.2">
      <c r="B761" s="27"/>
      <c r="C761" s="29" t="str">
        <f>'Aligning Data'!C393</f>
        <v>A9</v>
      </c>
      <c r="D761" s="29" t="str">
        <f>'Aligning Data'!D393</f>
        <v>B9</v>
      </c>
      <c r="E761" s="29" t="str">
        <f>'Aligning Data'!E393</f>
        <v>C9</v>
      </c>
      <c r="F761" s="29" t="str">
        <f>'Aligning Data'!F393</f>
        <v>D9</v>
      </c>
      <c r="G761" s="29" t="str">
        <f>'Aligning Data'!G393</f>
        <v>E9</v>
      </c>
      <c r="H761" s="29" t="str">
        <f>'Aligning Data'!H393</f>
        <v>F9</v>
      </c>
      <c r="I761" s="29" t="str">
        <f>'Aligning Data'!I393</f>
        <v>G9</v>
      </c>
      <c r="J761" s="29" t="str">
        <f>'Aligning Data'!J393</f>
        <v>H9</v>
      </c>
      <c r="K761" s="29" t="str">
        <f>'Aligning Data'!K393</f>
        <v>I9</v>
      </c>
      <c r="L761" s="29" t="str">
        <f>'Aligning Data'!L393</f>
        <v>J9</v>
      </c>
      <c r="M761" s="29" t="str">
        <f>'Aligning Data'!M393</f>
        <v>K9</v>
      </c>
      <c r="N761" s="29" t="str">
        <f>'Aligning Data'!N393</f>
        <v>L9</v>
      </c>
      <c r="O761" s="29" t="str">
        <f>'Aligning Data'!O393</f>
        <v>M9</v>
      </c>
      <c r="P761" s="29" t="str">
        <f>'Aligning Data'!P393</f>
        <v>N9</v>
      </c>
      <c r="Q761" s="29" t="str">
        <f>'Aligning Data'!Q393</f>
        <v>O9</v>
      </c>
      <c r="R761" s="29" t="str">
        <f>'Aligning Data'!R393</f>
        <v>P9</v>
      </c>
      <c r="S761" s="29" t="str">
        <f>'Aligning Data'!S393</f>
        <v>S9</v>
      </c>
      <c r="T761" s="29" t="str">
        <f>'Aligning Data'!T393</f>
        <v>R9</v>
      </c>
      <c r="U761" s="29" t="str">
        <f>'Aligning Data'!U393</f>
        <v>S9</v>
      </c>
      <c r="V761" s="29" t="str">
        <f>'Aligning Data'!V393</f>
        <v>T9</v>
      </c>
      <c r="W761" s="29" t="str">
        <f>'Aligning Data'!W393</f>
        <v>U9</v>
      </c>
      <c r="X761" s="29" t="str">
        <f>'Aligning Data'!X393</f>
        <v>V9</v>
      </c>
      <c r="Y761" s="29" t="str">
        <f>'Aligning Data'!Y393</f>
        <v>W9</v>
      </c>
      <c r="Z761" s="29" t="str">
        <f>'Aligning Data'!Z393</f>
        <v>X9</v>
      </c>
      <c r="AA761" s="29" t="str">
        <f>'Aligning Data'!AA393</f>
        <v>Y9</v>
      </c>
      <c r="AB761" s="29" t="str">
        <f>'Aligning Data'!AB393</f>
        <v>Z9</v>
      </c>
      <c r="AC761" s="29" t="str">
        <f>'Aligning Data'!AC393</f>
        <v>AA9</v>
      </c>
      <c r="AD761" s="29" t="str">
        <f>'Aligning Data'!AD393</f>
        <v>AB9</v>
      </c>
      <c r="AE761" s="29" t="str">
        <f>'Aligning Data'!AE393</f>
        <v>AC9</v>
      </c>
      <c r="AF761" s="29" t="str">
        <f>'Aligning Data'!AF393</f>
        <v>AD9</v>
      </c>
    </row>
    <row r="762" spans="2:32" s="21" customFormat="1" ht="15.75" customHeight="1" x14ac:dyDescent="0.2">
      <c r="B762" s="27">
        <v>10</v>
      </c>
      <c r="C762" s="27" t="s">
        <v>1226</v>
      </c>
      <c r="D762" s="27" t="s">
        <v>1227</v>
      </c>
      <c r="E762" s="27" t="s">
        <v>1228</v>
      </c>
      <c r="F762" s="27" t="s">
        <v>1229</v>
      </c>
      <c r="G762" s="27" t="s">
        <v>1230</v>
      </c>
      <c r="H762" s="27" t="s">
        <v>1231</v>
      </c>
      <c r="I762" s="27" t="s">
        <v>1232</v>
      </c>
      <c r="J762" s="27" t="s">
        <v>1233</v>
      </c>
      <c r="K762" s="27" t="s">
        <v>1234</v>
      </c>
      <c r="L762" s="27" t="s">
        <v>1235</v>
      </c>
      <c r="M762" s="27" t="s">
        <v>1236</v>
      </c>
      <c r="N762" s="27" t="s">
        <v>1237</v>
      </c>
      <c r="O762" s="27" t="s">
        <v>1238</v>
      </c>
      <c r="P762" s="27" t="s">
        <v>1239</v>
      </c>
      <c r="Q762" s="27" t="s">
        <v>1240</v>
      </c>
      <c r="R762" s="27" t="s">
        <v>1241</v>
      </c>
      <c r="S762" s="27" t="s">
        <v>1242</v>
      </c>
      <c r="T762" s="27" t="s">
        <v>1243</v>
      </c>
      <c r="U762" s="27" t="s">
        <v>1244</v>
      </c>
      <c r="V762" s="27" t="s">
        <v>1245</v>
      </c>
      <c r="W762" s="27" t="s">
        <v>1246</v>
      </c>
      <c r="X762" s="27" t="s">
        <v>1247</v>
      </c>
      <c r="Y762" s="27" t="s">
        <v>1248</v>
      </c>
      <c r="Z762" s="27" t="s">
        <v>1249</v>
      </c>
      <c r="AA762" s="27" t="s">
        <v>1250</v>
      </c>
      <c r="AB762" s="27" t="s">
        <v>1251</v>
      </c>
      <c r="AC762" s="27" t="s">
        <v>1252</v>
      </c>
      <c r="AD762" s="27" t="s">
        <v>1253</v>
      </c>
      <c r="AE762" s="27" t="s">
        <v>1254</v>
      </c>
      <c r="AF762" s="27" t="s">
        <v>1255</v>
      </c>
    </row>
    <row r="763" spans="2:32" s="21" customFormat="1" ht="15.75" customHeight="1" x14ac:dyDescent="0.2">
      <c r="B763" s="27"/>
      <c r="C763" s="29" t="str">
        <f>'Aligning Data'!C394</f>
        <v>A10</v>
      </c>
      <c r="D763" s="29" t="str">
        <f>'Aligning Data'!D394</f>
        <v>B10</v>
      </c>
      <c r="E763" s="29" t="str">
        <f>'Aligning Data'!E394</f>
        <v>C10</v>
      </c>
      <c r="F763" s="29" t="str">
        <f>'Aligning Data'!F394</f>
        <v>D10</v>
      </c>
      <c r="G763" s="29" t="str">
        <f>'Aligning Data'!G394</f>
        <v>E10</v>
      </c>
      <c r="H763" s="29" t="str">
        <f>'Aligning Data'!H394</f>
        <v>F10</v>
      </c>
      <c r="I763" s="29" t="str">
        <f>'Aligning Data'!I394</f>
        <v>G10</v>
      </c>
      <c r="J763" s="29" t="str">
        <f>'Aligning Data'!J394</f>
        <v>H10</v>
      </c>
      <c r="K763" s="29" t="str">
        <f>'Aligning Data'!K394</f>
        <v>I10</v>
      </c>
      <c r="L763" s="29" t="str">
        <f>'Aligning Data'!L394</f>
        <v>J10</v>
      </c>
      <c r="M763" s="29" t="str">
        <f>'Aligning Data'!M394</f>
        <v>K10</v>
      </c>
      <c r="N763" s="29" t="str">
        <f>'Aligning Data'!N394</f>
        <v>L10</v>
      </c>
      <c r="O763" s="29" t="str">
        <f>'Aligning Data'!O394</f>
        <v>M10</v>
      </c>
      <c r="P763" s="29" t="str">
        <f>'Aligning Data'!P394</f>
        <v>N10</v>
      </c>
      <c r="Q763" s="29" t="str">
        <f>'Aligning Data'!Q394</f>
        <v>O10</v>
      </c>
      <c r="R763" s="29" t="str">
        <f>'Aligning Data'!R394</f>
        <v>P10</v>
      </c>
      <c r="S763" s="29" t="str">
        <f>'Aligning Data'!S394</f>
        <v>S10</v>
      </c>
      <c r="T763" s="29" t="str">
        <f>'Aligning Data'!T394</f>
        <v>R10</v>
      </c>
      <c r="U763" s="29" t="str">
        <f>'Aligning Data'!U394</f>
        <v>S10</v>
      </c>
      <c r="V763" s="29" t="str">
        <f>'Aligning Data'!V394</f>
        <v>T10</v>
      </c>
      <c r="W763" s="29" t="str">
        <f>'Aligning Data'!W394</f>
        <v>U10</v>
      </c>
      <c r="X763" s="29" t="str">
        <f>'Aligning Data'!X394</f>
        <v>V10</v>
      </c>
      <c r="Y763" s="29" t="str">
        <f>'Aligning Data'!Y394</f>
        <v>W10</v>
      </c>
      <c r="Z763" s="29" t="str">
        <f>'Aligning Data'!Z394</f>
        <v>X10</v>
      </c>
      <c r="AA763" s="29" t="str">
        <f>'Aligning Data'!AA394</f>
        <v>Y10</v>
      </c>
      <c r="AB763" s="29" t="str">
        <f>'Aligning Data'!AB394</f>
        <v>Z10</v>
      </c>
      <c r="AC763" s="29" t="str">
        <f>'Aligning Data'!AC394</f>
        <v>AA10</v>
      </c>
      <c r="AD763" s="29" t="str">
        <f>'Aligning Data'!AD394</f>
        <v>AB10</v>
      </c>
      <c r="AE763" s="29" t="str">
        <f>'Aligning Data'!AE394</f>
        <v>AC10</v>
      </c>
      <c r="AF763" s="29" t="str">
        <f>'Aligning Data'!AF394</f>
        <v>AD10</v>
      </c>
    </row>
    <row r="764" spans="2:32" s="21" customFormat="1" ht="15.75" customHeight="1" x14ac:dyDescent="0.2">
      <c r="B764" s="32">
        <v>11</v>
      </c>
      <c r="C764" s="32" t="s">
        <v>1256</v>
      </c>
      <c r="D764" s="32" t="s">
        <v>1257</v>
      </c>
      <c r="E764" s="32" t="s">
        <v>1258</v>
      </c>
      <c r="F764" s="32" t="s">
        <v>1259</v>
      </c>
      <c r="G764" s="32" t="s">
        <v>1260</v>
      </c>
      <c r="H764" s="32" t="s">
        <v>1261</v>
      </c>
      <c r="I764" s="32" t="s">
        <v>1262</v>
      </c>
      <c r="J764" s="32" t="s">
        <v>1263</v>
      </c>
      <c r="K764" s="32" t="s">
        <v>1264</v>
      </c>
      <c r="L764" s="32" t="s">
        <v>1265</v>
      </c>
      <c r="M764" s="32" t="s">
        <v>1266</v>
      </c>
      <c r="N764" s="32" t="s">
        <v>1267</v>
      </c>
      <c r="O764" s="32" t="s">
        <v>1268</v>
      </c>
      <c r="P764" s="32" t="s">
        <v>1269</v>
      </c>
      <c r="Q764" s="32" t="s">
        <v>1270</v>
      </c>
      <c r="R764" s="32" t="s">
        <v>1271</v>
      </c>
      <c r="S764" s="32" t="s">
        <v>1272</v>
      </c>
      <c r="T764" s="32" t="s">
        <v>1273</v>
      </c>
      <c r="U764" s="32" t="s">
        <v>1274</v>
      </c>
      <c r="V764" s="32" t="s">
        <v>1275</v>
      </c>
      <c r="W764" s="32" t="s">
        <v>1276</v>
      </c>
      <c r="X764" s="32" t="s">
        <v>1277</v>
      </c>
      <c r="Y764" s="32" t="s">
        <v>1278</v>
      </c>
      <c r="Z764" s="32" t="s">
        <v>1279</v>
      </c>
      <c r="AA764" s="32" t="s">
        <v>1280</v>
      </c>
      <c r="AB764" s="32" t="s">
        <v>1281</v>
      </c>
      <c r="AC764" s="32" t="s">
        <v>1282</v>
      </c>
      <c r="AD764" s="32" t="s">
        <v>1283</v>
      </c>
      <c r="AE764" s="32" t="s">
        <v>1284</v>
      </c>
      <c r="AF764" s="32" t="s">
        <v>1285</v>
      </c>
    </row>
    <row r="765" spans="2:32" s="21" customFormat="1" ht="15.75" customHeight="1" x14ac:dyDescent="0.2">
      <c r="B765" s="32"/>
      <c r="C765" s="44" t="str">
        <f>'Aligning Data'!C395</f>
        <v>A11</v>
      </c>
      <c r="D765" s="44" t="str">
        <f>'Aligning Data'!D395</f>
        <v>B11</v>
      </c>
      <c r="E765" s="44" t="str">
        <f>'Aligning Data'!E395</f>
        <v>C11</v>
      </c>
      <c r="F765" s="44" t="str">
        <f>'Aligning Data'!F395</f>
        <v>D11</v>
      </c>
      <c r="G765" s="44" t="str">
        <f>'Aligning Data'!G395</f>
        <v>E11</v>
      </c>
      <c r="H765" s="44" t="str">
        <f>'Aligning Data'!H395</f>
        <v>F11</v>
      </c>
      <c r="I765" s="44" t="str">
        <f>'Aligning Data'!I395</f>
        <v>G11</v>
      </c>
      <c r="J765" s="44" t="str">
        <f>'Aligning Data'!J395</f>
        <v>H11</v>
      </c>
      <c r="K765" s="44" t="str">
        <f>'Aligning Data'!K395</f>
        <v>I11</v>
      </c>
      <c r="L765" s="44" t="str">
        <f>'Aligning Data'!L395</f>
        <v>J11</v>
      </c>
      <c r="M765" s="44" t="str">
        <f>'Aligning Data'!M395</f>
        <v>K11</v>
      </c>
      <c r="N765" s="44" t="str">
        <f>'Aligning Data'!N395</f>
        <v>L11</v>
      </c>
      <c r="O765" s="44" t="str">
        <f>'Aligning Data'!O395</f>
        <v>M11</v>
      </c>
      <c r="P765" s="44" t="str">
        <f>'Aligning Data'!P395</f>
        <v>N11</v>
      </c>
      <c r="Q765" s="44" t="str">
        <f>'Aligning Data'!Q395</f>
        <v>O11</v>
      </c>
      <c r="R765" s="44" t="str">
        <f>'Aligning Data'!R395</f>
        <v>P11</v>
      </c>
      <c r="S765" s="44" t="str">
        <f>'Aligning Data'!S395</f>
        <v>S11</v>
      </c>
      <c r="T765" s="44" t="str">
        <f>'Aligning Data'!T395</f>
        <v>R11</v>
      </c>
      <c r="U765" s="44" t="str">
        <f>'Aligning Data'!U395</f>
        <v>S11</v>
      </c>
      <c r="V765" s="44" t="str">
        <f>'Aligning Data'!V395</f>
        <v>T11</v>
      </c>
      <c r="W765" s="44" t="str">
        <f>'Aligning Data'!W395</f>
        <v>U11</v>
      </c>
      <c r="X765" s="44" t="str">
        <f>'Aligning Data'!X395</f>
        <v>V11</v>
      </c>
      <c r="Y765" s="44" t="str">
        <f>'Aligning Data'!Y395</f>
        <v>W11</v>
      </c>
      <c r="Z765" s="44" t="str">
        <f>'Aligning Data'!Z395</f>
        <v>X11</v>
      </c>
      <c r="AA765" s="44" t="str">
        <f>'Aligning Data'!AA395</f>
        <v>Y11</v>
      </c>
      <c r="AB765" s="44" t="str">
        <f>'Aligning Data'!AB395</f>
        <v>Z11</v>
      </c>
      <c r="AC765" s="44" t="str">
        <f>'Aligning Data'!AC395</f>
        <v>AA11</v>
      </c>
      <c r="AD765" s="44" t="str">
        <f>'Aligning Data'!AD395</f>
        <v>AB11</v>
      </c>
      <c r="AE765" s="44" t="str">
        <f>'Aligning Data'!AE395</f>
        <v>AC11</v>
      </c>
      <c r="AF765" s="44" t="str">
        <f>'Aligning Data'!AF395</f>
        <v>AD11</v>
      </c>
    </row>
    <row r="766" spans="2:32" s="21" customFormat="1" ht="15.75" customHeight="1" x14ac:dyDescent="0.2">
      <c r="B766" s="32">
        <v>12</v>
      </c>
      <c r="C766" s="32" t="s">
        <v>1256</v>
      </c>
      <c r="D766" s="32" t="s">
        <v>1257</v>
      </c>
      <c r="E766" s="32" t="s">
        <v>1258</v>
      </c>
      <c r="F766" s="32" t="s">
        <v>1259</v>
      </c>
      <c r="G766" s="32" t="s">
        <v>1260</v>
      </c>
      <c r="H766" s="32" t="s">
        <v>1261</v>
      </c>
      <c r="I766" s="32" t="s">
        <v>1262</v>
      </c>
      <c r="J766" s="32" t="s">
        <v>1263</v>
      </c>
      <c r="K766" s="32" t="s">
        <v>1264</v>
      </c>
      <c r="L766" s="32" t="s">
        <v>1265</v>
      </c>
      <c r="M766" s="32" t="s">
        <v>1266</v>
      </c>
      <c r="N766" s="32" t="s">
        <v>1267</v>
      </c>
      <c r="O766" s="32" t="s">
        <v>1268</v>
      </c>
      <c r="P766" s="32" t="s">
        <v>1269</v>
      </c>
      <c r="Q766" s="32" t="s">
        <v>1270</v>
      </c>
      <c r="R766" s="32" t="s">
        <v>1271</v>
      </c>
      <c r="S766" s="32" t="s">
        <v>1272</v>
      </c>
      <c r="T766" s="32" t="s">
        <v>1273</v>
      </c>
      <c r="U766" s="32" t="s">
        <v>1274</v>
      </c>
      <c r="V766" s="32" t="s">
        <v>1275</v>
      </c>
      <c r="W766" s="32" t="s">
        <v>1276</v>
      </c>
      <c r="X766" s="32" t="s">
        <v>1277</v>
      </c>
      <c r="Y766" s="32" t="s">
        <v>1278</v>
      </c>
      <c r="Z766" s="32" t="s">
        <v>1279</v>
      </c>
      <c r="AA766" s="32" t="s">
        <v>1280</v>
      </c>
      <c r="AB766" s="32" t="s">
        <v>1281</v>
      </c>
      <c r="AC766" s="32" t="s">
        <v>1282</v>
      </c>
      <c r="AD766" s="32" t="s">
        <v>1283</v>
      </c>
      <c r="AE766" s="32" t="s">
        <v>1284</v>
      </c>
      <c r="AF766" s="32" t="s">
        <v>1285</v>
      </c>
    </row>
    <row r="767" spans="2:32" s="21" customFormat="1" ht="15.75" customHeight="1" x14ac:dyDescent="0.2">
      <c r="B767" s="32"/>
      <c r="C767" s="44" t="str">
        <f>'Aligning Data'!C396</f>
        <v>A12</v>
      </c>
      <c r="D767" s="44" t="str">
        <f>'Aligning Data'!D396</f>
        <v>B12</v>
      </c>
      <c r="E767" s="44" t="str">
        <f>'Aligning Data'!E396</f>
        <v>C12</v>
      </c>
      <c r="F767" s="44" t="str">
        <f>'Aligning Data'!F396</f>
        <v>D12</v>
      </c>
      <c r="G767" s="44" t="str">
        <f>'Aligning Data'!G396</f>
        <v>E12</v>
      </c>
      <c r="H767" s="44" t="str">
        <f>'Aligning Data'!H396</f>
        <v>F12</v>
      </c>
      <c r="I767" s="44" t="str">
        <f>'Aligning Data'!I396</f>
        <v>G12</v>
      </c>
      <c r="J767" s="44" t="str">
        <f>'Aligning Data'!J396</f>
        <v>H12</v>
      </c>
      <c r="K767" s="44" t="str">
        <f>'Aligning Data'!K396</f>
        <v>I12</v>
      </c>
      <c r="L767" s="44" t="str">
        <f>'Aligning Data'!L396</f>
        <v>J12</v>
      </c>
      <c r="M767" s="44" t="str">
        <f>'Aligning Data'!M396</f>
        <v>K12</v>
      </c>
      <c r="N767" s="44" t="str">
        <f>'Aligning Data'!N396</f>
        <v>L12</v>
      </c>
      <c r="O767" s="44" t="str">
        <f>'Aligning Data'!O396</f>
        <v>M12</v>
      </c>
      <c r="P767" s="44" t="str">
        <f>'Aligning Data'!P396</f>
        <v>N12</v>
      </c>
      <c r="Q767" s="44" t="str">
        <f>'Aligning Data'!Q396</f>
        <v>O12</v>
      </c>
      <c r="R767" s="44" t="str">
        <f>'Aligning Data'!R396</f>
        <v>P12</v>
      </c>
      <c r="S767" s="44" t="str">
        <f>'Aligning Data'!S396</f>
        <v>S12</v>
      </c>
      <c r="T767" s="44" t="str">
        <f>'Aligning Data'!T396</f>
        <v>R12</v>
      </c>
      <c r="U767" s="44" t="str">
        <f>'Aligning Data'!U396</f>
        <v>S12</v>
      </c>
      <c r="V767" s="44" t="str">
        <f>'Aligning Data'!V396</f>
        <v>T12</v>
      </c>
      <c r="W767" s="44" t="str">
        <f>'Aligning Data'!W396</f>
        <v>U12</v>
      </c>
      <c r="X767" s="44" t="str">
        <f>'Aligning Data'!X396</f>
        <v>V12</v>
      </c>
      <c r="Y767" s="44" t="str">
        <f>'Aligning Data'!Y396</f>
        <v>W12</v>
      </c>
      <c r="Z767" s="44" t="str">
        <f>'Aligning Data'!Z396</f>
        <v>X12</v>
      </c>
      <c r="AA767" s="44" t="str">
        <f>'Aligning Data'!AA396</f>
        <v>Y12</v>
      </c>
      <c r="AB767" s="44" t="str">
        <f>'Aligning Data'!AB396</f>
        <v>Z12</v>
      </c>
      <c r="AC767" s="44" t="str">
        <f>'Aligning Data'!AC396</f>
        <v>AA12</v>
      </c>
      <c r="AD767" s="44" t="str">
        <f>'Aligning Data'!AD396</f>
        <v>AB12</v>
      </c>
      <c r="AE767" s="44" t="str">
        <f>'Aligning Data'!AE396</f>
        <v>AC12</v>
      </c>
      <c r="AF767" s="44" t="str">
        <f>'Aligning Data'!AF396</f>
        <v>AD12</v>
      </c>
    </row>
    <row r="768" spans="2:32" s="21" customFormat="1" ht="15.75" customHeight="1" x14ac:dyDescent="0.2">
      <c r="B768" s="27">
        <v>13</v>
      </c>
      <c r="C768" s="27" t="s">
        <v>1286</v>
      </c>
      <c r="D768" s="27" t="s">
        <v>1287</v>
      </c>
      <c r="E768" s="27" t="s">
        <v>1288</v>
      </c>
      <c r="F768" s="27" t="s">
        <v>1289</v>
      </c>
      <c r="G768" s="27" t="s">
        <v>1290</v>
      </c>
      <c r="H768" s="27" t="s">
        <v>1291</v>
      </c>
      <c r="I768" s="27" t="s">
        <v>1292</v>
      </c>
      <c r="J768" s="27" t="s">
        <v>1293</v>
      </c>
      <c r="K768" s="27" t="s">
        <v>1294</v>
      </c>
      <c r="L768" s="27" t="s">
        <v>1295</v>
      </c>
      <c r="M768" s="27" t="s">
        <v>1296</v>
      </c>
      <c r="N768" s="27" t="s">
        <v>1297</v>
      </c>
      <c r="O768" s="27" t="s">
        <v>1298</v>
      </c>
      <c r="P768" s="27" t="s">
        <v>1299</v>
      </c>
      <c r="Q768" s="27" t="s">
        <v>1300</v>
      </c>
      <c r="R768" s="27" t="s">
        <v>1301</v>
      </c>
      <c r="S768" s="27" t="s">
        <v>1302</v>
      </c>
      <c r="T768" s="27" t="s">
        <v>1303</v>
      </c>
      <c r="U768" s="27" t="s">
        <v>1304</v>
      </c>
      <c r="V768" s="27" t="s">
        <v>1305</v>
      </c>
      <c r="W768" s="27" t="s">
        <v>1306</v>
      </c>
      <c r="X768" s="27" t="s">
        <v>1307</v>
      </c>
      <c r="Y768" s="27" t="s">
        <v>1308</v>
      </c>
      <c r="Z768" s="27" t="s">
        <v>1309</v>
      </c>
      <c r="AA768" s="27" t="s">
        <v>1310</v>
      </c>
      <c r="AB768" s="27" t="s">
        <v>1311</v>
      </c>
      <c r="AC768" s="27" t="s">
        <v>1312</v>
      </c>
      <c r="AD768" s="27" t="s">
        <v>1313</v>
      </c>
      <c r="AE768" s="27" t="s">
        <v>1314</v>
      </c>
      <c r="AF768" s="27" t="s">
        <v>1315</v>
      </c>
    </row>
    <row r="769" spans="2:32" s="21" customFormat="1" ht="15.75" customHeight="1" x14ac:dyDescent="0.2">
      <c r="B769" s="27"/>
      <c r="C769" s="29" t="str">
        <f>'Aligning Data'!C397</f>
        <v>A13</v>
      </c>
      <c r="D769" s="29" t="str">
        <f>'Aligning Data'!D397</f>
        <v>B13</v>
      </c>
      <c r="E769" s="29" t="str">
        <f>'Aligning Data'!E397</f>
        <v>C13</v>
      </c>
      <c r="F769" s="29" t="str">
        <f>'Aligning Data'!F397</f>
        <v>D13</v>
      </c>
      <c r="G769" s="29" t="str">
        <f>'Aligning Data'!G397</f>
        <v>E13</v>
      </c>
      <c r="H769" s="29" t="str">
        <f>'Aligning Data'!H397</f>
        <v>F13</v>
      </c>
      <c r="I769" s="29" t="str">
        <f>'Aligning Data'!I397</f>
        <v>G13</v>
      </c>
      <c r="J769" s="29" t="str">
        <f>'Aligning Data'!J397</f>
        <v>H13</v>
      </c>
      <c r="K769" s="29" t="str">
        <f>'Aligning Data'!K397</f>
        <v>I13</v>
      </c>
      <c r="L769" s="29" t="str">
        <f>'Aligning Data'!L397</f>
        <v>J13</v>
      </c>
      <c r="M769" s="29" t="str">
        <f>'Aligning Data'!M397</f>
        <v>K13</v>
      </c>
      <c r="N769" s="29" t="str">
        <f>'Aligning Data'!N397</f>
        <v>L13</v>
      </c>
      <c r="O769" s="29" t="str">
        <f>'Aligning Data'!O397</f>
        <v>M13</v>
      </c>
      <c r="P769" s="29" t="str">
        <f>'Aligning Data'!P397</f>
        <v>N13</v>
      </c>
      <c r="Q769" s="29" t="str">
        <f>'Aligning Data'!Q397</f>
        <v>O13</v>
      </c>
      <c r="R769" s="29" t="str">
        <f>'Aligning Data'!R397</f>
        <v>P13</v>
      </c>
      <c r="S769" s="29" t="str">
        <f>'Aligning Data'!S397</f>
        <v>S13</v>
      </c>
      <c r="T769" s="29" t="str">
        <f>'Aligning Data'!T397</f>
        <v>R13</v>
      </c>
      <c r="U769" s="29" t="str">
        <f>'Aligning Data'!U397</f>
        <v>S13</v>
      </c>
      <c r="V769" s="29" t="str">
        <f>'Aligning Data'!V397</f>
        <v>T13</v>
      </c>
      <c r="W769" s="29" t="str">
        <f>'Aligning Data'!W397</f>
        <v>U13</v>
      </c>
      <c r="X769" s="29" t="str">
        <f>'Aligning Data'!X397</f>
        <v>V13</v>
      </c>
      <c r="Y769" s="29" t="str">
        <f>'Aligning Data'!Y397</f>
        <v>W13</v>
      </c>
      <c r="Z769" s="29" t="str">
        <f>'Aligning Data'!Z397</f>
        <v>X13</v>
      </c>
      <c r="AA769" s="29" t="str">
        <f>'Aligning Data'!AA397</f>
        <v>Y13</v>
      </c>
      <c r="AB769" s="29" t="str">
        <f>'Aligning Data'!AB397</f>
        <v>Z13</v>
      </c>
      <c r="AC769" s="29" t="str">
        <f>'Aligning Data'!AC397</f>
        <v>AA13</v>
      </c>
      <c r="AD769" s="29" t="str">
        <f>'Aligning Data'!AD397</f>
        <v>AB13</v>
      </c>
      <c r="AE769" s="29" t="str">
        <f>'Aligning Data'!AE397</f>
        <v>AC13</v>
      </c>
      <c r="AF769" s="29" t="str">
        <f>'Aligning Data'!AF397</f>
        <v>AD13</v>
      </c>
    </row>
    <row r="770" spans="2:32" s="21" customFormat="1" ht="15.75" customHeight="1" x14ac:dyDescent="0.2">
      <c r="B770" s="27">
        <v>14</v>
      </c>
      <c r="C770" s="27" t="s">
        <v>1286</v>
      </c>
      <c r="D770" s="27" t="s">
        <v>1287</v>
      </c>
      <c r="E770" s="27" t="s">
        <v>1288</v>
      </c>
      <c r="F770" s="27" t="s">
        <v>1289</v>
      </c>
      <c r="G770" s="27" t="s">
        <v>1290</v>
      </c>
      <c r="H770" s="27" t="s">
        <v>1291</v>
      </c>
      <c r="I770" s="27" t="s">
        <v>1292</v>
      </c>
      <c r="J770" s="27" t="s">
        <v>1293</v>
      </c>
      <c r="K770" s="27" t="s">
        <v>1294</v>
      </c>
      <c r="L770" s="27" t="s">
        <v>1295</v>
      </c>
      <c r="M770" s="27" t="s">
        <v>1296</v>
      </c>
      <c r="N770" s="27" t="s">
        <v>1297</v>
      </c>
      <c r="O770" s="27" t="s">
        <v>1298</v>
      </c>
      <c r="P770" s="27" t="s">
        <v>1299</v>
      </c>
      <c r="Q770" s="27" t="s">
        <v>1300</v>
      </c>
      <c r="R770" s="27" t="s">
        <v>1301</v>
      </c>
      <c r="S770" s="27" t="s">
        <v>1302</v>
      </c>
      <c r="T770" s="27" t="s">
        <v>1303</v>
      </c>
      <c r="U770" s="27" t="s">
        <v>1304</v>
      </c>
      <c r="V770" s="27" t="s">
        <v>1305</v>
      </c>
      <c r="W770" s="27" t="s">
        <v>1306</v>
      </c>
      <c r="X770" s="27" t="s">
        <v>1307</v>
      </c>
      <c r="Y770" s="27" t="s">
        <v>1308</v>
      </c>
      <c r="Z770" s="27" t="s">
        <v>1309</v>
      </c>
      <c r="AA770" s="27" t="s">
        <v>1310</v>
      </c>
      <c r="AB770" s="27" t="s">
        <v>1311</v>
      </c>
      <c r="AC770" s="27" t="s">
        <v>1312</v>
      </c>
      <c r="AD770" s="27" t="s">
        <v>1313</v>
      </c>
      <c r="AE770" s="27" t="s">
        <v>1314</v>
      </c>
      <c r="AF770" s="27" t="s">
        <v>1315</v>
      </c>
    </row>
    <row r="771" spans="2:32" s="21" customFormat="1" ht="15.75" customHeight="1" x14ac:dyDescent="0.2">
      <c r="B771" s="27"/>
      <c r="C771" s="29" t="str">
        <f>'Aligning Data'!C398</f>
        <v>A14</v>
      </c>
      <c r="D771" s="29" t="str">
        <f>'Aligning Data'!D398</f>
        <v>B14</v>
      </c>
      <c r="E771" s="29" t="str">
        <f>'Aligning Data'!E398</f>
        <v>C14</v>
      </c>
      <c r="F771" s="29" t="str">
        <f>'Aligning Data'!F398</f>
        <v>D14</v>
      </c>
      <c r="G771" s="29" t="str">
        <f>'Aligning Data'!G398</f>
        <v>E14</v>
      </c>
      <c r="H771" s="29" t="str">
        <f>'Aligning Data'!H398</f>
        <v>F14</v>
      </c>
      <c r="I771" s="29" t="str">
        <f>'Aligning Data'!I398</f>
        <v>G14</v>
      </c>
      <c r="J771" s="29" t="str">
        <f>'Aligning Data'!J398</f>
        <v>H14</v>
      </c>
      <c r="K771" s="29" t="str">
        <f>'Aligning Data'!K398</f>
        <v>I14</v>
      </c>
      <c r="L771" s="29" t="str">
        <f>'Aligning Data'!L398</f>
        <v>J14</v>
      </c>
      <c r="M771" s="29" t="str">
        <f>'Aligning Data'!M398</f>
        <v>K14</v>
      </c>
      <c r="N771" s="29" t="str">
        <f>'Aligning Data'!N398</f>
        <v>L14</v>
      </c>
      <c r="O771" s="29" t="str">
        <f>'Aligning Data'!O398</f>
        <v>M14</v>
      </c>
      <c r="P771" s="29" t="str">
        <f>'Aligning Data'!P398</f>
        <v>N14</v>
      </c>
      <c r="Q771" s="29" t="str">
        <f>'Aligning Data'!Q398</f>
        <v>O14</v>
      </c>
      <c r="R771" s="29" t="str">
        <f>'Aligning Data'!R398</f>
        <v>P14</v>
      </c>
      <c r="S771" s="29" t="str">
        <f>'Aligning Data'!S398</f>
        <v>S14</v>
      </c>
      <c r="T771" s="29" t="str">
        <f>'Aligning Data'!T398</f>
        <v>R14</v>
      </c>
      <c r="U771" s="29" t="str">
        <f>'Aligning Data'!U398</f>
        <v>S14</v>
      </c>
      <c r="V771" s="29" t="str">
        <f>'Aligning Data'!V398</f>
        <v>T14</v>
      </c>
      <c r="W771" s="29" t="str">
        <f>'Aligning Data'!W398</f>
        <v>U14</v>
      </c>
      <c r="X771" s="29" t="str">
        <f>'Aligning Data'!X398</f>
        <v>V14</v>
      </c>
      <c r="Y771" s="29" t="str">
        <f>'Aligning Data'!Y398</f>
        <v>W14</v>
      </c>
      <c r="Z771" s="29" t="str">
        <f>'Aligning Data'!Z398</f>
        <v>X14</v>
      </c>
      <c r="AA771" s="29" t="str">
        <f>'Aligning Data'!AA398</f>
        <v>Y14</v>
      </c>
      <c r="AB771" s="29" t="str">
        <f>'Aligning Data'!AB398</f>
        <v>Z14</v>
      </c>
      <c r="AC771" s="29" t="str">
        <f>'Aligning Data'!AC398</f>
        <v>AA14</v>
      </c>
      <c r="AD771" s="29" t="str">
        <f>'Aligning Data'!AD398</f>
        <v>AB14</v>
      </c>
      <c r="AE771" s="29" t="str">
        <f>'Aligning Data'!AE398</f>
        <v>AC14</v>
      </c>
      <c r="AF771" s="29" t="str">
        <f>'Aligning Data'!AF398</f>
        <v>AD14</v>
      </c>
    </row>
    <row r="772" spans="2:32" s="21" customFormat="1" ht="15.75" customHeight="1" x14ac:dyDescent="0.2">
      <c r="B772" s="32">
        <v>15</v>
      </c>
      <c r="C772" s="83" t="s">
        <v>1316</v>
      </c>
      <c r="D772" s="83" t="s">
        <v>1317</v>
      </c>
      <c r="E772" s="83" t="s">
        <v>1318</v>
      </c>
      <c r="F772" s="83" t="s">
        <v>1319</v>
      </c>
      <c r="G772" s="83" t="s">
        <v>1320</v>
      </c>
      <c r="H772" s="83" t="s">
        <v>1321</v>
      </c>
      <c r="I772" s="83" t="s">
        <v>1322</v>
      </c>
      <c r="J772" s="83" t="s">
        <v>1323</v>
      </c>
      <c r="K772" s="83" t="s">
        <v>1324</v>
      </c>
      <c r="L772" s="83" t="s">
        <v>1325</v>
      </c>
      <c r="M772" s="83" t="s">
        <v>1326</v>
      </c>
      <c r="N772" s="83" t="s">
        <v>1327</v>
      </c>
      <c r="O772" s="83" t="s">
        <v>1328</v>
      </c>
      <c r="P772" s="83" t="s">
        <v>1329</v>
      </c>
      <c r="Q772" s="83" t="s">
        <v>1330</v>
      </c>
      <c r="R772" s="83" t="s">
        <v>1331</v>
      </c>
      <c r="S772" s="83" t="s">
        <v>1332</v>
      </c>
      <c r="T772" s="83" t="s">
        <v>1333</v>
      </c>
      <c r="U772" s="83" t="s">
        <v>1334</v>
      </c>
      <c r="V772" s="83" t="s">
        <v>1335</v>
      </c>
      <c r="W772" s="83" t="s">
        <v>1336</v>
      </c>
      <c r="X772" s="83" t="s">
        <v>1337</v>
      </c>
      <c r="Y772" s="83" t="s">
        <v>1338</v>
      </c>
      <c r="Z772" s="83" t="s">
        <v>1339</v>
      </c>
      <c r="AA772" s="83" t="s">
        <v>1340</v>
      </c>
      <c r="AB772" s="83" t="s">
        <v>1341</v>
      </c>
      <c r="AC772" s="83" t="s">
        <v>1342</v>
      </c>
      <c r="AD772" s="83" t="s">
        <v>1343</v>
      </c>
      <c r="AE772" s="83" t="s">
        <v>1344</v>
      </c>
      <c r="AF772" s="83" t="s">
        <v>1345</v>
      </c>
    </row>
    <row r="773" spans="2:32" s="21" customFormat="1" ht="15.75" customHeight="1" x14ac:dyDescent="0.2">
      <c r="B773" s="32"/>
      <c r="C773" s="44" t="str">
        <f>'Aligning Data'!C399</f>
        <v>A15</v>
      </c>
      <c r="D773" s="44" t="str">
        <f>'Aligning Data'!D399</f>
        <v>B15</v>
      </c>
      <c r="E773" s="44" t="str">
        <f>'Aligning Data'!E399</f>
        <v>C15</v>
      </c>
      <c r="F773" s="44" t="str">
        <f>'Aligning Data'!F399</f>
        <v>D15</v>
      </c>
      <c r="G773" s="44" t="str">
        <f>'Aligning Data'!G399</f>
        <v>E15</v>
      </c>
      <c r="H773" s="44" t="str">
        <f>'Aligning Data'!H399</f>
        <v>F15</v>
      </c>
      <c r="I773" s="44" t="str">
        <f>'Aligning Data'!I399</f>
        <v>G15</v>
      </c>
      <c r="J773" s="44" t="str">
        <f>'Aligning Data'!J399</f>
        <v>H15</v>
      </c>
      <c r="K773" s="44" t="str">
        <f>'Aligning Data'!K399</f>
        <v>I15</v>
      </c>
      <c r="L773" s="44" t="str">
        <f>'Aligning Data'!L399</f>
        <v>J15</v>
      </c>
      <c r="M773" s="44" t="str">
        <f>'Aligning Data'!M399</f>
        <v>K15</v>
      </c>
      <c r="N773" s="44" t="str">
        <f>'Aligning Data'!N399</f>
        <v>L15</v>
      </c>
      <c r="O773" s="44" t="str">
        <f>'Aligning Data'!O399</f>
        <v>M15</v>
      </c>
      <c r="P773" s="44" t="str">
        <f>'Aligning Data'!P399</f>
        <v>N15</v>
      </c>
      <c r="Q773" s="44" t="str">
        <f>'Aligning Data'!Q399</f>
        <v>O15</v>
      </c>
      <c r="R773" s="44" t="str">
        <f>'Aligning Data'!R399</f>
        <v>P15</v>
      </c>
      <c r="S773" s="44" t="str">
        <f>'Aligning Data'!S399</f>
        <v>S15</v>
      </c>
      <c r="T773" s="44" t="str">
        <f>'Aligning Data'!T399</f>
        <v>R15</v>
      </c>
      <c r="U773" s="44" t="str">
        <f>'Aligning Data'!U399</f>
        <v>S15</v>
      </c>
      <c r="V773" s="44" t="str">
        <f>'Aligning Data'!V399</f>
        <v>T15</v>
      </c>
      <c r="W773" s="44" t="str">
        <f>'Aligning Data'!W399</f>
        <v>U15</v>
      </c>
      <c r="X773" s="44" t="str">
        <f>'Aligning Data'!X399</f>
        <v>V15</v>
      </c>
      <c r="Y773" s="44" t="str">
        <f>'Aligning Data'!Y399</f>
        <v>W15</v>
      </c>
      <c r="Z773" s="44" t="str">
        <f>'Aligning Data'!Z399</f>
        <v>X15</v>
      </c>
      <c r="AA773" s="44" t="str">
        <f>'Aligning Data'!AA399</f>
        <v>Y15</v>
      </c>
      <c r="AB773" s="44" t="str">
        <f>'Aligning Data'!AB399</f>
        <v>Z15</v>
      </c>
      <c r="AC773" s="44" t="str">
        <f>'Aligning Data'!AC399</f>
        <v>AA15</v>
      </c>
      <c r="AD773" s="44" t="str">
        <f>'Aligning Data'!AD399</f>
        <v>AB15</v>
      </c>
      <c r="AE773" s="44" t="str">
        <f>'Aligning Data'!AE399</f>
        <v>AC15</v>
      </c>
      <c r="AF773" s="44" t="str">
        <f>'Aligning Data'!AF399</f>
        <v>AD15</v>
      </c>
    </row>
    <row r="774" spans="2:32" s="21" customFormat="1" ht="15.75" customHeight="1" x14ac:dyDescent="0.2">
      <c r="B774" s="32">
        <v>16</v>
      </c>
      <c r="C774" s="83" t="s">
        <v>1316</v>
      </c>
      <c r="D774" s="83" t="s">
        <v>1317</v>
      </c>
      <c r="E774" s="83" t="s">
        <v>1318</v>
      </c>
      <c r="F774" s="83" t="s">
        <v>1319</v>
      </c>
      <c r="G774" s="83" t="s">
        <v>1320</v>
      </c>
      <c r="H774" s="83" t="s">
        <v>1321</v>
      </c>
      <c r="I774" s="83" t="s">
        <v>1322</v>
      </c>
      <c r="J774" s="83" t="s">
        <v>1323</v>
      </c>
      <c r="K774" s="83" t="s">
        <v>1324</v>
      </c>
      <c r="L774" s="83" t="s">
        <v>1325</v>
      </c>
      <c r="M774" s="83" t="s">
        <v>1326</v>
      </c>
      <c r="N774" s="83" t="s">
        <v>1327</v>
      </c>
      <c r="O774" s="83" t="s">
        <v>1328</v>
      </c>
      <c r="P774" s="83" t="s">
        <v>1329</v>
      </c>
      <c r="Q774" s="83" t="s">
        <v>1330</v>
      </c>
      <c r="R774" s="83" t="s">
        <v>1331</v>
      </c>
      <c r="S774" s="83" t="s">
        <v>1332</v>
      </c>
      <c r="T774" s="83" t="s">
        <v>1333</v>
      </c>
      <c r="U774" s="83" t="s">
        <v>1334</v>
      </c>
      <c r="V774" s="83" t="s">
        <v>1335</v>
      </c>
      <c r="W774" s="83" t="s">
        <v>1336</v>
      </c>
      <c r="X774" s="83" t="s">
        <v>1337</v>
      </c>
      <c r="Y774" s="83" t="s">
        <v>1338</v>
      </c>
      <c r="Z774" s="83" t="s">
        <v>1339</v>
      </c>
      <c r="AA774" s="83" t="s">
        <v>1340</v>
      </c>
      <c r="AB774" s="83" t="s">
        <v>1341</v>
      </c>
      <c r="AC774" s="83" t="s">
        <v>1342</v>
      </c>
      <c r="AD774" s="83" t="s">
        <v>1343</v>
      </c>
      <c r="AE774" s="83" t="s">
        <v>1344</v>
      </c>
      <c r="AF774" s="83" t="s">
        <v>1345</v>
      </c>
    </row>
    <row r="775" spans="2:32" s="21" customFormat="1" ht="15.75" customHeight="1" x14ac:dyDescent="0.2">
      <c r="B775" s="32"/>
      <c r="C775" s="44" t="str">
        <f>'Aligning Data'!C400</f>
        <v>A16</v>
      </c>
      <c r="D775" s="44" t="str">
        <f>'Aligning Data'!D400</f>
        <v>B16</v>
      </c>
      <c r="E775" s="44" t="str">
        <f>'Aligning Data'!E400</f>
        <v>C16</v>
      </c>
      <c r="F775" s="44" t="str">
        <f>'Aligning Data'!F400</f>
        <v>D16</v>
      </c>
      <c r="G775" s="44" t="str">
        <f>'Aligning Data'!G400</f>
        <v>E16</v>
      </c>
      <c r="H775" s="44" t="str">
        <f>'Aligning Data'!H400</f>
        <v>F16</v>
      </c>
      <c r="I775" s="44" t="str">
        <f>'Aligning Data'!I400</f>
        <v>G16</v>
      </c>
      <c r="J775" s="44" t="str">
        <f>'Aligning Data'!J400</f>
        <v>H16</v>
      </c>
      <c r="K775" s="44" t="str">
        <f>'Aligning Data'!K400</f>
        <v>I16</v>
      </c>
      <c r="L775" s="44" t="str">
        <f>'Aligning Data'!L400</f>
        <v>J16</v>
      </c>
      <c r="M775" s="44" t="str">
        <f>'Aligning Data'!M400</f>
        <v>K16</v>
      </c>
      <c r="N775" s="44" t="str">
        <f>'Aligning Data'!N400</f>
        <v>L16</v>
      </c>
      <c r="O775" s="44" t="str">
        <f>'Aligning Data'!O400</f>
        <v>M16</v>
      </c>
      <c r="P775" s="44" t="str">
        <f>'Aligning Data'!P400</f>
        <v>N16</v>
      </c>
      <c r="Q775" s="44" t="str">
        <f>'Aligning Data'!Q400</f>
        <v>O16</v>
      </c>
      <c r="R775" s="44" t="str">
        <f>'Aligning Data'!R400</f>
        <v>P16</v>
      </c>
      <c r="S775" s="44" t="str">
        <f>'Aligning Data'!S400</f>
        <v>S16</v>
      </c>
      <c r="T775" s="44" t="str">
        <f>'Aligning Data'!T400</f>
        <v>R16</v>
      </c>
      <c r="U775" s="44" t="str">
        <f>'Aligning Data'!U400</f>
        <v>S16</v>
      </c>
      <c r="V775" s="44" t="str">
        <f>'Aligning Data'!V400</f>
        <v>T16</v>
      </c>
      <c r="W775" s="44" t="str">
        <f>'Aligning Data'!W400</f>
        <v>U16</v>
      </c>
      <c r="X775" s="44" t="str">
        <f>'Aligning Data'!X400</f>
        <v>V16</v>
      </c>
      <c r="Y775" s="44" t="str">
        <f>'Aligning Data'!Y400</f>
        <v>W16</v>
      </c>
      <c r="Z775" s="44" t="str">
        <f>'Aligning Data'!Z400</f>
        <v>X16</v>
      </c>
      <c r="AA775" s="44" t="str">
        <f>'Aligning Data'!AA400</f>
        <v>Y16</v>
      </c>
      <c r="AB775" s="44" t="str">
        <f>'Aligning Data'!AB400</f>
        <v>Z16</v>
      </c>
      <c r="AC775" s="44" t="str">
        <f>'Aligning Data'!AC400</f>
        <v>AA16</v>
      </c>
      <c r="AD775" s="44" t="str">
        <f>'Aligning Data'!AD400</f>
        <v>AB16</v>
      </c>
      <c r="AE775" s="44" t="str">
        <f>'Aligning Data'!AE400</f>
        <v>AC16</v>
      </c>
      <c r="AF775" s="44" t="str">
        <f>'Aligning Data'!AF400</f>
        <v>AD16</v>
      </c>
    </row>
    <row r="776" spans="2:32" s="21" customFormat="1" ht="15.75" customHeight="1" x14ac:dyDescent="0.2">
      <c r="B776" s="27">
        <v>17</v>
      </c>
      <c r="C776" s="27" t="s">
        <v>1346</v>
      </c>
      <c r="D776" s="27" t="s">
        <v>1347</v>
      </c>
      <c r="E776" s="27" t="s">
        <v>1348</v>
      </c>
      <c r="F776" s="27" t="s">
        <v>1349</v>
      </c>
      <c r="G776" s="27" t="s">
        <v>1350</v>
      </c>
      <c r="H776" s="27" t="s">
        <v>1351</v>
      </c>
      <c r="I776" s="27" t="s">
        <v>1352</v>
      </c>
      <c r="J776" s="27" t="s">
        <v>1353</v>
      </c>
      <c r="K776" s="27" t="s">
        <v>1354</v>
      </c>
      <c r="L776" s="27" t="s">
        <v>1355</v>
      </c>
      <c r="M776" s="27" t="s">
        <v>1356</v>
      </c>
      <c r="N776" s="27" t="s">
        <v>1357</v>
      </c>
      <c r="O776" s="27" t="s">
        <v>1358</v>
      </c>
      <c r="P776" s="27" t="s">
        <v>1359</v>
      </c>
      <c r="Q776" s="27" t="s">
        <v>1360</v>
      </c>
      <c r="R776" s="27" t="s">
        <v>1361</v>
      </c>
      <c r="S776" s="27" t="s">
        <v>1362</v>
      </c>
      <c r="T776" s="27" t="s">
        <v>1363</v>
      </c>
      <c r="U776" s="27" t="s">
        <v>1364</v>
      </c>
      <c r="V776" s="27" t="s">
        <v>1365</v>
      </c>
      <c r="W776" s="27" t="s">
        <v>1366</v>
      </c>
      <c r="X776" s="27" t="s">
        <v>1367</v>
      </c>
      <c r="Y776" s="27" t="s">
        <v>1368</v>
      </c>
      <c r="Z776" s="27" t="s">
        <v>1369</v>
      </c>
      <c r="AA776" s="27" t="s">
        <v>1370</v>
      </c>
      <c r="AB776" s="27" t="s">
        <v>1371</v>
      </c>
      <c r="AC776" s="27" t="s">
        <v>1372</v>
      </c>
      <c r="AD776" s="27" t="s">
        <v>1373</v>
      </c>
      <c r="AE776" s="27" t="s">
        <v>1374</v>
      </c>
      <c r="AF776" s="27" t="s">
        <v>1375</v>
      </c>
    </row>
    <row r="777" spans="2:32" s="21" customFormat="1" ht="15.75" customHeight="1" x14ac:dyDescent="0.2">
      <c r="B777" s="27"/>
      <c r="C777" s="28" t="str">
        <f>'Aligning Data'!C401</f>
        <v>A17</v>
      </c>
      <c r="D777" s="28" t="str">
        <f>'Aligning Data'!D401</f>
        <v>B17</v>
      </c>
      <c r="E777" s="28" t="str">
        <f>'Aligning Data'!E401</f>
        <v>C17</v>
      </c>
      <c r="F777" s="28" t="str">
        <f>'Aligning Data'!F401</f>
        <v>D17</v>
      </c>
      <c r="G777" s="28" t="str">
        <f>'Aligning Data'!G401</f>
        <v>E17</v>
      </c>
      <c r="H777" s="28" t="str">
        <f>'Aligning Data'!H401</f>
        <v>F17</v>
      </c>
      <c r="I777" s="28" t="str">
        <f>'Aligning Data'!I401</f>
        <v>G17</v>
      </c>
      <c r="J777" s="28" t="str">
        <f>'Aligning Data'!J401</f>
        <v>H17</v>
      </c>
      <c r="K777" s="28" t="str">
        <f>'Aligning Data'!K401</f>
        <v>I17</v>
      </c>
      <c r="L777" s="28" t="str">
        <f>'Aligning Data'!L401</f>
        <v>J17</v>
      </c>
      <c r="M777" s="28" t="str">
        <f>'Aligning Data'!M401</f>
        <v>K17</v>
      </c>
      <c r="N777" s="28" t="str">
        <f>'Aligning Data'!N401</f>
        <v>L17</v>
      </c>
      <c r="O777" s="28" t="str">
        <f>'Aligning Data'!O401</f>
        <v>M17</v>
      </c>
      <c r="P777" s="28" t="str">
        <f>'Aligning Data'!P401</f>
        <v>N17</v>
      </c>
      <c r="Q777" s="28" t="str">
        <f>'Aligning Data'!Q401</f>
        <v>O17</v>
      </c>
      <c r="R777" s="28" t="str">
        <f>'Aligning Data'!R401</f>
        <v>P17</v>
      </c>
      <c r="S777" s="28" t="str">
        <f>'Aligning Data'!S401</f>
        <v>S17</v>
      </c>
      <c r="T777" s="28" t="str">
        <f>'Aligning Data'!T401</f>
        <v>R17</v>
      </c>
      <c r="U777" s="28" t="str">
        <f>'Aligning Data'!U401</f>
        <v>S17</v>
      </c>
      <c r="V777" s="28" t="str">
        <f>'Aligning Data'!V401</f>
        <v>T17</v>
      </c>
      <c r="W777" s="28" t="str">
        <f>'Aligning Data'!W401</f>
        <v>U17</v>
      </c>
      <c r="X777" s="28" t="str">
        <f>'Aligning Data'!X401</f>
        <v>V17</v>
      </c>
      <c r="Y777" s="28" t="str">
        <f>'Aligning Data'!Y401</f>
        <v>W17</v>
      </c>
      <c r="Z777" s="28" t="str">
        <f>'Aligning Data'!Z401</f>
        <v>X17</v>
      </c>
      <c r="AA777" s="28" t="str">
        <f>'Aligning Data'!AA401</f>
        <v>Y17</v>
      </c>
      <c r="AB777" s="28" t="str">
        <f>'Aligning Data'!AB401</f>
        <v>Z17</v>
      </c>
      <c r="AC777" s="28" t="str">
        <f>'Aligning Data'!AC401</f>
        <v>AA17</v>
      </c>
      <c r="AD777" s="28" t="str">
        <f>'Aligning Data'!AD401</f>
        <v>AB17</v>
      </c>
      <c r="AE777" s="28" t="str">
        <f>'Aligning Data'!AE401</f>
        <v>AC17</v>
      </c>
      <c r="AF777" s="28" t="str">
        <f>'Aligning Data'!AF401</f>
        <v>AD17</v>
      </c>
    </row>
    <row r="778" spans="2:32" s="21" customFormat="1" ht="15.75" customHeight="1" x14ac:dyDescent="0.2">
      <c r="B778" s="27">
        <v>18</v>
      </c>
      <c r="C778" s="27" t="s">
        <v>1346</v>
      </c>
      <c r="D778" s="27" t="s">
        <v>1347</v>
      </c>
      <c r="E778" s="27" t="s">
        <v>1348</v>
      </c>
      <c r="F778" s="27" t="s">
        <v>1349</v>
      </c>
      <c r="G778" s="27" t="s">
        <v>1350</v>
      </c>
      <c r="H778" s="27" t="s">
        <v>1351</v>
      </c>
      <c r="I778" s="27" t="s">
        <v>1352</v>
      </c>
      <c r="J778" s="27" t="s">
        <v>1353</v>
      </c>
      <c r="K778" s="27" t="s">
        <v>1354</v>
      </c>
      <c r="L778" s="27" t="s">
        <v>1355</v>
      </c>
      <c r="M778" s="27" t="s">
        <v>1356</v>
      </c>
      <c r="N778" s="27" t="s">
        <v>1357</v>
      </c>
      <c r="O778" s="27" t="s">
        <v>1358</v>
      </c>
      <c r="P778" s="27" t="s">
        <v>1359</v>
      </c>
      <c r="Q778" s="27" t="s">
        <v>1360</v>
      </c>
      <c r="R778" s="27" t="s">
        <v>1361</v>
      </c>
      <c r="S778" s="27" t="s">
        <v>1362</v>
      </c>
      <c r="T778" s="27" t="s">
        <v>1363</v>
      </c>
      <c r="U778" s="27" t="s">
        <v>1364</v>
      </c>
      <c r="V778" s="27" t="s">
        <v>1365</v>
      </c>
      <c r="W778" s="27" t="s">
        <v>1366</v>
      </c>
      <c r="X778" s="27" t="s">
        <v>1367</v>
      </c>
      <c r="Y778" s="27" t="s">
        <v>1368</v>
      </c>
      <c r="Z778" s="27" t="s">
        <v>1369</v>
      </c>
      <c r="AA778" s="27" t="s">
        <v>1370</v>
      </c>
      <c r="AB778" s="27" t="s">
        <v>1371</v>
      </c>
      <c r="AC778" s="27" t="s">
        <v>1372</v>
      </c>
      <c r="AD778" s="27" t="s">
        <v>1373</v>
      </c>
      <c r="AE778" s="27" t="s">
        <v>1374</v>
      </c>
      <c r="AF778" s="27" t="s">
        <v>1375</v>
      </c>
    </row>
    <row r="779" spans="2:32" s="21" customFormat="1" ht="15.75" customHeight="1" x14ac:dyDescent="0.2">
      <c r="B779" s="27"/>
      <c r="C779" s="31" t="str">
        <f>'Aligning Data'!C402</f>
        <v>A18</v>
      </c>
      <c r="D779" s="31" t="str">
        <f>'Aligning Data'!D402</f>
        <v>B18</v>
      </c>
      <c r="E779" s="31" t="str">
        <f>'Aligning Data'!E402</f>
        <v>C18</v>
      </c>
      <c r="F779" s="31" t="str">
        <f>'Aligning Data'!F402</f>
        <v>D18</v>
      </c>
      <c r="G779" s="31" t="str">
        <f>'Aligning Data'!G402</f>
        <v>E18</v>
      </c>
      <c r="H779" s="31" t="str">
        <f>'Aligning Data'!H402</f>
        <v>F18</v>
      </c>
      <c r="I779" s="31" t="str">
        <f>'Aligning Data'!I402</f>
        <v>G18</v>
      </c>
      <c r="J779" s="31" t="str">
        <f>'Aligning Data'!J402</f>
        <v>H18</v>
      </c>
      <c r="K779" s="31" t="str">
        <f>'Aligning Data'!K402</f>
        <v>I18</v>
      </c>
      <c r="L779" s="31" t="str">
        <f>'Aligning Data'!L402</f>
        <v>J18</v>
      </c>
      <c r="M779" s="31" t="str">
        <f>'Aligning Data'!M402</f>
        <v>K18</v>
      </c>
      <c r="N779" s="31" t="str">
        <f>'Aligning Data'!N402</f>
        <v>L18</v>
      </c>
      <c r="O779" s="31" t="str">
        <f>'Aligning Data'!O402</f>
        <v>M18</v>
      </c>
      <c r="P779" s="31" t="str">
        <f>'Aligning Data'!P402</f>
        <v>N18</v>
      </c>
      <c r="Q779" s="31" t="str">
        <f>'Aligning Data'!Q402</f>
        <v>O18</v>
      </c>
      <c r="R779" s="31" t="str">
        <f>'Aligning Data'!R402</f>
        <v>P18</v>
      </c>
      <c r="S779" s="31" t="str">
        <f>'Aligning Data'!S402</f>
        <v>S18</v>
      </c>
      <c r="T779" s="31" t="str">
        <f>'Aligning Data'!T402</f>
        <v>R18</v>
      </c>
      <c r="U779" s="31" t="str">
        <f>'Aligning Data'!U402</f>
        <v>S18</v>
      </c>
      <c r="V779" s="31" t="str">
        <f>'Aligning Data'!V402</f>
        <v>T18</v>
      </c>
      <c r="W779" s="31" t="str">
        <f>'Aligning Data'!W402</f>
        <v>U18</v>
      </c>
      <c r="X779" s="31" t="str">
        <f>'Aligning Data'!X402</f>
        <v>V18</v>
      </c>
      <c r="Y779" s="31" t="str">
        <f>'Aligning Data'!Y402</f>
        <v>W18</v>
      </c>
      <c r="Z779" s="31" t="str">
        <f>'Aligning Data'!Z402</f>
        <v>X18</v>
      </c>
      <c r="AA779" s="31" t="str">
        <f>'Aligning Data'!AA402</f>
        <v>Y18</v>
      </c>
      <c r="AB779" s="31" t="str">
        <f>'Aligning Data'!AB402</f>
        <v>Z18</v>
      </c>
      <c r="AC779" s="31" t="str">
        <f>'Aligning Data'!AC402</f>
        <v>AA18</v>
      </c>
      <c r="AD779" s="31" t="str">
        <f>'Aligning Data'!AD402</f>
        <v>AB18</v>
      </c>
      <c r="AE779" s="31" t="str">
        <f>'Aligning Data'!AE402</f>
        <v>AC18</v>
      </c>
      <c r="AF779" s="31" t="str">
        <f>'Aligning Data'!AF402</f>
        <v>AD18</v>
      </c>
    </row>
    <row r="780" spans="2:32" s="21" customFormat="1" ht="15.75" customHeight="1" x14ac:dyDescent="0.2">
      <c r="B780" s="32">
        <v>19</v>
      </c>
      <c r="C780" s="32" t="s">
        <v>1376</v>
      </c>
      <c r="D780" s="32" t="s">
        <v>1377</v>
      </c>
      <c r="E780" s="32" t="s">
        <v>1378</v>
      </c>
      <c r="F780" s="32" t="s">
        <v>1379</v>
      </c>
      <c r="G780" s="32" t="s">
        <v>1380</v>
      </c>
      <c r="H780" s="32" t="s">
        <v>1381</v>
      </c>
      <c r="I780" s="32" t="s">
        <v>1382</v>
      </c>
      <c r="J780" s="32" t="s">
        <v>1383</v>
      </c>
      <c r="K780" s="32" t="s">
        <v>1384</v>
      </c>
      <c r="L780" s="32" t="s">
        <v>1385</v>
      </c>
      <c r="M780" s="32" t="s">
        <v>1386</v>
      </c>
      <c r="N780" s="32" t="s">
        <v>1387</v>
      </c>
      <c r="O780" s="32" t="s">
        <v>1388</v>
      </c>
      <c r="P780" s="32" t="s">
        <v>1389</v>
      </c>
      <c r="Q780" s="32" t="s">
        <v>1390</v>
      </c>
      <c r="R780" s="32" t="s">
        <v>1391</v>
      </c>
      <c r="S780" s="32" t="s">
        <v>1392</v>
      </c>
      <c r="T780" s="32" t="s">
        <v>1393</v>
      </c>
      <c r="U780" s="32" t="s">
        <v>1394</v>
      </c>
      <c r="V780" s="32" t="s">
        <v>1395</v>
      </c>
      <c r="W780" s="32" t="s">
        <v>1396</v>
      </c>
      <c r="X780" s="32" t="s">
        <v>1397</v>
      </c>
      <c r="Y780" s="32" t="s">
        <v>1398</v>
      </c>
      <c r="Z780" s="32" t="s">
        <v>1399</v>
      </c>
      <c r="AA780" s="32" t="s">
        <v>1400</v>
      </c>
      <c r="AB780" s="32" t="s">
        <v>1401</v>
      </c>
      <c r="AC780" s="32" t="s">
        <v>1402</v>
      </c>
      <c r="AD780" s="32" t="s">
        <v>1403</v>
      </c>
      <c r="AE780" s="32" t="s">
        <v>1404</v>
      </c>
      <c r="AF780" s="32" t="s">
        <v>1405</v>
      </c>
    </row>
    <row r="781" spans="2:32" s="21" customFormat="1" ht="15.75" customHeight="1" x14ac:dyDescent="0.2">
      <c r="B781" s="32"/>
      <c r="C781" s="41" t="str">
        <f>'Aligning Data'!C403</f>
        <v>A19</v>
      </c>
      <c r="D781" s="41" t="str">
        <f>'Aligning Data'!D403</f>
        <v>B19</v>
      </c>
      <c r="E781" s="41" t="str">
        <f>'Aligning Data'!E403</f>
        <v>C19</v>
      </c>
      <c r="F781" s="41" t="str">
        <f>'Aligning Data'!F403</f>
        <v>D19</v>
      </c>
      <c r="G781" s="41" t="str">
        <f>'Aligning Data'!G403</f>
        <v>E19</v>
      </c>
      <c r="H781" s="41" t="str">
        <f>'Aligning Data'!H403</f>
        <v>F19</v>
      </c>
      <c r="I781" s="41" t="str">
        <f>'Aligning Data'!I403</f>
        <v>G19</v>
      </c>
      <c r="J781" s="41" t="str">
        <f>'Aligning Data'!J403</f>
        <v>H19</v>
      </c>
      <c r="K781" s="41" t="str">
        <f>'Aligning Data'!K403</f>
        <v>I19</v>
      </c>
      <c r="L781" s="41" t="str">
        <f>'Aligning Data'!L403</f>
        <v>J19</v>
      </c>
      <c r="M781" s="41" t="str">
        <f>'Aligning Data'!M403</f>
        <v>K19</v>
      </c>
      <c r="N781" s="41" t="str">
        <f>'Aligning Data'!N403</f>
        <v>L19</v>
      </c>
      <c r="O781" s="41" t="str">
        <f>'Aligning Data'!O403</f>
        <v>M19</v>
      </c>
      <c r="P781" s="41" t="str">
        <f>'Aligning Data'!P403</f>
        <v>N19</v>
      </c>
      <c r="Q781" s="41" t="str">
        <f>'Aligning Data'!Q403</f>
        <v>O19</v>
      </c>
      <c r="R781" s="41" t="str">
        <f>'Aligning Data'!R403</f>
        <v>P19</v>
      </c>
      <c r="S781" s="41" t="str">
        <f>'Aligning Data'!S403</f>
        <v>S19</v>
      </c>
      <c r="T781" s="41" t="str">
        <f>'Aligning Data'!T403</f>
        <v>R19</v>
      </c>
      <c r="U781" s="41" t="str">
        <f>'Aligning Data'!U403</f>
        <v>S19</v>
      </c>
      <c r="V781" s="41" t="str">
        <f>'Aligning Data'!V403</f>
        <v>T19</v>
      </c>
      <c r="W781" s="41" t="str">
        <f>'Aligning Data'!W403</f>
        <v>U19</v>
      </c>
      <c r="X781" s="41" t="str">
        <f>'Aligning Data'!X403</f>
        <v>V19</v>
      </c>
      <c r="Y781" s="41" t="str">
        <f>'Aligning Data'!Y403</f>
        <v>W19</v>
      </c>
      <c r="Z781" s="41" t="str">
        <f>'Aligning Data'!Z403</f>
        <v>X19</v>
      </c>
      <c r="AA781" s="41" t="str">
        <f>'Aligning Data'!AA403</f>
        <v>Y19</v>
      </c>
      <c r="AB781" s="41" t="str">
        <f>'Aligning Data'!AB403</f>
        <v>Z19</v>
      </c>
      <c r="AC781" s="41" t="str">
        <f>'Aligning Data'!AC403</f>
        <v>AA19</v>
      </c>
      <c r="AD781" s="41" t="str">
        <f>'Aligning Data'!AD403</f>
        <v>AB19</v>
      </c>
      <c r="AE781" s="41" t="str">
        <f>'Aligning Data'!AE403</f>
        <v>AC19</v>
      </c>
      <c r="AF781" s="41" t="str">
        <f>'Aligning Data'!AF403</f>
        <v>AD19</v>
      </c>
    </row>
    <row r="782" spans="2:32" s="21" customFormat="1" ht="15.75" customHeight="1" x14ac:dyDescent="0.2">
      <c r="B782" s="32">
        <v>20</v>
      </c>
      <c r="C782" s="32" t="s">
        <v>1376</v>
      </c>
      <c r="D782" s="32" t="s">
        <v>1377</v>
      </c>
      <c r="E782" s="32" t="s">
        <v>1378</v>
      </c>
      <c r="F782" s="32" t="s">
        <v>1379</v>
      </c>
      <c r="G782" s="32" t="s">
        <v>1380</v>
      </c>
      <c r="H782" s="32" t="s">
        <v>1381</v>
      </c>
      <c r="I782" s="32" t="s">
        <v>1382</v>
      </c>
      <c r="J782" s="32" t="s">
        <v>1383</v>
      </c>
      <c r="K782" s="32" t="s">
        <v>1384</v>
      </c>
      <c r="L782" s="32" t="s">
        <v>1385</v>
      </c>
      <c r="M782" s="32" t="s">
        <v>1386</v>
      </c>
      <c r="N782" s="32" t="s">
        <v>1387</v>
      </c>
      <c r="O782" s="32" t="s">
        <v>1388</v>
      </c>
      <c r="P782" s="32" t="s">
        <v>1389</v>
      </c>
      <c r="Q782" s="32" t="s">
        <v>1390</v>
      </c>
      <c r="R782" s="32" t="s">
        <v>1391</v>
      </c>
      <c r="S782" s="32" t="s">
        <v>1392</v>
      </c>
      <c r="T782" s="32" t="s">
        <v>1393</v>
      </c>
      <c r="U782" s="32" t="s">
        <v>1394</v>
      </c>
      <c r="V782" s="32" t="s">
        <v>1395</v>
      </c>
      <c r="W782" s="32" t="s">
        <v>1396</v>
      </c>
      <c r="X782" s="32" t="s">
        <v>1397</v>
      </c>
      <c r="Y782" s="32" t="s">
        <v>1398</v>
      </c>
      <c r="Z782" s="32" t="s">
        <v>1399</v>
      </c>
      <c r="AA782" s="32" t="s">
        <v>1400</v>
      </c>
      <c r="AB782" s="32" t="s">
        <v>1401</v>
      </c>
      <c r="AC782" s="32" t="s">
        <v>1402</v>
      </c>
      <c r="AD782" s="32" t="s">
        <v>1403</v>
      </c>
      <c r="AE782" s="32" t="s">
        <v>1404</v>
      </c>
      <c r="AF782" s="32" t="s">
        <v>1405</v>
      </c>
    </row>
    <row r="783" spans="2:32" s="21" customFormat="1" ht="15.75" customHeight="1" x14ac:dyDescent="0.2">
      <c r="B783" s="32"/>
      <c r="C783" s="44" t="str">
        <f>'Aligning Data'!C404</f>
        <v>A20</v>
      </c>
      <c r="D783" s="44" t="str">
        <f>'Aligning Data'!D404</f>
        <v>B20</v>
      </c>
      <c r="E783" s="44" t="str">
        <f>'Aligning Data'!E404</f>
        <v>C20</v>
      </c>
      <c r="F783" s="44" t="str">
        <f>'Aligning Data'!F404</f>
        <v>D20</v>
      </c>
      <c r="G783" s="44" t="str">
        <f>'Aligning Data'!G404</f>
        <v>E20</v>
      </c>
      <c r="H783" s="44" t="str">
        <f>'Aligning Data'!H404</f>
        <v>F20</v>
      </c>
      <c r="I783" s="44" t="str">
        <f>'Aligning Data'!I404</f>
        <v>G20</v>
      </c>
      <c r="J783" s="44" t="str">
        <f>'Aligning Data'!J404</f>
        <v>H20</v>
      </c>
      <c r="K783" s="44" t="str">
        <f>'Aligning Data'!K404</f>
        <v>I20</v>
      </c>
      <c r="L783" s="44" t="str">
        <f>'Aligning Data'!L404</f>
        <v>J20</v>
      </c>
      <c r="M783" s="44" t="str">
        <f>'Aligning Data'!M404</f>
        <v>K20</v>
      </c>
      <c r="N783" s="44" t="str">
        <f>'Aligning Data'!N404</f>
        <v>L20</v>
      </c>
      <c r="O783" s="44" t="str">
        <f>'Aligning Data'!O404</f>
        <v>M20</v>
      </c>
      <c r="P783" s="44" t="str">
        <f>'Aligning Data'!P404</f>
        <v>N20</v>
      </c>
      <c r="Q783" s="44" t="str">
        <f>'Aligning Data'!Q404</f>
        <v>O20</v>
      </c>
      <c r="R783" s="44" t="str">
        <f>'Aligning Data'!R404</f>
        <v>P20</v>
      </c>
      <c r="S783" s="44" t="str">
        <f>'Aligning Data'!S404</f>
        <v>S20</v>
      </c>
      <c r="T783" s="44" t="str">
        <f>'Aligning Data'!T404</f>
        <v>R20</v>
      </c>
      <c r="U783" s="44" t="str">
        <f>'Aligning Data'!U404</f>
        <v>S20</v>
      </c>
      <c r="V783" s="44" t="str">
        <f>'Aligning Data'!V404</f>
        <v>T20</v>
      </c>
      <c r="W783" s="44" t="str">
        <f>'Aligning Data'!W404</f>
        <v>U20</v>
      </c>
      <c r="X783" s="44" t="str">
        <f>'Aligning Data'!X404</f>
        <v>V20</v>
      </c>
      <c r="Y783" s="44" t="str">
        <f>'Aligning Data'!Y404</f>
        <v>W20</v>
      </c>
      <c r="Z783" s="44" t="str">
        <f>'Aligning Data'!Z404</f>
        <v>X20</v>
      </c>
      <c r="AA783" s="44" t="str">
        <f>'Aligning Data'!AA404</f>
        <v>Y20</v>
      </c>
      <c r="AB783" s="44" t="str">
        <f>'Aligning Data'!AB404</f>
        <v>Z20</v>
      </c>
      <c r="AC783" s="44" t="str">
        <f>'Aligning Data'!AC404</f>
        <v>AA20</v>
      </c>
      <c r="AD783" s="44" t="str">
        <f>'Aligning Data'!AD404</f>
        <v>AB20</v>
      </c>
      <c r="AE783" s="44" t="str">
        <f>'Aligning Data'!AE404</f>
        <v>AC20</v>
      </c>
      <c r="AF783" s="44" t="str">
        <f>'Aligning Data'!AF404</f>
        <v>AD20</v>
      </c>
    </row>
    <row r="784" spans="2:32" s="21" customFormat="1" ht="15.75" customHeight="1" x14ac:dyDescent="0.2">
      <c r="B784" s="27">
        <v>21</v>
      </c>
      <c r="C784" s="27" t="s">
        <v>1406</v>
      </c>
      <c r="D784" s="27" t="s">
        <v>1407</v>
      </c>
      <c r="E784" s="27" t="s">
        <v>1408</v>
      </c>
      <c r="F784" s="27" t="s">
        <v>1409</v>
      </c>
      <c r="G784" s="27" t="s">
        <v>1410</v>
      </c>
      <c r="H784" s="27" t="s">
        <v>1411</v>
      </c>
      <c r="I784" s="27" t="s">
        <v>1412</v>
      </c>
      <c r="J784" s="27" t="s">
        <v>1413</v>
      </c>
      <c r="K784" s="27" t="s">
        <v>1414</v>
      </c>
      <c r="L784" s="27" t="s">
        <v>1415</v>
      </c>
      <c r="M784" s="27" t="s">
        <v>1416</v>
      </c>
      <c r="N784" s="27" t="s">
        <v>1417</v>
      </c>
      <c r="O784" s="27" t="s">
        <v>1418</v>
      </c>
      <c r="P784" s="27" t="s">
        <v>1419</v>
      </c>
      <c r="Q784" s="27" t="s">
        <v>1420</v>
      </c>
      <c r="R784" s="27" t="s">
        <v>1421</v>
      </c>
      <c r="S784" s="27" t="s">
        <v>1422</v>
      </c>
      <c r="T784" s="27" t="s">
        <v>1423</v>
      </c>
      <c r="U784" s="27" t="s">
        <v>1424</v>
      </c>
      <c r="V784" s="27" t="s">
        <v>1425</v>
      </c>
      <c r="W784" s="27" t="s">
        <v>1426</v>
      </c>
      <c r="X784" s="27" t="s">
        <v>1427</v>
      </c>
      <c r="Y784" s="27" t="s">
        <v>1428</v>
      </c>
      <c r="Z784" s="27" t="s">
        <v>1429</v>
      </c>
      <c r="AA784" s="27" t="s">
        <v>1430</v>
      </c>
      <c r="AB784" s="27" t="s">
        <v>1431</v>
      </c>
      <c r="AC784" s="27" t="s">
        <v>1432</v>
      </c>
      <c r="AD784" s="27" t="s">
        <v>1433</v>
      </c>
      <c r="AE784" s="27" t="s">
        <v>1434</v>
      </c>
      <c r="AF784" s="27" t="s">
        <v>1435</v>
      </c>
    </row>
    <row r="785" spans="2:32" s="21" customFormat="1" ht="15.75" customHeight="1" x14ac:dyDescent="0.2">
      <c r="B785" s="27"/>
      <c r="C785" s="28" t="str">
        <f>'Aligning Data'!C405</f>
        <v>A21</v>
      </c>
      <c r="D785" s="28" t="str">
        <f>'Aligning Data'!D405</f>
        <v>B21</v>
      </c>
      <c r="E785" s="28" t="str">
        <f>'Aligning Data'!E405</f>
        <v>C21</v>
      </c>
      <c r="F785" s="28" t="str">
        <f>'Aligning Data'!F405</f>
        <v>D21</v>
      </c>
      <c r="G785" s="28" t="str">
        <f>'Aligning Data'!G405</f>
        <v>E21</v>
      </c>
      <c r="H785" s="28" t="str">
        <f>'Aligning Data'!H405</f>
        <v>F21</v>
      </c>
      <c r="I785" s="28" t="str">
        <f>'Aligning Data'!I405</f>
        <v>G21</v>
      </c>
      <c r="J785" s="28" t="str">
        <f>'Aligning Data'!J405</f>
        <v>H21</v>
      </c>
      <c r="K785" s="28" t="str">
        <f>'Aligning Data'!K405</f>
        <v>I21</v>
      </c>
      <c r="L785" s="28" t="str">
        <f>'Aligning Data'!L405</f>
        <v>J21</v>
      </c>
      <c r="M785" s="28" t="str">
        <f>'Aligning Data'!M405</f>
        <v>K21</v>
      </c>
      <c r="N785" s="28" t="str">
        <f>'Aligning Data'!N405</f>
        <v>L21</v>
      </c>
      <c r="O785" s="28" t="str">
        <f>'Aligning Data'!O405</f>
        <v>M21</v>
      </c>
      <c r="P785" s="28" t="str">
        <f>'Aligning Data'!P405</f>
        <v>N21</v>
      </c>
      <c r="Q785" s="28" t="str">
        <f>'Aligning Data'!Q405</f>
        <v>O21</v>
      </c>
      <c r="R785" s="28" t="str">
        <f>'Aligning Data'!R405</f>
        <v>P21</v>
      </c>
      <c r="S785" s="28" t="str">
        <f>'Aligning Data'!S405</f>
        <v>S21</v>
      </c>
      <c r="T785" s="28" t="str">
        <f>'Aligning Data'!T405</f>
        <v>R21</v>
      </c>
      <c r="U785" s="28" t="str">
        <f>'Aligning Data'!U405</f>
        <v>S21</v>
      </c>
      <c r="V785" s="28" t="str">
        <f>'Aligning Data'!V405</f>
        <v>T21</v>
      </c>
      <c r="W785" s="28" t="str">
        <f>'Aligning Data'!W405</f>
        <v>U21</v>
      </c>
      <c r="X785" s="28" t="str">
        <f>'Aligning Data'!X405</f>
        <v>V21</v>
      </c>
      <c r="Y785" s="28" t="str">
        <f>'Aligning Data'!Y405</f>
        <v>W21</v>
      </c>
      <c r="Z785" s="28" t="str">
        <f>'Aligning Data'!Z405</f>
        <v>X21</v>
      </c>
      <c r="AA785" s="28" t="str">
        <f>'Aligning Data'!AA405</f>
        <v>Y21</v>
      </c>
      <c r="AB785" s="28" t="str">
        <f>'Aligning Data'!AB405</f>
        <v>Z21</v>
      </c>
      <c r="AC785" s="28" t="str">
        <f>'Aligning Data'!AC405</f>
        <v>AA21</v>
      </c>
      <c r="AD785" s="28" t="str">
        <f>'Aligning Data'!AD405</f>
        <v>AB21</v>
      </c>
      <c r="AE785" s="28" t="str">
        <f>'Aligning Data'!AE405</f>
        <v>AC21</v>
      </c>
      <c r="AF785" s="28" t="str">
        <f>'Aligning Data'!AF405</f>
        <v>AD21</v>
      </c>
    </row>
    <row r="786" spans="2:32" s="21" customFormat="1" ht="15.75" customHeight="1" x14ac:dyDescent="0.2">
      <c r="B786" s="27">
        <v>22</v>
      </c>
      <c r="C786" s="27" t="s">
        <v>1406</v>
      </c>
      <c r="D786" s="27" t="s">
        <v>1407</v>
      </c>
      <c r="E786" s="27" t="s">
        <v>1408</v>
      </c>
      <c r="F786" s="27" t="s">
        <v>1409</v>
      </c>
      <c r="G786" s="27" t="s">
        <v>1410</v>
      </c>
      <c r="H786" s="27" t="s">
        <v>1411</v>
      </c>
      <c r="I786" s="27" t="s">
        <v>1412</v>
      </c>
      <c r="J786" s="27" t="s">
        <v>1413</v>
      </c>
      <c r="K786" s="27" t="s">
        <v>1414</v>
      </c>
      <c r="L786" s="27" t="s">
        <v>1415</v>
      </c>
      <c r="M786" s="27" t="s">
        <v>1416</v>
      </c>
      <c r="N786" s="27" t="s">
        <v>1417</v>
      </c>
      <c r="O786" s="27" t="s">
        <v>1418</v>
      </c>
      <c r="P786" s="27" t="s">
        <v>1419</v>
      </c>
      <c r="Q786" s="27" t="s">
        <v>1420</v>
      </c>
      <c r="R786" s="27" t="s">
        <v>1421</v>
      </c>
      <c r="S786" s="27" t="s">
        <v>1422</v>
      </c>
      <c r="T786" s="27" t="s">
        <v>1423</v>
      </c>
      <c r="U786" s="27" t="s">
        <v>1424</v>
      </c>
      <c r="V786" s="27" t="s">
        <v>1425</v>
      </c>
      <c r="W786" s="27" t="s">
        <v>1426</v>
      </c>
      <c r="X786" s="27" t="s">
        <v>1427</v>
      </c>
      <c r="Y786" s="27" t="s">
        <v>1428</v>
      </c>
      <c r="Z786" s="27" t="s">
        <v>1429</v>
      </c>
      <c r="AA786" s="27" t="s">
        <v>1430</v>
      </c>
      <c r="AB786" s="27" t="s">
        <v>1431</v>
      </c>
      <c r="AC786" s="27" t="s">
        <v>1432</v>
      </c>
      <c r="AD786" s="27" t="s">
        <v>1433</v>
      </c>
      <c r="AE786" s="27" t="s">
        <v>1434</v>
      </c>
      <c r="AF786" s="27" t="s">
        <v>1435</v>
      </c>
    </row>
    <row r="787" spans="2:32" s="21" customFormat="1" ht="15.75" customHeight="1" x14ac:dyDescent="0.2">
      <c r="B787" s="27"/>
      <c r="C787" s="28" t="str">
        <f>'Aligning Data'!C406</f>
        <v>A22</v>
      </c>
      <c r="D787" s="28" t="str">
        <f>'Aligning Data'!D406</f>
        <v>B22</v>
      </c>
      <c r="E787" s="28" t="str">
        <f>'Aligning Data'!E406</f>
        <v>C22</v>
      </c>
      <c r="F787" s="28" t="str">
        <f>'Aligning Data'!F406</f>
        <v>D22</v>
      </c>
      <c r="G787" s="28" t="str">
        <f>'Aligning Data'!G406</f>
        <v>E22</v>
      </c>
      <c r="H787" s="28" t="str">
        <f>'Aligning Data'!H406</f>
        <v>F22</v>
      </c>
      <c r="I787" s="28" t="str">
        <f>'Aligning Data'!I406</f>
        <v>G22</v>
      </c>
      <c r="J787" s="28" t="str">
        <f>'Aligning Data'!J406</f>
        <v>H22</v>
      </c>
      <c r="K787" s="28" t="str">
        <f>'Aligning Data'!K406</f>
        <v>I22</v>
      </c>
      <c r="L787" s="28" t="str">
        <f>'Aligning Data'!L406</f>
        <v>J22</v>
      </c>
      <c r="M787" s="28" t="str">
        <f>'Aligning Data'!M406</f>
        <v>K22</v>
      </c>
      <c r="N787" s="28" t="str">
        <f>'Aligning Data'!N406</f>
        <v>L22</v>
      </c>
      <c r="O787" s="28" t="str">
        <f>'Aligning Data'!O406</f>
        <v>M22</v>
      </c>
      <c r="P787" s="28" t="str">
        <f>'Aligning Data'!P406</f>
        <v>N22</v>
      </c>
      <c r="Q787" s="28" t="str">
        <f>'Aligning Data'!Q406</f>
        <v>O22</v>
      </c>
      <c r="R787" s="28" t="str">
        <f>'Aligning Data'!R406</f>
        <v>P22</v>
      </c>
      <c r="S787" s="28" t="str">
        <f>'Aligning Data'!S406</f>
        <v>S22</v>
      </c>
      <c r="T787" s="28" t="str">
        <f>'Aligning Data'!T406</f>
        <v>R22</v>
      </c>
      <c r="U787" s="28" t="str">
        <f>'Aligning Data'!U406</f>
        <v>S22</v>
      </c>
      <c r="V787" s="28" t="str">
        <f>'Aligning Data'!V406</f>
        <v>T22</v>
      </c>
      <c r="W787" s="28" t="str">
        <f>'Aligning Data'!W406</f>
        <v>U22</v>
      </c>
      <c r="X787" s="28" t="str">
        <f>'Aligning Data'!X406</f>
        <v>V22</v>
      </c>
      <c r="Y787" s="28" t="str">
        <f>'Aligning Data'!Y406</f>
        <v>W22</v>
      </c>
      <c r="Z787" s="28" t="str">
        <f>'Aligning Data'!Z406</f>
        <v>X22</v>
      </c>
      <c r="AA787" s="28" t="str">
        <f>'Aligning Data'!AA406</f>
        <v>Y22</v>
      </c>
      <c r="AB787" s="28" t="str">
        <f>'Aligning Data'!AB406</f>
        <v>Z22</v>
      </c>
      <c r="AC787" s="28" t="str">
        <f>'Aligning Data'!AC406</f>
        <v>AA22</v>
      </c>
      <c r="AD787" s="28" t="str">
        <f>'Aligning Data'!AD406</f>
        <v>AB22</v>
      </c>
      <c r="AE787" s="28" t="str">
        <f>'Aligning Data'!AE406</f>
        <v>AC22</v>
      </c>
      <c r="AF787" s="28" t="str">
        <f>'Aligning Data'!AF406</f>
        <v>AD22</v>
      </c>
    </row>
    <row r="788" spans="2:32" s="21" customFormat="1" ht="15.75" customHeight="1" x14ac:dyDescent="0.2">
      <c r="B788" s="32">
        <v>23</v>
      </c>
      <c r="C788" s="32" t="s">
        <v>1436</v>
      </c>
      <c r="D788" s="32" t="s">
        <v>1437</v>
      </c>
      <c r="E788" s="32" t="s">
        <v>1438</v>
      </c>
      <c r="F788" s="32" t="s">
        <v>1439</v>
      </c>
      <c r="G788" s="32" t="s">
        <v>1440</v>
      </c>
      <c r="H788" s="32" t="s">
        <v>1441</v>
      </c>
      <c r="I788" s="32" t="s">
        <v>1442</v>
      </c>
      <c r="J788" s="32" t="s">
        <v>1443</v>
      </c>
      <c r="K788" s="32" t="s">
        <v>1444</v>
      </c>
      <c r="L788" s="32" t="s">
        <v>1445</v>
      </c>
      <c r="M788" s="32" t="s">
        <v>1446</v>
      </c>
      <c r="N788" s="32" t="s">
        <v>1447</v>
      </c>
      <c r="O788" s="32" t="s">
        <v>1448</v>
      </c>
      <c r="P788" s="32" t="s">
        <v>1449</v>
      </c>
      <c r="Q788" s="32" t="s">
        <v>1450</v>
      </c>
      <c r="R788" s="32" t="s">
        <v>1451</v>
      </c>
      <c r="S788" s="32" t="s">
        <v>1452</v>
      </c>
      <c r="T788" s="32" t="s">
        <v>1453</v>
      </c>
      <c r="U788" s="32" t="s">
        <v>1454</v>
      </c>
      <c r="V788" s="32" t="s">
        <v>1455</v>
      </c>
      <c r="W788" s="32" t="s">
        <v>1456</v>
      </c>
      <c r="X788" s="32" t="s">
        <v>1457</v>
      </c>
      <c r="Y788" s="32" t="s">
        <v>1458</v>
      </c>
      <c r="Z788" s="32" t="s">
        <v>1459</v>
      </c>
      <c r="AA788" s="32" t="s">
        <v>1460</v>
      </c>
      <c r="AB788" s="32" t="s">
        <v>1461</v>
      </c>
      <c r="AC788" s="32" t="s">
        <v>1462</v>
      </c>
      <c r="AD788" s="32" t="s">
        <v>1463</v>
      </c>
      <c r="AE788" s="32" t="s">
        <v>1464</v>
      </c>
      <c r="AF788" s="32" t="s">
        <v>1465</v>
      </c>
    </row>
    <row r="789" spans="2:32" s="21" customFormat="1" ht="15.75" customHeight="1" x14ac:dyDescent="0.2">
      <c r="B789" s="32"/>
      <c r="C789" s="41" t="str">
        <f>'Aligning Data'!C407</f>
        <v>A23</v>
      </c>
      <c r="D789" s="41" t="str">
        <f>'Aligning Data'!D407</f>
        <v>B23</v>
      </c>
      <c r="E789" s="41" t="str">
        <f>'Aligning Data'!E407</f>
        <v>C23</v>
      </c>
      <c r="F789" s="41" t="str">
        <f>'Aligning Data'!F407</f>
        <v>D23</v>
      </c>
      <c r="G789" s="41" t="str">
        <f>'Aligning Data'!G407</f>
        <v>E23</v>
      </c>
      <c r="H789" s="41" t="str">
        <f>'Aligning Data'!H407</f>
        <v>F23</v>
      </c>
      <c r="I789" s="41" t="str">
        <f>'Aligning Data'!I407</f>
        <v>G23</v>
      </c>
      <c r="J789" s="41" t="str">
        <f>'Aligning Data'!J407</f>
        <v>H23</v>
      </c>
      <c r="K789" s="41" t="str">
        <f>'Aligning Data'!K407</f>
        <v>I23</v>
      </c>
      <c r="L789" s="41" t="str">
        <f>'Aligning Data'!L407</f>
        <v>J23</v>
      </c>
      <c r="M789" s="41" t="str">
        <f>'Aligning Data'!M407</f>
        <v>K23</v>
      </c>
      <c r="N789" s="41" t="str">
        <f>'Aligning Data'!N407</f>
        <v>L23</v>
      </c>
      <c r="O789" s="41" t="str">
        <f>'Aligning Data'!O407</f>
        <v>M23</v>
      </c>
      <c r="P789" s="41" t="str">
        <f>'Aligning Data'!P407</f>
        <v>N23</v>
      </c>
      <c r="Q789" s="41" t="str">
        <f>'Aligning Data'!Q407</f>
        <v>O23</v>
      </c>
      <c r="R789" s="41" t="str">
        <f>'Aligning Data'!R407</f>
        <v>P23</v>
      </c>
      <c r="S789" s="41" t="str">
        <f>'Aligning Data'!S407</f>
        <v>S23</v>
      </c>
      <c r="T789" s="41" t="str">
        <f>'Aligning Data'!T407</f>
        <v>R23</v>
      </c>
      <c r="U789" s="41" t="str">
        <f>'Aligning Data'!U407</f>
        <v>S23</v>
      </c>
      <c r="V789" s="41" t="str">
        <f>'Aligning Data'!V407</f>
        <v>T23</v>
      </c>
      <c r="W789" s="41" t="str">
        <f>'Aligning Data'!W407</f>
        <v>U23</v>
      </c>
      <c r="X789" s="41" t="str">
        <f>'Aligning Data'!X407</f>
        <v>V23</v>
      </c>
      <c r="Y789" s="41" t="str">
        <f>'Aligning Data'!Y407</f>
        <v>W23</v>
      </c>
      <c r="Z789" s="41" t="str">
        <f>'Aligning Data'!Z407</f>
        <v>X23</v>
      </c>
      <c r="AA789" s="41" t="str">
        <f>'Aligning Data'!AA407</f>
        <v>Y23</v>
      </c>
      <c r="AB789" s="41" t="str">
        <f>'Aligning Data'!AB407</f>
        <v>Z23</v>
      </c>
      <c r="AC789" s="41" t="str">
        <f>'Aligning Data'!AC407</f>
        <v>AA23</v>
      </c>
      <c r="AD789" s="41" t="str">
        <f>'Aligning Data'!AD407</f>
        <v>AB23</v>
      </c>
      <c r="AE789" s="41" t="str">
        <f>'Aligning Data'!AE407</f>
        <v>AC23</v>
      </c>
      <c r="AF789" s="41" t="str">
        <f>'Aligning Data'!AF407</f>
        <v>AD23</v>
      </c>
    </row>
    <row r="790" spans="2:32" s="21" customFormat="1" ht="15.75" customHeight="1" x14ac:dyDescent="0.2">
      <c r="B790" s="32">
        <v>24</v>
      </c>
      <c r="C790" s="32" t="s">
        <v>1436</v>
      </c>
      <c r="D790" s="32" t="s">
        <v>1437</v>
      </c>
      <c r="E790" s="32" t="s">
        <v>1438</v>
      </c>
      <c r="F790" s="32" t="s">
        <v>1439</v>
      </c>
      <c r="G790" s="32" t="s">
        <v>1440</v>
      </c>
      <c r="H790" s="32" t="s">
        <v>1441</v>
      </c>
      <c r="I790" s="32" t="s">
        <v>1442</v>
      </c>
      <c r="J790" s="32" t="s">
        <v>1443</v>
      </c>
      <c r="K790" s="32" t="s">
        <v>1444</v>
      </c>
      <c r="L790" s="32" t="s">
        <v>1445</v>
      </c>
      <c r="M790" s="32" t="s">
        <v>1446</v>
      </c>
      <c r="N790" s="32" t="s">
        <v>1447</v>
      </c>
      <c r="O790" s="32" t="s">
        <v>1448</v>
      </c>
      <c r="P790" s="32" t="s">
        <v>1449</v>
      </c>
      <c r="Q790" s="32" t="s">
        <v>1450</v>
      </c>
      <c r="R790" s="32" t="s">
        <v>1451</v>
      </c>
      <c r="S790" s="32" t="s">
        <v>1452</v>
      </c>
      <c r="T790" s="32" t="s">
        <v>1453</v>
      </c>
      <c r="U790" s="32" t="s">
        <v>1454</v>
      </c>
      <c r="V790" s="32" t="s">
        <v>1455</v>
      </c>
      <c r="W790" s="32" t="s">
        <v>1456</v>
      </c>
      <c r="X790" s="32" t="s">
        <v>1457</v>
      </c>
      <c r="Y790" s="32" t="s">
        <v>1458</v>
      </c>
      <c r="Z790" s="32" t="s">
        <v>1459</v>
      </c>
      <c r="AA790" s="32" t="s">
        <v>1460</v>
      </c>
      <c r="AB790" s="32" t="s">
        <v>1461</v>
      </c>
      <c r="AC790" s="32" t="s">
        <v>1462</v>
      </c>
      <c r="AD790" s="32" t="s">
        <v>1463</v>
      </c>
      <c r="AE790" s="32" t="s">
        <v>1464</v>
      </c>
      <c r="AF790" s="32" t="s">
        <v>1465</v>
      </c>
    </row>
    <row r="791" spans="2:32" s="21" customFormat="1" ht="15.75" customHeight="1" x14ac:dyDescent="0.2">
      <c r="B791" s="32"/>
      <c r="C791" s="41" t="str">
        <f>'Aligning Data'!C408</f>
        <v>A24</v>
      </c>
      <c r="D791" s="41" t="str">
        <f>'Aligning Data'!D408</f>
        <v>B24</v>
      </c>
      <c r="E791" s="41" t="str">
        <f>'Aligning Data'!E408</f>
        <v>C24</v>
      </c>
      <c r="F791" s="41" t="str">
        <f>'Aligning Data'!F408</f>
        <v>D24</v>
      </c>
      <c r="G791" s="41" t="str">
        <f>'Aligning Data'!G408</f>
        <v>E24</v>
      </c>
      <c r="H791" s="41" t="str">
        <f>'Aligning Data'!H408</f>
        <v>F24</v>
      </c>
      <c r="I791" s="41" t="str">
        <f>'Aligning Data'!I408</f>
        <v>G24</v>
      </c>
      <c r="J791" s="41" t="str">
        <f>'Aligning Data'!J408</f>
        <v>H24</v>
      </c>
      <c r="K791" s="41" t="str">
        <f>'Aligning Data'!K408</f>
        <v>I24</v>
      </c>
      <c r="L791" s="41" t="str">
        <f>'Aligning Data'!L408</f>
        <v>J24</v>
      </c>
      <c r="M791" s="41" t="str">
        <f>'Aligning Data'!M408</f>
        <v>K24</v>
      </c>
      <c r="N791" s="41" t="str">
        <f>'Aligning Data'!N408</f>
        <v>L24</v>
      </c>
      <c r="O791" s="41" t="str">
        <f>'Aligning Data'!O408</f>
        <v>M24</v>
      </c>
      <c r="P791" s="41" t="str">
        <f>'Aligning Data'!P408</f>
        <v>N24</v>
      </c>
      <c r="Q791" s="41" t="str">
        <f>'Aligning Data'!Q408</f>
        <v>O24</v>
      </c>
      <c r="R791" s="41" t="str">
        <f>'Aligning Data'!R408</f>
        <v>P24</v>
      </c>
      <c r="S791" s="41" t="str">
        <f>'Aligning Data'!S408</f>
        <v>S24</v>
      </c>
      <c r="T791" s="41" t="str">
        <f>'Aligning Data'!T408</f>
        <v>R24</v>
      </c>
      <c r="U791" s="41" t="str">
        <f>'Aligning Data'!U408</f>
        <v>S24</v>
      </c>
      <c r="V791" s="41" t="str">
        <f>'Aligning Data'!V408</f>
        <v>T24</v>
      </c>
      <c r="W791" s="41" t="str">
        <f>'Aligning Data'!W408</f>
        <v>U24</v>
      </c>
      <c r="X791" s="41" t="str">
        <f>'Aligning Data'!X408</f>
        <v>V24</v>
      </c>
      <c r="Y791" s="41" t="str">
        <f>'Aligning Data'!Y408</f>
        <v>W24</v>
      </c>
      <c r="Z791" s="41" t="str">
        <f>'Aligning Data'!Z408</f>
        <v>X24</v>
      </c>
      <c r="AA791" s="41" t="str">
        <f>'Aligning Data'!AA408</f>
        <v>Y24</v>
      </c>
      <c r="AB791" s="41" t="str">
        <f>'Aligning Data'!AB408</f>
        <v>Z24</v>
      </c>
      <c r="AC791" s="41" t="str">
        <f>'Aligning Data'!AC408</f>
        <v>AA24</v>
      </c>
      <c r="AD791" s="41" t="str">
        <f>'Aligning Data'!AD408</f>
        <v>AB24</v>
      </c>
      <c r="AE791" s="41" t="str">
        <f>'Aligning Data'!AE408</f>
        <v>AC24</v>
      </c>
      <c r="AF791" s="41" t="str">
        <f>'Aligning Data'!AF408</f>
        <v>AD24</v>
      </c>
    </row>
    <row r="792" spans="2:32" s="21" customFormat="1" ht="15.75" customHeight="1" x14ac:dyDescent="0.2">
      <c r="B792" s="27">
        <v>25</v>
      </c>
      <c r="C792" s="27" t="s">
        <v>1466</v>
      </c>
      <c r="D792" s="27" t="s">
        <v>1467</v>
      </c>
      <c r="E792" s="27" t="s">
        <v>1468</v>
      </c>
      <c r="F792" s="27" t="s">
        <v>1469</v>
      </c>
      <c r="G792" s="27" t="s">
        <v>1470</v>
      </c>
      <c r="H792" s="27" t="s">
        <v>1471</v>
      </c>
      <c r="I792" s="27" t="s">
        <v>1472</v>
      </c>
      <c r="J792" s="27" t="s">
        <v>1473</v>
      </c>
      <c r="K792" s="27" t="s">
        <v>1474</v>
      </c>
      <c r="L792" s="27" t="s">
        <v>1475</v>
      </c>
      <c r="M792" s="27" t="s">
        <v>1476</v>
      </c>
      <c r="N792" s="27" t="s">
        <v>1477</v>
      </c>
      <c r="O792" s="27" t="s">
        <v>1478</v>
      </c>
      <c r="P792" s="27" t="s">
        <v>1479</v>
      </c>
      <c r="Q792" s="27" t="s">
        <v>1480</v>
      </c>
      <c r="R792" s="27" t="s">
        <v>1481</v>
      </c>
      <c r="S792" s="27" t="s">
        <v>1482</v>
      </c>
      <c r="T792" s="27" t="s">
        <v>1483</v>
      </c>
      <c r="U792" s="27" t="s">
        <v>1484</v>
      </c>
      <c r="V792" s="27" t="s">
        <v>1485</v>
      </c>
      <c r="W792" s="27" t="s">
        <v>1486</v>
      </c>
      <c r="X792" s="27" t="s">
        <v>1487</v>
      </c>
      <c r="Y792" s="27" t="s">
        <v>1488</v>
      </c>
      <c r="Z792" s="27" t="s">
        <v>1489</v>
      </c>
      <c r="AA792" s="27" t="s">
        <v>1490</v>
      </c>
      <c r="AB792" s="27" t="s">
        <v>1491</v>
      </c>
      <c r="AC792" s="27" t="s">
        <v>1492</v>
      </c>
      <c r="AD792" s="27" t="s">
        <v>1493</v>
      </c>
      <c r="AE792" s="27" t="s">
        <v>1494</v>
      </c>
      <c r="AF792" s="27" t="s">
        <v>1495</v>
      </c>
    </row>
    <row r="793" spans="2:32" s="21" customFormat="1" ht="15.75" customHeight="1" x14ac:dyDescent="0.2">
      <c r="B793" s="27"/>
      <c r="C793" s="29" t="str">
        <f>'Aligning Data'!C409</f>
        <v>A25</v>
      </c>
      <c r="D793" s="29" t="str">
        <f>'Aligning Data'!D409</f>
        <v>B25</v>
      </c>
      <c r="E793" s="29" t="str">
        <f>'Aligning Data'!E409</f>
        <v>C25</v>
      </c>
      <c r="F793" s="29" t="str">
        <f>'Aligning Data'!F409</f>
        <v>D25</v>
      </c>
      <c r="G793" s="29" t="str">
        <f>'Aligning Data'!G409</f>
        <v>E25</v>
      </c>
      <c r="H793" s="29" t="str">
        <f>'Aligning Data'!H409</f>
        <v>F25</v>
      </c>
      <c r="I793" s="29" t="str">
        <f>'Aligning Data'!I409</f>
        <v>G25</v>
      </c>
      <c r="J793" s="29" t="str">
        <f>'Aligning Data'!J409</f>
        <v>H25</v>
      </c>
      <c r="K793" s="29" t="str">
        <f>'Aligning Data'!K409</f>
        <v>I25</v>
      </c>
      <c r="L793" s="29" t="str">
        <f>'Aligning Data'!L409</f>
        <v>J25</v>
      </c>
      <c r="M793" s="29" t="str">
        <f>'Aligning Data'!M409</f>
        <v>K25</v>
      </c>
      <c r="N793" s="29" t="str">
        <f>'Aligning Data'!N409</f>
        <v>L25</v>
      </c>
      <c r="O793" s="29" t="str">
        <f>'Aligning Data'!O409</f>
        <v>M25</v>
      </c>
      <c r="P793" s="29" t="str">
        <f>'Aligning Data'!P409</f>
        <v>N25</v>
      </c>
      <c r="Q793" s="29" t="str">
        <f>'Aligning Data'!Q409</f>
        <v>O25</v>
      </c>
      <c r="R793" s="29" t="str">
        <f>'Aligning Data'!R409</f>
        <v>P25</v>
      </c>
      <c r="S793" s="29" t="str">
        <f>'Aligning Data'!S409</f>
        <v>S25</v>
      </c>
      <c r="T793" s="29" t="str">
        <f>'Aligning Data'!T409</f>
        <v>R25</v>
      </c>
      <c r="U793" s="29" t="str">
        <f>'Aligning Data'!U409</f>
        <v>S25</v>
      </c>
      <c r="V793" s="29" t="str">
        <f>'Aligning Data'!V409</f>
        <v>T25</v>
      </c>
      <c r="W793" s="29" t="str">
        <f>'Aligning Data'!W409</f>
        <v>U25</v>
      </c>
      <c r="X793" s="29" t="str">
        <f>'Aligning Data'!X409</f>
        <v>V25</v>
      </c>
      <c r="Y793" s="29" t="str">
        <f>'Aligning Data'!Y409</f>
        <v>W25</v>
      </c>
      <c r="Z793" s="29" t="str">
        <f>'Aligning Data'!Z409</f>
        <v>X25</v>
      </c>
      <c r="AA793" s="29" t="str">
        <f>'Aligning Data'!AA409</f>
        <v>Y25</v>
      </c>
      <c r="AB793" s="29" t="str">
        <f>'Aligning Data'!AB409</f>
        <v>Z25</v>
      </c>
      <c r="AC793" s="29" t="str">
        <f>'Aligning Data'!AC409</f>
        <v>AA25</v>
      </c>
      <c r="AD793" s="29" t="str">
        <f>'Aligning Data'!AD409</f>
        <v>AB25</v>
      </c>
      <c r="AE793" s="29" t="str">
        <f>'Aligning Data'!AE409</f>
        <v>AC25</v>
      </c>
      <c r="AF793" s="29" t="str">
        <f>'Aligning Data'!AF409</f>
        <v>AD25</v>
      </c>
    </row>
    <row r="794" spans="2:32" s="21" customFormat="1" ht="15.75" customHeight="1" x14ac:dyDescent="0.2">
      <c r="B794" s="27">
        <v>26</v>
      </c>
      <c r="C794" s="27" t="s">
        <v>1466</v>
      </c>
      <c r="D794" s="27" t="s">
        <v>1467</v>
      </c>
      <c r="E794" s="27" t="s">
        <v>1468</v>
      </c>
      <c r="F794" s="27" t="s">
        <v>1469</v>
      </c>
      <c r="G794" s="27" t="s">
        <v>1470</v>
      </c>
      <c r="H794" s="27" t="s">
        <v>1471</v>
      </c>
      <c r="I794" s="27" t="s">
        <v>1472</v>
      </c>
      <c r="J794" s="27" t="s">
        <v>1473</v>
      </c>
      <c r="K794" s="27" t="s">
        <v>1474</v>
      </c>
      <c r="L794" s="27" t="s">
        <v>1475</v>
      </c>
      <c r="M794" s="27" t="s">
        <v>1476</v>
      </c>
      <c r="N794" s="27" t="s">
        <v>1477</v>
      </c>
      <c r="O794" s="27" t="s">
        <v>1478</v>
      </c>
      <c r="P794" s="27" t="s">
        <v>1479</v>
      </c>
      <c r="Q794" s="27" t="s">
        <v>1480</v>
      </c>
      <c r="R794" s="27" t="s">
        <v>1481</v>
      </c>
      <c r="S794" s="27" t="s">
        <v>1482</v>
      </c>
      <c r="T794" s="27" t="s">
        <v>1483</v>
      </c>
      <c r="U794" s="27" t="s">
        <v>1484</v>
      </c>
      <c r="V794" s="27" t="s">
        <v>1485</v>
      </c>
      <c r="W794" s="27" t="s">
        <v>1486</v>
      </c>
      <c r="X794" s="27" t="s">
        <v>1487</v>
      </c>
      <c r="Y794" s="27" t="s">
        <v>1488</v>
      </c>
      <c r="Z794" s="27" t="s">
        <v>1489</v>
      </c>
      <c r="AA794" s="27" t="s">
        <v>1490</v>
      </c>
      <c r="AB794" s="27" t="s">
        <v>1491</v>
      </c>
      <c r="AC794" s="27" t="s">
        <v>1492</v>
      </c>
      <c r="AD794" s="27" t="s">
        <v>1493</v>
      </c>
      <c r="AE794" s="27" t="s">
        <v>1494</v>
      </c>
      <c r="AF794" s="27" t="s">
        <v>1495</v>
      </c>
    </row>
    <row r="795" spans="2:32" s="21" customFormat="1" ht="15.75" customHeight="1" x14ac:dyDescent="0.2">
      <c r="B795" s="27"/>
      <c r="C795" s="29" t="str">
        <f>'Aligning Data'!C410</f>
        <v>A26</v>
      </c>
      <c r="D795" s="29" t="str">
        <f>'Aligning Data'!D410</f>
        <v>B26</v>
      </c>
      <c r="E795" s="29" t="str">
        <f>'Aligning Data'!E410</f>
        <v>C26</v>
      </c>
      <c r="F795" s="29" t="str">
        <f>'Aligning Data'!F410</f>
        <v>D26</v>
      </c>
      <c r="G795" s="29" t="str">
        <f>'Aligning Data'!G410</f>
        <v>E26</v>
      </c>
      <c r="H795" s="29" t="str">
        <f>'Aligning Data'!H410</f>
        <v>F26</v>
      </c>
      <c r="I795" s="29" t="str">
        <f>'Aligning Data'!I410</f>
        <v>G26</v>
      </c>
      <c r="J795" s="29" t="str">
        <f>'Aligning Data'!J410</f>
        <v>H26</v>
      </c>
      <c r="K795" s="29" t="str">
        <f>'Aligning Data'!K410</f>
        <v>I26</v>
      </c>
      <c r="L795" s="29" t="str">
        <f>'Aligning Data'!L410</f>
        <v>J26</v>
      </c>
      <c r="M795" s="29" t="str">
        <f>'Aligning Data'!M410</f>
        <v>K26</v>
      </c>
      <c r="N795" s="29" t="str">
        <f>'Aligning Data'!N410</f>
        <v>L26</v>
      </c>
      <c r="O795" s="29" t="str">
        <f>'Aligning Data'!O410</f>
        <v>M26</v>
      </c>
      <c r="P795" s="29" t="str">
        <f>'Aligning Data'!P410</f>
        <v>N26</v>
      </c>
      <c r="Q795" s="29" t="str">
        <f>'Aligning Data'!Q410</f>
        <v>O26</v>
      </c>
      <c r="R795" s="29" t="str">
        <f>'Aligning Data'!R410</f>
        <v>P26</v>
      </c>
      <c r="S795" s="29" t="str">
        <f>'Aligning Data'!S410</f>
        <v>S26</v>
      </c>
      <c r="T795" s="29" t="str">
        <f>'Aligning Data'!T410</f>
        <v>R26</v>
      </c>
      <c r="U795" s="29" t="str">
        <f>'Aligning Data'!U410</f>
        <v>S26</v>
      </c>
      <c r="V795" s="29" t="str">
        <f>'Aligning Data'!V410</f>
        <v>T26</v>
      </c>
      <c r="W795" s="29" t="str">
        <f>'Aligning Data'!W410</f>
        <v>U26</v>
      </c>
      <c r="X795" s="29" t="str">
        <f>'Aligning Data'!X410</f>
        <v>V26</v>
      </c>
      <c r="Y795" s="29" t="str">
        <f>'Aligning Data'!Y410</f>
        <v>W26</v>
      </c>
      <c r="Z795" s="29" t="str">
        <f>'Aligning Data'!Z410</f>
        <v>X26</v>
      </c>
      <c r="AA795" s="29" t="str">
        <f>'Aligning Data'!AA410</f>
        <v>Y26</v>
      </c>
      <c r="AB795" s="29" t="str">
        <f>'Aligning Data'!AB410</f>
        <v>Z26</v>
      </c>
      <c r="AC795" s="29" t="str">
        <f>'Aligning Data'!AC410</f>
        <v>AA26</v>
      </c>
      <c r="AD795" s="29" t="str">
        <f>'Aligning Data'!AD410</f>
        <v>AB26</v>
      </c>
      <c r="AE795" s="29" t="str">
        <f>'Aligning Data'!AE410</f>
        <v>AC26</v>
      </c>
      <c r="AF795" s="29" t="str">
        <f>'Aligning Data'!AF410</f>
        <v>AD26</v>
      </c>
    </row>
    <row r="796" spans="2:32" s="21" customFormat="1" ht="15.75" customHeight="1" x14ac:dyDescent="0.2">
      <c r="B796" s="32">
        <v>27</v>
      </c>
      <c r="C796" s="32" t="s">
        <v>1496</v>
      </c>
      <c r="D796" s="32" t="s">
        <v>1497</v>
      </c>
      <c r="E796" s="32" t="s">
        <v>1498</v>
      </c>
      <c r="F796" s="32" t="s">
        <v>1499</v>
      </c>
      <c r="G796" s="32" t="s">
        <v>1500</v>
      </c>
      <c r="H796" s="32" t="s">
        <v>1501</v>
      </c>
      <c r="I796" s="32" t="s">
        <v>1502</v>
      </c>
      <c r="J796" s="32" t="s">
        <v>1503</v>
      </c>
      <c r="K796" s="32" t="s">
        <v>1504</v>
      </c>
      <c r="L796" s="32" t="s">
        <v>1505</v>
      </c>
      <c r="M796" s="32" t="s">
        <v>1506</v>
      </c>
      <c r="N796" s="32" t="s">
        <v>1507</v>
      </c>
      <c r="O796" s="32" t="s">
        <v>1508</v>
      </c>
      <c r="P796" s="32" t="s">
        <v>1509</v>
      </c>
      <c r="Q796" s="32" t="s">
        <v>1510</v>
      </c>
      <c r="R796" s="32" t="s">
        <v>1511</v>
      </c>
      <c r="S796" s="32" t="s">
        <v>1512</v>
      </c>
      <c r="T796" s="32" t="s">
        <v>1513</v>
      </c>
      <c r="U796" s="32" t="s">
        <v>1514</v>
      </c>
      <c r="V796" s="32" t="s">
        <v>1515</v>
      </c>
      <c r="W796" s="32" t="s">
        <v>1516</v>
      </c>
      <c r="X796" s="32" t="s">
        <v>1517</v>
      </c>
      <c r="Y796" s="32" t="s">
        <v>1518</v>
      </c>
      <c r="Z796" s="32" t="s">
        <v>1519</v>
      </c>
      <c r="AA796" s="32" t="s">
        <v>1520</v>
      </c>
      <c r="AB796" s="32" t="s">
        <v>1521</v>
      </c>
      <c r="AC796" s="32" t="s">
        <v>1522</v>
      </c>
      <c r="AD796" s="32" t="s">
        <v>1523</v>
      </c>
      <c r="AE796" s="32" t="s">
        <v>1524</v>
      </c>
      <c r="AF796" s="32" t="s">
        <v>1525</v>
      </c>
    </row>
    <row r="797" spans="2:32" s="21" customFormat="1" ht="15.75" customHeight="1" x14ac:dyDescent="0.2">
      <c r="B797" s="32"/>
      <c r="C797" s="41" t="str">
        <f>'Aligning Data'!C411</f>
        <v>A27</v>
      </c>
      <c r="D797" s="41" t="str">
        <f>'Aligning Data'!D411</f>
        <v>B27</v>
      </c>
      <c r="E797" s="41" t="str">
        <f>'Aligning Data'!E411</f>
        <v>C27</v>
      </c>
      <c r="F797" s="41" t="str">
        <f>'Aligning Data'!F411</f>
        <v>D27</v>
      </c>
      <c r="G797" s="41" t="str">
        <f>'Aligning Data'!G411</f>
        <v>E27</v>
      </c>
      <c r="H797" s="41" t="str">
        <f>'Aligning Data'!H411</f>
        <v>F27</v>
      </c>
      <c r="I797" s="41" t="str">
        <f>'Aligning Data'!I411</f>
        <v>G27</v>
      </c>
      <c r="J797" s="41" t="str">
        <f>'Aligning Data'!J411</f>
        <v>H27</v>
      </c>
      <c r="K797" s="41" t="str">
        <f>'Aligning Data'!K411</f>
        <v>I27</v>
      </c>
      <c r="L797" s="41" t="str">
        <f>'Aligning Data'!L411</f>
        <v>J27</v>
      </c>
      <c r="M797" s="41" t="str">
        <f>'Aligning Data'!M411</f>
        <v>K27</v>
      </c>
      <c r="N797" s="41" t="str">
        <f>'Aligning Data'!N411</f>
        <v>L27</v>
      </c>
      <c r="O797" s="41" t="str">
        <f>'Aligning Data'!O411</f>
        <v>M27</v>
      </c>
      <c r="P797" s="41" t="str">
        <f>'Aligning Data'!P411</f>
        <v>N27</v>
      </c>
      <c r="Q797" s="41" t="str">
        <f>'Aligning Data'!Q411</f>
        <v>O27</v>
      </c>
      <c r="R797" s="41" t="str">
        <f>'Aligning Data'!R411</f>
        <v>P27</v>
      </c>
      <c r="S797" s="41" t="str">
        <f>'Aligning Data'!S411</f>
        <v>S27</v>
      </c>
      <c r="T797" s="41" t="str">
        <f>'Aligning Data'!T411</f>
        <v>R27</v>
      </c>
      <c r="U797" s="41" t="str">
        <f>'Aligning Data'!U411</f>
        <v>S27</v>
      </c>
      <c r="V797" s="41" t="str">
        <f>'Aligning Data'!V411</f>
        <v>T27</v>
      </c>
      <c r="W797" s="41" t="str">
        <f>'Aligning Data'!W411</f>
        <v>U27</v>
      </c>
      <c r="X797" s="41" t="str">
        <f>'Aligning Data'!X411</f>
        <v>V27</v>
      </c>
      <c r="Y797" s="41" t="str">
        <f>'Aligning Data'!Y411</f>
        <v>W27</v>
      </c>
      <c r="Z797" s="41" t="str">
        <f>'Aligning Data'!Z411</f>
        <v>X27</v>
      </c>
      <c r="AA797" s="41" t="str">
        <f>'Aligning Data'!AA411</f>
        <v>Y27</v>
      </c>
      <c r="AB797" s="41" t="str">
        <f>'Aligning Data'!AB411</f>
        <v>Z27</v>
      </c>
      <c r="AC797" s="41" t="str">
        <f>'Aligning Data'!AC411</f>
        <v>AA27</v>
      </c>
      <c r="AD797" s="41" t="str">
        <f>'Aligning Data'!AD411</f>
        <v>AB27</v>
      </c>
      <c r="AE797" s="41" t="str">
        <f>'Aligning Data'!AE411</f>
        <v>AC27</v>
      </c>
      <c r="AF797" s="41" t="str">
        <f>'Aligning Data'!AF411</f>
        <v>AD27</v>
      </c>
    </row>
    <row r="798" spans="2:32" s="21" customFormat="1" ht="15.75" customHeight="1" x14ac:dyDescent="0.2">
      <c r="B798" s="32">
        <v>28</v>
      </c>
      <c r="C798" s="32" t="s">
        <v>1496</v>
      </c>
      <c r="D798" s="32" t="s">
        <v>1497</v>
      </c>
      <c r="E798" s="32" t="s">
        <v>1498</v>
      </c>
      <c r="F798" s="32" t="s">
        <v>1499</v>
      </c>
      <c r="G798" s="32" t="s">
        <v>1500</v>
      </c>
      <c r="H798" s="32" t="s">
        <v>1501</v>
      </c>
      <c r="I798" s="32" t="s">
        <v>1502</v>
      </c>
      <c r="J798" s="32" t="s">
        <v>1503</v>
      </c>
      <c r="K798" s="32" t="s">
        <v>1504</v>
      </c>
      <c r="L798" s="32" t="s">
        <v>1505</v>
      </c>
      <c r="M798" s="32" t="s">
        <v>1506</v>
      </c>
      <c r="N798" s="32" t="s">
        <v>1507</v>
      </c>
      <c r="O798" s="32" t="s">
        <v>1508</v>
      </c>
      <c r="P798" s="32" t="s">
        <v>1509</v>
      </c>
      <c r="Q798" s="32" t="s">
        <v>1510</v>
      </c>
      <c r="R798" s="32" t="s">
        <v>1511</v>
      </c>
      <c r="S798" s="32" t="s">
        <v>1512</v>
      </c>
      <c r="T798" s="32" t="s">
        <v>1513</v>
      </c>
      <c r="U798" s="32" t="s">
        <v>1514</v>
      </c>
      <c r="V798" s="32" t="s">
        <v>1515</v>
      </c>
      <c r="W798" s="32" t="s">
        <v>1516</v>
      </c>
      <c r="X798" s="32" t="s">
        <v>1517</v>
      </c>
      <c r="Y798" s="32" t="s">
        <v>1518</v>
      </c>
      <c r="Z798" s="32" t="s">
        <v>1519</v>
      </c>
      <c r="AA798" s="32" t="s">
        <v>1520</v>
      </c>
      <c r="AB798" s="32" t="s">
        <v>1521</v>
      </c>
      <c r="AC798" s="32" t="s">
        <v>1522</v>
      </c>
      <c r="AD798" s="32" t="s">
        <v>1523</v>
      </c>
      <c r="AE798" s="32" t="s">
        <v>1524</v>
      </c>
      <c r="AF798" s="32" t="s">
        <v>1525</v>
      </c>
    </row>
    <row r="799" spans="2:32" s="21" customFormat="1" ht="15.75" customHeight="1" x14ac:dyDescent="0.2">
      <c r="B799" s="32"/>
      <c r="C799" s="41" t="str">
        <f>'Aligning Data'!C412</f>
        <v>A28</v>
      </c>
      <c r="D799" s="41" t="str">
        <f>'Aligning Data'!D412</f>
        <v>B28</v>
      </c>
      <c r="E799" s="41" t="str">
        <f>'Aligning Data'!E412</f>
        <v>C28</v>
      </c>
      <c r="F799" s="41" t="str">
        <f>'Aligning Data'!F412</f>
        <v>D28</v>
      </c>
      <c r="G799" s="41" t="str">
        <f>'Aligning Data'!G412</f>
        <v>E28</v>
      </c>
      <c r="H799" s="41" t="str">
        <f>'Aligning Data'!H412</f>
        <v>F28</v>
      </c>
      <c r="I799" s="41" t="str">
        <f>'Aligning Data'!I412</f>
        <v>G28</v>
      </c>
      <c r="J799" s="41" t="str">
        <f>'Aligning Data'!J412</f>
        <v>H28</v>
      </c>
      <c r="K799" s="41" t="str">
        <f>'Aligning Data'!K412</f>
        <v>I28</v>
      </c>
      <c r="L799" s="41" t="str">
        <f>'Aligning Data'!L412</f>
        <v>J28</v>
      </c>
      <c r="M799" s="41" t="str">
        <f>'Aligning Data'!M412</f>
        <v>K28</v>
      </c>
      <c r="N799" s="41" t="str">
        <f>'Aligning Data'!N412</f>
        <v>L28</v>
      </c>
      <c r="O799" s="41" t="str">
        <f>'Aligning Data'!O412</f>
        <v>M28</v>
      </c>
      <c r="P799" s="41" t="str">
        <f>'Aligning Data'!P412</f>
        <v>N28</v>
      </c>
      <c r="Q799" s="41" t="str">
        <f>'Aligning Data'!Q412</f>
        <v>O28</v>
      </c>
      <c r="R799" s="41" t="str">
        <f>'Aligning Data'!R412</f>
        <v>P28</v>
      </c>
      <c r="S799" s="41" t="str">
        <f>'Aligning Data'!S412</f>
        <v>S28</v>
      </c>
      <c r="T799" s="41" t="str">
        <f>'Aligning Data'!T412</f>
        <v>R28</v>
      </c>
      <c r="U799" s="41" t="str">
        <f>'Aligning Data'!U412</f>
        <v>S28</v>
      </c>
      <c r="V799" s="41" t="str">
        <f>'Aligning Data'!V412</f>
        <v>T28</v>
      </c>
      <c r="W799" s="41" t="str">
        <f>'Aligning Data'!W412</f>
        <v>U28</v>
      </c>
      <c r="X799" s="41" t="str">
        <f>'Aligning Data'!X412</f>
        <v>V28</v>
      </c>
      <c r="Y799" s="41" t="str">
        <f>'Aligning Data'!Y412</f>
        <v>W28</v>
      </c>
      <c r="Z799" s="41" t="str">
        <f>'Aligning Data'!Z412</f>
        <v>X28</v>
      </c>
      <c r="AA799" s="41" t="str">
        <f>'Aligning Data'!AA412</f>
        <v>Y28</v>
      </c>
      <c r="AB799" s="41" t="str">
        <f>'Aligning Data'!AB412</f>
        <v>Z28</v>
      </c>
      <c r="AC799" s="41" t="str">
        <f>'Aligning Data'!AC412</f>
        <v>AA28</v>
      </c>
      <c r="AD799" s="41" t="str">
        <f>'Aligning Data'!AD412</f>
        <v>AB28</v>
      </c>
      <c r="AE799" s="41" t="str">
        <f>'Aligning Data'!AE412</f>
        <v>AC28</v>
      </c>
      <c r="AF799" s="41" t="str">
        <f>'Aligning Data'!AF412</f>
        <v>AD28</v>
      </c>
    </row>
    <row r="800" spans="2:32" s="21" customFormat="1" ht="15.75" customHeight="1" x14ac:dyDescent="0.2">
      <c r="B800" s="27">
        <v>29</v>
      </c>
      <c r="C800" s="27" t="s">
        <v>1526</v>
      </c>
      <c r="D800" s="27" t="s">
        <v>1527</v>
      </c>
      <c r="E800" s="27" t="s">
        <v>1528</v>
      </c>
      <c r="F800" s="27" t="s">
        <v>1529</v>
      </c>
      <c r="G800" s="27" t="s">
        <v>1530</v>
      </c>
      <c r="H800" s="27" t="s">
        <v>1531</v>
      </c>
      <c r="I800" s="27" t="s">
        <v>1532</v>
      </c>
      <c r="J800" s="27" t="s">
        <v>1533</v>
      </c>
      <c r="K800" s="27" t="s">
        <v>1534</v>
      </c>
      <c r="L800" s="27" t="s">
        <v>1535</v>
      </c>
      <c r="M800" s="27" t="s">
        <v>1536</v>
      </c>
      <c r="N800" s="27" t="s">
        <v>1537</v>
      </c>
      <c r="O800" s="27" t="s">
        <v>1538</v>
      </c>
      <c r="P800" s="27" t="s">
        <v>1539</v>
      </c>
      <c r="Q800" s="27" t="s">
        <v>1540</v>
      </c>
      <c r="R800" s="27" t="s">
        <v>1541</v>
      </c>
      <c r="S800" s="27" t="s">
        <v>1542</v>
      </c>
      <c r="T800" s="27" t="s">
        <v>1543</v>
      </c>
      <c r="U800" s="27" t="s">
        <v>1544</v>
      </c>
      <c r="V800" s="27" t="s">
        <v>1545</v>
      </c>
      <c r="W800" s="27" t="s">
        <v>1546</v>
      </c>
      <c r="X800" s="27" t="s">
        <v>1547</v>
      </c>
      <c r="Y800" s="27" t="s">
        <v>1548</v>
      </c>
      <c r="Z800" s="27" t="s">
        <v>1549</v>
      </c>
      <c r="AA800" s="27" t="s">
        <v>1550</v>
      </c>
      <c r="AB800" s="27" t="s">
        <v>1551</v>
      </c>
      <c r="AC800" s="27" t="s">
        <v>1552</v>
      </c>
      <c r="AD800" s="27" t="s">
        <v>1553</v>
      </c>
      <c r="AE800" s="27" t="s">
        <v>1554</v>
      </c>
      <c r="AF800" s="27" t="s">
        <v>1555</v>
      </c>
    </row>
    <row r="801" spans="2:32" s="21" customFormat="1" ht="15.75" customHeight="1" x14ac:dyDescent="0.2">
      <c r="B801" s="27"/>
      <c r="C801" s="29" t="str">
        <f>'Aligning Data'!C413</f>
        <v>A29</v>
      </c>
      <c r="D801" s="29" t="str">
        <f>'Aligning Data'!D413</f>
        <v>B29</v>
      </c>
      <c r="E801" s="29" t="str">
        <f>'Aligning Data'!E413</f>
        <v>C29</v>
      </c>
      <c r="F801" s="29" t="str">
        <f>'Aligning Data'!F413</f>
        <v>D29</v>
      </c>
      <c r="G801" s="29" t="str">
        <f>'Aligning Data'!G413</f>
        <v>E29</v>
      </c>
      <c r="H801" s="29" t="str">
        <f>'Aligning Data'!H413</f>
        <v>F29</v>
      </c>
      <c r="I801" s="29" t="str">
        <f>'Aligning Data'!I413</f>
        <v>G29</v>
      </c>
      <c r="J801" s="29" t="str">
        <f>'Aligning Data'!J413</f>
        <v>H29</v>
      </c>
      <c r="K801" s="29" t="str">
        <f>'Aligning Data'!K413</f>
        <v>I29</v>
      </c>
      <c r="L801" s="29" t="str">
        <f>'Aligning Data'!L413</f>
        <v>J29</v>
      </c>
      <c r="M801" s="29" t="str">
        <f>'Aligning Data'!M413</f>
        <v>K29</v>
      </c>
      <c r="N801" s="29" t="str">
        <f>'Aligning Data'!N413</f>
        <v>L29</v>
      </c>
      <c r="O801" s="29" t="str">
        <f>'Aligning Data'!O413</f>
        <v>M29</v>
      </c>
      <c r="P801" s="29" t="str">
        <f>'Aligning Data'!P413</f>
        <v>N29</v>
      </c>
      <c r="Q801" s="29" t="str">
        <f>'Aligning Data'!Q413</f>
        <v>O29</v>
      </c>
      <c r="R801" s="29" t="str">
        <f>'Aligning Data'!R413</f>
        <v>P29</v>
      </c>
      <c r="S801" s="29" t="str">
        <f>'Aligning Data'!S413</f>
        <v>S29</v>
      </c>
      <c r="T801" s="29" t="str">
        <f>'Aligning Data'!T413</f>
        <v>R29</v>
      </c>
      <c r="U801" s="29" t="str">
        <f>'Aligning Data'!U413</f>
        <v>S29</v>
      </c>
      <c r="V801" s="29" t="str">
        <f>'Aligning Data'!V413</f>
        <v>T29</v>
      </c>
      <c r="W801" s="29" t="str">
        <f>'Aligning Data'!W413</f>
        <v>U29</v>
      </c>
      <c r="X801" s="29" t="str">
        <f>'Aligning Data'!X413</f>
        <v>V29</v>
      </c>
      <c r="Y801" s="29" t="str">
        <f>'Aligning Data'!Y413</f>
        <v>W29</v>
      </c>
      <c r="Z801" s="29" t="str">
        <f>'Aligning Data'!Z413</f>
        <v>X29</v>
      </c>
      <c r="AA801" s="29" t="str">
        <f>'Aligning Data'!AA413</f>
        <v>Y29</v>
      </c>
      <c r="AB801" s="29" t="str">
        <f>'Aligning Data'!AB413</f>
        <v>Z29</v>
      </c>
      <c r="AC801" s="29" t="str">
        <f>'Aligning Data'!AC413</f>
        <v>AA29</v>
      </c>
      <c r="AD801" s="29" t="str">
        <f>'Aligning Data'!AD413</f>
        <v>AB29</v>
      </c>
      <c r="AE801" s="29" t="str">
        <f>'Aligning Data'!AE413</f>
        <v>AC29</v>
      </c>
      <c r="AF801" s="29" t="str">
        <f>'Aligning Data'!AF413</f>
        <v>AD29</v>
      </c>
    </row>
    <row r="802" spans="2:32" s="21" customFormat="1" ht="15.75" customHeight="1" x14ac:dyDescent="0.2">
      <c r="B802" s="27">
        <v>30</v>
      </c>
      <c r="C802" s="27" t="s">
        <v>1526</v>
      </c>
      <c r="D802" s="27" t="s">
        <v>1527</v>
      </c>
      <c r="E802" s="27" t="s">
        <v>1528</v>
      </c>
      <c r="F802" s="27" t="s">
        <v>1529</v>
      </c>
      <c r="G802" s="27" t="s">
        <v>1530</v>
      </c>
      <c r="H802" s="27" t="s">
        <v>1531</v>
      </c>
      <c r="I802" s="27" t="s">
        <v>1532</v>
      </c>
      <c r="J802" s="27" t="s">
        <v>1533</v>
      </c>
      <c r="K802" s="27" t="s">
        <v>1534</v>
      </c>
      <c r="L802" s="27" t="s">
        <v>1535</v>
      </c>
      <c r="M802" s="27" t="s">
        <v>1536</v>
      </c>
      <c r="N802" s="27" t="s">
        <v>1537</v>
      </c>
      <c r="O802" s="27" t="s">
        <v>1538</v>
      </c>
      <c r="P802" s="27" t="s">
        <v>1539</v>
      </c>
      <c r="Q802" s="27" t="s">
        <v>1540</v>
      </c>
      <c r="R802" s="27" t="s">
        <v>1541</v>
      </c>
      <c r="S802" s="27" t="s">
        <v>1542</v>
      </c>
      <c r="T802" s="27" t="s">
        <v>1543</v>
      </c>
      <c r="U802" s="27" t="s">
        <v>1544</v>
      </c>
      <c r="V802" s="27" t="s">
        <v>1545</v>
      </c>
      <c r="W802" s="27" t="s">
        <v>1546</v>
      </c>
      <c r="X802" s="27" t="s">
        <v>1547</v>
      </c>
      <c r="Y802" s="27" t="s">
        <v>1548</v>
      </c>
      <c r="Z802" s="27" t="s">
        <v>1549</v>
      </c>
      <c r="AA802" s="27" t="s">
        <v>1550</v>
      </c>
      <c r="AB802" s="27" t="s">
        <v>1551</v>
      </c>
      <c r="AC802" s="27" t="s">
        <v>1552</v>
      </c>
      <c r="AD802" s="27" t="s">
        <v>1553</v>
      </c>
      <c r="AE802" s="27" t="s">
        <v>1554</v>
      </c>
      <c r="AF802" s="27" t="s">
        <v>1555</v>
      </c>
    </row>
    <row r="803" spans="2:32" s="21" customFormat="1" ht="15.75" customHeight="1" x14ac:dyDescent="0.2">
      <c r="B803" s="27"/>
      <c r="C803" s="29" t="str">
        <f>'Aligning Data'!C414</f>
        <v>A30</v>
      </c>
      <c r="D803" s="29" t="str">
        <f>'Aligning Data'!D414</f>
        <v>B30</v>
      </c>
      <c r="E803" s="29" t="str">
        <f>'Aligning Data'!E414</f>
        <v>C30</v>
      </c>
      <c r="F803" s="29" t="str">
        <f>'Aligning Data'!F414</f>
        <v>D30</v>
      </c>
      <c r="G803" s="29" t="str">
        <f>'Aligning Data'!G414</f>
        <v>E30</v>
      </c>
      <c r="H803" s="29" t="str">
        <f>'Aligning Data'!H414</f>
        <v>F30</v>
      </c>
      <c r="I803" s="29" t="str">
        <f>'Aligning Data'!I414</f>
        <v>G30</v>
      </c>
      <c r="J803" s="29" t="str">
        <f>'Aligning Data'!J414</f>
        <v>H30</v>
      </c>
      <c r="K803" s="29" t="str">
        <f>'Aligning Data'!K414</f>
        <v>I30</v>
      </c>
      <c r="L803" s="29" t="str">
        <f>'Aligning Data'!L414</f>
        <v>J30</v>
      </c>
      <c r="M803" s="29" t="str">
        <f>'Aligning Data'!M414</f>
        <v>K30</v>
      </c>
      <c r="N803" s="29" t="str">
        <f>'Aligning Data'!N414</f>
        <v>L30</v>
      </c>
      <c r="O803" s="29" t="str">
        <f>'Aligning Data'!O414</f>
        <v>M30</v>
      </c>
      <c r="P803" s="29" t="str">
        <f>'Aligning Data'!P414</f>
        <v>N30</v>
      </c>
      <c r="Q803" s="29" t="str">
        <f>'Aligning Data'!Q414</f>
        <v>O30</v>
      </c>
      <c r="R803" s="29" t="str">
        <f>'Aligning Data'!R414</f>
        <v>P30</v>
      </c>
      <c r="S803" s="29" t="str">
        <f>'Aligning Data'!S414</f>
        <v>S30</v>
      </c>
      <c r="T803" s="29" t="str">
        <f>'Aligning Data'!T414</f>
        <v>R30</v>
      </c>
      <c r="U803" s="29" t="str">
        <f>'Aligning Data'!U414</f>
        <v>S30</v>
      </c>
      <c r="V803" s="29" t="str">
        <f>'Aligning Data'!V414</f>
        <v>T30</v>
      </c>
      <c r="W803" s="29" t="str">
        <f>'Aligning Data'!W414</f>
        <v>U30</v>
      </c>
      <c r="X803" s="29" t="str">
        <f>'Aligning Data'!X414</f>
        <v>V30</v>
      </c>
      <c r="Y803" s="29" t="str">
        <f>'Aligning Data'!Y414</f>
        <v>W30</v>
      </c>
      <c r="Z803" s="29" t="str">
        <f>'Aligning Data'!Z414</f>
        <v>X30</v>
      </c>
      <c r="AA803" s="29" t="str">
        <f>'Aligning Data'!AA414</f>
        <v>Y30</v>
      </c>
      <c r="AB803" s="29" t="str">
        <f>'Aligning Data'!AB414</f>
        <v>Z30</v>
      </c>
      <c r="AC803" s="29" t="str">
        <f>'Aligning Data'!AC414</f>
        <v>AA30</v>
      </c>
      <c r="AD803" s="29" t="str">
        <f>'Aligning Data'!AD414</f>
        <v>AB30</v>
      </c>
      <c r="AE803" s="29" t="str">
        <f>'Aligning Data'!AE414</f>
        <v>AC30</v>
      </c>
      <c r="AF803" s="29" t="str">
        <f>'Aligning Data'!AF414</f>
        <v>AD30</v>
      </c>
    </row>
    <row r="804" spans="2:32" s="21" customFormat="1" ht="15.75" customHeight="1" x14ac:dyDescent="0.2">
      <c r="B804" s="32">
        <v>31</v>
      </c>
      <c r="C804" s="32" t="s">
        <v>1556</v>
      </c>
      <c r="D804" s="32" t="s">
        <v>1557</v>
      </c>
      <c r="E804" s="32" t="s">
        <v>1558</v>
      </c>
      <c r="F804" s="32" t="s">
        <v>1559</v>
      </c>
      <c r="G804" s="32" t="s">
        <v>1560</v>
      </c>
      <c r="H804" s="32" t="s">
        <v>1561</v>
      </c>
      <c r="I804" s="32" t="s">
        <v>1562</v>
      </c>
      <c r="J804" s="32" t="s">
        <v>1563</v>
      </c>
      <c r="K804" s="32" t="s">
        <v>1564</v>
      </c>
      <c r="L804" s="32" t="s">
        <v>1565</v>
      </c>
      <c r="M804" s="32" t="s">
        <v>1566</v>
      </c>
      <c r="N804" s="32" t="s">
        <v>1567</v>
      </c>
      <c r="O804" s="32" t="s">
        <v>1568</v>
      </c>
      <c r="P804" s="32" t="s">
        <v>1569</v>
      </c>
      <c r="Q804" s="32" t="s">
        <v>1570</v>
      </c>
      <c r="R804" s="32" t="s">
        <v>1571</v>
      </c>
      <c r="S804" s="32" t="s">
        <v>1572</v>
      </c>
      <c r="T804" s="32" t="s">
        <v>1573</v>
      </c>
      <c r="U804" s="32" t="s">
        <v>1574</v>
      </c>
      <c r="V804" s="32" t="s">
        <v>1575</v>
      </c>
      <c r="W804" s="32" t="s">
        <v>1576</v>
      </c>
      <c r="X804" s="32" t="s">
        <v>1577</v>
      </c>
      <c r="Y804" s="32" t="s">
        <v>1578</v>
      </c>
      <c r="Z804" s="32" t="s">
        <v>1579</v>
      </c>
      <c r="AA804" s="32" t="s">
        <v>1580</v>
      </c>
      <c r="AB804" s="32" t="s">
        <v>1581</v>
      </c>
      <c r="AC804" s="32" t="s">
        <v>1582</v>
      </c>
      <c r="AD804" s="32" t="s">
        <v>1583</v>
      </c>
      <c r="AE804" s="32" t="s">
        <v>1584</v>
      </c>
      <c r="AF804" s="32" t="s">
        <v>1585</v>
      </c>
    </row>
    <row r="805" spans="2:32" s="21" customFormat="1" ht="15.75" customHeight="1" x14ac:dyDescent="0.2">
      <c r="B805" s="32"/>
      <c r="C805" s="41" t="str">
        <f>'Aligning Data'!C415</f>
        <v>A31</v>
      </c>
      <c r="D805" s="41" t="str">
        <f>'Aligning Data'!D415</f>
        <v>B31</v>
      </c>
      <c r="E805" s="41" t="str">
        <f>'Aligning Data'!E415</f>
        <v>C31</v>
      </c>
      <c r="F805" s="41" t="str">
        <f>'Aligning Data'!F415</f>
        <v>D31</v>
      </c>
      <c r="G805" s="41" t="str">
        <f>'Aligning Data'!G415</f>
        <v>E31</v>
      </c>
      <c r="H805" s="41" t="str">
        <f>'Aligning Data'!H415</f>
        <v>F31</v>
      </c>
      <c r="I805" s="41" t="str">
        <f>'Aligning Data'!I415</f>
        <v>G31</v>
      </c>
      <c r="J805" s="41" t="str">
        <f>'Aligning Data'!J415</f>
        <v>H31</v>
      </c>
      <c r="K805" s="41" t="str">
        <f>'Aligning Data'!K415</f>
        <v>I31</v>
      </c>
      <c r="L805" s="41" t="str">
        <f>'Aligning Data'!L415</f>
        <v>J31</v>
      </c>
      <c r="M805" s="41" t="str">
        <f>'Aligning Data'!M415</f>
        <v>K31</v>
      </c>
      <c r="N805" s="41" t="str">
        <f>'Aligning Data'!N415</f>
        <v>L31</v>
      </c>
      <c r="O805" s="41" t="str">
        <f>'Aligning Data'!O415</f>
        <v>M31</v>
      </c>
      <c r="P805" s="41" t="str">
        <f>'Aligning Data'!P415</f>
        <v>N31</v>
      </c>
      <c r="Q805" s="41" t="str">
        <f>'Aligning Data'!Q415</f>
        <v>O31</v>
      </c>
      <c r="R805" s="41" t="str">
        <f>'Aligning Data'!R415</f>
        <v>P31</v>
      </c>
      <c r="S805" s="41" t="str">
        <f>'Aligning Data'!S415</f>
        <v>S31</v>
      </c>
      <c r="T805" s="41" t="str">
        <f>'Aligning Data'!T415</f>
        <v>R31</v>
      </c>
      <c r="U805" s="41" t="str">
        <f>'Aligning Data'!U415</f>
        <v>S31</v>
      </c>
      <c r="V805" s="41" t="str">
        <f>'Aligning Data'!V415</f>
        <v>T31</v>
      </c>
      <c r="W805" s="41" t="str">
        <f>'Aligning Data'!W415</f>
        <v>U31</v>
      </c>
      <c r="X805" s="41" t="str">
        <f>'Aligning Data'!X415</f>
        <v>V31</v>
      </c>
      <c r="Y805" s="41" t="str">
        <f>'Aligning Data'!Y415</f>
        <v>W31</v>
      </c>
      <c r="Z805" s="41" t="str">
        <f>'Aligning Data'!Z415</f>
        <v>X31</v>
      </c>
      <c r="AA805" s="41" t="str">
        <f>'Aligning Data'!AA415</f>
        <v>Y31</v>
      </c>
      <c r="AB805" s="41" t="str">
        <f>'Aligning Data'!AB415</f>
        <v>Z31</v>
      </c>
      <c r="AC805" s="41" t="str">
        <f>'Aligning Data'!AC415</f>
        <v>AA31</v>
      </c>
      <c r="AD805" s="41" t="str">
        <f>'Aligning Data'!AD415</f>
        <v>AB31</v>
      </c>
      <c r="AE805" s="41" t="str">
        <f>'Aligning Data'!AE415</f>
        <v>AC31</v>
      </c>
      <c r="AF805" s="41" t="str">
        <f>'Aligning Data'!AF415</f>
        <v>AD31</v>
      </c>
    </row>
    <row r="806" spans="2:32" s="21" customFormat="1" ht="15.75" customHeight="1" x14ac:dyDescent="0.2">
      <c r="B806" s="32">
        <v>32</v>
      </c>
      <c r="C806" s="32" t="s">
        <v>1556</v>
      </c>
      <c r="D806" s="32" t="s">
        <v>1557</v>
      </c>
      <c r="E806" s="32" t="s">
        <v>1558</v>
      </c>
      <c r="F806" s="32" t="s">
        <v>1559</v>
      </c>
      <c r="G806" s="32" t="s">
        <v>1560</v>
      </c>
      <c r="H806" s="32" t="s">
        <v>1561</v>
      </c>
      <c r="I806" s="32" t="s">
        <v>1562</v>
      </c>
      <c r="J806" s="32" t="s">
        <v>1563</v>
      </c>
      <c r="K806" s="32" t="s">
        <v>1564</v>
      </c>
      <c r="L806" s="32" t="s">
        <v>1565</v>
      </c>
      <c r="M806" s="32" t="s">
        <v>1566</v>
      </c>
      <c r="N806" s="32" t="s">
        <v>1567</v>
      </c>
      <c r="O806" s="32" t="s">
        <v>1568</v>
      </c>
      <c r="P806" s="32" t="s">
        <v>1569</v>
      </c>
      <c r="Q806" s="32" t="s">
        <v>1570</v>
      </c>
      <c r="R806" s="32" t="s">
        <v>1571</v>
      </c>
      <c r="S806" s="32" t="s">
        <v>1572</v>
      </c>
      <c r="T806" s="32" t="s">
        <v>1573</v>
      </c>
      <c r="U806" s="32" t="s">
        <v>1574</v>
      </c>
      <c r="V806" s="32" t="s">
        <v>1575</v>
      </c>
      <c r="W806" s="32" t="s">
        <v>1576</v>
      </c>
      <c r="X806" s="32" t="s">
        <v>1577</v>
      </c>
      <c r="Y806" s="32" t="s">
        <v>1578</v>
      </c>
      <c r="Z806" s="32" t="s">
        <v>1579</v>
      </c>
      <c r="AA806" s="32" t="s">
        <v>1580</v>
      </c>
      <c r="AB806" s="32" t="s">
        <v>1581</v>
      </c>
      <c r="AC806" s="32" t="s">
        <v>1582</v>
      </c>
      <c r="AD806" s="32" t="s">
        <v>1583</v>
      </c>
      <c r="AE806" s="32" t="s">
        <v>1584</v>
      </c>
      <c r="AF806" s="32" t="s">
        <v>1585</v>
      </c>
    </row>
    <row r="807" spans="2:32" s="21" customFormat="1" ht="15.75" customHeight="1" x14ac:dyDescent="0.2">
      <c r="B807" s="32"/>
      <c r="C807" s="41" t="str">
        <f>'Aligning Data'!C416</f>
        <v>A32</v>
      </c>
      <c r="D807" s="41" t="str">
        <f>'Aligning Data'!D416</f>
        <v>B32</v>
      </c>
      <c r="E807" s="41" t="str">
        <f>'Aligning Data'!E416</f>
        <v>C32</v>
      </c>
      <c r="F807" s="41" t="str">
        <f>'Aligning Data'!F416</f>
        <v>D32</v>
      </c>
      <c r="G807" s="41" t="str">
        <f>'Aligning Data'!G416</f>
        <v>E32</v>
      </c>
      <c r="H807" s="41" t="str">
        <f>'Aligning Data'!H416</f>
        <v>F32</v>
      </c>
      <c r="I807" s="41" t="str">
        <f>'Aligning Data'!I416</f>
        <v>G32</v>
      </c>
      <c r="J807" s="41" t="str">
        <f>'Aligning Data'!J416</f>
        <v>H32</v>
      </c>
      <c r="K807" s="41" t="str">
        <f>'Aligning Data'!K416</f>
        <v>I32</v>
      </c>
      <c r="L807" s="41" t="str">
        <f>'Aligning Data'!L416</f>
        <v>J32</v>
      </c>
      <c r="M807" s="41" t="str">
        <f>'Aligning Data'!M416</f>
        <v>K32</v>
      </c>
      <c r="N807" s="41" t="str">
        <f>'Aligning Data'!N416</f>
        <v>L32</v>
      </c>
      <c r="O807" s="41" t="str">
        <f>'Aligning Data'!O416</f>
        <v>M32</v>
      </c>
      <c r="P807" s="41" t="str">
        <f>'Aligning Data'!P416</f>
        <v>N32</v>
      </c>
      <c r="Q807" s="41" t="str">
        <f>'Aligning Data'!Q416</f>
        <v>O32</v>
      </c>
      <c r="R807" s="41" t="str">
        <f>'Aligning Data'!R416</f>
        <v>P32</v>
      </c>
      <c r="S807" s="41" t="str">
        <f>'Aligning Data'!S416</f>
        <v>S32</v>
      </c>
      <c r="T807" s="41" t="str">
        <f>'Aligning Data'!T416</f>
        <v>R32</v>
      </c>
      <c r="U807" s="41" t="str">
        <f>'Aligning Data'!U416</f>
        <v>S32</v>
      </c>
      <c r="V807" s="41" t="str">
        <f>'Aligning Data'!V416</f>
        <v>T32</v>
      </c>
      <c r="W807" s="41" t="str">
        <f>'Aligning Data'!W416</f>
        <v>U32</v>
      </c>
      <c r="X807" s="41" t="str">
        <f>'Aligning Data'!X416</f>
        <v>V32</v>
      </c>
      <c r="Y807" s="41" t="str">
        <f>'Aligning Data'!Y416</f>
        <v>W32</v>
      </c>
      <c r="Z807" s="41" t="str">
        <f>'Aligning Data'!Z416</f>
        <v>X32</v>
      </c>
      <c r="AA807" s="41" t="str">
        <f>'Aligning Data'!AA416</f>
        <v>Y32</v>
      </c>
      <c r="AB807" s="41" t="str">
        <f>'Aligning Data'!AB416</f>
        <v>Z32</v>
      </c>
      <c r="AC807" s="41" t="str">
        <f>'Aligning Data'!AC416</f>
        <v>AA32</v>
      </c>
      <c r="AD807" s="41" t="str">
        <f>'Aligning Data'!AD416</f>
        <v>AB32</v>
      </c>
      <c r="AE807" s="41" t="str">
        <f>'Aligning Data'!AE416</f>
        <v>AC32</v>
      </c>
      <c r="AF807" s="41" t="str">
        <f>'Aligning Data'!AF416</f>
        <v>AD32</v>
      </c>
    </row>
    <row r="808" spans="2:32" s="21" customFormat="1" ht="15.75" customHeight="1" x14ac:dyDescent="0.2">
      <c r="B808" s="27">
        <v>33</v>
      </c>
      <c r="C808" s="27" t="s">
        <v>1586</v>
      </c>
      <c r="D808" s="27" t="s">
        <v>1587</v>
      </c>
      <c r="E808" s="27" t="s">
        <v>1588</v>
      </c>
      <c r="F808" s="27" t="s">
        <v>1589</v>
      </c>
      <c r="G808" s="27" t="s">
        <v>1590</v>
      </c>
      <c r="H808" s="27" t="s">
        <v>1591</v>
      </c>
      <c r="I808" s="27" t="s">
        <v>1592</v>
      </c>
      <c r="J808" s="27" t="s">
        <v>1593</v>
      </c>
      <c r="K808" s="27" t="s">
        <v>1594</v>
      </c>
      <c r="L808" s="27" t="s">
        <v>1595</v>
      </c>
      <c r="M808" s="27" t="s">
        <v>1596</v>
      </c>
      <c r="N808" s="27" t="s">
        <v>1597</v>
      </c>
      <c r="O808" s="27" t="s">
        <v>1598</v>
      </c>
      <c r="P808" s="27" t="s">
        <v>1599</v>
      </c>
      <c r="Q808" s="27" t="s">
        <v>1600</v>
      </c>
      <c r="R808" s="27" t="s">
        <v>1601</v>
      </c>
      <c r="S808" s="27" t="s">
        <v>1602</v>
      </c>
      <c r="T808" s="27" t="s">
        <v>1603</v>
      </c>
      <c r="U808" s="27" t="s">
        <v>1604</v>
      </c>
      <c r="V808" s="27" t="s">
        <v>1605</v>
      </c>
      <c r="W808" s="27" t="s">
        <v>1606</v>
      </c>
      <c r="X808" s="27" t="s">
        <v>1607</v>
      </c>
      <c r="Y808" s="27" t="s">
        <v>1608</v>
      </c>
      <c r="Z808" s="27" t="s">
        <v>1609</v>
      </c>
      <c r="AA808" s="27" t="s">
        <v>1610</v>
      </c>
      <c r="AB808" s="27" t="s">
        <v>1611</v>
      </c>
      <c r="AC808" s="27" t="s">
        <v>1612</v>
      </c>
      <c r="AD808" s="27" t="s">
        <v>1073</v>
      </c>
      <c r="AE808" s="27" t="s">
        <v>328</v>
      </c>
      <c r="AF808" s="27" t="s">
        <v>327</v>
      </c>
    </row>
    <row r="809" spans="2:32" s="21" customFormat="1" ht="15.75" customHeight="1" x14ac:dyDescent="0.2">
      <c r="B809" s="27"/>
      <c r="C809" s="29" t="str">
        <f>'Aligning Data'!C417</f>
        <v>A33</v>
      </c>
      <c r="D809" s="29" t="str">
        <f>'Aligning Data'!D417</f>
        <v>B33</v>
      </c>
      <c r="E809" s="29" t="str">
        <f>'Aligning Data'!E417</f>
        <v>C33</v>
      </c>
      <c r="F809" s="29" t="str">
        <f>'Aligning Data'!F417</f>
        <v>D33</v>
      </c>
      <c r="G809" s="29" t="str">
        <f>'Aligning Data'!G417</f>
        <v>E33</v>
      </c>
      <c r="H809" s="29" t="str">
        <f>'Aligning Data'!H417</f>
        <v>F33</v>
      </c>
      <c r="I809" s="29" t="str">
        <f>'Aligning Data'!I417</f>
        <v>G33</v>
      </c>
      <c r="J809" s="29" t="str">
        <f>'Aligning Data'!J417</f>
        <v>H33</v>
      </c>
      <c r="K809" s="29" t="str">
        <f>'Aligning Data'!K417</f>
        <v>I33</v>
      </c>
      <c r="L809" s="29" t="str">
        <f>'Aligning Data'!L417</f>
        <v>J33</v>
      </c>
      <c r="M809" s="29" t="str">
        <f>'Aligning Data'!M417</f>
        <v>K33</v>
      </c>
      <c r="N809" s="29" t="str">
        <f>'Aligning Data'!N417</f>
        <v>L33</v>
      </c>
      <c r="O809" s="29" t="str">
        <f>'Aligning Data'!O417</f>
        <v>M33</v>
      </c>
      <c r="P809" s="29" t="str">
        <f>'Aligning Data'!P417</f>
        <v>N33</v>
      </c>
      <c r="Q809" s="29" t="str">
        <f>'Aligning Data'!Q417</f>
        <v>O33</v>
      </c>
      <c r="R809" s="29" t="str">
        <f>'Aligning Data'!R417</f>
        <v>P33</v>
      </c>
      <c r="S809" s="29" t="str">
        <f>'Aligning Data'!S417</f>
        <v>S33</v>
      </c>
      <c r="T809" s="29" t="str">
        <f>'Aligning Data'!T417</f>
        <v>R33</v>
      </c>
      <c r="U809" s="29" t="str">
        <f>'Aligning Data'!U417</f>
        <v>S33</v>
      </c>
      <c r="V809" s="29" t="str">
        <f>'Aligning Data'!V417</f>
        <v>T33</v>
      </c>
      <c r="W809" s="29" t="str">
        <f>'Aligning Data'!W417</f>
        <v>U33</v>
      </c>
      <c r="X809" s="29" t="str">
        <f>'Aligning Data'!X417</f>
        <v>V33</v>
      </c>
      <c r="Y809" s="29" t="str">
        <f>'Aligning Data'!Y417</f>
        <v>W33</v>
      </c>
      <c r="Z809" s="29" t="str">
        <f>'Aligning Data'!Z417</f>
        <v>X33</v>
      </c>
      <c r="AA809" s="29" t="str">
        <f>'Aligning Data'!AA417</f>
        <v>Y33</v>
      </c>
      <c r="AB809" s="29" t="str">
        <f>'Aligning Data'!AB417</f>
        <v>Z33</v>
      </c>
      <c r="AC809" s="29" t="str">
        <f>'Aligning Data'!AC417</f>
        <v>AA33</v>
      </c>
      <c r="AD809" s="29" t="str">
        <f>'Aligning Data'!AD417</f>
        <v>AB33</v>
      </c>
      <c r="AE809" s="29" t="str">
        <f>'Aligning Data'!AE417</f>
        <v>AC33</v>
      </c>
      <c r="AF809" s="29" t="str">
        <f>'Aligning Data'!AF417</f>
        <v>AD33</v>
      </c>
    </row>
    <row r="810" spans="2:32" s="21" customFormat="1" ht="15.75" customHeight="1" x14ac:dyDescent="0.2">
      <c r="B810" s="27">
        <v>34</v>
      </c>
      <c r="C810" s="27" t="s">
        <v>1586</v>
      </c>
      <c r="D810" s="27" t="s">
        <v>1587</v>
      </c>
      <c r="E810" s="27" t="s">
        <v>1588</v>
      </c>
      <c r="F810" s="27" t="s">
        <v>1589</v>
      </c>
      <c r="G810" s="27" t="s">
        <v>1590</v>
      </c>
      <c r="H810" s="27" t="s">
        <v>1591</v>
      </c>
      <c r="I810" s="27" t="s">
        <v>1592</v>
      </c>
      <c r="J810" s="27" t="s">
        <v>1593</v>
      </c>
      <c r="K810" s="27" t="s">
        <v>1594</v>
      </c>
      <c r="L810" s="27" t="s">
        <v>1595</v>
      </c>
      <c r="M810" s="27" t="s">
        <v>1596</v>
      </c>
      <c r="N810" s="27" t="s">
        <v>1597</v>
      </c>
      <c r="O810" s="27" t="s">
        <v>1598</v>
      </c>
      <c r="P810" s="27" t="s">
        <v>1599</v>
      </c>
      <c r="Q810" s="27" t="s">
        <v>1600</v>
      </c>
      <c r="R810" s="27" t="s">
        <v>1601</v>
      </c>
      <c r="S810" s="27" t="s">
        <v>1602</v>
      </c>
      <c r="T810" s="27" t="s">
        <v>1603</v>
      </c>
      <c r="U810" s="27" t="s">
        <v>1604</v>
      </c>
      <c r="V810" s="27" t="s">
        <v>1605</v>
      </c>
      <c r="W810" s="27" t="s">
        <v>1606</v>
      </c>
      <c r="X810" s="27" t="s">
        <v>1607</v>
      </c>
      <c r="Y810" s="27" t="s">
        <v>1608</v>
      </c>
      <c r="Z810" s="27" t="s">
        <v>1609</v>
      </c>
      <c r="AA810" s="27" t="s">
        <v>1610</v>
      </c>
      <c r="AB810" s="27" t="s">
        <v>1611</v>
      </c>
      <c r="AC810" s="27" t="s">
        <v>1612</v>
      </c>
      <c r="AD810" s="27" t="s">
        <v>1073</v>
      </c>
      <c r="AE810" s="27" t="s">
        <v>328</v>
      </c>
      <c r="AF810" s="27" t="s">
        <v>327</v>
      </c>
    </row>
    <row r="811" spans="2:32" s="21" customFormat="1" ht="15.75" customHeight="1" x14ac:dyDescent="0.2">
      <c r="B811" s="27"/>
      <c r="C811" s="29" t="str">
        <f>'Aligning Data'!C418</f>
        <v>A34</v>
      </c>
      <c r="D811" s="29" t="str">
        <f>'Aligning Data'!D418</f>
        <v>B34</v>
      </c>
      <c r="E811" s="29" t="str">
        <f>'Aligning Data'!E418</f>
        <v>C34</v>
      </c>
      <c r="F811" s="29" t="str">
        <f>'Aligning Data'!F418</f>
        <v>D34</v>
      </c>
      <c r="G811" s="29" t="str">
        <f>'Aligning Data'!G418</f>
        <v>E34</v>
      </c>
      <c r="H811" s="29" t="str">
        <f>'Aligning Data'!H418</f>
        <v>F34</v>
      </c>
      <c r="I811" s="29" t="str">
        <f>'Aligning Data'!I418</f>
        <v>G34</v>
      </c>
      <c r="J811" s="29" t="str">
        <f>'Aligning Data'!J418</f>
        <v>H34</v>
      </c>
      <c r="K811" s="29" t="str">
        <f>'Aligning Data'!K418</f>
        <v>I34</v>
      </c>
      <c r="L811" s="29" t="str">
        <f>'Aligning Data'!L418</f>
        <v>J34</v>
      </c>
      <c r="M811" s="29" t="str">
        <f>'Aligning Data'!M418</f>
        <v>K34</v>
      </c>
      <c r="N811" s="29" t="str">
        <f>'Aligning Data'!N418</f>
        <v>L34</v>
      </c>
      <c r="O811" s="29" t="str">
        <f>'Aligning Data'!O418</f>
        <v>M34</v>
      </c>
      <c r="P811" s="29" t="str">
        <f>'Aligning Data'!P418</f>
        <v>N34</v>
      </c>
      <c r="Q811" s="29" t="str">
        <f>'Aligning Data'!Q418</f>
        <v>O34</v>
      </c>
      <c r="R811" s="29" t="str">
        <f>'Aligning Data'!R418</f>
        <v>P34</v>
      </c>
      <c r="S811" s="29" t="str">
        <f>'Aligning Data'!S418</f>
        <v>S34</v>
      </c>
      <c r="T811" s="29" t="str">
        <f>'Aligning Data'!T418</f>
        <v>R34</v>
      </c>
      <c r="U811" s="29" t="str">
        <f>'Aligning Data'!U418</f>
        <v>S34</v>
      </c>
      <c r="V811" s="29" t="str">
        <f>'Aligning Data'!V418</f>
        <v>T34</v>
      </c>
      <c r="W811" s="29" t="str">
        <f>'Aligning Data'!W418</f>
        <v>U34</v>
      </c>
      <c r="X811" s="29" t="str">
        <f>'Aligning Data'!X418</f>
        <v>V34</v>
      </c>
      <c r="Y811" s="29" t="str">
        <f>'Aligning Data'!Y418</f>
        <v>W34</v>
      </c>
      <c r="Z811" s="29" t="str">
        <f>'Aligning Data'!Z418</f>
        <v>X34</v>
      </c>
      <c r="AA811" s="29" t="str">
        <f>'Aligning Data'!AA418</f>
        <v>Y34</v>
      </c>
      <c r="AB811" s="29" t="str">
        <f>'Aligning Data'!AB418</f>
        <v>Z34</v>
      </c>
      <c r="AC811" s="29" t="str">
        <f>'Aligning Data'!AC418</f>
        <v>AA34</v>
      </c>
      <c r="AD811" s="29" t="str">
        <f>'Aligning Data'!AD418</f>
        <v>AB34</v>
      </c>
      <c r="AE811" s="29" t="str">
        <f>'Aligning Data'!AE418</f>
        <v>AC34</v>
      </c>
      <c r="AF811" s="29" t="str">
        <f>'Aligning Data'!AF418</f>
        <v>AD34</v>
      </c>
    </row>
    <row r="812" spans="2:32" s="21" customFormat="1" ht="15.75" customHeight="1" x14ac:dyDescent="0.2">
      <c r="B812" s="32">
        <v>35</v>
      </c>
      <c r="C812" s="41" t="s">
        <v>325</v>
      </c>
      <c r="D812" s="41" t="s">
        <v>325</v>
      </c>
      <c r="E812" s="41" t="s">
        <v>325</v>
      </c>
      <c r="F812" s="41" t="s">
        <v>325</v>
      </c>
      <c r="G812" s="41" t="s">
        <v>325</v>
      </c>
      <c r="H812" s="41" t="s">
        <v>325</v>
      </c>
      <c r="I812" s="41" t="s">
        <v>325</v>
      </c>
      <c r="J812" s="41" t="s">
        <v>325</v>
      </c>
      <c r="K812" s="41" t="s">
        <v>325</v>
      </c>
      <c r="L812" s="41" t="s">
        <v>325</v>
      </c>
      <c r="M812" s="41" t="s">
        <v>325</v>
      </c>
      <c r="N812" s="41" t="s">
        <v>325</v>
      </c>
      <c r="O812" s="41" t="s">
        <v>325</v>
      </c>
      <c r="P812" s="41" t="s">
        <v>325</v>
      </c>
      <c r="Q812" s="41" t="s">
        <v>325</v>
      </c>
      <c r="R812" s="41" t="s">
        <v>325</v>
      </c>
      <c r="S812" s="41" t="s">
        <v>325</v>
      </c>
      <c r="T812" s="41" t="s">
        <v>325</v>
      </c>
      <c r="U812" s="41" t="s">
        <v>325</v>
      </c>
      <c r="V812" s="41" t="s">
        <v>325</v>
      </c>
      <c r="W812" s="41" t="s">
        <v>325</v>
      </c>
      <c r="X812" s="41" t="s">
        <v>325</v>
      </c>
      <c r="Y812" s="41" t="s">
        <v>325</v>
      </c>
      <c r="Z812" s="41" t="s">
        <v>325</v>
      </c>
      <c r="AA812" s="41" t="s">
        <v>325</v>
      </c>
      <c r="AB812" s="41" t="s">
        <v>325</v>
      </c>
      <c r="AC812" s="41" t="s">
        <v>325</v>
      </c>
      <c r="AD812" s="41" t="s">
        <v>325</v>
      </c>
      <c r="AE812" s="41" t="s">
        <v>325</v>
      </c>
      <c r="AF812" s="41" t="s">
        <v>325</v>
      </c>
    </row>
    <row r="813" spans="2:32" s="21" customFormat="1" ht="15.75" customHeight="1" x14ac:dyDescent="0.2">
      <c r="B813" s="32"/>
      <c r="C813" s="41" t="str">
        <f>'Aligning Data'!C419</f>
        <v>A35</v>
      </c>
      <c r="D813" s="41" t="str">
        <f>'Aligning Data'!D419</f>
        <v>B35</v>
      </c>
      <c r="E813" s="41" t="str">
        <f>'Aligning Data'!E419</f>
        <v>C35</v>
      </c>
      <c r="F813" s="41" t="str">
        <f>'Aligning Data'!F419</f>
        <v>D35</v>
      </c>
      <c r="G813" s="41" t="str">
        <f>'Aligning Data'!G419</f>
        <v>E35</v>
      </c>
      <c r="H813" s="41" t="str">
        <f>'Aligning Data'!H419</f>
        <v>F35</v>
      </c>
      <c r="I813" s="41" t="str">
        <f>'Aligning Data'!I419</f>
        <v>G35</v>
      </c>
      <c r="J813" s="41" t="str">
        <f>'Aligning Data'!J419</f>
        <v>H35</v>
      </c>
      <c r="K813" s="41" t="str">
        <f>'Aligning Data'!K419</f>
        <v>I35</v>
      </c>
      <c r="L813" s="41" t="str">
        <f>'Aligning Data'!L419</f>
        <v>J35</v>
      </c>
      <c r="M813" s="41" t="str">
        <f>'Aligning Data'!M419</f>
        <v>K35</v>
      </c>
      <c r="N813" s="41" t="str">
        <f>'Aligning Data'!N419</f>
        <v>L35</v>
      </c>
      <c r="O813" s="41" t="str">
        <f>'Aligning Data'!O419</f>
        <v>M35</v>
      </c>
      <c r="P813" s="41" t="str">
        <f>'Aligning Data'!P419</f>
        <v>N35</v>
      </c>
      <c r="Q813" s="41" t="str">
        <f>'Aligning Data'!Q419</f>
        <v>O35</v>
      </c>
      <c r="R813" s="41" t="str">
        <f>'Aligning Data'!R419</f>
        <v>P35</v>
      </c>
      <c r="S813" s="41" t="str">
        <f>'Aligning Data'!S419</f>
        <v>S35</v>
      </c>
      <c r="T813" s="41" t="str">
        <f>'Aligning Data'!T419</f>
        <v>R35</v>
      </c>
      <c r="U813" s="41" t="str">
        <f>'Aligning Data'!U419</f>
        <v>S35</v>
      </c>
      <c r="V813" s="41" t="str">
        <f>'Aligning Data'!V419</f>
        <v>T35</v>
      </c>
      <c r="W813" s="41" t="str">
        <f>'Aligning Data'!W419</f>
        <v>U35</v>
      </c>
      <c r="X813" s="41" t="str">
        <f>'Aligning Data'!X419</f>
        <v>V35</v>
      </c>
      <c r="Y813" s="41" t="str">
        <f>'Aligning Data'!Y419</f>
        <v>W35</v>
      </c>
      <c r="Z813" s="41" t="str">
        <f>'Aligning Data'!Z419</f>
        <v>X35</v>
      </c>
      <c r="AA813" s="41" t="str">
        <f>'Aligning Data'!AA419</f>
        <v>Y35</v>
      </c>
      <c r="AB813" s="41" t="str">
        <f>'Aligning Data'!AB419</f>
        <v>Z35</v>
      </c>
      <c r="AC813" s="41" t="str">
        <f>'Aligning Data'!AC419</f>
        <v>AA35</v>
      </c>
      <c r="AD813" s="41" t="str">
        <f>'Aligning Data'!AD419</f>
        <v>AB35</v>
      </c>
      <c r="AE813" s="41" t="str">
        <f>'Aligning Data'!AE419</f>
        <v>AC35</v>
      </c>
      <c r="AF813" s="41" t="str">
        <f>'Aligning Data'!AF419</f>
        <v>AD35</v>
      </c>
    </row>
    <row r="814" spans="2:32" s="21" customFormat="1" ht="15.75" customHeight="1" x14ac:dyDescent="0.2">
      <c r="B814" s="32">
        <v>36</v>
      </c>
      <c r="C814" s="41" t="s">
        <v>325</v>
      </c>
      <c r="D814" s="41" t="s">
        <v>325</v>
      </c>
      <c r="E814" s="41" t="s">
        <v>325</v>
      </c>
      <c r="F814" s="41" t="s">
        <v>325</v>
      </c>
      <c r="G814" s="41" t="s">
        <v>325</v>
      </c>
      <c r="H814" s="41" t="s">
        <v>325</v>
      </c>
      <c r="I814" s="41" t="s">
        <v>325</v>
      </c>
      <c r="J814" s="41" t="s">
        <v>325</v>
      </c>
      <c r="K814" s="41" t="s">
        <v>325</v>
      </c>
      <c r="L814" s="41" t="s">
        <v>325</v>
      </c>
      <c r="M814" s="41" t="s">
        <v>325</v>
      </c>
      <c r="N814" s="41" t="s">
        <v>325</v>
      </c>
      <c r="O814" s="41" t="s">
        <v>325</v>
      </c>
      <c r="P814" s="41" t="s">
        <v>325</v>
      </c>
      <c r="Q814" s="41" t="s">
        <v>325</v>
      </c>
      <c r="R814" s="41" t="s">
        <v>325</v>
      </c>
      <c r="S814" s="41" t="s">
        <v>325</v>
      </c>
      <c r="T814" s="41" t="s">
        <v>325</v>
      </c>
      <c r="U814" s="41" t="s">
        <v>325</v>
      </c>
      <c r="V814" s="41" t="s">
        <v>325</v>
      </c>
      <c r="W814" s="41" t="s">
        <v>325</v>
      </c>
      <c r="X814" s="41" t="s">
        <v>325</v>
      </c>
      <c r="Y814" s="41" t="s">
        <v>325</v>
      </c>
      <c r="Z814" s="41" t="s">
        <v>325</v>
      </c>
      <c r="AA814" s="41" t="s">
        <v>325</v>
      </c>
      <c r="AB814" s="41" t="s">
        <v>325</v>
      </c>
      <c r="AC814" s="41" t="s">
        <v>325</v>
      </c>
      <c r="AD814" s="41" t="s">
        <v>325</v>
      </c>
      <c r="AE814" s="41" t="s">
        <v>325</v>
      </c>
      <c r="AF814" s="41" t="s">
        <v>325</v>
      </c>
    </row>
    <row r="815" spans="2:32" ht="15.75" customHeight="1" x14ac:dyDescent="0.2">
      <c r="B815" s="49"/>
      <c r="C815" s="41" t="str">
        <f>'Aligning Data'!C420</f>
        <v>A36</v>
      </c>
      <c r="D815" s="41" t="str">
        <f>'Aligning Data'!D420</f>
        <v>B36</v>
      </c>
      <c r="E815" s="41" t="str">
        <f>'Aligning Data'!E420</f>
        <v>C36</v>
      </c>
      <c r="F815" s="41" t="str">
        <f>'Aligning Data'!F420</f>
        <v>D36</v>
      </c>
      <c r="G815" s="41" t="str">
        <f>'Aligning Data'!G420</f>
        <v>E36</v>
      </c>
      <c r="H815" s="41" t="str">
        <f>'Aligning Data'!H420</f>
        <v>F36</v>
      </c>
      <c r="I815" s="41" t="str">
        <f>'Aligning Data'!I420</f>
        <v>G36</v>
      </c>
      <c r="J815" s="41" t="str">
        <f>'Aligning Data'!J420</f>
        <v>H36</v>
      </c>
      <c r="K815" s="41" t="str">
        <f>'Aligning Data'!K420</f>
        <v>I36</v>
      </c>
      <c r="L815" s="41" t="str">
        <f>'Aligning Data'!L420</f>
        <v>J36</v>
      </c>
      <c r="M815" s="41" t="str">
        <f>'Aligning Data'!M420</f>
        <v>K36</v>
      </c>
      <c r="N815" s="41" t="str">
        <f>'Aligning Data'!N420</f>
        <v>L36</v>
      </c>
      <c r="O815" s="41" t="str">
        <f>'Aligning Data'!O420</f>
        <v>M36</v>
      </c>
      <c r="P815" s="41" t="str">
        <f>'Aligning Data'!P420</f>
        <v>N36</v>
      </c>
      <c r="Q815" s="41" t="str">
        <f>'Aligning Data'!Q420</f>
        <v>O36</v>
      </c>
      <c r="R815" s="41" t="str">
        <f>'Aligning Data'!R420</f>
        <v>P36</v>
      </c>
      <c r="S815" s="41" t="str">
        <f>'Aligning Data'!S420</f>
        <v>S36</v>
      </c>
      <c r="T815" s="41" t="str">
        <f>'Aligning Data'!T420</f>
        <v>R36</v>
      </c>
      <c r="U815" s="41" t="str">
        <f>'Aligning Data'!U420</f>
        <v>S36</v>
      </c>
      <c r="V815" s="41" t="str">
        <f>'Aligning Data'!V420</f>
        <v>T36</v>
      </c>
      <c r="W815" s="41" t="str">
        <f>'Aligning Data'!W420</f>
        <v>U36</v>
      </c>
      <c r="X815" s="41" t="str">
        <f>'Aligning Data'!X420</f>
        <v>V36</v>
      </c>
      <c r="Y815" s="41" t="str">
        <f>'Aligning Data'!Y420</f>
        <v>W36</v>
      </c>
      <c r="Z815" s="41" t="str">
        <f>'Aligning Data'!Z420</f>
        <v>X36</v>
      </c>
      <c r="AA815" s="41" t="str">
        <f>'Aligning Data'!AA420</f>
        <v>Y36</v>
      </c>
      <c r="AB815" s="41" t="str">
        <f>'Aligning Data'!AB420</f>
        <v>Z36</v>
      </c>
      <c r="AC815" s="41" t="str">
        <f>'Aligning Data'!AC420</f>
        <v>AA36</v>
      </c>
      <c r="AD815" s="41" t="str">
        <f>'Aligning Data'!AD420</f>
        <v>AB36</v>
      </c>
      <c r="AE815" s="41" t="str">
        <f>'Aligning Data'!AE420</f>
        <v>AC36</v>
      </c>
      <c r="AF815" s="41" t="str">
        <f>'Aligning Data'!AF420</f>
        <v>AD36</v>
      </c>
    </row>
    <row r="816" spans="2:32" ht="15.75" customHeight="1" x14ac:dyDescent="0.2">
      <c r="B816" s="50"/>
    </row>
    <row r="817" spans="2:34" s="39" customFormat="1" ht="15.75" customHeight="1" x14ac:dyDescent="0.2">
      <c r="B817" s="38"/>
      <c r="C817" s="60" t="str">
        <f>'Aligning Data'!C422</f>
        <v>Sample 12</v>
      </c>
    </row>
    <row r="818" spans="2:34" s="21" customFormat="1" ht="15.75" customHeight="1" x14ac:dyDescent="0.2">
      <c r="B818" s="27">
        <v>1</v>
      </c>
      <c r="C818" s="27" t="s">
        <v>324</v>
      </c>
      <c r="D818" s="27" t="s">
        <v>327</v>
      </c>
      <c r="E818" s="27" t="s">
        <v>1071</v>
      </c>
      <c r="F818" s="27" t="s">
        <v>326</v>
      </c>
      <c r="G818" s="27" t="s">
        <v>1114</v>
      </c>
      <c r="H818" s="27" t="s">
        <v>1115</v>
      </c>
      <c r="I818" s="27" t="s">
        <v>1116</v>
      </c>
      <c r="J818" s="27" t="s">
        <v>1117</v>
      </c>
      <c r="K818" s="27" t="s">
        <v>1118</v>
      </c>
      <c r="L818" s="27" t="s">
        <v>1119</v>
      </c>
      <c r="M818" s="27" t="s">
        <v>1120</v>
      </c>
      <c r="N818" s="27" t="s">
        <v>1121</v>
      </c>
      <c r="O818" s="27" t="s">
        <v>1122</v>
      </c>
      <c r="P818" s="27" t="s">
        <v>1123</v>
      </c>
      <c r="Q818" s="27" t="s">
        <v>1124</v>
      </c>
      <c r="R818" s="27" t="s">
        <v>1125</v>
      </c>
      <c r="S818" s="27" t="s">
        <v>1126</v>
      </c>
      <c r="T818" s="27" t="s">
        <v>1127</v>
      </c>
      <c r="U818" s="27" t="s">
        <v>1128</v>
      </c>
      <c r="V818" s="27" t="s">
        <v>1129</v>
      </c>
      <c r="W818" s="27" t="s">
        <v>1130</v>
      </c>
      <c r="X818" s="27" t="s">
        <v>1131</v>
      </c>
      <c r="Y818" s="27" t="s">
        <v>1132</v>
      </c>
      <c r="Z818" s="27" t="s">
        <v>1133</v>
      </c>
      <c r="AA818" s="27" t="s">
        <v>1134</v>
      </c>
      <c r="AB818" s="27" t="s">
        <v>1135</v>
      </c>
      <c r="AC818" s="27" t="s">
        <v>1136</v>
      </c>
      <c r="AD818" s="27" t="s">
        <v>1137</v>
      </c>
      <c r="AE818" s="27" t="s">
        <v>1138</v>
      </c>
      <c r="AF818" s="27" t="s">
        <v>1139</v>
      </c>
      <c r="AH818" s="39" t="s">
        <v>1065</v>
      </c>
    </row>
    <row r="819" spans="2:34" s="21" customFormat="1" ht="15.75" customHeight="1" x14ac:dyDescent="0.2">
      <c r="B819" s="27"/>
      <c r="C819" s="28" t="str">
        <f>'Aligning Data'!C423</f>
        <v>A1</v>
      </c>
      <c r="D819" s="28" t="str">
        <f>'Aligning Data'!D423</f>
        <v>B1</v>
      </c>
      <c r="E819" s="28" t="str">
        <f>'Aligning Data'!E423</f>
        <v>C1</v>
      </c>
      <c r="F819" s="28" t="str">
        <f>'Aligning Data'!F423</f>
        <v>D1</v>
      </c>
      <c r="G819" s="28" t="str">
        <f>'Aligning Data'!G423</f>
        <v>E1</v>
      </c>
      <c r="H819" s="28" t="str">
        <f>'Aligning Data'!H423</f>
        <v>F1</v>
      </c>
      <c r="I819" s="28" t="str">
        <f>'Aligning Data'!I423</f>
        <v>G1</v>
      </c>
      <c r="J819" s="28" t="str">
        <f>'Aligning Data'!J423</f>
        <v>H1</v>
      </c>
      <c r="K819" s="28" t="str">
        <f>'Aligning Data'!K423</f>
        <v>I1</v>
      </c>
      <c r="L819" s="28" t="str">
        <f>'Aligning Data'!L423</f>
        <v>J1</v>
      </c>
      <c r="M819" s="28" t="str">
        <f>'Aligning Data'!M423</f>
        <v>K1</v>
      </c>
      <c r="N819" s="28" t="str">
        <f>'Aligning Data'!N423</f>
        <v>L1</v>
      </c>
      <c r="O819" s="28" t="str">
        <f>'Aligning Data'!O423</f>
        <v>M1</v>
      </c>
      <c r="P819" s="28" t="str">
        <f>'Aligning Data'!P423</f>
        <v>N1</v>
      </c>
      <c r="Q819" s="28" t="str">
        <f>'Aligning Data'!Q423</f>
        <v>O1</v>
      </c>
      <c r="R819" s="28" t="str">
        <f>'Aligning Data'!R423</f>
        <v>P1</v>
      </c>
      <c r="S819" s="28" t="str">
        <f>'Aligning Data'!S423</f>
        <v>S1</v>
      </c>
      <c r="T819" s="28" t="str">
        <f>'Aligning Data'!T423</f>
        <v>R1</v>
      </c>
      <c r="U819" s="28" t="str">
        <f>'Aligning Data'!U423</f>
        <v>S1</v>
      </c>
      <c r="V819" s="28" t="str">
        <f>'Aligning Data'!V423</f>
        <v>T1</v>
      </c>
      <c r="W819" s="28" t="str">
        <f>'Aligning Data'!W423</f>
        <v>U1</v>
      </c>
      <c r="X819" s="28" t="str">
        <f>'Aligning Data'!X423</f>
        <v>V1</v>
      </c>
      <c r="Y819" s="28" t="str">
        <f>'Aligning Data'!Y423</f>
        <v>W1</v>
      </c>
      <c r="Z819" s="28" t="str">
        <f>'Aligning Data'!Z423</f>
        <v>X1</v>
      </c>
      <c r="AA819" s="28" t="str">
        <f>'Aligning Data'!AA423</f>
        <v>Y1</v>
      </c>
      <c r="AB819" s="28" t="str">
        <f>'Aligning Data'!AB423</f>
        <v>Z1</v>
      </c>
      <c r="AC819" s="28" t="str">
        <f>'Aligning Data'!AC423</f>
        <v>AA1</v>
      </c>
      <c r="AD819" s="28" t="str">
        <f>'Aligning Data'!AD423</f>
        <v>AB1</v>
      </c>
      <c r="AE819" s="28" t="str">
        <f>'Aligning Data'!AE423</f>
        <v>AC1</v>
      </c>
      <c r="AF819" s="28" t="str">
        <f>'Aligning Data'!AF423</f>
        <v>AD1</v>
      </c>
      <c r="AH819" s="21">
        <f>'Aligning Data'!AH424</f>
        <v>0</v>
      </c>
    </row>
    <row r="820" spans="2:34" s="21" customFormat="1" ht="15.75" customHeight="1" x14ac:dyDescent="0.2">
      <c r="B820" s="27">
        <v>2</v>
      </c>
      <c r="C820" s="27" t="s">
        <v>324</v>
      </c>
      <c r="D820" s="27" t="s">
        <v>327</v>
      </c>
      <c r="E820" s="27" t="s">
        <v>1071</v>
      </c>
      <c r="F820" s="27" t="s">
        <v>326</v>
      </c>
      <c r="G820" s="27" t="s">
        <v>1114</v>
      </c>
      <c r="H820" s="27" t="s">
        <v>1115</v>
      </c>
      <c r="I820" s="27" t="s">
        <v>1116</v>
      </c>
      <c r="J820" s="27" t="s">
        <v>1117</v>
      </c>
      <c r="K820" s="27" t="s">
        <v>1118</v>
      </c>
      <c r="L820" s="27" t="s">
        <v>1119</v>
      </c>
      <c r="M820" s="27" t="s">
        <v>1120</v>
      </c>
      <c r="N820" s="27" t="s">
        <v>1121</v>
      </c>
      <c r="O820" s="27" t="s">
        <v>1122</v>
      </c>
      <c r="P820" s="27" t="s">
        <v>1123</v>
      </c>
      <c r="Q820" s="27" t="s">
        <v>1124</v>
      </c>
      <c r="R820" s="27" t="s">
        <v>1125</v>
      </c>
      <c r="S820" s="27" t="s">
        <v>1126</v>
      </c>
      <c r="T820" s="27" t="s">
        <v>1127</v>
      </c>
      <c r="U820" s="27" t="s">
        <v>1128</v>
      </c>
      <c r="V820" s="27" t="s">
        <v>1129</v>
      </c>
      <c r="W820" s="27" t="s">
        <v>1130</v>
      </c>
      <c r="X820" s="27" t="s">
        <v>1131</v>
      </c>
      <c r="Y820" s="27" t="s">
        <v>1132</v>
      </c>
      <c r="Z820" s="27" t="s">
        <v>1133</v>
      </c>
      <c r="AA820" s="27" t="s">
        <v>1134</v>
      </c>
      <c r="AB820" s="27" t="s">
        <v>1135</v>
      </c>
      <c r="AC820" s="27" t="s">
        <v>1136</v>
      </c>
      <c r="AD820" s="27" t="s">
        <v>1137</v>
      </c>
      <c r="AE820" s="27" t="s">
        <v>1138</v>
      </c>
      <c r="AF820" s="27" t="s">
        <v>1139</v>
      </c>
      <c r="AH820" s="21">
        <f>'Aligning Data'!AH425</f>
        <v>0</v>
      </c>
    </row>
    <row r="821" spans="2:34" s="21" customFormat="1" ht="15.75" customHeight="1" x14ac:dyDescent="0.2">
      <c r="B821" s="27"/>
      <c r="C821" s="28" t="str">
        <f>'Aligning Data'!C424</f>
        <v>A2</v>
      </c>
      <c r="D821" s="28" t="str">
        <f>'Aligning Data'!D424</f>
        <v>B2</v>
      </c>
      <c r="E821" s="28" t="str">
        <f>'Aligning Data'!E424</f>
        <v>C2</v>
      </c>
      <c r="F821" s="28" t="str">
        <f>'Aligning Data'!F424</f>
        <v>D2</v>
      </c>
      <c r="G821" s="28" t="str">
        <f>'Aligning Data'!G424</f>
        <v>E2</v>
      </c>
      <c r="H821" s="28" t="str">
        <f>'Aligning Data'!H424</f>
        <v>F2</v>
      </c>
      <c r="I821" s="28" t="str">
        <f>'Aligning Data'!I424</f>
        <v>G2</v>
      </c>
      <c r="J821" s="28" t="str">
        <f>'Aligning Data'!J424</f>
        <v>H2</v>
      </c>
      <c r="K821" s="28" t="str">
        <f>'Aligning Data'!K424</f>
        <v>I2</v>
      </c>
      <c r="L821" s="28" t="str">
        <f>'Aligning Data'!L424</f>
        <v>J2</v>
      </c>
      <c r="M821" s="28" t="str">
        <f>'Aligning Data'!M424</f>
        <v>K2</v>
      </c>
      <c r="N821" s="28" t="str">
        <f>'Aligning Data'!N424</f>
        <v>L2</v>
      </c>
      <c r="O821" s="28" t="str">
        <f>'Aligning Data'!O424</f>
        <v>M2</v>
      </c>
      <c r="P821" s="28" t="str">
        <f>'Aligning Data'!P424</f>
        <v>N2</v>
      </c>
      <c r="Q821" s="28" t="str">
        <f>'Aligning Data'!Q424</f>
        <v>O2</v>
      </c>
      <c r="R821" s="28" t="str">
        <f>'Aligning Data'!R424</f>
        <v>P2</v>
      </c>
      <c r="S821" s="28" t="str">
        <f>'Aligning Data'!S424</f>
        <v>S2</v>
      </c>
      <c r="T821" s="28" t="str">
        <f>'Aligning Data'!T424</f>
        <v>R2</v>
      </c>
      <c r="U821" s="28" t="str">
        <f>'Aligning Data'!U424</f>
        <v>S2</v>
      </c>
      <c r="V821" s="28" t="str">
        <f>'Aligning Data'!V424</f>
        <v>T2</v>
      </c>
      <c r="W821" s="28" t="str">
        <f>'Aligning Data'!W424</f>
        <v>U2</v>
      </c>
      <c r="X821" s="28" t="str">
        <f>'Aligning Data'!X424</f>
        <v>V2</v>
      </c>
      <c r="Y821" s="28" t="str">
        <f>'Aligning Data'!Y424</f>
        <v>W2</v>
      </c>
      <c r="Z821" s="28" t="str">
        <f>'Aligning Data'!Z424</f>
        <v>X2</v>
      </c>
      <c r="AA821" s="28" t="str">
        <f>'Aligning Data'!AA424</f>
        <v>Y2</v>
      </c>
      <c r="AB821" s="28" t="str">
        <f>'Aligning Data'!AB424</f>
        <v>Z2</v>
      </c>
      <c r="AC821" s="28" t="str">
        <f>'Aligning Data'!AC424</f>
        <v>AA2</v>
      </c>
      <c r="AD821" s="28" t="str">
        <f>'Aligning Data'!AD424</f>
        <v>AB2</v>
      </c>
      <c r="AE821" s="28" t="str">
        <f>'Aligning Data'!AE424</f>
        <v>AC2</v>
      </c>
      <c r="AF821" s="28" t="str">
        <f>'Aligning Data'!AF424</f>
        <v>AD2</v>
      </c>
      <c r="AH821" s="21">
        <f>'Aligning Data'!AH426</f>
        <v>0</v>
      </c>
    </row>
    <row r="822" spans="2:34" s="21" customFormat="1" ht="15.75" customHeight="1" x14ac:dyDescent="0.2">
      <c r="B822" s="32">
        <v>3</v>
      </c>
      <c r="C822" s="32" t="s">
        <v>326</v>
      </c>
      <c r="D822" s="32" t="s">
        <v>326</v>
      </c>
      <c r="E822" s="32" t="s">
        <v>326</v>
      </c>
      <c r="F822" s="32" t="s">
        <v>1140</v>
      </c>
      <c r="G822" s="32" t="s">
        <v>1141</v>
      </c>
      <c r="H822" s="32" t="s">
        <v>1142</v>
      </c>
      <c r="I822" s="32" t="s">
        <v>1143</v>
      </c>
      <c r="J822" s="32" t="s">
        <v>1144</v>
      </c>
      <c r="K822" s="32" t="s">
        <v>1145</v>
      </c>
      <c r="L822" s="32" t="s">
        <v>1146</v>
      </c>
      <c r="M822" s="32" t="s">
        <v>1147</v>
      </c>
      <c r="N822" s="32" t="s">
        <v>1148</v>
      </c>
      <c r="O822" s="32" t="s">
        <v>1149</v>
      </c>
      <c r="P822" s="32" t="s">
        <v>1150</v>
      </c>
      <c r="Q822" s="32" t="s">
        <v>1151</v>
      </c>
      <c r="R822" s="32" t="s">
        <v>1152</v>
      </c>
      <c r="S822" s="32" t="s">
        <v>1153</v>
      </c>
      <c r="T822" s="32" t="s">
        <v>1154</v>
      </c>
      <c r="U822" s="32" t="s">
        <v>1155</v>
      </c>
      <c r="V822" s="32" t="s">
        <v>1156</v>
      </c>
      <c r="W822" s="32" t="s">
        <v>1157</v>
      </c>
      <c r="X822" s="32" t="s">
        <v>1158</v>
      </c>
      <c r="Y822" s="32" t="s">
        <v>1159</v>
      </c>
      <c r="Z822" s="32" t="s">
        <v>1160</v>
      </c>
      <c r="AA822" s="32" t="s">
        <v>1161</v>
      </c>
      <c r="AB822" s="32" t="s">
        <v>1162</v>
      </c>
      <c r="AC822" s="32" t="s">
        <v>1163</v>
      </c>
      <c r="AD822" s="32" t="s">
        <v>1164</v>
      </c>
      <c r="AE822" s="32" t="s">
        <v>1165</v>
      </c>
      <c r="AF822" s="32" t="s">
        <v>1166</v>
      </c>
      <c r="AH822" s="21">
        <f>'Aligning Data'!AH427</f>
        <v>0</v>
      </c>
    </row>
    <row r="823" spans="2:34" s="21" customFormat="1" ht="15.75" customHeight="1" x14ac:dyDescent="0.2">
      <c r="B823" s="32"/>
      <c r="C823" s="41" t="str">
        <f>'Aligning Data'!C425</f>
        <v>A3</v>
      </c>
      <c r="D823" s="41" t="str">
        <f>'Aligning Data'!D425</f>
        <v>B3</v>
      </c>
      <c r="E823" s="41" t="str">
        <f>'Aligning Data'!E425</f>
        <v>C3</v>
      </c>
      <c r="F823" s="41" t="str">
        <f>'Aligning Data'!F425</f>
        <v>D3</v>
      </c>
      <c r="G823" s="41" t="str">
        <f>'Aligning Data'!G425</f>
        <v>E3</v>
      </c>
      <c r="H823" s="41" t="str">
        <f>'Aligning Data'!H425</f>
        <v>F3</v>
      </c>
      <c r="I823" s="41" t="str">
        <f>'Aligning Data'!I425</f>
        <v>G3</v>
      </c>
      <c r="J823" s="41" t="str">
        <f>'Aligning Data'!J425</f>
        <v>H3</v>
      </c>
      <c r="K823" s="41" t="str">
        <f>'Aligning Data'!K425</f>
        <v>I3</v>
      </c>
      <c r="L823" s="41" t="str">
        <f>'Aligning Data'!L425</f>
        <v>J3</v>
      </c>
      <c r="M823" s="41" t="str">
        <f>'Aligning Data'!M425</f>
        <v>K3</v>
      </c>
      <c r="N823" s="41" t="str">
        <f>'Aligning Data'!N425</f>
        <v>L3</v>
      </c>
      <c r="O823" s="41" t="str">
        <f>'Aligning Data'!O425</f>
        <v>M3</v>
      </c>
      <c r="P823" s="41" t="str">
        <f>'Aligning Data'!P425</f>
        <v>N3</v>
      </c>
      <c r="Q823" s="41" t="str">
        <f>'Aligning Data'!Q425</f>
        <v>O3</v>
      </c>
      <c r="R823" s="41" t="str">
        <f>'Aligning Data'!R425</f>
        <v>P3</v>
      </c>
      <c r="S823" s="41" t="str">
        <f>'Aligning Data'!S425</f>
        <v>S3</v>
      </c>
      <c r="T823" s="41" t="str">
        <f>'Aligning Data'!T425</f>
        <v>R3</v>
      </c>
      <c r="U823" s="41" t="str">
        <f>'Aligning Data'!U425</f>
        <v>S3</v>
      </c>
      <c r="V823" s="41" t="str">
        <f>'Aligning Data'!V425</f>
        <v>T3</v>
      </c>
      <c r="W823" s="41" t="str">
        <f>'Aligning Data'!W425</f>
        <v>U3</v>
      </c>
      <c r="X823" s="41" t="str">
        <f>'Aligning Data'!X425</f>
        <v>V3</v>
      </c>
      <c r="Y823" s="41" t="str">
        <f>'Aligning Data'!Y425</f>
        <v>W3</v>
      </c>
      <c r="Z823" s="41" t="str">
        <f>'Aligning Data'!Z425</f>
        <v>X3</v>
      </c>
      <c r="AA823" s="41" t="str">
        <f>'Aligning Data'!AA425</f>
        <v>Y3</v>
      </c>
      <c r="AB823" s="41" t="str">
        <f>'Aligning Data'!AB425</f>
        <v>Z3</v>
      </c>
      <c r="AC823" s="41" t="str">
        <f>'Aligning Data'!AC425</f>
        <v>AA3</v>
      </c>
      <c r="AD823" s="41" t="str">
        <f>'Aligning Data'!AD425</f>
        <v>AB3</v>
      </c>
      <c r="AE823" s="41" t="str">
        <f>'Aligning Data'!AE425</f>
        <v>AC3</v>
      </c>
      <c r="AF823" s="41" t="str">
        <f>'Aligning Data'!AF425</f>
        <v>AD3</v>
      </c>
    </row>
    <row r="824" spans="2:34" s="21" customFormat="1" ht="15.75" customHeight="1" x14ac:dyDescent="0.2">
      <c r="B824" s="32">
        <v>4</v>
      </c>
      <c r="C824" s="32" t="s">
        <v>326</v>
      </c>
      <c r="D824" s="32" t="s">
        <v>326</v>
      </c>
      <c r="E824" s="32" t="s">
        <v>326</v>
      </c>
      <c r="F824" s="32" t="s">
        <v>1140</v>
      </c>
      <c r="G824" s="32" t="s">
        <v>1141</v>
      </c>
      <c r="H824" s="32" t="s">
        <v>1142</v>
      </c>
      <c r="I824" s="32" t="s">
        <v>1143</v>
      </c>
      <c r="J824" s="32" t="s">
        <v>1144</v>
      </c>
      <c r="K824" s="32" t="s">
        <v>1145</v>
      </c>
      <c r="L824" s="32" t="s">
        <v>1146</v>
      </c>
      <c r="M824" s="32" t="s">
        <v>1147</v>
      </c>
      <c r="N824" s="32" t="s">
        <v>1148</v>
      </c>
      <c r="O824" s="32" t="s">
        <v>1149</v>
      </c>
      <c r="P824" s="32" t="s">
        <v>1150</v>
      </c>
      <c r="Q824" s="32" t="s">
        <v>1151</v>
      </c>
      <c r="R824" s="32" t="s">
        <v>1152</v>
      </c>
      <c r="S824" s="32" t="s">
        <v>1153</v>
      </c>
      <c r="T824" s="32" t="s">
        <v>1154</v>
      </c>
      <c r="U824" s="32" t="s">
        <v>1155</v>
      </c>
      <c r="V824" s="32" t="s">
        <v>1156</v>
      </c>
      <c r="W824" s="32" t="s">
        <v>1157</v>
      </c>
      <c r="X824" s="32" t="s">
        <v>1158</v>
      </c>
      <c r="Y824" s="32" t="s">
        <v>1159</v>
      </c>
      <c r="Z824" s="32" t="s">
        <v>1160</v>
      </c>
      <c r="AA824" s="32" t="s">
        <v>1161</v>
      </c>
      <c r="AB824" s="32" t="s">
        <v>1162</v>
      </c>
      <c r="AC824" s="32" t="s">
        <v>1163</v>
      </c>
      <c r="AD824" s="32" t="s">
        <v>1164</v>
      </c>
      <c r="AE824" s="32" t="s">
        <v>1165</v>
      </c>
      <c r="AF824" s="32" t="s">
        <v>1166</v>
      </c>
    </row>
    <row r="825" spans="2:34" s="21" customFormat="1" ht="15.75" customHeight="1" x14ac:dyDescent="0.2">
      <c r="B825" s="32"/>
      <c r="C825" s="41" t="str">
        <f>'Aligning Data'!C426</f>
        <v>A4</v>
      </c>
      <c r="D825" s="41" t="str">
        <f>'Aligning Data'!D426</f>
        <v>B4</v>
      </c>
      <c r="E825" s="41" t="str">
        <f>'Aligning Data'!E426</f>
        <v>C4</v>
      </c>
      <c r="F825" s="41" t="str">
        <f>'Aligning Data'!F426</f>
        <v>D4</v>
      </c>
      <c r="G825" s="41" t="str">
        <f>'Aligning Data'!G426</f>
        <v>E4</v>
      </c>
      <c r="H825" s="41" t="str">
        <f>'Aligning Data'!H426</f>
        <v>F4</v>
      </c>
      <c r="I825" s="41" t="str">
        <f>'Aligning Data'!I426</f>
        <v>G4</v>
      </c>
      <c r="J825" s="41" t="str">
        <f>'Aligning Data'!J426</f>
        <v>H4</v>
      </c>
      <c r="K825" s="41" t="str">
        <f>'Aligning Data'!K426</f>
        <v>I4</v>
      </c>
      <c r="L825" s="41" t="str">
        <f>'Aligning Data'!L426</f>
        <v>J4</v>
      </c>
      <c r="M825" s="41" t="str">
        <f>'Aligning Data'!M426</f>
        <v>K4</v>
      </c>
      <c r="N825" s="41" t="str">
        <f>'Aligning Data'!N426</f>
        <v>L4</v>
      </c>
      <c r="O825" s="41" t="str">
        <f>'Aligning Data'!O426</f>
        <v>M4</v>
      </c>
      <c r="P825" s="41" t="str">
        <f>'Aligning Data'!P426</f>
        <v>N4</v>
      </c>
      <c r="Q825" s="41" t="str">
        <f>'Aligning Data'!Q426</f>
        <v>O4</v>
      </c>
      <c r="R825" s="41" t="str">
        <f>'Aligning Data'!R426</f>
        <v>P4</v>
      </c>
      <c r="S825" s="41" t="str">
        <f>'Aligning Data'!S426</f>
        <v>S4</v>
      </c>
      <c r="T825" s="41" t="str">
        <f>'Aligning Data'!T426</f>
        <v>R4</v>
      </c>
      <c r="U825" s="41" t="str">
        <f>'Aligning Data'!U426</f>
        <v>S4</v>
      </c>
      <c r="V825" s="41" t="str">
        <f>'Aligning Data'!V426</f>
        <v>T4</v>
      </c>
      <c r="W825" s="41" t="str">
        <f>'Aligning Data'!W426</f>
        <v>U4</v>
      </c>
      <c r="X825" s="41" t="str">
        <f>'Aligning Data'!X426</f>
        <v>V4</v>
      </c>
      <c r="Y825" s="41" t="str">
        <f>'Aligning Data'!Y426</f>
        <v>W4</v>
      </c>
      <c r="Z825" s="41" t="str">
        <f>'Aligning Data'!Z426</f>
        <v>X4</v>
      </c>
      <c r="AA825" s="41" t="str">
        <f>'Aligning Data'!AA426</f>
        <v>Y4</v>
      </c>
      <c r="AB825" s="41" t="str">
        <f>'Aligning Data'!AB426</f>
        <v>Z4</v>
      </c>
      <c r="AC825" s="41" t="str">
        <f>'Aligning Data'!AC426</f>
        <v>AA4</v>
      </c>
      <c r="AD825" s="41" t="str">
        <f>'Aligning Data'!AD426</f>
        <v>AB4</v>
      </c>
      <c r="AE825" s="41" t="str">
        <f>'Aligning Data'!AE426</f>
        <v>AC4</v>
      </c>
      <c r="AF825" s="41" t="str">
        <f>'Aligning Data'!AF426</f>
        <v>AD4</v>
      </c>
    </row>
    <row r="826" spans="2:34" s="21" customFormat="1" ht="15.75" customHeight="1" x14ac:dyDescent="0.2">
      <c r="B826" s="27">
        <v>5</v>
      </c>
      <c r="C826" s="27" t="s">
        <v>1167</v>
      </c>
      <c r="D826" s="27" t="s">
        <v>1072</v>
      </c>
      <c r="E826" s="27" t="s">
        <v>1168</v>
      </c>
      <c r="F826" s="27" t="s">
        <v>1169</v>
      </c>
      <c r="G826" s="27" t="s">
        <v>1170</v>
      </c>
      <c r="H826" s="27" t="s">
        <v>1171</v>
      </c>
      <c r="I826" s="27" t="s">
        <v>1172</v>
      </c>
      <c r="J826" s="27" t="s">
        <v>1173</v>
      </c>
      <c r="K826" s="27" t="s">
        <v>1174</v>
      </c>
      <c r="L826" s="27" t="s">
        <v>1175</v>
      </c>
      <c r="M826" s="27" t="s">
        <v>1176</v>
      </c>
      <c r="N826" s="27" t="s">
        <v>1177</v>
      </c>
      <c r="O826" s="27" t="s">
        <v>1178</v>
      </c>
      <c r="P826" s="27" t="s">
        <v>1179</v>
      </c>
      <c r="Q826" s="27" t="s">
        <v>1180</v>
      </c>
      <c r="R826" s="27" t="s">
        <v>1181</v>
      </c>
      <c r="S826" s="27" t="s">
        <v>1182</v>
      </c>
      <c r="T826" s="27" t="s">
        <v>1183</v>
      </c>
      <c r="U826" s="27" t="s">
        <v>1184</v>
      </c>
      <c r="V826" s="27" t="s">
        <v>1185</v>
      </c>
      <c r="W826" s="27" t="s">
        <v>1186</v>
      </c>
      <c r="X826" s="27" t="s">
        <v>1187</v>
      </c>
      <c r="Y826" s="27" t="s">
        <v>1188</v>
      </c>
      <c r="Z826" s="27" t="s">
        <v>1189</v>
      </c>
      <c r="AA826" s="27" t="s">
        <v>1190</v>
      </c>
      <c r="AB826" s="27" t="s">
        <v>1191</v>
      </c>
      <c r="AC826" s="27" t="s">
        <v>1192</v>
      </c>
      <c r="AD826" s="27" t="s">
        <v>1193</v>
      </c>
      <c r="AE826" s="27" t="s">
        <v>1194</v>
      </c>
      <c r="AF826" s="27" t="s">
        <v>1195</v>
      </c>
    </row>
    <row r="827" spans="2:34" s="21" customFormat="1" ht="15.75" customHeight="1" x14ac:dyDescent="0.2">
      <c r="B827" s="27"/>
      <c r="C827" s="28" t="str">
        <f>'Aligning Data'!C427</f>
        <v>A5</v>
      </c>
      <c r="D827" s="28" t="str">
        <f>'Aligning Data'!D427</f>
        <v>B5</v>
      </c>
      <c r="E827" s="28" t="str">
        <f>'Aligning Data'!E427</f>
        <v>C5</v>
      </c>
      <c r="F827" s="28" t="str">
        <f>'Aligning Data'!F427</f>
        <v>D5</v>
      </c>
      <c r="G827" s="28" t="str">
        <f>'Aligning Data'!G427</f>
        <v>E5</v>
      </c>
      <c r="H827" s="28" t="str">
        <f>'Aligning Data'!H427</f>
        <v>F5</v>
      </c>
      <c r="I827" s="28" t="str">
        <f>'Aligning Data'!I427</f>
        <v>G5</v>
      </c>
      <c r="J827" s="28" t="str">
        <f>'Aligning Data'!J427</f>
        <v>H5</v>
      </c>
      <c r="K827" s="28" t="str">
        <f>'Aligning Data'!K427</f>
        <v>I5</v>
      </c>
      <c r="L827" s="28" t="str">
        <f>'Aligning Data'!L427</f>
        <v>J5</v>
      </c>
      <c r="M827" s="28" t="str">
        <f>'Aligning Data'!M427</f>
        <v>K5</v>
      </c>
      <c r="N827" s="28" t="str">
        <f>'Aligning Data'!N427</f>
        <v>L5</v>
      </c>
      <c r="O827" s="28" t="str">
        <f>'Aligning Data'!O427</f>
        <v>M5</v>
      </c>
      <c r="P827" s="28" t="str">
        <f>'Aligning Data'!P427</f>
        <v>N5</v>
      </c>
      <c r="Q827" s="28" t="str">
        <f>'Aligning Data'!Q427</f>
        <v>O5</v>
      </c>
      <c r="R827" s="28" t="str">
        <f>'Aligning Data'!R427</f>
        <v>P5</v>
      </c>
      <c r="S827" s="28" t="str">
        <f>'Aligning Data'!S427</f>
        <v>S5</v>
      </c>
      <c r="T827" s="28" t="str">
        <f>'Aligning Data'!T427</f>
        <v>R5</v>
      </c>
      <c r="U827" s="28" t="str">
        <f>'Aligning Data'!U427</f>
        <v>S5</v>
      </c>
      <c r="V827" s="28" t="str">
        <f>'Aligning Data'!V427</f>
        <v>T5</v>
      </c>
      <c r="W827" s="28" t="str">
        <f>'Aligning Data'!W427</f>
        <v>U5</v>
      </c>
      <c r="X827" s="28" t="str">
        <f>'Aligning Data'!X427</f>
        <v>V5</v>
      </c>
      <c r="Y827" s="28" t="str">
        <f>'Aligning Data'!Y427</f>
        <v>W5</v>
      </c>
      <c r="Z827" s="28" t="str">
        <f>'Aligning Data'!Z427</f>
        <v>X5</v>
      </c>
      <c r="AA827" s="28" t="str">
        <f>'Aligning Data'!AA427</f>
        <v>Y5</v>
      </c>
      <c r="AB827" s="28" t="str">
        <f>'Aligning Data'!AB427</f>
        <v>Z5</v>
      </c>
      <c r="AC827" s="28" t="str">
        <f>'Aligning Data'!AC427</f>
        <v>AA5</v>
      </c>
      <c r="AD827" s="28" t="str">
        <f>'Aligning Data'!AD427</f>
        <v>AB5</v>
      </c>
      <c r="AE827" s="28" t="str">
        <f>'Aligning Data'!AE427</f>
        <v>AC5</v>
      </c>
      <c r="AF827" s="28" t="str">
        <f>'Aligning Data'!AF427</f>
        <v>AD5</v>
      </c>
    </row>
    <row r="828" spans="2:34" s="21" customFormat="1" ht="15.75" customHeight="1" x14ac:dyDescent="0.2">
      <c r="B828" s="27">
        <v>6</v>
      </c>
      <c r="C828" s="27" t="s">
        <v>1167</v>
      </c>
      <c r="D828" s="27" t="s">
        <v>1072</v>
      </c>
      <c r="E828" s="27" t="s">
        <v>1168</v>
      </c>
      <c r="F828" s="27" t="s">
        <v>1169</v>
      </c>
      <c r="G828" s="27" t="s">
        <v>1170</v>
      </c>
      <c r="H828" s="27" t="s">
        <v>1171</v>
      </c>
      <c r="I828" s="27" t="s">
        <v>1172</v>
      </c>
      <c r="J828" s="27" t="s">
        <v>1173</v>
      </c>
      <c r="K828" s="27" t="s">
        <v>1174</v>
      </c>
      <c r="L828" s="27" t="s">
        <v>1175</v>
      </c>
      <c r="M828" s="27" t="s">
        <v>1176</v>
      </c>
      <c r="N828" s="27" t="s">
        <v>1177</v>
      </c>
      <c r="O828" s="27" t="s">
        <v>1178</v>
      </c>
      <c r="P828" s="27" t="s">
        <v>1179</v>
      </c>
      <c r="Q828" s="27" t="s">
        <v>1180</v>
      </c>
      <c r="R828" s="27" t="s">
        <v>1181</v>
      </c>
      <c r="S828" s="27" t="s">
        <v>1182</v>
      </c>
      <c r="T828" s="27" t="s">
        <v>1183</v>
      </c>
      <c r="U828" s="27" t="s">
        <v>1184</v>
      </c>
      <c r="V828" s="27" t="s">
        <v>1185</v>
      </c>
      <c r="W828" s="27" t="s">
        <v>1186</v>
      </c>
      <c r="X828" s="27" t="s">
        <v>1187</v>
      </c>
      <c r="Y828" s="27" t="s">
        <v>1188</v>
      </c>
      <c r="Z828" s="27" t="s">
        <v>1189</v>
      </c>
      <c r="AA828" s="27" t="s">
        <v>1190</v>
      </c>
      <c r="AB828" s="27" t="s">
        <v>1191</v>
      </c>
      <c r="AC828" s="27" t="s">
        <v>1192</v>
      </c>
      <c r="AD828" s="27" t="s">
        <v>1193</v>
      </c>
      <c r="AE828" s="27" t="s">
        <v>1194</v>
      </c>
      <c r="AF828" s="27" t="s">
        <v>1195</v>
      </c>
    </row>
    <row r="829" spans="2:34" s="21" customFormat="1" ht="15.75" customHeight="1" x14ac:dyDescent="0.2">
      <c r="B829" s="27"/>
      <c r="C829" s="29" t="str">
        <f>'Aligning Data'!C428</f>
        <v>A6</v>
      </c>
      <c r="D829" s="29" t="str">
        <f>'Aligning Data'!D428</f>
        <v>B6</v>
      </c>
      <c r="E829" s="29" t="str">
        <f>'Aligning Data'!E428</f>
        <v>C6</v>
      </c>
      <c r="F829" s="29" t="str">
        <f>'Aligning Data'!F428</f>
        <v>D6</v>
      </c>
      <c r="G829" s="29" t="str">
        <f>'Aligning Data'!G428</f>
        <v>E6</v>
      </c>
      <c r="H829" s="29" t="str">
        <f>'Aligning Data'!H428</f>
        <v>F6</v>
      </c>
      <c r="I829" s="29" t="str">
        <f>'Aligning Data'!I428</f>
        <v>G6</v>
      </c>
      <c r="J829" s="29" t="str">
        <f>'Aligning Data'!J428</f>
        <v>H6</v>
      </c>
      <c r="K829" s="29" t="str">
        <f>'Aligning Data'!K428</f>
        <v>I6</v>
      </c>
      <c r="L829" s="29" t="str">
        <f>'Aligning Data'!L428</f>
        <v>J6</v>
      </c>
      <c r="M829" s="29" t="str">
        <f>'Aligning Data'!M428</f>
        <v>K6</v>
      </c>
      <c r="N829" s="29" t="str">
        <f>'Aligning Data'!N428</f>
        <v>L6</v>
      </c>
      <c r="O829" s="29" t="str">
        <f>'Aligning Data'!O428</f>
        <v>M6</v>
      </c>
      <c r="P829" s="29" t="str">
        <f>'Aligning Data'!P428</f>
        <v>N6</v>
      </c>
      <c r="Q829" s="29" t="str">
        <f>'Aligning Data'!Q428</f>
        <v>O6</v>
      </c>
      <c r="R829" s="29" t="str">
        <f>'Aligning Data'!R428</f>
        <v>P6</v>
      </c>
      <c r="S829" s="29" t="str">
        <f>'Aligning Data'!S428</f>
        <v>S6</v>
      </c>
      <c r="T829" s="29" t="str">
        <f>'Aligning Data'!T428</f>
        <v>R6</v>
      </c>
      <c r="U829" s="29" t="str">
        <f>'Aligning Data'!U428</f>
        <v>S6</v>
      </c>
      <c r="V829" s="29" t="str">
        <f>'Aligning Data'!V428</f>
        <v>T6</v>
      </c>
      <c r="W829" s="29" t="str">
        <f>'Aligning Data'!W428</f>
        <v>U6</v>
      </c>
      <c r="X829" s="29" t="str">
        <f>'Aligning Data'!X428</f>
        <v>V6</v>
      </c>
      <c r="Y829" s="29" t="str">
        <f>'Aligning Data'!Y428</f>
        <v>W6</v>
      </c>
      <c r="Z829" s="29" t="str">
        <f>'Aligning Data'!Z428</f>
        <v>X6</v>
      </c>
      <c r="AA829" s="29" t="str">
        <f>'Aligning Data'!AA428</f>
        <v>Y6</v>
      </c>
      <c r="AB829" s="29" t="str">
        <f>'Aligning Data'!AB428</f>
        <v>Z6</v>
      </c>
      <c r="AC829" s="29" t="str">
        <f>'Aligning Data'!AC428</f>
        <v>AA6</v>
      </c>
      <c r="AD829" s="29" t="str">
        <f>'Aligning Data'!AD428</f>
        <v>AB6</v>
      </c>
      <c r="AE829" s="29" t="str">
        <f>'Aligning Data'!AE428</f>
        <v>AC6</v>
      </c>
      <c r="AF829" s="29" t="str">
        <f>'Aligning Data'!AF428</f>
        <v>AD6</v>
      </c>
    </row>
    <row r="830" spans="2:34" s="21" customFormat="1" ht="15.75" customHeight="1" x14ac:dyDescent="0.2">
      <c r="B830" s="32">
        <v>7</v>
      </c>
      <c r="C830" s="32" t="s">
        <v>1196</v>
      </c>
      <c r="D830" s="32" t="s">
        <v>1197</v>
      </c>
      <c r="E830" s="32" t="s">
        <v>1198</v>
      </c>
      <c r="F830" s="32" t="s">
        <v>1199</v>
      </c>
      <c r="G830" s="32" t="s">
        <v>1200</v>
      </c>
      <c r="H830" s="32" t="s">
        <v>1201</v>
      </c>
      <c r="I830" s="32" t="s">
        <v>1202</v>
      </c>
      <c r="J830" s="32" t="s">
        <v>1203</v>
      </c>
      <c r="K830" s="32" t="s">
        <v>1204</v>
      </c>
      <c r="L830" s="32" t="s">
        <v>1205</v>
      </c>
      <c r="M830" s="32" t="s">
        <v>1206</v>
      </c>
      <c r="N830" s="32" t="s">
        <v>1207</v>
      </c>
      <c r="O830" s="32" t="s">
        <v>1208</v>
      </c>
      <c r="P830" s="32" t="s">
        <v>1209</v>
      </c>
      <c r="Q830" s="32" t="s">
        <v>1210</v>
      </c>
      <c r="R830" s="32" t="s">
        <v>1211</v>
      </c>
      <c r="S830" s="32" t="s">
        <v>1212</v>
      </c>
      <c r="T830" s="32" t="s">
        <v>1213</v>
      </c>
      <c r="U830" s="32" t="s">
        <v>1214</v>
      </c>
      <c r="V830" s="32" t="s">
        <v>1215</v>
      </c>
      <c r="W830" s="32" t="s">
        <v>1216</v>
      </c>
      <c r="X830" s="32" t="s">
        <v>1217</v>
      </c>
      <c r="Y830" s="32" t="s">
        <v>1218</v>
      </c>
      <c r="Z830" s="32" t="s">
        <v>1219</v>
      </c>
      <c r="AA830" s="32" t="s">
        <v>1220</v>
      </c>
      <c r="AB830" s="32" t="s">
        <v>1221</v>
      </c>
      <c r="AC830" s="32" t="s">
        <v>1222</v>
      </c>
      <c r="AD830" s="32" t="s">
        <v>1223</v>
      </c>
      <c r="AE830" s="32" t="s">
        <v>1224</v>
      </c>
      <c r="AF830" s="32" t="s">
        <v>1225</v>
      </c>
    </row>
    <row r="831" spans="2:34" s="21" customFormat="1" ht="15.75" customHeight="1" x14ac:dyDescent="0.2">
      <c r="B831" s="32"/>
      <c r="C831" s="44" t="str">
        <f>'Aligning Data'!C429</f>
        <v>A7</v>
      </c>
      <c r="D831" s="44" t="str">
        <f>'Aligning Data'!D429</f>
        <v>B7</v>
      </c>
      <c r="E831" s="44" t="str">
        <f>'Aligning Data'!E429</f>
        <v>C7</v>
      </c>
      <c r="F831" s="44" t="str">
        <f>'Aligning Data'!F429</f>
        <v>D7</v>
      </c>
      <c r="G831" s="44" t="str">
        <f>'Aligning Data'!G429</f>
        <v>E7</v>
      </c>
      <c r="H831" s="44" t="str">
        <f>'Aligning Data'!H429</f>
        <v>F7</v>
      </c>
      <c r="I831" s="44" t="str">
        <f>'Aligning Data'!I429</f>
        <v>G7</v>
      </c>
      <c r="J831" s="44" t="str">
        <f>'Aligning Data'!J429</f>
        <v>H7</v>
      </c>
      <c r="K831" s="44" t="str">
        <f>'Aligning Data'!K429</f>
        <v>I7</v>
      </c>
      <c r="L831" s="44" t="str">
        <f>'Aligning Data'!L429</f>
        <v>J7</v>
      </c>
      <c r="M831" s="44" t="str">
        <f>'Aligning Data'!M429</f>
        <v>K7</v>
      </c>
      <c r="N831" s="44" t="str">
        <f>'Aligning Data'!N429</f>
        <v>L7</v>
      </c>
      <c r="O831" s="44" t="str">
        <f>'Aligning Data'!O429</f>
        <v>M7</v>
      </c>
      <c r="P831" s="44" t="str">
        <f>'Aligning Data'!P429</f>
        <v>N7</v>
      </c>
      <c r="Q831" s="44" t="str">
        <f>'Aligning Data'!Q429</f>
        <v>O7</v>
      </c>
      <c r="R831" s="44" t="str">
        <f>'Aligning Data'!R429</f>
        <v>P7</v>
      </c>
      <c r="S831" s="44" t="str">
        <f>'Aligning Data'!S429</f>
        <v>S7</v>
      </c>
      <c r="T831" s="44" t="str">
        <f>'Aligning Data'!T429</f>
        <v>R7</v>
      </c>
      <c r="U831" s="44" t="str">
        <f>'Aligning Data'!U429</f>
        <v>S7</v>
      </c>
      <c r="V831" s="44" t="str">
        <f>'Aligning Data'!V429</f>
        <v>T7</v>
      </c>
      <c r="W831" s="44" t="str">
        <f>'Aligning Data'!W429</f>
        <v>U7</v>
      </c>
      <c r="X831" s="44" t="str">
        <f>'Aligning Data'!X429</f>
        <v>V7</v>
      </c>
      <c r="Y831" s="44" t="str">
        <f>'Aligning Data'!Y429</f>
        <v>W7</v>
      </c>
      <c r="Z831" s="44" t="str">
        <f>'Aligning Data'!Z429</f>
        <v>X7</v>
      </c>
      <c r="AA831" s="44" t="str">
        <f>'Aligning Data'!AA429</f>
        <v>Y7</v>
      </c>
      <c r="AB831" s="44" t="str">
        <f>'Aligning Data'!AB429</f>
        <v>Z7</v>
      </c>
      <c r="AC831" s="44" t="str">
        <f>'Aligning Data'!AC429</f>
        <v>AA7</v>
      </c>
      <c r="AD831" s="44" t="str">
        <f>'Aligning Data'!AD429</f>
        <v>AB7</v>
      </c>
      <c r="AE831" s="44" t="str">
        <f>'Aligning Data'!AE429</f>
        <v>AC7</v>
      </c>
      <c r="AF831" s="44" t="str">
        <f>'Aligning Data'!AF429</f>
        <v>AD7</v>
      </c>
    </row>
    <row r="832" spans="2:34" s="21" customFormat="1" ht="15.75" customHeight="1" x14ac:dyDescent="0.2">
      <c r="B832" s="32">
        <v>8</v>
      </c>
      <c r="C832" s="32" t="s">
        <v>1196</v>
      </c>
      <c r="D832" s="32" t="s">
        <v>1197</v>
      </c>
      <c r="E832" s="32" t="s">
        <v>1198</v>
      </c>
      <c r="F832" s="32" t="s">
        <v>1199</v>
      </c>
      <c r="G832" s="32" t="s">
        <v>1200</v>
      </c>
      <c r="H832" s="32" t="s">
        <v>1201</v>
      </c>
      <c r="I832" s="32" t="s">
        <v>1202</v>
      </c>
      <c r="J832" s="32" t="s">
        <v>1203</v>
      </c>
      <c r="K832" s="32" t="s">
        <v>1204</v>
      </c>
      <c r="L832" s="32" t="s">
        <v>1205</v>
      </c>
      <c r="M832" s="32" t="s">
        <v>1206</v>
      </c>
      <c r="N832" s="32" t="s">
        <v>1207</v>
      </c>
      <c r="O832" s="32" t="s">
        <v>1208</v>
      </c>
      <c r="P832" s="32" t="s">
        <v>1209</v>
      </c>
      <c r="Q832" s="32" t="s">
        <v>1210</v>
      </c>
      <c r="R832" s="32" t="s">
        <v>1211</v>
      </c>
      <c r="S832" s="32" t="s">
        <v>1212</v>
      </c>
      <c r="T832" s="32" t="s">
        <v>1213</v>
      </c>
      <c r="U832" s="32" t="s">
        <v>1214</v>
      </c>
      <c r="V832" s="32" t="s">
        <v>1215</v>
      </c>
      <c r="W832" s="32" t="s">
        <v>1216</v>
      </c>
      <c r="X832" s="32" t="s">
        <v>1217</v>
      </c>
      <c r="Y832" s="32" t="s">
        <v>1218</v>
      </c>
      <c r="Z832" s="32" t="s">
        <v>1219</v>
      </c>
      <c r="AA832" s="32" t="s">
        <v>1220</v>
      </c>
      <c r="AB832" s="32" t="s">
        <v>1221</v>
      </c>
      <c r="AC832" s="32" t="s">
        <v>1222</v>
      </c>
      <c r="AD832" s="32" t="s">
        <v>1223</v>
      </c>
      <c r="AE832" s="32" t="s">
        <v>1224</v>
      </c>
      <c r="AF832" s="32" t="s">
        <v>1225</v>
      </c>
    </row>
    <row r="833" spans="2:32" s="21" customFormat="1" ht="15.75" customHeight="1" x14ac:dyDescent="0.2">
      <c r="B833" s="32"/>
      <c r="C833" s="44" t="str">
        <f>'Aligning Data'!C430</f>
        <v>A8</v>
      </c>
      <c r="D833" s="44" t="str">
        <f>'Aligning Data'!D430</f>
        <v>B8</v>
      </c>
      <c r="E833" s="44" t="str">
        <f>'Aligning Data'!E430</f>
        <v>C8</v>
      </c>
      <c r="F833" s="44" t="str">
        <f>'Aligning Data'!F430</f>
        <v>D8</v>
      </c>
      <c r="G833" s="44" t="str">
        <f>'Aligning Data'!G430</f>
        <v>E8</v>
      </c>
      <c r="H833" s="44" t="str">
        <f>'Aligning Data'!H430</f>
        <v>F8</v>
      </c>
      <c r="I833" s="44" t="str">
        <f>'Aligning Data'!I430</f>
        <v>G8</v>
      </c>
      <c r="J833" s="44" t="str">
        <f>'Aligning Data'!J430</f>
        <v>H8</v>
      </c>
      <c r="K833" s="44" t="str">
        <f>'Aligning Data'!K430</f>
        <v>I8</v>
      </c>
      <c r="L833" s="44" t="str">
        <f>'Aligning Data'!L430</f>
        <v>J8</v>
      </c>
      <c r="M833" s="44" t="str">
        <f>'Aligning Data'!M430</f>
        <v>K8</v>
      </c>
      <c r="N833" s="44" t="str">
        <f>'Aligning Data'!N430</f>
        <v>L8</v>
      </c>
      <c r="O833" s="44" t="str">
        <f>'Aligning Data'!O430</f>
        <v>M8</v>
      </c>
      <c r="P833" s="44" t="str">
        <f>'Aligning Data'!P430</f>
        <v>N8</v>
      </c>
      <c r="Q833" s="44" t="str">
        <f>'Aligning Data'!Q430</f>
        <v>O8</v>
      </c>
      <c r="R833" s="44" t="str">
        <f>'Aligning Data'!R430</f>
        <v>P8</v>
      </c>
      <c r="S833" s="44" t="str">
        <f>'Aligning Data'!S430</f>
        <v>S8</v>
      </c>
      <c r="T833" s="44" t="str">
        <f>'Aligning Data'!T430</f>
        <v>R8</v>
      </c>
      <c r="U833" s="44" t="str">
        <f>'Aligning Data'!U430</f>
        <v>S8</v>
      </c>
      <c r="V833" s="44" t="str">
        <f>'Aligning Data'!V430</f>
        <v>T8</v>
      </c>
      <c r="W833" s="44" t="str">
        <f>'Aligning Data'!W430</f>
        <v>U8</v>
      </c>
      <c r="X833" s="44" t="str">
        <f>'Aligning Data'!X430</f>
        <v>V8</v>
      </c>
      <c r="Y833" s="44" t="str">
        <f>'Aligning Data'!Y430</f>
        <v>W8</v>
      </c>
      <c r="Z833" s="44" t="str">
        <f>'Aligning Data'!Z430</f>
        <v>X8</v>
      </c>
      <c r="AA833" s="44" t="str">
        <f>'Aligning Data'!AA430</f>
        <v>Y8</v>
      </c>
      <c r="AB833" s="44" t="str">
        <f>'Aligning Data'!AB430</f>
        <v>Z8</v>
      </c>
      <c r="AC833" s="44" t="str">
        <f>'Aligning Data'!AC430</f>
        <v>AA8</v>
      </c>
      <c r="AD833" s="44" t="str">
        <f>'Aligning Data'!AD430</f>
        <v>AB8</v>
      </c>
      <c r="AE833" s="44" t="str">
        <f>'Aligning Data'!AE430</f>
        <v>AC8</v>
      </c>
      <c r="AF833" s="44" t="str">
        <f>'Aligning Data'!AF430</f>
        <v>AD8</v>
      </c>
    </row>
    <row r="834" spans="2:32" s="21" customFormat="1" ht="15.75" customHeight="1" x14ac:dyDescent="0.2">
      <c r="B834" s="27">
        <v>9</v>
      </c>
      <c r="C834" s="27" t="s">
        <v>1226</v>
      </c>
      <c r="D834" s="27" t="s">
        <v>1227</v>
      </c>
      <c r="E834" s="27" t="s">
        <v>1228</v>
      </c>
      <c r="F834" s="27" t="s">
        <v>1229</v>
      </c>
      <c r="G834" s="27" t="s">
        <v>1230</v>
      </c>
      <c r="H834" s="27" t="s">
        <v>1231</v>
      </c>
      <c r="I834" s="27" t="s">
        <v>1232</v>
      </c>
      <c r="J834" s="27" t="s">
        <v>1233</v>
      </c>
      <c r="K834" s="27" t="s">
        <v>1234</v>
      </c>
      <c r="L834" s="27" t="s">
        <v>1235</v>
      </c>
      <c r="M834" s="27" t="s">
        <v>1236</v>
      </c>
      <c r="N834" s="27" t="s">
        <v>1237</v>
      </c>
      <c r="O834" s="27" t="s">
        <v>1238</v>
      </c>
      <c r="P834" s="27" t="s">
        <v>1239</v>
      </c>
      <c r="Q834" s="27" t="s">
        <v>1240</v>
      </c>
      <c r="R834" s="27" t="s">
        <v>1241</v>
      </c>
      <c r="S834" s="27" t="s">
        <v>1242</v>
      </c>
      <c r="T834" s="27" t="s">
        <v>1243</v>
      </c>
      <c r="U834" s="27" t="s">
        <v>1244</v>
      </c>
      <c r="V834" s="27" t="s">
        <v>1245</v>
      </c>
      <c r="W834" s="27" t="s">
        <v>1246</v>
      </c>
      <c r="X834" s="27" t="s">
        <v>1247</v>
      </c>
      <c r="Y834" s="27" t="s">
        <v>1248</v>
      </c>
      <c r="Z834" s="27" t="s">
        <v>1249</v>
      </c>
      <c r="AA834" s="27" t="s">
        <v>1250</v>
      </c>
      <c r="AB834" s="27" t="s">
        <v>1251</v>
      </c>
      <c r="AC834" s="27" t="s">
        <v>1252</v>
      </c>
      <c r="AD834" s="27" t="s">
        <v>1253</v>
      </c>
      <c r="AE834" s="27" t="s">
        <v>1254</v>
      </c>
      <c r="AF834" s="27" t="s">
        <v>1255</v>
      </c>
    </row>
    <row r="835" spans="2:32" s="21" customFormat="1" ht="15.75" customHeight="1" x14ac:dyDescent="0.2">
      <c r="B835" s="27"/>
      <c r="C835" s="29" t="str">
        <f>'Aligning Data'!C431</f>
        <v>A9</v>
      </c>
      <c r="D835" s="29" t="str">
        <f>'Aligning Data'!D431</f>
        <v>B9</v>
      </c>
      <c r="E835" s="29" t="str">
        <f>'Aligning Data'!E431</f>
        <v>C9</v>
      </c>
      <c r="F835" s="29" t="str">
        <f>'Aligning Data'!F431</f>
        <v>D9</v>
      </c>
      <c r="G835" s="29" t="str">
        <f>'Aligning Data'!G431</f>
        <v>E9</v>
      </c>
      <c r="H835" s="29" t="str">
        <f>'Aligning Data'!H431</f>
        <v>F9</v>
      </c>
      <c r="I835" s="29" t="str">
        <f>'Aligning Data'!I431</f>
        <v>G9</v>
      </c>
      <c r="J835" s="29" t="str">
        <f>'Aligning Data'!J431</f>
        <v>H9</v>
      </c>
      <c r="K835" s="29" t="str">
        <f>'Aligning Data'!K431</f>
        <v>I9</v>
      </c>
      <c r="L835" s="29" t="str">
        <f>'Aligning Data'!L431</f>
        <v>J9</v>
      </c>
      <c r="M835" s="29" t="str">
        <f>'Aligning Data'!M431</f>
        <v>K9</v>
      </c>
      <c r="N835" s="29" t="str">
        <f>'Aligning Data'!N431</f>
        <v>L9</v>
      </c>
      <c r="O835" s="29" t="str">
        <f>'Aligning Data'!O431</f>
        <v>M9</v>
      </c>
      <c r="P835" s="29" t="str">
        <f>'Aligning Data'!P431</f>
        <v>N9</v>
      </c>
      <c r="Q835" s="29" t="str">
        <f>'Aligning Data'!Q431</f>
        <v>O9</v>
      </c>
      <c r="R835" s="29" t="str">
        <f>'Aligning Data'!R431</f>
        <v>P9</v>
      </c>
      <c r="S835" s="29" t="str">
        <f>'Aligning Data'!S431</f>
        <v>S9</v>
      </c>
      <c r="T835" s="29" t="str">
        <f>'Aligning Data'!T431</f>
        <v>R9</v>
      </c>
      <c r="U835" s="29" t="str">
        <f>'Aligning Data'!U431</f>
        <v>S9</v>
      </c>
      <c r="V835" s="29" t="str">
        <f>'Aligning Data'!V431</f>
        <v>T9</v>
      </c>
      <c r="W835" s="29" t="str">
        <f>'Aligning Data'!W431</f>
        <v>U9</v>
      </c>
      <c r="X835" s="29" t="str">
        <f>'Aligning Data'!X431</f>
        <v>V9</v>
      </c>
      <c r="Y835" s="29" t="str">
        <f>'Aligning Data'!Y431</f>
        <v>W9</v>
      </c>
      <c r="Z835" s="29" t="str">
        <f>'Aligning Data'!Z431</f>
        <v>X9</v>
      </c>
      <c r="AA835" s="29" t="str">
        <f>'Aligning Data'!AA431</f>
        <v>Y9</v>
      </c>
      <c r="AB835" s="29" t="str">
        <f>'Aligning Data'!AB431</f>
        <v>Z9</v>
      </c>
      <c r="AC835" s="29" t="str">
        <f>'Aligning Data'!AC431</f>
        <v>AA9</v>
      </c>
      <c r="AD835" s="29" t="str">
        <f>'Aligning Data'!AD431</f>
        <v>AB9</v>
      </c>
      <c r="AE835" s="29" t="str">
        <f>'Aligning Data'!AE431</f>
        <v>AC9</v>
      </c>
      <c r="AF835" s="29" t="str">
        <f>'Aligning Data'!AF431</f>
        <v>AD9</v>
      </c>
    </row>
    <row r="836" spans="2:32" s="21" customFormat="1" ht="15.75" customHeight="1" x14ac:dyDescent="0.2">
      <c r="B836" s="27">
        <v>10</v>
      </c>
      <c r="C836" s="27" t="s">
        <v>1226</v>
      </c>
      <c r="D836" s="27" t="s">
        <v>1227</v>
      </c>
      <c r="E836" s="27" t="s">
        <v>1228</v>
      </c>
      <c r="F836" s="27" t="s">
        <v>1229</v>
      </c>
      <c r="G836" s="27" t="s">
        <v>1230</v>
      </c>
      <c r="H836" s="27" t="s">
        <v>1231</v>
      </c>
      <c r="I836" s="27" t="s">
        <v>1232</v>
      </c>
      <c r="J836" s="27" t="s">
        <v>1233</v>
      </c>
      <c r="K836" s="27" t="s">
        <v>1234</v>
      </c>
      <c r="L836" s="27" t="s">
        <v>1235</v>
      </c>
      <c r="M836" s="27" t="s">
        <v>1236</v>
      </c>
      <c r="N836" s="27" t="s">
        <v>1237</v>
      </c>
      <c r="O836" s="27" t="s">
        <v>1238</v>
      </c>
      <c r="P836" s="27" t="s">
        <v>1239</v>
      </c>
      <c r="Q836" s="27" t="s">
        <v>1240</v>
      </c>
      <c r="R836" s="27" t="s">
        <v>1241</v>
      </c>
      <c r="S836" s="27" t="s">
        <v>1242</v>
      </c>
      <c r="T836" s="27" t="s">
        <v>1243</v>
      </c>
      <c r="U836" s="27" t="s">
        <v>1244</v>
      </c>
      <c r="V836" s="27" t="s">
        <v>1245</v>
      </c>
      <c r="W836" s="27" t="s">
        <v>1246</v>
      </c>
      <c r="X836" s="27" t="s">
        <v>1247</v>
      </c>
      <c r="Y836" s="27" t="s">
        <v>1248</v>
      </c>
      <c r="Z836" s="27" t="s">
        <v>1249</v>
      </c>
      <c r="AA836" s="27" t="s">
        <v>1250</v>
      </c>
      <c r="AB836" s="27" t="s">
        <v>1251</v>
      </c>
      <c r="AC836" s="27" t="s">
        <v>1252</v>
      </c>
      <c r="AD836" s="27" t="s">
        <v>1253</v>
      </c>
      <c r="AE836" s="27" t="s">
        <v>1254</v>
      </c>
      <c r="AF836" s="27" t="s">
        <v>1255</v>
      </c>
    </row>
    <row r="837" spans="2:32" s="21" customFormat="1" ht="15.75" customHeight="1" x14ac:dyDescent="0.2">
      <c r="B837" s="27"/>
      <c r="C837" s="29" t="str">
        <f>'Aligning Data'!C432</f>
        <v>A10</v>
      </c>
      <c r="D837" s="29" t="str">
        <f>'Aligning Data'!D432</f>
        <v>B10</v>
      </c>
      <c r="E837" s="29" t="str">
        <f>'Aligning Data'!E432</f>
        <v>C10</v>
      </c>
      <c r="F837" s="29" t="str">
        <f>'Aligning Data'!F432</f>
        <v>D10</v>
      </c>
      <c r="G837" s="29" t="str">
        <f>'Aligning Data'!G432</f>
        <v>E10</v>
      </c>
      <c r="H837" s="29" t="str">
        <f>'Aligning Data'!H432</f>
        <v>F10</v>
      </c>
      <c r="I837" s="29" t="str">
        <f>'Aligning Data'!I432</f>
        <v>G10</v>
      </c>
      <c r="J837" s="29" t="str">
        <f>'Aligning Data'!J432</f>
        <v>H10</v>
      </c>
      <c r="K837" s="29" t="str">
        <f>'Aligning Data'!K432</f>
        <v>I10</v>
      </c>
      <c r="L837" s="29" t="str">
        <f>'Aligning Data'!L432</f>
        <v>J10</v>
      </c>
      <c r="M837" s="29" t="str">
        <f>'Aligning Data'!M432</f>
        <v>K10</v>
      </c>
      <c r="N837" s="29" t="str">
        <f>'Aligning Data'!N432</f>
        <v>L10</v>
      </c>
      <c r="O837" s="29" t="str">
        <f>'Aligning Data'!O432</f>
        <v>M10</v>
      </c>
      <c r="P837" s="29" t="str">
        <f>'Aligning Data'!P432</f>
        <v>N10</v>
      </c>
      <c r="Q837" s="29" t="str">
        <f>'Aligning Data'!Q432</f>
        <v>O10</v>
      </c>
      <c r="R837" s="29" t="str">
        <f>'Aligning Data'!R432</f>
        <v>P10</v>
      </c>
      <c r="S837" s="29" t="str">
        <f>'Aligning Data'!S432</f>
        <v>S10</v>
      </c>
      <c r="T837" s="29" t="str">
        <f>'Aligning Data'!T432</f>
        <v>R10</v>
      </c>
      <c r="U837" s="29" t="str">
        <f>'Aligning Data'!U432</f>
        <v>S10</v>
      </c>
      <c r="V837" s="29" t="str">
        <f>'Aligning Data'!V432</f>
        <v>T10</v>
      </c>
      <c r="W837" s="29" t="str">
        <f>'Aligning Data'!W432</f>
        <v>U10</v>
      </c>
      <c r="X837" s="29" t="str">
        <f>'Aligning Data'!X432</f>
        <v>V10</v>
      </c>
      <c r="Y837" s="29" t="str">
        <f>'Aligning Data'!Y432</f>
        <v>W10</v>
      </c>
      <c r="Z837" s="29" t="str">
        <f>'Aligning Data'!Z432</f>
        <v>X10</v>
      </c>
      <c r="AA837" s="29" t="str">
        <f>'Aligning Data'!AA432</f>
        <v>Y10</v>
      </c>
      <c r="AB837" s="29" t="str">
        <f>'Aligning Data'!AB432</f>
        <v>Z10</v>
      </c>
      <c r="AC837" s="29" t="str">
        <f>'Aligning Data'!AC432</f>
        <v>AA10</v>
      </c>
      <c r="AD837" s="29" t="str">
        <f>'Aligning Data'!AD432</f>
        <v>AB10</v>
      </c>
      <c r="AE837" s="29" t="str">
        <f>'Aligning Data'!AE432</f>
        <v>AC10</v>
      </c>
      <c r="AF837" s="29" t="str">
        <f>'Aligning Data'!AF432</f>
        <v>AD10</v>
      </c>
    </row>
    <row r="838" spans="2:32" s="21" customFormat="1" ht="15.75" customHeight="1" x14ac:dyDescent="0.2">
      <c r="B838" s="32">
        <v>11</v>
      </c>
      <c r="C838" s="32" t="s">
        <v>1256</v>
      </c>
      <c r="D838" s="32" t="s">
        <v>1257</v>
      </c>
      <c r="E838" s="32" t="s">
        <v>1258</v>
      </c>
      <c r="F838" s="32" t="s">
        <v>1259</v>
      </c>
      <c r="G838" s="32" t="s">
        <v>1260</v>
      </c>
      <c r="H838" s="32" t="s">
        <v>1261</v>
      </c>
      <c r="I838" s="32" t="s">
        <v>1262</v>
      </c>
      <c r="J838" s="32" t="s">
        <v>1263</v>
      </c>
      <c r="K838" s="32" t="s">
        <v>1264</v>
      </c>
      <c r="L838" s="32" t="s">
        <v>1265</v>
      </c>
      <c r="M838" s="32" t="s">
        <v>1266</v>
      </c>
      <c r="N838" s="32" t="s">
        <v>1267</v>
      </c>
      <c r="O838" s="32" t="s">
        <v>1268</v>
      </c>
      <c r="P838" s="32" t="s">
        <v>1269</v>
      </c>
      <c r="Q838" s="32" t="s">
        <v>1270</v>
      </c>
      <c r="R838" s="32" t="s">
        <v>1271</v>
      </c>
      <c r="S838" s="32" t="s">
        <v>1272</v>
      </c>
      <c r="T838" s="32" t="s">
        <v>1273</v>
      </c>
      <c r="U838" s="32" t="s">
        <v>1274</v>
      </c>
      <c r="V838" s="32" t="s">
        <v>1275</v>
      </c>
      <c r="W838" s="32" t="s">
        <v>1276</v>
      </c>
      <c r="X838" s="32" t="s">
        <v>1277</v>
      </c>
      <c r="Y838" s="32" t="s">
        <v>1278</v>
      </c>
      <c r="Z838" s="32" t="s">
        <v>1279</v>
      </c>
      <c r="AA838" s="32" t="s">
        <v>1280</v>
      </c>
      <c r="AB838" s="32" t="s">
        <v>1281</v>
      </c>
      <c r="AC838" s="32" t="s">
        <v>1282</v>
      </c>
      <c r="AD838" s="32" t="s">
        <v>1283</v>
      </c>
      <c r="AE838" s="32" t="s">
        <v>1284</v>
      </c>
      <c r="AF838" s="32" t="s">
        <v>1285</v>
      </c>
    </row>
    <row r="839" spans="2:32" s="21" customFormat="1" ht="15.75" customHeight="1" x14ac:dyDescent="0.2">
      <c r="B839" s="32"/>
      <c r="C839" s="44" t="str">
        <f>'Aligning Data'!C433</f>
        <v>A11</v>
      </c>
      <c r="D839" s="44" t="str">
        <f>'Aligning Data'!D433</f>
        <v>B11</v>
      </c>
      <c r="E839" s="44" t="str">
        <f>'Aligning Data'!E433</f>
        <v>C11</v>
      </c>
      <c r="F839" s="44" t="str">
        <f>'Aligning Data'!F433</f>
        <v>D11</v>
      </c>
      <c r="G839" s="44" t="str">
        <f>'Aligning Data'!G433</f>
        <v>E11</v>
      </c>
      <c r="H839" s="44" t="str">
        <f>'Aligning Data'!H433</f>
        <v>F11</v>
      </c>
      <c r="I839" s="44" t="str">
        <f>'Aligning Data'!I433</f>
        <v>G11</v>
      </c>
      <c r="J839" s="44" t="str">
        <f>'Aligning Data'!J433</f>
        <v>H11</v>
      </c>
      <c r="K839" s="44" t="str">
        <f>'Aligning Data'!K433</f>
        <v>I11</v>
      </c>
      <c r="L839" s="44" t="str">
        <f>'Aligning Data'!L433</f>
        <v>J11</v>
      </c>
      <c r="M839" s="44" t="str">
        <f>'Aligning Data'!M433</f>
        <v>K11</v>
      </c>
      <c r="N839" s="44" t="str">
        <f>'Aligning Data'!N433</f>
        <v>L11</v>
      </c>
      <c r="O839" s="44" t="str">
        <f>'Aligning Data'!O433</f>
        <v>M11</v>
      </c>
      <c r="P839" s="44" t="str">
        <f>'Aligning Data'!P433</f>
        <v>N11</v>
      </c>
      <c r="Q839" s="44" t="str">
        <f>'Aligning Data'!Q433</f>
        <v>O11</v>
      </c>
      <c r="R839" s="44" t="str">
        <f>'Aligning Data'!R433</f>
        <v>P11</v>
      </c>
      <c r="S839" s="44" t="str">
        <f>'Aligning Data'!S433</f>
        <v>S11</v>
      </c>
      <c r="T839" s="44" t="str">
        <f>'Aligning Data'!T433</f>
        <v>R11</v>
      </c>
      <c r="U839" s="44" t="str">
        <f>'Aligning Data'!U433</f>
        <v>S11</v>
      </c>
      <c r="V839" s="44" t="str">
        <f>'Aligning Data'!V433</f>
        <v>T11</v>
      </c>
      <c r="W839" s="44" t="str">
        <f>'Aligning Data'!W433</f>
        <v>U11</v>
      </c>
      <c r="X839" s="44" t="str">
        <f>'Aligning Data'!X433</f>
        <v>V11</v>
      </c>
      <c r="Y839" s="44" t="str">
        <f>'Aligning Data'!Y433</f>
        <v>W11</v>
      </c>
      <c r="Z839" s="44" t="str">
        <f>'Aligning Data'!Z433</f>
        <v>X11</v>
      </c>
      <c r="AA839" s="44" t="str">
        <f>'Aligning Data'!AA433</f>
        <v>Y11</v>
      </c>
      <c r="AB839" s="44" t="str">
        <f>'Aligning Data'!AB433</f>
        <v>Z11</v>
      </c>
      <c r="AC839" s="44" t="str">
        <f>'Aligning Data'!AC433</f>
        <v>AA11</v>
      </c>
      <c r="AD839" s="44" t="str">
        <f>'Aligning Data'!AD433</f>
        <v>AB11</v>
      </c>
      <c r="AE839" s="44" t="str">
        <f>'Aligning Data'!AE433</f>
        <v>AC11</v>
      </c>
      <c r="AF839" s="44" t="str">
        <f>'Aligning Data'!AF433</f>
        <v>AD11</v>
      </c>
    </row>
    <row r="840" spans="2:32" s="21" customFormat="1" ht="15.75" customHeight="1" x14ac:dyDescent="0.2">
      <c r="B840" s="32">
        <v>12</v>
      </c>
      <c r="C840" s="32" t="s">
        <v>1256</v>
      </c>
      <c r="D840" s="32" t="s">
        <v>1257</v>
      </c>
      <c r="E840" s="32" t="s">
        <v>1258</v>
      </c>
      <c r="F840" s="32" t="s">
        <v>1259</v>
      </c>
      <c r="G840" s="32" t="s">
        <v>1260</v>
      </c>
      <c r="H840" s="32" t="s">
        <v>1261</v>
      </c>
      <c r="I840" s="32" t="s">
        <v>1262</v>
      </c>
      <c r="J840" s="32" t="s">
        <v>1263</v>
      </c>
      <c r="K840" s="32" t="s">
        <v>1264</v>
      </c>
      <c r="L840" s="32" t="s">
        <v>1265</v>
      </c>
      <c r="M840" s="32" t="s">
        <v>1266</v>
      </c>
      <c r="N840" s="32" t="s">
        <v>1267</v>
      </c>
      <c r="O840" s="32" t="s">
        <v>1268</v>
      </c>
      <c r="P840" s="32" t="s">
        <v>1269</v>
      </c>
      <c r="Q840" s="32" t="s">
        <v>1270</v>
      </c>
      <c r="R840" s="32" t="s">
        <v>1271</v>
      </c>
      <c r="S840" s="32" t="s">
        <v>1272</v>
      </c>
      <c r="T840" s="32" t="s">
        <v>1273</v>
      </c>
      <c r="U840" s="32" t="s">
        <v>1274</v>
      </c>
      <c r="V840" s="32" t="s">
        <v>1275</v>
      </c>
      <c r="W840" s="32" t="s">
        <v>1276</v>
      </c>
      <c r="X840" s="32" t="s">
        <v>1277</v>
      </c>
      <c r="Y840" s="32" t="s">
        <v>1278</v>
      </c>
      <c r="Z840" s="32" t="s">
        <v>1279</v>
      </c>
      <c r="AA840" s="32" t="s">
        <v>1280</v>
      </c>
      <c r="AB840" s="32" t="s">
        <v>1281</v>
      </c>
      <c r="AC840" s="32" t="s">
        <v>1282</v>
      </c>
      <c r="AD840" s="32" t="s">
        <v>1283</v>
      </c>
      <c r="AE840" s="32" t="s">
        <v>1284</v>
      </c>
      <c r="AF840" s="32" t="s">
        <v>1285</v>
      </c>
    </row>
    <row r="841" spans="2:32" s="21" customFormat="1" ht="15.75" customHeight="1" x14ac:dyDescent="0.2">
      <c r="B841" s="32"/>
      <c r="C841" s="44" t="str">
        <f>'Aligning Data'!C434</f>
        <v>A12</v>
      </c>
      <c r="D841" s="44" t="str">
        <f>'Aligning Data'!D434</f>
        <v>B12</v>
      </c>
      <c r="E841" s="44" t="str">
        <f>'Aligning Data'!E434</f>
        <v>C12</v>
      </c>
      <c r="F841" s="44" t="str">
        <f>'Aligning Data'!F434</f>
        <v>D12</v>
      </c>
      <c r="G841" s="44" t="str">
        <f>'Aligning Data'!G434</f>
        <v>E12</v>
      </c>
      <c r="H841" s="44" t="str">
        <f>'Aligning Data'!H434</f>
        <v>F12</v>
      </c>
      <c r="I841" s="44" t="str">
        <f>'Aligning Data'!I434</f>
        <v>G12</v>
      </c>
      <c r="J841" s="44" t="str">
        <f>'Aligning Data'!J434</f>
        <v>H12</v>
      </c>
      <c r="K841" s="44" t="str">
        <f>'Aligning Data'!K434</f>
        <v>I12</v>
      </c>
      <c r="L841" s="44" t="str">
        <f>'Aligning Data'!L434</f>
        <v>J12</v>
      </c>
      <c r="M841" s="44" t="str">
        <f>'Aligning Data'!M434</f>
        <v>K12</v>
      </c>
      <c r="N841" s="44" t="str">
        <f>'Aligning Data'!N434</f>
        <v>L12</v>
      </c>
      <c r="O841" s="44" t="str">
        <f>'Aligning Data'!O434</f>
        <v>M12</v>
      </c>
      <c r="P841" s="44" t="str">
        <f>'Aligning Data'!P434</f>
        <v>N12</v>
      </c>
      <c r="Q841" s="44" t="str">
        <f>'Aligning Data'!Q434</f>
        <v>O12</v>
      </c>
      <c r="R841" s="44" t="str">
        <f>'Aligning Data'!R434</f>
        <v>P12</v>
      </c>
      <c r="S841" s="44" t="str">
        <f>'Aligning Data'!S434</f>
        <v>S12</v>
      </c>
      <c r="T841" s="44" t="str">
        <f>'Aligning Data'!T434</f>
        <v>R12</v>
      </c>
      <c r="U841" s="44" t="str">
        <f>'Aligning Data'!U434</f>
        <v>S12</v>
      </c>
      <c r="V841" s="44" t="str">
        <f>'Aligning Data'!V434</f>
        <v>T12</v>
      </c>
      <c r="W841" s="44" t="str">
        <f>'Aligning Data'!W434</f>
        <v>U12</v>
      </c>
      <c r="X841" s="44" t="str">
        <f>'Aligning Data'!X434</f>
        <v>V12</v>
      </c>
      <c r="Y841" s="44" t="str">
        <f>'Aligning Data'!Y434</f>
        <v>W12</v>
      </c>
      <c r="Z841" s="44" t="str">
        <f>'Aligning Data'!Z434</f>
        <v>X12</v>
      </c>
      <c r="AA841" s="44" t="str">
        <f>'Aligning Data'!AA434</f>
        <v>Y12</v>
      </c>
      <c r="AB841" s="44" t="str">
        <f>'Aligning Data'!AB434</f>
        <v>Z12</v>
      </c>
      <c r="AC841" s="44" t="str">
        <f>'Aligning Data'!AC434</f>
        <v>AA12</v>
      </c>
      <c r="AD841" s="44" t="str">
        <f>'Aligning Data'!AD434</f>
        <v>AB12</v>
      </c>
      <c r="AE841" s="44" t="str">
        <f>'Aligning Data'!AE434</f>
        <v>AC12</v>
      </c>
      <c r="AF841" s="44" t="str">
        <f>'Aligning Data'!AF434</f>
        <v>AD12</v>
      </c>
    </row>
    <row r="842" spans="2:32" s="21" customFormat="1" ht="15.75" customHeight="1" x14ac:dyDescent="0.2">
      <c r="B842" s="27">
        <v>13</v>
      </c>
      <c r="C842" s="27" t="s">
        <v>1286</v>
      </c>
      <c r="D842" s="27" t="s">
        <v>1287</v>
      </c>
      <c r="E842" s="27" t="s">
        <v>1288</v>
      </c>
      <c r="F842" s="27" t="s">
        <v>1289</v>
      </c>
      <c r="G842" s="27" t="s">
        <v>1290</v>
      </c>
      <c r="H842" s="27" t="s">
        <v>1291</v>
      </c>
      <c r="I842" s="27" t="s">
        <v>1292</v>
      </c>
      <c r="J842" s="27" t="s">
        <v>1293</v>
      </c>
      <c r="K842" s="27" t="s">
        <v>1294</v>
      </c>
      <c r="L842" s="27" t="s">
        <v>1295</v>
      </c>
      <c r="M842" s="27" t="s">
        <v>1296</v>
      </c>
      <c r="N842" s="27" t="s">
        <v>1297</v>
      </c>
      <c r="O842" s="27" t="s">
        <v>1298</v>
      </c>
      <c r="P842" s="27" t="s">
        <v>1299</v>
      </c>
      <c r="Q842" s="27" t="s">
        <v>1300</v>
      </c>
      <c r="R842" s="27" t="s">
        <v>1301</v>
      </c>
      <c r="S842" s="27" t="s">
        <v>1302</v>
      </c>
      <c r="T842" s="27" t="s">
        <v>1303</v>
      </c>
      <c r="U842" s="27" t="s">
        <v>1304</v>
      </c>
      <c r="V842" s="27" t="s">
        <v>1305</v>
      </c>
      <c r="W842" s="27" t="s">
        <v>1306</v>
      </c>
      <c r="X842" s="27" t="s">
        <v>1307</v>
      </c>
      <c r="Y842" s="27" t="s">
        <v>1308</v>
      </c>
      <c r="Z842" s="27" t="s">
        <v>1309</v>
      </c>
      <c r="AA842" s="27" t="s">
        <v>1310</v>
      </c>
      <c r="AB842" s="27" t="s">
        <v>1311</v>
      </c>
      <c r="AC842" s="27" t="s">
        <v>1312</v>
      </c>
      <c r="AD842" s="27" t="s">
        <v>1313</v>
      </c>
      <c r="AE842" s="27" t="s">
        <v>1314</v>
      </c>
      <c r="AF842" s="27" t="s">
        <v>1315</v>
      </c>
    </row>
    <row r="843" spans="2:32" s="21" customFormat="1" ht="15.75" customHeight="1" x14ac:dyDescent="0.2">
      <c r="B843" s="27"/>
      <c r="C843" s="29" t="str">
        <f>'Aligning Data'!C435</f>
        <v>A13</v>
      </c>
      <c r="D843" s="29" t="str">
        <f>'Aligning Data'!D435</f>
        <v>B13</v>
      </c>
      <c r="E843" s="29" t="str">
        <f>'Aligning Data'!E435</f>
        <v>C13</v>
      </c>
      <c r="F843" s="29" t="str">
        <f>'Aligning Data'!F435</f>
        <v>D13</v>
      </c>
      <c r="G843" s="29" t="str">
        <f>'Aligning Data'!G435</f>
        <v>E13</v>
      </c>
      <c r="H843" s="29" t="str">
        <f>'Aligning Data'!H435</f>
        <v>F13</v>
      </c>
      <c r="I843" s="29" t="str">
        <f>'Aligning Data'!I435</f>
        <v>G13</v>
      </c>
      <c r="J843" s="29" t="str">
        <f>'Aligning Data'!J435</f>
        <v>H13</v>
      </c>
      <c r="K843" s="29" t="str">
        <f>'Aligning Data'!K435</f>
        <v>I13</v>
      </c>
      <c r="L843" s="29" t="str">
        <f>'Aligning Data'!L435</f>
        <v>J13</v>
      </c>
      <c r="M843" s="29" t="str">
        <f>'Aligning Data'!M435</f>
        <v>K13</v>
      </c>
      <c r="N843" s="29" t="str">
        <f>'Aligning Data'!N435</f>
        <v>L13</v>
      </c>
      <c r="O843" s="29" t="str">
        <f>'Aligning Data'!O435</f>
        <v>M13</v>
      </c>
      <c r="P843" s="29" t="str">
        <f>'Aligning Data'!P435</f>
        <v>N13</v>
      </c>
      <c r="Q843" s="29" t="str">
        <f>'Aligning Data'!Q435</f>
        <v>O13</v>
      </c>
      <c r="R843" s="29" t="str">
        <f>'Aligning Data'!R435</f>
        <v>P13</v>
      </c>
      <c r="S843" s="29" t="str">
        <f>'Aligning Data'!S435</f>
        <v>S13</v>
      </c>
      <c r="T843" s="29" t="str">
        <f>'Aligning Data'!T435</f>
        <v>R13</v>
      </c>
      <c r="U843" s="29" t="str">
        <f>'Aligning Data'!U435</f>
        <v>S13</v>
      </c>
      <c r="V843" s="29" t="str">
        <f>'Aligning Data'!V435</f>
        <v>T13</v>
      </c>
      <c r="W843" s="29" t="str">
        <f>'Aligning Data'!W435</f>
        <v>U13</v>
      </c>
      <c r="X843" s="29" t="str">
        <f>'Aligning Data'!X435</f>
        <v>V13</v>
      </c>
      <c r="Y843" s="29" t="str">
        <f>'Aligning Data'!Y435</f>
        <v>W13</v>
      </c>
      <c r="Z843" s="29" t="str">
        <f>'Aligning Data'!Z435</f>
        <v>X13</v>
      </c>
      <c r="AA843" s="29" t="str">
        <f>'Aligning Data'!AA435</f>
        <v>Y13</v>
      </c>
      <c r="AB843" s="29" t="str">
        <f>'Aligning Data'!AB435</f>
        <v>Z13</v>
      </c>
      <c r="AC843" s="29" t="str">
        <f>'Aligning Data'!AC435</f>
        <v>AA13</v>
      </c>
      <c r="AD843" s="29" t="str">
        <f>'Aligning Data'!AD435</f>
        <v>AB13</v>
      </c>
      <c r="AE843" s="29" t="str">
        <f>'Aligning Data'!AE435</f>
        <v>AC13</v>
      </c>
      <c r="AF843" s="29" t="str">
        <f>'Aligning Data'!AF435</f>
        <v>AD13</v>
      </c>
    </row>
    <row r="844" spans="2:32" s="21" customFormat="1" ht="15.75" customHeight="1" x14ac:dyDescent="0.2">
      <c r="B844" s="27">
        <v>14</v>
      </c>
      <c r="C844" s="27" t="s">
        <v>1286</v>
      </c>
      <c r="D844" s="27" t="s">
        <v>1287</v>
      </c>
      <c r="E844" s="27" t="s">
        <v>1288</v>
      </c>
      <c r="F844" s="27" t="s">
        <v>1289</v>
      </c>
      <c r="G844" s="27" t="s">
        <v>1290</v>
      </c>
      <c r="H844" s="27" t="s">
        <v>1291</v>
      </c>
      <c r="I844" s="27" t="s">
        <v>1292</v>
      </c>
      <c r="J844" s="27" t="s">
        <v>1293</v>
      </c>
      <c r="K844" s="27" t="s">
        <v>1294</v>
      </c>
      <c r="L844" s="27" t="s">
        <v>1295</v>
      </c>
      <c r="M844" s="27" t="s">
        <v>1296</v>
      </c>
      <c r="N844" s="27" t="s">
        <v>1297</v>
      </c>
      <c r="O844" s="27" t="s">
        <v>1298</v>
      </c>
      <c r="P844" s="27" t="s">
        <v>1299</v>
      </c>
      <c r="Q844" s="27" t="s">
        <v>1300</v>
      </c>
      <c r="R844" s="27" t="s">
        <v>1301</v>
      </c>
      <c r="S844" s="27" t="s">
        <v>1302</v>
      </c>
      <c r="T844" s="27" t="s">
        <v>1303</v>
      </c>
      <c r="U844" s="27" t="s">
        <v>1304</v>
      </c>
      <c r="V844" s="27" t="s">
        <v>1305</v>
      </c>
      <c r="W844" s="27" t="s">
        <v>1306</v>
      </c>
      <c r="X844" s="27" t="s">
        <v>1307</v>
      </c>
      <c r="Y844" s="27" t="s">
        <v>1308</v>
      </c>
      <c r="Z844" s="27" t="s">
        <v>1309</v>
      </c>
      <c r="AA844" s="27" t="s">
        <v>1310</v>
      </c>
      <c r="AB844" s="27" t="s">
        <v>1311</v>
      </c>
      <c r="AC844" s="27" t="s">
        <v>1312</v>
      </c>
      <c r="AD844" s="27" t="s">
        <v>1313</v>
      </c>
      <c r="AE844" s="27" t="s">
        <v>1314</v>
      </c>
      <c r="AF844" s="27" t="s">
        <v>1315</v>
      </c>
    </row>
    <row r="845" spans="2:32" s="21" customFormat="1" ht="15.75" customHeight="1" x14ac:dyDescent="0.2">
      <c r="B845" s="27"/>
      <c r="C845" s="29" t="str">
        <f>'Aligning Data'!C436</f>
        <v>A14</v>
      </c>
      <c r="D845" s="29" t="str">
        <f>'Aligning Data'!D436</f>
        <v>B14</v>
      </c>
      <c r="E845" s="29" t="str">
        <f>'Aligning Data'!E436</f>
        <v>C14</v>
      </c>
      <c r="F845" s="29" t="str">
        <f>'Aligning Data'!F436</f>
        <v>D14</v>
      </c>
      <c r="G845" s="29" t="str">
        <f>'Aligning Data'!G436</f>
        <v>E14</v>
      </c>
      <c r="H845" s="29" t="str">
        <f>'Aligning Data'!H436</f>
        <v>F14</v>
      </c>
      <c r="I845" s="29" t="str">
        <f>'Aligning Data'!I436</f>
        <v>G14</v>
      </c>
      <c r="J845" s="29" t="str">
        <f>'Aligning Data'!J436</f>
        <v>H14</v>
      </c>
      <c r="K845" s="29" t="str">
        <f>'Aligning Data'!K436</f>
        <v>I14</v>
      </c>
      <c r="L845" s="29" t="str">
        <f>'Aligning Data'!L436</f>
        <v>J14</v>
      </c>
      <c r="M845" s="29" t="str">
        <f>'Aligning Data'!M436</f>
        <v>K14</v>
      </c>
      <c r="N845" s="29" t="str">
        <f>'Aligning Data'!N436</f>
        <v>L14</v>
      </c>
      <c r="O845" s="29" t="str">
        <f>'Aligning Data'!O436</f>
        <v>M14</v>
      </c>
      <c r="P845" s="29" t="str">
        <f>'Aligning Data'!P436</f>
        <v>N14</v>
      </c>
      <c r="Q845" s="29" t="str">
        <f>'Aligning Data'!Q436</f>
        <v>O14</v>
      </c>
      <c r="R845" s="29" t="str">
        <f>'Aligning Data'!R436</f>
        <v>P14</v>
      </c>
      <c r="S845" s="29" t="str">
        <f>'Aligning Data'!S436</f>
        <v>S14</v>
      </c>
      <c r="T845" s="29" t="str">
        <f>'Aligning Data'!T436</f>
        <v>R14</v>
      </c>
      <c r="U845" s="29" t="str">
        <f>'Aligning Data'!U436</f>
        <v>S14</v>
      </c>
      <c r="V845" s="29" t="str">
        <f>'Aligning Data'!V436</f>
        <v>T14</v>
      </c>
      <c r="W845" s="29" t="str">
        <f>'Aligning Data'!W436</f>
        <v>U14</v>
      </c>
      <c r="X845" s="29" t="str">
        <f>'Aligning Data'!X436</f>
        <v>V14</v>
      </c>
      <c r="Y845" s="29" t="str">
        <f>'Aligning Data'!Y436</f>
        <v>W14</v>
      </c>
      <c r="Z845" s="29" t="str">
        <f>'Aligning Data'!Z436</f>
        <v>X14</v>
      </c>
      <c r="AA845" s="29" t="str">
        <f>'Aligning Data'!AA436</f>
        <v>Y14</v>
      </c>
      <c r="AB845" s="29" t="str">
        <f>'Aligning Data'!AB436</f>
        <v>Z14</v>
      </c>
      <c r="AC845" s="29" t="str">
        <f>'Aligning Data'!AC436</f>
        <v>AA14</v>
      </c>
      <c r="AD845" s="29" t="str">
        <f>'Aligning Data'!AD436</f>
        <v>AB14</v>
      </c>
      <c r="AE845" s="29" t="str">
        <f>'Aligning Data'!AE436</f>
        <v>AC14</v>
      </c>
      <c r="AF845" s="29" t="str">
        <f>'Aligning Data'!AF436</f>
        <v>AD14</v>
      </c>
    </row>
    <row r="846" spans="2:32" s="21" customFormat="1" ht="15.75" customHeight="1" x14ac:dyDescent="0.2">
      <c r="B846" s="32">
        <v>15</v>
      </c>
      <c r="C846" s="83" t="s">
        <v>1316</v>
      </c>
      <c r="D846" s="83" t="s">
        <v>1317</v>
      </c>
      <c r="E846" s="83" t="s">
        <v>1318</v>
      </c>
      <c r="F846" s="83" t="s">
        <v>1319</v>
      </c>
      <c r="G846" s="83" t="s">
        <v>1320</v>
      </c>
      <c r="H846" s="83" t="s">
        <v>1321</v>
      </c>
      <c r="I846" s="83" t="s">
        <v>1322</v>
      </c>
      <c r="J846" s="83" t="s">
        <v>1323</v>
      </c>
      <c r="K846" s="83" t="s">
        <v>1324</v>
      </c>
      <c r="L846" s="83" t="s">
        <v>1325</v>
      </c>
      <c r="M846" s="83" t="s">
        <v>1326</v>
      </c>
      <c r="N846" s="83" t="s">
        <v>1327</v>
      </c>
      <c r="O846" s="83" t="s">
        <v>1328</v>
      </c>
      <c r="P846" s="83" t="s">
        <v>1329</v>
      </c>
      <c r="Q846" s="83" t="s">
        <v>1330</v>
      </c>
      <c r="R846" s="83" t="s">
        <v>1331</v>
      </c>
      <c r="S846" s="83" t="s">
        <v>1332</v>
      </c>
      <c r="T846" s="83" t="s">
        <v>1333</v>
      </c>
      <c r="U846" s="83" t="s">
        <v>1334</v>
      </c>
      <c r="V846" s="83" t="s">
        <v>1335</v>
      </c>
      <c r="W846" s="83" t="s">
        <v>1336</v>
      </c>
      <c r="X846" s="83" t="s">
        <v>1337</v>
      </c>
      <c r="Y846" s="83" t="s">
        <v>1338</v>
      </c>
      <c r="Z846" s="83" t="s">
        <v>1339</v>
      </c>
      <c r="AA846" s="83" t="s">
        <v>1340</v>
      </c>
      <c r="AB846" s="83" t="s">
        <v>1341</v>
      </c>
      <c r="AC846" s="83" t="s">
        <v>1342</v>
      </c>
      <c r="AD846" s="83" t="s">
        <v>1343</v>
      </c>
      <c r="AE846" s="83" t="s">
        <v>1344</v>
      </c>
      <c r="AF846" s="83" t="s">
        <v>1345</v>
      </c>
    </row>
    <row r="847" spans="2:32" s="21" customFormat="1" ht="15.75" customHeight="1" x14ac:dyDescent="0.2">
      <c r="B847" s="32"/>
      <c r="C847" s="44" t="str">
        <f>'Aligning Data'!C437</f>
        <v>A15</v>
      </c>
      <c r="D847" s="44" t="str">
        <f>'Aligning Data'!D437</f>
        <v>B15</v>
      </c>
      <c r="E847" s="44" t="str">
        <f>'Aligning Data'!E437</f>
        <v>C15</v>
      </c>
      <c r="F847" s="44" t="str">
        <f>'Aligning Data'!F437</f>
        <v>D15</v>
      </c>
      <c r="G847" s="44" t="str">
        <f>'Aligning Data'!G437</f>
        <v>E15</v>
      </c>
      <c r="H847" s="44" t="str">
        <f>'Aligning Data'!H437</f>
        <v>F15</v>
      </c>
      <c r="I847" s="44" t="str">
        <f>'Aligning Data'!I437</f>
        <v>G15</v>
      </c>
      <c r="J847" s="44" t="str">
        <f>'Aligning Data'!J437</f>
        <v>H15</v>
      </c>
      <c r="K847" s="44" t="str">
        <f>'Aligning Data'!K437</f>
        <v>I15</v>
      </c>
      <c r="L847" s="44" t="str">
        <f>'Aligning Data'!L437</f>
        <v>J15</v>
      </c>
      <c r="M847" s="44" t="str">
        <f>'Aligning Data'!M437</f>
        <v>K15</v>
      </c>
      <c r="N847" s="44" t="str">
        <f>'Aligning Data'!N437</f>
        <v>L15</v>
      </c>
      <c r="O847" s="44" t="str">
        <f>'Aligning Data'!O437</f>
        <v>M15</v>
      </c>
      <c r="P847" s="44" t="str">
        <f>'Aligning Data'!P437</f>
        <v>N15</v>
      </c>
      <c r="Q847" s="44" t="str">
        <f>'Aligning Data'!Q437</f>
        <v>O15</v>
      </c>
      <c r="R847" s="44" t="str">
        <f>'Aligning Data'!R437</f>
        <v>P15</v>
      </c>
      <c r="S847" s="44" t="str">
        <f>'Aligning Data'!S437</f>
        <v>S15</v>
      </c>
      <c r="T847" s="44" t="str">
        <f>'Aligning Data'!T437</f>
        <v>R15</v>
      </c>
      <c r="U847" s="44" t="str">
        <f>'Aligning Data'!U437</f>
        <v>S15</v>
      </c>
      <c r="V847" s="44" t="str">
        <f>'Aligning Data'!V437</f>
        <v>T15</v>
      </c>
      <c r="W847" s="44" t="str">
        <f>'Aligning Data'!W437</f>
        <v>U15</v>
      </c>
      <c r="X847" s="44" t="str">
        <f>'Aligning Data'!X437</f>
        <v>V15</v>
      </c>
      <c r="Y847" s="44" t="str">
        <f>'Aligning Data'!Y437</f>
        <v>W15</v>
      </c>
      <c r="Z847" s="44" t="str">
        <f>'Aligning Data'!Z437</f>
        <v>X15</v>
      </c>
      <c r="AA847" s="44" t="str">
        <f>'Aligning Data'!AA437</f>
        <v>Y15</v>
      </c>
      <c r="AB847" s="44" t="str">
        <f>'Aligning Data'!AB437</f>
        <v>Z15</v>
      </c>
      <c r="AC847" s="44" t="str">
        <f>'Aligning Data'!AC437</f>
        <v>AA15</v>
      </c>
      <c r="AD847" s="44" t="str">
        <f>'Aligning Data'!AD437</f>
        <v>AB15</v>
      </c>
      <c r="AE847" s="44" t="str">
        <f>'Aligning Data'!AE437</f>
        <v>AC15</v>
      </c>
      <c r="AF847" s="44" t="str">
        <f>'Aligning Data'!AF437</f>
        <v>AD15</v>
      </c>
    </row>
    <row r="848" spans="2:32" s="21" customFormat="1" ht="15.75" customHeight="1" x14ac:dyDescent="0.2">
      <c r="B848" s="32">
        <v>16</v>
      </c>
      <c r="C848" s="83" t="s">
        <v>1316</v>
      </c>
      <c r="D848" s="83" t="s">
        <v>1317</v>
      </c>
      <c r="E848" s="83" t="s">
        <v>1318</v>
      </c>
      <c r="F848" s="83" t="s">
        <v>1319</v>
      </c>
      <c r="G848" s="83" t="s">
        <v>1320</v>
      </c>
      <c r="H848" s="83" t="s">
        <v>1321</v>
      </c>
      <c r="I848" s="83" t="s">
        <v>1322</v>
      </c>
      <c r="J848" s="83" t="s">
        <v>1323</v>
      </c>
      <c r="K848" s="83" t="s">
        <v>1324</v>
      </c>
      <c r="L848" s="83" t="s">
        <v>1325</v>
      </c>
      <c r="M848" s="83" t="s">
        <v>1326</v>
      </c>
      <c r="N848" s="83" t="s">
        <v>1327</v>
      </c>
      <c r="O848" s="83" t="s">
        <v>1328</v>
      </c>
      <c r="P848" s="83" t="s">
        <v>1329</v>
      </c>
      <c r="Q848" s="83" t="s">
        <v>1330</v>
      </c>
      <c r="R848" s="83" t="s">
        <v>1331</v>
      </c>
      <c r="S848" s="83" t="s">
        <v>1332</v>
      </c>
      <c r="T848" s="83" t="s">
        <v>1333</v>
      </c>
      <c r="U848" s="83" t="s">
        <v>1334</v>
      </c>
      <c r="V848" s="83" t="s">
        <v>1335</v>
      </c>
      <c r="W848" s="83" t="s">
        <v>1336</v>
      </c>
      <c r="X848" s="83" t="s">
        <v>1337</v>
      </c>
      <c r="Y848" s="83" t="s">
        <v>1338</v>
      </c>
      <c r="Z848" s="83" t="s">
        <v>1339</v>
      </c>
      <c r="AA848" s="83" t="s">
        <v>1340</v>
      </c>
      <c r="AB848" s="83" t="s">
        <v>1341</v>
      </c>
      <c r="AC848" s="83" t="s">
        <v>1342</v>
      </c>
      <c r="AD848" s="83" t="s">
        <v>1343</v>
      </c>
      <c r="AE848" s="83" t="s">
        <v>1344</v>
      </c>
      <c r="AF848" s="83" t="s">
        <v>1345</v>
      </c>
    </row>
    <row r="849" spans="2:32" s="21" customFormat="1" ht="15.75" customHeight="1" x14ac:dyDescent="0.2">
      <c r="B849" s="32"/>
      <c r="C849" s="44" t="str">
        <f>'Aligning Data'!C438</f>
        <v>A16</v>
      </c>
      <c r="D849" s="44" t="str">
        <f>'Aligning Data'!D438</f>
        <v>B16</v>
      </c>
      <c r="E849" s="44" t="str">
        <f>'Aligning Data'!E438</f>
        <v>C16</v>
      </c>
      <c r="F849" s="44" t="str">
        <f>'Aligning Data'!F438</f>
        <v>D16</v>
      </c>
      <c r="G849" s="44" t="str">
        <f>'Aligning Data'!G438</f>
        <v>E16</v>
      </c>
      <c r="H849" s="44" t="str">
        <f>'Aligning Data'!H438</f>
        <v>F16</v>
      </c>
      <c r="I849" s="44" t="str">
        <f>'Aligning Data'!I438</f>
        <v>G16</v>
      </c>
      <c r="J849" s="44" t="str">
        <f>'Aligning Data'!J438</f>
        <v>H16</v>
      </c>
      <c r="K849" s="44" t="str">
        <f>'Aligning Data'!K438</f>
        <v>I16</v>
      </c>
      <c r="L849" s="44" t="str">
        <f>'Aligning Data'!L438</f>
        <v>J16</v>
      </c>
      <c r="M849" s="44" t="str">
        <f>'Aligning Data'!M438</f>
        <v>K16</v>
      </c>
      <c r="N849" s="44" t="str">
        <f>'Aligning Data'!N438</f>
        <v>L16</v>
      </c>
      <c r="O849" s="44" t="str">
        <f>'Aligning Data'!O438</f>
        <v>M16</v>
      </c>
      <c r="P849" s="44" t="str">
        <f>'Aligning Data'!P438</f>
        <v>N16</v>
      </c>
      <c r="Q849" s="44" t="str">
        <f>'Aligning Data'!Q438</f>
        <v>O16</v>
      </c>
      <c r="R849" s="44" t="str">
        <f>'Aligning Data'!R438</f>
        <v>P16</v>
      </c>
      <c r="S849" s="44" t="str">
        <f>'Aligning Data'!S438</f>
        <v>S16</v>
      </c>
      <c r="T849" s="44" t="str">
        <f>'Aligning Data'!T438</f>
        <v>R16</v>
      </c>
      <c r="U849" s="44" t="str">
        <f>'Aligning Data'!U438</f>
        <v>S16</v>
      </c>
      <c r="V849" s="44" t="str">
        <f>'Aligning Data'!V438</f>
        <v>T16</v>
      </c>
      <c r="W849" s="44" t="str">
        <f>'Aligning Data'!W438</f>
        <v>U16</v>
      </c>
      <c r="X849" s="44" t="str">
        <f>'Aligning Data'!X438</f>
        <v>V16</v>
      </c>
      <c r="Y849" s="44" t="str">
        <f>'Aligning Data'!Y438</f>
        <v>W16</v>
      </c>
      <c r="Z849" s="44" t="str">
        <f>'Aligning Data'!Z438</f>
        <v>X16</v>
      </c>
      <c r="AA849" s="44" t="str">
        <f>'Aligning Data'!AA438</f>
        <v>Y16</v>
      </c>
      <c r="AB849" s="44" t="str">
        <f>'Aligning Data'!AB438</f>
        <v>Z16</v>
      </c>
      <c r="AC849" s="44" t="str">
        <f>'Aligning Data'!AC438</f>
        <v>AA16</v>
      </c>
      <c r="AD849" s="44" t="str">
        <f>'Aligning Data'!AD438</f>
        <v>AB16</v>
      </c>
      <c r="AE849" s="44" t="str">
        <f>'Aligning Data'!AE438</f>
        <v>AC16</v>
      </c>
      <c r="AF849" s="44" t="str">
        <f>'Aligning Data'!AF438</f>
        <v>AD16</v>
      </c>
    </row>
    <row r="850" spans="2:32" s="21" customFormat="1" ht="15.75" customHeight="1" x14ac:dyDescent="0.2">
      <c r="B850" s="27">
        <v>17</v>
      </c>
      <c r="C850" s="27" t="s">
        <v>1346</v>
      </c>
      <c r="D850" s="27" t="s">
        <v>1347</v>
      </c>
      <c r="E850" s="27" t="s">
        <v>1348</v>
      </c>
      <c r="F850" s="27" t="s">
        <v>1349</v>
      </c>
      <c r="G850" s="27" t="s">
        <v>1350</v>
      </c>
      <c r="H850" s="27" t="s">
        <v>1351</v>
      </c>
      <c r="I850" s="27" t="s">
        <v>1352</v>
      </c>
      <c r="J850" s="27" t="s">
        <v>1353</v>
      </c>
      <c r="K850" s="27" t="s">
        <v>1354</v>
      </c>
      <c r="L850" s="27" t="s">
        <v>1355</v>
      </c>
      <c r="M850" s="27" t="s">
        <v>1356</v>
      </c>
      <c r="N850" s="27" t="s">
        <v>1357</v>
      </c>
      <c r="O850" s="27" t="s">
        <v>1358</v>
      </c>
      <c r="P850" s="27" t="s">
        <v>1359</v>
      </c>
      <c r="Q850" s="27" t="s">
        <v>1360</v>
      </c>
      <c r="R850" s="27" t="s">
        <v>1361</v>
      </c>
      <c r="S850" s="27" t="s">
        <v>1362</v>
      </c>
      <c r="T850" s="27" t="s">
        <v>1363</v>
      </c>
      <c r="U850" s="27" t="s">
        <v>1364</v>
      </c>
      <c r="V850" s="27" t="s">
        <v>1365</v>
      </c>
      <c r="W850" s="27" t="s">
        <v>1366</v>
      </c>
      <c r="X850" s="27" t="s">
        <v>1367</v>
      </c>
      <c r="Y850" s="27" t="s">
        <v>1368</v>
      </c>
      <c r="Z850" s="27" t="s">
        <v>1369</v>
      </c>
      <c r="AA850" s="27" t="s">
        <v>1370</v>
      </c>
      <c r="AB850" s="27" t="s">
        <v>1371</v>
      </c>
      <c r="AC850" s="27" t="s">
        <v>1372</v>
      </c>
      <c r="AD850" s="27" t="s">
        <v>1373</v>
      </c>
      <c r="AE850" s="27" t="s">
        <v>1374</v>
      </c>
      <c r="AF850" s="27" t="s">
        <v>1375</v>
      </c>
    </row>
    <row r="851" spans="2:32" s="21" customFormat="1" ht="15.75" customHeight="1" x14ac:dyDescent="0.2">
      <c r="B851" s="27"/>
      <c r="C851" s="28" t="str">
        <f>'Aligning Data'!C439</f>
        <v>A17</v>
      </c>
      <c r="D851" s="28" t="str">
        <f>'Aligning Data'!D439</f>
        <v>B17</v>
      </c>
      <c r="E851" s="28" t="str">
        <f>'Aligning Data'!E439</f>
        <v>C17</v>
      </c>
      <c r="F851" s="28" t="str">
        <f>'Aligning Data'!F439</f>
        <v>D17</v>
      </c>
      <c r="G851" s="28" t="str">
        <f>'Aligning Data'!G439</f>
        <v>E17</v>
      </c>
      <c r="H851" s="28" t="str">
        <f>'Aligning Data'!H439</f>
        <v>F17</v>
      </c>
      <c r="I851" s="28" t="str">
        <f>'Aligning Data'!I439</f>
        <v>G17</v>
      </c>
      <c r="J851" s="28" t="str">
        <f>'Aligning Data'!J439</f>
        <v>H17</v>
      </c>
      <c r="K851" s="28" t="str">
        <f>'Aligning Data'!K439</f>
        <v>I17</v>
      </c>
      <c r="L851" s="28" t="str">
        <f>'Aligning Data'!L439</f>
        <v>J17</v>
      </c>
      <c r="M851" s="28" t="str">
        <f>'Aligning Data'!M439</f>
        <v>K17</v>
      </c>
      <c r="N851" s="28" t="str">
        <f>'Aligning Data'!N439</f>
        <v>L17</v>
      </c>
      <c r="O851" s="28" t="str">
        <f>'Aligning Data'!O439</f>
        <v>M17</v>
      </c>
      <c r="P851" s="28" t="str">
        <f>'Aligning Data'!P439</f>
        <v>N17</v>
      </c>
      <c r="Q851" s="28" t="str">
        <f>'Aligning Data'!Q439</f>
        <v>O17</v>
      </c>
      <c r="R851" s="28" t="str">
        <f>'Aligning Data'!R439</f>
        <v>P17</v>
      </c>
      <c r="S851" s="28" t="str">
        <f>'Aligning Data'!S439</f>
        <v>S17</v>
      </c>
      <c r="T851" s="28" t="str">
        <f>'Aligning Data'!T439</f>
        <v>R17</v>
      </c>
      <c r="U851" s="28" t="str">
        <f>'Aligning Data'!U439</f>
        <v>S17</v>
      </c>
      <c r="V851" s="28" t="str">
        <f>'Aligning Data'!V439</f>
        <v>T17</v>
      </c>
      <c r="W851" s="28" t="str">
        <f>'Aligning Data'!W439</f>
        <v>U17</v>
      </c>
      <c r="X851" s="28" t="str">
        <f>'Aligning Data'!X439</f>
        <v>V17</v>
      </c>
      <c r="Y851" s="28" t="str">
        <f>'Aligning Data'!Y439</f>
        <v>W17</v>
      </c>
      <c r="Z851" s="28" t="str">
        <f>'Aligning Data'!Z439</f>
        <v>X17</v>
      </c>
      <c r="AA851" s="28" t="str">
        <f>'Aligning Data'!AA439</f>
        <v>Y17</v>
      </c>
      <c r="AB851" s="28" t="str">
        <f>'Aligning Data'!AB439</f>
        <v>Z17</v>
      </c>
      <c r="AC851" s="28" t="str">
        <f>'Aligning Data'!AC439</f>
        <v>AA17</v>
      </c>
      <c r="AD851" s="28" t="str">
        <f>'Aligning Data'!AD439</f>
        <v>AB17</v>
      </c>
      <c r="AE851" s="28" t="str">
        <f>'Aligning Data'!AE439</f>
        <v>AC17</v>
      </c>
      <c r="AF851" s="28" t="str">
        <f>'Aligning Data'!AF439</f>
        <v>AD17</v>
      </c>
    </row>
    <row r="852" spans="2:32" s="21" customFormat="1" ht="15.75" customHeight="1" x14ac:dyDescent="0.2">
      <c r="B852" s="27">
        <v>18</v>
      </c>
      <c r="C852" s="27" t="s">
        <v>1346</v>
      </c>
      <c r="D852" s="27" t="s">
        <v>1347</v>
      </c>
      <c r="E852" s="27" t="s">
        <v>1348</v>
      </c>
      <c r="F852" s="27" t="s">
        <v>1349</v>
      </c>
      <c r="G852" s="27" t="s">
        <v>1350</v>
      </c>
      <c r="H852" s="27" t="s">
        <v>1351</v>
      </c>
      <c r="I852" s="27" t="s">
        <v>1352</v>
      </c>
      <c r="J852" s="27" t="s">
        <v>1353</v>
      </c>
      <c r="K852" s="27" t="s">
        <v>1354</v>
      </c>
      <c r="L852" s="27" t="s">
        <v>1355</v>
      </c>
      <c r="M852" s="27" t="s">
        <v>1356</v>
      </c>
      <c r="N852" s="27" t="s">
        <v>1357</v>
      </c>
      <c r="O852" s="27" t="s">
        <v>1358</v>
      </c>
      <c r="P852" s="27" t="s">
        <v>1359</v>
      </c>
      <c r="Q852" s="27" t="s">
        <v>1360</v>
      </c>
      <c r="R852" s="27" t="s">
        <v>1361</v>
      </c>
      <c r="S852" s="27" t="s">
        <v>1362</v>
      </c>
      <c r="T852" s="27" t="s">
        <v>1363</v>
      </c>
      <c r="U852" s="27" t="s">
        <v>1364</v>
      </c>
      <c r="V852" s="27" t="s">
        <v>1365</v>
      </c>
      <c r="W852" s="27" t="s">
        <v>1366</v>
      </c>
      <c r="X852" s="27" t="s">
        <v>1367</v>
      </c>
      <c r="Y852" s="27" t="s">
        <v>1368</v>
      </c>
      <c r="Z852" s="27" t="s">
        <v>1369</v>
      </c>
      <c r="AA852" s="27" t="s">
        <v>1370</v>
      </c>
      <c r="AB852" s="27" t="s">
        <v>1371</v>
      </c>
      <c r="AC852" s="27" t="s">
        <v>1372</v>
      </c>
      <c r="AD852" s="27" t="s">
        <v>1373</v>
      </c>
      <c r="AE852" s="27" t="s">
        <v>1374</v>
      </c>
      <c r="AF852" s="27" t="s">
        <v>1375</v>
      </c>
    </row>
    <row r="853" spans="2:32" s="21" customFormat="1" ht="15.75" customHeight="1" x14ac:dyDescent="0.2">
      <c r="B853" s="27"/>
      <c r="C853" s="31" t="str">
        <f>'Aligning Data'!C440</f>
        <v>A18</v>
      </c>
      <c r="D853" s="31" t="str">
        <f>'Aligning Data'!D440</f>
        <v>B18</v>
      </c>
      <c r="E853" s="31" t="str">
        <f>'Aligning Data'!E440</f>
        <v>C18</v>
      </c>
      <c r="F853" s="31" t="str">
        <f>'Aligning Data'!F440</f>
        <v>D18</v>
      </c>
      <c r="G853" s="31" t="str">
        <f>'Aligning Data'!G440</f>
        <v>E18</v>
      </c>
      <c r="H853" s="31" t="str">
        <f>'Aligning Data'!H440</f>
        <v>F18</v>
      </c>
      <c r="I853" s="31" t="str">
        <f>'Aligning Data'!I440</f>
        <v>G18</v>
      </c>
      <c r="J853" s="31" t="str">
        <f>'Aligning Data'!J440</f>
        <v>H18</v>
      </c>
      <c r="K853" s="31" t="str">
        <f>'Aligning Data'!K440</f>
        <v>I18</v>
      </c>
      <c r="L853" s="31" t="str">
        <f>'Aligning Data'!L440</f>
        <v>J18</v>
      </c>
      <c r="M853" s="31" t="str">
        <f>'Aligning Data'!M440</f>
        <v>K18</v>
      </c>
      <c r="N853" s="31" t="str">
        <f>'Aligning Data'!N440</f>
        <v>L18</v>
      </c>
      <c r="O853" s="31" t="str">
        <f>'Aligning Data'!O440</f>
        <v>M18</v>
      </c>
      <c r="P853" s="31" t="str">
        <f>'Aligning Data'!P440</f>
        <v>N18</v>
      </c>
      <c r="Q853" s="31" t="str">
        <f>'Aligning Data'!Q440</f>
        <v>O18</v>
      </c>
      <c r="R853" s="31" t="str">
        <f>'Aligning Data'!R440</f>
        <v>P18</v>
      </c>
      <c r="S853" s="31" t="str">
        <f>'Aligning Data'!S440</f>
        <v>S18</v>
      </c>
      <c r="T853" s="31" t="str">
        <f>'Aligning Data'!T440</f>
        <v>R18</v>
      </c>
      <c r="U853" s="31" t="str">
        <f>'Aligning Data'!U440</f>
        <v>S18</v>
      </c>
      <c r="V853" s="31" t="str">
        <f>'Aligning Data'!V440</f>
        <v>T18</v>
      </c>
      <c r="W853" s="31" t="str">
        <f>'Aligning Data'!W440</f>
        <v>U18</v>
      </c>
      <c r="X853" s="31" t="str">
        <f>'Aligning Data'!X440</f>
        <v>V18</v>
      </c>
      <c r="Y853" s="31" t="str">
        <f>'Aligning Data'!Y440</f>
        <v>W18</v>
      </c>
      <c r="Z853" s="31" t="str">
        <f>'Aligning Data'!Z440</f>
        <v>X18</v>
      </c>
      <c r="AA853" s="31" t="str">
        <f>'Aligning Data'!AA440</f>
        <v>Y18</v>
      </c>
      <c r="AB853" s="31" t="str">
        <f>'Aligning Data'!AB440</f>
        <v>Z18</v>
      </c>
      <c r="AC853" s="31" t="str">
        <f>'Aligning Data'!AC440</f>
        <v>AA18</v>
      </c>
      <c r="AD853" s="31" t="str">
        <f>'Aligning Data'!AD440</f>
        <v>AB18</v>
      </c>
      <c r="AE853" s="31" t="str">
        <f>'Aligning Data'!AE440</f>
        <v>AC18</v>
      </c>
      <c r="AF853" s="31" t="str">
        <f>'Aligning Data'!AF440</f>
        <v>AD18</v>
      </c>
    </row>
    <row r="854" spans="2:32" s="21" customFormat="1" ht="15.75" customHeight="1" x14ac:dyDescent="0.2">
      <c r="B854" s="32">
        <v>19</v>
      </c>
      <c r="C854" s="32" t="s">
        <v>1376</v>
      </c>
      <c r="D854" s="32" t="s">
        <v>1377</v>
      </c>
      <c r="E854" s="32" t="s">
        <v>1378</v>
      </c>
      <c r="F854" s="32" t="s">
        <v>1379</v>
      </c>
      <c r="G854" s="32" t="s">
        <v>1380</v>
      </c>
      <c r="H854" s="32" t="s">
        <v>1381</v>
      </c>
      <c r="I854" s="32" t="s">
        <v>1382</v>
      </c>
      <c r="J854" s="32" t="s">
        <v>1383</v>
      </c>
      <c r="K854" s="32" t="s">
        <v>1384</v>
      </c>
      <c r="L854" s="32" t="s">
        <v>1385</v>
      </c>
      <c r="M854" s="32" t="s">
        <v>1386</v>
      </c>
      <c r="N854" s="32" t="s">
        <v>1387</v>
      </c>
      <c r="O854" s="32" t="s">
        <v>1388</v>
      </c>
      <c r="P854" s="32" t="s">
        <v>1389</v>
      </c>
      <c r="Q854" s="32" t="s">
        <v>1390</v>
      </c>
      <c r="R854" s="32" t="s">
        <v>1391</v>
      </c>
      <c r="S854" s="32" t="s">
        <v>1392</v>
      </c>
      <c r="T854" s="32" t="s">
        <v>1393</v>
      </c>
      <c r="U854" s="32" t="s">
        <v>1394</v>
      </c>
      <c r="V854" s="32" t="s">
        <v>1395</v>
      </c>
      <c r="W854" s="32" t="s">
        <v>1396</v>
      </c>
      <c r="X854" s="32" t="s">
        <v>1397</v>
      </c>
      <c r="Y854" s="32" t="s">
        <v>1398</v>
      </c>
      <c r="Z854" s="32" t="s">
        <v>1399</v>
      </c>
      <c r="AA854" s="32" t="s">
        <v>1400</v>
      </c>
      <c r="AB854" s="32" t="s">
        <v>1401</v>
      </c>
      <c r="AC854" s="32" t="s">
        <v>1402</v>
      </c>
      <c r="AD854" s="32" t="s">
        <v>1403</v>
      </c>
      <c r="AE854" s="32" t="s">
        <v>1404</v>
      </c>
      <c r="AF854" s="32" t="s">
        <v>1405</v>
      </c>
    </row>
    <row r="855" spans="2:32" s="21" customFormat="1" ht="15.75" customHeight="1" x14ac:dyDescent="0.2">
      <c r="B855" s="32"/>
      <c r="C855" s="41" t="str">
        <f>'Aligning Data'!C441</f>
        <v>A19</v>
      </c>
      <c r="D855" s="41" t="str">
        <f>'Aligning Data'!D441</f>
        <v>B19</v>
      </c>
      <c r="E855" s="41" t="str">
        <f>'Aligning Data'!E441</f>
        <v>C19</v>
      </c>
      <c r="F855" s="41" t="str">
        <f>'Aligning Data'!F441</f>
        <v>D19</v>
      </c>
      <c r="G855" s="41" t="str">
        <f>'Aligning Data'!G441</f>
        <v>E19</v>
      </c>
      <c r="H855" s="41" t="str">
        <f>'Aligning Data'!H441</f>
        <v>F19</v>
      </c>
      <c r="I855" s="41" t="str">
        <f>'Aligning Data'!I441</f>
        <v>G19</v>
      </c>
      <c r="J855" s="41" t="str">
        <f>'Aligning Data'!J441</f>
        <v>H19</v>
      </c>
      <c r="K855" s="41" t="str">
        <f>'Aligning Data'!K441</f>
        <v>I19</v>
      </c>
      <c r="L855" s="41" t="str">
        <f>'Aligning Data'!L441</f>
        <v>J19</v>
      </c>
      <c r="M855" s="41" t="str">
        <f>'Aligning Data'!M441</f>
        <v>K19</v>
      </c>
      <c r="N855" s="41" t="str">
        <f>'Aligning Data'!N441</f>
        <v>L19</v>
      </c>
      <c r="O855" s="41" t="str">
        <f>'Aligning Data'!O441</f>
        <v>M19</v>
      </c>
      <c r="P855" s="41" t="str">
        <f>'Aligning Data'!P441</f>
        <v>N19</v>
      </c>
      <c r="Q855" s="41" t="str">
        <f>'Aligning Data'!Q441</f>
        <v>O19</v>
      </c>
      <c r="R855" s="41" t="str">
        <f>'Aligning Data'!R441</f>
        <v>P19</v>
      </c>
      <c r="S855" s="41" t="str">
        <f>'Aligning Data'!S441</f>
        <v>S19</v>
      </c>
      <c r="T855" s="41" t="str">
        <f>'Aligning Data'!T441</f>
        <v>R19</v>
      </c>
      <c r="U855" s="41" t="str">
        <f>'Aligning Data'!U441</f>
        <v>S19</v>
      </c>
      <c r="V855" s="41" t="str">
        <f>'Aligning Data'!V441</f>
        <v>T19</v>
      </c>
      <c r="W855" s="41" t="str">
        <f>'Aligning Data'!W441</f>
        <v>U19</v>
      </c>
      <c r="X855" s="41" t="str">
        <f>'Aligning Data'!X441</f>
        <v>V19</v>
      </c>
      <c r="Y855" s="41" t="str">
        <f>'Aligning Data'!Y441</f>
        <v>W19</v>
      </c>
      <c r="Z855" s="41" t="str">
        <f>'Aligning Data'!Z441</f>
        <v>X19</v>
      </c>
      <c r="AA855" s="41" t="str">
        <f>'Aligning Data'!AA441</f>
        <v>Y19</v>
      </c>
      <c r="AB855" s="41" t="str">
        <f>'Aligning Data'!AB441</f>
        <v>Z19</v>
      </c>
      <c r="AC855" s="41" t="str">
        <f>'Aligning Data'!AC441</f>
        <v>AA19</v>
      </c>
      <c r="AD855" s="41" t="str">
        <f>'Aligning Data'!AD441</f>
        <v>AB19</v>
      </c>
      <c r="AE855" s="41" t="str">
        <f>'Aligning Data'!AE441</f>
        <v>AC19</v>
      </c>
      <c r="AF855" s="41" t="str">
        <f>'Aligning Data'!AF441</f>
        <v>AD19</v>
      </c>
    </row>
    <row r="856" spans="2:32" s="21" customFormat="1" ht="15.75" customHeight="1" x14ac:dyDescent="0.2">
      <c r="B856" s="32">
        <v>20</v>
      </c>
      <c r="C856" s="32" t="s">
        <v>1376</v>
      </c>
      <c r="D856" s="32" t="s">
        <v>1377</v>
      </c>
      <c r="E856" s="32" t="s">
        <v>1378</v>
      </c>
      <c r="F856" s="32" t="s">
        <v>1379</v>
      </c>
      <c r="G856" s="32" t="s">
        <v>1380</v>
      </c>
      <c r="H856" s="32" t="s">
        <v>1381</v>
      </c>
      <c r="I856" s="32" t="s">
        <v>1382</v>
      </c>
      <c r="J856" s="32" t="s">
        <v>1383</v>
      </c>
      <c r="K856" s="32" t="s">
        <v>1384</v>
      </c>
      <c r="L856" s="32" t="s">
        <v>1385</v>
      </c>
      <c r="M856" s="32" t="s">
        <v>1386</v>
      </c>
      <c r="N856" s="32" t="s">
        <v>1387</v>
      </c>
      <c r="O856" s="32" t="s">
        <v>1388</v>
      </c>
      <c r="P856" s="32" t="s">
        <v>1389</v>
      </c>
      <c r="Q856" s="32" t="s">
        <v>1390</v>
      </c>
      <c r="R856" s="32" t="s">
        <v>1391</v>
      </c>
      <c r="S856" s="32" t="s">
        <v>1392</v>
      </c>
      <c r="T856" s="32" t="s">
        <v>1393</v>
      </c>
      <c r="U856" s="32" t="s">
        <v>1394</v>
      </c>
      <c r="V856" s="32" t="s">
        <v>1395</v>
      </c>
      <c r="W856" s="32" t="s">
        <v>1396</v>
      </c>
      <c r="X856" s="32" t="s">
        <v>1397</v>
      </c>
      <c r="Y856" s="32" t="s">
        <v>1398</v>
      </c>
      <c r="Z856" s="32" t="s">
        <v>1399</v>
      </c>
      <c r="AA856" s="32" t="s">
        <v>1400</v>
      </c>
      <c r="AB856" s="32" t="s">
        <v>1401</v>
      </c>
      <c r="AC856" s="32" t="s">
        <v>1402</v>
      </c>
      <c r="AD856" s="32" t="s">
        <v>1403</v>
      </c>
      <c r="AE856" s="32" t="s">
        <v>1404</v>
      </c>
      <c r="AF856" s="32" t="s">
        <v>1405</v>
      </c>
    </row>
    <row r="857" spans="2:32" s="21" customFormat="1" ht="15.75" customHeight="1" x14ac:dyDescent="0.2">
      <c r="B857" s="32"/>
      <c r="C857" s="44" t="str">
        <f>'Aligning Data'!C442</f>
        <v>A20</v>
      </c>
      <c r="D857" s="44" t="str">
        <f>'Aligning Data'!D442</f>
        <v>B20</v>
      </c>
      <c r="E857" s="44" t="str">
        <f>'Aligning Data'!E442</f>
        <v>C20</v>
      </c>
      <c r="F857" s="44" t="str">
        <f>'Aligning Data'!F442</f>
        <v>D20</v>
      </c>
      <c r="G857" s="44" t="str">
        <f>'Aligning Data'!G442</f>
        <v>E20</v>
      </c>
      <c r="H857" s="44" t="str">
        <f>'Aligning Data'!H442</f>
        <v>F20</v>
      </c>
      <c r="I857" s="44" t="str">
        <f>'Aligning Data'!I442</f>
        <v>G20</v>
      </c>
      <c r="J857" s="44" t="str">
        <f>'Aligning Data'!J442</f>
        <v>H20</v>
      </c>
      <c r="K857" s="44" t="str">
        <f>'Aligning Data'!K442</f>
        <v>I20</v>
      </c>
      <c r="L857" s="44" t="str">
        <f>'Aligning Data'!L442</f>
        <v>J20</v>
      </c>
      <c r="M857" s="44" t="str">
        <f>'Aligning Data'!M442</f>
        <v>K20</v>
      </c>
      <c r="N857" s="44" t="str">
        <f>'Aligning Data'!N442</f>
        <v>L20</v>
      </c>
      <c r="O857" s="44" t="str">
        <f>'Aligning Data'!O442</f>
        <v>M20</v>
      </c>
      <c r="P857" s="44" t="str">
        <f>'Aligning Data'!P442</f>
        <v>N20</v>
      </c>
      <c r="Q857" s="44" t="str">
        <f>'Aligning Data'!Q442</f>
        <v>O20</v>
      </c>
      <c r="R857" s="44" t="str">
        <f>'Aligning Data'!R442</f>
        <v>P20</v>
      </c>
      <c r="S857" s="44" t="str">
        <f>'Aligning Data'!S442</f>
        <v>S20</v>
      </c>
      <c r="T857" s="44" t="str">
        <f>'Aligning Data'!T442</f>
        <v>R20</v>
      </c>
      <c r="U857" s="44" t="str">
        <f>'Aligning Data'!U442</f>
        <v>S20</v>
      </c>
      <c r="V857" s="44" t="str">
        <f>'Aligning Data'!V442</f>
        <v>T20</v>
      </c>
      <c r="W857" s="44" t="str">
        <f>'Aligning Data'!W442</f>
        <v>U20</v>
      </c>
      <c r="X857" s="44" t="str">
        <f>'Aligning Data'!X442</f>
        <v>V20</v>
      </c>
      <c r="Y857" s="44" t="str">
        <f>'Aligning Data'!Y442</f>
        <v>W20</v>
      </c>
      <c r="Z857" s="44" t="str">
        <f>'Aligning Data'!Z442</f>
        <v>X20</v>
      </c>
      <c r="AA857" s="44" t="str">
        <f>'Aligning Data'!AA442</f>
        <v>Y20</v>
      </c>
      <c r="AB857" s="44" t="str">
        <f>'Aligning Data'!AB442</f>
        <v>Z20</v>
      </c>
      <c r="AC857" s="44" t="str">
        <f>'Aligning Data'!AC442</f>
        <v>AA20</v>
      </c>
      <c r="AD857" s="44" t="str">
        <f>'Aligning Data'!AD442</f>
        <v>AB20</v>
      </c>
      <c r="AE857" s="44" t="str">
        <f>'Aligning Data'!AE442</f>
        <v>AC20</v>
      </c>
      <c r="AF857" s="44" t="str">
        <f>'Aligning Data'!AF442</f>
        <v>AD20</v>
      </c>
    </row>
    <row r="858" spans="2:32" s="21" customFormat="1" ht="15.75" customHeight="1" x14ac:dyDescent="0.2">
      <c r="B858" s="27">
        <v>21</v>
      </c>
      <c r="C858" s="27" t="s">
        <v>1406</v>
      </c>
      <c r="D858" s="27" t="s">
        <v>1407</v>
      </c>
      <c r="E858" s="27" t="s">
        <v>1408</v>
      </c>
      <c r="F858" s="27" t="s">
        <v>1409</v>
      </c>
      <c r="G858" s="27" t="s">
        <v>1410</v>
      </c>
      <c r="H858" s="27" t="s">
        <v>1411</v>
      </c>
      <c r="I858" s="27" t="s">
        <v>1412</v>
      </c>
      <c r="J858" s="27" t="s">
        <v>1413</v>
      </c>
      <c r="K858" s="27" t="s">
        <v>1414</v>
      </c>
      <c r="L858" s="27" t="s">
        <v>1415</v>
      </c>
      <c r="M858" s="27" t="s">
        <v>1416</v>
      </c>
      <c r="N858" s="27" t="s">
        <v>1417</v>
      </c>
      <c r="O858" s="27" t="s">
        <v>1418</v>
      </c>
      <c r="P858" s="27" t="s">
        <v>1419</v>
      </c>
      <c r="Q858" s="27" t="s">
        <v>1420</v>
      </c>
      <c r="R858" s="27" t="s">
        <v>1421</v>
      </c>
      <c r="S858" s="27" t="s">
        <v>1422</v>
      </c>
      <c r="T858" s="27" t="s">
        <v>1423</v>
      </c>
      <c r="U858" s="27" t="s">
        <v>1424</v>
      </c>
      <c r="V858" s="27" t="s">
        <v>1425</v>
      </c>
      <c r="W858" s="27" t="s">
        <v>1426</v>
      </c>
      <c r="X858" s="27" t="s">
        <v>1427</v>
      </c>
      <c r="Y858" s="27" t="s">
        <v>1428</v>
      </c>
      <c r="Z858" s="27" t="s">
        <v>1429</v>
      </c>
      <c r="AA858" s="27" t="s">
        <v>1430</v>
      </c>
      <c r="AB858" s="27" t="s">
        <v>1431</v>
      </c>
      <c r="AC858" s="27" t="s">
        <v>1432</v>
      </c>
      <c r="AD858" s="27" t="s">
        <v>1433</v>
      </c>
      <c r="AE858" s="27" t="s">
        <v>1434</v>
      </c>
      <c r="AF858" s="27" t="s">
        <v>1435</v>
      </c>
    </row>
    <row r="859" spans="2:32" s="21" customFormat="1" ht="15.75" customHeight="1" x14ac:dyDescent="0.2">
      <c r="B859" s="27"/>
      <c r="C859" s="28" t="str">
        <f>'Aligning Data'!C443</f>
        <v>A21</v>
      </c>
      <c r="D859" s="28" t="str">
        <f>'Aligning Data'!D443</f>
        <v>B21</v>
      </c>
      <c r="E859" s="28" t="str">
        <f>'Aligning Data'!E443</f>
        <v>C21</v>
      </c>
      <c r="F859" s="28" t="str">
        <f>'Aligning Data'!F443</f>
        <v>D21</v>
      </c>
      <c r="G859" s="28" t="str">
        <f>'Aligning Data'!G443</f>
        <v>E21</v>
      </c>
      <c r="H859" s="28" t="str">
        <f>'Aligning Data'!H443</f>
        <v>F21</v>
      </c>
      <c r="I859" s="28" t="str">
        <f>'Aligning Data'!I443</f>
        <v>G21</v>
      </c>
      <c r="J859" s="28" t="str">
        <f>'Aligning Data'!J443</f>
        <v>H21</v>
      </c>
      <c r="K859" s="28" t="str">
        <f>'Aligning Data'!K443</f>
        <v>I21</v>
      </c>
      <c r="L859" s="28" t="str">
        <f>'Aligning Data'!L443</f>
        <v>J21</v>
      </c>
      <c r="M859" s="28" t="str">
        <f>'Aligning Data'!M443</f>
        <v>K21</v>
      </c>
      <c r="N859" s="28" t="str">
        <f>'Aligning Data'!N443</f>
        <v>L21</v>
      </c>
      <c r="O859" s="28" t="str">
        <f>'Aligning Data'!O443</f>
        <v>M21</v>
      </c>
      <c r="P859" s="28" t="str">
        <f>'Aligning Data'!P443</f>
        <v>N21</v>
      </c>
      <c r="Q859" s="28" t="str">
        <f>'Aligning Data'!Q443</f>
        <v>O21</v>
      </c>
      <c r="R859" s="28" t="str">
        <f>'Aligning Data'!R443</f>
        <v>P21</v>
      </c>
      <c r="S859" s="28" t="str">
        <f>'Aligning Data'!S443</f>
        <v>S21</v>
      </c>
      <c r="T859" s="28" t="str">
        <f>'Aligning Data'!T443</f>
        <v>R21</v>
      </c>
      <c r="U859" s="28" t="str">
        <f>'Aligning Data'!U443</f>
        <v>S21</v>
      </c>
      <c r="V859" s="28" t="str">
        <f>'Aligning Data'!V443</f>
        <v>T21</v>
      </c>
      <c r="W859" s="28" t="str">
        <f>'Aligning Data'!W443</f>
        <v>U21</v>
      </c>
      <c r="X859" s="28" t="str">
        <f>'Aligning Data'!X443</f>
        <v>V21</v>
      </c>
      <c r="Y859" s="28" t="str">
        <f>'Aligning Data'!Y443</f>
        <v>W21</v>
      </c>
      <c r="Z859" s="28" t="str">
        <f>'Aligning Data'!Z443</f>
        <v>X21</v>
      </c>
      <c r="AA859" s="28" t="str">
        <f>'Aligning Data'!AA443</f>
        <v>Y21</v>
      </c>
      <c r="AB859" s="28" t="str">
        <f>'Aligning Data'!AB443</f>
        <v>Z21</v>
      </c>
      <c r="AC859" s="28" t="str">
        <f>'Aligning Data'!AC443</f>
        <v>AA21</v>
      </c>
      <c r="AD859" s="28" t="str">
        <f>'Aligning Data'!AD443</f>
        <v>AB21</v>
      </c>
      <c r="AE859" s="28" t="str">
        <f>'Aligning Data'!AE443</f>
        <v>AC21</v>
      </c>
      <c r="AF859" s="28" t="str">
        <f>'Aligning Data'!AF443</f>
        <v>AD21</v>
      </c>
    </row>
    <row r="860" spans="2:32" s="21" customFormat="1" ht="15.75" customHeight="1" x14ac:dyDescent="0.2">
      <c r="B860" s="27">
        <v>22</v>
      </c>
      <c r="C860" s="27" t="s">
        <v>1406</v>
      </c>
      <c r="D860" s="27" t="s">
        <v>1407</v>
      </c>
      <c r="E860" s="27" t="s">
        <v>1408</v>
      </c>
      <c r="F860" s="27" t="s">
        <v>1409</v>
      </c>
      <c r="G860" s="27" t="s">
        <v>1410</v>
      </c>
      <c r="H860" s="27" t="s">
        <v>1411</v>
      </c>
      <c r="I860" s="27" t="s">
        <v>1412</v>
      </c>
      <c r="J860" s="27" t="s">
        <v>1413</v>
      </c>
      <c r="K860" s="27" t="s">
        <v>1414</v>
      </c>
      <c r="L860" s="27" t="s">
        <v>1415</v>
      </c>
      <c r="M860" s="27" t="s">
        <v>1416</v>
      </c>
      <c r="N860" s="27" t="s">
        <v>1417</v>
      </c>
      <c r="O860" s="27" t="s">
        <v>1418</v>
      </c>
      <c r="P860" s="27" t="s">
        <v>1419</v>
      </c>
      <c r="Q860" s="27" t="s">
        <v>1420</v>
      </c>
      <c r="R860" s="27" t="s">
        <v>1421</v>
      </c>
      <c r="S860" s="27" t="s">
        <v>1422</v>
      </c>
      <c r="T860" s="27" t="s">
        <v>1423</v>
      </c>
      <c r="U860" s="27" t="s">
        <v>1424</v>
      </c>
      <c r="V860" s="27" t="s">
        <v>1425</v>
      </c>
      <c r="W860" s="27" t="s">
        <v>1426</v>
      </c>
      <c r="X860" s="27" t="s">
        <v>1427</v>
      </c>
      <c r="Y860" s="27" t="s">
        <v>1428</v>
      </c>
      <c r="Z860" s="27" t="s">
        <v>1429</v>
      </c>
      <c r="AA860" s="27" t="s">
        <v>1430</v>
      </c>
      <c r="AB860" s="27" t="s">
        <v>1431</v>
      </c>
      <c r="AC860" s="27" t="s">
        <v>1432</v>
      </c>
      <c r="AD860" s="27" t="s">
        <v>1433</v>
      </c>
      <c r="AE860" s="27" t="s">
        <v>1434</v>
      </c>
      <c r="AF860" s="27" t="s">
        <v>1435</v>
      </c>
    </row>
    <row r="861" spans="2:32" s="21" customFormat="1" ht="15.75" customHeight="1" x14ac:dyDescent="0.2">
      <c r="B861" s="27"/>
      <c r="C861" s="28" t="str">
        <f>'Aligning Data'!C444</f>
        <v>A22</v>
      </c>
      <c r="D861" s="28" t="str">
        <f>'Aligning Data'!D444</f>
        <v>B22</v>
      </c>
      <c r="E861" s="28" t="str">
        <f>'Aligning Data'!E444</f>
        <v>C22</v>
      </c>
      <c r="F861" s="28" t="str">
        <f>'Aligning Data'!F444</f>
        <v>D22</v>
      </c>
      <c r="G861" s="28" t="str">
        <f>'Aligning Data'!G444</f>
        <v>E22</v>
      </c>
      <c r="H861" s="28" t="str">
        <f>'Aligning Data'!H444</f>
        <v>F22</v>
      </c>
      <c r="I861" s="28" t="str">
        <f>'Aligning Data'!I444</f>
        <v>G22</v>
      </c>
      <c r="J861" s="28" t="str">
        <f>'Aligning Data'!J444</f>
        <v>H22</v>
      </c>
      <c r="K861" s="28" t="str">
        <f>'Aligning Data'!K444</f>
        <v>I22</v>
      </c>
      <c r="L861" s="28" t="str">
        <f>'Aligning Data'!L444</f>
        <v>J22</v>
      </c>
      <c r="M861" s="28" t="str">
        <f>'Aligning Data'!M444</f>
        <v>K22</v>
      </c>
      <c r="N861" s="28" t="str">
        <f>'Aligning Data'!N444</f>
        <v>L22</v>
      </c>
      <c r="O861" s="28" t="str">
        <f>'Aligning Data'!O444</f>
        <v>M22</v>
      </c>
      <c r="P861" s="28" t="str">
        <f>'Aligning Data'!P444</f>
        <v>N22</v>
      </c>
      <c r="Q861" s="28" t="str">
        <f>'Aligning Data'!Q444</f>
        <v>O22</v>
      </c>
      <c r="R861" s="28" t="str">
        <f>'Aligning Data'!R444</f>
        <v>P22</v>
      </c>
      <c r="S861" s="28" t="str">
        <f>'Aligning Data'!S444</f>
        <v>S22</v>
      </c>
      <c r="T861" s="28" t="str">
        <f>'Aligning Data'!T444</f>
        <v>R22</v>
      </c>
      <c r="U861" s="28" t="str">
        <f>'Aligning Data'!U444</f>
        <v>S22</v>
      </c>
      <c r="V861" s="28" t="str">
        <f>'Aligning Data'!V444</f>
        <v>T22</v>
      </c>
      <c r="W861" s="28" t="str">
        <f>'Aligning Data'!W444</f>
        <v>U22</v>
      </c>
      <c r="X861" s="28" t="str">
        <f>'Aligning Data'!X444</f>
        <v>V22</v>
      </c>
      <c r="Y861" s="28" t="str">
        <f>'Aligning Data'!Y444</f>
        <v>W22</v>
      </c>
      <c r="Z861" s="28" t="str">
        <f>'Aligning Data'!Z444</f>
        <v>X22</v>
      </c>
      <c r="AA861" s="28" t="str">
        <f>'Aligning Data'!AA444</f>
        <v>Y22</v>
      </c>
      <c r="AB861" s="28" t="str">
        <f>'Aligning Data'!AB444</f>
        <v>Z22</v>
      </c>
      <c r="AC861" s="28" t="str">
        <f>'Aligning Data'!AC444</f>
        <v>AA22</v>
      </c>
      <c r="AD861" s="28" t="str">
        <f>'Aligning Data'!AD444</f>
        <v>AB22</v>
      </c>
      <c r="AE861" s="28" t="str">
        <f>'Aligning Data'!AE444</f>
        <v>AC22</v>
      </c>
      <c r="AF861" s="28" t="str">
        <f>'Aligning Data'!AF444</f>
        <v>AD22</v>
      </c>
    </row>
    <row r="862" spans="2:32" s="21" customFormat="1" ht="15.75" customHeight="1" x14ac:dyDescent="0.2">
      <c r="B862" s="32">
        <v>23</v>
      </c>
      <c r="C862" s="32" t="s">
        <v>1436</v>
      </c>
      <c r="D862" s="32" t="s">
        <v>1437</v>
      </c>
      <c r="E862" s="32" t="s">
        <v>1438</v>
      </c>
      <c r="F862" s="32" t="s">
        <v>1439</v>
      </c>
      <c r="G862" s="32" t="s">
        <v>1440</v>
      </c>
      <c r="H862" s="32" t="s">
        <v>1441</v>
      </c>
      <c r="I862" s="32" t="s">
        <v>1442</v>
      </c>
      <c r="J862" s="32" t="s">
        <v>1443</v>
      </c>
      <c r="K862" s="32" t="s">
        <v>1444</v>
      </c>
      <c r="L862" s="32" t="s">
        <v>1445</v>
      </c>
      <c r="M862" s="32" t="s">
        <v>1446</v>
      </c>
      <c r="N862" s="32" t="s">
        <v>1447</v>
      </c>
      <c r="O862" s="32" t="s">
        <v>1448</v>
      </c>
      <c r="P862" s="32" t="s">
        <v>1449</v>
      </c>
      <c r="Q862" s="32" t="s">
        <v>1450</v>
      </c>
      <c r="R862" s="32" t="s">
        <v>1451</v>
      </c>
      <c r="S862" s="32" t="s">
        <v>1452</v>
      </c>
      <c r="T862" s="32" t="s">
        <v>1453</v>
      </c>
      <c r="U862" s="32" t="s">
        <v>1454</v>
      </c>
      <c r="V862" s="32" t="s">
        <v>1455</v>
      </c>
      <c r="W862" s="32" t="s">
        <v>1456</v>
      </c>
      <c r="X862" s="32" t="s">
        <v>1457</v>
      </c>
      <c r="Y862" s="32" t="s">
        <v>1458</v>
      </c>
      <c r="Z862" s="32" t="s">
        <v>1459</v>
      </c>
      <c r="AA862" s="32" t="s">
        <v>1460</v>
      </c>
      <c r="AB862" s="32" t="s">
        <v>1461</v>
      </c>
      <c r="AC862" s="32" t="s">
        <v>1462</v>
      </c>
      <c r="AD862" s="32" t="s">
        <v>1463</v>
      </c>
      <c r="AE862" s="32" t="s">
        <v>1464</v>
      </c>
      <c r="AF862" s="32" t="s">
        <v>1465</v>
      </c>
    </row>
    <row r="863" spans="2:32" s="21" customFormat="1" ht="15.75" customHeight="1" x14ac:dyDescent="0.2">
      <c r="B863" s="32"/>
      <c r="C863" s="41" t="str">
        <f>'Aligning Data'!C445</f>
        <v>A23</v>
      </c>
      <c r="D863" s="41" t="str">
        <f>'Aligning Data'!D445</f>
        <v>B23</v>
      </c>
      <c r="E863" s="41" t="str">
        <f>'Aligning Data'!E445</f>
        <v>C23</v>
      </c>
      <c r="F863" s="41" t="str">
        <f>'Aligning Data'!F445</f>
        <v>D23</v>
      </c>
      <c r="G863" s="41" t="str">
        <f>'Aligning Data'!G445</f>
        <v>E23</v>
      </c>
      <c r="H863" s="41" t="str">
        <f>'Aligning Data'!H445</f>
        <v>F23</v>
      </c>
      <c r="I863" s="41" t="str">
        <f>'Aligning Data'!I445</f>
        <v>G23</v>
      </c>
      <c r="J863" s="41" t="str">
        <f>'Aligning Data'!J445</f>
        <v>H23</v>
      </c>
      <c r="K863" s="41" t="str">
        <f>'Aligning Data'!K445</f>
        <v>I23</v>
      </c>
      <c r="L863" s="41" t="str">
        <f>'Aligning Data'!L445</f>
        <v>J23</v>
      </c>
      <c r="M863" s="41" t="str">
        <f>'Aligning Data'!M445</f>
        <v>K23</v>
      </c>
      <c r="N863" s="41" t="str">
        <f>'Aligning Data'!N445</f>
        <v>L23</v>
      </c>
      <c r="O863" s="41" t="str">
        <f>'Aligning Data'!O445</f>
        <v>M23</v>
      </c>
      <c r="P863" s="41" t="str">
        <f>'Aligning Data'!P445</f>
        <v>N23</v>
      </c>
      <c r="Q863" s="41" t="str">
        <f>'Aligning Data'!Q445</f>
        <v>O23</v>
      </c>
      <c r="R863" s="41" t="str">
        <f>'Aligning Data'!R445</f>
        <v>P23</v>
      </c>
      <c r="S863" s="41" t="str">
        <f>'Aligning Data'!S445</f>
        <v>S23</v>
      </c>
      <c r="T863" s="41" t="str">
        <f>'Aligning Data'!T445</f>
        <v>R23</v>
      </c>
      <c r="U863" s="41" t="str">
        <f>'Aligning Data'!U445</f>
        <v>S23</v>
      </c>
      <c r="V863" s="41" t="str">
        <f>'Aligning Data'!V445</f>
        <v>T23</v>
      </c>
      <c r="W863" s="41" t="str">
        <f>'Aligning Data'!W445</f>
        <v>U23</v>
      </c>
      <c r="X863" s="41" t="str">
        <f>'Aligning Data'!X445</f>
        <v>V23</v>
      </c>
      <c r="Y863" s="41" t="str">
        <f>'Aligning Data'!Y445</f>
        <v>W23</v>
      </c>
      <c r="Z863" s="41" t="str">
        <f>'Aligning Data'!Z445</f>
        <v>X23</v>
      </c>
      <c r="AA863" s="41" t="str">
        <f>'Aligning Data'!AA445</f>
        <v>Y23</v>
      </c>
      <c r="AB863" s="41" t="str">
        <f>'Aligning Data'!AB445</f>
        <v>Z23</v>
      </c>
      <c r="AC863" s="41" t="str">
        <f>'Aligning Data'!AC445</f>
        <v>AA23</v>
      </c>
      <c r="AD863" s="41" t="str">
        <f>'Aligning Data'!AD445</f>
        <v>AB23</v>
      </c>
      <c r="AE863" s="41" t="str">
        <f>'Aligning Data'!AE445</f>
        <v>AC23</v>
      </c>
      <c r="AF863" s="41" t="str">
        <f>'Aligning Data'!AF445</f>
        <v>AD23</v>
      </c>
    </row>
    <row r="864" spans="2:32" s="21" customFormat="1" ht="15.75" customHeight="1" x14ac:dyDescent="0.2">
      <c r="B864" s="32">
        <v>24</v>
      </c>
      <c r="C864" s="32" t="s">
        <v>1436</v>
      </c>
      <c r="D864" s="32" t="s">
        <v>1437</v>
      </c>
      <c r="E864" s="32" t="s">
        <v>1438</v>
      </c>
      <c r="F864" s="32" t="s">
        <v>1439</v>
      </c>
      <c r="G864" s="32" t="s">
        <v>1440</v>
      </c>
      <c r="H864" s="32" t="s">
        <v>1441</v>
      </c>
      <c r="I864" s="32" t="s">
        <v>1442</v>
      </c>
      <c r="J864" s="32" t="s">
        <v>1443</v>
      </c>
      <c r="K864" s="32" t="s">
        <v>1444</v>
      </c>
      <c r="L864" s="32" t="s">
        <v>1445</v>
      </c>
      <c r="M864" s="32" t="s">
        <v>1446</v>
      </c>
      <c r="N864" s="32" t="s">
        <v>1447</v>
      </c>
      <c r="O864" s="32" t="s">
        <v>1448</v>
      </c>
      <c r="P864" s="32" t="s">
        <v>1449</v>
      </c>
      <c r="Q864" s="32" t="s">
        <v>1450</v>
      </c>
      <c r="R864" s="32" t="s">
        <v>1451</v>
      </c>
      <c r="S864" s="32" t="s">
        <v>1452</v>
      </c>
      <c r="T864" s="32" t="s">
        <v>1453</v>
      </c>
      <c r="U864" s="32" t="s">
        <v>1454</v>
      </c>
      <c r="V864" s="32" t="s">
        <v>1455</v>
      </c>
      <c r="W864" s="32" t="s">
        <v>1456</v>
      </c>
      <c r="X864" s="32" t="s">
        <v>1457</v>
      </c>
      <c r="Y864" s="32" t="s">
        <v>1458</v>
      </c>
      <c r="Z864" s="32" t="s">
        <v>1459</v>
      </c>
      <c r="AA864" s="32" t="s">
        <v>1460</v>
      </c>
      <c r="AB864" s="32" t="s">
        <v>1461</v>
      </c>
      <c r="AC864" s="32" t="s">
        <v>1462</v>
      </c>
      <c r="AD864" s="32" t="s">
        <v>1463</v>
      </c>
      <c r="AE864" s="32" t="s">
        <v>1464</v>
      </c>
      <c r="AF864" s="32" t="s">
        <v>1465</v>
      </c>
    </row>
    <row r="865" spans="2:32" s="21" customFormat="1" ht="15.75" customHeight="1" x14ac:dyDescent="0.2">
      <c r="B865" s="32"/>
      <c r="C865" s="41" t="str">
        <f>'Aligning Data'!C446</f>
        <v>A24</v>
      </c>
      <c r="D865" s="41" t="str">
        <f>'Aligning Data'!D446</f>
        <v>B24</v>
      </c>
      <c r="E865" s="41" t="str">
        <f>'Aligning Data'!E446</f>
        <v>C24</v>
      </c>
      <c r="F865" s="41" t="str">
        <f>'Aligning Data'!F446</f>
        <v>D24</v>
      </c>
      <c r="G865" s="41" t="str">
        <f>'Aligning Data'!G446</f>
        <v>E24</v>
      </c>
      <c r="H865" s="41" t="str">
        <f>'Aligning Data'!H446</f>
        <v>F24</v>
      </c>
      <c r="I865" s="41" t="str">
        <f>'Aligning Data'!I446</f>
        <v>G24</v>
      </c>
      <c r="J865" s="41" t="str">
        <f>'Aligning Data'!J446</f>
        <v>H24</v>
      </c>
      <c r="K865" s="41" t="str">
        <f>'Aligning Data'!K446</f>
        <v>I24</v>
      </c>
      <c r="L865" s="41" t="str">
        <f>'Aligning Data'!L446</f>
        <v>J24</v>
      </c>
      <c r="M865" s="41" t="str">
        <f>'Aligning Data'!M446</f>
        <v>K24</v>
      </c>
      <c r="N865" s="41" t="str">
        <f>'Aligning Data'!N446</f>
        <v>L24</v>
      </c>
      <c r="O865" s="41" t="str">
        <f>'Aligning Data'!O446</f>
        <v>M24</v>
      </c>
      <c r="P865" s="41" t="str">
        <f>'Aligning Data'!P446</f>
        <v>N24</v>
      </c>
      <c r="Q865" s="41" t="str">
        <f>'Aligning Data'!Q446</f>
        <v>O24</v>
      </c>
      <c r="R865" s="41" t="str">
        <f>'Aligning Data'!R446</f>
        <v>P24</v>
      </c>
      <c r="S865" s="41" t="str">
        <f>'Aligning Data'!S446</f>
        <v>S24</v>
      </c>
      <c r="T865" s="41" t="str">
        <f>'Aligning Data'!T446</f>
        <v>R24</v>
      </c>
      <c r="U865" s="41" t="str">
        <f>'Aligning Data'!U446</f>
        <v>S24</v>
      </c>
      <c r="V865" s="41" t="str">
        <f>'Aligning Data'!V446</f>
        <v>T24</v>
      </c>
      <c r="W865" s="41" t="str">
        <f>'Aligning Data'!W446</f>
        <v>U24</v>
      </c>
      <c r="X865" s="41" t="str">
        <f>'Aligning Data'!X446</f>
        <v>V24</v>
      </c>
      <c r="Y865" s="41" t="str">
        <f>'Aligning Data'!Y446</f>
        <v>W24</v>
      </c>
      <c r="Z865" s="41" t="str">
        <f>'Aligning Data'!Z446</f>
        <v>X24</v>
      </c>
      <c r="AA865" s="41" t="str">
        <f>'Aligning Data'!AA446</f>
        <v>Y24</v>
      </c>
      <c r="AB865" s="41" t="str">
        <f>'Aligning Data'!AB446</f>
        <v>Z24</v>
      </c>
      <c r="AC865" s="41" t="str">
        <f>'Aligning Data'!AC446</f>
        <v>AA24</v>
      </c>
      <c r="AD865" s="41" t="str">
        <f>'Aligning Data'!AD446</f>
        <v>AB24</v>
      </c>
      <c r="AE865" s="41" t="str">
        <f>'Aligning Data'!AE446</f>
        <v>AC24</v>
      </c>
      <c r="AF865" s="41" t="str">
        <f>'Aligning Data'!AF446</f>
        <v>AD24</v>
      </c>
    </row>
    <row r="866" spans="2:32" s="21" customFormat="1" ht="15.75" customHeight="1" x14ac:dyDescent="0.2">
      <c r="B866" s="27">
        <v>25</v>
      </c>
      <c r="C866" s="27" t="s">
        <v>1466</v>
      </c>
      <c r="D866" s="27" t="s">
        <v>1467</v>
      </c>
      <c r="E866" s="27" t="s">
        <v>1468</v>
      </c>
      <c r="F866" s="27" t="s">
        <v>1469</v>
      </c>
      <c r="G866" s="27" t="s">
        <v>1470</v>
      </c>
      <c r="H866" s="27" t="s">
        <v>1471</v>
      </c>
      <c r="I866" s="27" t="s">
        <v>1472</v>
      </c>
      <c r="J866" s="27" t="s">
        <v>1473</v>
      </c>
      <c r="K866" s="27" t="s">
        <v>1474</v>
      </c>
      <c r="L866" s="27" t="s">
        <v>1475</v>
      </c>
      <c r="M866" s="27" t="s">
        <v>1476</v>
      </c>
      <c r="N866" s="27" t="s">
        <v>1477</v>
      </c>
      <c r="O866" s="27" t="s">
        <v>1478</v>
      </c>
      <c r="P866" s="27" t="s">
        <v>1479</v>
      </c>
      <c r="Q866" s="27" t="s">
        <v>1480</v>
      </c>
      <c r="R866" s="27" t="s">
        <v>1481</v>
      </c>
      <c r="S866" s="27" t="s">
        <v>1482</v>
      </c>
      <c r="T866" s="27" t="s">
        <v>1483</v>
      </c>
      <c r="U866" s="27" t="s">
        <v>1484</v>
      </c>
      <c r="V866" s="27" t="s">
        <v>1485</v>
      </c>
      <c r="W866" s="27" t="s">
        <v>1486</v>
      </c>
      <c r="X866" s="27" t="s">
        <v>1487</v>
      </c>
      <c r="Y866" s="27" t="s">
        <v>1488</v>
      </c>
      <c r="Z866" s="27" t="s">
        <v>1489</v>
      </c>
      <c r="AA866" s="27" t="s">
        <v>1490</v>
      </c>
      <c r="AB866" s="27" t="s">
        <v>1491</v>
      </c>
      <c r="AC866" s="27" t="s">
        <v>1492</v>
      </c>
      <c r="AD866" s="27" t="s">
        <v>1493</v>
      </c>
      <c r="AE866" s="27" t="s">
        <v>1494</v>
      </c>
      <c r="AF866" s="27" t="s">
        <v>1495</v>
      </c>
    </row>
    <row r="867" spans="2:32" s="21" customFormat="1" ht="15.75" customHeight="1" x14ac:dyDescent="0.2">
      <c r="B867" s="27"/>
      <c r="C867" s="29" t="str">
        <f>'Aligning Data'!C447</f>
        <v>A25</v>
      </c>
      <c r="D867" s="29" t="str">
        <f>'Aligning Data'!D447</f>
        <v>B25</v>
      </c>
      <c r="E867" s="29" t="str">
        <f>'Aligning Data'!E447</f>
        <v>C25</v>
      </c>
      <c r="F867" s="29" t="str">
        <f>'Aligning Data'!F447</f>
        <v>D25</v>
      </c>
      <c r="G867" s="29" t="str">
        <f>'Aligning Data'!G447</f>
        <v>E25</v>
      </c>
      <c r="H867" s="29" t="str">
        <f>'Aligning Data'!H447</f>
        <v>F25</v>
      </c>
      <c r="I867" s="29" t="str">
        <f>'Aligning Data'!I447</f>
        <v>G25</v>
      </c>
      <c r="J867" s="29" t="str">
        <f>'Aligning Data'!J447</f>
        <v>H25</v>
      </c>
      <c r="K867" s="29" t="str">
        <f>'Aligning Data'!K447</f>
        <v>I25</v>
      </c>
      <c r="L867" s="29" t="str">
        <f>'Aligning Data'!L447</f>
        <v>J25</v>
      </c>
      <c r="M867" s="29" t="str">
        <f>'Aligning Data'!M447</f>
        <v>K25</v>
      </c>
      <c r="N867" s="29" t="str">
        <f>'Aligning Data'!N447</f>
        <v>L25</v>
      </c>
      <c r="O867" s="29" t="str">
        <f>'Aligning Data'!O447</f>
        <v>M25</v>
      </c>
      <c r="P867" s="29" t="str">
        <f>'Aligning Data'!P447</f>
        <v>N25</v>
      </c>
      <c r="Q867" s="29" t="str">
        <f>'Aligning Data'!Q447</f>
        <v>O25</v>
      </c>
      <c r="R867" s="29" t="str">
        <f>'Aligning Data'!R447</f>
        <v>P25</v>
      </c>
      <c r="S867" s="29" t="str">
        <f>'Aligning Data'!S447</f>
        <v>S25</v>
      </c>
      <c r="T867" s="29" t="str">
        <f>'Aligning Data'!T447</f>
        <v>R25</v>
      </c>
      <c r="U867" s="29" t="str">
        <f>'Aligning Data'!U447</f>
        <v>S25</v>
      </c>
      <c r="V867" s="29" t="str">
        <f>'Aligning Data'!V447</f>
        <v>T25</v>
      </c>
      <c r="W867" s="29" t="str">
        <f>'Aligning Data'!W447</f>
        <v>U25</v>
      </c>
      <c r="X867" s="29" t="str">
        <f>'Aligning Data'!X447</f>
        <v>V25</v>
      </c>
      <c r="Y867" s="29" t="str">
        <f>'Aligning Data'!Y447</f>
        <v>W25</v>
      </c>
      <c r="Z867" s="29" t="str">
        <f>'Aligning Data'!Z447</f>
        <v>X25</v>
      </c>
      <c r="AA867" s="29" t="str">
        <f>'Aligning Data'!AA447</f>
        <v>Y25</v>
      </c>
      <c r="AB867" s="29" t="str">
        <f>'Aligning Data'!AB447</f>
        <v>Z25</v>
      </c>
      <c r="AC867" s="29" t="str">
        <f>'Aligning Data'!AC447</f>
        <v>AA25</v>
      </c>
      <c r="AD867" s="29" t="str">
        <f>'Aligning Data'!AD447</f>
        <v>AB25</v>
      </c>
      <c r="AE867" s="29" t="str">
        <f>'Aligning Data'!AE447</f>
        <v>AC25</v>
      </c>
      <c r="AF867" s="29" t="str">
        <f>'Aligning Data'!AF447</f>
        <v>AD25</v>
      </c>
    </row>
    <row r="868" spans="2:32" s="21" customFormat="1" ht="15.75" customHeight="1" x14ac:dyDescent="0.2">
      <c r="B868" s="27">
        <v>26</v>
      </c>
      <c r="C868" s="27" t="s">
        <v>1466</v>
      </c>
      <c r="D868" s="27" t="s">
        <v>1467</v>
      </c>
      <c r="E868" s="27" t="s">
        <v>1468</v>
      </c>
      <c r="F868" s="27" t="s">
        <v>1469</v>
      </c>
      <c r="G868" s="27" t="s">
        <v>1470</v>
      </c>
      <c r="H868" s="27" t="s">
        <v>1471</v>
      </c>
      <c r="I868" s="27" t="s">
        <v>1472</v>
      </c>
      <c r="J868" s="27" t="s">
        <v>1473</v>
      </c>
      <c r="K868" s="27" t="s">
        <v>1474</v>
      </c>
      <c r="L868" s="27" t="s">
        <v>1475</v>
      </c>
      <c r="M868" s="27" t="s">
        <v>1476</v>
      </c>
      <c r="N868" s="27" t="s">
        <v>1477</v>
      </c>
      <c r="O868" s="27" t="s">
        <v>1478</v>
      </c>
      <c r="P868" s="27" t="s">
        <v>1479</v>
      </c>
      <c r="Q868" s="27" t="s">
        <v>1480</v>
      </c>
      <c r="R868" s="27" t="s">
        <v>1481</v>
      </c>
      <c r="S868" s="27" t="s">
        <v>1482</v>
      </c>
      <c r="T868" s="27" t="s">
        <v>1483</v>
      </c>
      <c r="U868" s="27" t="s">
        <v>1484</v>
      </c>
      <c r="V868" s="27" t="s">
        <v>1485</v>
      </c>
      <c r="W868" s="27" t="s">
        <v>1486</v>
      </c>
      <c r="X868" s="27" t="s">
        <v>1487</v>
      </c>
      <c r="Y868" s="27" t="s">
        <v>1488</v>
      </c>
      <c r="Z868" s="27" t="s">
        <v>1489</v>
      </c>
      <c r="AA868" s="27" t="s">
        <v>1490</v>
      </c>
      <c r="AB868" s="27" t="s">
        <v>1491</v>
      </c>
      <c r="AC868" s="27" t="s">
        <v>1492</v>
      </c>
      <c r="AD868" s="27" t="s">
        <v>1493</v>
      </c>
      <c r="AE868" s="27" t="s">
        <v>1494</v>
      </c>
      <c r="AF868" s="27" t="s">
        <v>1495</v>
      </c>
    </row>
    <row r="869" spans="2:32" s="21" customFormat="1" ht="15.75" customHeight="1" x14ac:dyDescent="0.2">
      <c r="B869" s="27"/>
      <c r="C869" s="29" t="str">
        <f>'Aligning Data'!C448</f>
        <v>A26</v>
      </c>
      <c r="D869" s="29" t="str">
        <f>'Aligning Data'!D448</f>
        <v>B26</v>
      </c>
      <c r="E869" s="29" t="str">
        <f>'Aligning Data'!E448</f>
        <v>C26</v>
      </c>
      <c r="F869" s="29" t="str">
        <f>'Aligning Data'!F448</f>
        <v>D26</v>
      </c>
      <c r="G869" s="29" t="str">
        <f>'Aligning Data'!G448</f>
        <v>E26</v>
      </c>
      <c r="H869" s="29" t="str">
        <f>'Aligning Data'!H448</f>
        <v>F26</v>
      </c>
      <c r="I869" s="29" t="str">
        <f>'Aligning Data'!I448</f>
        <v>G26</v>
      </c>
      <c r="J869" s="29" t="str">
        <f>'Aligning Data'!J448</f>
        <v>H26</v>
      </c>
      <c r="K869" s="29" t="str">
        <f>'Aligning Data'!K448</f>
        <v>I26</v>
      </c>
      <c r="L869" s="29" t="str">
        <f>'Aligning Data'!L448</f>
        <v>J26</v>
      </c>
      <c r="M869" s="29" t="str">
        <f>'Aligning Data'!M448</f>
        <v>K26</v>
      </c>
      <c r="N869" s="29" t="str">
        <f>'Aligning Data'!N448</f>
        <v>L26</v>
      </c>
      <c r="O869" s="29" t="str">
        <f>'Aligning Data'!O448</f>
        <v>M26</v>
      </c>
      <c r="P869" s="29" t="str">
        <f>'Aligning Data'!P448</f>
        <v>N26</v>
      </c>
      <c r="Q869" s="29" t="str">
        <f>'Aligning Data'!Q448</f>
        <v>O26</v>
      </c>
      <c r="R869" s="29" t="str">
        <f>'Aligning Data'!R448</f>
        <v>P26</v>
      </c>
      <c r="S869" s="29" t="str">
        <f>'Aligning Data'!S448</f>
        <v>S26</v>
      </c>
      <c r="T869" s="29" t="str">
        <f>'Aligning Data'!T448</f>
        <v>R26</v>
      </c>
      <c r="U869" s="29" t="str">
        <f>'Aligning Data'!U448</f>
        <v>S26</v>
      </c>
      <c r="V869" s="29" t="str">
        <f>'Aligning Data'!V448</f>
        <v>T26</v>
      </c>
      <c r="W869" s="29" t="str">
        <f>'Aligning Data'!W448</f>
        <v>U26</v>
      </c>
      <c r="X869" s="29" t="str">
        <f>'Aligning Data'!X448</f>
        <v>V26</v>
      </c>
      <c r="Y869" s="29" t="str">
        <f>'Aligning Data'!Y448</f>
        <v>W26</v>
      </c>
      <c r="Z869" s="29" t="str">
        <f>'Aligning Data'!Z448</f>
        <v>X26</v>
      </c>
      <c r="AA869" s="29" t="str">
        <f>'Aligning Data'!AA448</f>
        <v>Y26</v>
      </c>
      <c r="AB869" s="29" t="str">
        <f>'Aligning Data'!AB448</f>
        <v>Z26</v>
      </c>
      <c r="AC869" s="29" t="str">
        <f>'Aligning Data'!AC448</f>
        <v>AA26</v>
      </c>
      <c r="AD869" s="29" t="str">
        <f>'Aligning Data'!AD448</f>
        <v>AB26</v>
      </c>
      <c r="AE869" s="29" t="str">
        <f>'Aligning Data'!AE448</f>
        <v>AC26</v>
      </c>
      <c r="AF869" s="29" t="str">
        <f>'Aligning Data'!AF448</f>
        <v>AD26</v>
      </c>
    </row>
    <row r="870" spans="2:32" s="21" customFormat="1" ht="15.75" customHeight="1" x14ac:dyDescent="0.2">
      <c r="B870" s="32">
        <v>27</v>
      </c>
      <c r="C870" s="32" t="s">
        <v>1496</v>
      </c>
      <c r="D870" s="32" t="s">
        <v>1497</v>
      </c>
      <c r="E870" s="32" t="s">
        <v>1498</v>
      </c>
      <c r="F870" s="32" t="s">
        <v>1499</v>
      </c>
      <c r="G870" s="32" t="s">
        <v>1500</v>
      </c>
      <c r="H870" s="32" t="s">
        <v>1501</v>
      </c>
      <c r="I870" s="32" t="s">
        <v>1502</v>
      </c>
      <c r="J870" s="32" t="s">
        <v>1503</v>
      </c>
      <c r="K870" s="32" t="s">
        <v>1504</v>
      </c>
      <c r="L870" s="32" t="s">
        <v>1505</v>
      </c>
      <c r="M870" s="32" t="s">
        <v>1506</v>
      </c>
      <c r="N870" s="32" t="s">
        <v>1507</v>
      </c>
      <c r="O870" s="32" t="s">
        <v>1508</v>
      </c>
      <c r="P870" s="32" t="s">
        <v>1509</v>
      </c>
      <c r="Q870" s="32" t="s">
        <v>1510</v>
      </c>
      <c r="R870" s="32" t="s">
        <v>1511</v>
      </c>
      <c r="S870" s="32" t="s">
        <v>1512</v>
      </c>
      <c r="T870" s="32" t="s">
        <v>1513</v>
      </c>
      <c r="U870" s="32" t="s">
        <v>1514</v>
      </c>
      <c r="V870" s="32" t="s">
        <v>1515</v>
      </c>
      <c r="W870" s="32" t="s">
        <v>1516</v>
      </c>
      <c r="X870" s="32" t="s">
        <v>1517</v>
      </c>
      <c r="Y870" s="32" t="s">
        <v>1518</v>
      </c>
      <c r="Z870" s="32" t="s">
        <v>1519</v>
      </c>
      <c r="AA870" s="32" t="s">
        <v>1520</v>
      </c>
      <c r="AB870" s="32" t="s">
        <v>1521</v>
      </c>
      <c r="AC870" s="32" t="s">
        <v>1522</v>
      </c>
      <c r="AD870" s="32" t="s">
        <v>1523</v>
      </c>
      <c r="AE870" s="32" t="s">
        <v>1524</v>
      </c>
      <c r="AF870" s="32" t="s">
        <v>1525</v>
      </c>
    </row>
    <row r="871" spans="2:32" s="21" customFormat="1" ht="15.75" customHeight="1" x14ac:dyDescent="0.2">
      <c r="B871" s="32"/>
      <c r="C871" s="41" t="str">
        <f>'Aligning Data'!C449</f>
        <v>A27</v>
      </c>
      <c r="D871" s="41" t="str">
        <f>'Aligning Data'!D449</f>
        <v>B27</v>
      </c>
      <c r="E871" s="41" t="str">
        <f>'Aligning Data'!E449</f>
        <v>C27</v>
      </c>
      <c r="F871" s="41" t="str">
        <f>'Aligning Data'!F449</f>
        <v>D27</v>
      </c>
      <c r="G871" s="41" t="str">
        <f>'Aligning Data'!G449</f>
        <v>E27</v>
      </c>
      <c r="H871" s="41" t="str">
        <f>'Aligning Data'!H449</f>
        <v>F27</v>
      </c>
      <c r="I871" s="41" t="str">
        <f>'Aligning Data'!I449</f>
        <v>G27</v>
      </c>
      <c r="J871" s="41" t="str">
        <f>'Aligning Data'!J449</f>
        <v>H27</v>
      </c>
      <c r="K871" s="41" t="str">
        <f>'Aligning Data'!K449</f>
        <v>I27</v>
      </c>
      <c r="L871" s="41" t="str">
        <f>'Aligning Data'!L449</f>
        <v>J27</v>
      </c>
      <c r="M871" s="41" t="str">
        <f>'Aligning Data'!M449</f>
        <v>K27</v>
      </c>
      <c r="N871" s="41" t="str">
        <f>'Aligning Data'!N449</f>
        <v>L27</v>
      </c>
      <c r="O871" s="41" t="str">
        <f>'Aligning Data'!O449</f>
        <v>M27</v>
      </c>
      <c r="P871" s="41" t="str">
        <f>'Aligning Data'!P449</f>
        <v>N27</v>
      </c>
      <c r="Q871" s="41" t="str">
        <f>'Aligning Data'!Q449</f>
        <v>O27</v>
      </c>
      <c r="R871" s="41" t="str">
        <f>'Aligning Data'!R449</f>
        <v>P27</v>
      </c>
      <c r="S871" s="41" t="str">
        <f>'Aligning Data'!S449</f>
        <v>S27</v>
      </c>
      <c r="T871" s="41" t="str">
        <f>'Aligning Data'!T449</f>
        <v>R27</v>
      </c>
      <c r="U871" s="41" t="str">
        <f>'Aligning Data'!U449</f>
        <v>S27</v>
      </c>
      <c r="V871" s="41" t="str">
        <f>'Aligning Data'!V449</f>
        <v>T27</v>
      </c>
      <c r="W871" s="41" t="str">
        <f>'Aligning Data'!W449</f>
        <v>U27</v>
      </c>
      <c r="X871" s="41" t="str">
        <f>'Aligning Data'!X449</f>
        <v>V27</v>
      </c>
      <c r="Y871" s="41" t="str">
        <f>'Aligning Data'!Y449</f>
        <v>W27</v>
      </c>
      <c r="Z871" s="41" t="str">
        <f>'Aligning Data'!Z449</f>
        <v>X27</v>
      </c>
      <c r="AA871" s="41" t="str">
        <f>'Aligning Data'!AA449</f>
        <v>Y27</v>
      </c>
      <c r="AB871" s="41" t="str">
        <f>'Aligning Data'!AB449</f>
        <v>Z27</v>
      </c>
      <c r="AC871" s="41" t="str">
        <f>'Aligning Data'!AC449</f>
        <v>AA27</v>
      </c>
      <c r="AD871" s="41" t="str">
        <f>'Aligning Data'!AD449</f>
        <v>AB27</v>
      </c>
      <c r="AE871" s="41" t="str">
        <f>'Aligning Data'!AE449</f>
        <v>AC27</v>
      </c>
      <c r="AF871" s="41" t="str">
        <f>'Aligning Data'!AF449</f>
        <v>AD27</v>
      </c>
    </row>
    <row r="872" spans="2:32" s="21" customFormat="1" ht="15.75" customHeight="1" x14ac:dyDescent="0.2">
      <c r="B872" s="32">
        <v>28</v>
      </c>
      <c r="C872" s="32" t="s">
        <v>1496</v>
      </c>
      <c r="D872" s="32" t="s">
        <v>1497</v>
      </c>
      <c r="E872" s="32" t="s">
        <v>1498</v>
      </c>
      <c r="F872" s="32" t="s">
        <v>1499</v>
      </c>
      <c r="G872" s="32" t="s">
        <v>1500</v>
      </c>
      <c r="H872" s="32" t="s">
        <v>1501</v>
      </c>
      <c r="I872" s="32" t="s">
        <v>1502</v>
      </c>
      <c r="J872" s="32" t="s">
        <v>1503</v>
      </c>
      <c r="K872" s="32" t="s">
        <v>1504</v>
      </c>
      <c r="L872" s="32" t="s">
        <v>1505</v>
      </c>
      <c r="M872" s="32" t="s">
        <v>1506</v>
      </c>
      <c r="N872" s="32" t="s">
        <v>1507</v>
      </c>
      <c r="O872" s="32" t="s">
        <v>1508</v>
      </c>
      <c r="P872" s="32" t="s">
        <v>1509</v>
      </c>
      <c r="Q872" s="32" t="s">
        <v>1510</v>
      </c>
      <c r="R872" s="32" t="s">
        <v>1511</v>
      </c>
      <c r="S872" s="32" t="s">
        <v>1512</v>
      </c>
      <c r="T872" s="32" t="s">
        <v>1513</v>
      </c>
      <c r="U872" s="32" t="s">
        <v>1514</v>
      </c>
      <c r="V872" s="32" t="s">
        <v>1515</v>
      </c>
      <c r="W872" s="32" t="s">
        <v>1516</v>
      </c>
      <c r="X872" s="32" t="s">
        <v>1517</v>
      </c>
      <c r="Y872" s="32" t="s">
        <v>1518</v>
      </c>
      <c r="Z872" s="32" t="s">
        <v>1519</v>
      </c>
      <c r="AA872" s="32" t="s">
        <v>1520</v>
      </c>
      <c r="AB872" s="32" t="s">
        <v>1521</v>
      </c>
      <c r="AC872" s="32" t="s">
        <v>1522</v>
      </c>
      <c r="AD872" s="32" t="s">
        <v>1523</v>
      </c>
      <c r="AE872" s="32" t="s">
        <v>1524</v>
      </c>
      <c r="AF872" s="32" t="s">
        <v>1525</v>
      </c>
    </row>
    <row r="873" spans="2:32" s="21" customFormat="1" ht="15.75" customHeight="1" x14ac:dyDescent="0.2">
      <c r="B873" s="32"/>
      <c r="C873" s="41" t="str">
        <f>'Aligning Data'!C450</f>
        <v>A28</v>
      </c>
      <c r="D873" s="41" t="str">
        <f>'Aligning Data'!D450</f>
        <v>B28</v>
      </c>
      <c r="E873" s="41" t="str">
        <f>'Aligning Data'!E450</f>
        <v>C28</v>
      </c>
      <c r="F873" s="41" t="str">
        <f>'Aligning Data'!F450</f>
        <v>D28</v>
      </c>
      <c r="G873" s="41" t="str">
        <f>'Aligning Data'!G450</f>
        <v>E28</v>
      </c>
      <c r="H873" s="41" t="str">
        <f>'Aligning Data'!H450</f>
        <v>F28</v>
      </c>
      <c r="I873" s="41" t="str">
        <f>'Aligning Data'!I450</f>
        <v>G28</v>
      </c>
      <c r="J873" s="41" t="str">
        <f>'Aligning Data'!J450</f>
        <v>H28</v>
      </c>
      <c r="K873" s="41" t="str">
        <f>'Aligning Data'!K450</f>
        <v>I28</v>
      </c>
      <c r="L873" s="41" t="str">
        <f>'Aligning Data'!L450</f>
        <v>J28</v>
      </c>
      <c r="M873" s="41" t="str">
        <f>'Aligning Data'!M450</f>
        <v>K28</v>
      </c>
      <c r="N873" s="41" t="str">
        <f>'Aligning Data'!N450</f>
        <v>L28</v>
      </c>
      <c r="O873" s="41" t="str">
        <f>'Aligning Data'!O450</f>
        <v>M28</v>
      </c>
      <c r="P873" s="41" t="str">
        <f>'Aligning Data'!P450</f>
        <v>N28</v>
      </c>
      <c r="Q873" s="41" t="str">
        <f>'Aligning Data'!Q450</f>
        <v>O28</v>
      </c>
      <c r="R873" s="41" t="str">
        <f>'Aligning Data'!R450</f>
        <v>P28</v>
      </c>
      <c r="S873" s="41" t="str">
        <f>'Aligning Data'!S450</f>
        <v>S28</v>
      </c>
      <c r="T873" s="41" t="str">
        <f>'Aligning Data'!T450</f>
        <v>R28</v>
      </c>
      <c r="U873" s="41" t="str">
        <f>'Aligning Data'!U450</f>
        <v>S28</v>
      </c>
      <c r="V873" s="41" t="str">
        <f>'Aligning Data'!V450</f>
        <v>T28</v>
      </c>
      <c r="W873" s="41" t="str">
        <f>'Aligning Data'!W450</f>
        <v>U28</v>
      </c>
      <c r="X873" s="41" t="str">
        <f>'Aligning Data'!X450</f>
        <v>V28</v>
      </c>
      <c r="Y873" s="41" t="str">
        <f>'Aligning Data'!Y450</f>
        <v>W28</v>
      </c>
      <c r="Z873" s="41" t="str">
        <f>'Aligning Data'!Z450</f>
        <v>X28</v>
      </c>
      <c r="AA873" s="41" t="str">
        <f>'Aligning Data'!AA450</f>
        <v>Y28</v>
      </c>
      <c r="AB873" s="41" t="str">
        <f>'Aligning Data'!AB450</f>
        <v>Z28</v>
      </c>
      <c r="AC873" s="41" t="str">
        <f>'Aligning Data'!AC450</f>
        <v>AA28</v>
      </c>
      <c r="AD873" s="41" t="str">
        <f>'Aligning Data'!AD450</f>
        <v>AB28</v>
      </c>
      <c r="AE873" s="41" t="str">
        <f>'Aligning Data'!AE450</f>
        <v>AC28</v>
      </c>
      <c r="AF873" s="41" t="str">
        <f>'Aligning Data'!AF450</f>
        <v>AD28</v>
      </c>
    </row>
    <row r="874" spans="2:32" s="21" customFormat="1" ht="15.75" customHeight="1" x14ac:dyDescent="0.2">
      <c r="B874" s="27">
        <v>29</v>
      </c>
      <c r="C874" s="27" t="s">
        <v>1526</v>
      </c>
      <c r="D874" s="27" t="s">
        <v>1527</v>
      </c>
      <c r="E874" s="27" t="s">
        <v>1528</v>
      </c>
      <c r="F874" s="27" t="s">
        <v>1529</v>
      </c>
      <c r="G874" s="27" t="s">
        <v>1530</v>
      </c>
      <c r="H874" s="27" t="s">
        <v>1531</v>
      </c>
      <c r="I874" s="27" t="s">
        <v>1532</v>
      </c>
      <c r="J874" s="27" t="s">
        <v>1533</v>
      </c>
      <c r="K874" s="27" t="s">
        <v>1534</v>
      </c>
      <c r="L874" s="27" t="s">
        <v>1535</v>
      </c>
      <c r="M874" s="27" t="s">
        <v>1536</v>
      </c>
      <c r="N874" s="27" t="s">
        <v>1537</v>
      </c>
      <c r="O874" s="27" t="s">
        <v>1538</v>
      </c>
      <c r="P874" s="27" t="s">
        <v>1539</v>
      </c>
      <c r="Q874" s="27" t="s">
        <v>1540</v>
      </c>
      <c r="R874" s="27" t="s">
        <v>1541</v>
      </c>
      <c r="S874" s="27" t="s">
        <v>1542</v>
      </c>
      <c r="T874" s="27" t="s">
        <v>1543</v>
      </c>
      <c r="U874" s="27" t="s">
        <v>1544</v>
      </c>
      <c r="V874" s="27" t="s">
        <v>1545</v>
      </c>
      <c r="W874" s="27" t="s">
        <v>1546</v>
      </c>
      <c r="X874" s="27" t="s">
        <v>1547</v>
      </c>
      <c r="Y874" s="27" t="s">
        <v>1548</v>
      </c>
      <c r="Z874" s="27" t="s">
        <v>1549</v>
      </c>
      <c r="AA874" s="27" t="s">
        <v>1550</v>
      </c>
      <c r="AB874" s="27" t="s">
        <v>1551</v>
      </c>
      <c r="AC874" s="27" t="s">
        <v>1552</v>
      </c>
      <c r="AD874" s="27" t="s">
        <v>1553</v>
      </c>
      <c r="AE874" s="27" t="s">
        <v>1554</v>
      </c>
      <c r="AF874" s="27" t="s">
        <v>1555</v>
      </c>
    </row>
    <row r="875" spans="2:32" s="21" customFormat="1" ht="15.75" customHeight="1" x14ac:dyDescent="0.2">
      <c r="B875" s="27"/>
      <c r="C875" s="29" t="str">
        <f>'Aligning Data'!C451</f>
        <v>A29</v>
      </c>
      <c r="D875" s="29" t="str">
        <f>'Aligning Data'!D451</f>
        <v>B29</v>
      </c>
      <c r="E875" s="29" t="str">
        <f>'Aligning Data'!E451</f>
        <v>C29</v>
      </c>
      <c r="F875" s="29" t="str">
        <f>'Aligning Data'!F451</f>
        <v>D29</v>
      </c>
      <c r="G875" s="29" t="str">
        <f>'Aligning Data'!G451</f>
        <v>E29</v>
      </c>
      <c r="H875" s="29" t="str">
        <f>'Aligning Data'!H451</f>
        <v>F29</v>
      </c>
      <c r="I875" s="29" t="str">
        <f>'Aligning Data'!I451</f>
        <v>G29</v>
      </c>
      <c r="J875" s="29" t="str">
        <f>'Aligning Data'!J451</f>
        <v>H29</v>
      </c>
      <c r="K875" s="29" t="str">
        <f>'Aligning Data'!K451</f>
        <v>I29</v>
      </c>
      <c r="L875" s="29" t="str">
        <f>'Aligning Data'!L451</f>
        <v>J29</v>
      </c>
      <c r="M875" s="29" t="str">
        <f>'Aligning Data'!M451</f>
        <v>K29</v>
      </c>
      <c r="N875" s="29" t="str">
        <f>'Aligning Data'!N451</f>
        <v>L29</v>
      </c>
      <c r="O875" s="29" t="str">
        <f>'Aligning Data'!O451</f>
        <v>M29</v>
      </c>
      <c r="P875" s="29" t="str">
        <f>'Aligning Data'!P451</f>
        <v>N29</v>
      </c>
      <c r="Q875" s="29" t="str">
        <f>'Aligning Data'!Q451</f>
        <v>O29</v>
      </c>
      <c r="R875" s="29" t="str">
        <f>'Aligning Data'!R451</f>
        <v>P29</v>
      </c>
      <c r="S875" s="29" t="str">
        <f>'Aligning Data'!S451</f>
        <v>S29</v>
      </c>
      <c r="T875" s="29" t="str">
        <f>'Aligning Data'!T451</f>
        <v>R29</v>
      </c>
      <c r="U875" s="29" t="str">
        <f>'Aligning Data'!U451</f>
        <v>S29</v>
      </c>
      <c r="V875" s="29" t="str">
        <f>'Aligning Data'!V451</f>
        <v>T29</v>
      </c>
      <c r="W875" s="29" t="str">
        <f>'Aligning Data'!W451</f>
        <v>U29</v>
      </c>
      <c r="X875" s="29" t="str">
        <f>'Aligning Data'!X451</f>
        <v>V29</v>
      </c>
      <c r="Y875" s="29" t="str">
        <f>'Aligning Data'!Y451</f>
        <v>W29</v>
      </c>
      <c r="Z875" s="29" t="str">
        <f>'Aligning Data'!Z451</f>
        <v>X29</v>
      </c>
      <c r="AA875" s="29" t="str">
        <f>'Aligning Data'!AA451</f>
        <v>Y29</v>
      </c>
      <c r="AB875" s="29" t="str">
        <f>'Aligning Data'!AB451</f>
        <v>Z29</v>
      </c>
      <c r="AC875" s="29" t="str">
        <f>'Aligning Data'!AC451</f>
        <v>AA29</v>
      </c>
      <c r="AD875" s="29" t="str">
        <f>'Aligning Data'!AD451</f>
        <v>AB29</v>
      </c>
      <c r="AE875" s="29" t="str">
        <f>'Aligning Data'!AE451</f>
        <v>AC29</v>
      </c>
      <c r="AF875" s="29" t="str">
        <f>'Aligning Data'!AF451</f>
        <v>AD29</v>
      </c>
    </row>
    <row r="876" spans="2:32" s="21" customFormat="1" ht="15.75" customHeight="1" x14ac:dyDescent="0.2">
      <c r="B876" s="27">
        <v>30</v>
      </c>
      <c r="C876" s="27" t="s">
        <v>1526</v>
      </c>
      <c r="D876" s="27" t="s">
        <v>1527</v>
      </c>
      <c r="E876" s="27" t="s">
        <v>1528</v>
      </c>
      <c r="F876" s="27" t="s">
        <v>1529</v>
      </c>
      <c r="G876" s="27" t="s">
        <v>1530</v>
      </c>
      <c r="H876" s="27" t="s">
        <v>1531</v>
      </c>
      <c r="I876" s="27" t="s">
        <v>1532</v>
      </c>
      <c r="J876" s="27" t="s">
        <v>1533</v>
      </c>
      <c r="K876" s="27" t="s">
        <v>1534</v>
      </c>
      <c r="L876" s="27" t="s">
        <v>1535</v>
      </c>
      <c r="M876" s="27" t="s">
        <v>1536</v>
      </c>
      <c r="N876" s="27" t="s">
        <v>1537</v>
      </c>
      <c r="O876" s="27" t="s">
        <v>1538</v>
      </c>
      <c r="P876" s="27" t="s">
        <v>1539</v>
      </c>
      <c r="Q876" s="27" t="s">
        <v>1540</v>
      </c>
      <c r="R876" s="27" t="s">
        <v>1541</v>
      </c>
      <c r="S876" s="27" t="s">
        <v>1542</v>
      </c>
      <c r="T876" s="27" t="s">
        <v>1543</v>
      </c>
      <c r="U876" s="27" t="s">
        <v>1544</v>
      </c>
      <c r="V876" s="27" t="s">
        <v>1545</v>
      </c>
      <c r="W876" s="27" t="s">
        <v>1546</v>
      </c>
      <c r="X876" s="27" t="s">
        <v>1547</v>
      </c>
      <c r="Y876" s="27" t="s">
        <v>1548</v>
      </c>
      <c r="Z876" s="27" t="s">
        <v>1549</v>
      </c>
      <c r="AA876" s="27" t="s">
        <v>1550</v>
      </c>
      <c r="AB876" s="27" t="s">
        <v>1551</v>
      </c>
      <c r="AC876" s="27" t="s">
        <v>1552</v>
      </c>
      <c r="AD876" s="27" t="s">
        <v>1553</v>
      </c>
      <c r="AE876" s="27" t="s">
        <v>1554</v>
      </c>
      <c r="AF876" s="27" t="s">
        <v>1555</v>
      </c>
    </row>
    <row r="877" spans="2:32" s="21" customFormat="1" ht="15.75" customHeight="1" x14ac:dyDescent="0.2">
      <c r="B877" s="27"/>
      <c r="C877" s="29" t="str">
        <f>'Aligning Data'!C452</f>
        <v>A30</v>
      </c>
      <c r="D877" s="29" t="str">
        <f>'Aligning Data'!D452</f>
        <v>B30</v>
      </c>
      <c r="E877" s="29" t="str">
        <f>'Aligning Data'!E452</f>
        <v>C30</v>
      </c>
      <c r="F877" s="29" t="str">
        <f>'Aligning Data'!F452</f>
        <v>D30</v>
      </c>
      <c r="G877" s="29" t="str">
        <f>'Aligning Data'!G452</f>
        <v>E30</v>
      </c>
      <c r="H877" s="29" t="str">
        <f>'Aligning Data'!H452</f>
        <v>F30</v>
      </c>
      <c r="I877" s="29" t="str">
        <f>'Aligning Data'!I452</f>
        <v>G30</v>
      </c>
      <c r="J877" s="29" t="str">
        <f>'Aligning Data'!J452</f>
        <v>H30</v>
      </c>
      <c r="K877" s="29" t="str">
        <f>'Aligning Data'!K452</f>
        <v>I30</v>
      </c>
      <c r="L877" s="29" t="str">
        <f>'Aligning Data'!L452</f>
        <v>J30</v>
      </c>
      <c r="M877" s="29" t="str">
        <f>'Aligning Data'!M452</f>
        <v>K30</v>
      </c>
      <c r="N877" s="29" t="str">
        <f>'Aligning Data'!N452</f>
        <v>L30</v>
      </c>
      <c r="O877" s="29" t="str">
        <f>'Aligning Data'!O452</f>
        <v>M30</v>
      </c>
      <c r="P877" s="29" t="str">
        <f>'Aligning Data'!P452</f>
        <v>N30</v>
      </c>
      <c r="Q877" s="29" t="str">
        <f>'Aligning Data'!Q452</f>
        <v>O30</v>
      </c>
      <c r="R877" s="29" t="str">
        <f>'Aligning Data'!R452</f>
        <v>P30</v>
      </c>
      <c r="S877" s="29" t="str">
        <f>'Aligning Data'!S452</f>
        <v>S30</v>
      </c>
      <c r="T877" s="29" t="str">
        <f>'Aligning Data'!T452</f>
        <v>R30</v>
      </c>
      <c r="U877" s="29" t="str">
        <f>'Aligning Data'!U452</f>
        <v>S30</v>
      </c>
      <c r="V877" s="29" t="str">
        <f>'Aligning Data'!V452</f>
        <v>T30</v>
      </c>
      <c r="W877" s="29" t="str">
        <f>'Aligning Data'!W452</f>
        <v>U30</v>
      </c>
      <c r="X877" s="29" t="str">
        <f>'Aligning Data'!X452</f>
        <v>V30</v>
      </c>
      <c r="Y877" s="29" t="str">
        <f>'Aligning Data'!Y452</f>
        <v>W30</v>
      </c>
      <c r="Z877" s="29" t="str">
        <f>'Aligning Data'!Z452</f>
        <v>X30</v>
      </c>
      <c r="AA877" s="29" t="str">
        <f>'Aligning Data'!AA452</f>
        <v>Y30</v>
      </c>
      <c r="AB877" s="29" t="str">
        <f>'Aligning Data'!AB452</f>
        <v>Z30</v>
      </c>
      <c r="AC877" s="29" t="str">
        <f>'Aligning Data'!AC452</f>
        <v>AA30</v>
      </c>
      <c r="AD877" s="29" t="str">
        <f>'Aligning Data'!AD452</f>
        <v>AB30</v>
      </c>
      <c r="AE877" s="29" t="str">
        <f>'Aligning Data'!AE452</f>
        <v>AC30</v>
      </c>
      <c r="AF877" s="29" t="str">
        <f>'Aligning Data'!AF452</f>
        <v>AD30</v>
      </c>
    </row>
    <row r="878" spans="2:32" s="21" customFormat="1" ht="15.75" customHeight="1" x14ac:dyDescent="0.2">
      <c r="B878" s="32">
        <v>31</v>
      </c>
      <c r="C878" s="32" t="s">
        <v>1556</v>
      </c>
      <c r="D878" s="32" t="s">
        <v>1557</v>
      </c>
      <c r="E878" s="32" t="s">
        <v>1558</v>
      </c>
      <c r="F878" s="32" t="s">
        <v>1559</v>
      </c>
      <c r="G878" s="32" t="s">
        <v>1560</v>
      </c>
      <c r="H878" s="32" t="s">
        <v>1561</v>
      </c>
      <c r="I878" s="32" t="s">
        <v>1562</v>
      </c>
      <c r="J878" s="32" t="s">
        <v>1563</v>
      </c>
      <c r="K878" s="32" t="s">
        <v>1564</v>
      </c>
      <c r="L878" s="32" t="s">
        <v>1565</v>
      </c>
      <c r="M878" s="32" t="s">
        <v>1566</v>
      </c>
      <c r="N878" s="32" t="s">
        <v>1567</v>
      </c>
      <c r="O878" s="32" t="s">
        <v>1568</v>
      </c>
      <c r="P878" s="32" t="s">
        <v>1569</v>
      </c>
      <c r="Q878" s="32" t="s">
        <v>1570</v>
      </c>
      <c r="R878" s="32" t="s">
        <v>1571</v>
      </c>
      <c r="S878" s="32" t="s">
        <v>1572</v>
      </c>
      <c r="T878" s="32" t="s">
        <v>1573</v>
      </c>
      <c r="U878" s="32" t="s">
        <v>1574</v>
      </c>
      <c r="V878" s="32" t="s">
        <v>1575</v>
      </c>
      <c r="W878" s="32" t="s">
        <v>1576</v>
      </c>
      <c r="X878" s="32" t="s">
        <v>1577</v>
      </c>
      <c r="Y878" s="32" t="s">
        <v>1578</v>
      </c>
      <c r="Z878" s="32" t="s">
        <v>1579</v>
      </c>
      <c r="AA878" s="32" t="s">
        <v>1580</v>
      </c>
      <c r="AB878" s="32" t="s">
        <v>1581</v>
      </c>
      <c r="AC878" s="32" t="s">
        <v>1582</v>
      </c>
      <c r="AD878" s="32" t="s">
        <v>1583</v>
      </c>
      <c r="AE878" s="32" t="s">
        <v>1584</v>
      </c>
      <c r="AF878" s="32" t="s">
        <v>1585</v>
      </c>
    </row>
    <row r="879" spans="2:32" s="21" customFormat="1" ht="15.75" customHeight="1" x14ac:dyDescent="0.2">
      <c r="B879" s="32"/>
      <c r="C879" s="41" t="str">
        <f>'Aligning Data'!C453</f>
        <v>A31</v>
      </c>
      <c r="D879" s="41" t="str">
        <f>'Aligning Data'!D453</f>
        <v>B31</v>
      </c>
      <c r="E879" s="41" t="str">
        <f>'Aligning Data'!E453</f>
        <v>C31</v>
      </c>
      <c r="F879" s="41" t="str">
        <f>'Aligning Data'!F453</f>
        <v>D31</v>
      </c>
      <c r="G879" s="41" t="str">
        <f>'Aligning Data'!G453</f>
        <v>E31</v>
      </c>
      <c r="H879" s="41" t="str">
        <f>'Aligning Data'!H453</f>
        <v>F31</v>
      </c>
      <c r="I879" s="41" t="str">
        <f>'Aligning Data'!I453</f>
        <v>G31</v>
      </c>
      <c r="J879" s="41" t="str">
        <f>'Aligning Data'!J453</f>
        <v>H31</v>
      </c>
      <c r="K879" s="41" t="str">
        <f>'Aligning Data'!K453</f>
        <v>I31</v>
      </c>
      <c r="L879" s="41" t="str">
        <f>'Aligning Data'!L453</f>
        <v>J31</v>
      </c>
      <c r="M879" s="41" t="str">
        <f>'Aligning Data'!M453</f>
        <v>K31</v>
      </c>
      <c r="N879" s="41" t="str">
        <f>'Aligning Data'!N453</f>
        <v>L31</v>
      </c>
      <c r="O879" s="41" t="str">
        <f>'Aligning Data'!O453</f>
        <v>M31</v>
      </c>
      <c r="P879" s="41" t="str">
        <f>'Aligning Data'!P453</f>
        <v>N31</v>
      </c>
      <c r="Q879" s="41" t="str">
        <f>'Aligning Data'!Q453</f>
        <v>O31</v>
      </c>
      <c r="R879" s="41" t="str">
        <f>'Aligning Data'!R453</f>
        <v>P31</v>
      </c>
      <c r="S879" s="41" t="str">
        <f>'Aligning Data'!S453</f>
        <v>S31</v>
      </c>
      <c r="T879" s="41" t="str">
        <f>'Aligning Data'!T453</f>
        <v>R31</v>
      </c>
      <c r="U879" s="41" t="str">
        <f>'Aligning Data'!U453</f>
        <v>S31</v>
      </c>
      <c r="V879" s="41" t="str">
        <f>'Aligning Data'!V453</f>
        <v>T31</v>
      </c>
      <c r="W879" s="41" t="str">
        <f>'Aligning Data'!W453</f>
        <v>U31</v>
      </c>
      <c r="X879" s="41" t="str">
        <f>'Aligning Data'!X453</f>
        <v>V31</v>
      </c>
      <c r="Y879" s="41" t="str">
        <f>'Aligning Data'!Y453</f>
        <v>W31</v>
      </c>
      <c r="Z879" s="41" t="str">
        <f>'Aligning Data'!Z453</f>
        <v>X31</v>
      </c>
      <c r="AA879" s="41" t="str">
        <f>'Aligning Data'!AA453</f>
        <v>Y31</v>
      </c>
      <c r="AB879" s="41" t="str">
        <f>'Aligning Data'!AB453</f>
        <v>Z31</v>
      </c>
      <c r="AC879" s="41" t="str">
        <f>'Aligning Data'!AC453</f>
        <v>AA31</v>
      </c>
      <c r="AD879" s="41" t="str">
        <f>'Aligning Data'!AD453</f>
        <v>AB31</v>
      </c>
      <c r="AE879" s="41" t="str">
        <f>'Aligning Data'!AE453</f>
        <v>AC31</v>
      </c>
      <c r="AF879" s="41" t="str">
        <f>'Aligning Data'!AF453</f>
        <v>AD31</v>
      </c>
    </row>
    <row r="880" spans="2:32" s="21" customFormat="1" ht="15.75" customHeight="1" x14ac:dyDescent="0.2">
      <c r="B880" s="32">
        <v>32</v>
      </c>
      <c r="C880" s="32" t="s">
        <v>1556</v>
      </c>
      <c r="D880" s="32" t="s">
        <v>1557</v>
      </c>
      <c r="E880" s="32" t="s">
        <v>1558</v>
      </c>
      <c r="F880" s="32" t="s">
        <v>1559</v>
      </c>
      <c r="G880" s="32" t="s">
        <v>1560</v>
      </c>
      <c r="H880" s="32" t="s">
        <v>1561</v>
      </c>
      <c r="I880" s="32" t="s">
        <v>1562</v>
      </c>
      <c r="J880" s="32" t="s">
        <v>1563</v>
      </c>
      <c r="K880" s="32" t="s">
        <v>1564</v>
      </c>
      <c r="L880" s="32" t="s">
        <v>1565</v>
      </c>
      <c r="M880" s="32" t="s">
        <v>1566</v>
      </c>
      <c r="N880" s="32" t="s">
        <v>1567</v>
      </c>
      <c r="O880" s="32" t="s">
        <v>1568</v>
      </c>
      <c r="P880" s="32" t="s">
        <v>1569</v>
      </c>
      <c r="Q880" s="32" t="s">
        <v>1570</v>
      </c>
      <c r="R880" s="32" t="s">
        <v>1571</v>
      </c>
      <c r="S880" s="32" t="s">
        <v>1572</v>
      </c>
      <c r="T880" s="32" t="s">
        <v>1573</v>
      </c>
      <c r="U880" s="32" t="s">
        <v>1574</v>
      </c>
      <c r="V880" s="32" t="s">
        <v>1575</v>
      </c>
      <c r="W880" s="32" t="s">
        <v>1576</v>
      </c>
      <c r="X880" s="32" t="s">
        <v>1577</v>
      </c>
      <c r="Y880" s="32" t="s">
        <v>1578</v>
      </c>
      <c r="Z880" s="32" t="s">
        <v>1579</v>
      </c>
      <c r="AA880" s="32" t="s">
        <v>1580</v>
      </c>
      <c r="AB880" s="32" t="s">
        <v>1581</v>
      </c>
      <c r="AC880" s="32" t="s">
        <v>1582</v>
      </c>
      <c r="AD880" s="32" t="s">
        <v>1583</v>
      </c>
      <c r="AE880" s="32" t="s">
        <v>1584</v>
      </c>
      <c r="AF880" s="32" t="s">
        <v>1585</v>
      </c>
    </row>
    <row r="881" spans="2:32" s="21" customFormat="1" ht="15.75" customHeight="1" x14ac:dyDescent="0.2">
      <c r="B881" s="32"/>
      <c r="C881" s="41" t="str">
        <f>'Aligning Data'!C454</f>
        <v>A32</v>
      </c>
      <c r="D881" s="41" t="str">
        <f>'Aligning Data'!D454</f>
        <v>B32</v>
      </c>
      <c r="E881" s="41" t="str">
        <f>'Aligning Data'!E454</f>
        <v>C32</v>
      </c>
      <c r="F881" s="41" t="str">
        <f>'Aligning Data'!F454</f>
        <v>D32</v>
      </c>
      <c r="G881" s="41" t="str">
        <f>'Aligning Data'!G454</f>
        <v>E32</v>
      </c>
      <c r="H881" s="41" t="str">
        <f>'Aligning Data'!H454</f>
        <v>F32</v>
      </c>
      <c r="I881" s="41" t="str">
        <f>'Aligning Data'!I454</f>
        <v>G32</v>
      </c>
      <c r="J881" s="41" t="str">
        <f>'Aligning Data'!J454</f>
        <v>H32</v>
      </c>
      <c r="K881" s="41" t="str">
        <f>'Aligning Data'!K454</f>
        <v>I32</v>
      </c>
      <c r="L881" s="41" t="str">
        <f>'Aligning Data'!L454</f>
        <v>J32</v>
      </c>
      <c r="M881" s="41" t="str">
        <f>'Aligning Data'!M454</f>
        <v>K32</v>
      </c>
      <c r="N881" s="41" t="str">
        <f>'Aligning Data'!N454</f>
        <v>L32</v>
      </c>
      <c r="O881" s="41" t="str">
        <f>'Aligning Data'!O454</f>
        <v>M32</v>
      </c>
      <c r="P881" s="41" t="str">
        <f>'Aligning Data'!P454</f>
        <v>N32</v>
      </c>
      <c r="Q881" s="41" t="str">
        <f>'Aligning Data'!Q454</f>
        <v>O32</v>
      </c>
      <c r="R881" s="41" t="str">
        <f>'Aligning Data'!R454</f>
        <v>P32</v>
      </c>
      <c r="S881" s="41" t="str">
        <f>'Aligning Data'!S454</f>
        <v>S32</v>
      </c>
      <c r="T881" s="41" t="str">
        <f>'Aligning Data'!T454</f>
        <v>R32</v>
      </c>
      <c r="U881" s="41" t="str">
        <f>'Aligning Data'!U454</f>
        <v>S32</v>
      </c>
      <c r="V881" s="41" t="str">
        <f>'Aligning Data'!V454</f>
        <v>T32</v>
      </c>
      <c r="W881" s="41" t="str">
        <f>'Aligning Data'!W454</f>
        <v>U32</v>
      </c>
      <c r="X881" s="41" t="str">
        <f>'Aligning Data'!X454</f>
        <v>V32</v>
      </c>
      <c r="Y881" s="41" t="str">
        <f>'Aligning Data'!Y454</f>
        <v>W32</v>
      </c>
      <c r="Z881" s="41" t="str">
        <f>'Aligning Data'!Z454</f>
        <v>X32</v>
      </c>
      <c r="AA881" s="41" t="str">
        <f>'Aligning Data'!AA454</f>
        <v>Y32</v>
      </c>
      <c r="AB881" s="41" t="str">
        <f>'Aligning Data'!AB454</f>
        <v>Z32</v>
      </c>
      <c r="AC881" s="41" t="str">
        <f>'Aligning Data'!AC454</f>
        <v>AA32</v>
      </c>
      <c r="AD881" s="41" t="str">
        <f>'Aligning Data'!AD454</f>
        <v>AB32</v>
      </c>
      <c r="AE881" s="41" t="str">
        <f>'Aligning Data'!AE454</f>
        <v>AC32</v>
      </c>
      <c r="AF881" s="41" t="str">
        <f>'Aligning Data'!AF454</f>
        <v>AD32</v>
      </c>
    </row>
    <row r="882" spans="2:32" s="21" customFormat="1" ht="15.75" customHeight="1" x14ac:dyDescent="0.2">
      <c r="B882" s="27">
        <v>33</v>
      </c>
      <c r="C882" s="27" t="s">
        <v>1586</v>
      </c>
      <c r="D882" s="27" t="s">
        <v>1587</v>
      </c>
      <c r="E882" s="27" t="s">
        <v>1588</v>
      </c>
      <c r="F882" s="27" t="s">
        <v>1589</v>
      </c>
      <c r="G882" s="27" t="s">
        <v>1590</v>
      </c>
      <c r="H882" s="27" t="s">
        <v>1591</v>
      </c>
      <c r="I882" s="27" t="s">
        <v>1592</v>
      </c>
      <c r="J882" s="27" t="s">
        <v>1593</v>
      </c>
      <c r="K882" s="27" t="s">
        <v>1594</v>
      </c>
      <c r="L882" s="27" t="s">
        <v>1595</v>
      </c>
      <c r="M882" s="27" t="s">
        <v>1596</v>
      </c>
      <c r="N882" s="27" t="s">
        <v>1597</v>
      </c>
      <c r="O882" s="27" t="s">
        <v>1598</v>
      </c>
      <c r="P882" s="27" t="s">
        <v>1599</v>
      </c>
      <c r="Q882" s="27" t="s">
        <v>1600</v>
      </c>
      <c r="R882" s="27" t="s">
        <v>1601</v>
      </c>
      <c r="S882" s="27" t="s">
        <v>1602</v>
      </c>
      <c r="T882" s="27" t="s">
        <v>1603</v>
      </c>
      <c r="U882" s="27" t="s">
        <v>1604</v>
      </c>
      <c r="V882" s="27" t="s">
        <v>1605</v>
      </c>
      <c r="W882" s="27" t="s">
        <v>1606</v>
      </c>
      <c r="X882" s="27" t="s">
        <v>1607</v>
      </c>
      <c r="Y882" s="27" t="s">
        <v>1608</v>
      </c>
      <c r="Z882" s="27" t="s">
        <v>1609</v>
      </c>
      <c r="AA882" s="27" t="s">
        <v>1610</v>
      </c>
      <c r="AB882" s="27" t="s">
        <v>1611</v>
      </c>
      <c r="AC882" s="27" t="s">
        <v>1612</v>
      </c>
      <c r="AD882" s="27" t="s">
        <v>1073</v>
      </c>
      <c r="AE882" s="27" t="s">
        <v>328</v>
      </c>
      <c r="AF882" s="27" t="s">
        <v>327</v>
      </c>
    </row>
    <row r="883" spans="2:32" s="21" customFormat="1" ht="15.75" customHeight="1" x14ac:dyDescent="0.2">
      <c r="B883" s="27"/>
      <c r="C883" s="29" t="str">
        <f>'Aligning Data'!C455</f>
        <v>A33</v>
      </c>
      <c r="D883" s="29" t="str">
        <f>'Aligning Data'!D455</f>
        <v>B33</v>
      </c>
      <c r="E883" s="29" t="str">
        <f>'Aligning Data'!E455</f>
        <v>C33</v>
      </c>
      <c r="F883" s="29" t="str">
        <f>'Aligning Data'!F455</f>
        <v>D33</v>
      </c>
      <c r="G883" s="29" t="str">
        <f>'Aligning Data'!G455</f>
        <v>E33</v>
      </c>
      <c r="H883" s="29" t="str">
        <f>'Aligning Data'!H455</f>
        <v>F33</v>
      </c>
      <c r="I883" s="29" t="str">
        <f>'Aligning Data'!I455</f>
        <v>G33</v>
      </c>
      <c r="J883" s="29" t="str">
        <f>'Aligning Data'!J455</f>
        <v>H33</v>
      </c>
      <c r="K883" s="29" t="str">
        <f>'Aligning Data'!K455</f>
        <v>I33</v>
      </c>
      <c r="L883" s="29" t="str">
        <f>'Aligning Data'!L455</f>
        <v>J33</v>
      </c>
      <c r="M883" s="29" t="str">
        <f>'Aligning Data'!M455</f>
        <v>K33</v>
      </c>
      <c r="N883" s="29" t="str">
        <f>'Aligning Data'!N455</f>
        <v>L33</v>
      </c>
      <c r="O883" s="29" t="str">
        <f>'Aligning Data'!O455</f>
        <v>M33</v>
      </c>
      <c r="P883" s="29" t="str">
        <f>'Aligning Data'!P455</f>
        <v>N33</v>
      </c>
      <c r="Q883" s="29" t="str">
        <f>'Aligning Data'!Q455</f>
        <v>O33</v>
      </c>
      <c r="R883" s="29" t="str">
        <f>'Aligning Data'!R455</f>
        <v>P33</v>
      </c>
      <c r="S883" s="29" t="str">
        <f>'Aligning Data'!S455</f>
        <v>S33</v>
      </c>
      <c r="T883" s="29" t="str">
        <f>'Aligning Data'!T455</f>
        <v>R33</v>
      </c>
      <c r="U883" s="29" t="str">
        <f>'Aligning Data'!U455</f>
        <v>S33</v>
      </c>
      <c r="V883" s="29" t="str">
        <f>'Aligning Data'!V455</f>
        <v>T33</v>
      </c>
      <c r="W883" s="29" t="str">
        <f>'Aligning Data'!W455</f>
        <v>U33</v>
      </c>
      <c r="X883" s="29" t="str">
        <f>'Aligning Data'!X455</f>
        <v>V33</v>
      </c>
      <c r="Y883" s="29" t="str">
        <f>'Aligning Data'!Y455</f>
        <v>W33</v>
      </c>
      <c r="Z883" s="29" t="str">
        <f>'Aligning Data'!Z455</f>
        <v>X33</v>
      </c>
      <c r="AA883" s="29" t="str">
        <f>'Aligning Data'!AA455</f>
        <v>Y33</v>
      </c>
      <c r="AB883" s="29" t="str">
        <f>'Aligning Data'!AB455</f>
        <v>Z33</v>
      </c>
      <c r="AC883" s="29" t="str">
        <f>'Aligning Data'!AC455</f>
        <v>AA33</v>
      </c>
      <c r="AD883" s="29" t="str">
        <f>'Aligning Data'!AD455</f>
        <v>AB33</v>
      </c>
      <c r="AE883" s="29" t="str">
        <f>'Aligning Data'!AE455</f>
        <v>AC33</v>
      </c>
      <c r="AF883" s="29" t="str">
        <f>'Aligning Data'!AF455</f>
        <v>AD33</v>
      </c>
    </row>
    <row r="884" spans="2:32" s="21" customFormat="1" ht="15.75" customHeight="1" x14ac:dyDescent="0.2">
      <c r="B884" s="27">
        <v>34</v>
      </c>
      <c r="C884" s="27" t="s">
        <v>1586</v>
      </c>
      <c r="D884" s="27" t="s">
        <v>1587</v>
      </c>
      <c r="E884" s="27" t="s">
        <v>1588</v>
      </c>
      <c r="F884" s="27" t="s">
        <v>1589</v>
      </c>
      <c r="G884" s="27" t="s">
        <v>1590</v>
      </c>
      <c r="H884" s="27" t="s">
        <v>1591</v>
      </c>
      <c r="I884" s="27" t="s">
        <v>1592</v>
      </c>
      <c r="J884" s="27" t="s">
        <v>1593</v>
      </c>
      <c r="K884" s="27" t="s">
        <v>1594</v>
      </c>
      <c r="L884" s="27" t="s">
        <v>1595</v>
      </c>
      <c r="M884" s="27" t="s">
        <v>1596</v>
      </c>
      <c r="N884" s="27" t="s">
        <v>1597</v>
      </c>
      <c r="O884" s="27" t="s">
        <v>1598</v>
      </c>
      <c r="P884" s="27" t="s">
        <v>1599</v>
      </c>
      <c r="Q884" s="27" t="s">
        <v>1600</v>
      </c>
      <c r="R884" s="27" t="s">
        <v>1601</v>
      </c>
      <c r="S884" s="27" t="s">
        <v>1602</v>
      </c>
      <c r="T884" s="27" t="s">
        <v>1603</v>
      </c>
      <c r="U884" s="27" t="s">
        <v>1604</v>
      </c>
      <c r="V884" s="27" t="s">
        <v>1605</v>
      </c>
      <c r="W884" s="27" t="s">
        <v>1606</v>
      </c>
      <c r="X884" s="27" t="s">
        <v>1607</v>
      </c>
      <c r="Y884" s="27" t="s">
        <v>1608</v>
      </c>
      <c r="Z884" s="27" t="s">
        <v>1609</v>
      </c>
      <c r="AA884" s="27" t="s">
        <v>1610</v>
      </c>
      <c r="AB884" s="27" t="s">
        <v>1611</v>
      </c>
      <c r="AC884" s="27" t="s">
        <v>1612</v>
      </c>
      <c r="AD884" s="27" t="s">
        <v>1073</v>
      </c>
      <c r="AE884" s="27" t="s">
        <v>328</v>
      </c>
      <c r="AF884" s="27" t="s">
        <v>327</v>
      </c>
    </row>
    <row r="885" spans="2:32" s="21" customFormat="1" ht="15.75" customHeight="1" x14ac:dyDescent="0.2">
      <c r="B885" s="27"/>
      <c r="C885" s="29" t="str">
        <f>'Aligning Data'!C456</f>
        <v>A34</v>
      </c>
      <c r="D885" s="29" t="str">
        <f>'Aligning Data'!D456</f>
        <v>B34</v>
      </c>
      <c r="E885" s="29" t="str">
        <f>'Aligning Data'!E456</f>
        <v>C34</v>
      </c>
      <c r="F885" s="29" t="str">
        <f>'Aligning Data'!F456</f>
        <v>D34</v>
      </c>
      <c r="G885" s="29" t="str">
        <f>'Aligning Data'!G456</f>
        <v>E34</v>
      </c>
      <c r="H885" s="29" t="str">
        <f>'Aligning Data'!H456</f>
        <v>F34</v>
      </c>
      <c r="I885" s="29" t="str">
        <f>'Aligning Data'!I456</f>
        <v>G34</v>
      </c>
      <c r="J885" s="29" t="str">
        <f>'Aligning Data'!J456</f>
        <v>H34</v>
      </c>
      <c r="K885" s="29" t="str">
        <f>'Aligning Data'!K456</f>
        <v>I34</v>
      </c>
      <c r="L885" s="29" t="str">
        <f>'Aligning Data'!L456</f>
        <v>J34</v>
      </c>
      <c r="M885" s="29" t="str">
        <f>'Aligning Data'!M456</f>
        <v>K34</v>
      </c>
      <c r="N885" s="29" t="str">
        <f>'Aligning Data'!N456</f>
        <v>L34</v>
      </c>
      <c r="O885" s="29" t="str">
        <f>'Aligning Data'!O456</f>
        <v>M34</v>
      </c>
      <c r="P885" s="29" t="str">
        <f>'Aligning Data'!P456</f>
        <v>N34</v>
      </c>
      <c r="Q885" s="29" t="str">
        <f>'Aligning Data'!Q456</f>
        <v>O34</v>
      </c>
      <c r="R885" s="29" t="str">
        <f>'Aligning Data'!R456</f>
        <v>P34</v>
      </c>
      <c r="S885" s="29" t="str">
        <f>'Aligning Data'!S456</f>
        <v>S34</v>
      </c>
      <c r="T885" s="29" t="str">
        <f>'Aligning Data'!T456</f>
        <v>R34</v>
      </c>
      <c r="U885" s="29" t="str">
        <f>'Aligning Data'!U456</f>
        <v>S34</v>
      </c>
      <c r="V885" s="29" t="str">
        <f>'Aligning Data'!V456</f>
        <v>T34</v>
      </c>
      <c r="W885" s="29" t="str">
        <f>'Aligning Data'!W456</f>
        <v>U34</v>
      </c>
      <c r="X885" s="29" t="str">
        <f>'Aligning Data'!X456</f>
        <v>V34</v>
      </c>
      <c r="Y885" s="29" t="str">
        <f>'Aligning Data'!Y456</f>
        <v>W34</v>
      </c>
      <c r="Z885" s="29" t="str">
        <f>'Aligning Data'!Z456</f>
        <v>X34</v>
      </c>
      <c r="AA885" s="29" t="str">
        <f>'Aligning Data'!AA456</f>
        <v>Y34</v>
      </c>
      <c r="AB885" s="29" t="str">
        <f>'Aligning Data'!AB456</f>
        <v>Z34</v>
      </c>
      <c r="AC885" s="29" t="str">
        <f>'Aligning Data'!AC456</f>
        <v>AA34</v>
      </c>
      <c r="AD885" s="29" t="str">
        <f>'Aligning Data'!AD456</f>
        <v>AB34</v>
      </c>
      <c r="AE885" s="29" t="str">
        <f>'Aligning Data'!AE456</f>
        <v>AC34</v>
      </c>
      <c r="AF885" s="29" t="str">
        <f>'Aligning Data'!AF456</f>
        <v>AD34</v>
      </c>
    </row>
    <row r="886" spans="2:32" s="21" customFormat="1" ht="15.75" customHeight="1" x14ac:dyDescent="0.2">
      <c r="B886" s="32">
        <v>35</v>
      </c>
      <c r="C886" s="41" t="s">
        <v>325</v>
      </c>
      <c r="D886" s="41" t="s">
        <v>325</v>
      </c>
      <c r="E886" s="41" t="s">
        <v>325</v>
      </c>
      <c r="F886" s="41" t="s">
        <v>325</v>
      </c>
      <c r="G886" s="41" t="s">
        <v>325</v>
      </c>
      <c r="H886" s="41" t="s">
        <v>325</v>
      </c>
      <c r="I886" s="41" t="s">
        <v>325</v>
      </c>
      <c r="J886" s="41" t="s">
        <v>325</v>
      </c>
      <c r="K886" s="41" t="s">
        <v>325</v>
      </c>
      <c r="L886" s="41" t="s">
        <v>325</v>
      </c>
      <c r="M886" s="41" t="s">
        <v>325</v>
      </c>
      <c r="N886" s="41" t="s">
        <v>325</v>
      </c>
      <c r="O886" s="41" t="s">
        <v>325</v>
      </c>
      <c r="P886" s="41" t="s">
        <v>325</v>
      </c>
      <c r="Q886" s="41" t="s">
        <v>325</v>
      </c>
      <c r="R886" s="41" t="s">
        <v>325</v>
      </c>
      <c r="S886" s="41" t="s">
        <v>325</v>
      </c>
      <c r="T886" s="41" t="s">
        <v>325</v>
      </c>
      <c r="U886" s="41" t="s">
        <v>325</v>
      </c>
      <c r="V886" s="41" t="s">
        <v>325</v>
      </c>
      <c r="W886" s="41" t="s">
        <v>325</v>
      </c>
      <c r="X886" s="41" t="s">
        <v>325</v>
      </c>
      <c r="Y886" s="41" t="s">
        <v>325</v>
      </c>
      <c r="Z886" s="41" t="s">
        <v>325</v>
      </c>
      <c r="AA886" s="41" t="s">
        <v>325</v>
      </c>
      <c r="AB886" s="41" t="s">
        <v>325</v>
      </c>
      <c r="AC886" s="41" t="s">
        <v>325</v>
      </c>
      <c r="AD886" s="41" t="s">
        <v>325</v>
      </c>
      <c r="AE886" s="41" t="s">
        <v>325</v>
      </c>
      <c r="AF886" s="41" t="s">
        <v>325</v>
      </c>
    </row>
    <row r="887" spans="2:32" s="21" customFormat="1" ht="15.75" customHeight="1" x14ac:dyDescent="0.2">
      <c r="B887" s="32"/>
      <c r="C887" s="41" t="str">
        <f>'Aligning Data'!C457</f>
        <v>A35</v>
      </c>
      <c r="D887" s="41" t="str">
        <f>'Aligning Data'!D457</f>
        <v>B35</v>
      </c>
      <c r="E887" s="41" t="str">
        <f>'Aligning Data'!E457</f>
        <v>C35</v>
      </c>
      <c r="F887" s="41" t="str">
        <f>'Aligning Data'!F457</f>
        <v>D35</v>
      </c>
      <c r="G887" s="41" t="str">
        <f>'Aligning Data'!G457</f>
        <v>E35</v>
      </c>
      <c r="H887" s="41" t="str">
        <f>'Aligning Data'!H457</f>
        <v>F35</v>
      </c>
      <c r="I887" s="41" t="str">
        <f>'Aligning Data'!I457</f>
        <v>G35</v>
      </c>
      <c r="J887" s="41" t="str">
        <f>'Aligning Data'!J457</f>
        <v>H35</v>
      </c>
      <c r="K887" s="41" t="str">
        <f>'Aligning Data'!K457</f>
        <v>I35</v>
      </c>
      <c r="L887" s="41" t="str">
        <f>'Aligning Data'!L457</f>
        <v>J35</v>
      </c>
      <c r="M887" s="41" t="str">
        <f>'Aligning Data'!M457</f>
        <v>K35</v>
      </c>
      <c r="N887" s="41" t="str">
        <f>'Aligning Data'!N457</f>
        <v>L35</v>
      </c>
      <c r="O887" s="41" t="str">
        <f>'Aligning Data'!O457</f>
        <v>M35</v>
      </c>
      <c r="P887" s="41" t="str">
        <f>'Aligning Data'!P457</f>
        <v>N35</v>
      </c>
      <c r="Q887" s="41" t="str">
        <f>'Aligning Data'!Q457</f>
        <v>O35</v>
      </c>
      <c r="R887" s="41" t="str">
        <f>'Aligning Data'!R457</f>
        <v>P35</v>
      </c>
      <c r="S887" s="41" t="str">
        <f>'Aligning Data'!S457</f>
        <v>S35</v>
      </c>
      <c r="T887" s="41" t="str">
        <f>'Aligning Data'!T457</f>
        <v>R35</v>
      </c>
      <c r="U887" s="41" t="str">
        <f>'Aligning Data'!U457</f>
        <v>S35</v>
      </c>
      <c r="V887" s="41" t="str">
        <f>'Aligning Data'!V457</f>
        <v>T35</v>
      </c>
      <c r="W887" s="41" t="str">
        <f>'Aligning Data'!W457</f>
        <v>U35</v>
      </c>
      <c r="X887" s="41" t="str">
        <f>'Aligning Data'!X457</f>
        <v>V35</v>
      </c>
      <c r="Y887" s="41" t="str">
        <f>'Aligning Data'!Y457</f>
        <v>W35</v>
      </c>
      <c r="Z887" s="41" t="str">
        <f>'Aligning Data'!Z457</f>
        <v>X35</v>
      </c>
      <c r="AA887" s="41" t="str">
        <f>'Aligning Data'!AA457</f>
        <v>Y35</v>
      </c>
      <c r="AB887" s="41" t="str">
        <f>'Aligning Data'!AB457</f>
        <v>Z35</v>
      </c>
      <c r="AC887" s="41" t="str">
        <f>'Aligning Data'!AC457</f>
        <v>AA35</v>
      </c>
      <c r="AD887" s="41" t="str">
        <f>'Aligning Data'!AD457</f>
        <v>AB35</v>
      </c>
      <c r="AE887" s="41" t="str">
        <f>'Aligning Data'!AE457</f>
        <v>AC35</v>
      </c>
      <c r="AF887" s="41" t="str">
        <f>'Aligning Data'!AF457</f>
        <v>AD35</v>
      </c>
    </row>
    <row r="888" spans="2:32" s="21" customFormat="1" ht="15.75" customHeight="1" x14ac:dyDescent="0.2">
      <c r="B888" s="32">
        <v>36</v>
      </c>
      <c r="C888" s="41" t="s">
        <v>325</v>
      </c>
      <c r="D888" s="41" t="s">
        <v>325</v>
      </c>
      <c r="E888" s="41" t="s">
        <v>325</v>
      </c>
      <c r="F888" s="41" t="s">
        <v>325</v>
      </c>
      <c r="G888" s="41" t="s">
        <v>325</v>
      </c>
      <c r="H888" s="41" t="s">
        <v>325</v>
      </c>
      <c r="I888" s="41" t="s">
        <v>325</v>
      </c>
      <c r="J888" s="41" t="s">
        <v>325</v>
      </c>
      <c r="K888" s="41" t="s">
        <v>325</v>
      </c>
      <c r="L888" s="41" t="s">
        <v>325</v>
      </c>
      <c r="M888" s="41" t="s">
        <v>325</v>
      </c>
      <c r="N888" s="41" t="s">
        <v>325</v>
      </c>
      <c r="O888" s="41" t="s">
        <v>325</v>
      </c>
      <c r="P888" s="41" t="s">
        <v>325</v>
      </c>
      <c r="Q888" s="41" t="s">
        <v>325</v>
      </c>
      <c r="R888" s="41" t="s">
        <v>325</v>
      </c>
      <c r="S888" s="41" t="s">
        <v>325</v>
      </c>
      <c r="T888" s="41" t="s">
        <v>325</v>
      </c>
      <c r="U888" s="41" t="s">
        <v>325</v>
      </c>
      <c r="V888" s="41" t="s">
        <v>325</v>
      </c>
      <c r="W888" s="41" t="s">
        <v>325</v>
      </c>
      <c r="X888" s="41" t="s">
        <v>325</v>
      </c>
      <c r="Y888" s="41" t="s">
        <v>325</v>
      </c>
      <c r="Z888" s="41" t="s">
        <v>325</v>
      </c>
      <c r="AA888" s="41" t="s">
        <v>325</v>
      </c>
      <c r="AB888" s="41" t="s">
        <v>325</v>
      </c>
      <c r="AC888" s="41" t="s">
        <v>325</v>
      </c>
      <c r="AD888" s="41" t="s">
        <v>325</v>
      </c>
      <c r="AE888" s="41" t="s">
        <v>325</v>
      </c>
      <c r="AF888" s="41" t="s">
        <v>325</v>
      </c>
    </row>
    <row r="889" spans="2:32" ht="15.75" customHeight="1" x14ac:dyDescent="0.2">
      <c r="B889" s="49"/>
      <c r="C889" s="41" t="str">
        <f>'Aligning Data'!C458</f>
        <v>A36</v>
      </c>
      <c r="D889" s="41" t="str">
        <f>'Aligning Data'!D458</f>
        <v>B36</v>
      </c>
      <c r="E889" s="41" t="str">
        <f>'Aligning Data'!E458</f>
        <v>C36</v>
      </c>
      <c r="F889" s="41" t="str">
        <f>'Aligning Data'!F458</f>
        <v>D36</v>
      </c>
      <c r="G889" s="41" t="str">
        <f>'Aligning Data'!G458</f>
        <v>E36</v>
      </c>
      <c r="H889" s="41" t="str">
        <f>'Aligning Data'!H458</f>
        <v>F36</v>
      </c>
      <c r="I889" s="41" t="str">
        <f>'Aligning Data'!I458</f>
        <v>G36</v>
      </c>
      <c r="J889" s="41" t="str">
        <f>'Aligning Data'!J458</f>
        <v>H36</v>
      </c>
      <c r="K889" s="41" t="str">
        <f>'Aligning Data'!K458</f>
        <v>I36</v>
      </c>
      <c r="L889" s="41" t="str">
        <f>'Aligning Data'!L458</f>
        <v>J36</v>
      </c>
      <c r="M889" s="41" t="str">
        <f>'Aligning Data'!M458</f>
        <v>K36</v>
      </c>
      <c r="N889" s="41" t="str">
        <f>'Aligning Data'!N458</f>
        <v>L36</v>
      </c>
      <c r="O889" s="41" t="str">
        <f>'Aligning Data'!O458</f>
        <v>M36</v>
      </c>
      <c r="P889" s="41" t="str">
        <f>'Aligning Data'!P458</f>
        <v>N36</v>
      </c>
      <c r="Q889" s="41" t="str">
        <f>'Aligning Data'!Q458</f>
        <v>O36</v>
      </c>
      <c r="R889" s="41" t="str">
        <f>'Aligning Data'!R458</f>
        <v>P36</v>
      </c>
      <c r="S889" s="41" t="str">
        <f>'Aligning Data'!S458</f>
        <v>S36</v>
      </c>
      <c r="T889" s="41" t="str">
        <f>'Aligning Data'!T458</f>
        <v>R36</v>
      </c>
      <c r="U889" s="41" t="str">
        <f>'Aligning Data'!U458</f>
        <v>S36</v>
      </c>
      <c r="V889" s="41" t="str">
        <f>'Aligning Data'!V458</f>
        <v>T36</v>
      </c>
      <c r="W889" s="41" t="str">
        <f>'Aligning Data'!W458</f>
        <v>U36</v>
      </c>
      <c r="X889" s="41" t="str">
        <f>'Aligning Data'!X458</f>
        <v>V36</v>
      </c>
      <c r="Y889" s="41" t="str">
        <f>'Aligning Data'!Y458</f>
        <v>W36</v>
      </c>
      <c r="Z889" s="41" t="str">
        <f>'Aligning Data'!Z458</f>
        <v>X36</v>
      </c>
      <c r="AA889" s="41" t="str">
        <f>'Aligning Data'!AA458</f>
        <v>Y36</v>
      </c>
      <c r="AB889" s="41" t="str">
        <f>'Aligning Data'!AB458</f>
        <v>Z36</v>
      </c>
      <c r="AC889" s="41" t="str">
        <f>'Aligning Data'!AC458</f>
        <v>AA36</v>
      </c>
      <c r="AD889" s="41" t="str">
        <f>'Aligning Data'!AD458</f>
        <v>AB36</v>
      </c>
      <c r="AE889" s="41" t="str">
        <f>'Aligning Data'!AE458</f>
        <v>AC36</v>
      </c>
      <c r="AF889" s="41" t="str">
        <f>'Aligning Data'!AF458</f>
        <v>AD36</v>
      </c>
    </row>
    <row r="890" spans="2:32" ht="15.75" customHeight="1" x14ac:dyDescent="0.2">
      <c r="B890" s="50"/>
    </row>
    <row r="891" spans="2:32" ht="15.75" customHeight="1" x14ac:dyDescent="0.2">
      <c r="B891" s="46"/>
    </row>
    <row r="892" spans="2:32" ht="15.75" customHeight="1" x14ac:dyDescent="0.2">
      <c r="B892" s="50"/>
    </row>
    <row r="893" spans="2:32" ht="15.75" customHeight="1" x14ac:dyDescent="0.2">
      <c r="B893" s="50"/>
    </row>
    <row r="894" spans="2:32" ht="15.75" customHeight="1" x14ac:dyDescent="0.2">
      <c r="B894" s="46"/>
    </row>
    <row r="895" spans="2:32" ht="15.75" customHeight="1" x14ac:dyDescent="0.2">
      <c r="B895" s="46"/>
    </row>
    <row r="896" spans="2:32" ht="15.75" customHeight="1" x14ac:dyDescent="0.2">
      <c r="B896" s="46"/>
    </row>
    <row r="897" spans="2:2" ht="15.75" customHeight="1" x14ac:dyDescent="0.2">
      <c r="B897" s="46"/>
    </row>
    <row r="898" spans="2:2" ht="15.75" customHeight="1" x14ac:dyDescent="0.2">
      <c r="B898" s="46"/>
    </row>
    <row r="899" spans="2:2" ht="15.75" customHeight="1" x14ac:dyDescent="0.2">
      <c r="B899" s="46"/>
    </row>
    <row r="900" spans="2:2" ht="15.75" customHeight="1" x14ac:dyDescent="0.2">
      <c r="B900" s="46"/>
    </row>
    <row r="901" spans="2:2" ht="15.75" customHeight="1" x14ac:dyDescent="0.2">
      <c r="B901" s="46"/>
    </row>
    <row r="902" spans="2:2" ht="15.75" customHeight="1" x14ac:dyDescent="0.2">
      <c r="B902" s="46"/>
    </row>
    <row r="903" spans="2:2" ht="15.75" customHeight="1" x14ac:dyDescent="0.2">
      <c r="B903" s="50"/>
    </row>
    <row r="904" spans="2:2" ht="15.75" customHeight="1" x14ac:dyDescent="0.2">
      <c r="B904" s="50"/>
    </row>
    <row r="905" spans="2:2" ht="15.75" customHeight="1" x14ac:dyDescent="0.2">
      <c r="B905" s="50"/>
    </row>
    <row r="906" spans="2:2" ht="15.75" customHeight="1" x14ac:dyDescent="0.2">
      <c r="B906" s="46"/>
    </row>
    <row r="907" spans="2:2" ht="15.75" customHeight="1" x14ac:dyDescent="0.2">
      <c r="B907" s="46"/>
    </row>
    <row r="908" spans="2:2" ht="15.75" customHeight="1" x14ac:dyDescent="0.2">
      <c r="B908" s="46"/>
    </row>
    <row r="909" spans="2:2" ht="15.75" customHeight="1" x14ac:dyDescent="0.2">
      <c r="B909" s="46"/>
    </row>
    <row r="910" spans="2:2" ht="15.75" customHeight="1" x14ac:dyDescent="0.2">
      <c r="B910" s="51"/>
    </row>
    <row r="911" spans="2:2" ht="15.75" customHeight="1" x14ac:dyDescent="0.2">
      <c r="B911" s="51"/>
    </row>
    <row r="912" spans="2:2" ht="15.75" customHeight="1" x14ac:dyDescent="0.2">
      <c r="B912" s="51"/>
    </row>
    <row r="913" spans="2:2" ht="15.75" customHeight="1" x14ac:dyDescent="0.2">
      <c r="B913" s="51"/>
    </row>
    <row r="914" spans="2:2" ht="15.75" customHeight="1" x14ac:dyDescent="0.2">
      <c r="B914" s="52"/>
    </row>
    <row r="915" spans="2:2" ht="15.75" customHeight="1" x14ac:dyDescent="0.2">
      <c r="B915" s="46"/>
    </row>
    <row r="916" spans="2:2" ht="15.75" customHeight="1" x14ac:dyDescent="0.2">
      <c r="B916" s="46"/>
    </row>
    <row r="917" spans="2:2" ht="15.75" customHeight="1" x14ac:dyDescent="0.2">
      <c r="B917" s="50"/>
    </row>
    <row r="918" spans="2:2" ht="15.75" customHeight="1" x14ac:dyDescent="0.2">
      <c r="B918" s="50"/>
    </row>
    <row r="919" spans="2:2" ht="15.75" customHeight="1" x14ac:dyDescent="0.2">
      <c r="B919" s="46"/>
    </row>
    <row r="920" spans="2:2" ht="15.75" customHeight="1" x14ac:dyDescent="0.2">
      <c r="B920" s="50"/>
    </row>
    <row r="921" spans="2:2" ht="15.75" customHeight="1" x14ac:dyDescent="0.2">
      <c r="B921" s="46"/>
    </row>
    <row r="922" spans="2:2" ht="15.75" customHeight="1" x14ac:dyDescent="0.2">
      <c r="B922" s="50"/>
    </row>
    <row r="923" spans="2:2" ht="15.75" customHeight="1" x14ac:dyDescent="0.2">
      <c r="B923" s="50"/>
    </row>
    <row r="924" spans="2:2" ht="15.75" customHeight="1" x14ac:dyDescent="0.2">
      <c r="B924" s="46"/>
    </row>
    <row r="925" spans="2:2" ht="15.75" customHeight="1" x14ac:dyDescent="0.2">
      <c r="B925" s="46"/>
    </row>
    <row r="926" spans="2:2" ht="15.75" customHeight="1" x14ac:dyDescent="0.2">
      <c r="B926" s="46"/>
    </row>
    <row r="927" spans="2:2" ht="15.75" customHeight="1" x14ac:dyDescent="0.2">
      <c r="B927" s="46"/>
    </row>
    <row r="928" spans="2:2" ht="15.75" customHeight="1" x14ac:dyDescent="0.2">
      <c r="B928" s="46"/>
    </row>
    <row r="929" spans="2:2" ht="15.75" customHeight="1" x14ac:dyDescent="0.2">
      <c r="B929" s="46"/>
    </row>
    <row r="930" spans="2:2" ht="15.75" customHeight="1" x14ac:dyDescent="0.2">
      <c r="B930" s="46"/>
    </row>
    <row r="931" spans="2:2" ht="15.75" customHeight="1" x14ac:dyDescent="0.2">
      <c r="B931" s="46"/>
    </row>
    <row r="932" spans="2:2" ht="15.75" customHeight="1" x14ac:dyDescent="0.2">
      <c r="B932" s="46"/>
    </row>
    <row r="933" spans="2:2" ht="15.75" customHeight="1" x14ac:dyDescent="0.2">
      <c r="B933" s="50"/>
    </row>
    <row r="934" spans="2:2" ht="15.75" customHeight="1" x14ac:dyDescent="0.2">
      <c r="B934" s="50"/>
    </row>
    <row r="935" spans="2:2" ht="15.75" customHeight="1" x14ac:dyDescent="0.2">
      <c r="B935" s="50"/>
    </row>
    <row r="936" spans="2:2" ht="15.75" customHeight="1" x14ac:dyDescent="0.2">
      <c r="B936" s="46"/>
    </row>
    <row r="937" spans="2:2" ht="15.75" customHeight="1" x14ac:dyDescent="0.2">
      <c r="B937" s="46"/>
    </row>
    <row r="938" spans="2:2" ht="15.75" customHeight="1" x14ac:dyDescent="0.2">
      <c r="B938" s="46"/>
    </row>
    <row r="939" spans="2:2" ht="15.75" customHeight="1" x14ac:dyDescent="0.2">
      <c r="B939" s="46"/>
    </row>
    <row r="940" spans="2:2" ht="15.75" customHeight="1" x14ac:dyDescent="0.2">
      <c r="B940" s="51"/>
    </row>
    <row r="941" spans="2:2" ht="15.75" customHeight="1" x14ac:dyDescent="0.2">
      <c r="B941" s="51"/>
    </row>
    <row r="942" spans="2:2" ht="15.75" customHeight="1" x14ac:dyDescent="0.2">
      <c r="B942" s="51"/>
    </row>
    <row r="943" spans="2:2" ht="15.75" customHeight="1" x14ac:dyDescent="0.2">
      <c r="B943" s="51"/>
    </row>
    <row r="944" spans="2:2" ht="15.75" customHeight="1" x14ac:dyDescent="0.2">
      <c r="B944" s="46"/>
    </row>
    <row r="945" spans="2:2" ht="15.75" customHeight="1" x14ac:dyDescent="0.2">
      <c r="B945" s="50"/>
    </row>
    <row r="946" spans="2:2" ht="15.75" customHeight="1" x14ac:dyDescent="0.2">
      <c r="B946" s="46"/>
    </row>
    <row r="947" spans="2:2" ht="15.75" customHeight="1" x14ac:dyDescent="0.2">
      <c r="B947" s="46"/>
    </row>
    <row r="948" spans="2:2" ht="15.75" customHeight="1" x14ac:dyDescent="0.2">
      <c r="B948" s="46"/>
    </row>
    <row r="949" spans="2:2" ht="15.75" customHeight="1" x14ac:dyDescent="0.2">
      <c r="B949" s="46"/>
    </row>
    <row r="950" spans="2:2" ht="15.75" customHeight="1" x14ac:dyDescent="0.2">
      <c r="B950" s="46"/>
    </row>
    <row r="951" spans="2:2" ht="15.75" customHeight="1" x14ac:dyDescent="0.2">
      <c r="B951" s="46"/>
    </row>
    <row r="952" spans="2:2" ht="15.75" customHeight="1" x14ac:dyDescent="0.2">
      <c r="B952" s="46"/>
    </row>
    <row r="953" spans="2:2" ht="15.75" customHeight="1" x14ac:dyDescent="0.2">
      <c r="B953" s="46"/>
    </row>
    <row r="954" spans="2:2" ht="15.75" customHeight="1" x14ac:dyDescent="0.2">
      <c r="B954" s="46"/>
    </row>
    <row r="955" spans="2:2" ht="15.75" customHeight="1" x14ac:dyDescent="0.2">
      <c r="B955" s="46"/>
    </row>
    <row r="956" spans="2:2" ht="15.75" customHeight="1" x14ac:dyDescent="0.2">
      <c r="B956" s="46"/>
    </row>
    <row r="957" spans="2:2" ht="15.75" customHeight="1" x14ac:dyDescent="0.2">
      <c r="B957" s="46"/>
    </row>
    <row r="958" spans="2:2" ht="15.75" customHeight="1" x14ac:dyDescent="0.2">
      <c r="B958" s="53"/>
    </row>
    <row r="959" spans="2:2" ht="15.75" customHeight="1" x14ac:dyDescent="0.2">
      <c r="B959" s="53"/>
    </row>
    <row r="960" spans="2:2" ht="15.75" customHeight="1" x14ac:dyDescent="0.2">
      <c r="B960" s="53"/>
    </row>
    <row r="961" spans="2:2" ht="15.75" customHeight="1" x14ac:dyDescent="0.2">
      <c r="B961" s="53"/>
    </row>
    <row r="962" spans="2:2" ht="15.75" customHeight="1" x14ac:dyDescent="0.2">
      <c r="B962" s="46"/>
    </row>
    <row r="963" spans="2:2" ht="15.75" customHeight="1" x14ac:dyDescent="0.2">
      <c r="B963" s="50"/>
    </row>
    <row r="964" spans="2:2" ht="15.75" customHeight="1" x14ac:dyDescent="0.2">
      <c r="B964" s="50"/>
    </row>
    <row r="965" spans="2:2" ht="15.75" customHeight="1" x14ac:dyDescent="0.2">
      <c r="B965" s="46"/>
    </row>
    <row r="966" spans="2:2" ht="15.75" customHeight="1" x14ac:dyDescent="0.2">
      <c r="B966" s="46"/>
    </row>
    <row r="967" spans="2:2" ht="15.75" customHeight="1" x14ac:dyDescent="0.2">
      <c r="B967" s="46"/>
    </row>
    <row r="968" spans="2:2" ht="15.75" customHeight="1" x14ac:dyDescent="0.2">
      <c r="B968" s="53"/>
    </row>
    <row r="969" spans="2:2" ht="15.75" customHeight="1" x14ac:dyDescent="0.2">
      <c r="B969" s="53"/>
    </row>
    <row r="970" spans="2:2" ht="15.75" customHeight="1" x14ac:dyDescent="0.2">
      <c r="B970" s="51"/>
    </row>
    <row r="971" spans="2:2" ht="15.75" customHeight="1" x14ac:dyDescent="0.2">
      <c r="B971" s="51"/>
    </row>
    <row r="972" spans="2:2" ht="15.75" customHeight="1" x14ac:dyDescent="0.2">
      <c r="B972" s="51"/>
    </row>
    <row r="973" spans="2:2" ht="15.75" customHeight="1" x14ac:dyDescent="0.2">
      <c r="B973" s="51"/>
    </row>
    <row r="974" spans="2:2" ht="15.75" customHeight="1" x14ac:dyDescent="0.2">
      <c r="B974" s="46"/>
    </row>
    <row r="975" spans="2:2" ht="15.75" customHeight="1" x14ac:dyDescent="0.2">
      <c r="B975" s="50"/>
    </row>
    <row r="976" spans="2:2" ht="15.75" customHeight="1" x14ac:dyDescent="0.2">
      <c r="B976" s="46"/>
    </row>
    <row r="977" spans="2:2" ht="15.75" customHeight="1" x14ac:dyDescent="0.2">
      <c r="B977" s="46"/>
    </row>
    <row r="978" spans="2:2" ht="15.75" customHeight="1" x14ac:dyDescent="0.2">
      <c r="B978" s="46"/>
    </row>
    <row r="979" spans="2:2" ht="15.75" customHeight="1" x14ac:dyDescent="0.2">
      <c r="B979" s="46"/>
    </row>
    <row r="980" spans="2:2" ht="15.75" customHeight="1" x14ac:dyDescent="0.2">
      <c r="B980" s="46"/>
    </row>
    <row r="981" spans="2:2" ht="15.75" customHeight="1" x14ac:dyDescent="0.2">
      <c r="B981" s="46"/>
    </row>
    <row r="982" spans="2:2" ht="15.75" customHeight="1" x14ac:dyDescent="0.2">
      <c r="B982" s="46"/>
    </row>
    <row r="983" spans="2:2" ht="15.75" customHeight="1" x14ac:dyDescent="0.2">
      <c r="B983" s="46"/>
    </row>
    <row r="984" spans="2:2" ht="15.75" customHeight="1" x14ac:dyDescent="0.2">
      <c r="B984" s="46"/>
    </row>
    <row r="985" spans="2:2" ht="15.75" customHeight="1" x14ac:dyDescent="0.2">
      <c r="B985" s="46"/>
    </row>
    <row r="986" spans="2:2" ht="16.5" customHeight="1" x14ac:dyDescent="0.2">
      <c r="B986" s="46"/>
    </row>
    <row r="987" spans="2:2" ht="16.5" customHeight="1" x14ac:dyDescent="0.2">
      <c r="B987" s="46"/>
    </row>
    <row r="988" spans="2:2" ht="16.5" customHeight="1" x14ac:dyDescent="0.2">
      <c r="B988" s="53"/>
    </row>
    <row r="989" spans="2:2" ht="16.5" customHeight="1" x14ac:dyDescent="0.2">
      <c r="B989" s="53"/>
    </row>
    <row r="990" spans="2:2" ht="16.5" customHeight="1" x14ac:dyDescent="0.2">
      <c r="B990" s="53"/>
    </row>
    <row r="991" spans="2:2" ht="16.5" customHeight="1" x14ac:dyDescent="0.2">
      <c r="B991" s="53"/>
    </row>
    <row r="992" spans="2:2" ht="16.5" customHeight="1" x14ac:dyDescent="0.2">
      <c r="B992" s="46"/>
    </row>
    <row r="993" spans="2:2" ht="16.5" customHeight="1" x14ac:dyDescent="0.2">
      <c r="B993" s="50"/>
    </row>
    <row r="994" spans="2:2" ht="16.5" customHeight="1" x14ac:dyDescent="0.2">
      <c r="B994" s="50"/>
    </row>
    <row r="995" spans="2:2" ht="16.5" customHeight="1" x14ac:dyDescent="0.2">
      <c r="B995" s="46"/>
    </row>
    <row r="996" spans="2:2" ht="16.5" customHeight="1" x14ac:dyDescent="0.2">
      <c r="B996" s="46"/>
    </row>
    <row r="997" spans="2:2" ht="16.5" customHeight="1" x14ac:dyDescent="0.2">
      <c r="B997" s="46"/>
    </row>
    <row r="998" spans="2:2" ht="16.5" customHeight="1" x14ac:dyDescent="0.2">
      <c r="B998" s="53"/>
    </row>
    <row r="999" spans="2:2" ht="16.5" customHeight="1" x14ac:dyDescent="0.2">
      <c r="B999" s="53"/>
    </row>
    <row r="1000" spans="2:2" ht="16.5" customHeight="1" x14ac:dyDescent="0.2">
      <c r="B1000" s="51"/>
    </row>
    <row r="1001" spans="2:2" ht="16.5" customHeight="1" x14ac:dyDescent="0.2">
      <c r="B1001" s="51"/>
    </row>
    <row r="1002" spans="2:2" ht="16.5" customHeight="1" x14ac:dyDescent="0.2">
      <c r="B1002" s="51"/>
    </row>
    <row r="1003" spans="2:2" ht="16.5" customHeight="1" x14ac:dyDescent="0.2">
      <c r="B1003" s="51"/>
    </row>
    <row r="1004" spans="2:2" ht="16.5" customHeight="1" x14ac:dyDescent="0.2">
      <c r="B1004" s="46"/>
    </row>
    <row r="1005" spans="2:2" ht="16.5" customHeight="1" x14ac:dyDescent="0.2">
      <c r="B1005" s="50"/>
    </row>
    <row r="1006" spans="2:2" ht="16.5" customHeight="1" x14ac:dyDescent="0.2">
      <c r="B1006" s="46"/>
    </row>
    <row r="1007" spans="2:2" ht="16.5" customHeight="1" x14ac:dyDescent="0.2">
      <c r="B1007" s="46"/>
    </row>
    <row r="1008" spans="2:2" ht="16.5" customHeight="1" x14ac:dyDescent="0.2">
      <c r="B1008" s="46"/>
    </row>
    <row r="1009" spans="2:2" ht="16.5" customHeight="1" x14ac:dyDescent="0.2">
      <c r="B1009" s="46"/>
    </row>
    <row r="1010" spans="2:2" ht="16.5" customHeight="1" x14ac:dyDescent="0.2">
      <c r="B1010" s="46"/>
    </row>
    <row r="1011" spans="2:2" ht="16.5" customHeight="1" x14ac:dyDescent="0.2">
      <c r="B1011" s="46"/>
    </row>
    <row r="1012" spans="2:2" ht="16.5" customHeight="1" x14ac:dyDescent="0.2">
      <c r="B1012" s="46"/>
    </row>
    <row r="1013" spans="2:2" ht="16.5" customHeight="1" x14ac:dyDescent="0.2">
      <c r="B1013" s="46"/>
    </row>
    <row r="1014" spans="2:2" ht="16.5" customHeight="1" x14ac:dyDescent="0.2">
      <c r="B1014" s="46"/>
    </row>
    <row r="1015" spans="2:2" ht="16.5" customHeight="1" x14ac:dyDescent="0.2">
      <c r="B1015" s="46"/>
    </row>
    <row r="1016" spans="2:2" ht="16.5" customHeight="1" x14ac:dyDescent="0.2">
      <c r="B1016" s="46"/>
    </row>
    <row r="1017" spans="2:2" ht="16.5" customHeight="1" x14ac:dyDescent="0.2">
      <c r="B1017" s="46"/>
    </row>
    <row r="1018" spans="2:2" ht="16.5" customHeight="1" x14ac:dyDescent="0.2">
      <c r="B1018" s="53"/>
    </row>
    <row r="1019" spans="2:2" ht="16.5" customHeight="1" x14ac:dyDescent="0.2">
      <c r="B1019" s="53"/>
    </row>
    <row r="1020" spans="2:2" ht="16.5" customHeight="1" x14ac:dyDescent="0.2">
      <c r="B1020" s="53"/>
    </row>
    <row r="1021" spans="2:2" ht="16.5" customHeight="1" x14ac:dyDescent="0.2">
      <c r="B1021" s="53"/>
    </row>
    <row r="1022" spans="2:2" ht="16.5" customHeight="1" x14ac:dyDescent="0.2">
      <c r="B1022" s="46"/>
    </row>
    <row r="1023" spans="2:2" ht="16.5" customHeight="1" x14ac:dyDescent="0.2">
      <c r="B1023" s="50"/>
    </row>
    <row r="1024" spans="2:2" ht="16.5" customHeight="1" x14ac:dyDescent="0.2">
      <c r="B1024" s="50"/>
    </row>
    <row r="1025" spans="2:2" ht="16.5" customHeight="1" x14ac:dyDescent="0.2">
      <c r="B1025" s="46"/>
    </row>
    <row r="1026" spans="2:2" ht="16.5" customHeight="1" x14ac:dyDescent="0.2">
      <c r="B1026" s="46"/>
    </row>
    <row r="1027" spans="2:2" ht="16.5" customHeight="1" x14ac:dyDescent="0.2">
      <c r="B1027" s="46"/>
    </row>
    <row r="1028" spans="2:2" ht="16.5" customHeight="1" x14ac:dyDescent="0.2">
      <c r="B1028" s="53"/>
    </row>
    <row r="1029" spans="2:2" ht="16.5" customHeight="1" x14ac:dyDescent="0.2">
      <c r="B1029" s="53"/>
    </row>
    <row r="1030" spans="2:2" ht="16.5" customHeight="1" x14ac:dyDescent="0.2">
      <c r="B1030" s="51"/>
    </row>
    <row r="1031" spans="2:2" ht="16.5" customHeight="1" x14ac:dyDescent="0.2">
      <c r="B1031" s="51"/>
    </row>
    <row r="1032" spans="2:2" ht="16.5" customHeight="1" x14ac:dyDescent="0.2">
      <c r="B1032" s="51"/>
    </row>
    <row r="1033" spans="2:2" ht="16.5" customHeight="1" x14ac:dyDescent="0.2">
      <c r="B1033" s="51"/>
    </row>
    <row r="1034" spans="2:2" ht="16.5" customHeight="1" x14ac:dyDescent="0.2">
      <c r="B1034" s="46"/>
    </row>
    <row r="1035" spans="2:2" ht="16.5" customHeight="1" x14ac:dyDescent="0.2">
      <c r="B1035" s="53"/>
    </row>
    <row r="1036" spans="2:2" ht="16.5" customHeight="1" x14ac:dyDescent="0.2">
      <c r="B1036" s="46"/>
    </row>
    <row r="1037" spans="2:2" ht="16.5" customHeight="1" x14ac:dyDescent="0.2">
      <c r="B1037" s="46"/>
    </row>
    <row r="1038" spans="2:2" ht="16.5" customHeight="1" x14ac:dyDescent="0.2">
      <c r="B1038" s="50"/>
    </row>
    <row r="1039" spans="2:2" ht="16.5" customHeight="1" x14ac:dyDescent="0.2">
      <c r="B1039" s="53"/>
    </row>
    <row r="1040" spans="2:2" ht="16.5" customHeight="1" x14ac:dyDescent="0.2">
      <c r="B1040" s="50"/>
    </row>
    <row r="1041" spans="2:2" ht="16.5" customHeight="1" x14ac:dyDescent="0.2">
      <c r="B1041" s="46"/>
    </row>
    <row r="1042" spans="2:2" ht="16.5" customHeight="1" x14ac:dyDescent="0.2">
      <c r="B1042" s="50"/>
    </row>
    <row r="1043" spans="2:2" ht="16.5" customHeight="1" x14ac:dyDescent="0.2">
      <c r="B1043" s="46"/>
    </row>
    <row r="1044" spans="2:2" ht="16.5" customHeight="1" x14ac:dyDescent="0.2">
      <c r="B1044" s="46"/>
    </row>
    <row r="1045" spans="2:2" ht="16.5" customHeight="1" x14ac:dyDescent="0.2">
      <c r="B1045" s="46"/>
    </row>
    <row r="1046" spans="2:2" ht="16.5" customHeight="1" x14ac:dyDescent="0.2">
      <c r="B1046" s="50"/>
    </row>
    <row r="1047" spans="2:2" ht="16.5" customHeight="1" x14ac:dyDescent="0.2">
      <c r="B1047" s="54"/>
    </row>
    <row r="1048" spans="2:2" ht="16.5" customHeight="1" x14ac:dyDescent="0.2">
      <c r="B1048" s="50"/>
    </row>
    <row r="1049" spans="2:2" ht="16.5" customHeight="1" x14ac:dyDescent="0.2">
      <c r="B1049" s="46"/>
    </row>
    <row r="1050" spans="2:2" ht="16.5" customHeight="1" x14ac:dyDescent="0.2">
      <c r="B1050" s="46"/>
    </row>
    <row r="1051" spans="2:2" ht="16.5" customHeight="1" x14ac:dyDescent="0.2">
      <c r="B1051" s="53"/>
    </row>
    <row r="1052" spans="2:2" ht="16.5" customHeight="1" x14ac:dyDescent="0.2">
      <c r="B1052" s="50"/>
    </row>
    <row r="1053" spans="2:2" ht="16.5" customHeight="1" x14ac:dyDescent="0.2">
      <c r="B1053" s="50"/>
    </row>
    <row r="1054" spans="2:2" ht="16.5" customHeight="1" x14ac:dyDescent="0.2">
      <c r="B1054" s="50"/>
    </row>
    <row r="1055" spans="2:2" ht="16.5" customHeight="1" x14ac:dyDescent="0.2">
      <c r="B1055" s="50"/>
    </row>
    <row r="1056" spans="2:2" ht="16.5" customHeight="1" x14ac:dyDescent="0.2">
      <c r="B1056" s="50"/>
    </row>
    <row r="1057" spans="2:2" ht="16.5" customHeight="1" x14ac:dyDescent="0.2">
      <c r="B1057" s="50"/>
    </row>
    <row r="1058" spans="2:2" ht="16.5" customHeight="1" x14ac:dyDescent="0.2">
      <c r="B1058" s="50"/>
    </row>
    <row r="1059" spans="2:2" ht="16.5" customHeight="1" x14ac:dyDescent="0.2">
      <c r="B1059" s="46"/>
    </row>
    <row r="1060" spans="2:2" ht="16.5" customHeight="1" x14ac:dyDescent="0.2">
      <c r="B1060" s="51"/>
    </row>
    <row r="1061" spans="2:2" ht="16.5" customHeight="1" x14ac:dyDescent="0.2">
      <c r="B1061" s="51"/>
    </row>
    <row r="1062" spans="2:2" ht="16.5" customHeight="1" x14ac:dyDescent="0.2">
      <c r="B1062" s="51"/>
    </row>
    <row r="1063" spans="2:2" ht="16.5" customHeight="1" x14ac:dyDescent="0.2">
      <c r="B1063" s="51"/>
    </row>
    <row r="1064" spans="2:2" ht="16.5" customHeight="1" x14ac:dyDescent="0.2">
      <c r="B1064" s="46"/>
    </row>
    <row r="1065" spans="2:2" ht="16.5" customHeight="1" x14ac:dyDescent="0.2">
      <c r="B1065" s="53"/>
    </row>
    <row r="1066" spans="2:2" ht="16.5" customHeight="1" x14ac:dyDescent="0.2">
      <c r="B1066" s="46"/>
    </row>
    <row r="1067" spans="2:2" ht="16.5" customHeight="1" x14ac:dyDescent="0.2">
      <c r="B1067" s="46"/>
    </row>
    <row r="1068" spans="2:2" ht="16.5" customHeight="1" x14ac:dyDescent="0.2">
      <c r="B1068" s="50"/>
    </row>
    <row r="1069" spans="2:2" ht="16.5" customHeight="1" x14ac:dyDescent="0.2">
      <c r="B1069" s="53"/>
    </row>
    <row r="1070" spans="2:2" ht="16.5" customHeight="1" x14ac:dyDescent="0.2">
      <c r="B1070" s="50"/>
    </row>
    <row r="1071" spans="2:2" ht="16.5" customHeight="1" x14ac:dyDescent="0.2">
      <c r="B1071" s="46"/>
    </row>
    <row r="1072" spans="2:2" ht="16.5" customHeight="1" x14ac:dyDescent="0.2">
      <c r="B1072" s="50"/>
    </row>
    <row r="1073" spans="2:2" ht="16.5" customHeight="1" x14ac:dyDescent="0.2">
      <c r="B1073" s="46"/>
    </row>
    <row r="1074" spans="2:2" ht="16.5" customHeight="1" x14ac:dyDescent="0.2">
      <c r="B1074" s="46"/>
    </row>
    <row r="1075" spans="2:2" ht="16.5" customHeight="1" x14ac:dyDescent="0.2">
      <c r="B1075" s="46"/>
    </row>
    <row r="1076" spans="2:2" ht="16.5" customHeight="1" x14ac:dyDescent="0.2">
      <c r="B1076" s="50"/>
    </row>
    <row r="1077" spans="2:2" ht="16.5" customHeight="1" x14ac:dyDescent="0.2">
      <c r="B1077" s="54"/>
    </row>
    <row r="1078" spans="2:2" ht="16.5" customHeight="1" x14ac:dyDescent="0.2">
      <c r="B1078" s="50"/>
    </row>
    <row r="1079" spans="2:2" ht="16.5" customHeight="1" x14ac:dyDescent="0.2">
      <c r="B1079" s="46"/>
    </row>
    <row r="1080" spans="2:2" ht="16.5" customHeight="1" x14ac:dyDescent="0.2">
      <c r="B1080" s="46"/>
    </row>
    <row r="1081" spans="2:2" ht="16.5" customHeight="1" x14ac:dyDescent="0.2">
      <c r="B1081" s="53"/>
    </row>
    <row r="1082" spans="2:2" ht="16.5" customHeight="1" x14ac:dyDescent="0.2">
      <c r="B1082" s="50"/>
    </row>
    <row r="1083" spans="2:2" ht="16.5" customHeight="1" x14ac:dyDescent="0.2">
      <c r="B1083" s="50"/>
    </row>
    <row r="1084" spans="2:2" ht="16.5" customHeight="1" x14ac:dyDescent="0.2">
      <c r="B1084" s="50"/>
    </row>
    <row r="1085" spans="2:2" ht="16.5" customHeight="1" x14ac:dyDescent="0.2">
      <c r="B1085" s="50"/>
    </row>
    <row r="1086" spans="2:2" ht="16.5" customHeight="1" x14ac:dyDescent="0.2">
      <c r="B1086" s="50"/>
    </row>
    <row r="1087" spans="2:2" ht="16.5" customHeight="1" x14ac:dyDescent="0.2">
      <c r="B1087" s="50"/>
    </row>
    <row r="1088" spans="2:2" ht="16.5" customHeight="1" x14ac:dyDescent="0.2">
      <c r="B1088" s="50"/>
    </row>
    <row r="1089" spans="2:2" ht="16.5" customHeight="1" x14ac:dyDescent="0.2">
      <c r="B1089" s="46"/>
    </row>
    <row r="1090" spans="2:2" ht="16.5" customHeight="1" x14ac:dyDescent="0.2">
      <c r="B1090" s="51"/>
    </row>
    <row r="1091" spans="2:2" ht="16.5" customHeight="1" x14ac:dyDescent="0.2">
      <c r="B1091" s="51"/>
    </row>
    <row r="1092" spans="2:2" ht="16.5" customHeight="1" x14ac:dyDescent="0.2">
      <c r="B1092" s="51"/>
    </row>
    <row r="1093" spans="2:2" ht="16.5" customHeight="1" x14ac:dyDescent="0.2">
      <c r="B1093" s="51"/>
    </row>
    <row r="1094" spans="2:2" ht="16.5" customHeight="1" x14ac:dyDescent="0.2">
      <c r="B1094" s="46"/>
    </row>
    <row r="1095" spans="2:2" ht="16.5" customHeight="1" x14ac:dyDescent="0.2">
      <c r="B1095" s="53"/>
    </row>
    <row r="1096" spans="2:2" ht="16.5" customHeight="1" x14ac:dyDescent="0.2">
      <c r="B1096" s="46"/>
    </row>
    <row r="1097" spans="2:2" ht="16.5" customHeight="1" x14ac:dyDescent="0.2">
      <c r="B1097" s="46"/>
    </row>
    <row r="1098" spans="2:2" ht="16.5" customHeight="1" x14ac:dyDescent="0.2">
      <c r="B1098" s="50"/>
    </row>
    <row r="1099" spans="2:2" ht="16.5" customHeight="1" x14ac:dyDescent="0.2">
      <c r="B1099" s="53"/>
    </row>
    <row r="1100" spans="2:2" ht="16.5" customHeight="1" x14ac:dyDescent="0.2">
      <c r="B1100" s="50"/>
    </row>
    <row r="1101" spans="2:2" ht="16.5" customHeight="1" x14ac:dyDescent="0.2">
      <c r="B1101" s="46"/>
    </row>
    <row r="1102" spans="2:2" ht="16.5" customHeight="1" x14ac:dyDescent="0.2">
      <c r="B1102" s="50"/>
    </row>
    <row r="1103" spans="2:2" ht="16.5" customHeight="1" x14ac:dyDescent="0.2">
      <c r="B1103" s="46"/>
    </row>
    <row r="1104" spans="2:2" ht="16.5" customHeight="1" x14ac:dyDescent="0.2">
      <c r="B1104" s="46"/>
    </row>
    <row r="1105" spans="2:2" ht="16.5" customHeight="1" x14ac:dyDescent="0.2">
      <c r="B1105" s="46"/>
    </row>
    <row r="1106" spans="2:2" ht="16.5" customHeight="1" x14ac:dyDescent="0.2">
      <c r="B1106" s="50"/>
    </row>
    <row r="1107" spans="2:2" ht="16.5" customHeight="1" x14ac:dyDescent="0.2">
      <c r="B1107" s="54"/>
    </row>
    <row r="1108" spans="2:2" ht="16.5" customHeight="1" x14ac:dyDescent="0.2">
      <c r="B1108" s="50"/>
    </row>
    <row r="1109" spans="2:2" ht="16.5" customHeight="1" x14ac:dyDescent="0.2">
      <c r="B1109" s="46"/>
    </row>
    <row r="1110" spans="2:2" ht="16.5" customHeight="1" x14ac:dyDescent="0.2">
      <c r="B1110" s="46"/>
    </row>
    <row r="1111" spans="2:2" ht="16.5" customHeight="1" x14ac:dyDescent="0.2">
      <c r="B1111" s="53"/>
    </row>
    <row r="1112" spans="2:2" ht="16.5" customHeight="1" x14ac:dyDescent="0.2">
      <c r="B1112" s="50"/>
    </row>
    <row r="1113" spans="2:2" ht="16.5" customHeight="1" x14ac:dyDescent="0.2">
      <c r="B1113" s="50"/>
    </row>
    <row r="1114" spans="2:2" ht="16.5" customHeight="1" x14ac:dyDescent="0.2">
      <c r="B1114" s="50"/>
    </row>
    <row r="1115" spans="2:2" ht="16.5" customHeight="1" x14ac:dyDescent="0.2">
      <c r="B1115" s="50"/>
    </row>
    <row r="1116" spans="2:2" ht="16.5" customHeight="1" x14ac:dyDescent="0.2">
      <c r="B1116" s="50"/>
    </row>
    <row r="1117" spans="2:2" ht="16.5" customHeight="1" x14ac:dyDescent="0.2">
      <c r="B1117" s="50"/>
    </row>
    <row r="1118" spans="2:2" ht="16.5" customHeight="1" x14ac:dyDescent="0.2">
      <c r="B1118" s="50"/>
    </row>
    <row r="1119" spans="2:2" ht="16.5" customHeight="1" x14ac:dyDescent="0.2">
      <c r="B1119" s="46"/>
    </row>
    <row r="1120" spans="2:2" ht="16.5" customHeight="1" x14ac:dyDescent="0.2">
      <c r="B1120" s="46"/>
    </row>
    <row r="1121" spans="2:2" ht="16.5" customHeight="1" x14ac:dyDescent="0.2">
      <c r="B1121" s="50"/>
    </row>
    <row r="1122" spans="2:2" ht="16.5" customHeight="1" x14ac:dyDescent="0.2">
      <c r="B1122" s="50"/>
    </row>
    <row r="1123" spans="2:2" ht="16.5" customHeight="1" x14ac:dyDescent="0.2">
      <c r="B1123" s="50"/>
    </row>
    <row r="1124" spans="2:2" ht="16.5" customHeight="1" x14ac:dyDescent="0.2">
      <c r="B1124" s="50"/>
    </row>
    <row r="1125" spans="2:2" ht="16.5" customHeight="1" x14ac:dyDescent="0.2">
      <c r="B1125" s="50"/>
    </row>
    <row r="1126" spans="2:2" ht="16.5" customHeight="1" x14ac:dyDescent="0.2">
      <c r="B1126" s="55"/>
    </row>
    <row r="1127" spans="2:2" ht="16.5" customHeight="1" x14ac:dyDescent="0.2">
      <c r="B1127" s="50"/>
    </row>
    <row r="1128" spans="2:2" ht="16.5" customHeight="1" x14ac:dyDescent="0.2">
      <c r="B1128" s="53"/>
    </row>
    <row r="1129" spans="2:2" ht="16.5" customHeight="1" x14ac:dyDescent="0.2">
      <c r="B1129" s="53"/>
    </row>
    <row r="1130" spans="2:2" ht="16.5" customHeight="1" x14ac:dyDescent="0.2">
      <c r="B1130" s="53"/>
    </row>
    <row r="1131" spans="2:2" ht="16.5" customHeight="1" x14ac:dyDescent="0.2">
      <c r="B1131" s="50"/>
    </row>
    <row r="1132" spans="2:2" ht="16.5" customHeight="1" x14ac:dyDescent="0.2">
      <c r="B1132" s="53"/>
    </row>
    <row r="1133" spans="2:2" ht="16.5" customHeight="1" x14ac:dyDescent="0.2">
      <c r="B1133" s="53"/>
    </row>
    <row r="1134" spans="2:2" ht="16.5" customHeight="1" x14ac:dyDescent="0.2">
      <c r="B1134" s="53"/>
    </row>
    <row r="1135" spans="2:2" ht="16.5" customHeight="1" x14ac:dyDescent="0.2">
      <c r="B1135" s="53"/>
    </row>
    <row r="1136" spans="2:2" ht="16.5" customHeight="1" x14ac:dyDescent="0.2">
      <c r="B1136" s="54"/>
    </row>
    <row r="1137" spans="2:2" ht="16.5" customHeight="1" x14ac:dyDescent="0.2">
      <c r="B1137" s="53"/>
    </row>
    <row r="1138" spans="2:2" ht="16.5" customHeight="1" x14ac:dyDescent="0.2">
      <c r="B1138" s="53"/>
    </row>
    <row r="1139" spans="2:2" ht="16.5" customHeight="1" x14ac:dyDescent="0.2">
      <c r="B1139" s="53"/>
    </row>
    <row r="1140" spans="2:2" ht="16.5" customHeight="1" x14ac:dyDescent="0.2">
      <c r="B1140" s="46"/>
    </row>
    <row r="1141" spans="2:2" ht="16.5" customHeight="1" x14ac:dyDescent="0.2">
      <c r="B1141" s="46"/>
    </row>
    <row r="1142" spans="2:2" ht="16.5" customHeight="1" x14ac:dyDescent="0.2">
      <c r="B1142" s="53"/>
    </row>
    <row r="1143" spans="2:2" ht="16.5" customHeight="1" x14ac:dyDescent="0.2">
      <c r="B1143" s="53"/>
    </row>
    <row r="1144" spans="2:2" ht="16.5" customHeight="1" x14ac:dyDescent="0.2">
      <c r="B1144" s="46"/>
    </row>
    <row r="1145" spans="2:2" ht="16.5" customHeight="1" x14ac:dyDescent="0.2">
      <c r="B1145" s="46"/>
    </row>
    <row r="1146" spans="2:2" ht="16.5" customHeight="1" x14ac:dyDescent="0.2">
      <c r="B1146" s="53"/>
    </row>
    <row r="1147" spans="2:2" ht="16.5" customHeight="1" x14ac:dyDescent="0.2">
      <c r="B1147" s="53"/>
    </row>
    <row r="1148" spans="2:2" ht="16.5" customHeight="1" x14ac:dyDescent="0.2">
      <c r="B1148" s="53"/>
    </row>
    <row r="1149" spans="2:2" ht="16.5" customHeight="1" x14ac:dyDescent="0.2">
      <c r="B1149" s="50"/>
    </row>
    <row r="1150" spans="2:2" ht="16.5" customHeight="1" x14ac:dyDescent="0.2">
      <c r="B1150" s="46"/>
    </row>
    <row r="1151" spans="2:2" ht="16.5" customHeight="1" x14ac:dyDescent="0.2">
      <c r="B1151" s="50"/>
    </row>
    <row r="1152" spans="2:2" ht="16.5" customHeight="1" x14ac:dyDescent="0.2">
      <c r="B1152" s="50"/>
    </row>
    <row r="1153" spans="2:2" ht="16.5" customHeight="1" x14ac:dyDescent="0.2">
      <c r="B1153" s="50"/>
    </row>
    <row r="1154" spans="2:2" ht="16.5" customHeight="1" x14ac:dyDescent="0.2">
      <c r="B1154" s="50"/>
    </row>
    <row r="1155" spans="2:2" ht="16.5" customHeight="1" x14ac:dyDescent="0.2">
      <c r="B1155" s="50"/>
    </row>
    <row r="1156" spans="2:2" ht="16.5" customHeight="1" x14ac:dyDescent="0.2">
      <c r="B1156" s="55"/>
    </row>
    <row r="1157" spans="2:2" ht="16.5" customHeight="1" x14ac:dyDescent="0.2">
      <c r="B1157" s="50"/>
    </row>
    <row r="1158" spans="2:2" ht="16.5" customHeight="1" x14ac:dyDescent="0.2">
      <c r="B1158" s="53"/>
    </row>
    <row r="1159" spans="2:2" ht="16.5" customHeight="1" x14ac:dyDescent="0.2">
      <c r="B1159" s="53"/>
    </row>
    <row r="1160" spans="2:2" ht="16.5" customHeight="1" x14ac:dyDescent="0.2">
      <c r="B1160" s="53"/>
    </row>
    <row r="1161" spans="2:2" ht="16.5" customHeight="1" x14ac:dyDescent="0.2">
      <c r="B1161" s="50"/>
    </row>
    <row r="1162" spans="2:2" ht="16.5" customHeight="1" x14ac:dyDescent="0.2">
      <c r="B1162" s="53"/>
    </row>
    <row r="1163" spans="2:2" ht="16.5" customHeight="1" x14ac:dyDescent="0.2">
      <c r="B1163" s="53"/>
    </row>
    <row r="1164" spans="2:2" ht="16.5" customHeight="1" x14ac:dyDescent="0.2">
      <c r="B1164" s="53"/>
    </row>
    <row r="1165" spans="2:2" ht="16.5" customHeight="1" x14ac:dyDescent="0.2">
      <c r="B1165" s="53"/>
    </row>
    <row r="1166" spans="2:2" ht="16.5" customHeight="1" x14ac:dyDescent="0.2">
      <c r="B1166" s="54"/>
    </row>
    <row r="1167" spans="2:2" ht="16.5" customHeight="1" x14ac:dyDescent="0.2">
      <c r="B1167" s="53"/>
    </row>
    <row r="1168" spans="2:2" ht="16.5" customHeight="1" x14ac:dyDescent="0.2">
      <c r="B1168" s="53"/>
    </row>
    <row r="1169" spans="2:2" ht="16.5" customHeight="1" x14ac:dyDescent="0.2">
      <c r="B1169" s="53"/>
    </row>
    <row r="1170" spans="2:2" ht="16.5" customHeight="1" x14ac:dyDescent="0.2">
      <c r="B1170" s="46"/>
    </row>
    <row r="1171" spans="2:2" ht="16.5" customHeight="1" x14ac:dyDescent="0.2">
      <c r="B1171" s="46"/>
    </row>
    <row r="1172" spans="2:2" ht="16.5" customHeight="1" x14ac:dyDescent="0.2">
      <c r="B1172" s="53"/>
    </row>
    <row r="1173" spans="2:2" ht="16.5" customHeight="1" x14ac:dyDescent="0.2">
      <c r="B1173" s="53"/>
    </row>
    <row r="1174" spans="2:2" ht="16.5" customHeight="1" x14ac:dyDescent="0.2">
      <c r="B1174" s="46"/>
    </row>
    <row r="1175" spans="2:2" ht="16.5" customHeight="1" x14ac:dyDescent="0.2">
      <c r="B1175" s="46"/>
    </row>
    <row r="1176" spans="2:2" ht="16.5" customHeight="1" x14ac:dyDescent="0.2">
      <c r="B1176" s="53"/>
    </row>
    <row r="1177" spans="2:2" ht="16.5" customHeight="1" x14ac:dyDescent="0.2">
      <c r="B1177" s="53"/>
    </row>
    <row r="1178" spans="2:2" ht="16.5" customHeight="1" x14ac:dyDescent="0.2">
      <c r="B1178" s="53"/>
    </row>
    <row r="1179" spans="2:2" ht="16.5" customHeight="1" x14ac:dyDescent="0.2">
      <c r="B1179" s="50"/>
    </row>
    <row r="1180" spans="2:2" ht="16.5" customHeight="1" x14ac:dyDescent="0.2">
      <c r="B1180" s="46"/>
    </row>
    <row r="1181" spans="2:2" ht="16.5" customHeight="1" x14ac:dyDescent="0.2">
      <c r="B1181" s="50"/>
    </row>
    <row r="1182" spans="2:2" ht="16.5" customHeight="1" x14ac:dyDescent="0.2">
      <c r="B1182" s="50"/>
    </row>
    <row r="1183" spans="2:2" ht="16.5" customHeight="1" x14ac:dyDescent="0.2">
      <c r="B1183" s="50"/>
    </row>
    <row r="1184" spans="2:2" ht="16.5" customHeight="1" x14ac:dyDescent="0.2">
      <c r="B1184" s="50"/>
    </row>
    <row r="1185" spans="2:2" ht="16.5" customHeight="1" x14ac:dyDescent="0.2">
      <c r="B1185" s="50"/>
    </row>
    <row r="1186" spans="2:2" ht="16.5" customHeight="1" x14ac:dyDescent="0.2">
      <c r="B1186" s="55"/>
    </row>
    <row r="1187" spans="2:2" ht="16.5" customHeight="1" x14ac:dyDescent="0.2">
      <c r="B1187" s="50"/>
    </row>
    <row r="1188" spans="2:2" ht="16.5" customHeight="1" x14ac:dyDescent="0.2">
      <c r="B1188" s="53"/>
    </row>
    <row r="1189" spans="2:2" ht="16.5" customHeight="1" x14ac:dyDescent="0.2">
      <c r="B1189" s="53"/>
    </row>
    <row r="1190" spans="2:2" ht="16.5" customHeight="1" x14ac:dyDescent="0.2">
      <c r="B1190" s="53"/>
    </row>
    <row r="1191" spans="2:2" ht="16.5" customHeight="1" x14ac:dyDescent="0.2">
      <c r="B1191" s="50"/>
    </row>
    <row r="1192" spans="2:2" ht="16.5" customHeight="1" x14ac:dyDescent="0.2">
      <c r="B1192" s="53"/>
    </row>
    <row r="1193" spans="2:2" ht="16.5" customHeight="1" x14ac:dyDescent="0.2">
      <c r="B1193" s="53"/>
    </row>
    <row r="1194" spans="2:2" ht="16.5" customHeight="1" x14ac:dyDescent="0.2">
      <c r="B1194" s="53"/>
    </row>
    <row r="1195" spans="2:2" ht="16.5" customHeight="1" x14ac:dyDescent="0.2">
      <c r="B1195" s="53"/>
    </row>
    <row r="1196" spans="2:2" ht="16.5" customHeight="1" x14ac:dyDescent="0.2">
      <c r="B1196" s="54"/>
    </row>
    <row r="1197" spans="2:2" ht="16.5" customHeight="1" x14ac:dyDescent="0.2">
      <c r="B1197" s="53"/>
    </row>
    <row r="1198" spans="2:2" ht="16.5" customHeight="1" x14ac:dyDescent="0.2">
      <c r="B1198" s="53"/>
    </row>
    <row r="1199" spans="2:2" ht="16.5" customHeight="1" x14ac:dyDescent="0.2">
      <c r="B1199" s="53"/>
    </row>
    <row r="1200" spans="2:2" ht="16.5" customHeight="1" x14ac:dyDescent="0.2">
      <c r="B1200" s="46"/>
    </row>
    <row r="1201" spans="2:2" ht="16.5" customHeight="1" x14ac:dyDescent="0.2">
      <c r="B1201" s="46"/>
    </row>
    <row r="1202" spans="2:2" ht="16.5" customHeight="1" x14ac:dyDescent="0.2">
      <c r="B1202" s="53"/>
    </row>
    <row r="1203" spans="2:2" ht="16.5" customHeight="1" x14ac:dyDescent="0.2">
      <c r="B1203" s="53"/>
    </row>
    <row r="1204" spans="2:2" ht="16.5" customHeight="1" x14ac:dyDescent="0.2">
      <c r="B1204" s="46"/>
    </row>
    <row r="1205" spans="2:2" ht="16.5" customHeight="1" x14ac:dyDescent="0.2">
      <c r="B1205" s="46"/>
    </row>
    <row r="1206" spans="2:2" ht="16.5" customHeight="1" x14ac:dyDescent="0.2">
      <c r="B1206" s="53"/>
    </row>
    <row r="1207" spans="2:2" ht="16.5" customHeight="1" x14ac:dyDescent="0.2">
      <c r="B1207" s="53"/>
    </row>
    <row r="1208" spans="2:2" ht="16.5" customHeight="1" x14ac:dyDescent="0.2">
      <c r="B1208" s="53"/>
    </row>
    <row r="1209" spans="2:2" ht="16.5" customHeight="1" x14ac:dyDescent="0.2">
      <c r="B1209" s="50"/>
    </row>
    <row r="1210" spans="2:2" ht="16.5" customHeight="1" x14ac:dyDescent="0.2">
      <c r="B1210" s="46"/>
    </row>
    <row r="1211" spans="2:2" ht="16.5" customHeight="1" x14ac:dyDescent="0.2">
      <c r="B1211" s="53"/>
    </row>
    <row r="1212" spans="2:2" ht="16.5" customHeight="1" x14ac:dyDescent="0.2">
      <c r="B1212" s="56"/>
    </row>
    <row r="1213" spans="2:2" ht="16.5" customHeight="1" x14ac:dyDescent="0.2">
      <c r="B1213" s="46"/>
    </row>
    <row r="1214" spans="2:2" ht="16.5" customHeight="1" x14ac:dyDescent="0.2">
      <c r="B1214" s="53"/>
    </row>
    <row r="1215" spans="2:2" ht="16.5" customHeight="1" x14ac:dyDescent="0.2">
      <c r="B1215" s="50"/>
    </row>
    <row r="1216" spans="2:2" ht="16.5" customHeight="1" x14ac:dyDescent="0.2">
      <c r="B1216" s="46"/>
    </row>
    <row r="1217" spans="2:2" ht="16.5" customHeight="1" x14ac:dyDescent="0.2">
      <c r="B1217" s="46"/>
    </row>
    <row r="1218" spans="2:2" ht="16.5" customHeight="1" x14ac:dyDescent="0.2">
      <c r="B1218" s="46"/>
    </row>
    <row r="1219" spans="2:2" ht="16.5" customHeight="1" x14ac:dyDescent="0.2">
      <c r="B1219" s="46"/>
    </row>
    <row r="1220" spans="2:2" ht="16.5" customHeight="1" x14ac:dyDescent="0.2">
      <c r="B1220" s="55"/>
    </row>
    <row r="1221" spans="2:2" ht="16.5" customHeight="1" x14ac:dyDescent="0.2">
      <c r="B1221" s="55"/>
    </row>
    <row r="1222" spans="2:2" ht="16.5" customHeight="1" x14ac:dyDescent="0.2">
      <c r="B1222" s="50"/>
    </row>
    <row r="1223" spans="2:2" ht="16.5" customHeight="1" x14ac:dyDescent="0.2">
      <c r="B1223" s="50"/>
    </row>
    <row r="1224" spans="2:2" ht="16.5" customHeight="1" x14ac:dyDescent="0.2">
      <c r="B1224" s="53"/>
    </row>
    <row r="1225" spans="2:2" ht="16.5" customHeight="1" x14ac:dyDescent="0.2">
      <c r="B1225" s="46"/>
    </row>
    <row r="1226" spans="2:2" ht="16.5" customHeight="1" x14ac:dyDescent="0.2">
      <c r="B1226" s="50"/>
    </row>
    <row r="1227" spans="2:2" ht="16.5" customHeight="1" x14ac:dyDescent="0.2">
      <c r="B1227" s="46"/>
    </row>
    <row r="1228" spans="2:2" ht="16.5" customHeight="1" x14ac:dyDescent="0.2">
      <c r="B1228" s="46"/>
    </row>
    <row r="1229" spans="2:2" ht="16.5" customHeight="1" x14ac:dyDescent="0.2">
      <c r="B1229" s="50"/>
    </row>
    <row r="1230" spans="2:2" ht="16.5" customHeight="1" x14ac:dyDescent="0.2">
      <c r="B1230" s="46"/>
    </row>
    <row r="1231" spans="2:2" ht="16.5" customHeight="1" x14ac:dyDescent="0.2">
      <c r="B1231" s="50"/>
    </row>
    <row r="1232" spans="2:2" ht="16.5" customHeight="1" x14ac:dyDescent="0.2">
      <c r="B1232" s="46"/>
    </row>
    <row r="1233" spans="2:2" ht="16.5" customHeight="1" x14ac:dyDescent="0.2">
      <c r="B1233" s="50"/>
    </row>
    <row r="1234" spans="2:2" ht="16.5" customHeight="1" x14ac:dyDescent="0.2">
      <c r="B1234" s="50"/>
    </row>
    <row r="1235" spans="2:2" ht="16.5" customHeight="1" x14ac:dyDescent="0.2">
      <c r="B1235" s="50"/>
    </row>
    <row r="1236" spans="2:2" ht="16.5" customHeight="1" x14ac:dyDescent="0.2">
      <c r="B1236" s="50"/>
    </row>
    <row r="1237" spans="2:2" ht="16.5" customHeight="1" x14ac:dyDescent="0.2">
      <c r="B1237" s="50"/>
    </row>
    <row r="1238" spans="2:2" ht="16.5" customHeight="1" x14ac:dyDescent="0.2">
      <c r="B1238" s="46"/>
    </row>
    <row r="1239" spans="2:2" ht="16.5" customHeight="1" x14ac:dyDescent="0.2">
      <c r="B1239" s="46"/>
    </row>
    <row r="1240" spans="2:2" ht="16.5" customHeight="1" x14ac:dyDescent="0.2">
      <c r="B1240" s="46"/>
    </row>
    <row r="1241" spans="2:2" ht="16.5" customHeight="1" x14ac:dyDescent="0.2">
      <c r="B1241" s="53"/>
    </row>
    <row r="1242" spans="2:2" ht="16.5" customHeight="1" x14ac:dyDescent="0.2">
      <c r="B1242" s="56"/>
    </row>
    <row r="1243" spans="2:2" ht="16.5" customHeight="1" x14ac:dyDescent="0.2">
      <c r="B1243" s="46"/>
    </row>
    <row r="1244" spans="2:2" ht="16.5" customHeight="1" x14ac:dyDescent="0.2">
      <c r="B1244" s="53"/>
    </row>
    <row r="1245" spans="2:2" ht="16.5" customHeight="1" x14ac:dyDescent="0.2">
      <c r="B1245" s="50"/>
    </row>
    <row r="1246" spans="2:2" ht="16.5" customHeight="1" x14ac:dyDescent="0.2">
      <c r="B1246" s="46"/>
    </row>
    <row r="1247" spans="2:2" ht="16.5" customHeight="1" x14ac:dyDescent="0.2">
      <c r="B1247" s="46"/>
    </row>
    <row r="1248" spans="2:2" ht="16.5" customHeight="1" x14ac:dyDescent="0.2">
      <c r="B1248" s="46"/>
    </row>
    <row r="1249" spans="2:2" ht="16.5" customHeight="1" x14ac:dyDescent="0.2">
      <c r="B1249" s="46"/>
    </row>
    <row r="1250" spans="2:2" ht="16.5" customHeight="1" x14ac:dyDescent="0.2">
      <c r="B1250" s="55"/>
    </row>
    <row r="1251" spans="2:2" ht="16.5" customHeight="1" x14ac:dyDescent="0.2">
      <c r="B1251" s="55"/>
    </row>
    <row r="1252" spans="2:2" ht="16.5" customHeight="1" x14ac:dyDescent="0.2">
      <c r="B1252" s="50"/>
    </row>
    <row r="1253" spans="2:2" ht="16.5" customHeight="1" x14ac:dyDescent="0.2">
      <c r="B1253" s="50"/>
    </row>
    <row r="1254" spans="2:2" ht="16.5" customHeight="1" x14ac:dyDescent="0.2">
      <c r="B1254" s="53"/>
    </row>
    <row r="1255" spans="2:2" ht="16.5" customHeight="1" x14ac:dyDescent="0.2">
      <c r="B1255" s="46"/>
    </row>
    <row r="1256" spans="2:2" ht="16.5" customHeight="1" x14ac:dyDescent="0.2">
      <c r="B1256" s="50"/>
    </row>
    <row r="1257" spans="2:2" ht="16.5" customHeight="1" x14ac:dyDescent="0.2">
      <c r="B1257" s="46"/>
    </row>
    <row r="1258" spans="2:2" ht="16.5" customHeight="1" x14ac:dyDescent="0.2">
      <c r="B1258" s="46"/>
    </row>
    <row r="1259" spans="2:2" ht="16.5" customHeight="1" x14ac:dyDescent="0.2">
      <c r="B1259" s="50"/>
    </row>
    <row r="1260" spans="2:2" ht="16.5" customHeight="1" x14ac:dyDescent="0.2">
      <c r="B1260" s="46"/>
    </row>
    <row r="1261" spans="2:2" ht="16.5" customHeight="1" x14ac:dyDescent="0.2">
      <c r="B1261" s="50"/>
    </row>
    <row r="1262" spans="2:2" ht="16.5" customHeight="1" x14ac:dyDescent="0.2">
      <c r="B1262" s="46"/>
    </row>
    <row r="1263" spans="2:2" ht="16.5" customHeight="1" x14ac:dyDescent="0.2">
      <c r="B1263" s="50"/>
    </row>
    <row r="1264" spans="2:2" ht="16.5" customHeight="1" x14ac:dyDescent="0.2">
      <c r="B1264" s="50"/>
    </row>
    <row r="1265" spans="2:2" ht="16.5" customHeight="1" x14ac:dyDescent="0.2">
      <c r="B1265" s="50"/>
    </row>
    <row r="1266" spans="2:2" ht="16.5" customHeight="1" x14ac:dyDescent="0.2">
      <c r="B1266" s="50"/>
    </row>
    <row r="1267" spans="2:2" ht="16.5" customHeight="1" x14ac:dyDescent="0.2">
      <c r="B1267" s="50"/>
    </row>
    <row r="1268" spans="2:2" ht="16.5" customHeight="1" x14ac:dyDescent="0.2">
      <c r="B1268" s="46"/>
    </row>
    <row r="1269" spans="2:2" ht="16.5" customHeight="1" x14ac:dyDescent="0.2">
      <c r="B1269" s="46"/>
    </row>
    <row r="1270" spans="2:2" ht="16.5" customHeight="1" x14ac:dyDescent="0.2">
      <c r="B1270" s="46"/>
    </row>
    <row r="1271" spans="2:2" ht="16.5" customHeight="1" x14ac:dyDescent="0.2">
      <c r="B1271" s="53"/>
    </row>
    <row r="1272" spans="2:2" ht="16.5" customHeight="1" x14ac:dyDescent="0.2">
      <c r="B1272" s="56"/>
    </row>
    <row r="1273" spans="2:2" ht="16.5" customHeight="1" x14ac:dyDescent="0.2">
      <c r="B1273" s="46"/>
    </row>
    <row r="1274" spans="2:2" ht="16.5" customHeight="1" x14ac:dyDescent="0.2">
      <c r="B1274" s="53"/>
    </row>
    <row r="1275" spans="2:2" ht="16.5" customHeight="1" x14ac:dyDescent="0.2">
      <c r="B1275" s="50"/>
    </row>
    <row r="1276" spans="2:2" ht="16.5" customHeight="1" x14ac:dyDescent="0.2">
      <c r="B1276" s="46"/>
    </row>
    <row r="1277" spans="2:2" ht="16.5" customHeight="1" x14ac:dyDescent="0.2">
      <c r="B1277" s="46"/>
    </row>
    <row r="1278" spans="2:2" ht="16.5" customHeight="1" x14ac:dyDescent="0.2">
      <c r="B1278" s="46"/>
    </row>
    <row r="1279" spans="2:2" ht="16.5" customHeight="1" x14ac:dyDescent="0.2">
      <c r="B1279" s="46"/>
    </row>
    <row r="1280" spans="2:2" ht="16.5" customHeight="1" x14ac:dyDescent="0.2">
      <c r="B1280" s="55"/>
    </row>
    <row r="1281" spans="2:2" ht="16.5" customHeight="1" x14ac:dyDescent="0.2">
      <c r="B1281" s="55"/>
    </row>
    <row r="1282" spans="2:2" ht="16.5" customHeight="1" x14ac:dyDescent="0.2">
      <c r="B1282" s="50"/>
    </row>
    <row r="1283" spans="2:2" ht="16.5" customHeight="1" x14ac:dyDescent="0.2">
      <c r="B1283" s="50"/>
    </row>
    <row r="1284" spans="2:2" ht="16.5" customHeight="1" x14ac:dyDescent="0.2">
      <c r="B1284" s="53"/>
    </row>
    <row r="1285" spans="2:2" ht="16.5" customHeight="1" x14ac:dyDescent="0.2">
      <c r="B1285" s="46"/>
    </row>
    <row r="1286" spans="2:2" ht="16.5" customHeight="1" x14ac:dyDescent="0.2">
      <c r="B1286" s="50"/>
    </row>
    <row r="1287" spans="2:2" ht="16.5" customHeight="1" x14ac:dyDescent="0.2">
      <c r="B1287" s="46"/>
    </row>
    <row r="1288" spans="2:2" ht="16.5" customHeight="1" x14ac:dyDescent="0.2">
      <c r="B1288" s="46"/>
    </row>
    <row r="1289" spans="2:2" ht="16.5" customHeight="1" x14ac:dyDescent="0.2">
      <c r="B1289" s="50"/>
    </row>
    <row r="1290" spans="2:2" ht="16.5" customHeight="1" x14ac:dyDescent="0.2">
      <c r="B1290" s="46"/>
    </row>
    <row r="1291" spans="2:2" ht="16.5" customHeight="1" x14ac:dyDescent="0.2">
      <c r="B1291" s="50"/>
    </row>
    <row r="1292" spans="2:2" ht="16.5" customHeight="1" x14ac:dyDescent="0.2">
      <c r="B1292" s="46"/>
    </row>
    <row r="1293" spans="2:2" ht="16.5" customHeight="1" x14ac:dyDescent="0.2">
      <c r="B1293" s="50"/>
    </row>
    <row r="1294" spans="2:2" ht="16.5" customHeight="1" x14ac:dyDescent="0.2">
      <c r="B1294" s="50"/>
    </row>
    <row r="1295" spans="2:2" ht="16.5" customHeight="1" x14ac:dyDescent="0.2">
      <c r="B1295" s="50"/>
    </row>
    <row r="1296" spans="2:2" ht="16.5" customHeight="1" x14ac:dyDescent="0.2">
      <c r="B1296" s="50"/>
    </row>
    <row r="1297" spans="2:2" ht="16.5" customHeight="1" x14ac:dyDescent="0.2">
      <c r="B1297" s="50"/>
    </row>
    <row r="1298" spans="2:2" ht="16.5" customHeight="1" x14ac:dyDescent="0.2">
      <c r="B1298" s="46"/>
    </row>
    <row r="1299" spans="2:2" ht="16.5" customHeight="1" x14ac:dyDescent="0.2">
      <c r="B1299" s="46"/>
    </row>
    <row r="1300" spans="2:2" ht="16.5" customHeight="1" x14ac:dyDescent="0.2">
      <c r="B1300" s="50"/>
    </row>
    <row r="1301" spans="2:2" ht="16.5" customHeight="1" x14ac:dyDescent="0.2">
      <c r="B1301" s="46"/>
    </row>
    <row r="1302" spans="2:2" ht="16.5" customHeight="1" x14ac:dyDescent="0.2">
      <c r="B1302" s="46"/>
    </row>
    <row r="1303" spans="2:2" ht="16.5" customHeight="1" x14ac:dyDescent="0.2">
      <c r="B1303" s="50"/>
    </row>
    <row r="1304" spans="2:2" ht="16.5" customHeight="1" x14ac:dyDescent="0.2">
      <c r="B1304" s="50"/>
    </row>
    <row r="1305" spans="2:2" ht="16.5" customHeight="1" x14ac:dyDescent="0.2">
      <c r="B1305" s="46"/>
    </row>
    <row r="1306" spans="2:2" ht="16.5" customHeight="1" x14ac:dyDescent="0.2">
      <c r="B1306" s="46"/>
    </row>
    <row r="1307" spans="2:2" ht="16.5" customHeight="1" x14ac:dyDescent="0.2">
      <c r="B1307" s="46"/>
    </row>
    <row r="1308" spans="2:2" ht="16.5" customHeight="1" x14ac:dyDescent="0.2">
      <c r="B1308" s="50"/>
    </row>
    <row r="1309" spans="2:2" ht="16.5" customHeight="1" x14ac:dyDescent="0.2">
      <c r="B1309" s="53"/>
    </row>
    <row r="1310" spans="2:2" ht="16.5" customHeight="1" x14ac:dyDescent="0.2">
      <c r="B1310" s="46"/>
    </row>
    <row r="1311" spans="2:2" ht="16.5" customHeight="1" x14ac:dyDescent="0.2">
      <c r="B1311" s="46"/>
    </row>
    <row r="1312" spans="2:2" ht="16.5" customHeight="1" x14ac:dyDescent="0.2">
      <c r="B1312" s="50"/>
    </row>
    <row r="1313" spans="2:2" ht="16.5" customHeight="1" x14ac:dyDescent="0.2">
      <c r="B1313" s="46"/>
    </row>
    <row r="1314" spans="2:2" ht="16.5" customHeight="1" x14ac:dyDescent="0.2">
      <c r="B1314" s="46"/>
    </row>
    <row r="1315" spans="2:2" ht="16.5" customHeight="1" x14ac:dyDescent="0.2">
      <c r="B1315" s="46"/>
    </row>
    <row r="1316" spans="2:2" ht="16.5" customHeight="1" x14ac:dyDescent="0.2">
      <c r="B1316" s="55"/>
    </row>
    <row r="1317" spans="2:2" ht="16.5" customHeight="1" x14ac:dyDescent="0.2">
      <c r="B1317" s="46"/>
    </row>
    <row r="1318" spans="2:2" ht="16.5" customHeight="1" x14ac:dyDescent="0.2">
      <c r="B1318" s="46"/>
    </row>
    <row r="1319" spans="2:2" ht="16.5" customHeight="1" x14ac:dyDescent="0.2">
      <c r="B1319" s="50"/>
    </row>
    <row r="1320" spans="2:2" ht="16.5" customHeight="1" x14ac:dyDescent="0.2">
      <c r="B1320" s="50"/>
    </row>
    <row r="1321" spans="2:2" ht="16.5" customHeight="1" x14ac:dyDescent="0.2">
      <c r="B1321" s="50"/>
    </row>
    <row r="1322" spans="2:2" ht="16.5" customHeight="1" x14ac:dyDescent="0.2">
      <c r="B1322" s="46"/>
    </row>
    <row r="1323" spans="2:2" ht="16.5" customHeight="1" x14ac:dyDescent="0.2">
      <c r="B1323" s="46"/>
    </row>
    <row r="1324" spans="2:2" ht="16.5" customHeight="1" x14ac:dyDescent="0.2">
      <c r="B1324" s="46"/>
    </row>
    <row r="1325" spans="2:2" ht="16.5" customHeight="1" x14ac:dyDescent="0.2">
      <c r="B1325" s="50"/>
    </row>
    <row r="1326" spans="2:2" ht="16.5" customHeight="1" x14ac:dyDescent="0.2">
      <c r="B1326" s="46"/>
    </row>
    <row r="1327" spans="2:2" ht="16.5" customHeight="1" x14ac:dyDescent="0.2">
      <c r="B1327" s="50"/>
    </row>
    <row r="1328" spans="2:2" ht="16.5" customHeight="1" x14ac:dyDescent="0.2">
      <c r="B1328" s="50"/>
    </row>
    <row r="1329" spans="2:2" ht="16.5" customHeight="1" x14ac:dyDescent="0.2">
      <c r="B1329" s="53"/>
    </row>
    <row r="1330" spans="2:2" ht="16.5" customHeight="1" x14ac:dyDescent="0.2">
      <c r="B1330" s="50"/>
    </row>
    <row r="1331" spans="2:2" ht="16.5" customHeight="1" x14ac:dyDescent="0.2">
      <c r="B1331" s="46"/>
    </row>
    <row r="1332" spans="2:2" ht="16.5" customHeight="1" x14ac:dyDescent="0.2">
      <c r="B1332" s="46"/>
    </row>
    <row r="1333" spans="2:2" ht="16.5" customHeight="1" x14ac:dyDescent="0.2">
      <c r="B1333" s="50"/>
    </row>
    <row r="1334" spans="2:2" ht="16.5" customHeight="1" x14ac:dyDescent="0.2">
      <c r="B1334" s="50"/>
    </row>
    <row r="1335" spans="2:2" ht="16.5" customHeight="1" x14ac:dyDescent="0.2">
      <c r="B1335" s="46"/>
    </row>
    <row r="1336" spans="2:2" ht="16.5" customHeight="1" x14ac:dyDescent="0.2">
      <c r="B1336" s="46"/>
    </row>
    <row r="1337" spans="2:2" ht="16.5" customHeight="1" x14ac:dyDescent="0.2">
      <c r="B1337" s="46"/>
    </row>
    <row r="1338" spans="2:2" ht="16.5" customHeight="1" x14ac:dyDescent="0.2">
      <c r="B1338" s="50"/>
    </row>
    <row r="1339" spans="2:2" ht="16.5" customHeight="1" x14ac:dyDescent="0.2">
      <c r="B1339" s="53"/>
    </row>
    <row r="1340" spans="2:2" ht="16.5" customHeight="1" x14ac:dyDescent="0.2">
      <c r="B1340" s="46"/>
    </row>
    <row r="1341" spans="2:2" ht="16.5" customHeight="1" x14ac:dyDescent="0.2">
      <c r="B1341" s="46"/>
    </row>
    <row r="1342" spans="2:2" ht="16.5" customHeight="1" x14ac:dyDescent="0.2">
      <c r="B1342" s="50"/>
    </row>
    <row r="1343" spans="2:2" ht="16.5" customHeight="1" x14ac:dyDescent="0.2">
      <c r="B1343" s="46"/>
    </row>
    <row r="1344" spans="2:2" ht="16.5" customHeight="1" x14ac:dyDescent="0.2">
      <c r="B1344" s="46"/>
    </row>
    <row r="1345" spans="2:2" ht="16.5" customHeight="1" x14ac:dyDescent="0.2">
      <c r="B1345" s="46"/>
    </row>
    <row r="1346" spans="2:2" ht="16.5" customHeight="1" x14ac:dyDescent="0.2">
      <c r="B1346" s="55"/>
    </row>
    <row r="1347" spans="2:2" ht="16.5" customHeight="1" x14ac:dyDescent="0.2">
      <c r="B1347" s="46"/>
    </row>
    <row r="1348" spans="2:2" ht="16.5" customHeight="1" x14ac:dyDescent="0.2">
      <c r="B1348" s="46"/>
    </row>
    <row r="1349" spans="2:2" ht="16.5" customHeight="1" x14ac:dyDescent="0.2">
      <c r="B1349" s="50"/>
    </row>
    <row r="1350" spans="2:2" ht="16.5" customHeight="1" x14ac:dyDescent="0.2">
      <c r="B1350" s="50"/>
    </row>
    <row r="1351" spans="2:2" ht="16.5" customHeight="1" x14ac:dyDescent="0.2">
      <c r="B1351" s="50"/>
    </row>
    <row r="1352" spans="2:2" ht="16.5" customHeight="1" x14ac:dyDescent="0.2">
      <c r="B1352" s="46"/>
    </row>
    <row r="1353" spans="2:2" ht="16.5" customHeight="1" x14ac:dyDescent="0.2">
      <c r="B1353" s="46"/>
    </row>
    <row r="1354" spans="2:2" ht="16.5" customHeight="1" x14ac:dyDescent="0.2">
      <c r="B1354" s="46"/>
    </row>
    <row r="1355" spans="2:2" ht="16.5" customHeight="1" x14ac:dyDescent="0.2">
      <c r="B1355" s="50"/>
    </row>
    <row r="1356" spans="2:2" ht="16.5" customHeight="1" x14ac:dyDescent="0.2">
      <c r="B1356" s="46"/>
    </row>
    <row r="1357" spans="2:2" ht="16.5" customHeight="1" x14ac:dyDescent="0.2">
      <c r="B1357" s="50"/>
    </row>
    <row r="1358" spans="2:2" ht="16.5" customHeight="1" x14ac:dyDescent="0.2">
      <c r="B1358" s="50"/>
    </row>
    <row r="1359" spans="2:2" ht="16.5" customHeight="1" x14ac:dyDescent="0.2">
      <c r="B1359" s="53"/>
    </row>
    <row r="1360" spans="2:2" ht="16.5" customHeight="1" x14ac:dyDescent="0.2">
      <c r="B1360" s="50"/>
    </row>
    <row r="1361" spans="2:2" ht="16.5" customHeight="1" x14ac:dyDescent="0.2">
      <c r="B1361" s="46"/>
    </row>
    <row r="1362" spans="2:2" ht="16.5" customHeight="1" x14ac:dyDescent="0.2">
      <c r="B1362" s="46"/>
    </row>
    <row r="1363" spans="2:2" ht="16.5" customHeight="1" x14ac:dyDescent="0.2">
      <c r="B1363" s="50"/>
    </row>
    <row r="1364" spans="2:2" ht="16.5" customHeight="1" x14ac:dyDescent="0.2">
      <c r="B1364" s="50"/>
    </row>
    <row r="1365" spans="2:2" ht="16.5" customHeight="1" x14ac:dyDescent="0.2">
      <c r="B1365" s="46"/>
    </row>
    <row r="1366" spans="2:2" ht="16.5" customHeight="1" x14ac:dyDescent="0.2">
      <c r="B1366" s="46"/>
    </row>
    <row r="1367" spans="2:2" ht="16.5" customHeight="1" x14ac:dyDescent="0.2">
      <c r="B1367" s="46"/>
    </row>
    <row r="1368" spans="2:2" ht="16.5" customHeight="1" x14ac:dyDescent="0.2">
      <c r="B1368" s="50"/>
    </row>
    <row r="1369" spans="2:2" ht="16.5" customHeight="1" x14ac:dyDescent="0.2">
      <c r="B1369" s="53"/>
    </row>
    <row r="1370" spans="2:2" ht="16.5" customHeight="1" x14ac:dyDescent="0.2">
      <c r="B1370" s="46"/>
    </row>
    <row r="1371" spans="2:2" ht="16.5" customHeight="1" x14ac:dyDescent="0.2">
      <c r="B1371" s="46"/>
    </row>
    <row r="1372" spans="2:2" ht="16.5" customHeight="1" x14ac:dyDescent="0.2">
      <c r="B1372" s="50"/>
    </row>
    <row r="1373" spans="2:2" ht="16.5" customHeight="1" x14ac:dyDescent="0.2">
      <c r="B1373" s="46"/>
    </row>
    <row r="1374" spans="2:2" ht="16.5" customHeight="1" x14ac:dyDescent="0.2">
      <c r="B1374" s="46"/>
    </row>
    <row r="1375" spans="2:2" ht="16.5" customHeight="1" x14ac:dyDescent="0.2">
      <c r="B1375" s="46"/>
    </row>
    <row r="1376" spans="2:2" ht="16.5" customHeight="1" x14ac:dyDescent="0.2">
      <c r="B1376" s="55"/>
    </row>
    <row r="1377" spans="2:2" ht="16.5" customHeight="1" x14ac:dyDescent="0.2">
      <c r="B1377" s="46"/>
    </row>
    <row r="1378" spans="2:2" ht="16.5" customHeight="1" x14ac:dyDescent="0.2">
      <c r="B1378" s="46"/>
    </row>
    <row r="1379" spans="2:2" ht="16.5" customHeight="1" x14ac:dyDescent="0.2">
      <c r="B1379" s="50"/>
    </row>
    <row r="1380" spans="2:2" ht="16.5" customHeight="1" x14ac:dyDescent="0.2">
      <c r="B1380" s="50"/>
    </row>
    <row r="1381" spans="2:2" ht="16.5" customHeight="1" x14ac:dyDescent="0.2">
      <c r="B1381" s="50"/>
    </row>
    <row r="1382" spans="2:2" ht="16.5" customHeight="1" x14ac:dyDescent="0.2">
      <c r="B1382" s="46"/>
    </row>
    <row r="1383" spans="2:2" ht="16.5" customHeight="1" x14ac:dyDescent="0.2">
      <c r="B1383" s="46"/>
    </row>
    <row r="1384" spans="2:2" ht="16.5" customHeight="1" x14ac:dyDescent="0.2">
      <c r="B1384" s="46"/>
    </row>
    <row r="1385" spans="2:2" ht="16.5" customHeight="1" x14ac:dyDescent="0.2">
      <c r="B1385" s="50"/>
    </row>
    <row r="1386" spans="2:2" ht="16.5" customHeight="1" x14ac:dyDescent="0.2">
      <c r="B1386" s="46"/>
    </row>
    <row r="1387" spans="2:2" ht="16.5" customHeight="1" x14ac:dyDescent="0.2">
      <c r="B1387" s="50"/>
    </row>
    <row r="1388" spans="2:2" ht="16.5" customHeight="1" x14ac:dyDescent="0.2">
      <c r="B1388" s="50"/>
    </row>
    <row r="1389" spans="2:2" ht="16.5" customHeight="1" x14ac:dyDescent="0.2">
      <c r="B1389" s="53"/>
    </row>
    <row r="1390" spans="2:2" ht="16.5" customHeight="1" x14ac:dyDescent="0.2">
      <c r="B1390" s="46"/>
    </row>
    <row r="1391" spans="2:2" ht="16.5" customHeight="1" x14ac:dyDescent="0.2">
      <c r="B1391" s="46"/>
    </row>
    <row r="1392" spans="2:2" ht="16.5" customHeight="1" x14ac:dyDescent="0.2">
      <c r="B1392" s="46"/>
    </row>
    <row r="1393" spans="2:2" ht="16.5" customHeight="1" x14ac:dyDescent="0.2">
      <c r="B1393" s="46"/>
    </row>
    <row r="1394" spans="2:2" ht="16.5" customHeight="1" x14ac:dyDescent="0.2">
      <c r="B1394" s="46"/>
    </row>
    <row r="1395" spans="2:2" ht="16.5" customHeight="1" x14ac:dyDescent="0.2">
      <c r="B1395" s="46"/>
    </row>
    <row r="1396" spans="2:2" ht="16.5" customHeight="1" x14ac:dyDescent="0.2">
      <c r="B1396" s="46"/>
    </row>
    <row r="1397" spans="2:2" ht="16.5" customHeight="1" x14ac:dyDescent="0.2">
      <c r="B1397" s="46"/>
    </row>
    <row r="1398" spans="2:2" ht="16.5" customHeight="1" x14ac:dyDescent="0.2">
      <c r="B1398" s="53"/>
    </row>
    <row r="1399" spans="2:2" ht="16.5" customHeight="1" x14ac:dyDescent="0.2">
      <c r="B1399" s="56"/>
    </row>
    <row r="1400" spans="2:2" ht="16.5" customHeight="1" x14ac:dyDescent="0.2">
      <c r="B1400" s="46"/>
    </row>
    <row r="1401" spans="2:2" ht="16.5" customHeight="1" x14ac:dyDescent="0.2">
      <c r="B1401" s="50"/>
    </row>
    <row r="1402" spans="2:2" ht="16.5" customHeight="1" x14ac:dyDescent="0.2">
      <c r="B1402" s="46"/>
    </row>
    <row r="1403" spans="2:2" ht="16.5" customHeight="1" x14ac:dyDescent="0.2">
      <c r="B1403" s="53"/>
    </row>
    <row r="1404" spans="2:2" ht="16.5" customHeight="1" x14ac:dyDescent="0.2">
      <c r="B1404" s="55"/>
    </row>
    <row r="1405" spans="2:2" ht="16.5" customHeight="1" x14ac:dyDescent="0.2">
      <c r="B1405" s="50"/>
    </row>
    <row r="1406" spans="2:2" ht="16.5" customHeight="1" x14ac:dyDescent="0.2">
      <c r="B1406" s="50"/>
    </row>
    <row r="1407" spans="2:2" ht="16.5" customHeight="1" x14ac:dyDescent="0.2">
      <c r="B1407" s="50"/>
    </row>
    <row r="1408" spans="2:2" ht="16.5" customHeight="1" x14ac:dyDescent="0.2">
      <c r="B1408" s="50"/>
    </row>
    <row r="1409" spans="2:2" ht="16.5" customHeight="1" x14ac:dyDescent="0.2">
      <c r="B1409" s="46"/>
    </row>
    <row r="1410" spans="2:2" ht="16.5" customHeight="1" x14ac:dyDescent="0.2">
      <c r="B1410" s="46"/>
    </row>
    <row r="1411" spans="2:2" ht="16.5" customHeight="1" x14ac:dyDescent="0.2">
      <c r="B1411" s="46"/>
    </row>
    <row r="1412" spans="2:2" ht="16.5" customHeight="1" x14ac:dyDescent="0.2">
      <c r="B1412" s="46"/>
    </row>
    <row r="1413" spans="2:2" ht="16.5" customHeight="1" x14ac:dyDescent="0.2">
      <c r="B1413" s="46"/>
    </row>
    <row r="1414" spans="2:2" ht="16.5" customHeight="1" x14ac:dyDescent="0.2">
      <c r="B1414" s="46"/>
    </row>
    <row r="1415" spans="2:2" ht="16.5" customHeight="1" x14ac:dyDescent="0.2">
      <c r="B1415" s="54"/>
    </row>
    <row r="1416" spans="2:2" ht="16.5" customHeight="1" x14ac:dyDescent="0.2">
      <c r="B1416" s="46"/>
    </row>
    <row r="1417" spans="2:2" ht="16.5" customHeight="1" x14ac:dyDescent="0.2">
      <c r="B1417" s="46"/>
    </row>
    <row r="1418" spans="2:2" ht="16.5" customHeight="1" x14ac:dyDescent="0.2">
      <c r="B1418" s="46"/>
    </row>
    <row r="1419" spans="2:2" ht="16.5" customHeight="1" x14ac:dyDescent="0.2">
      <c r="B1419" s="53"/>
    </row>
    <row r="1420" spans="2:2" ht="16.5" customHeight="1" x14ac:dyDescent="0.2">
      <c r="B1420" s="46"/>
    </row>
    <row r="1421" spans="2:2" ht="16.5" customHeight="1" x14ac:dyDescent="0.2">
      <c r="B1421" s="46"/>
    </row>
    <row r="1422" spans="2:2" ht="16.5" customHeight="1" x14ac:dyDescent="0.2">
      <c r="B1422" s="46"/>
    </row>
    <row r="1423" spans="2:2" ht="16.5" customHeight="1" x14ac:dyDescent="0.2">
      <c r="B1423" s="46"/>
    </row>
    <row r="1424" spans="2:2" ht="16.5" customHeight="1" x14ac:dyDescent="0.2">
      <c r="B1424" s="46"/>
    </row>
    <row r="1425" spans="2:2" ht="16.5" customHeight="1" x14ac:dyDescent="0.2">
      <c r="B1425" s="46"/>
    </row>
    <row r="1426" spans="2:2" ht="16.5" customHeight="1" x14ac:dyDescent="0.2">
      <c r="B1426" s="46"/>
    </row>
    <row r="1427" spans="2:2" ht="16.5" customHeight="1" x14ac:dyDescent="0.2">
      <c r="B1427" s="46"/>
    </row>
    <row r="1428" spans="2:2" ht="16.5" customHeight="1" x14ac:dyDescent="0.2">
      <c r="B1428" s="53"/>
    </row>
    <row r="1429" spans="2:2" ht="16.5" customHeight="1" x14ac:dyDescent="0.2">
      <c r="B1429" s="56"/>
    </row>
    <row r="1430" spans="2:2" ht="16.5" customHeight="1" x14ac:dyDescent="0.2">
      <c r="B1430" s="46"/>
    </row>
    <row r="1431" spans="2:2" ht="16.5" customHeight="1" x14ac:dyDescent="0.2">
      <c r="B1431" s="50"/>
    </row>
    <row r="1432" spans="2:2" ht="16.5" customHeight="1" x14ac:dyDescent="0.2">
      <c r="B1432" s="46"/>
    </row>
    <row r="1433" spans="2:2" ht="16.5" customHeight="1" x14ac:dyDescent="0.2">
      <c r="B1433" s="53"/>
    </row>
    <row r="1434" spans="2:2" ht="16.5" customHeight="1" x14ac:dyDescent="0.2">
      <c r="B1434" s="55"/>
    </row>
    <row r="1435" spans="2:2" ht="16.5" customHeight="1" x14ac:dyDescent="0.2">
      <c r="B1435" s="50"/>
    </row>
    <row r="1436" spans="2:2" ht="16.5" customHeight="1" x14ac:dyDescent="0.2">
      <c r="B1436" s="50"/>
    </row>
    <row r="1437" spans="2:2" ht="16.5" customHeight="1" x14ac:dyDescent="0.2">
      <c r="B1437" s="50"/>
    </row>
    <row r="1438" spans="2:2" ht="16.5" customHeight="1" x14ac:dyDescent="0.2">
      <c r="B1438" s="50"/>
    </row>
    <row r="1439" spans="2:2" ht="16.5" customHeight="1" x14ac:dyDescent="0.2">
      <c r="B1439" s="46"/>
    </row>
    <row r="1440" spans="2:2" ht="16.5" customHeight="1" x14ac:dyDescent="0.2">
      <c r="B1440" s="46"/>
    </row>
    <row r="1441" spans="2:2" ht="16.5" customHeight="1" x14ac:dyDescent="0.2">
      <c r="B1441" s="46"/>
    </row>
    <row r="1442" spans="2:2" ht="16.5" customHeight="1" x14ac:dyDescent="0.2">
      <c r="B1442" s="46"/>
    </row>
    <row r="1443" spans="2:2" ht="16.5" customHeight="1" x14ac:dyDescent="0.2">
      <c r="B1443" s="46"/>
    </row>
    <row r="1444" spans="2:2" ht="16.5" customHeight="1" x14ac:dyDescent="0.2">
      <c r="B1444" s="46"/>
    </row>
    <row r="1445" spans="2:2" ht="16.5" customHeight="1" x14ac:dyDescent="0.2">
      <c r="B1445" s="54"/>
    </row>
    <row r="1446" spans="2:2" ht="16.5" customHeight="1" x14ac:dyDescent="0.2">
      <c r="B1446" s="46"/>
    </row>
    <row r="1447" spans="2:2" ht="16.5" customHeight="1" x14ac:dyDescent="0.2">
      <c r="B1447" s="46"/>
    </row>
    <row r="1448" spans="2:2" ht="16.5" customHeight="1" x14ac:dyDescent="0.2">
      <c r="B1448" s="46"/>
    </row>
    <row r="1449" spans="2:2" ht="16.5" customHeight="1" x14ac:dyDescent="0.2">
      <c r="B1449" s="53"/>
    </row>
    <row r="1450" spans="2:2" ht="16.5" customHeight="1" x14ac:dyDescent="0.2">
      <c r="B1450" s="46"/>
    </row>
    <row r="1451" spans="2:2" ht="16.5" customHeight="1" x14ac:dyDescent="0.2">
      <c r="B1451" s="46"/>
    </row>
    <row r="1452" spans="2:2" ht="16.5" customHeight="1" x14ac:dyDescent="0.2">
      <c r="B1452" s="46"/>
    </row>
    <row r="1453" spans="2:2" ht="16.5" customHeight="1" x14ac:dyDescent="0.2">
      <c r="B1453" s="46"/>
    </row>
    <row r="1454" spans="2:2" ht="16.5" customHeight="1" x14ac:dyDescent="0.2">
      <c r="B1454" s="46"/>
    </row>
    <row r="1455" spans="2:2" ht="16.5" customHeight="1" x14ac:dyDescent="0.2">
      <c r="B1455" s="46"/>
    </row>
    <row r="1456" spans="2:2" ht="16.5" customHeight="1" x14ac:dyDescent="0.2">
      <c r="B1456" s="46"/>
    </row>
    <row r="1457" spans="2:2" ht="16.5" customHeight="1" x14ac:dyDescent="0.2">
      <c r="B1457" s="46"/>
    </row>
    <row r="1458" spans="2:2" ht="16.5" customHeight="1" x14ac:dyDescent="0.2">
      <c r="B1458" s="53"/>
    </row>
    <row r="1459" spans="2:2" ht="16.5" customHeight="1" x14ac:dyDescent="0.2">
      <c r="B1459" s="56"/>
    </row>
    <row r="1460" spans="2:2" ht="16.5" customHeight="1" x14ac:dyDescent="0.2">
      <c r="B1460" s="46"/>
    </row>
    <row r="1461" spans="2:2" ht="16.5" customHeight="1" x14ac:dyDescent="0.2">
      <c r="B1461" s="50"/>
    </row>
    <row r="1462" spans="2:2" ht="16.5" customHeight="1" x14ac:dyDescent="0.2">
      <c r="B1462" s="46"/>
    </row>
    <row r="1463" spans="2:2" ht="16.5" customHeight="1" x14ac:dyDescent="0.2">
      <c r="B1463" s="53"/>
    </row>
    <row r="1464" spans="2:2" ht="16.5" customHeight="1" x14ac:dyDescent="0.2">
      <c r="B1464" s="55"/>
    </row>
    <row r="1465" spans="2:2" ht="16.5" customHeight="1" x14ac:dyDescent="0.2">
      <c r="B1465" s="50"/>
    </row>
    <row r="1466" spans="2:2" ht="16.5" customHeight="1" x14ac:dyDescent="0.2">
      <c r="B1466" s="50"/>
    </row>
    <row r="1467" spans="2:2" ht="16.5" customHeight="1" x14ac:dyDescent="0.2">
      <c r="B1467" s="50"/>
    </row>
    <row r="1468" spans="2:2" ht="16.5" customHeight="1" x14ac:dyDescent="0.2">
      <c r="B1468" s="50"/>
    </row>
    <row r="1469" spans="2:2" ht="16.5" customHeight="1" x14ac:dyDescent="0.2">
      <c r="B1469" s="46"/>
    </row>
    <row r="1470" spans="2:2" ht="16.5" customHeight="1" x14ac:dyDescent="0.2">
      <c r="B1470" s="46"/>
    </row>
    <row r="1471" spans="2:2" ht="16.5" customHeight="1" x14ac:dyDescent="0.2">
      <c r="B1471" s="46"/>
    </row>
    <row r="1472" spans="2:2" ht="16.5" customHeight="1" x14ac:dyDescent="0.2">
      <c r="B1472" s="46"/>
    </row>
    <row r="1473" spans="2:2" ht="16.5" customHeight="1" x14ac:dyDescent="0.2">
      <c r="B1473" s="46"/>
    </row>
    <row r="1474" spans="2:2" ht="16.5" customHeight="1" x14ac:dyDescent="0.2">
      <c r="B1474" s="46"/>
    </row>
    <row r="1475" spans="2:2" ht="16.5" customHeight="1" x14ac:dyDescent="0.2">
      <c r="B1475" s="54"/>
    </row>
    <row r="1476" spans="2:2" ht="16.5" customHeight="1" x14ac:dyDescent="0.2">
      <c r="B1476" s="46"/>
    </row>
    <row r="1477" spans="2:2" ht="16.5" customHeight="1" x14ac:dyDescent="0.2">
      <c r="B1477" s="46"/>
    </row>
    <row r="1478" spans="2:2" ht="16.5" customHeight="1" x14ac:dyDescent="0.2">
      <c r="B1478" s="46"/>
    </row>
    <row r="1479" spans="2:2" ht="16.5" customHeight="1" x14ac:dyDescent="0.2">
      <c r="B1479" s="53"/>
    </row>
    <row r="1480" spans="2:2" ht="16.5" customHeight="1" x14ac:dyDescent="0.2">
      <c r="B1480" s="50"/>
    </row>
    <row r="1481" spans="2:2" ht="16.5" customHeight="1" x14ac:dyDescent="0.2">
      <c r="B1481" s="50"/>
    </row>
    <row r="1482" spans="2:2" ht="16.5" customHeight="1" x14ac:dyDescent="0.2">
      <c r="B1482" s="50"/>
    </row>
    <row r="1483" spans="2:2" ht="16.5" customHeight="1" x14ac:dyDescent="0.2">
      <c r="B1483" s="50"/>
    </row>
    <row r="1484" spans="2:2" ht="16.5" customHeight="1" x14ac:dyDescent="0.2">
      <c r="B1484" s="50"/>
    </row>
    <row r="1485" spans="2:2" ht="16.5" customHeight="1" x14ac:dyDescent="0.2">
      <c r="B1485" s="50"/>
    </row>
    <row r="1486" spans="2:2" ht="16.5" customHeight="1" x14ac:dyDescent="0.2">
      <c r="B1486" s="50"/>
    </row>
    <row r="1487" spans="2:2" ht="16.5" customHeight="1" x14ac:dyDescent="0.2">
      <c r="B1487" s="53"/>
    </row>
    <row r="1488" spans="2:2" ht="16.5" customHeight="1" x14ac:dyDescent="0.2">
      <c r="B1488" s="53"/>
    </row>
    <row r="1489" spans="2:2" ht="16.5" customHeight="1" x14ac:dyDescent="0.2">
      <c r="B1489" s="46"/>
    </row>
    <row r="1490" spans="2:2" ht="16.5" customHeight="1" x14ac:dyDescent="0.2">
      <c r="B1490" s="46"/>
    </row>
    <row r="1491" spans="2:2" ht="16.5" customHeight="1" x14ac:dyDescent="0.2">
      <c r="B1491" s="46"/>
    </row>
    <row r="1492" spans="2:2" ht="16.5" customHeight="1" x14ac:dyDescent="0.2">
      <c r="B1492" s="46"/>
    </row>
    <row r="1493" spans="2:2" ht="16.5" customHeight="1" x14ac:dyDescent="0.2">
      <c r="B1493" s="46"/>
    </row>
    <row r="1494" spans="2:2" ht="16.5" customHeight="1" x14ac:dyDescent="0.2">
      <c r="B1494" s="46"/>
    </row>
    <row r="1495" spans="2:2" ht="16.5" customHeight="1" x14ac:dyDescent="0.2">
      <c r="B1495" s="46"/>
    </row>
    <row r="1496" spans="2:2" ht="16.5" customHeight="1" x14ac:dyDescent="0.2">
      <c r="B1496" s="50"/>
    </row>
    <row r="1497" spans="2:2" ht="16.5" customHeight="1" x14ac:dyDescent="0.2">
      <c r="B1497" s="50"/>
    </row>
    <row r="1498" spans="2:2" ht="16.5" customHeight="1" x14ac:dyDescent="0.2">
      <c r="B1498" s="46"/>
    </row>
    <row r="1499" spans="2:2" ht="16.5" customHeight="1" x14ac:dyDescent="0.2">
      <c r="B1499" s="46"/>
    </row>
    <row r="1500" spans="2:2" ht="16.5" customHeight="1" x14ac:dyDescent="0.2">
      <c r="B1500" s="46"/>
    </row>
    <row r="1501" spans="2:2" ht="16.5" customHeight="1" x14ac:dyDescent="0.2">
      <c r="B1501" s="53"/>
    </row>
    <row r="1502" spans="2:2" ht="16.5" customHeight="1" x14ac:dyDescent="0.2">
      <c r="B1502" s="50"/>
    </row>
    <row r="1503" spans="2:2" ht="16.5" customHeight="1" x14ac:dyDescent="0.2">
      <c r="B1503" s="50"/>
    </row>
    <row r="1504" spans="2:2" ht="16.5" customHeight="1" x14ac:dyDescent="0.2">
      <c r="B1504" s="53"/>
    </row>
    <row r="1505" spans="2:2" ht="16.5" customHeight="1" x14ac:dyDescent="0.2">
      <c r="B1505" s="53"/>
    </row>
    <row r="1506" spans="2:2" ht="16.5" customHeight="1" x14ac:dyDescent="0.2">
      <c r="B1506" s="53"/>
    </row>
    <row r="1507" spans="2:2" ht="16.5" customHeight="1" x14ac:dyDescent="0.2">
      <c r="B1507" s="46"/>
    </row>
    <row r="1508" spans="2:2" ht="16.5" customHeight="1" x14ac:dyDescent="0.2">
      <c r="B1508" s="46"/>
    </row>
    <row r="1509" spans="2:2" ht="16.5" customHeight="1" x14ac:dyDescent="0.2">
      <c r="B1509" s="46"/>
    </row>
    <row r="1510" spans="2:2" ht="16.5" customHeight="1" x14ac:dyDescent="0.2">
      <c r="B1510" s="50"/>
    </row>
    <row r="1511" spans="2:2" ht="16.5" customHeight="1" x14ac:dyDescent="0.2">
      <c r="B1511" s="50"/>
    </row>
    <row r="1512" spans="2:2" ht="16.5" customHeight="1" x14ac:dyDescent="0.2">
      <c r="B1512" s="50"/>
    </row>
    <row r="1513" spans="2:2" ht="16.5" customHeight="1" x14ac:dyDescent="0.2">
      <c r="B1513" s="50"/>
    </row>
    <row r="1514" spans="2:2" ht="16.5" customHeight="1" x14ac:dyDescent="0.2">
      <c r="B1514" s="50"/>
    </row>
    <row r="1515" spans="2:2" ht="16.5" customHeight="1" x14ac:dyDescent="0.2">
      <c r="B1515" s="50"/>
    </row>
    <row r="1516" spans="2:2" ht="16.5" customHeight="1" x14ac:dyDescent="0.2">
      <c r="B1516" s="50"/>
    </row>
    <row r="1517" spans="2:2" ht="16.5" customHeight="1" x14ac:dyDescent="0.2">
      <c r="B1517" s="53"/>
    </row>
    <row r="1518" spans="2:2" ht="16.5" customHeight="1" x14ac:dyDescent="0.2">
      <c r="B1518" s="53"/>
    </row>
    <row r="1519" spans="2:2" ht="16.5" customHeight="1" x14ac:dyDescent="0.2">
      <c r="B1519" s="46"/>
    </row>
    <row r="1520" spans="2:2" ht="16.5" customHeight="1" x14ac:dyDescent="0.2">
      <c r="B1520" s="46"/>
    </row>
    <row r="1521" spans="2:2" ht="16.5" customHeight="1" x14ac:dyDescent="0.2">
      <c r="B1521" s="46"/>
    </row>
    <row r="1522" spans="2:2" ht="16.5" customHeight="1" x14ac:dyDescent="0.2">
      <c r="B1522" s="46"/>
    </row>
    <row r="1523" spans="2:2" ht="16.5" customHeight="1" x14ac:dyDescent="0.2">
      <c r="B1523" s="46"/>
    </row>
    <row r="1524" spans="2:2" ht="16.5" customHeight="1" x14ac:dyDescent="0.2">
      <c r="B1524" s="46"/>
    </row>
    <row r="1525" spans="2:2" ht="16.5" customHeight="1" x14ac:dyDescent="0.2">
      <c r="B1525" s="46"/>
    </row>
    <row r="1526" spans="2:2" ht="16.5" customHeight="1" x14ac:dyDescent="0.2">
      <c r="B1526" s="50"/>
    </row>
    <row r="1527" spans="2:2" ht="16.5" customHeight="1" x14ac:dyDescent="0.2">
      <c r="B1527" s="50"/>
    </row>
    <row r="1528" spans="2:2" ht="16.5" customHeight="1" x14ac:dyDescent="0.2">
      <c r="B1528" s="46"/>
    </row>
    <row r="1529" spans="2:2" ht="16.5" customHeight="1" x14ac:dyDescent="0.2">
      <c r="B1529" s="46"/>
    </row>
    <row r="1530" spans="2:2" ht="16.5" customHeight="1" x14ac:dyDescent="0.2">
      <c r="B1530" s="46"/>
    </row>
    <row r="1531" spans="2:2" ht="16.5" customHeight="1" x14ac:dyDescent="0.2">
      <c r="B1531" s="53"/>
    </row>
    <row r="1532" spans="2:2" ht="16.5" customHeight="1" x14ac:dyDescent="0.2">
      <c r="B1532" s="50"/>
    </row>
    <row r="1533" spans="2:2" ht="16.5" customHeight="1" x14ac:dyDescent="0.2">
      <c r="B1533" s="50"/>
    </row>
    <row r="1534" spans="2:2" ht="16.5" customHeight="1" x14ac:dyDescent="0.2">
      <c r="B1534" s="53"/>
    </row>
    <row r="1535" spans="2:2" ht="16.5" customHeight="1" x14ac:dyDescent="0.2">
      <c r="B1535" s="53"/>
    </row>
    <row r="1536" spans="2:2" ht="16.5" customHeight="1" x14ac:dyDescent="0.2">
      <c r="B1536" s="53"/>
    </row>
    <row r="1537" spans="2:2" ht="16.5" customHeight="1" x14ac:dyDescent="0.2">
      <c r="B1537" s="46"/>
    </row>
    <row r="1538" spans="2:2" ht="16.5" customHeight="1" x14ac:dyDescent="0.2">
      <c r="B1538" s="46"/>
    </row>
    <row r="1539" spans="2:2" ht="16.5" customHeight="1" x14ac:dyDescent="0.2">
      <c r="B1539" s="46"/>
    </row>
    <row r="1540" spans="2:2" ht="16.5" customHeight="1" x14ac:dyDescent="0.2">
      <c r="B1540" s="50"/>
    </row>
    <row r="1541" spans="2:2" ht="16.5" customHeight="1" x14ac:dyDescent="0.2">
      <c r="B1541" s="50"/>
    </row>
    <row r="1542" spans="2:2" ht="16.5" customHeight="1" x14ac:dyDescent="0.2">
      <c r="B1542" s="50"/>
    </row>
    <row r="1543" spans="2:2" ht="16.5" customHeight="1" x14ac:dyDescent="0.2">
      <c r="B1543" s="50"/>
    </row>
    <row r="1544" spans="2:2" ht="16.5" customHeight="1" x14ac:dyDescent="0.2">
      <c r="B1544" s="50"/>
    </row>
    <row r="1545" spans="2:2" ht="16.5" customHeight="1" x14ac:dyDescent="0.2">
      <c r="B1545" s="50"/>
    </row>
    <row r="1546" spans="2:2" ht="16.5" customHeight="1" x14ac:dyDescent="0.2">
      <c r="B1546" s="50"/>
    </row>
    <row r="1547" spans="2:2" ht="16.5" customHeight="1" x14ac:dyDescent="0.2">
      <c r="B1547" s="53"/>
    </row>
    <row r="1548" spans="2:2" ht="16.5" customHeight="1" x14ac:dyDescent="0.2">
      <c r="B1548" s="53"/>
    </row>
    <row r="1549" spans="2:2" ht="16.5" customHeight="1" x14ac:dyDescent="0.2">
      <c r="B1549" s="46"/>
    </row>
    <row r="1550" spans="2:2" ht="16.5" customHeight="1" x14ac:dyDescent="0.2">
      <c r="B1550" s="46"/>
    </row>
    <row r="1551" spans="2:2" ht="16.5" customHeight="1" x14ac:dyDescent="0.2">
      <c r="B1551" s="46"/>
    </row>
    <row r="1552" spans="2:2" ht="16.5" customHeight="1" x14ac:dyDescent="0.2">
      <c r="B1552" s="46"/>
    </row>
    <row r="1553" spans="2:2" ht="16.5" customHeight="1" x14ac:dyDescent="0.2">
      <c r="B1553" s="46"/>
    </row>
    <row r="1554" spans="2:2" ht="16.5" customHeight="1" x14ac:dyDescent="0.2">
      <c r="B1554" s="46"/>
    </row>
    <row r="1555" spans="2:2" ht="16.5" customHeight="1" x14ac:dyDescent="0.2">
      <c r="B1555" s="46"/>
    </row>
    <row r="1556" spans="2:2" ht="16.5" customHeight="1" x14ac:dyDescent="0.2">
      <c r="B1556" s="50"/>
    </row>
    <row r="1557" spans="2:2" ht="16.5" customHeight="1" x14ac:dyDescent="0.2">
      <c r="B1557" s="50"/>
    </row>
    <row r="1558" spans="2:2" ht="16.5" customHeight="1" x14ac:dyDescent="0.2">
      <c r="B1558" s="46"/>
    </row>
    <row r="1559" spans="2:2" ht="16.5" customHeight="1" x14ac:dyDescent="0.2">
      <c r="B1559" s="46"/>
    </row>
    <row r="1560" spans="2:2" ht="16.5" customHeight="1" x14ac:dyDescent="0.2">
      <c r="B1560" s="46"/>
    </row>
    <row r="1561" spans="2:2" ht="16.5" customHeight="1" x14ac:dyDescent="0.2">
      <c r="B1561" s="53"/>
    </row>
    <row r="1562" spans="2:2" ht="16.5" customHeight="1" x14ac:dyDescent="0.2">
      <c r="B1562" s="50"/>
    </row>
    <row r="1563" spans="2:2" ht="16.5" customHeight="1" x14ac:dyDescent="0.2">
      <c r="B1563" s="50"/>
    </row>
    <row r="1564" spans="2:2" ht="16.5" customHeight="1" x14ac:dyDescent="0.2">
      <c r="B1564" s="53"/>
    </row>
    <row r="1565" spans="2:2" ht="16.5" customHeight="1" x14ac:dyDescent="0.2">
      <c r="B1565" s="53"/>
    </row>
    <row r="1566" spans="2:2" ht="16.5" customHeight="1" x14ac:dyDescent="0.2">
      <c r="B1566" s="53"/>
    </row>
    <row r="1567" spans="2:2" ht="16.5" customHeight="1" x14ac:dyDescent="0.2">
      <c r="B1567" s="46"/>
    </row>
    <row r="1568" spans="2:2" ht="16.5" customHeight="1" x14ac:dyDescent="0.2">
      <c r="B1568" s="46"/>
    </row>
    <row r="1569" spans="2:2" ht="16.5" customHeight="1" x14ac:dyDescent="0.2">
      <c r="B1569" s="46"/>
    </row>
    <row r="1570" spans="2:2" ht="16.5" customHeight="1" x14ac:dyDescent="0.2">
      <c r="B1570" s="46"/>
    </row>
    <row r="1571" spans="2:2" ht="16.5" customHeight="1" x14ac:dyDescent="0.2">
      <c r="B1571" s="46"/>
    </row>
    <row r="1572" spans="2:2" ht="16.5" customHeight="1" x14ac:dyDescent="0.2">
      <c r="B1572" s="46"/>
    </row>
    <row r="1573" spans="2:2" ht="16.5" customHeight="1" x14ac:dyDescent="0.2">
      <c r="B1573" s="53"/>
    </row>
    <row r="1574" spans="2:2" ht="16.5" customHeight="1" x14ac:dyDescent="0.2">
      <c r="B1574" s="46"/>
    </row>
    <row r="1575" spans="2:2" ht="16.5" customHeight="1" x14ac:dyDescent="0.2">
      <c r="B1575" s="46"/>
    </row>
    <row r="1576" spans="2:2" ht="16.5" customHeight="1" x14ac:dyDescent="0.2">
      <c r="B1576" s="46"/>
    </row>
    <row r="1577" spans="2:2" ht="16.5" customHeight="1" x14ac:dyDescent="0.2">
      <c r="B1577" s="53"/>
    </row>
    <row r="1578" spans="2:2" ht="16.5" customHeight="1" x14ac:dyDescent="0.2">
      <c r="B1578" s="46"/>
    </row>
    <row r="1579" spans="2:2" ht="16.5" customHeight="1" x14ac:dyDescent="0.2">
      <c r="B1579" s="46"/>
    </row>
    <row r="1580" spans="2:2" ht="16.5" customHeight="1" x14ac:dyDescent="0.2">
      <c r="B1580" s="50"/>
    </row>
    <row r="1581" spans="2:2" ht="16.5" customHeight="1" x14ac:dyDescent="0.2">
      <c r="B1581" s="53"/>
    </row>
    <row r="1582" spans="2:2" ht="16.5" customHeight="1" x14ac:dyDescent="0.2">
      <c r="B1582" s="53"/>
    </row>
    <row r="1583" spans="2:2" ht="16.5" customHeight="1" x14ac:dyDescent="0.2">
      <c r="B1583" s="46"/>
    </row>
    <row r="1584" spans="2:2" ht="16.5" customHeight="1" x14ac:dyDescent="0.2">
      <c r="B1584" s="53"/>
    </row>
    <row r="1585" spans="2:2" ht="16.5" customHeight="1" x14ac:dyDescent="0.2">
      <c r="B1585" s="50"/>
    </row>
    <row r="1586" spans="2:2" ht="16.5" customHeight="1" x14ac:dyDescent="0.2">
      <c r="B1586" s="50"/>
    </row>
    <row r="1587" spans="2:2" ht="16.5" customHeight="1" x14ac:dyDescent="0.2">
      <c r="B1587" s="50"/>
    </row>
    <row r="1588" spans="2:2" ht="16.5" customHeight="1" x14ac:dyDescent="0.2">
      <c r="B1588" s="50"/>
    </row>
    <row r="1589" spans="2:2" ht="16.5" customHeight="1" x14ac:dyDescent="0.2">
      <c r="B1589" s="53"/>
    </row>
    <row r="1590" spans="2:2" ht="16.5" customHeight="1" x14ac:dyDescent="0.2">
      <c r="B1590" s="53"/>
    </row>
    <row r="1591" spans="2:2" ht="16.5" customHeight="1" x14ac:dyDescent="0.2">
      <c r="B1591" s="53"/>
    </row>
    <row r="1592" spans="2:2" ht="16.5" customHeight="1" x14ac:dyDescent="0.2">
      <c r="B1592" s="53"/>
    </row>
    <row r="1593" spans="2:2" ht="16.5" customHeight="1" x14ac:dyDescent="0.2">
      <c r="B1593" s="46"/>
    </row>
    <row r="1594" spans="2:2" ht="16.5" customHeight="1" x14ac:dyDescent="0.2">
      <c r="B1594" s="46"/>
    </row>
    <row r="1595" spans="2:2" ht="16.5" customHeight="1" x14ac:dyDescent="0.2">
      <c r="B1595" s="46"/>
    </row>
    <row r="1596" spans="2:2" ht="16.5" customHeight="1" x14ac:dyDescent="0.2">
      <c r="B1596" s="51"/>
    </row>
    <row r="1597" spans="2:2" ht="16.5" customHeight="1" x14ac:dyDescent="0.2">
      <c r="B1597" s="51"/>
    </row>
    <row r="1598" spans="2:2" ht="16.5" customHeight="1" x14ac:dyDescent="0.2">
      <c r="B1598" s="51"/>
    </row>
    <row r="1599" spans="2:2" ht="16.5" customHeight="1" x14ac:dyDescent="0.2">
      <c r="B1599" s="51"/>
    </row>
    <row r="1600" spans="2:2" ht="16.5" customHeight="1" x14ac:dyDescent="0.2">
      <c r="B1600" s="46"/>
    </row>
    <row r="1601" spans="2:2" ht="16.5" customHeight="1" x14ac:dyDescent="0.2">
      <c r="B1601" s="46"/>
    </row>
    <row r="1602" spans="2:2" ht="16.5" customHeight="1" x14ac:dyDescent="0.2">
      <c r="B1602" s="46"/>
    </row>
    <row r="1603" spans="2:2" ht="16.5" customHeight="1" x14ac:dyDescent="0.2">
      <c r="B1603" s="53"/>
    </row>
    <row r="1604" spans="2:2" ht="16.5" customHeight="1" x14ac:dyDescent="0.2">
      <c r="B1604" s="46"/>
    </row>
    <row r="1605" spans="2:2" ht="16.5" customHeight="1" x14ac:dyDescent="0.2">
      <c r="B1605" s="46"/>
    </row>
    <row r="1606" spans="2:2" ht="16.5" customHeight="1" x14ac:dyDescent="0.2">
      <c r="B1606" s="46"/>
    </row>
    <row r="1607" spans="2:2" ht="16.5" customHeight="1" x14ac:dyDescent="0.2">
      <c r="B1607" s="53"/>
    </row>
    <row r="1608" spans="2:2" ht="16.5" customHeight="1" x14ac:dyDescent="0.2">
      <c r="B1608" s="46"/>
    </row>
    <row r="1609" spans="2:2" ht="16.5" customHeight="1" x14ac:dyDescent="0.2">
      <c r="B1609" s="46"/>
    </row>
    <row r="1610" spans="2:2" ht="16.5" customHeight="1" x14ac:dyDescent="0.2">
      <c r="B1610" s="50"/>
    </row>
    <row r="1611" spans="2:2" ht="16.5" customHeight="1" x14ac:dyDescent="0.2">
      <c r="B1611" s="53"/>
    </row>
    <row r="1612" spans="2:2" ht="16.5" customHeight="1" x14ac:dyDescent="0.2">
      <c r="B1612" s="53"/>
    </row>
    <row r="1613" spans="2:2" ht="16.5" customHeight="1" x14ac:dyDescent="0.2">
      <c r="B1613" s="46"/>
    </row>
    <row r="1614" spans="2:2" ht="16.5" customHeight="1" x14ac:dyDescent="0.2">
      <c r="B1614" s="53"/>
    </row>
    <row r="1615" spans="2:2" ht="16.5" customHeight="1" x14ac:dyDescent="0.2">
      <c r="B1615" s="50"/>
    </row>
    <row r="1616" spans="2:2" ht="16.5" customHeight="1" x14ac:dyDescent="0.2">
      <c r="B1616" s="50"/>
    </row>
    <row r="1617" spans="2:2" ht="16.5" customHeight="1" x14ac:dyDescent="0.2">
      <c r="B1617" s="50"/>
    </row>
    <row r="1618" spans="2:2" ht="16.5" customHeight="1" x14ac:dyDescent="0.2">
      <c r="B1618" s="50"/>
    </row>
    <row r="1619" spans="2:2" ht="16.5" customHeight="1" x14ac:dyDescent="0.2">
      <c r="B1619" s="53"/>
    </row>
    <row r="1620" spans="2:2" ht="16.5" customHeight="1" x14ac:dyDescent="0.2">
      <c r="B1620" s="53"/>
    </row>
    <row r="1621" spans="2:2" ht="16.5" customHeight="1" x14ac:dyDescent="0.2">
      <c r="B1621" s="53"/>
    </row>
    <row r="1622" spans="2:2" ht="16.5" customHeight="1" x14ac:dyDescent="0.2">
      <c r="B1622" s="53"/>
    </row>
    <row r="1623" spans="2:2" ht="16.5" customHeight="1" x14ac:dyDescent="0.2">
      <c r="B1623" s="46"/>
    </row>
    <row r="1624" spans="2:2" ht="16.5" customHeight="1" x14ac:dyDescent="0.2">
      <c r="B1624" s="46"/>
    </row>
    <row r="1625" spans="2:2" ht="16.5" customHeight="1" x14ac:dyDescent="0.2">
      <c r="B1625" s="46"/>
    </row>
    <row r="1626" spans="2:2" ht="16.5" customHeight="1" x14ac:dyDescent="0.2">
      <c r="B1626" s="51"/>
    </row>
    <row r="1627" spans="2:2" ht="16.5" customHeight="1" x14ac:dyDescent="0.2">
      <c r="B1627" s="51"/>
    </row>
    <row r="1628" spans="2:2" ht="16.5" customHeight="1" x14ac:dyDescent="0.2">
      <c r="B1628" s="51"/>
    </row>
    <row r="1629" spans="2:2" ht="16.5" customHeight="1" x14ac:dyDescent="0.2">
      <c r="B1629" s="51"/>
    </row>
    <row r="1630" spans="2:2" ht="16.5" customHeight="1" x14ac:dyDescent="0.2">
      <c r="B1630" s="46"/>
    </row>
    <row r="1631" spans="2:2" ht="16.5" customHeight="1" x14ac:dyDescent="0.2">
      <c r="B1631" s="46"/>
    </row>
    <row r="1632" spans="2:2" ht="16.5" customHeight="1" x14ac:dyDescent="0.2">
      <c r="B1632" s="46"/>
    </row>
    <row r="1633" spans="2:2" ht="16.5" customHeight="1" x14ac:dyDescent="0.2">
      <c r="B1633" s="53"/>
    </row>
    <row r="1634" spans="2:2" ht="16.5" customHeight="1" x14ac:dyDescent="0.2">
      <c r="B1634" s="46"/>
    </row>
    <row r="1635" spans="2:2" ht="16.5" customHeight="1" x14ac:dyDescent="0.2">
      <c r="B1635" s="46"/>
    </row>
    <row r="1636" spans="2:2" ht="16.5" customHeight="1" x14ac:dyDescent="0.2">
      <c r="B1636" s="46"/>
    </row>
    <row r="1637" spans="2:2" ht="16.5" customHeight="1" x14ac:dyDescent="0.2">
      <c r="B1637" s="53"/>
    </row>
    <row r="1638" spans="2:2" ht="16.5" customHeight="1" x14ac:dyDescent="0.2">
      <c r="B1638" s="46"/>
    </row>
    <row r="1639" spans="2:2" ht="16.5" customHeight="1" x14ac:dyDescent="0.2">
      <c r="B1639" s="46"/>
    </row>
    <row r="1640" spans="2:2" ht="16.5" customHeight="1" x14ac:dyDescent="0.2">
      <c r="B1640" s="50"/>
    </row>
    <row r="1641" spans="2:2" ht="16.5" customHeight="1" x14ac:dyDescent="0.2">
      <c r="B1641" s="53"/>
    </row>
    <row r="1642" spans="2:2" ht="16.5" customHeight="1" x14ac:dyDescent="0.2">
      <c r="B1642" s="53"/>
    </row>
    <row r="1643" spans="2:2" ht="16.5" customHeight="1" x14ac:dyDescent="0.2">
      <c r="B1643" s="46"/>
    </row>
    <row r="1644" spans="2:2" ht="16.5" customHeight="1" x14ac:dyDescent="0.2">
      <c r="B1644" s="53"/>
    </row>
    <row r="1645" spans="2:2" ht="16.5" customHeight="1" x14ac:dyDescent="0.2">
      <c r="B1645" s="50"/>
    </row>
    <row r="1646" spans="2:2" ht="16.5" customHeight="1" x14ac:dyDescent="0.2">
      <c r="B1646" s="50"/>
    </row>
    <row r="1647" spans="2:2" ht="16.5" customHeight="1" x14ac:dyDescent="0.2">
      <c r="B1647" s="50"/>
    </row>
    <row r="1648" spans="2:2" ht="16.5" customHeight="1" x14ac:dyDescent="0.2">
      <c r="B1648" s="50"/>
    </row>
    <row r="1649" spans="2:2" ht="16.5" customHeight="1" x14ac:dyDescent="0.2">
      <c r="B1649" s="53"/>
    </row>
    <row r="1650" spans="2:2" ht="16.5" customHeight="1" x14ac:dyDescent="0.2">
      <c r="B1650" s="53"/>
    </row>
    <row r="1651" spans="2:2" ht="16.5" customHeight="1" x14ac:dyDescent="0.2">
      <c r="B1651" s="53"/>
    </row>
    <row r="1652" spans="2:2" ht="16.5" customHeight="1" x14ac:dyDescent="0.2">
      <c r="B1652" s="53"/>
    </row>
    <row r="1653" spans="2:2" ht="16.5" customHeight="1" x14ac:dyDescent="0.2">
      <c r="B1653" s="46"/>
    </row>
    <row r="1654" spans="2:2" ht="16.5" customHeight="1" x14ac:dyDescent="0.2">
      <c r="B1654" s="46"/>
    </row>
    <row r="1655" spans="2:2" ht="16.5" customHeight="1" x14ac:dyDescent="0.2">
      <c r="B1655" s="46"/>
    </row>
    <row r="1656" spans="2:2" ht="16.5" customHeight="1" x14ac:dyDescent="0.2">
      <c r="B1656" s="51"/>
    </row>
    <row r="1657" spans="2:2" ht="16.5" customHeight="1" x14ac:dyDescent="0.2">
      <c r="B1657" s="51"/>
    </row>
    <row r="1658" spans="2:2" ht="16.5" customHeight="1" x14ac:dyDescent="0.2">
      <c r="B1658" s="51"/>
    </row>
    <row r="1659" spans="2:2" ht="16.5" customHeight="1" x14ac:dyDescent="0.2">
      <c r="B1659" s="51"/>
    </row>
  </sheetData>
  <sheetProtection formatCells="0" formatColumns="0" formatRows="0"/>
  <phoneticPr fontId="0" type="noConversion"/>
  <pageMargins left="0.75" right="0.75" top="1" bottom="1" header="0.5" footer="0.5"/>
  <pageSetup paperSize="256" scale="90" orientation="portrait" horizontalDpi="96" verticalDpi="96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S50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34" sqref="B34"/>
    </sheetView>
  </sheetViews>
  <sheetFormatPr defaultRowHeight="12.75" x14ac:dyDescent="0.2"/>
  <cols>
    <col min="1" max="1" width="5.7109375" style="64" customWidth="1"/>
    <col min="2" max="2" width="40.7109375" style="61" customWidth="1"/>
    <col min="3" max="5" width="10.7109375" style="61" customWidth="1"/>
    <col min="6" max="6" width="1.5703125" style="61" customWidth="1"/>
    <col min="7" max="9" width="10.7109375" style="61" customWidth="1"/>
    <col min="10" max="10" width="1.5703125" style="61" customWidth="1"/>
    <col min="11" max="13" width="10.7109375" style="61" customWidth="1"/>
    <col min="14" max="14" width="1.5703125" style="61" customWidth="1"/>
    <col min="15" max="17" width="9.140625" style="61"/>
    <col min="18" max="18" width="1.5703125" style="61" customWidth="1"/>
    <col min="19" max="21" width="10.7109375" style="61" customWidth="1"/>
    <col min="22" max="22" width="1.85546875" style="61" customWidth="1"/>
    <col min="23" max="25" width="10.7109375" style="61" customWidth="1"/>
    <col min="26" max="26" width="1.5703125" style="61" customWidth="1"/>
    <col min="27" max="29" width="10.7109375" style="61" customWidth="1"/>
    <col min="30" max="30" width="1.5703125" style="61" customWidth="1"/>
    <col min="31" max="33" width="10.7109375" style="61" customWidth="1"/>
    <col min="34" max="34" width="1.5703125" style="61" customWidth="1"/>
    <col min="35" max="37" width="10.7109375" style="61" customWidth="1"/>
    <col min="38" max="38" width="1.5703125" style="61" customWidth="1"/>
    <col min="39" max="41" width="10.7109375" style="61" customWidth="1"/>
    <col min="42" max="42" width="1.42578125" style="61" customWidth="1"/>
    <col min="43" max="45" width="10.7109375" style="61" customWidth="1"/>
    <col min="46" max="46" width="1.5703125" style="61" customWidth="1"/>
    <col min="47" max="49" width="10.7109375" style="61" customWidth="1"/>
    <col min="50" max="50" width="1.5703125" style="61" customWidth="1"/>
    <col min="51" max="53" width="9.140625" style="61"/>
    <col min="54" max="54" width="1.5703125" style="61" customWidth="1"/>
    <col min="55" max="57" width="9.140625" style="61"/>
    <col min="58" max="58" width="1.5703125" style="61" customWidth="1"/>
    <col min="59" max="61" width="9.140625" style="61"/>
    <col min="62" max="62" width="1.5703125" style="61" customWidth="1"/>
    <col min="63" max="65" width="9.140625" style="61"/>
    <col min="66" max="66" width="1.85546875" style="61" customWidth="1"/>
    <col min="67" max="69" width="9.140625" style="61"/>
    <col min="70" max="70" width="1.5703125" style="61" customWidth="1"/>
    <col min="71" max="73" width="9.140625" style="61"/>
    <col min="74" max="74" width="1.5703125" style="61" customWidth="1"/>
    <col min="75" max="77" width="9.140625" style="61"/>
    <col min="78" max="78" width="1.85546875" style="61" customWidth="1"/>
    <col min="79" max="81" width="9.140625" style="61"/>
    <col min="82" max="82" width="1.85546875" style="61" customWidth="1"/>
    <col min="83" max="85" width="9.140625" style="61"/>
    <col min="86" max="86" width="2.140625" style="61" customWidth="1"/>
    <col min="87" max="89" width="9.140625" style="61"/>
    <col min="90" max="90" width="1.85546875" style="61" customWidth="1"/>
    <col min="91" max="93" width="9.140625" style="61"/>
    <col min="94" max="94" width="2" style="61" customWidth="1"/>
    <col min="95" max="16384" width="9.140625" style="61"/>
  </cols>
  <sheetData>
    <row r="2" spans="1:97" x14ac:dyDescent="0.2">
      <c r="B2" s="62" t="str">
        <f>'Map and Ab list'!B1</f>
        <v>RayBio® Mouse Biotin Label Based Antibody Arrays -- L-2 Array, Membrane</v>
      </c>
    </row>
    <row r="3" spans="1:97" x14ac:dyDescent="0.2">
      <c r="B3" s="63" t="s">
        <v>1070</v>
      </c>
      <c r="AM3" s="11"/>
      <c r="AN3" s="11"/>
      <c r="AO3" s="11"/>
      <c r="AP3" s="11"/>
      <c r="AQ3" s="11"/>
    </row>
    <row r="4" spans="1:97" x14ac:dyDescent="0.2">
      <c r="C4" s="64" t="str">
        <f>'Map and Ab list'!C3</f>
        <v>Sample 1</v>
      </c>
      <c r="D4" s="64"/>
      <c r="E4" s="64"/>
      <c r="F4" s="64"/>
      <c r="G4" s="64" t="str">
        <f>'Map and Ab list'!C77</f>
        <v>Sample 2</v>
      </c>
      <c r="H4" s="64"/>
      <c r="I4" s="64"/>
      <c r="J4" s="64"/>
      <c r="K4" s="64" t="str">
        <f>'Map and Ab list'!C151</f>
        <v>Sample 3</v>
      </c>
      <c r="L4" s="64"/>
      <c r="M4" s="64"/>
      <c r="N4" s="64"/>
      <c r="O4" s="64" t="str">
        <f>'Map and Ab list'!C225</f>
        <v>Sample 4</v>
      </c>
      <c r="P4" s="64"/>
      <c r="Q4" s="64"/>
      <c r="R4" s="64"/>
      <c r="S4" s="64" t="str">
        <f>'Map and Ab list'!C299</f>
        <v>Sample 5</v>
      </c>
      <c r="T4" s="64"/>
      <c r="U4" s="64"/>
      <c r="V4" s="64"/>
      <c r="W4" s="64" t="str">
        <f>'Map and Ab list'!C373</f>
        <v>Sample 6</v>
      </c>
      <c r="X4" s="64"/>
      <c r="Y4" s="64"/>
      <c r="Z4" s="64"/>
      <c r="AA4" s="64" t="str">
        <f>'Map and Ab list'!C447</f>
        <v>Sample 7</v>
      </c>
      <c r="AB4" s="64"/>
      <c r="AC4" s="64"/>
      <c r="AD4" s="64"/>
      <c r="AE4" s="64" t="str">
        <f>'Map and Ab list'!C521</f>
        <v>Sample 8</v>
      </c>
      <c r="AF4" s="64"/>
      <c r="AG4" s="64"/>
      <c r="AH4" s="64"/>
      <c r="AI4" s="64" t="str">
        <f>'Map and Ab list'!C595</f>
        <v>Sample 9</v>
      </c>
      <c r="AJ4" s="64"/>
      <c r="AK4" s="64"/>
      <c r="AL4" s="64"/>
      <c r="AM4" s="64" t="str">
        <f>'Map and Ab list'!C669</f>
        <v>Sample 10</v>
      </c>
      <c r="AN4" s="64"/>
      <c r="AO4" s="64"/>
      <c r="AP4" s="64"/>
      <c r="AQ4" s="64" t="str">
        <f>'Map and Ab list'!C743</f>
        <v>Sample 11</v>
      </c>
      <c r="AR4" s="64"/>
      <c r="AS4" s="64"/>
      <c r="AT4" s="64"/>
      <c r="AU4" s="64" t="str">
        <f>'Map and Ab list'!C817</f>
        <v>Sample 12</v>
      </c>
      <c r="AV4" s="64"/>
      <c r="AW4" s="64"/>
      <c r="AZ4" s="11"/>
      <c r="BA4" s="11"/>
      <c r="BB4" s="11"/>
      <c r="BC4" s="11"/>
      <c r="BG4" s="11"/>
      <c r="BK4" s="11"/>
      <c r="BL4" s="11"/>
      <c r="BM4" s="11"/>
      <c r="BN4" s="11"/>
      <c r="BO4" s="11"/>
      <c r="BS4" s="11"/>
      <c r="BT4" s="11"/>
      <c r="BU4" s="11"/>
      <c r="BW4" s="11"/>
      <c r="BX4" s="11"/>
      <c r="BY4" s="11"/>
      <c r="CA4" s="11"/>
      <c r="CB4" s="11"/>
      <c r="CC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</row>
    <row r="5" spans="1:97" ht="14.1" customHeight="1" x14ac:dyDescent="0.2">
      <c r="A5" s="64">
        <v>1</v>
      </c>
      <c r="B5" s="85" t="s">
        <v>329</v>
      </c>
      <c r="E5" s="65">
        <f ca="1">(SUM(OFFSET('Map and Ab list'!$C$5:$E$5,0,0,1,3))+SUM(OFFSET('Map and Ab list'!$C$7:$E$7,0,0,1,3))+SUM(OFFSET('Map and Ab list'!$AD$69:$AF$69,0,0,1,3))+SUM(OFFSET('Map and Ab list'!$AD$71:$AF$71,0,0,1,3)))/12</f>
        <v>0</v>
      </c>
      <c r="I5" s="65">
        <f ca="1">(SUM(OFFSET('Map and Ab list'!$C$5:$E$5,74,0,1,3))+SUM(OFFSET('Map and Ab list'!$C$7:$E$7,74,0,1,3))+SUM(OFFSET('Map and Ab list'!$AD$69:$AF$69,74,0,1,3))+SUM(OFFSET('Map and Ab list'!$AD$71:$AF$71,74,0,1,3)))/12</f>
        <v>0</v>
      </c>
      <c r="M5" s="65">
        <f ca="1">(SUM(OFFSET('Map and Ab list'!$C$5:$E$5,148,0,1,3))+SUM(OFFSET('Map and Ab list'!$C$7:$E$7,148,0,1,3))+SUM(OFFSET('Map and Ab list'!$AD$69:$AF$69,148,0,1,3))+SUM(OFFSET('Map and Ab list'!$AD$71:$AF$71,148,0,1,3)))/12</f>
        <v>0</v>
      </c>
      <c r="Q5" s="65">
        <f ca="1">(SUM(OFFSET('Map and Ab list'!$C$5:$E$5,222,0,1,3))+SUM(OFFSET('Map and Ab list'!$C$7:$E$7,222,0,1,3))+SUM(OFFSET('Map and Ab list'!$AD$69:$AF$69,222,0,1,3))+SUM(OFFSET('Map and Ab list'!$AD$71:$AF$71,222,0,1,3)))/12</f>
        <v>0</v>
      </c>
      <c r="U5" s="65">
        <f ca="1">(SUM(OFFSET('Map and Ab list'!$C$5:$E$5,296,0,1,3))+SUM(OFFSET('Map and Ab list'!$C$7:$E$7,296,0,1,3))+SUM(OFFSET('Map and Ab list'!$AD$69:$AF$69,296,0,1,3))+SUM(OFFSET('Map and Ab list'!$AD$71:$AF$71,296,0,1,3)))/12</f>
        <v>0</v>
      </c>
      <c r="Y5" s="65">
        <f ca="1">(SUM(OFFSET('Map and Ab list'!$C$5:$E$5,370,0,1,3))+SUM(OFFSET('Map and Ab list'!$C$7:$E$7,370,0,1,3))+SUM(OFFSET('Map and Ab list'!$AD$69:$AF$69,370,0,1,3))+SUM(OFFSET('Map and Ab list'!$AD$71:$AF$71,370,0,1,3)))/12</f>
        <v>0</v>
      </c>
      <c r="AC5" s="65">
        <f ca="1">(SUM(OFFSET('Map and Ab list'!$C$5:$E$5,444,0,1,3))+SUM(OFFSET('Map and Ab list'!$C$7:$E$7,444,0,1,3))+SUM(OFFSET('Map and Ab list'!$AD$69:$AF$69,444,0,1,3))+SUM(OFFSET('Map and Ab list'!$AD$71:$AF$71,444,0,1,3)))/12</f>
        <v>0</v>
      </c>
      <c r="AG5" s="65">
        <f ca="1">(SUM(OFFSET('Map and Ab list'!$C$5:$E$5,518,0,1,3))+SUM(OFFSET('Map and Ab list'!$C$7:$E$7,518,0,1,3))+SUM(OFFSET('Map and Ab list'!$AD$69:$AF$69,518,0,1,3))+SUM(OFFSET('Map and Ab list'!$AD$71:$AF$71,518,0,1,3)))/12</f>
        <v>0</v>
      </c>
      <c r="AK5" s="65">
        <f ca="1">(SUM(OFFSET('Map and Ab list'!$C$5:$E$5,592,0,1,3))+SUM(OFFSET('Map and Ab list'!$C$7:$E$7,592,0,1,3))+SUM(OFFSET('Map and Ab list'!$AD$69:$AF$69,592,0,1,3))+SUM(OFFSET('Map and Ab list'!$AD$71:$AF$71,592,0,1,3)))/12</f>
        <v>0</v>
      </c>
      <c r="AO5" s="65">
        <f ca="1">(SUM(OFFSET('Map and Ab list'!$C$5:$E$5,666,0,1,3))+SUM(OFFSET('Map and Ab list'!$C$7:$E$7,666,0,1,3))+SUM(OFFSET('Map and Ab list'!$AD$69:$AF$69,666,0,1,3))+SUM(OFFSET('Map and Ab list'!$AD$71:$AF$71,666,0,1,3)))/12</f>
        <v>0</v>
      </c>
      <c r="AS5" s="65">
        <f ca="1">(SUM(OFFSET('Map and Ab list'!$C$5:$E$5,740,0,1,3))+SUM(OFFSET('Map and Ab list'!$C$7:$E$7,740,0,1,3))+SUM(OFFSET('Map and Ab list'!$AD$69:$AF$69,740,0,1,3))+SUM(OFFSET('Map and Ab list'!$AD$71:$AF$71,740,0,1,3)))/12</f>
        <v>0</v>
      </c>
      <c r="AW5" s="65">
        <f ca="1">(SUM(OFFSET('Map and Ab list'!$C$5:$E$5,814,0,1,3))+SUM(OFFSET('Map and Ab list'!$C$7:$E$7,814,0,1,3))+SUM(OFFSET('Map and Ab list'!$AD$69:$AF$69,814,0,1,3))+SUM(OFFSET('Map and Ab list'!$AD$71:$AF$71,814,0,1,3)))/12</f>
        <v>0</v>
      </c>
      <c r="AZ5" s="11"/>
      <c r="BA5" s="12"/>
      <c r="BB5" s="11"/>
      <c r="BC5" s="11"/>
      <c r="BD5" s="11"/>
      <c r="BE5" s="12"/>
      <c r="BI5" s="12"/>
      <c r="BJ5" s="11"/>
      <c r="BK5" s="11"/>
      <c r="BL5" s="11"/>
      <c r="BM5" s="12"/>
      <c r="BQ5" s="12"/>
      <c r="BS5" s="11"/>
      <c r="BT5" s="11"/>
      <c r="BU5" s="12"/>
      <c r="BW5" s="11"/>
      <c r="BX5" s="11"/>
      <c r="BY5" s="12"/>
      <c r="CA5" s="11"/>
      <c r="CB5" s="11"/>
      <c r="CC5" s="12"/>
      <c r="CE5" s="11"/>
      <c r="CF5" s="11"/>
      <c r="CG5" s="12"/>
      <c r="CH5" s="11"/>
      <c r="CI5" s="11"/>
      <c r="CJ5" s="11"/>
      <c r="CK5" s="12"/>
      <c r="CL5" s="11"/>
      <c r="CM5" s="11"/>
      <c r="CN5" s="11"/>
      <c r="CO5" s="12"/>
      <c r="CP5" s="11"/>
      <c r="CQ5" s="11"/>
      <c r="CR5" s="11"/>
      <c r="CS5" s="12"/>
    </row>
    <row r="6" spans="1:97" ht="14.1" customHeight="1" x14ac:dyDescent="0.2">
      <c r="A6" s="64">
        <v>2</v>
      </c>
      <c r="B6" s="48" t="s">
        <v>326</v>
      </c>
      <c r="E6" s="65" t="e">
        <f ca="1">(OFFSET('Map and Ab list'!$F$5,0,0,1,1)+OFFSET('Map and Ab list'!$F$7,0,0,1,1)+SUM(OFFSET('Map and Ab list'!$C$9:$E$9,0,0,1,3))+SUM(OFFSET('Map and Ab list'!$C$11:$E$11,0,0,1,3)))/8</f>
        <v>#VALUE!</v>
      </c>
      <c r="I6" s="65" t="e">
        <f ca="1">(OFFSET('Map and Ab list'!$F$5,74,0,1,1)+OFFSET('Map and Ab list'!$F$7,74,0,1,1)+SUM(OFFSET('Map and Ab list'!$C$9:$E$9,74,0,1,3))+SUM(OFFSET('Map and Ab list'!$C$11:$E$11,74,0,1,3)))/8</f>
        <v>#VALUE!</v>
      </c>
      <c r="M6" s="65" t="e">
        <f ca="1">(OFFSET('Map and Ab list'!$F$5,148,0,1,1)+OFFSET('Map and Ab list'!$F$7,148,0,1,1)+SUM(OFFSET('Map and Ab list'!$C$9:$E$9,148,0,1,3))+SUM(OFFSET('Map and Ab list'!$C$11:$E$11,148,0,1,3)))/8</f>
        <v>#VALUE!</v>
      </c>
      <c r="Q6" s="65" t="e">
        <f ca="1">(OFFSET('Map and Ab list'!$F$5,222,0,1,1)+OFFSET('Map and Ab list'!$F$7,222,0,1,1)+SUM(OFFSET('Map and Ab list'!$C$9:$E$9,222,0,1,3))+SUM(OFFSET('Map and Ab list'!$C$11:$E$11,222,0,1,3)))/8</f>
        <v>#VALUE!</v>
      </c>
      <c r="U6" s="65" t="e">
        <f ca="1">(OFFSET('Map and Ab list'!$F$5,296,0,1,1)+OFFSET('Map and Ab list'!$F$7,296,0,1,1)+SUM(OFFSET('Map and Ab list'!$C$9:$E$9,296,0,1,3))+SUM(OFFSET('Map and Ab list'!$C$11:$E$11,296,0,1,3)))/8</f>
        <v>#VALUE!</v>
      </c>
      <c r="Y6" s="65" t="e">
        <f ca="1">(OFFSET('Map and Ab list'!$F$5,370,0,1,1)+OFFSET('Map and Ab list'!$F$7,370,0,1,1)+SUM(OFFSET('Map and Ab list'!$C$9:$E$9,370,0,1,3))+SUM(OFFSET('Map and Ab list'!$C$11:$E$11,370,0,1,3)))/8</f>
        <v>#VALUE!</v>
      </c>
      <c r="AC6" s="65" t="e">
        <f ca="1">(OFFSET('Map and Ab list'!$F$5,444,0,1,1)+OFFSET('Map and Ab list'!$F$7,444,0,1,1)+SUM(OFFSET('Map and Ab list'!$C$9:$E$9,444,0,1,3))+SUM(OFFSET('Map and Ab list'!$C$11:$E$11,444,0,1,3)))/8</f>
        <v>#VALUE!</v>
      </c>
      <c r="AG6" s="65" t="e">
        <f ca="1">(OFFSET('Map and Ab list'!$F$5,518,0,1,1)+OFFSET('Map and Ab list'!$F$7,518,0,1,1)+SUM(OFFSET('Map and Ab list'!$C$9:$E$9,518,0,1,3))+SUM(OFFSET('Map and Ab list'!$C$11:$E$11,518,0,1,3)))/8</f>
        <v>#VALUE!</v>
      </c>
      <c r="AK6" s="65" t="e">
        <f ca="1">(OFFSET('Map and Ab list'!$F$5,592,0,1,1)+OFFSET('Map and Ab list'!$F$7,592,0,1,1)+SUM(OFFSET('Map and Ab list'!$C$9:$E$9,592,0,1,3))+SUM(OFFSET('Map and Ab list'!$C$11:$E$11,592,0,1,3)))/8</f>
        <v>#VALUE!</v>
      </c>
      <c r="AO6" s="65" t="e">
        <f ca="1">(OFFSET('Map and Ab list'!$F$5,666,0,1,1)+OFFSET('Map and Ab list'!$F$7,666,0,1,1)+SUM(OFFSET('Map and Ab list'!$C$9:$E$9,666,0,1,3))+SUM(OFFSET('Map and Ab list'!$C$11:$E$11,666,0,1,3)))/8</f>
        <v>#VALUE!</v>
      </c>
      <c r="AS6" s="65" t="e">
        <f ca="1">(OFFSET('Map and Ab list'!$F$5,740,0,1,1)+OFFSET('Map and Ab list'!$F$7,740,0,1,1)+SUM(OFFSET('Map and Ab list'!$C$9:$E$9,740,0,1,3))+SUM(OFFSET('Map and Ab list'!$C$11:$E$11,740,0,1,3)))/8</f>
        <v>#VALUE!</v>
      </c>
      <c r="AW6" s="65" t="e">
        <f ca="1">(OFFSET('Map and Ab list'!$F$5,814,0,1,1)+OFFSET('Map and Ab list'!$F$7,814,0,1,1)+SUM(OFFSET('Map and Ab list'!$C$9:$E$9,814,0,1,3))+SUM(OFFSET('Map and Ab list'!$C$11:$E$11,814,0,1,3)))/8</f>
        <v>#VALUE!</v>
      </c>
      <c r="AZ6" s="11"/>
      <c r="BA6" s="12"/>
      <c r="BB6" s="11"/>
      <c r="BC6" s="11"/>
      <c r="BD6" s="11"/>
      <c r="BE6" s="12"/>
      <c r="BI6" s="12"/>
      <c r="BJ6" s="11"/>
      <c r="BK6" s="11"/>
      <c r="BL6" s="11"/>
      <c r="BM6" s="12"/>
      <c r="BQ6" s="12"/>
      <c r="BS6" s="11"/>
      <c r="BT6" s="11"/>
      <c r="BU6" s="12"/>
      <c r="BW6" s="11"/>
      <c r="BX6" s="11"/>
      <c r="BY6" s="12"/>
      <c r="CA6" s="11"/>
      <c r="CB6" s="11"/>
      <c r="CC6" s="12"/>
      <c r="CE6" s="11"/>
      <c r="CF6" s="11"/>
      <c r="CG6" s="12"/>
      <c r="CH6" s="11"/>
      <c r="CI6" s="11"/>
      <c r="CJ6" s="11"/>
      <c r="CK6" s="12"/>
      <c r="CL6" s="11"/>
      <c r="CM6" s="11"/>
      <c r="CN6" s="11"/>
      <c r="CO6" s="12"/>
      <c r="CP6" s="11"/>
      <c r="CQ6" s="11"/>
      <c r="CR6" s="11"/>
      <c r="CS6" s="12"/>
    </row>
    <row r="7" spans="1:97" ht="14.1" customHeight="1" x14ac:dyDescent="0.2">
      <c r="A7" s="64">
        <v>3</v>
      </c>
      <c r="B7" s="117" t="s">
        <v>1114</v>
      </c>
      <c r="C7" s="61" t="str">
        <f>'Map and Ab list'!G5</f>
        <v>E1</v>
      </c>
      <c r="D7" s="61" t="str">
        <f>'Map and Ab list'!G7</f>
        <v>E2</v>
      </c>
      <c r="E7" s="61" t="e">
        <f>(C7+D7)/2</f>
        <v>#VALUE!</v>
      </c>
      <c r="G7" s="61" t="str">
        <f>'Map and Ab list'!G79</f>
        <v>E1</v>
      </c>
      <c r="H7" s="61" t="str">
        <f>'Map and Ab list'!G81</f>
        <v>E2</v>
      </c>
      <c r="I7" s="61" t="e">
        <f>(G7+H7)/2</f>
        <v>#VALUE!</v>
      </c>
      <c r="K7" s="61" t="str">
        <f>'Map and Ab list'!G153</f>
        <v>E1</v>
      </c>
      <c r="L7" s="61" t="str">
        <f>'Map and Ab list'!G155</f>
        <v>E2</v>
      </c>
      <c r="M7" s="61" t="e">
        <f>(K7+L7)/2</f>
        <v>#VALUE!</v>
      </c>
      <c r="O7" s="61" t="str">
        <f>'Map and Ab list'!G227</f>
        <v>E1</v>
      </c>
      <c r="P7" s="61" t="str">
        <f>'Map and Ab list'!G229</f>
        <v>E2</v>
      </c>
      <c r="Q7" s="61" t="e">
        <f>(O7+P7)/2</f>
        <v>#VALUE!</v>
      </c>
      <c r="S7" s="61" t="str">
        <f>'Map and Ab list'!G301</f>
        <v>E1</v>
      </c>
      <c r="T7" s="61" t="str">
        <f>'Map and Ab list'!G303</f>
        <v>E2</v>
      </c>
      <c r="U7" s="61" t="e">
        <f>(S7+T7)/2</f>
        <v>#VALUE!</v>
      </c>
      <c r="W7" s="61" t="str">
        <f>'Map and Ab list'!G375</f>
        <v>E1</v>
      </c>
      <c r="X7" s="61" t="str">
        <f>'Map and Ab list'!G377</f>
        <v>E2</v>
      </c>
      <c r="Y7" s="61" t="e">
        <f>(W7+X7)/2</f>
        <v>#VALUE!</v>
      </c>
      <c r="AA7" s="61" t="str">
        <f>'Map and Ab list'!G449</f>
        <v>E1</v>
      </c>
      <c r="AB7" s="61" t="str">
        <f>'Map and Ab list'!G451</f>
        <v>E2</v>
      </c>
      <c r="AC7" s="61" t="e">
        <f>(AA7+AB7)/2</f>
        <v>#VALUE!</v>
      </c>
      <c r="AE7" s="61" t="str">
        <f>'Map and Ab list'!G523</f>
        <v>E1</v>
      </c>
      <c r="AF7" s="61" t="str">
        <f>'Map and Ab list'!G525</f>
        <v>E2</v>
      </c>
      <c r="AG7" s="61" t="e">
        <f>(AE7+AF7)/2</f>
        <v>#VALUE!</v>
      </c>
      <c r="AI7" s="61" t="str">
        <f>'Map and Ab list'!G597</f>
        <v>E1</v>
      </c>
      <c r="AJ7" s="61" t="str">
        <f>'Map and Ab list'!G599</f>
        <v>E2</v>
      </c>
      <c r="AK7" s="61" t="e">
        <f>(AI7+AJ7)/2</f>
        <v>#VALUE!</v>
      </c>
      <c r="AM7" s="61" t="str">
        <f>'Map and Ab list'!G671</f>
        <v>E1</v>
      </c>
      <c r="AN7" s="61" t="str">
        <f>'Map and Ab list'!G673</f>
        <v>E2</v>
      </c>
      <c r="AO7" s="61" t="e">
        <f>(AM7+AN7)/2</f>
        <v>#VALUE!</v>
      </c>
      <c r="AQ7" s="61" t="str">
        <f>'Map and Ab list'!G745</f>
        <v>E1</v>
      </c>
      <c r="AR7" s="61" t="str">
        <f>'Map and Ab list'!G747</f>
        <v>E2</v>
      </c>
      <c r="AS7" s="61" t="e">
        <f>(AQ7+AR7)/2</f>
        <v>#VALUE!</v>
      </c>
      <c r="AU7" s="61" t="str">
        <f>'Map and Ab list'!G819</f>
        <v>E1</v>
      </c>
      <c r="AV7" s="61" t="str">
        <f>'Map and Ab list'!G821</f>
        <v>E2</v>
      </c>
      <c r="AW7" s="61" t="e">
        <f>(AU7+AV7)/2</f>
        <v>#VALUE!</v>
      </c>
      <c r="AZ7" s="11"/>
      <c r="BA7" s="11"/>
      <c r="BC7" s="11"/>
      <c r="BD7" s="11"/>
      <c r="BE7" s="11"/>
      <c r="BG7" s="11"/>
      <c r="BH7" s="11"/>
      <c r="BI7" s="11"/>
      <c r="BK7" s="11"/>
      <c r="BL7" s="11"/>
      <c r="BM7" s="11"/>
      <c r="BO7" s="11"/>
      <c r="BP7" s="11"/>
      <c r="BQ7" s="11"/>
      <c r="BS7" s="11"/>
      <c r="BT7" s="11"/>
      <c r="BU7" s="11"/>
      <c r="BW7" s="11"/>
      <c r="BX7" s="11"/>
      <c r="BY7" s="11"/>
      <c r="CA7" s="11"/>
      <c r="CB7" s="11"/>
      <c r="CC7" s="11"/>
      <c r="CE7" s="11"/>
      <c r="CF7" s="11"/>
      <c r="CG7" s="11"/>
      <c r="CI7" s="11"/>
      <c r="CJ7" s="11"/>
      <c r="CK7" s="11"/>
      <c r="CM7" s="11"/>
      <c r="CN7" s="11"/>
      <c r="CO7" s="11"/>
      <c r="CQ7" s="11"/>
      <c r="CR7" s="11"/>
      <c r="CS7" s="11"/>
    </row>
    <row r="8" spans="1:97" ht="14.1" customHeight="1" x14ac:dyDescent="0.2">
      <c r="A8" s="64">
        <v>4</v>
      </c>
      <c r="B8" s="117" t="s">
        <v>1115</v>
      </c>
      <c r="C8" s="61" t="str">
        <f>'Map and Ab list'!H5</f>
        <v>F1</v>
      </c>
      <c r="D8" s="61" t="str">
        <f>'Map and Ab list'!H7</f>
        <v>F2</v>
      </c>
      <c r="E8" s="61" t="e">
        <f t="shared" ref="E8:E71" si="0">(C8+D8)/2</f>
        <v>#VALUE!</v>
      </c>
      <c r="G8" s="61" t="str">
        <f>'Map and Ab list'!H79</f>
        <v>F1</v>
      </c>
      <c r="H8" s="61" t="str">
        <f>'Map and Ab list'!H81</f>
        <v>F2</v>
      </c>
      <c r="I8" s="61" t="e">
        <f t="shared" ref="I8:I71" si="1">(G8+H8)/2</f>
        <v>#VALUE!</v>
      </c>
      <c r="K8" s="61" t="str">
        <f>'Map and Ab list'!H153</f>
        <v>F1</v>
      </c>
      <c r="L8" s="61" t="str">
        <f>'Map and Ab list'!H155</f>
        <v>F2</v>
      </c>
      <c r="M8" s="61" t="e">
        <f t="shared" ref="M8:M71" si="2">(K8+L8)/2</f>
        <v>#VALUE!</v>
      </c>
      <c r="O8" s="61" t="str">
        <f>'Map and Ab list'!H227</f>
        <v>F1</v>
      </c>
      <c r="P8" s="61" t="str">
        <f>'Map and Ab list'!H229</f>
        <v>F2</v>
      </c>
      <c r="Q8" s="61" t="e">
        <f t="shared" ref="Q8:Q71" si="3">(O8+P8)/2</f>
        <v>#VALUE!</v>
      </c>
      <c r="S8" s="61" t="str">
        <f>'Map and Ab list'!H301</f>
        <v>F1</v>
      </c>
      <c r="T8" s="61" t="str">
        <f>'Map and Ab list'!H303</f>
        <v>F2</v>
      </c>
      <c r="U8" s="61" t="e">
        <f t="shared" ref="U8:U71" si="4">(S8+T8)/2</f>
        <v>#VALUE!</v>
      </c>
      <c r="W8" s="61" t="str">
        <f>'Map and Ab list'!H375</f>
        <v>F1</v>
      </c>
      <c r="X8" s="61" t="str">
        <f>'Map and Ab list'!H377</f>
        <v>F2</v>
      </c>
      <c r="Y8" s="61" t="e">
        <f t="shared" ref="Y8:Y71" si="5">(W8+X8)/2</f>
        <v>#VALUE!</v>
      </c>
      <c r="AA8" s="61" t="str">
        <f>'Map and Ab list'!H449</f>
        <v>F1</v>
      </c>
      <c r="AB8" s="61" t="str">
        <f>'Map and Ab list'!H451</f>
        <v>F2</v>
      </c>
      <c r="AC8" s="61" t="e">
        <f t="shared" ref="AC8:AC71" si="6">(AA8+AB8)/2</f>
        <v>#VALUE!</v>
      </c>
      <c r="AE8" s="61" t="str">
        <f>'Map and Ab list'!H523</f>
        <v>F1</v>
      </c>
      <c r="AF8" s="61" t="str">
        <f>'Map and Ab list'!H525</f>
        <v>F2</v>
      </c>
      <c r="AG8" s="61" t="e">
        <f t="shared" ref="AG8:AG71" si="7">(AE8+AF8)/2</f>
        <v>#VALUE!</v>
      </c>
      <c r="AI8" s="61" t="str">
        <f>'Map and Ab list'!H597</f>
        <v>F1</v>
      </c>
      <c r="AJ8" s="61" t="str">
        <f>'Map and Ab list'!H599</f>
        <v>F2</v>
      </c>
      <c r="AK8" s="61" t="e">
        <f t="shared" ref="AK8:AK71" si="8">(AI8+AJ8)/2</f>
        <v>#VALUE!</v>
      </c>
      <c r="AM8" s="61" t="str">
        <f>'Map and Ab list'!H671</f>
        <v>F1</v>
      </c>
      <c r="AN8" s="61" t="str">
        <f>'Map and Ab list'!H673</f>
        <v>F2</v>
      </c>
      <c r="AO8" s="61" t="e">
        <f t="shared" ref="AO8:AO71" si="9">(AM8+AN8)/2</f>
        <v>#VALUE!</v>
      </c>
      <c r="AQ8" s="61" t="str">
        <f>'Map and Ab list'!H745</f>
        <v>F1</v>
      </c>
      <c r="AR8" s="61" t="str">
        <f>'Map and Ab list'!H747</f>
        <v>F2</v>
      </c>
      <c r="AS8" s="61" t="e">
        <f t="shared" ref="AS8:AS71" si="10">(AQ8+AR8)/2</f>
        <v>#VALUE!</v>
      </c>
      <c r="AU8" s="61" t="str">
        <f>'Map and Ab list'!H819</f>
        <v>F1</v>
      </c>
      <c r="AV8" s="61" t="str">
        <f>'Map and Ab list'!H821</f>
        <v>F2</v>
      </c>
      <c r="AW8" s="61" t="e">
        <f t="shared" ref="AW8:AW71" si="11">(AU8+AV8)/2</f>
        <v>#VALUE!</v>
      </c>
      <c r="AZ8" s="11"/>
      <c r="BA8" s="11"/>
      <c r="BC8" s="11"/>
      <c r="BD8" s="11"/>
      <c r="BE8" s="11"/>
      <c r="BG8" s="11"/>
      <c r="BH8" s="11"/>
      <c r="BI8" s="11"/>
      <c r="BK8" s="11"/>
      <c r="BL8" s="11"/>
      <c r="BM8" s="11"/>
      <c r="BO8" s="11"/>
      <c r="BP8" s="11"/>
      <c r="BQ8" s="11"/>
      <c r="BS8" s="11"/>
      <c r="BT8" s="11"/>
      <c r="BU8" s="11"/>
      <c r="BW8" s="11"/>
      <c r="BX8" s="11"/>
      <c r="BY8" s="11"/>
      <c r="CA8" s="11"/>
      <c r="CB8" s="11"/>
      <c r="CC8" s="11"/>
      <c r="CE8" s="11"/>
      <c r="CF8" s="11"/>
      <c r="CG8" s="11"/>
      <c r="CI8" s="11"/>
      <c r="CJ8" s="11"/>
      <c r="CK8" s="11"/>
      <c r="CM8" s="11"/>
      <c r="CN8" s="11"/>
      <c r="CO8" s="11"/>
      <c r="CQ8" s="11"/>
      <c r="CR8" s="11"/>
      <c r="CS8" s="11"/>
    </row>
    <row r="9" spans="1:97" ht="14.1" customHeight="1" x14ac:dyDescent="0.2">
      <c r="A9" s="64">
        <v>5</v>
      </c>
      <c r="B9" s="117" t="s">
        <v>1116</v>
      </c>
      <c r="C9" s="61" t="str">
        <f>'Map and Ab list'!I5</f>
        <v>G1</v>
      </c>
      <c r="D9" s="61" t="str">
        <f>'Map and Ab list'!I7</f>
        <v>G2</v>
      </c>
      <c r="E9" s="61" t="e">
        <f t="shared" si="0"/>
        <v>#VALUE!</v>
      </c>
      <c r="G9" s="61" t="str">
        <f>'Map and Ab list'!I79</f>
        <v>G1</v>
      </c>
      <c r="H9" s="61" t="str">
        <f>'Map and Ab list'!I81</f>
        <v>G2</v>
      </c>
      <c r="I9" s="61" t="e">
        <f t="shared" si="1"/>
        <v>#VALUE!</v>
      </c>
      <c r="K9" s="61" t="str">
        <f>'Map and Ab list'!I153</f>
        <v>G1</v>
      </c>
      <c r="L9" s="61" t="str">
        <f>'Map and Ab list'!I155</f>
        <v>G2</v>
      </c>
      <c r="M9" s="61" t="e">
        <f t="shared" si="2"/>
        <v>#VALUE!</v>
      </c>
      <c r="O9" s="61" t="str">
        <f>'Map and Ab list'!I227</f>
        <v>G1</v>
      </c>
      <c r="P9" s="61" t="str">
        <f>'Map and Ab list'!I229</f>
        <v>G2</v>
      </c>
      <c r="Q9" s="61" t="e">
        <f t="shared" si="3"/>
        <v>#VALUE!</v>
      </c>
      <c r="S9" s="61" t="str">
        <f>'Map and Ab list'!I301</f>
        <v>G1</v>
      </c>
      <c r="T9" s="61" t="str">
        <f>'Map and Ab list'!I303</f>
        <v>G2</v>
      </c>
      <c r="U9" s="61" t="e">
        <f t="shared" si="4"/>
        <v>#VALUE!</v>
      </c>
      <c r="W9" s="61" t="str">
        <f>'Map and Ab list'!I375</f>
        <v>G1</v>
      </c>
      <c r="X9" s="61" t="str">
        <f>'Map and Ab list'!I377</f>
        <v>G2</v>
      </c>
      <c r="Y9" s="61" t="e">
        <f t="shared" si="5"/>
        <v>#VALUE!</v>
      </c>
      <c r="AA9" s="61" t="str">
        <f>'Map and Ab list'!I449</f>
        <v>G1</v>
      </c>
      <c r="AB9" s="61" t="str">
        <f>'Map and Ab list'!I451</f>
        <v>G2</v>
      </c>
      <c r="AC9" s="61" t="e">
        <f t="shared" si="6"/>
        <v>#VALUE!</v>
      </c>
      <c r="AE9" s="61" t="str">
        <f>'Map and Ab list'!I523</f>
        <v>G1</v>
      </c>
      <c r="AF9" s="61" t="str">
        <f>'Map and Ab list'!I525</f>
        <v>G2</v>
      </c>
      <c r="AG9" s="61" t="e">
        <f t="shared" si="7"/>
        <v>#VALUE!</v>
      </c>
      <c r="AI9" s="61" t="str">
        <f>'Map and Ab list'!I597</f>
        <v>G1</v>
      </c>
      <c r="AJ9" s="61" t="str">
        <f>'Map and Ab list'!I599</f>
        <v>G2</v>
      </c>
      <c r="AK9" s="61" t="e">
        <f t="shared" si="8"/>
        <v>#VALUE!</v>
      </c>
      <c r="AM9" s="61" t="str">
        <f>'Map and Ab list'!I671</f>
        <v>G1</v>
      </c>
      <c r="AN9" s="61" t="str">
        <f>'Map and Ab list'!I673</f>
        <v>G2</v>
      </c>
      <c r="AO9" s="61" t="e">
        <f t="shared" si="9"/>
        <v>#VALUE!</v>
      </c>
      <c r="AQ9" s="61" t="str">
        <f>'Map and Ab list'!I745</f>
        <v>G1</v>
      </c>
      <c r="AR9" s="61" t="str">
        <f>'Map and Ab list'!I747</f>
        <v>G2</v>
      </c>
      <c r="AS9" s="61" t="e">
        <f t="shared" si="10"/>
        <v>#VALUE!</v>
      </c>
      <c r="AU9" s="61" t="str">
        <f>'Map and Ab list'!I819</f>
        <v>G1</v>
      </c>
      <c r="AV9" s="61" t="str">
        <f>'Map and Ab list'!I821</f>
        <v>G2</v>
      </c>
      <c r="AW9" s="61" t="e">
        <f t="shared" si="11"/>
        <v>#VALUE!</v>
      </c>
      <c r="AZ9" s="11"/>
      <c r="BA9" s="11"/>
      <c r="BC9" s="11"/>
      <c r="BD9" s="11"/>
      <c r="BE9" s="11"/>
      <c r="BG9" s="11"/>
      <c r="BH9" s="11"/>
      <c r="BI9" s="11"/>
      <c r="BK9" s="11"/>
      <c r="BL9" s="11"/>
      <c r="BM9" s="11"/>
      <c r="BO9" s="11"/>
      <c r="BP9" s="11"/>
      <c r="BQ9" s="11"/>
      <c r="BS9" s="11"/>
      <c r="BT9" s="11"/>
      <c r="BU9" s="11"/>
      <c r="BW9" s="11"/>
      <c r="BX9" s="11"/>
      <c r="BY9" s="11"/>
      <c r="CA9" s="11"/>
      <c r="CB9" s="11"/>
      <c r="CC9" s="11"/>
      <c r="CE9" s="11"/>
      <c r="CF9" s="11"/>
      <c r="CG9" s="11"/>
      <c r="CI9" s="11"/>
      <c r="CJ9" s="11"/>
      <c r="CK9" s="11"/>
      <c r="CM9" s="11"/>
      <c r="CN9" s="11"/>
      <c r="CO9" s="11"/>
      <c r="CQ9" s="11"/>
      <c r="CR9" s="11"/>
      <c r="CS9" s="11"/>
    </row>
    <row r="10" spans="1:97" ht="14.1" customHeight="1" x14ac:dyDescent="0.2">
      <c r="A10" s="64">
        <v>6</v>
      </c>
      <c r="B10" s="117" t="s">
        <v>1117</v>
      </c>
      <c r="C10" s="61" t="str">
        <f>'Map and Ab list'!J5</f>
        <v>H1</v>
      </c>
      <c r="D10" s="61" t="str">
        <f>'Map and Ab list'!J7</f>
        <v>H2</v>
      </c>
      <c r="E10" s="61" t="e">
        <f t="shared" si="0"/>
        <v>#VALUE!</v>
      </c>
      <c r="G10" s="61" t="str">
        <f>'Map and Ab list'!J79</f>
        <v>H1</v>
      </c>
      <c r="H10" s="61" t="str">
        <f>'Map and Ab list'!J81</f>
        <v>H2</v>
      </c>
      <c r="I10" s="61" t="e">
        <f t="shared" si="1"/>
        <v>#VALUE!</v>
      </c>
      <c r="K10" s="61" t="str">
        <f>'Map and Ab list'!J153</f>
        <v>H1</v>
      </c>
      <c r="L10" s="61" t="str">
        <f>'Map and Ab list'!J155</f>
        <v>H2</v>
      </c>
      <c r="M10" s="61" t="e">
        <f t="shared" si="2"/>
        <v>#VALUE!</v>
      </c>
      <c r="O10" s="61" t="str">
        <f>'Map and Ab list'!J227</f>
        <v>H1</v>
      </c>
      <c r="P10" s="61" t="str">
        <f>'Map and Ab list'!J229</f>
        <v>H2</v>
      </c>
      <c r="Q10" s="61" t="e">
        <f t="shared" si="3"/>
        <v>#VALUE!</v>
      </c>
      <c r="S10" s="61" t="str">
        <f>'Map and Ab list'!J301</f>
        <v>H1</v>
      </c>
      <c r="T10" s="61" t="str">
        <f>'Map and Ab list'!J303</f>
        <v>H2</v>
      </c>
      <c r="U10" s="61" t="e">
        <f t="shared" si="4"/>
        <v>#VALUE!</v>
      </c>
      <c r="W10" s="61" t="str">
        <f>'Map and Ab list'!J375</f>
        <v>H1</v>
      </c>
      <c r="X10" s="61" t="str">
        <f>'Map and Ab list'!J377</f>
        <v>H2</v>
      </c>
      <c r="Y10" s="61" t="e">
        <f t="shared" si="5"/>
        <v>#VALUE!</v>
      </c>
      <c r="AA10" s="61" t="str">
        <f>'Map and Ab list'!J449</f>
        <v>H1</v>
      </c>
      <c r="AB10" s="61" t="str">
        <f>'Map and Ab list'!J451</f>
        <v>H2</v>
      </c>
      <c r="AC10" s="61" t="e">
        <f t="shared" si="6"/>
        <v>#VALUE!</v>
      </c>
      <c r="AE10" s="61" t="str">
        <f>'Map and Ab list'!J523</f>
        <v>H1</v>
      </c>
      <c r="AF10" s="61" t="str">
        <f>'Map and Ab list'!J525</f>
        <v>H2</v>
      </c>
      <c r="AG10" s="61" t="e">
        <f t="shared" si="7"/>
        <v>#VALUE!</v>
      </c>
      <c r="AI10" s="61" t="str">
        <f>'Map and Ab list'!J597</f>
        <v>H1</v>
      </c>
      <c r="AJ10" s="61" t="str">
        <f>'Map and Ab list'!J599</f>
        <v>H2</v>
      </c>
      <c r="AK10" s="61" t="e">
        <f t="shared" si="8"/>
        <v>#VALUE!</v>
      </c>
      <c r="AM10" s="61" t="str">
        <f>'Map and Ab list'!J671</f>
        <v>H1</v>
      </c>
      <c r="AN10" s="61" t="str">
        <f>'Map and Ab list'!J673</f>
        <v>H2</v>
      </c>
      <c r="AO10" s="61" t="e">
        <f t="shared" si="9"/>
        <v>#VALUE!</v>
      </c>
      <c r="AQ10" s="61" t="str">
        <f>'Map and Ab list'!J745</f>
        <v>H1</v>
      </c>
      <c r="AR10" s="61" t="str">
        <f>'Map and Ab list'!J747</f>
        <v>H2</v>
      </c>
      <c r="AS10" s="61" t="e">
        <f t="shared" si="10"/>
        <v>#VALUE!</v>
      </c>
      <c r="AU10" s="61" t="str">
        <f>'Map and Ab list'!J819</f>
        <v>H1</v>
      </c>
      <c r="AV10" s="61" t="str">
        <f>'Map and Ab list'!J821</f>
        <v>H2</v>
      </c>
      <c r="AW10" s="61" t="e">
        <f t="shared" si="11"/>
        <v>#VALUE!</v>
      </c>
      <c r="AZ10" s="11"/>
      <c r="BA10" s="11"/>
      <c r="BC10" s="11"/>
      <c r="BD10" s="11"/>
      <c r="BE10" s="11"/>
      <c r="BG10" s="11"/>
      <c r="BH10" s="11"/>
      <c r="BI10" s="11"/>
      <c r="BK10" s="11"/>
      <c r="BL10" s="11"/>
      <c r="BM10" s="11"/>
      <c r="BO10" s="11"/>
      <c r="BP10" s="11"/>
      <c r="BQ10" s="11"/>
      <c r="BS10" s="11"/>
      <c r="BT10" s="11"/>
      <c r="BU10" s="11"/>
      <c r="BW10" s="11"/>
      <c r="BX10" s="11"/>
      <c r="BY10" s="11"/>
      <c r="CA10" s="11"/>
      <c r="CB10" s="11"/>
      <c r="CC10" s="11"/>
      <c r="CE10" s="11"/>
      <c r="CF10" s="11"/>
      <c r="CG10" s="11"/>
      <c r="CI10" s="11"/>
      <c r="CJ10" s="11"/>
      <c r="CK10" s="11"/>
      <c r="CM10" s="11"/>
      <c r="CN10" s="11"/>
      <c r="CO10" s="11"/>
      <c r="CQ10" s="11"/>
      <c r="CR10" s="11"/>
      <c r="CS10" s="11"/>
    </row>
    <row r="11" spans="1:97" ht="14.1" customHeight="1" x14ac:dyDescent="0.2">
      <c r="A11" s="64">
        <v>7</v>
      </c>
      <c r="B11" s="117" t="s">
        <v>1118</v>
      </c>
      <c r="C11" s="61" t="str">
        <f>'Map and Ab list'!K5</f>
        <v>I1</v>
      </c>
      <c r="D11" s="61" t="str">
        <f>'Map and Ab list'!K7</f>
        <v>I2</v>
      </c>
      <c r="E11" s="61" t="e">
        <f t="shared" si="0"/>
        <v>#VALUE!</v>
      </c>
      <c r="G11" s="61" t="str">
        <f>'Map and Ab list'!K79</f>
        <v>I1</v>
      </c>
      <c r="H11" s="61" t="str">
        <f>'Map and Ab list'!K81</f>
        <v>I2</v>
      </c>
      <c r="I11" s="61" t="e">
        <f t="shared" si="1"/>
        <v>#VALUE!</v>
      </c>
      <c r="K11" s="61" t="str">
        <f>'Map and Ab list'!K153</f>
        <v>I1</v>
      </c>
      <c r="L11" s="61" t="str">
        <f>'Map and Ab list'!K155</f>
        <v>I2</v>
      </c>
      <c r="M11" s="61" t="e">
        <f t="shared" si="2"/>
        <v>#VALUE!</v>
      </c>
      <c r="O11" s="61" t="str">
        <f>'Map and Ab list'!K227</f>
        <v>I1</v>
      </c>
      <c r="P11" s="61" t="str">
        <f>'Map and Ab list'!K229</f>
        <v>I2</v>
      </c>
      <c r="Q11" s="61" t="e">
        <f t="shared" si="3"/>
        <v>#VALUE!</v>
      </c>
      <c r="S11" s="61" t="str">
        <f>'Map and Ab list'!K301</f>
        <v>I1</v>
      </c>
      <c r="T11" s="61" t="str">
        <f>'Map and Ab list'!K303</f>
        <v>I2</v>
      </c>
      <c r="U11" s="61" t="e">
        <f t="shared" si="4"/>
        <v>#VALUE!</v>
      </c>
      <c r="W11" s="61" t="str">
        <f>'Map and Ab list'!K375</f>
        <v>I1</v>
      </c>
      <c r="X11" s="61" t="str">
        <f>'Map and Ab list'!K377</f>
        <v>I2</v>
      </c>
      <c r="Y11" s="61" t="e">
        <f t="shared" si="5"/>
        <v>#VALUE!</v>
      </c>
      <c r="AA11" s="61" t="str">
        <f>'Map and Ab list'!K449</f>
        <v>I1</v>
      </c>
      <c r="AB11" s="61" t="str">
        <f>'Map and Ab list'!K451</f>
        <v>I2</v>
      </c>
      <c r="AC11" s="61" t="e">
        <f t="shared" si="6"/>
        <v>#VALUE!</v>
      </c>
      <c r="AE11" s="61" t="str">
        <f>'Map and Ab list'!K523</f>
        <v>I1</v>
      </c>
      <c r="AF11" s="61" t="str">
        <f>'Map and Ab list'!K525</f>
        <v>I2</v>
      </c>
      <c r="AG11" s="61" t="e">
        <f t="shared" si="7"/>
        <v>#VALUE!</v>
      </c>
      <c r="AI11" s="61" t="str">
        <f>'Map and Ab list'!K597</f>
        <v>I1</v>
      </c>
      <c r="AJ11" s="61" t="str">
        <f>'Map and Ab list'!K599</f>
        <v>I2</v>
      </c>
      <c r="AK11" s="61" t="e">
        <f t="shared" si="8"/>
        <v>#VALUE!</v>
      </c>
      <c r="AM11" s="61" t="str">
        <f>'Map and Ab list'!K671</f>
        <v>I1</v>
      </c>
      <c r="AN11" s="61" t="str">
        <f>'Map and Ab list'!K673</f>
        <v>I2</v>
      </c>
      <c r="AO11" s="61" t="e">
        <f t="shared" si="9"/>
        <v>#VALUE!</v>
      </c>
      <c r="AQ11" s="61" t="str">
        <f>'Map and Ab list'!K745</f>
        <v>I1</v>
      </c>
      <c r="AR11" s="61" t="str">
        <f>'Map and Ab list'!K747</f>
        <v>I2</v>
      </c>
      <c r="AS11" s="61" t="e">
        <f t="shared" si="10"/>
        <v>#VALUE!</v>
      </c>
      <c r="AU11" s="61" t="str">
        <f>'Map and Ab list'!K819</f>
        <v>I1</v>
      </c>
      <c r="AV11" s="61" t="str">
        <f>'Map and Ab list'!K821</f>
        <v>I2</v>
      </c>
      <c r="AW11" s="61" t="e">
        <f t="shared" si="11"/>
        <v>#VALUE!</v>
      </c>
      <c r="AZ11" s="11"/>
      <c r="BA11" s="11"/>
      <c r="BC11" s="11"/>
      <c r="BD11" s="11"/>
      <c r="BE11" s="11"/>
      <c r="BG11" s="11"/>
      <c r="BH11" s="11"/>
      <c r="BI11" s="11"/>
      <c r="BK11" s="11"/>
      <c r="BL11" s="11"/>
      <c r="BM11" s="11"/>
      <c r="BO11" s="11"/>
      <c r="BP11" s="11"/>
      <c r="BQ11" s="11"/>
      <c r="BS11" s="11"/>
      <c r="BT11" s="11"/>
      <c r="BU11" s="11"/>
      <c r="BW11" s="11"/>
      <c r="BX11" s="11"/>
      <c r="BY11" s="11"/>
      <c r="CA11" s="11"/>
      <c r="CB11" s="11"/>
      <c r="CC11" s="11"/>
      <c r="CE11" s="11"/>
      <c r="CF11" s="11"/>
      <c r="CG11" s="11"/>
      <c r="CI11" s="11"/>
      <c r="CJ11" s="11"/>
      <c r="CK11" s="11"/>
      <c r="CM11" s="11"/>
      <c r="CN11" s="11"/>
      <c r="CO11" s="11"/>
      <c r="CQ11" s="11"/>
      <c r="CR11" s="11"/>
      <c r="CS11" s="11"/>
    </row>
    <row r="12" spans="1:97" ht="14.1" customHeight="1" x14ac:dyDescent="0.2">
      <c r="A12" s="64">
        <v>8</v>
      </c>
      <c r="B12" s="117" t="s">
        <v>1119</v>
      </c>
      <c r="C12" s="61" t="str">
        <f>'Map and Ab list'!L5</f>
        <v>J1</v>
      </c>
      <c r="D12" s="61" t="str">
        <f>'Map and Ab list'!L7</f>
        <v>J2</v>
      </c>
      <c r="E12" s="61" t="e">
        <f t="shared" si="0"/>
        <v>#VALUE!</v>
      </c>
      <c r="G12" s="61" t="str">
        <f>'Map and Ab list'!L79</f>
        <v>J1</v>
      </c>
      <c r="H12" s="61" t="str">
        <f>'Map and Ab list'!L81</f>
        <v>J2</v>
      </c>
      <c r="I12" s="61" t="e">
        <f t="shared" si="1"/>
        <v>#VALUE!</v>
      </c>
      <c r="K12" s="61" t="str">
        <f>'Map and Ab list'!L153</f>
        <v>J1</v>
      </c>
      <c r="L12" s="61" t="str">
        <f>'Map and Ab list'!L155</f>
        <v>J2</v>
      </c>
      <c r="M12" s="61" t="e">
        <f t="shared" si="2"/>
        <v>#VALUE!</v>
      </c>
      <c r="O12" s="61" t="str">
        <f>'Map and Ab list'!L227</f>
        <v>J1</v>
      </c>
      <c r="P12" s="61" t="str">
        <f>'Map and Ab list'!L229</f>
        <v>J2</v>
      </c>
      <c r="Q12" s="61" t="e">
        <f t="shared" si="3"/>
        <v>#VALUE!</v>
      </c>
      <c r="S12" s="61" t="str">
        <f>'Map and Ab list'!L301</f>
        <v>J1</v>
      </c>
      <c r="T12" s="61" t="str">
        <f>'Map and Ab list'!L303</f>
        <v>J2</v>
      </c>
      <c r="U12" s="61" t="e">
        <f t="shared" si="4"/>
        <v>#VALUE!</v>
      </c>
      <c r="W12" s="61" t="str">
        <f>'Map and Ab list'!L375</f>
        <v>J1</v>
      </c>
      <c r="X12" s="61" t="str">
        <f>'Map and Ab list'!L377</f>
        <v>J2</v>
      </c>
      <c r="Y12" s="61" t="e">
        <f t="shared" si="5"/>
        <v>#VALUE!</v>
      </c>
      <c r="AA12" s="61" t="str">
        <f>'Map and Ab list'!L449</f>
        <v>J1</v>
      </c>
      <c r="AB12" s="61" t="str">
        <f>'Map and Ab list'!L451</f>
        <v>J2</v>
      </c>
      <c r="AC12" s="61" t="e">
        <f t="shared" si="6"/>
        <v>#VALUE!</v>
      </c>
      <c r="AE12" s="61" t="str">
        <f>'Map and Ab list'!L523</f>
        <v>J1</v>
      </c>
      <c r="AF12" s="61" t="str">
        <f>'Map and Ab list'!L525</f>
        <v>J2</v>
      </c>
      <c r="AG12" s="61" t="e">
        <f t="shared" si="7"/>
        <v>#VALUE!</v>
      </c>
      <c r="AI12" s="61" t="str">
        <f>'Map and Ab list'!L597</f>
        <v>J1</v>
      </c>
      <c r="AJ12" s="61" t="str">
        <f>'Map and Ab list'!L599</f>
        <v>J2</v>
      </c>
      <c r="AK12" s="61" t="e">
        <f t="shared" si="8"/>
        <v>#VALUE!</v>
      </c>
      <c r="AM12" s="61" t="str">
        <f>'Map and Ab list'!L671</f>
        <v>J1</v>
      </c>
      <c r="AN12" s="61" t="str">
        <f>'Map and Ab list'!L673</f>
        <v>J2</v>
      </c>
      <c r="AO12" s="61" t="e">
        <f t="shared" si="9"/>
        <v>#VALUE!</v>
      </c>
      <c r="AQ12" s="61" t="str">
        <f>'Map and Ab list'!L745</f>
        <v>J1</v>
      </c>
      <c r="AR12" s="61" t="str">
        <f>'Map and Ab list'!L747</f>
        <v>J2</v>
      </c>
      <c r="AS12" s="61" t="e">
        <f t="shared" si="10"/>
        <v>#VALUE!</v>
      </c>
      <c r="AU12" s="61" t="str">
        <f>'Map and Ab list'!L819</f>
        <v>J1</v>
      </c>
      <c r="AV12" s="61" t="str">
        <f>'Map and Ab list'!L821</f>
        <v>J2</v>
      </c>
      <c r="AW12" s="61" t="e">
        <f t="shared" si="11"/>
        <v>#VALUE!</v>
      </c>
      <c r="AZ12" s="11"/>
      <c r="BA12" s="11"/>
      <c r="BC12" s="11"/>
      <c r="BD12" s="11"/>
      <c r="BE12" s="11"/>
      <c r="BG12" s="11"/>
      <c r="BH12" s="11"/>
      <c r="BI12" s="11"/>
      <c r="BK12" s="11"/>
      <c r="BL12" s="11"/>
      <c r="BM12" s="11"/>
      <c r="BO12" s="11"/>
      <c r="BP12" s="11"/>
      <c r="BQ12" s="11"/>
      <c r="BS12" s="11"/>
      <c r="BT12" s="11"/>
      <c r="BU12" s="11"/>
      <c r="BW12" s="11"/>
      <c r="BX12" s="11"/>
      <c r="BY12" s="11"/>
      <c r="CA12" s="11"/>
      <c r="CB12" s="11"/>
      <c r="CC12" s="11"/>
      <c r="CE12" s="11"/>
      <c r="CF12" s="11"/>
      <c r="CG12" s="11"/>
      <c r="CI12" s="11"/>
      <c r="CJ12" s="11"/>
      <c r="CK12" s="11"/>
      <c r="CM12" s="11"/>
      <c r="CN12" s="11"/>
      <c r="CO12" s="11"/>
      <c r="CQ12" s="11"/>
      <c r="CR12" s="11"/>
      <c r="CS12" s="11"/>
    </row>
    <row r="13" spans="1:97" ht="14.1" customHeight="1" x14ac:dyDescent="0.2">
      <c r="A13" s="64">
        <v>9</v>
      </c>
      <c r="B13" s="117" t="s">
        <v>1120</v>
      </c>
      <c r="C13" s="61" t="str">
        <f>'Map and Ab list'!M5</f>
        <v>K1</v>
      </c>
      <c r="D13" s="61" t="str">
        <f>'Map and Ab list'!M7</f>
        <v>K2</v>
      </c>
      <c r="E13" s="61" t="e">
        <f t="shared" si="0"/>
        <v>#VALUE!</v>
      </c>
      <c r="G13" s="61" t="str">
        <f>'Map and Ab list'!M79</f>
        <v>K1</v>
      </c>
      <c r="H13" s="61" t="str">
        <f>'Map and Ab list'!M81</f>
        <v>K2</v>
      </c>
      <c r="I13" s="61" t="e">
        <f t="shared" si="1"/>
        <v>#VALUE!</v>
      </c>
      <c r="K13" s="61" t="str">
        <f>'Map and Ab list'!M153</f>
        <v>K1</v>
      </c>
      <c r="L13" s="61" t="str">
        <f>'Map and Ab list'!M155</f>
        <v>K2</v>
      </c>
      <c r="M13" s="61" t="e">
        <f t="shared" si="2"/>
        <v>#VALUE!</v>
      </c>
      <c r="O13" s="61" t="str">
        <f>'Map and Ab list'!M227</f>
        <v>K1</v>
      </c>
      <c r="P13" s="61" t="str">
        <f>'Map and Ab list'!M229</f>
        <v>K2</v>
      </c>
      <c r="Q13" s="61" t="e">
        <f t="shared" si="3"/>
        <v>#VALUE!</v>
      </c>
      <c r="S13" s="61" t="str">
        <f>'Map and Ab list'!M301</f>
        <v>K1</v>
      </c>
      <c r="T13" s="61" t="str">
        <f>'Map and Ab list'!M303</f>
        <v>K2</v>
      </c>
      <c r="U13" s="61" t="e">
        <f t="shared" si="4"/>
        <v>#VALUE!</v>
      </c>
      <c r="W13" s="61" t="str">
        <f>'Map and Ab list'!M375</f>
        <v>K1</v>
      </c>
      <c r="X13" s="61" t="str">
        <f>'Map and Ab list'!M377</f>
        <v>K2</v>
      </c>
      <c r="Y13" s="61" t="e">
        <f t="shared" si="5"/>
        <v>#VALUE!</v>
      </c>
      <c r="AA13" s="61" t="str">
        <f>'Map and Ab list'!M449</f>
        <v>K1</v>
      </c>
      <c r="AB13" s="61" t="str">
        <f>'Map and Ab list'!M451</f>
        <v>K2</v>
      </c>
      <c r="AC13" s="61" t="e">
        <f t="shared" si="6"/>
        <v>#VALUE!</v>
      </c>
      <c r="AE13" s="61" t="str">
        <f>'Map and Ab list'!M523</f>
        <v>K1</v>
      </c>
      <c r="AF13" s="61" t="str">
        <f>'Map and Ab list'!M525</f>
        <v>K2</v>
      </c>
      <c r="AG13" s="61" t="e">
        <f t="shared" si="7"/>
        <v>#VALUE!</v>
      </c>
      <c r="AI13" s="61" t="str">
        <f>'Map and Ab list'!M597</f>
        <v>K1</v>
      </c>
      <c r="AJ13" s="61" t="str">
        <f>'Map and Ab list'!M599</f>
        <v>K2</v>
      </c>
      <c r="AK13" s="61" t="e">
        <f t="shared" si="8"/>
        <v>#VALUE!</v>
      </c>
      <c r="AM13" s="61" t="str">
        <f>'Map and Ab list'!M671</f>
        <v>K1</v>
      </c>
      <c r="AN13" s="61" t="str">
        <f>'Map and Ab list'!M673</f>
        <v>K2</v>
      </c>
      <c r="AO13" s="61" t="e">
        <f t="shared" si="9"/>
        <v>#VALUE!</v>
      </c>
      <c r="AQ13" s="61" t="str">
        <f>'Map and Ab list'!M745</f>
        <v>K1</v>
      </c>
      <c r="AR13" s="61" t="str">
        <f>'Map and Ab list'!M747</f>
        <v>K2</v>
      </c>
      <c r="AS13" s="61" t="e">
        <f t="shared" si="10"/>
        <v>#VALUE!</v>
      </c>
      <c r="AU13" s="61" t="str">
        <f>'Map and Ab list'!M819</f>
        <v>K1</v>
      </c>
      <c r="AV13" s="61" t="str">
        <f>'Map and Ab list'!M821</f>
        <v>K2</v>
      </c>
      <c r="AW13" s="61" t="e">
        <f t="shared" si="11"/>
        <v>#VALUE!</v>
      </c>
      <c r="AZ13" s="11"/>
      <c r="BA13" s="11"/>
      <c r="BC13" s="11"/>
      <c r="BD13" s="11"/>
      <c r="BE13" s="11"/>
      <c r="BG13" s="11"/>
      <c r="BH13" s="11"/>
      <c r="BI13" s="11"/>
      <c r="BK13" s="11"/>
      <c r="BL13" s="11"/>
      <c r="BM13" s="11"/>
      <c r="BO13" s="11"/>
      <c r="BP13" s="11"/>
      <c r="BQ13" s="11"/>
      <c r="BS13" s="11"/>
      <c r="BT13" s="11"/>
      <c r="BU13" s="11"/>
      <c r="BW13" s="11"/>
      <c r="BX13" s="11"/>
      <c r="BY13" s="11"/>
      <c r="CA13" s="11"/>
      <c r="CB13" s="11"/>
      <c r="CC13" s="11"/>
      <c r="CE13" s="11"/>
      <c r="CF13" s="11"/>
      <c r="CG13" s="11"/>
      <c r="CI13" s="11"/>
      <c r="CJ13" s="11"/>
      <c r="CK13" s="11"/>
      <c r="CM13" s="11"/>
      <c r="CN13" s="11"/>
      <c r="CO13" s="11"/>
      <c r="CQ13" s="11"/>
      <c r="CR13" s="11"/>
      <c r="CS13" s="11"/>
    </row>
    <row r="14" spans="1:97" ht="14.1" customHeight="1" x14ac:dyDescent="0.2">
      <c r="A14" s="64">
        <v>10</v>
      </c>
      <c r="B14" s="117" t="s">
        <v>1121</v>
      </c>
      <c r="C14" s="61" t="str">
        <f>'Map and Ab list'!N5</f>
        <v>L1</v>
      </c>
      <c r="D14" s="61" t="str">
        <f>'Map and Ab list'!N7</f>
        <v>L2</v>
      </c>
      <c r="E14" s="61" t="e">
        <f t="shared" si="0"/>
        <v>#VALUE!</v>
      </c>
      <c r="G14" s="61" t="str">
        <f>'Map and Ab list'!N79</f>
        <v>L1</v>
      </c>
      <c r="H14" s="61" t="str">
        <f>'Map and Ab list'!N81</f>
        <v>L2</v>
      </c>
      <c r="I14" s="61" t="e">
        <f t="shared" si="1"/>
        <v>#VALUE!</v>
      </c>
      <c r="K14" s="61" t="str">
        <f>'Map and Ab list'!N153</f>
        <v>L1</v>
      </c>
      <c r="L14" s="61" t="str">
        <f>'Map and Ab list'!N155</f>
        <v>L2</v>
      </c>
      <c r="M14" s="61" t="e">
        <f t="shared" si="2"/>
        <v>#VALUE!</v>
      </c>
      <c r="O14" s="61" t="str">
        <f>'Map and Ab list'!N227</f>
        <v>L1</v>
      </c>
      <c r="P14" s="61" t="str">
        <f>'Map and Ab list'!N229</f>
        <v>L2</v>
      </c>
      <c r="Q14" s="61" t="e">
        <f t="shared" si="3"/>
        <v>#VALUE!</v>
      </c>
      <c r="S14" s="61" t="str">
        <f>'Map and Ab list'!N301</f>
        <v>L1</v>
      </c>
      <c r="T14" s="61" t="str">
        <f>'Map and Ab list'!N303</f>
        <v>L2</v>
      </c>
      <c r="U14" s="61" t="e">
        <f t="shared" si="4"/>
        <v>#VALUE!</v>
      </c>
      <c r="W14" s="61" t="str">
        <f>'Map and Ab list'!N375</f>
        <v>L1</v>
      </c>
      <c r="X14" s="61" t="str">
        <f>'Map and Ab list'!N377</f>
        <v>L2</v>
      </c>
      <c r="Y14" s="61" t="e">
        <f t="shared" si="5"/>
        <v>#VALUE!</v>
      </c>
      <c r="AA14" s="61" t="str">
        <f>'Map and Ab list'!N449</f>
        <v>L1</v>
      </c>
      <c r="AB14" s="61" t="str">
        <f>'Map and Ab list'!N451</f>
        <v>L2</v>
      </c>
      <c r="AC14" s="61" t="e">
        <f t="shared" si="6"/>
        <v>#VALUE!</v>
      </c>
      <c r="AE14" s="61" t="str">
        <f>'Map and Ab list'!N523</f>
        <v>L1</v>
      </c>
      <c r="AF14" s="61" t="str">
        <f>'Map and Ab list'!N525</f>
        <v>L2</v>
      </c>
      <c r="AG14" s="61" t="e">
        <f t="shared" si="7"/>
        <v>#VALUE!</v>
      </c>
      <c r="AI14" s="61" t="str">
        <f>'Map and Ab list'!N597</f>
        <v>L1</v>
      </c>
      <c r="AJ14" s="61" t="str">
        <f>'Map and Ab list'!N599</f>
        <v>L2</v>
      </c>
      <c r="AK14" s="61" t="e">
        <f t="shared" si="8"/>
        <v>#VALUE!</v>
      </c>
      <c r="AM14" s="61" t="str">
        <f>'Map and Ab list'!N671</f>
        <v>L1</v>
      </c>
      <c r="AN14" s="61" t="str">
        <f>'Map and Ab list'!N673</f>
        <v>L2</v>
      </c>
      <c r="AO14" s="61" t="e">
        <f t="shared" si="9"/>
        <v>#VALUE!</v>
      </c>
      <c r="AQ14" s="61" t="str">
        <f>'Map and Ab list'!N745</f>
        <v>L1</v>
      </c>
      <c r="AR14" s="61" t="str">
        <f>'Map and Ab list'!N747</f>
        <v>L2</v>
      </c>
      <c r="AS14" s="61" t="e">
        <f t="shared" si="10"/>
        <v>#VALUE!</v>
      </c>
      <c r="AU14" s="61" t="str">
        <f>'Map and Ab list'!N819</f>
        <v>L1</v>
      </c>
      <c r="AV14" s="61" t="str">
        <f>'Map and Ab list'!N821</f>
        <v>L2</v>
      </c>
      <c r="AW14" s="61" t="e">
        <f t="shared" si="11"/>
        <v>#VALUE!</v>
      </c>
      <c r="AZ14" s="11"/>
      <c r="BA14" s="11"/>
      <c r="BC14" s="11"/>
      <c r="BD14" s="11"/>
      <c r="BE14" s="11"/>
      <c r="BG14" s="11"/>
      <c r="BH14" s="11"/>
      <c r="BI14" s="11"/>
      <c r="BK14" s="11"/>
      <c r="BL14" s="11"/>
      <c r="BM14" s="11"/>
      <c r="BO14" s="11"/>
      <c r="BP14" s="11"/>
      <c r="BQ14" s="11"/>
      <c r="BS14" s="11"/>
      <c r="BT14" s="11"/>
      <c r="BU14" s="11"/>
      <c r="BW14" s="11"/>
      <c r="BX14" s="11"/>
      <c r="BY14" s="11"/>
      <c r="CA14" s="11"/>
      <c r="CB14" s="11"/>
      <c r="CC14" s="11"/>
      <c r="CE14" s="11"/>
      <c r="CF14" s="11"/>
      <c r="CG14" s="11"/>
      <c r="CI14" s="11"/>
      <c r="CJ14" s="11"/>
      <c r="CK14" s="11"/>
      <c r="CM14" s="11"/>
      <c r="CN14" s="11"/>
      <c r="CO14" s="11"/>
      <c r="CQ14" s="11"/>
      <c r="CR14" s="11"/>
      <c r="CS14" s="11"/>
    </row>
    <row r="15" spans="1:97" ht="14.1" customHeight="1" x14ac:dyDescent="0.2">
      <c r="A15" s="64">
        <v>11</v>
      </c>
      <c r="B15" s="117" t="s">
        <v>1122</v>
      </c>
      <c r="C15" s="61" t="str">
        <f>'Map and Ab list'!O5</f>
        <v>M1</v>
      </c>
      <c r="D15" s="61" t="str">
        <f>'Map and Ab list'!O7</f>
        <v>M2</v>
      </c>
      <c r="E15" s="61" t="e">
        <f t="shared" si="0"/>
        <v>#VALUE!</v>
      </c>
      <c r="G15" s="61" t="str">
        <f>'Map and Ab list'!O79</f>
        <v>M1</v>
      </c>
      <c r="H15" s="61" t="str">
        <f>'Map and Ab list'!O81</f>
        <v>M2</v>
      </c>
      <c r="I15" s="61" t="e">
        <f t="shared" si="1"/>
        <v>#VALUE!</v>
      </c>
      <c r="K15" s="61" t="str">
        <f>'Map and Ab list'!O153</f>
        <v>M1</v>
      </c>
      <c r="L15" s="61" t="str">
        <f>'Map and Ab list'!O155</f>
        <v>M2</v>
      </c>
      <c r="M15" s="61" t="e">
        <f t="shared" si="2"/>
        <v>#VALUE!</v>
      </c>
      <c r="O15" s="61" t="str">
        <f>'Map and Ab list'!O227</f>
        <v>M1</v>
      </c>
      <c r="P15" s="61" t="str">
        <f>'Map and Ab list'!O229</f>
        <v>M2</v>
      </c>
      <c r="Q15" s="61" t="e">
        <f t="shared" si="3"/>
        <v>#VALUE!</v>
      </c>
      <c r="S15" s="61" t="str">
        <f>'Map and Ab list'!O301</f>
        <v>M1</v>
      </c>
      <c r="T15" s="61" t="str">
        <f>'Map and Ab list'!O303</f>
        <v>M2</v>
      </c>
      <c r="U15" s="61" t="e">
        <f t="shared" si="4"/>
        <v>#VALUE!</v>
      </c>
      <c r="W15" s="61" t="str">
        <f>'Map and Ab list'!O375</f>
        <v>M1</v>
      </c>
      <c r="X15" s="61" t="str">
        <f>'Map and Ab list'!O377</f>
        <v>M2</v>
      </c>
      <c r="Y15" s="61" t="e">
        <f t="shared" si="5"/>
        <v>#VALUE!</v>
      </c>
      <c r="AA15" s="61" t="str">
        <f>'Map and Ab list'!O449</f>
        <v>M1</v>
      </c>
      <c r="AB15" s="61" t="str">
        <f>'Map and Ab list'!O451</f>
        <v>M2</v>
      </c>
      <c r="AC15" s="61" t="e">
        <f t="shared" si="6"/>
        <v>#VALUE!</v>
      </c>
      <c r="AE15" s="61" t="str">
        <f>'Map and Ab list'!O523</f>
        <v>M1</v>
      </c>
      <c r="AF15" s="61" t="str">
        <f>'Map and Ab list'!O525</f>
        <v>M2</v>
      </c>
      <c r="AG15" s="61" t="e">
        <f t="shared" si="7"/>
        <v>#VALUE!</v>
      </c>
      <c r="AI15" s="61" t="str">
        <f>'Map and Ab list'!O597</f>
        <v>M1</v>
      </c>
      <c r="AJ15" s="61" t="str">
        <f>'Map and Ab list'!O599</f>
        <v>M2</v>
      </c>
      <c r="AK15" s="61" t="e">
        <f t="shared" si="8"/>
        <v>#VALUE!</v>
      </c>
      <c r="AM15" s="61" t="str">
        <f>'Map and Ab list'!O671</f>
        <v>M1</v>
      </c>
      <c r="AN15" s="61" t="str">
        <f>'Map and Ab list'!O673</f>
        <v>M2</v>
      </c>
      <c r="AO15" s="61" t="e">
        <f t="shared" si="9"/>
        <v>#VALUE!</v>
      </c>
      <c r="AQ15" s="61" t="str">
        <f>'Map and Ab list'!O745</f>
        <v>M1</v>
      </c>
      <c r="AR15" s="61" t="str">
        <f>'Map and Ab list'!O747</f>
        <v>M2</v>
      </c>
      <c r="AS15" s="61" t="e">
        <f t="shared" si="10"/>
        <v>#VALUE!</v>
      </c>
      <c r="AU15" s="61" t="str">
        <f>'Map and Ab list'!O819</f>
        <v>M1</v>
      </c>
      <c r="AV15" s="61" t="str">
        <f>'Map and Ab list'!O821</f>
        <v>M2</v>
      </c>
      <c r="AW15" s="61" t="e">
        <f t="shared" si="11"/>
        <v>#VALUE!</v>
      </c>
      <c r="AZ15" s="11"/>
      <c r="BA15" s="11"/>
      <c r="BC15" s="11"/>
      <c r="BD15" s="11"/>
      <c r="BE15" s="11"/>
      <c r="BG15" s="11"/>
      <c r="BH15" s="11"/>
      <c r="BI15" s="11"/>
      <c r="BK15" s="11"/>
      <c r="BL15" s="11"/>
      <c r="BM15" s="11"/>
      <c r="BO15" s="11"/>
      <c r="BP15" s="11"/>
      <c r="BQ15" s="11"/>
      <c r="BS15" s="11"/>
      <c r="BT15" s="11"/>
      <c r="BU15" s="11"/>
      <c r="BW15" s="11"/>
      <c r="BX15" s="11"/>
      <c r="BY15" s="11"/>
      <c r="CA15" s="11"/>
      <c r="CB15" s="11"/>
      <c r="CC15" s="11"/>
      <c r="CE15" s="11"/>
      <c r="CF15" s="11"/>
      <c r="CG15" s="11"/>
      <c r="CI15" s="11"/>
      <c r="CJ15" s="11"/>
      <c r="CK15" s="11"/>
      <c r="CM15" s="11"/>
      <c r="CN15" s="11"/>
      <c r="CO15" s="11"/>
      <c r="CQ15" s="11"/>
      <c r="CR15" s="11"/>
      <c r="CS15" s="11"/>
    </row>
    <row r="16" spans="1:97" ht="14.1" customHeight="1" x14ac:dyDescent="0.2">
      <c r="A16" s="64">
        <v>12</v>
      </c>
      <c r="B16" s="117" t="s">
        <v>1123</v>
      </c>
      <c r="C16" s="61" t="str">
        <f>'Map and Ab list'!P5</f>
        <v>N1</v>
      </c>
      <c r="D16" s="61" t="str">
        <f>'Map and Ab list'!P7</f>
        <v>N2</v>
      </c>
      <c r="E16" s="61" t="e">
        <f t="shared" si="0"/>
        <v>#VALUE!</v>
      </c>
      <c r="G16" s="61" t="str">
        <f>'Map and Ab list'!P79</f>
        <v>N1</v>
      </c>
      <c r="H16" s="61" t="str">
        <f>'Map and Ab list'!P81</f>
        <v>N2</v>
      </c>
      <c r="I16" s="61" t="e">
        <f t="shared" si="1"/>
        <v>#VALUE!</v>
      </c>
      <c r="K16" s="61" t="str">
        <f>'Map and Ab list'!P153</f>
        <v>N1</v>
      </c>
      <c r="L16" s="61" t="str">
        <f>'Map and Ab list'!P155</f>
        <v>N2</v>
      </c>
      <c r="M16" s="61" t="e">
        <f t="shared" si="2"/>
        <v>#VALUE!</v>
      </c>
      <c r="O16" s="61" t="str">
        <f>'Map and Ab list'!P227</f>
        <v>N1</v>
      </c>
      <c r="P16" s="61" t="str">
        <f>'Map and Ab list'!P229</f>
        <v>N2</v>
      </c>
      <c r="Q16" s="61" t="e">
        <f t="shared" si="3"/>
        <v>#VALUE!</v>
      </c>
      <c r="S16" s="61" t="str">
        <f>'Map and Ab list'!P301</f>
        <v>N1</v>
      </c>
      <c r="T16" s="61" t="str">
        <f>'Map and Ab list'!P303</f>
        <v>N2</v>
      </c>
      <c r="U16" s="61" t="e">
        <f t="shared" si="4"/>
        <v>#VALUE!</v>
      </c>
      <c r="W16" s="61" t="str">
        <f>'Map and Ab list'!P375</f>
        <v>N1</v>
      </c>
      <c r="X16" s="61" t="str">
        <f>'Map and Ab list'!P377</f>
        <v>N2</v>
      </c>
      <c r="Y16" s="61" t="e">
        <f t="shared" si="5"/>
        <v>#VALUE!</v>
      </c>
      <c r="AA16" s="61" t="str">
        <f>'Map and Ab list'!P449</f>
        <v>N1</v>
      </c>
      <c r="AB16" s="61" t="str">
        <f>'Map and Ab list'!P451</f>
        <v>N2</v>
      </c>
      <c r="AC16" s="61" t="e">
        <f t="shared" si="6"/>
        <v>#VALUE!</v>
      </c>
      <c r="AE16" s="61" t="str">
        <f>'Map and Ab list'!P523</f>
        <v>N1</v>
      </c>
      <c r="AF16" s="61" t="str">
        <f>'Map and Ab list'!P525</f>
        <v>N2</v>
      </c>
      <c r="AG16" s="61" t="e">
        <f t="shared" si="7"/>
        <v>#VALUE!</v>
      </c>
      <c r="AI16" s="61" t="str">
        <f>'Map and Ab list'!P597</f>
        <v>N1</v>
      </c>
      <c r="AJ16" s="61" t="str">
        <f>'Map and Ab list'!P599</f>
        <v>N2</v>
      </c>
      <c r="AK16" s="61" t="e">
        <f t="shared" si="8"/>
        <v>#VALUE!</v>
      </c>
      <c r="AM16" s="61" t="str">
        <f>'Map and Ab list'!P671</f>
        <v>N1</v>
      </c>
      <c r="AN16" s="61" t="str">
        <f>'Map and Ab list'!P673</f>
        <v>N2</v>
      </c>
      <c r="AO16" s="61" t="e">
        <f t="shared" si="9"/>
        <v>#VALUE!</v>
      </c>
      <c r="AQ16" s="61" t="str">
        <f>'Map and Ab list'!P745</f>
        <v>N1</v>
      </c>
      <c r="AR16" s="61" t="str">
        <f>'Map and Ab list'!P747</f>
        <v>N2</v>
      </c>
      <c r="AS16" s="61" t="e">
        <f t="shared" si="10"/>
        <v>#VALUE!</v>
      </c>
      <c r="AU16" s="61" t="str">
        <f>'Map and Ab list'!P819</f>
        <v>N1</v>
      </c>
      <c r="AV16" s="61" t="str">
        <f>'Map and Ab list'!P821</f>
        <v>N2</v>
      </c>
      <c r="AW16" s="61" t="e">
        <f t="shared" si="11"/>
        <v>#VALUE!</v>
      </c>
      <c r="AZ16" s="11"/>
      <c r="BA16" s="11"/>
      <c r="BC16" s="11"/>
      <c r="BD16" s="11"/>
      <c r="BE16" s="11"/>
      <c r="BG16" s="11"/>
      <c r="BH16" s="11"/>
      <c r="BI16" s="11"/>
      <c r="BK16" s="11"/>
      <c r="BL16" s="11"/>
      <c r="BM16" s="11"/>
      <c r="BO16" s="11"/>
      <c r="BP16" s="11"/>
      <c r="BQ16" s="11"/>
      <c r="BS16" s="11"/>
      <c r="BT16" s="11"/>
      <c r="BU16" s="11"/>
      <c r="BW16" s="11"/>
      <c r="BX16" s="11"/>
      <c r="BY16" s="11"/>
      <c r="CA16" s="11"/>
      <c r="CB16" s="11"/>
      <c r="CC16" s="11"/>
      <c r="CE16" s="11"/>
      <c r="CF16" s="11"/>
      <c r="CG16" s="11"/>
      <c r="CI16" s="11"/>
      <c r="CJ16" s="11"/>
      <c r="CK16" s="11"/>
      <c r="CM16" s="11"/>
      <c r="CN16" s="11"/>
      <c r="CO16" s="11"/>
      <c r="CQ16" s="11"/>
      <c r="CR16" s="11"/>
      <c r="CS16" s="11"/>
    </row>
    <row r="17" spans="1:97" ht="14.1" customHeight="1" x14ac:dyDescent="0.2">
      <c r="A17" s="64">
        <v>13</v>
      </c>
      <c r="B17" s="117" t="s">
        <v>1124</v>
      </c>
      <c r="C17" s="61" t="str">
        <f>'Map and Ab list'!Q5</f>
        <v>O1</v>
      </c>
      <c r="D17" s="61" t="str">
        <f>'Map and Ab list'!Q7</f>
        <v>O2</v>
      </c>
      <c r="E17" s="61" t="e">
        <f t="shared" si="0"/>
        <v>#VALUE!</v>
      </c>
      <c r="G17" s="61" t="str">
        <f>'Map and Ab list'!Q79</f>
        <v>O1</v>
      </c>
      <c r="H17" s="61" t="str">
        <f>'Map and Ab list'!Q81</f>
        <v>O2</v>
      </c>
      <c r="I17" s="61" t="e">
        <f t="shared" si="1"/>
        <v>#VALUE!</v>
      </c>
      <c r="K17" s="61" t="str">
        <f>'Map and Ab list'!Q153</f>
        <v>O1</v>
      </c>
      <c r="L17" s="61" t="str">
        <f>'Map and Ab list'!Q155</f>
        <v>O2</v>
      </c>
      <c r="M17" s="61" t="e">
        <f t="shared" si="2"/>
        <v>#VALUE!</v>
      </c>
      <c r="O17" s="61" t="str">
        <f>'Map and Ab list'!Q227</f>
        <v>O1</v>
      </c>
      <c r="P17" s="61" t="str">
        <f>'Map and Ab list'!Q229</f>
        <v>O2</v>
      </c>
      <c r="Q17" s="61" t="e">
        <f t="shared" si="3"/>
        <v>#VALUE!</v>
      </c>
      <c r="S17" s="61" t="str">
        <f>'Map and Ab list'!Q301</f>
        <v>O1</v>
      </c>
      <c r="T17" s="61" t="str">
        <f>'Map and Ab list'!Q303</f>
        <v>O2</v>
      </c>
      <c r="U17" s="61" t="e">
        <f t="shared" si="4"/>
        <v>#VALUE!</v>
      </c>
      <c r="W17" s="61" t="str">
        <f>'Map and Ab list'!Q375</f>
        <v>O1</v>
      </c>
      <c r="X17" s="61" t="str">
        <f>'Map and Ab list'!Q377</f>
        <v>O2</v>
      </c>
      <c r="Y17" s="61" t="e">
        <f t="shared" si="5"/>
        <v>#VALUE!</v>
      </c>
      <c r="AA17" s="61" t="str">
        <f>'Map and Ab list'!Q449</f>
        <v>O1</v>
      </c>
      <c r="AB17" s="61" t="str">
        <f>'Map and Ab list'!Q451</f>
        <v>O2</v>
      </c>
      <c r="AC17" s="61" t="e">
        <f t="shared" si="6"/>
        <v>#VALUE!</v>
      </c>
      <c r="AE17" s="61" t="str">
        <f>'Map and Ab list'!Q523</f>
        <v>O1</v>
      </c>
      <c r="AF17" s="61" t="str">
        <f>'Map and Ab list'!Q525</f>
        <v>O2</v>
      </c>
      <c r="AG17" s="61" t="e">
        <f t="shared" si="7"/>
        <v>#VALUE!</v>
      </c>
      <c r="AI17" s="61" t="str">
        <f>'Map and Ab list'!Q597</f>
        <v>O1</v>
      </c>
      <c r="AJ17" s="61" t="str">
        <f>'Map and Ab list'!Q599</f>
        <v>O2</v>
      </c>
      <c r="AK17" s="61" t="e">
        <f t="shared" si="8"/>
        <v>#VALUE!</v>
      </c>
      <c r="AM17" s="61" t="str">
        <f>'Map and Ab list'!Q671</f>
        <v>O1</v>
      </c>
      <c r="AN17" s="61" t="str">
        <f>'Map and Ab list'!Q673</f>
        <v>O2</v>
      </c>
      <c r="AO17" s="61" t="e">
        <f t="shared" si="9"/>
        <v>#VALUE!</v>
      </c>
      <c r="AQ17" s="61" t="str">
        <f>'Map and Ab list'!Q745</f>
        <v>O1</v>
      </c>
      <c r="AR17" s="61" t="str">
        <f>'Map and Ab list'!Q747</f>
        <v>O2</v>
      </c>
      <c r="AS17" s="61" t="e">
        <f t="shared" si="10"/>
        <v>#VALUE!</v>
      </c>
      <c r="AU17" s="61" t="str">
        <f>'Map and Ab list'!Q819</f>
        <v>O1</v>
      </c>
      <c r="AV17" s="61" t="str">
        <f>'Map and Ab list'!Q821</f>
        <v>O2</v>
      </c>
      <c r="AW17" s="61" t="e">
        <f t="shared" si="11"/>
        <v>#VALUE!</v>
      </c>
      <c r="AZ17" s="11"/>
      <c r="BA17" s="11"/>
      <c r="BC17" s="11"/>
      <c r="BD17" s="11"/>
      <c r="BE17" s="11"/>
      <c r="BG17" s="11"/>
      <c r="BH17" s="11"/>
      <c r="BI17" s="11"/>
      <c r="BK17" s="11"/>
      <c r="BL17" s="11"/>
      <c r="BM17" s="11"/>
      <c r="BO17" s="11"/>
      <c r="BP17" s="11"/>
      <c r="BQ17" s="11"/>
      <c r="BS17" s="11"/>
      <c r="BT17" s="11"/>
      <c r="BU17" s="11"/>
      <c r="BW17" s="11"/>
      <c r="BX17" s="11"/>
      <c r="BY17" s="11"/>
      <c r="CA17" s="11"/>
      <c r="CB17" s="11"/>
      <c r="CC17" s="11"/>
      <c r="CE17" s="11"/>
      <c r="CF17" s="11"/>
      <c r="CG17" s="11"/>
      <c r="CI17" s="11"/>
      <c r="CJ17" s="11"/>
      <c r="CK17" s="11"/>
      <c r="CM17" s="11"/>
      <c r="CN17" s="11"/>
      <c r="CO17" s="11"/>
      <c r="CQ17" s="11"/>
      <c r="CR17" s="11"/>
      <c r="CS17" s="11"/>
    </row>
    <row r="18" spans="1:97" ht="14.1" customHeight="1" x14ac:dyDescent="0.2">
      <c r="A18" s="64">
        <v>14</v>
      </c>
      <c r="B18" s="117" t="s">
        <v>1125</v>
      </c>
      <c r="C18" s="61" t="str">
        <f>'Map and Ab list'!R5</f>
        <v>P1</v>
      </c>
      <c r="D18" s="61" t="str">
        <f>'Map and Ab list'!R7</f>
        <v>P2</v>
      </c>
      <c r="E18" s="61" t="e">
        <f t="shared" si="0"/>
        <v>#VALUE!</v>
      </c>
      <c r="G18" s="61" t="str">
        <f>'Map and Ab list'!R79</f>
        <v>P1</v>
      </c>
      <c r="H18" s="61" t="str">
        <f>'Map and Ab list'!R81</f>
        <v>P2</v>
      </c>
      <c r="I18" s="61" t="e">
        <f t="shared" si="1"/>
        <v>#VALUE!</v>
      </c>
      <c r="K18" s="61" t="str">
        <f>'Map and Ab list'!R153</f>
        <v>P1</v>
      </c>
      <c r="L18" s="61" t="str">
        <f>'Map and Ab list'!R155</f>
        <v>P2</v>
      </c>
      <c r="M18" s="61" t="e">
        <f t="shared" si="2"/>
        <v>#VALUE!</v>
      </c>
      <c r="O18" s="61" t="str">
        <f>'Map and Ab list'!R227</f>
        <v>P1</v>
      </c>
      <c r="P18" s="61" t="str">
        <f>'Map and Ab list'!R229</f>
        <v>P2</v>
      </c>
      <c r="Q18" s="61" t="e">
        <f t="shared" si="3"/>
        <v>#VALUE!</v>
      </c>
      <c r="S18" s="61" t="str">
        <f>'Map and Ab list'!R301</f>
        <v>P1</v>
      </c>
      <c r="T18" s="61" t="str">
        <f>'Map and Ab list'!R303</f>
        <v>P2</v>
      </c>
      <c r="U18" s="61" t="e">
        <f t="shared" si="4"/>
        <v>#VALUE!</v>
      </c>
      <c r="W18" s="61" t="str">
        <f>'Map and Ab list'!R375</f>
        <v>P1</v>
      </c>
      <c r="X18" s="61" t="str">
        <f>'Map and Ab list'!R377</f>
        <v>P2</v>
      </c>
      <c r="Y18" s="61" t="e">
        <f t="shared" si="5"/>
        <v>#VALUE!</v>
      </c>
      <c r="AA18" s="61" t="str">
        <f>'Map and Ab list'!R449</f>
        <v>P1</v>
      </c>
      <c r="AB18" s="61" t="str">
        <f>'Map and Ab list'!R451</f>
        <v>P2</v>
      </c>
      <c r="AC18" s="61" t="e">
        <f t="shared" si="6"/>
        <v>#VALUE!</v>
      </c>
      <c r="AE18" s="61" t="str">
        <f>'Map and Ab list'!R523</f>
        <v>P1</v>
      </c>
      <c r="AF18" s="61" t="str">
        <f>'Map and Ab list'!R525</f>
        <v>P2</v>
      </c>
      <c r="AG18" s="61" t="e">
        <f t="shared" si="7"/>
        <v>#VALUE!</v>
      </c>
      <c r="AI18" s="61" t="str">
        <f>'Map and Ab list'!R597</f>
        <v>P1</v>
      </c>
      <c r="AJ18" s="61" t="str">
        <f>'Map and Ab list'!R599</f>
        <v>P2</v>
      </c>
      <c r="AK18" s="61" t="e">
        <f t="shared" si="8"/>
        <v>#VALUE!</v>
      </c>
      <c r="AM18" s="61" t="str">
        <f>'Map and Ab list'!R671</f>
        <v>P1</v>
      </c>
      <c r="AN18" s="61" t="str">
        <f>'Map and Ab list'!R673</f>
        <v>P2</v>
      </c>
      <c r="AO18" s="61" t="e">
        <f t="shared" si="9"/>
        <v>#VALUE!</v>
      </c>
      <c r="AQ18" s="61" t="str">
        <f>'Map and Ab list'!R745</f>
        <v>P1</v>
      </c>
      <c r="AR18" s="61" t="str">
        <f>'Map and Ab list'!R747</f>
        <v>P2</v>
      </c>
      <c r="AS18" s="61" t="e">
        <f t="shared" si="10"/>
        <v>#VALUE!</v>
      </c>
      <c r="AU18" s="61" t="str">
        <f>'Map and Ab list'!R819</f>
        <v>P1</v>
      </c>
      <c r="AV18" s="61" t="str">
        <f>'Map and Ab list'!R821</f>
        <v>P2</v>
      </c>
      <c r="AW18" s="61" t="e">
        <f t="shared" si="11"/>
        <v>#VALUE!</v>
      </c>
      <c r="AZ18" s="11"/>
      <c r="BA18" s="11"/>
      <c r="BC18" s="11"/>
      <c r="BD18" s="11"/>
      <c r="BE18" s="11"/>
      <c r="BG18" s="11"/>
      <c r="BH18" s="11"/>
      <c r="BI18" s="11"/>
      <c r="BK18" s="11"/>
      <c r="BL18" s="11"/>
      <c r="BM18" s="11"/>
      <c r="BO18" s="11"/>
      <c r="BP18" s="11"/>
      <c r="BQ18" s="11"/>
      <c r="BS18" s="11"/>
      <c r="BT18" s="11"/>
      <c r="BU18" s="11"/>
      <c r="BW18" s="11"/>
      <c r="BX18" s="11"/>
      <c r="BY18" s="11"/>
      <c r="CA18" s="11"/>
      <c r="CB18" s="11"/>
      <c r="CC18" s="11"/>
      <c r="CE18" s="11"/>
      <c r="CF18" s="11"/>
      <c r="CG18" s="11"/>
      <c r="CI18" s="11"/>
      <c r="CJ18" s="11"/>
      <c r="CK18" s="11"/>
      <c r="CM18" s="11"/>
      <c r="CN18" s="11"/>
      <c r="CO18" s="11"/>
      <c r="CQ18" s="11"/>
      <c r="CR18" s="11"/>
      <c r="CS18" s="11"/>
    </row>
    <row r="19" spans="1:97" ht="14.1" customHeight="1" x14ac:dyDescent="0.2">
      <c r="A19" s="64">
        <v>15</v>
      </c>
      <c r="B19" s="117" t="s">
        <v>1126</v>
      </c>
      <c r="C19" s="61" t="str">
        <f>'Map and Ab list'!S5</f>
        <v>S1</v>
      </c>
      <c r="D19" s="61" t="str">
        <f>'Map and Ab list'!S7</f>
        <v>S2</v>
      </c>
      <c r="E19" s="61" t="e">
        <f t="shared" si="0"/>
        <v>#VALUE!</v>
      </c>
      <c r="G19" s="61" t="str">
        <f>'Map and Ab list'!S79</f>
        <v>S1</v>
      </c>
      <c r="H19" s="61" t="str">
        <f>'Map and Ab list'!S81</f>
        <v>S2</v>
      </c>
      <c r="I19" s="61" t="e">
        <f t="shared" si="1"/>
        <v>#VALUE!</v>
      </c>
      <c r="K19" s="61" t="str">
        <f>'Map and Ab list'!S153</f>
        <v>S1</v>
      </c>
      <c r="L19" s="61" t="str">
        <f>'Map and Ab list'!S155</f>
        <v>S2</v>
      </c>
      <c r="M19" s="61" t="e">
        <f t="shared" si="2"/>
        <v>#VALUE!</v>
      </c>
      <c r="O19" s="61" t="str">
        <f>'Map and Ab list'!S227</f>
        <v>S1</v>
      </c>
      <c r="P19" s="61" t="str">
        <f>'Map and Ab list'!S229</f>
        <v>S2</v>
      </c>
      <c r="Q19" s="61" t="e">
        <f t="shared" si="3"/>
        <v>#VALUE!</v>
      </c>
      <c r="S19" s="61" t="str">
        <f>'Map and Ab list'!S301</f>
        <v>S1</v>
      </c>
      <c r="T19" s="61" t="str">
        <f>'Map and Ab list'!S303</f>
        <v>S2</v>
      </c>
      <c r="U19" s="61" t="e">
        <f t="shared" si="4"/>
        <v>#VALUE!</v>
      </c>
      <c r="W19" s="61" t="str">
        <f>'Map and Ab list'!S375</f>
        <v>S1</v>
      </c>
      <c r="X19" s="61" t="str">
        <f>'Map and Ab list'!S377</f>
        <v>S2</v>
      </c>
      <c r="Y19" s="61" t="e">
        <f t="shared" si="5"/>
        <v>#VALUE!</v>
      </c>
      <c r="AA19" s="61" t="str">
        <f>'Map and Ab list'!S449</f>
        <v>S1</v>
      </c>
      <c r="AB19" s="61" t="str">
        <f>'Map and Ab list'!S451</f>
        <v>S2</v>
      </c>
      <c r="AC19" s="61" t="e">
        <f t="shared" si="6"/>
        <v>#VALUE!</v>
      </c>
      <c r="AE19" s="61" t="str">
        <f>'Map and Ab list'!S523</f>
        <v>S1</v>
      </c>
      <c r="AF19" s="61" t="str">
        <f>'Map and Ab list'!S525</f>
        <v>S2</v>
      </c>
      <c r="AG19" s="61" t="e">
        <f t="shared" si="7"/>
        <v>#VALUE!</v>
      </c>
      <c r="AI19" s="61" t="str">
        <f>'Map and Ab list'!S597</f>
        <v>S1</v>
      </c>
      <c r="AJ19" s="61" t="str">
        <f>'Map and Ab list'!S599</f>
        <v>S2</v>
      </c>
      <c r="AK19" s="61" t="e">
        <f t="shared" si="8"/>
        <v>#VALUE!</v>
      </c>
      <c r="AM19" s="61" t="str">
        <f>'Map and Ab list'!S671</f>
        <v>S1</v>
      </c>
      <c r="AN19" s="61" t="str">
        <f>'Map and Ab list'!S673</f>
        <v>S2</v>
      </c>
      <c r="AO19" s="61" t="e">
        <f t="shared" si="9"/>
        <v>#VALUE!</v>
      </c>
      <c r="AQ19" s="61" t="str">
        <f>'Map and Ab list'!S745</f>
        <v>S1</v>
      </c>
      <c r="AR19" s="61" t="str">
        <f>'Map and Ab list'!S747</f>
        <v>S2</v>
      </c>
      <c r="AS19" s="61" t="e">
        <f t="shared" si="10"/>
        <v>#VALUE!</v>
      </c>
      <c r="AU19" s="61" t="str">
        <f>'Map and Ab list'!S819</f>
        <v>S1</v>
      </c>
      <c r="AV19" s="61" t="str">
        <f>'Map and Ab list'!S821</f>
        <v>S2</v>
      </c>
      <c r="AW19" s="61" t="e">
        <f t="shared" si="11"/>
        <v>#VALUE!</v>
      </c>
      <c r="AZ19" s="11"/>
      <c r="BA19" s="11"/>
      <c r="BC19" s="11"/>
      <c r="BD19" s="11"/>
      <c r="BE19" s="11"/>
      <c r="BG19" s="11"/>
      <c r="BH19" s="11"/>
      <c r="BI19" s="11"/>
      <c r="BK19" s="11"/>
      <c r="BL19" s="11"/>
      <c r="BM19" s="11"/>
      <c r="BO19" s="11"/>
      <c r="BP19" s="11"/>
      <c r="BQ19" s="11"/>
      <c r="BS19" s="11"/>
      <c r="BT19" s="11"/>
      <c r="BU19" s="11"/>
      <c r="BW19" s="11"/>
      <c r="BX19" s="11"/>
      <c r="BY19" s="11"/>
      <c r="CA19" s="11"/>
      <c r="CB19" s="11"/>
      <c r="CC19" s="11"/>
      <c r="CE19" s="11"/>
      <c r="CF19" s="11"/>
      <c r="CG19" s="11"/>
      <c r="CI19" s="11"/>
      <c r="CJ19" s="11"/>
      <c r="CK19" s="11"/>
      <c r="CM19" s="11"/>
      <c r="CN19" s="11"/>
      <c r="CO19" s="11"/>
      <c r="CQ19" s="11"/>
      <c r="CR19" s="11"/>
      <c r="CS19" s="11"/>
    </row>
    <row r="20" spans="1:97" ht="14.1" customHeight="1" x14ac:dyDescent="0.2">
      <c r="A20" s="64">
        <v>16</v>
      </c>
      <c r="B20" s="117" t="s">
        <v>1127</v>
      </c>
      <c r="C20" s="61" t="str">
        <f>'Map and Ab list'!T5</f>
        <v>R1</v>
      </c>
      <c r="D20" s="61" t="str">
        <f>'Map and Ab list'!T7</f>
        <v>R2</v>
      </c>
      <c r="E20" s="61" t="e">
        <f t="shared" si="0"/>
        <v>#VALUE!</v>
      </c>
      <c r="G20" s="61" t="str">
        <f>'Map and Ab list'!T79</f>
        <v>R1</v>
      </c>
      <c r="H20" s="61" t="str">
        <f>'Map and Ab list'!T81</f>
        <v>R2</v>
      </c>
      <c r="I20" s="61" t="e">
        <f t="shared" si="1"/>
        <v>#VALUE!</v>
      </c>
      <c r="K20" s="61" t="str">
        <f>'Map and Ab list'!T153</f>
        <v>R1</v>
      </c>
      <c r="L20" s="61" t="str">
        <f>'Map and Ab list'!T155</f>
        <v>R2</v>
      </c>
      <c r="M20" s="61" t="e">
        <f t="shared" si="2"/>
        <v>#VALUE!</v>
      </c>
      <c r="O20" s="61" t="str">
        <f>'Map and Ab list'!T227</f>
        <v>R1</v>
      </c>
      <c r="P20" s="61" t="str">
        <f>'Map and Ab list'!T229</f>
        <v>R2</v>
      </c>
      <c r="Q20" s="61" t="e">
        <f t="shared" si="3"/>
        <v>#VALUE!</v>
      </c>
      <c r="S20" s="61" t="str">
        <f>'Map and Ab list'!T301</f>
        <v>R1</v>
      </c>
      <c r="T20" s="61" t="str">
        <f>'Map and Ab list'!T303</f>
        <v>R2</v>
      </c>
      <c r="U20" s="61" t="e">
        <f t="shared" si="4"/>
        <v>#VALUE!</v>
      </c>
      <c r="W20" s="61" t="str">
        <f>'Map and Ab list'!T375</f>
        <v>R1</v>
      </c>
      <c r="X20" s="61" t="str">
        <f>'Map and Ab list'!T377</f>
        <v>R2</v>
      </c>
      <c r="Y20" s="61" t="e">
        <f t="shared" si="5"/>
        <v>#VALUE!</v>
      </c>
      <c r="AA20" s="61" t="str">
        <f>'Map and Ab list'!T449</f>
        <v>R1</v>
      </c>
      <c r="AB20" s="61" t="str">
        <f>'Map and Ab list'!T451</f>
        <v>R2</v>
      </c>
      <c r="AC20" s="61" t="e">
        <f t="shared" si="6"/>
        <v>#VALUE!</v>
      </c>
      <c r="AE20" s="61" t="str">
        <f>'Map and Ab list'!T523</f>
        <v>R1</v>
      </c>
      <c r="AF20" s="61" t="str">
        <f>'Map and Ab list'!T525</f>
        <v>R2</v>
      </c>
      <c r="AG20" s="61" t="e">
        <f t="shared" si="7"/>
        <v>#VALUE!</v>
      </c>
      <c r="AI20" s="61" t="str">
        <f>'Map and Ab list'!T597</f>
        <v>R1</v>
      </c>
      <c r="AJ20" s="61" t="str">
        <f>'Map and Ab list'!T599</f>
        <v>R2</v>
      </c>
      <c r="AK20" s="61" t="e">
        <f t="shared" si="8"/>
        <v>#VALUE!</v>
      </c>
      <c r="AM20" s="61" t="str">
        <f>'Map and Ab list'!T671</f>
        <v>R1</v>
      </c>
      <c r="AN20" s="61" t="str">
        <f>'Map and Ab list'!T673</f>
        <v>R2</v>
      </c>
      <c r="AO20" s="61" t="e">
        <f t="shared" si="9"/>
        <v>#VALUE!</v>
      </c>
      <c r="AQ20" s="61" t="str">
        <f>'Map and Ab list'!T745</f>
        <v>R1</v>
      </c>
      <c r="AR20" s="61" t="str">
        <f>'Map and Ab list'!T747</f>
        <v>R2</v>
      </c>
      <c r="AS20" s="61" t="e">
        <f t="shared" si="10"/>
        <v>#VALUE!</v>
      </c>
      <c r="AU20" s="61" t="str">
        <f>'Map and Ab list'!T819</f>
        <v>R1</v>
      </c>
      <c r="AV20" s="61" t="str">
        <f>'Map and Ab list'!T821</f>
        <v>R2</v>
      </c>
      <c r="AW20" s="61" t="e">
        <f t="shared" si="11"/>
        <v>#VALUE!</v>
      </c>
      <c r="AZ20" s="11"/>
      <c r="BA20" s="11"/>
      <c r="BC20" s="11"/>
      <c r="BD20" s="11"/>
      <c r="BE20" s="11"/>
      <c r="BG20" s="11"/>
      <c r="BH20" s="11"/>
      <c r="BI20" s="11"/>
      <c r="BK20" s="11"/>
      <c r="BL20" s="11"/>
      <c r="BM20" s="11"/>
      <c r="BO20" s="11"/>
      <c r="BP20" s="11"/>
      <c r="BQ20" s="11"/>
      <c r="BS20" s="11"/>
      <c r="BT20" s="11"/>
      <c r="BU20" s="11"/>
      <c r="BW20" s="11"/>
      <c r="BX20" s="11"/>
      <c r="BY20" s="11"/>
      <c r="CA20" s="11"/>
      <c r="CB20" s="11"/>
      <c r="CC20" s="11"/>
      <c r="CE20" s="11"/>
      <c r="CF20" s="11"/>
      <c r="CG20" s="11"/>
      <c r="CI20" s="11"/>
      <c r="CJ20" s="11"/>
      <c r="CK20" s="11"/>
      <c r="CM20" s="11"/>
      <c r="CN20" s="11"/>
      <c r="CO20" s="11"/>
      <c r="CQ20" s="11"/>
      <c r="CR20" s="11"/>
      <c r="CS20" s="11"/>
    </row>
    <row r="21" spans="1:97" ht="14.1" customHeight="1" x14ac:dyDescent="0.2">
      <c r="A21" s="64">
        <v>17</v>
      </c>
      <c r="B21" s="117" t="s">
        <v>1128</v>
      </c>
      <c r="C21" s="61" t="str">
        <f>'Map and Ab list'!U5</f>
        <v>S1</v>
      </c>
      <c r="D21" s="61" t="str">
        <f>'Map and Ab list'!U7</f>
        <v>S2</v>
      </c>
      <c r="E21" s="61" t="e">
        <f t="shared" si="0"/>
        <v>#VALUE!</v>
      </c>
      <c r="G21" s="61" t="str">
        <f>'Map and Ab list'!U79</f>
        <v>S1</v>
      </c>
      <c r="H21" s="61" t="str">
        <f>'Map and Ab list'!U81</f>
        <v>S2</v>
      </c>
      <c r="I21" s="61" t="e">
        <f t="shared" si="1"/>
        <v>#VALUE!</v>
      </c>
      <c r="K21" s="61" t="str">
        <f>'Map and Ab list'!U153</f>
        <v>S1</v>
      </c>
      <c r="L21" s="61" t="str">
        <f>'Map and Ab list'!U155</f>
        <v>S2</v>
      </c>
      <c r="M21" s="61" t="e">
        <f t="shared" si="2"/>
        <v>#VALUE!</v>
      </c>
      <c r="O21" s="61" t="str">
        <f>'Map and Ab list'!U227</f>
        <v>S1</v>
      </c>
      <c r="P21" s="61" t="str">
        <f>'Map and Ab list'!U229</f>
        <v>S2</v>
      </c>
      <c r="Q21" s="61" t="e">
        <f t="shared" si="3"/>
        <v>#VALUE!</v>
      </c>
      <c r="S21" s="61" t="str">
        <f>'Map and Ab list'!U301</f>
        <v>S1</v>
      </c>
      <c r="T21" s="61" t="str">
        <f>'Map and Ab list'!U303</f>
        <v>S2</v>
      </c>
      <c r="U21" s="61" t="e">
        <f t="shared" si="4"/>
        <v>#VALUE!</v>
      </c>
      <c r="W21" s="61" t="str">
        <f>'Map and Ab list'!U375</f>
        <v>S1</v>
      </c>
      <c r="X21" s="61" t="str">
        <f>'Map and Ab list'!U377</f>
        <v>S2</v>
      </c>
      <c r="Y21" s="61" t="e">
        <f t="shared" si="5"/>
        <v>#VALUE!</v>
      </c>
      <c r="AA21" s="61" t="str">
        <f>'Map and Ab list'!U449</f>
        <v>S1</v>
      </c>
      <c r="AB21" s="61" t="str">
        <f>'Map and Ab list'!U451</f>
        <v>S2</v>
      </c>
      <c r="AC21" s="61" t="e">
        <f t="shared" si="6"/>
        <v>#VALUE!</v>
      </c>
      <c r="AE21" s="61" t="str">
        <f>'Map and Ab list'!U523</f>
        <v>S1</v>
      </c>
      <c r="AF21" s="61" t="str">
        <f>'Map and Ab list'!U525</f>
        <v>S2</v>
      </c>
      <c r="AG21" s="61" t="e">
        <f t="shared" si="7"/>
        <v>#VALUE!</v>
      </c>
      <c r="AI21" s="61" t="str">
        <f>'Map and Ab list'!U597</f>
        <v>S1</v>
      </c>
      <c r="AJ21" s="61" t="str">
        <f>'Map and Ab list'!U599</f>
        <v>S2</v>
      </c>
      <c r="AK21" s="61" t="e">
        <f t="shared" si="8"/>
        <v>#VALUE!</v>
      </c>
      <c r="AM21" s="61" t="str">
        <f>'Map and Ab list'!U671</f>
        <v>S1</v>
      </c>
      <c r="AN21" s="61" t="str">
        <f>'Map and Ab list'!U673</f>
        <v>S2</v>
      </c>
      <c r="AO21" s="61" t="e">
        <f t="shared" si="9"/>
        <v>#VALUE!</v>
      </c>
      <c r="AQ21" s="61" t="str">
        <f>'Map and Ab list'!U745</f>
        <v>S1</v>
      </c>
      <c r="AR21" s="61" t="str">
        <f>'Map and Ab list'!U747</f>
        <v>S2</v>
      </c>
      <c r="AS21" s="61" t="e">
        <f t="shared" si="10"/>
        <v>#VALUE!</v>
      </c>
      <c r="AU21" s="61" t="str">
        <f>'Map and Ab list'!U819</f>
        <v>S1</v>
      </c>
      <c r="AV21" s="61" t="str">
        <f>'Map and Ab list'!U821</f>
        <v>S2</v>
      </c>
      <c r="AW21" s="61" t="e">
        <f t="shared" si="11"/>
        <v>#VALUE!</v>
      </c>
      <c r="AZ21" s="11"/>
      <c r="BA21" s="11"/>
      <c r="BC21" s="11"/>
      <c r="BD21" s="11"/>
      <c r="BE21" s="11"/>
      <c r="BG21" s="11"/>
      <c r="BH21" s="11"/>
      <c r="BI21" s="11"/>
      <c r="BK21" s="11"/>
      <c r="BL21" s="11"/>
      <c r="BM21" s="11"/>
      <c r="BO21" s="11"/>
      <c r="BP21" s="11"/>
      <c r="BQ21" s="11"/>
      <c r="BS21" s="11"/>
      <c r="BT21" s="11"/>
      <c r="BU21" s="11"/>
      <c r="BW21" s="11"/>
      <c r="BX21" s="11"/>
      <c r="BY21" s="11"/>
      <c r="CA21" s="11"/>
      <c r="CB21" s="11"/>
      <c r="CC21" s="11"/>
      <c r="CE21" s="11"/>
      <c r="CF21" s="11"/>
      <c r="CG21" s="11"/>
      <c r="CI21" s="11"/>
      <c r="CJ21" s="11"/>
      <c r="CK21" s="11"/>
      <c r="CM21" s="11"/>
      <c r="CN21" s="11"/>
      <c r="CO21" s="11"/>
      <c r="CQ21" s="11"/>
      <c r="CR21" s="11"/>
      <c r="CS21" s="11"/>
    </row>
    <row r="22" spans="1:97" ht="14.1" customHeight="1" x14ac:dyDescent="0.2">
      <c r="A22" s="64">
        <v>18</v>
      </c>
      <c r="B22" s="117" t="s">
        <v>1129</v>
      </c>
      <c r="C22" s="61" t="str">
        <f>'Map and Ab list'!V5</f>
        <v>T1</v>
      </c>
      <c r="D22" s="61" t="str">
        <f>'Map and Ab list'!V7</f>
        <v>T2</v>
      </c>
      <c r="E22" s="61" t="e">
        <f t="shared" si="0"/>
        <v>#VALUE!</v>
      </c>
      <c r="G22" s="61" t="str">
        <f>'Map and Ab list'!V79</f>
        <v>T1</v>
      </c>
      <c r="H22" s="61" t="str">
        <f>'Map and Ab list'!V81</f>
        <v>T2</v>
      </c>
      <c r="I22" s="61" t="e">
        <f t="shared" si="1"/>
        <v>#VALUE!</v>
      </c>
      <c r="K22" s="61" t="str">
        <f>'Map and Ab list'!V153</f>
        <v>T1</v>
      </c>
      <c r="L22" s="61" t="str">
        <f>'Map and Ab list'!V155</f>
        <v>T2</v>
      </c>
      <c r="M22" s="61" t="e">
        <f t="shared" si="2"/>
        <v>#VALUE!</v>
      </c>
      <c r="O22" s="61" t="str">
        <f>'Map and Ab list'!V227</f>
        <v>T1</v>
      </c>
      <c r="P22" s="61" t="str">
        <f>'Map and Ab list'!V229</f>
        <v>T2</v>
      </c>
      <c r="Q22" s="61" t="e">
        <f t="shared" si="3"/>
        <v>#VALUE!</v>
      </c>
      <c r="S22" s="61" t="str">
        <f>'Map and Ab list'!V301</f>
        <v>T1</v>
      </c>
      <c r="T22" s="61" t="str">
        <f>'Map and Ab list'!V303</f>
        <v>T2</v>
      </c>
      <c r="U22" s="61" t="e">
        <f t="shared" si="4"/>
        <v>#VALUE!</v>
      </c>
      <c r="W22" s="61" t="str">
        <f>'Map and Ab list'!V375</f>
        <v>T1</v>
      </c>
      <c r="X22" s="61" t="str">
        <f>'Map and Ab list'!V377</f>
        <v>T2</v>
      </c>
      <c r="Y22" s="61" t="e">
        <f t="shared" si="5"/>
        <v>#VALUE!</v>
      </c>
      <c r="AA22" s="61" t="str">
        <f>'Map and Ab list'!V449</f>
        <v>T1</v>
      </c>
      <c r="AB22" s="61" t="str">
        <f>'Map and Ab list'!V451</f>
        <v>T2</v>
      </c>
      <c r="AC22" s="61" t="e">
        <f t="shared" si="6"/>
        <v>#VALUE!</v>
      </c>
      <c r="AE22" s="61" t="str">
        <f>'Map and Ab list'!V523</f>
        <v>T1</v>
      </c>
      <c r="AF22" s="61" t="str">
        <f>'Map and Ab list'!V525</f>
        <v>T2</v>
      </c>
      <c r="AG22" s="61" t="e">
        <f t="shared" si="7"/>
        <v>#VALUE!</v>
      </c>
      <c r="AI22" s="61" t="str">
        <f>'Map and Ab list'!V597</f>
        <v>T1</v>
      </c>
      <c r="AJ22" s="61" t="str">
        <f>'Map and Ab list'!V599</f>
        <v>T2</v>
      </c>
      <c r="AK22" s="61" t="e">
        <f t="shared" si="8"/>
        <v>#VALUE!</v>
      </c>
      <c r="AM22" s="61" t="str">
        <f>'Map and Ab list'!V671</f>
        <v>T1</v>
      </c>
      <c r="AN22" s="61" t="str">
        <f>'Map and Ab list'!V673</f>
        <v>T2</v>
      </c>
      <c r="AO22" s="61" t="e">
        <f t="shared" si="9"/>
        <v>#VALUE!</v>
      </c>
      <c r="AQ22" s="61" t="str">
        <f>'Map and Ab list'!V745</f>
        <v>T1</v>
      </c>
      <c r="AR22" s="61" t="str">
        <f>'Map and Ab list'!V747</f>
        <v>T2</v>
      </c>
      <c r="AS22" s="61" t="e">
        <f t="shared" si="10"/>
        <v>#VALUE!</v>
      </c>
      <c r="AU22" s="61" t="str">
        <f>'Map and Ab list'!V819</f>
        <v>T1</v>
      </c>
      <c r="AV22" s="61" t="str">
        <f>'Map and Ab list'!V821</f>
        <v>T2</v>
      </c>
      <c r="AW22" s="61" t="e">
        <f t="shared" si="11"/>
        <v>#VALUE!</v>
      </c>
      <c r="AZ22" s="11"/>
      <c r="BA22" s="11"/>
      <c r="BC22" s="11"/>
      <c r="BD22" s="11"/>
      <c r="BE22" s="11"/>
      <c r="BG22" s="11"/>
      <c r="BH22" s="11"/>
      <c r="BI22" s="11"/>
      <c r="BK22" s="11"/>
      <c r="BL22" s="11"/>
      <c r="BM22" s="11"/>
      <c r="BO22" s="11"/>
      <c r="BP22" s="11"/>
      <c r="BQ22" s="11"/>
      <c r="BS22" s="11"/>
      <c r="BT22" s="11"/>
      <c r="BU22" s="11"/>
      <c r="BW22" s="11"/>
      <c r="BX22" s="11"/>
      <c r="BY22" s="11"/>
      <c r="CA22" s="11"/>
      <c r="CB22" s="11"/>
      <c r="CC22" s="11"/>
      <c r="CE22" s="11"/>
      <c r="CF22" s="11"/>
      <c r="CG22" s="11"/>
      <c r="CI22" s="11"/>
      <c r="CJ22" s="11"/>
      <c r="CK22" s="11"/>
      <c r="CM22" s="11"/>
      <c r="CN22" s="11"/>
      <c r="CO22" s="11"/>
      <c r="CQ22" s="11"/>
      <c r="CR22" s="11"/>
      <c r="CS22" s="11"/>
    </row>
    <row r="23" spans="1:97" ht="14.1" customHeight="1" x14ac:dyDescent="0.2">
      <c r="A23" s="64">
        <v>19</v>
      </c>
      <c r="B23" s="117" t="s">
        <v>1130</v>
      </c>
      <c r="C23" s="61" t="str">
        <f>'Map and Ab list'!W5</f>
        <v>U1</v>
      </c>
      <c r="D23" s="61" t="str">
        <f>'Map and Ab list'!W7</f>
        <v>U2</v>
      </c>
      <c r="E23" s="61" t="e">
        <f t="shared" si="0"/>
        <v>#VALUE!</v>
      </c>
      <c r="G23" s="61" t="str">
        <f>'Map and Ab list'!W79</f>
        <v>U1</v>
      </c>
      <c r="H23" s="61" t="str">
        <f>'Map and Ab list'!W81</f>
        <v>U2</v>
      </c>
      <c r="I23" s="61" t="e">
        <f t="shared" si="1"/>
        <v>#VALUE!</v>
      </c>
      <c r="K23" s="61" t="str">
        <f>'Map and Ab list'!W153</f>
        <v>U1</v>
      </c>
      <c r="L23" s="61" t="str">
        <f>'Map and Ab list'!W155</f>
        <v>U2</v>
      </c>
      <c r="M23" s="61" t="e">
        <f t="shared" si="2"/>
        <v>#VALUE!</v>
      </c>
      <c r="O23" s="61" t="str">
        <f>'Map and Ab list'!W227</f>
        <v>U1</v>
      </c>
      <c r="P23" s="61" t="str">
        <f>'Map and Ab list'!W229</f>
        <v>U2</v>
      </c>
      <c r="Q23" s="61" t="e">
        <f t="shared" si="3"/>
        <v>#VALUE!</v>
      </c>
      <c r="S23" s="61" t="str">
        <f>'Map and Ab list'!W301</f>
        <v>U1</v>
      </c>
      <c r="T23" s="61" t="str">
        <f>'Map and Ab list'!W303</f>
        <v>U2</v>
      </c>
      <c r="U23" s="61" t="e">
        <f t="shared" si="4"/>
        <v>#VALUE!</v>
      </c>
      <c r="W23" s="61" t="str">
        <f>'Map and Ab list'!W375</f>
        <v>U1</v>
      </c>
      <c r="X23" s="61" t="str">
        <f>'Map and Ab list'!W377</f>
        <v>U2</v>
      </c>
      <c r="Y23" s="61" t="e">
        <f t="shared" si="5"/>
        <v>#VALUE!</v>
      </c>
      <c r="AA23" s="61" t="str">
        <f>'Map and Ab list'!W449</f>
        <v>U1</v>
      </c>
      <c r="AB23" s="61" t="str">
        <f>'Map and Ab list'!W451</f>
        <v>U2</v>
      </c>
      <c r="AC23" s="61" t="e">
        <f t="shared" si="6"/>
        <v>#VALUE!</v>
      </c>
      <c r="AE23" s="61" t="str">
        <f>'Map and Ab list'!W523</f>
        <v>U1</v>
      </c>
      <c r="AF23" s="61" t="str">
        <f>'Map and Ab list'!W525</f>
        <v>U2</v>
      </c>
      <c r="AG23" s="61" t="e">
        <f t="shared" si="7"/>
        <v>#VALUE!</v>
      </c>
      <c r="AI23" s="61" t="str">
        <f>'Map and Ab list'!W597</f>
        <v>U1</v>
      </c>
      <c r="AJ23" s="61" t="str">
        <f>'Map and Ab list'!W599</f>
        <v>U2</v>
      </c>
      <c r="AK23" s="61" t="e">
        <f t="shared" si="8"/>
        <v>#VALUE!</v>
      </c>
      <c r="AM23" s="61" t="str">
        <f>'Map and Ab list'!W671</f>
        <v>U1</v>
      </c>
      <c r="AN23" s="61" t="str">
        <f>'Map and Ab list'!W673</f>
        <v>U2</v>
      </c>
      <c r="AO23" s="61" t="e">
        <f t="shared" si="9"/>
        <v>#VALUE!</v>
      </c>
      <c r="AQ23" s="61" t="str">
        <f>'Map and Ab list'!W745</f>
        <v>U1</v>
      </c>
      <c r="AR23" s="61" t="str">
        <f>'Map and Ab list'!W747</f>
        <v>U2</v>
      </c>
      <c r="AS23" s="61" t="e">
        <f t="shared" si="10"/>
        <v>#VALUE!</v>
      </c>
      <c r="AU23" s="61" t="str">
        <f>'Map and Ab list'!W819</f>
        <v>U1</v>
      </c>
      <c r="AV23" s="61" t="str">
        <f>'Map and Ab list'!W821</f>
        <v>U2</v>
      </c>
      <c r="AW23" s="61" t="e">
        <f t="shared" si="11"/>
        <v>#VALUE!</v>
      </c>
      <c r="AZ23" s="11"/>
      <c r="BA23" s="11"/>
      <c r="BC23" s="11"/>
      <c r="BD23" s="11"/>
      <c r="BE23" s="11"/>
      <c r="BG23" s="11"/>
      <c r="BH23" s="11"/>
      <c r="BI23" s="11"/>
      <c r="BK23" s="11"/>
      <c r="BL23" s="11"/>
      <c r="BM23" s="11"/>
      <c r="BO23" s="11"/>
      <c r="BP23" s="11"/>
      <c r="BQ23" s="11"/>
      <c r="BS23" s="11"/>
      <c r="BT23" s="11"/>
      <c r="BU23" s="11"/>
      <c r="BW23" s="11"/>
      <c r="BX23" s="11"/>
      <c r="BY23" s="11"/>
      <c r="CA23" s="11"/>
      <c r="CB23" s="11"/>
      <c r="CC23" s="11"/>
      <c r="CE23" s="11"/>
      <c r="CF23" s="11"/>
      <c r="CG23" s="11"/>
      <c r="CI23" s="11"/>
      <c r="CJ23" s="11"/>
      <c r="CK23" s="11"/>
      <c r="CM23" s="11"/>
      <c r="CN23" s="11"/>
      <c r="CO23" s="11"/>
      <c r="CQ23" s="11"/>
      <c r="CR23" s="11"/>
      <c r="CS23" s="11"/>
    </row>
    <row r="24" spans="1:97" ht="14.1" customHeight="1" x14ac:dyDescent="0.2">
      <c r="A24" s="64">
        <v>20</v>
      </c>
      <c r="B24" s="117" t="s">
        <v>1131</v>
      </c>
      <c r="C24" s="61" t="str">
        <f>'Map and Ab list'!X5</f>
        <v>V1</v>
      </c>
      <c r="D24" s="61" t="str">
        <f>'Map and Ab list'!X7</f>
        <v>V2</v>
      </c>
      <c r="E24" s="61" t="e">
        <f t="shared" si="0"/>
        <v>#VALUE!</v>
      </c>
      <c r="G24" s="61" t="str">
        <f>'Map and Ab list'!X79</f>
        <v>V1</v>
      </c>
      <c r="H24" s="61" t="str">
        <f>'Map and Ab list'!X81</f>
        <v>V2</v>
      </c>
      <c r="I24" s="61" t="e">
        <f t="shared" si="1"/>
        <v>#VALUE!</v>
      </c>
      <c r="K24" s="61" t="str">
        <f>'Map and Ab list'!X153</f>
        <v>V1</v>
      </c>
      <c r="L24" s="61" t="str">
        <f>'Map and Ab list'!X155</f>
        <v>V2</v>
      </c>
      <c r="M24" s="61" t="e">
        <f t="shared" si="2"/>
        <v>#VALUE!</v>
      </c>
      <c r="O24" s="61" t="str">
        <f>'Map and Ab list'!X227</f>
        <v>V1</v>
      </c>
      <c r="P24" s="61" t="str">
        <f>'Map and Ab list'!X229</f>
        <v>V2</v>
      </c>
      <c r="Q24" s="61" t="e">
        <f t="shared" si="3"/>
        <v>#VALUE!</v>
      </c>
      <c r="S24" s="61" t="str">
        <f>'Map and Ab list'!X301</f>
        <v>V1</v>
      </c>
      <c r="T24" s="61" t="str">
        <f>'Map and Ab list'!X303</f>
        <v>V2</v>
      </c>
      <c r="U24" s="61" t="e">
        <f t="shared" si="4"/>
        <v>#VALUE!</v>
      </c>
      <c r="W24" s="61" t="str">
        <f>'Map and Ab list'!X375</f>
        <v>V1</v>
      </c>
      <c r="X24" s="61" t="str">
        <f>'Map and Ab list'!X377</f>
        <v>V2</v>
      </c>
      <c r="Y24" s="61" t="e">
        <f t="shared" si="5"/>
        <v>#VALUE!</v>
      </c>
      <c r="AA24" s="61" t="str">
        <f>'Map and Ab list'!X449</f>
        <v>V1</v>
      </c>
      <c r="AB24" s="61" t="str">
        <f>'Map and Ab list'!X451</f>
        <v>V2</v>
      </c>
      <c r="AC24" s="61" t="e">
        <f t="shared" si="6"/>
        <v>#VALUE!</v>
      </c>
      <c r="AE24" s="61" t="str">
        <f>'Map and Ab list'!X523</f>
        <v>V1</v>
      </c>
      <c r="AF24" s="61" t="str">
        <f>'Map and Ab list'!X525</f>
        <v>V2</v>
      </c>
      <c r="AG24" s="61" t="e">
        <f t="shared" si="7"/>
        <v>#VALUE!</v>
      </c>
      <c r="AI24" s="61" t="str">
        <f>'Map and Ab list'!X597</f>
        <v>V1</v>
      </c>
      <c r="AJ24" s="61" t="str">
        <f>'Map and Ab list'!X599</f>
        <v>V2</v>
      </c>
      <c r="AK24" s="61" t="e">
        <f t="shared" si="8"/>
        <v>#VALUE!</v>
      </c>
      <c r="AM24" s="61" t="str">
        <f>'Map and Ab list'!X671</f>
        <v>V1</v>
      </c>
      <c r="AN24" s="61" t="str">
        <f>'Map and Ab list'!X673</f>
        <v>V2</v>
      </c>
      <c r="AO24" s="61" t="e">
        <f t="shared" si="9"/>
        <v>#VALUE!</v>
      </c>
      <c r="AQ24" s="61" t="str">
        <f>'Map and Ab list'!X745</f>
        <v>V1</v>
      </c>
      <c r="AR24" s="61" t="str">
        <f>'Map and Ab list'!X747</f>
        <v>V2</v>
      </c>
      <c r="AS24" s="61" t="e">
        <f t="shared" si="10"/>
        <v>#VALUE!</v>
      </c>
      <c r="AU24" s="61" t="str">
        <f>'Map and Ab list'!X819</f>
        <v>V1</v>
      </c>
      <c r="AV24" s="61" t="str">
        <f>'Map and Ab list'!X821</f>
        <v>V2</v>
      </c>
      <c r="AW24" s="61" t="e">
        <f t="shared" si="11"/>
        <v>#VALUE!</v>
      </c>
      <c r="AZ24" s="11"/>
      <c r="BA24" s="11"/>
      <c r="BC24" s="11"/>
      <c r="BD24" s="11"/>
      <c r="BE24" s="11"/>
      <c r="BG24" s="11"/>
      <c r="BH24" s="11"/>
      <c r="BI24" s="11"/>
      <c r="BK24" s="11"/>
      <c r="BL24" s="11"/>
      <c r="BM24" s="11"/>
      <c r="BO24" s="11"/>
      <c r="BP24" s="11"/>
      <c r="BQ24" s="11"/>
      <c r="BS24" s="11"/>
      <c r="BT24" s="11"/>
      <c r="BU24" s="11"/>
      <c r="BW24" s="11"/>
      <c r="BX24" s="11"/>
      <c r="BY24" s="11"/>
      <c r="CA24" s="11"/>
      <c r="CB24" s="11"/>
      <c r="CC24" s="11"/>
      <c r="CE24" s="11"/>
      <c r="CF24" s="11"/>
      <c r="CG24" s="11"/>
      <c r="CI24" s="11"/>
      <c r="CJ24" s="11"/>
      <c r="CK24" s="11"/>
      <c r="CM24" s="11"/>
      <c r="CN24" s="11"/>
      <c r="CO24" s="11"/>
      <c r="CQ24" s="11"/>
      <c r="CR24" s="11"/>
      <c r="CS24" s="11"/>
    </row>
    <row r="25" spans="1:97" ht="14.1" customHeight="1" x14ac:dyDescent="0.2">
      <c r="A25" s="64">
        <v>21</v>
      </c>
      <c r="B25" s="117" t="s">
        <v>1132</v>
      </c>
      <c r="C25" s="61" t="str">
        <f>'Map and Ab list'!Y5</f>
        <v>W1</v>
      </c>
      <c r="D25" s="61" t="str">
        <f>'Map and Ab list'!Y7</f>
        <v>W2</v>
      </c>
      <c r="E25" s="61" t="e">
        <f t="shared" si="0"/>
        <v>#VALUE!</v>
      </c>
      <c r="G25" s="61" t="str">
        <f>'Map and Ab list'!Y79</f>
        <v>W1</v>
      </c>
      <c r="H25" s="61" t="str">
        <f>'Map and Ab list'!Y81</f>
        <v>W2</v>
      </c>
      <c r="I25" s="61" t="e">
        <f t="shared" si="1"/>
        <v>#VALUE!</v>
      </c>
      <c r="K25" s="61" t="str">
        <f>'Map and Ab list'!Y153</f>
        <v>W1</v>
      </c>
      <c r="L25" s="61" t="str">
        <f>'Map and Ab list'!Y155</f>
        <v>W2</v>
      </c>
      <c r="M25" s="61" t="e">
        <f t="shared" si="2"/>
        <v>#VALUE!</v>
      </c>
      <c r="O25" s="61" t="str">
        <f>'Map and Ab list'!Y227</f>
        <v>W1</v>
      </c>
      <c r="P25" s="61" t="str">
        <f>'Map and Ab list'!Y229</f>
        <v>W2</v>
      </c>
      <c r="Q25" s="61" t="e">
        <f t="shared" si="3"/>
        <v>#VALUE!</v>
      </c>
      <c r="S25" s="61" t="str">
        <f>'Map and Ab list'!Y301</f>
        <v>W1</v>
      </c>
      <c r="T25" s="61" t="str">
        <f>'Map and Ab list'!Y303</f>
        <v>W2</v>
      </c>
      <c r="U25" s="61" t="e">
        <f t="shared" si="4"/>
        <v>#VALUE!</v>
      </c>
      <c r="W25" s="61" t="str">
        <f>'Map and Ab list'!Y375</f>
        <v>W1</v>
      </c>
      <c r="X25" s="61" t="str">
        <f>'Map and Ab list'!Y377</f>
        <v>W2</v>
      </c>
      <c r="Y25" s="61" t="e">
        <f t="shared" si="5"/>
        <v>#VALUE!</v>
      </c>
      <c r="AA25" s="61" t="str">
        <f>'Map and Ab list'!Y449</f>
        <v>W1</v>
      </c>
      <c r="AB25" s="61" t="str">
        <f>'Map and Ab list'!Y451</f>
        <v>W2</v>
      </c>
      <c r="AC25" s="61" t="e">
        <f t="shared" si="6"/>
        <v>#VALUE!</v>
      </c>
      <c r="AE25" s="61" t="str">
        <f>'Map and Ab list'!Y523</f>
        <v>W1</v>
      </c>
      <c r="AF25" s="61" t="str">
        <f>'Map and Ab list'!Y525</f>
        <v>W2</v>
      </c>
      <c r="AG25" s="61" t="e">
        <f t="shared" si="7"/>
        <v>#VALUE!</v>
      </c>
      <c r="AI25" s="61" t="str">
        <f>'Map and Ab list'!Y597</f>
        <v>W1</v>
      </c>
      <c r="AJ25" s="61" t="str">
        <f>'Map and Ab list'!Y599</f>
        <v>W2</v>
      </c>
      <c r="AK25" s="61" t="e">
        <f t="shared" si="8"/>
        <v>#VALUE!</v>
      </c>
      <c r="AM25" s="61" t="str">
        <f>'Map and Ab list'!Y671</f>
        <v>W1</v>
      </c>
      <c r="AN25" s="61" t="str">
        <f>'Map and Ab list'!Y673</f>
        <v>W2</v>
      </c>
      <c r="AO25" s="61" t="e">
        <f t="shared" si="9"/>
        <v>#VALUE!</v>
      </c>
      <c r="AQ25" s="61" t="str">
        <f>'Map and Ab list'!Y745</f>
        <v>W1</v>
      </c>
      <c r="AR25" s="61" t="str">
        <f>'Map and Ab list'!Y747</f>
        <v>W2</v>
      </c>
      <c r="AS25" s="61" t="e">
        <f t="shared" si="10"/>
        <v>#VALUE!</v>
      </c>
      <c r="AU25" s="61" t="str">
        <f>'Map and Ab list'!Y819</f>
        <v>W1</v>
      </c>
      <c r="AV25" s="61" t="str">
        <f>'Map and Ab list'!Y821</f>
        <v>W2</v>
      </c>
      <c r="AW25" s="61" t="e">
        <f t="shared" si="11"/>
        <v>#VALUE!</v>
      </c>
      <c r="AZ25" s="11"/>
      <c r="BA25" s="11"/>
      <c r="BC25" s="11"/>
      <c r="BD25" s="11"/>
      <c r="BE25" s="11"/>
      <c r="BG25" s="11"/>
      <c r="BH25" s="11"/>
      <c r="BI25" s="11"/>
      <c r="BK25" s="11"/>
      <c r="BL25" s="11"/>
      <c r="BM25" s="11"/>
      <c r="BO25" s="11"/>
      <c r="BP25" s="11"/>
      <c r="BQ25" s="11"/>
      <c r="BS25" s="11"/>
      <c r="BT25" s="11"/>
      <c r="BU25" s="11"/>
      <c r="BW25" s="11"/>
      <c r="BX25" s="11"/>
      <c r="BY25" s="11"/>
      <c r="CA25" s="11"/>
      <c r="CB25" s="11"/>
      <c r="CC25" s="11"/>
      <c r="CE25" s="11"/>
      <c r="CF25" s="11"/>
      <c r="CG25" s="11"/>
      <c r="CI25" s="11"/>
      <c r="CJ25" s="11"/>
      <c r="CK25" s="11"/>
      <c r="CM25" s="11"/>
      <c r="CN25" s="11"/>
      <c r="CO25" s="11"/>
      <c r="CQ25" s="11"/>
      <c r="CR25" s="11"/>
      <c r="CS25" s="11"/>
    </row>
    <row r="26" spans="1:97" ht="14.1" customHeight="1" x14ac:dyDescent="0.2">
      <c r="A26" s="64">
        <v>22</v>
      </c>
      <c r="B26" s="117" t="s">
        <v>1133</v>
      </c>
      <c r="C26" s="61" t="str">
        <f>'Map and Ab list'!Z5</f>
        <v>X1</v>
      </c>
      <c r="D26" s="61" t="str">
        <f>'Map and Ab list'!Z7</f>
        <v>X2</v>
      </c>
      <c r="E26" s="61" t="e">
        <f t="shared" si="0"/>
        <v>#VALUE!</v>
      </c>
      <c r="G26" s="61" t="str">
        <f>'Map and Ab list'!Z79</f>
        <v>X1</v>
      </c>
      <c r="H26" s="61" t="str">
        <f>'Map and Ab list'!Z81</f>
        <v>X2</v>
      </c>
      <c r="I26" s="61" t="e">
        <f t="shared" si="1"/>
        <v>#VALUE!</v>
      </c>
      <c r="K26" s="61" t="str">
        <f>'Map and Ab list'!Z153</f>
        <v>X1</v>
      </c>
      <c r="L26" s="61" t="str">
        <f>'Map and Ab list'!Z155</f>
        <v>X2</v>
      </c>
      <c r="M26" s="61" t="e">
        <f t="shared" si="2"/>
        <v>#VALUE!</v>
      </c>
      <c r="O26" s="61" t="str">
        <f>'Map and Ab list'!Z227</f>
        <v>X1</v>
      </c>
      <c r="P26" s="61" t="str">
        <f>'Map and Ab list'!Z229</f>
        <v>X2</v>
      </c>
      <c r="Q26" s="61" t="e">
        <f t="shared" si="3"/>
        <v>#VALUE!</v>
      </c>
      <c r="S26" s="61" t="str">
        <f>'Map and Ab list'!Z301</f>
        <v>X1</v>
      </c>
      <c r="T26" s="61" t="str">
        <f>'Map and Ab list'!Z303</f>
        <v>X2</v>
      </c>
      <c r="U26" s="61" t="e">
        <f t="shared" si="4"/>
        <v>#VALUE!</v>
      </c>
      <c r="W26" s="61" t="str">
        <f>'Map and Ab list'!Z375</f>
        <v>X1</v>
      </c>
      <c r="X26" s="61" t="str">
        <f>'Map and Ab list'!Z377</f>
        <v>X2</v>
      </c>
      <c r="Y26" s="61" t="e">
        <f t="shared" si="5"/>
        <v>#VALUE!</v>
      </c>
      <c r="AA26" s="61" t="str">
        <f>'Map and Ab list'!Z449</f>
        <v>X1</v>
      </c>
      <c r="AB26" s="61" t="str">
        <f>'Map and Ab list'!Z451</f>
        <v>X2</v>
      </c>
      <c r="AC26" s="61" t="e">
        <f t="shared" si="6"/>
        <v>#VALUE!</v>
      </c>
      <c r="AE26" s="61" t="str">
        <f>'Map and Ab list'!Z523</f>
        <v>X1</v>
      </c>
      <c r="AF26" s="61" t="str">
        <f>'Map and Ab list'!Z525</f>
        <v>X2</v>
      </c>
      <c r="AG26" s="61" t="e">
        <f t="shared" si="7"/>
        <v>#VALUE!</v>
      </c>
      <c r="AI26" s="61" t="str">
        <f>'Map and Ab list'!Z597</f>
        <v>X1</v>
      </c>
      <c r="AJ26" s="61" t="str">
        <f>'Map and Ab list'!Z599</f>
        <v>X2</v>
      </c>
      <c r="AK26" s="61" t="e">
        <f t="shared" si="8"/>
        <v>#VALUE!</v>
      </c>
      <c r="AM26" s="61" t="str">
        <f>'Map and Ab list'!Z671</f>
        <v>X1</v>
      </c>
      <c r="AN26" s="61" t="str">
        <f>'Map and Ab list'!Z673</f>
        <v>X2</v>
      </c>
      <c r="AO26" s="61" t="e">
        <f t="shared" si="9"/>
        <v>#VALUE!</v>
      </c>
      <c r="AQ26" s="61" t="str">
        <f>'Map and Ab list'!Z745</f>
        <v>X1</v>
      </c>
      <c r="AR26" s="61" t="str">
        <f>'Map and Ab list'!Z747</f>
        <v>X2</v>
      </c>
      <c r="AS26" s="61" t="e">
        <f t="shared" si="10"/>
        <v>#VALUE!</v>
      </c>
      <c r="AU26" s="61" t="str">
        <f>'Map and Ab list'!Z819</f>
        <v>X1</v>
      </c>
      <c r="AV26" s="61" t="str">
        <f>'Map and Ab list'!Z821</f>
        <v>X2</v>
      </c>
      <c r="AW26" s="61" t="e">
        <f t="shared" si="11"/>
        <v>#VALUE!</v>
      </c>
      <c r="AZ26" s="11"/>
      <c r="BA26" s="11"/>
      <c r="BC26" s="11"/>
      <c r="BD26" s="11"/>
      <c r="BE26" s="11"/>
      <c r="BG26" s="11"/>
      <c r="BH26" s="11"/>
      <c r="BI26" s="11"/>
      <c r="BK26" s="11"/>
      <c r="BL26" s="11"/>
      <c r="BM26" s="11"/>
      <c r="BO26" s="11"/>
      <c r="BP26" s="11"/>
      <c r="BQ26" s="11"/>
      <c r="BS26" s="11"/>
      <c r="BT26" s="11"/>
      <c r="BU26" s="11"/>
      <c r="BW26" s="11"/>
      <c r="BX26" s="11"/>
      <c r="BY26" s="11"/>
      <c r="CA26" s="11"/>
      <c r="CB26" s="11"/>
      <c r="CC26" s="11"/>
      <c r="CE26" s="11"/>
      <c r="CF26" s="11"/>
      <c r="CG26" s="11"/>
      <c r="CI26" s="11"/>
      <c r="CJ26" s="11"/>
      <c r="CK26" s="11"/>
      <c r="CM26" s="11"/>
      <c r="CN26" s="11"/>
      <c r="CO26" s="11"/>
      <c r="CQ26" s="11"/>
      <c r="CR26" s="11"/>
      <c r="CS26" s="11"/>
    </row>
    <row r="27" spans="1:97" ht="14.1" customHeight="1" x14ac:dyDescent="0.2">
      <c r="A27" s="64">
        <v>23</v>
      </c>
      <c r="B27" s="117" t="s">
        <v>1134</v>
      </c>
      <c r="C27" s="61" t="str">
        <f>'Map and Ab list'!AA5</f>
        <v>Y1</v>
      </c>
      <c r="D27" s="61" t="str">
        <f>'Map and Ab list'!AA7</f>
        <v>Y2</v>
      </c>
      <c r="E27" s="61" t="e">
        <f t="shared" si="0"/>
        <v>#VALUE!</v>
      </c>
      <c r="G27" s="61" t="str">
        <f>'Map and Ab list'!AA79</f>
        <v>Y1</v>
      </c>
      <c r="H27" s="61" t="str">
        <f>'Map and Ab list'!AA81</f>
        <v>Y2</v>
      </c>
      <c r="I27" s="61" t="e">
        <f t="shared" si="1"/>
        <v>#VALUE!</v>
      </c>
      <c r="K27" s="61" t="str">
        <f>'Map and Ab list'!AA153</f>
        <v>Y1</v>
      </c>
      <c r="L27" s="61" t="str">
        <f>'Map and Ab list'!AA155</f>
        <v>Y2</v>
      </c>
      <c r="M27" s="61" t="e">
        <f t="shared" si="2"/>
        <v>#VALUE!</v>
      </c>
      <c r="O27" s="61" t="str">
        <f>'Map and Ab list'!AA227</f>
        <v>Y1</v>
      </c>
      <c r="P27" s="61" t="str">
        <f>'Map and Ab list'!AA229</f>
        <v>Y2</v>
      </c>
      <c r="Q27" s="61" t="e">
        <f t="shared" si="3"/>
        <v>#VALUE!</v>
      </c>
      <c r="S27" s="61" t="str">
        <f>'Map and Ab list'!AA301</f>
        <v>Y1</v>
      </c>
      <c r="T27" s="61" t="str">
        <f>'Map and Ab list'!AA303</f>
        <v>Y2</v>
      </c>
      <c r="U27" s="61" t="e">
        <f t="shared" si="4"/>
        <v>#VALUE!</v>
      </c>
      <c r="W27" s="61" t="str">
        <f>'Map and Ab list'!AA375</f>
        <v>Y1</v>
      </c>
      <c r="X27" s="61" t="str">
        <f>'Map and Ab list'!AA377</f>
        <v>Y2</v>
      </c>
      <c r="Y27" s="61" t="e">
        <f t="shared" si="5"/>
        <v>#VALUE!</v>
      </c>
      <c r="AA27" s="61" t="str">
        <f>'Map and Ab list'!AA449</f>
        <v>Y1</v>
      </c>
      <c r="AB27" s="61" t="str">
        <f>'Map and Ab list'!AA451</f>
        <v>Y2</v>
      </c>
      <c r="AC27" s="61" t="e">
        <f t="shared" si="6"/>
        <v>#VALUE!</v>
      </c>
      <c r="AE27" s="61" t="str">
        <f>'Map and Ab list'!AA523</f>
        <v>Y1</v>
      </c>
      <c r="AF27" s="61" t="str">
        <f>'Map and Ab list'!AA525</f>
        <v>Y2</v>
      </c>
      <c r="AG27" s="61" t="e">
        <f t="shared" si="7"/>
        <v>#VALUE!</v>
      </c>
      <c r="AI27" s="61" t="str">
        <f>'Map and Ab list'!AA597</f>
        <v>Y1</v>
      </c>
      <c r="AJ27" s="61" t="str">
        <f>'Map and Ab list'!AA599</f>
        <v>Y2</v>
      </c>
      <c r="AK27" s="61" t="e">
        <f t="shared" si="8"/>
        <v>#VALUE!</v>
      </c>
      <c r="AM27" s="61" t="str">
        <f>'Map and Ab list'!AA671</f>
        <v>Y1</v>
      </c>
      <c r="AN27" s="61" t="str">
        <f>'Map and Ab list'!AA673</f>
        <v>Y2</v>
      </c>
      <c r="AO27" s="61" t="e">
        <f t="shared" si="9"/>
        <v>#VALUE!</v>
      </c>
      <c r="AQ27" s="61" t="str">
        <f>'Map and Ab list'!AA745</f>
        <v>Y1</v>
      </c>
      <c r="AR27" s="61" t="str">
        <f>'Map and Ab list'!AA747</f>
        <v>Y2</v>
      </c>
      <c r="AS27" s="61" t="e">
        <f t="shared" si="10"/>
        <v>#VALUE!</v>
      </c>
      <c r="AU27" s="61" t="str">
        <f>'Map and Ab list'!AA819</f>
        <v>Y1</v>
      </c>
      <c r="AV27" s="61" t="str">
        <f>'Map and Ab list'!AA821</f>
        <v>Y2</v>
      </c>
      <c r="AW27" s="61" t="e">
        <f t="shared" si="11"/>
        <v>#VALUE!</v>
      </c>
      <c r="AZ27" s="11"/>
      <c r="BA27" s="11"/>
      <c r="BC27" s="11"/>
      <c r="BD27" s="11"/>
      <c r="BE27" s="11"/>
      <c r="BG27" s="11"/>
      <c r="BH27" s="11"/>
      <c r="BI27" s="11"/>
      <c r="BK27" s="11"/>
      <c r="BL27" s="11"/>
      <c r="BM27" s="11"/>
      <c r="BO27" s="11"/>
      <c r="BP27" s="11"/>
      <c r="BQ27" s="11"/>
      <c r="BS27" s="11"/>
      <c r="BT27" s="11"/>
      <c r="BU27" s="11"/>
      <c r="BW27" s="11"/>
      <c r="BX27" s="11"/>
      <c r="BY27" s="11"/>
      <c r="CA27" s="11"/>
      <c r="CB27" s="11"/>
      <c r="CC27" s="11"/>
      <c r="CE27" s="11"/>
      <c r="CF27" s="11"/>
      <c r="CG27" s="11"/>
      <c r="CI27" s="11"/>
      <c r="CJ27" s="11"/>
      <c r="CK27" s="11"/>
      <c r="CM27" s="11"/>
      <c r="CN27" s="11"/>
      <c r="CO27" s="11"/>
      <c r="CQ27" s="11"/>
      <c r="CR27" s="11"/>
      <c r="CS27" s="11"/>
    </row>
    <row r="28" spans="1:97" ht="14.1" customHeight="1" x14ac:dyDescent="0.2">
      <c r="A28" s="64">
        <v>24</v>
      </c>
      <c r="B28" s="117" t="s">
        <v>1135</v>
      </c>
      <c r="C28" s="61" t="str">
        <f>'Map and Ab list'!AB5</f>
        <v>Z1</v>
      </c>
      <c r="D28" s="61" t="str">
        <f>'Map and Ab list'!AB7</f>
        <v>Z2</v>
      </c>
      <c r="E28" s="61" t="e">
        <f t="shared" si="0"/>
        <v>#VALUE!</v>
      </c>
      <c r="G28" s="61" t="str">
        <f>'Map and Ab list'!AB79</f>
        <v>Z1</v>
      </c>
      <c r="H28" s="61" t="str">
        <f>'Map and Ab list'!AB81</f>
        <v>Z2</v>
      </c>
      <c r="I28" s="61" t="e">
        <f t="shared" si="1"/>
        <v>#VALUE!</v>
      </c>
      <c r="K28" s="61" t="str">
        <f>'Map and Ab list'!AB153</f>
        <v>Z1</v>
      </c>
      <c r="L28" s="61" t="str">
        <f>'Map and Ab list'!AB155</f>
        <v>Z2</v>
      </c>
      <c r="M28" s="61" t="e">
        <f t="shared" si="2"/>
        <v>#VALUE!</v>
      </c>
      <c r="O28" s="61" t="str">
        <f>'Map and Ab list'!AB227</f>
        <v>Z1</v>
      </c>
      <c r="P28" s="61" t="str">
        <f>'Map and Ab list'!AB229</f>
        <v>Z2</v>
      </c>
      <c r="Q28" s="61" t="e">
        <f t="shared" si="3"/>
        <v>#VALUE!</v>
      </c>
      <c r="S28" s="61" t="str">
        <f>'Map and Ab list'!AB301</f>
        <v>Z1</v>
      </c>
      <c r="T28" s="61" t="str">
        <f>'Map and Ab list'!AB303</f>
        <v>Z2</v>
      </c>
      <c r="U28" s="61" t="e">
        <f t="shared" si="4"/>
        <v>#VALUE!</v>
      </c>
      <c r="W28" s="61" t="str">
        <f>'Map and Ab list'!AB375</f>
        <v>Z1</v>
      </c>
      <c r="X28" s="61" t="str">
        <f>'Map and Ab list'!AB377</f>
        <v>Z2</v>
      </c>
      <c r="Y28" s="61" t="e">
        <f t="shared" si="5"/>
        <v>#VALUE!</v>
      </c>
      <c r="AA28" s="61" t="str">
        <f>'Map and Ab list'!AB449</f>
        <v>Z1</v>
      </c>
      <c r="AB28" s="61" t="str">
        <f>'Map and Ab list'!AB451</f>
        <v>Z2</v>
      </c>
      <c r="AC28" s="61" t="e">
        <f t="shared" si="6"/>
        <v>#VALUE!</v>
      </c>
      <c r="AE28" s="61" t="str">
        <f>'Map and Ab list'!AB523</f>
        <v>Z1</v>
      </c>
      <c r="AF28" s="61" t="str">
        <f>'Map and Ab list'!AB525</f>
        <v>Z2</v>
      </c>
      <c r="AG28" s="61" t="e">
        <f t="shared" si="7"/>
        <v>#VALUE!</v>
      </c>
      <c r="AI28" s="61" t="str">
        <f>'Map and Ab list'!AB597</f>
        <v>Z1</v>
      </c>
      <c r="AJ28" s="61" t="str">
        <f>'Map and Ab list'!AB599</f>
        <v>Z2</v>
      </c>
      <c r="AK28" s="61" t="e">
        <f t="shared" si="8"/>
        <v>#VALUE!</v>
      </c>
      <c r="AM28" s="61" t="str">
        <f>'Map and Ab list'!AB671</f>
        <v>Z1</v>
      </c>
      <c r="AN28" s="61" t="str">
        <f>'Map and Ab list'!AB673</f>
        <v>Z2</v>
      </c>
      <c r="AO28" s="61" t="e">
        <f t="shared" si="9"/>
        <v>#VALUE!</v>
      </c>
      <c r="AQ28" s="61" t="str">
        <f>'Map and Ab list'!AB745</f>
        <v>Z1</v>
      </c>
      <c r="AR28" s="61" t="str">
        <f>'Map and Ab list'!AB747</f>
        <v>Z2</v>
      </c>
      <c r="AS28" s="61" t="e">
        <f t="shared" si="10"/>
        <v>#VALUE!</v>
      </c>
      <c r="AU28" s="61" t="str">
        <f>'Map and Ab list'!AB819</f>
        <v>Z1</v>
      </c>
      <c r="AV28" s="61" t="str">
        <f>'Map and Ab list'!AB821</f>
        <v>Z2</v>
      </c>
      <c r="AW28" s="61" t="e">
        <f t="shared" si="11"/>
        <v>#VALUE!</v>
      </c>
      <c r="AZ28" s="11"/>
      <c r="BA28" s="11"/>
      <c r="BC28" s="11"/>
      <c r="BD28" s="11"/>
      <c r="BE28" s="11"/>
      <c r="BG28" s="11"/>
      <c r="BH28" s="11"/>
      <c r="BI28" s="11"/>
      <c r="BK28" s="11"/>
      <c r="BL28" s="11"/>
      <c r="BM28" s="11"/>
      <c r="BO28" s="11"/>
      <c r="BP28" s="11"/>
      <c r="BQ28" s="11"/>
      <c r="BS28" s="11"/>
      <c r="BT28" s="11"/>
      <c r="BU28" s="11"/>
      <c r="BW28" s="11"/>
      <c r="BX28" s="11"/>
      <c r="BY28" s="11"/>
      <c r="CA28" s="11"/>
      <c r="CB28" s="11"/>
      <c r="CC28" s="11"/>
      <c r="CE28" s="11"/>
      <c r="CF28" s="11"/>
      <c r="CG28" s="11"/>
      <c r="CI28" s="11"/>
      <c r="CJ28" s="11"/>
      <c r="CK28" s="11"/>
      <c r="CM28" s="11"/>
      <c r="CN28" s="11"/>
      <c r="CO28" s="11"/>
      <c r="CQ28" s="11"/>
      <c r="CR28" s="11"/>
      <c r="CS28" s="11"/>
    </row>
    <row r="29" spans="1:97" ht="14.1" customHeight="1" x14ac:dyDescent="0.2">
      <c r="A29" s="64">
        <v>25</v>
      </c>
      <c r="B29" s="117" t="s">
        <v>1136</v>
      </c>
      <c r="C29" s="61" t="str">
        <f>'Map and Ab list'!AC5</f>
        <v>AA1</v>
      </c>
      <c r="D29" s="61" t="str">
        <f>'Map and Ab list'!AC7</f>
        <v>AA2</v>
      </c>
      <c r="E29" s="61" t="e">
        <f t="shared" si="0"/>
        <v>#VALUE!</v>
      </c>
      <c r="G29" s="61" t="str">
        <f>'Map and Ab list'!AC79</f>
        <v>AA1</v>
      </c>
      <c r="H29" s="61" t="str">
        <f>'Map and Ab list'!AC81</f>
        <v>AA2</v>
      </c>
      <c r="I29" s="61" t="e">
        <f t="shared" si="1"/>
        <v>#VALUE!</v>
      </c>
      <c r="K29" s="61" t="str">
        <f>'Map and Ab list'!AC153</f>
        <v>AA1</v>
      </c>
      <c r="L29" s="61" t="str">
        <f>'Map and Ab list'!AC155</f>
        <v>AA2</v>
      </c>
      <c r="M29" s="61" t="e">
        <f t="shared" si="2"/>
        <v>#VALUE!</v>
      </c>
      <c r="O29" s="61" t="str">
        <f>'Map and Ab list'!AC227</f>
        <v>AA1</v>
      </c>
      <c r="P29" s="61" t="str">
        <f>'Map and Ab list'!AC229</f>
        <v>AA2</v>
      </c>
      <c r="Q29" s="61" t="e">
        <f t="shared" si="3"/>
        <v>#VALUE!</v>
      </c>
      <c r="S29" s="61" t="str">
        <f>'Map and Ab list'!AC301</f>
        <v>AA1</v>
      </c>
      <c r="T29" s="61" t="str">
        <f>'Map and Ab list'!AC303</f>
        <v>AA2</v>
      </c>
      <c r="U29" s="61" t="e">
        <f t="shared" si="4"/>
        <v>#VALUE!</v>
      </c>
      <c r="W29" s="61" t="str">
        <f>'Map and Ab list'!AC375</f>
        <v>AA1</v>
      </c>
      <c r="X29" s="61" t="str">
        <f>'Map and Ab list'!AC377</f>
        <v>AA2</v>
      </c>
      <c r="Y29" s="61" t="e">
        <f t="shared" si="5"/>
        <v>#VALUE!</v>
      </c>
      <c r="AA29" s="61" t="str">
        <f>'Map and Ab list'!AC449</f>
        <v>AA1</v>
      </c>
      <c r="AB29" s="61" t="str">
        <f>'Map and Ab list'!AC451</f>
        <v>AA2</v>
      </c>
      <c r="AC29" s="61" t="e">
        <f t="shared" si="6"/>
        <v>#VALUE!</v>
      </c>
      <c r="AE29" s="61" t="str">
        <f>'Map and Ab list'!AC523</f>
        <v>AA1</v>
      </c>
      <c r="AF29" s="61" t="str">
        <f>'Map and Ab list'!AC525</f>
        <v>AA2</v>
      </c>
      <c r="AG29" s="61" t="e">
        <f t="shared" si="7"/>
        <v>#VALUE!</v>
      </c>
      <c r="AI29" s="61" t="str">
        <f>'Map and Ab list'!AC597</f>
        <v>AA1</v>
      </c>
      <c r="AJ29" s="61" t="str">
        <f>'Map and Ab list'!AC599</f>
        <v>AA2</v>
      </c>
      <c r="AK29" s="61" t="e">
        <f t="shared" si="8"/>
        <v>#VALUE!</v>
      </c>
      <c r="AM29" s="61" t="str">
        <f>'Map and Ab list'!AC671</f>
        <v>AA1</v>
      </c>
      <c r="AN29" s="61" t="str">
        <f>'Map and Ab list'!AC673</f>
        <v>AA2</v>
      </c>
      <c r="AO29" s="61" t="e">
        <f t="shared" si="9"/>
        <v>#VALUE!</v>
      </c>
      <c r="AQ29" s="61" t="str">
        <f>'Map and Ab list'!AC745</f>
        <v>AA1</v>
      </c>
      <c r="AR29" s="61" t="str">
        <f>'Map and Ab list'!AC747</f>
        <v>AA2</v>
      </c>
      <c r="AS29" s="61" t="e">
        <f t="shared" si="10"/>
        <v>#VALUE!</v>
      </c>
      <c r="AU29" s="61" t="str">
        <f>'Map and Ab list'!AC819</f>
        <v>AA1</v>
      </c>
      <c r="AV29" s="61" t="str">
        <f>'Map and Ab list'!AC821</f>
        <v>AA2</v>
      </c>
      <c r="AW29" s="61" t="e">
        <f t="shared" si="11"/>
        <v>#VALUE!</v>
      </c>
      <c r="AZ29" s="11"/>
      <c r="BA29" s="11"/>
      <c r="BC29" s="11"/>
      <c r="BD29" s="11"/>
      <c r="BE29" s="11"/>
      <c r="BG29" s="11"/>
      <c r="BH29" s="11"/>
      <c r="BI29" s="11"/>
      <c r="BK29" s="11"/>
      <c r="BL29" s="11"/>
      <c r="BM29" s="11"/>
      <c r="BO29" s="11"/>
      <c r="BP29" s="11"/>
      <c r="BQ29" s="11"/>
      <c r="BS29" s="11"/>
      <c r="BT29" s="11"/>
      <c r="BU29" s="11"/>
      <c r="BW29" s="11"/>
      <c r="BX29" s="11"/>
      <c r="BY29" s="11"/>
      <c r="CA29" s="11"/>
      <c r="CB29" s="11"/>
      <c r="CC29" s="11"/>
      <c r="CE29" s="11"/>
      <c r="CF29" s="11"/>
      <c r="CG29" s="11"/>
      <c r="CI29" s="11"/>
      <c r="CJ29" s="11"/>
      <c r="CK29" s="11"/>
      <c r="CM29" s="11"/>
      <c r="CN29" s="11"/>
      <c r="CO29" s="11"/>
      <c r="CQ29" s="11"/>
      <c r="CR29" s="11"/>
      <c r="CS29" s="11"/>
    </row>
    <row r="30" spans="1:97" ht="14.1" customHeight="1" x14ac:dyDescent="0.2">
      <c r="A30" s="64">
        <v>26</v>
      </c>
      <c r="B30" s="117" t="s">
        <v>1137</v>
      </c>
      <c r="C30" s="61" t="str">
        <f>'Map and Ab list'!AD5</f>
        <v>AB1</v>
      </c>
      <c r="D30" s="61" t="str">
        <f>'Map and Ab list'!AD7</f>
        <v>AB2</v>
      </c>
      <c r="E30" s="61" t="e">
        <f t="shared" si="0"/>
        <v>#VALUE!</v>
      </c>
      <c r="G30" s="61" t="str">
        <f>'Map and Ab list'!AD79</f>
        <v>AB1</v>
      </c>
      <c r="H30" s="61" t="str">
        <f>'Map and Ab list'!AD81</f>
        <v>AB2</v>
      </c>
      <c r="I30" s="61" t="e">
        <f t="shared" si="1"/>
        <v>#VALUE!</v>
      </c>
      <c r="K30" s="61" t="str">
        <f>'Map and Ab list'!AD153</f>
        <v>AB1</v>
      </c>
      <c r="L30" s="61" t="str">
        <f>'Map and Ab list'!AD155</f>
        <v>AB2</v>
      </c>
      <c r="M30" s="61" t="e">
        <f t="shared" si="2"/>
        <v>#VALUE!</v>
      </c>
      <c r="O30" s="61" t="str">
        <f>'Map and Ab list'!AD227</f>
        <v>AB1</v>
      </c>
      <c r="P30" s="61" t="str">
        <f>'Map and Ab list'!AD229</f>
        <v>AB2</v>
      </c>
      <c r="Q30" s="61" t="e">
        <f t="shared" si="3"/>
        <v>#VALUE!</v>
      </c>
      <c r="S30" s="61" t="str">
        <f>'Map and Ab list'!AD301</f>
        <v>AB1</v>
      </c>
      <c r="T30" s="61" t="str">
        <f>'Map and Ab list'!AD303</f>
        <v>AB2</v>
      </c>
      <c r="U30" s="61" t="e">
        <f t="shared" si="4"/>
        <v>#VALUE!</v>
      </c>
      <c r="W30" s="61" t="str">
        <f>'Map and Ab list'!AD375</f>
        <v>AB1</v>
      </c>
      <c r="X30" s="61" t="str">
        <f>'Map and Ab list'!AD377</f>
        <v>AB2</v>
      </c>
      <c r="Y30" s="61" t="e">
        <f t="shared" si="5"/>
        <v>#VALUE!</v>
      </c>
      <c r="AA30" s="61" t="str">
        <f>'Map and Ab list'!AD449</f>
        <v>AB1</v>
      </c>
      <c r="AB30" s="61" t="str">
        <f>'Map and Ab list'!AD451</f>
        <v>AB2</v>
      </c>
      <c r="AC30" s="61" t="e">
        <f t="shared" si="6"/>
        <v>#VALUE!</v>
      </c>
      <c r="AE30" s="61" t="str">
        <f>'Map and Ab list'!AD523</f>
        <v>AB1</v>
      </c>
      <c r="AF30" s="61" t="str">
        <f>'Map and Ab list'!AD525</f>
        <v>AB2</v>
      </c>
      <c r="AG30" s="61" t="e">
        <f t="shared" si="7"/>
        <v>#VALUE!</v>
      </c>
      <c r="AI30" s="61" t="str">
        <f>'Map and Ab list'!AD597</f>
        <v>AB1</v>
      </c>
      <c r="AJ30" s="61" t="str">
        <f>'Map and Ab list'!AD599</f>
        <v>AB2</v>
      </c>
      <c r="AK30" s="61" t="e">
        <f t="shared" si="8"/>
        <v>#VALUE!</v>
      </c>
      <c r="AM30" s="61" t="str">
        <f>'Map and Ab list'!AD671</f>
        <v>AB1</v>
      </c>
      <c r="AN30" s="61" t="str">
        <f>'Map and Ab list'!AD673</f>
        <v>AB2</v>
      </c>
      <c r="AO30" s="61" t="e">
        <f t="shared" si="9"/>
        <v>#VALUE!</v>
      </c>
      <c r="AQ30" s="61" t="str">
        <f>'Map and Ab list'!AD745</f>
        <v>AB1</v>
      </c>
      <c r="AR30" s="61" t="str">
        <f>'Map and Ab list'!AD747</f>
        <v>AB2</v>
      </c>
      <c r="AS30" s="61" t="e">
        <f t="shared" si="10"/>
        <v>#VALUE!</v>
      </c>
      <c r="AU30" s="61" t="str">
        <f>'Map and Ab list'!AD819</f>
        <v>AB1</v>
      </c>
      <c r="AV30" s="61" t="str">
        <f>'Map and Ab list'!AD821</f>
        <v>AB2</v>
      </c>
      <c r="AW30" s="61" t="e">
        <f t="shared" si="11"/>
        <v>#VALUE!</v>
      </c>
      <c r="AZ30" s="11"/>
      <c r="BA30" s="11"/>
      <c r="BC30" s="11"/>
      <c r="BD30" s="11"/>
      <c r="BE30" s="11"/>
      <c r="BG30" s="11"/>
      <c r="BH30" s="11"/>
      <c r="BI30" s="11"/>
      <c r="BK30" s="11"/>
      <c r="BL30" s="11"/>
      <c r="BM30" s="11"/>
      <c r="BO30" s="11"/>
      <c r="BP30" s="11"/>
      <c r="BQ30" s="11"/>
      <c r="BS30" s="11"/>
      <c r="BT30" s="11"/>
      <c r="BU30" s="11"/>
      <c r="BW30" s="11"/>
      <c r="BX30" s="11"/>
      <c r="BY30" s="11"/>
      <c r="CA30" s="11"/>
      <c r="CB30" s="11"/>
      <c r="CC30" s="11"/>
      <c r="CE30" s="11"/>
      <c r="CF30" s="11"/>
      <c r="CG30" s="11"/>
      <c r="CI30" s="11"/>
      <c r="CJ30" s="11"/>
      <c r="CK30" s="11"/>
      <c r="CM30" s="11"/>
      <c r="CN30" s="11"/>
      <c r="CO30" s="11"/>
      <c r="CQ30" s="11"/>
      <c r="CR30" s="11"/>
      <c r="CS30" s="11"/>
    </row>
    <row r="31" spans="1:97" ht="14.1" customHeight="1" x14ac:dyDescent="0.2">
      <c r="A31" s="64">
        <v>27</v>
      </c>
      <c r="B31" s="117" t="s">
        <v>1138</v>
      </c>
      <c r="C31" s="61" t="str">
        <f>'Map and Ab list'!AE5</f>
        <v>AC1</v>
      </c>
      <c r="D31" s="61" t="str">
        <f>'Map and Ab list'!AE7</f>
        <v>AC2</v>
      </c>
      <c r="E31" s="61" t="e">
        <f t="shared" si="0"/>
        <v>#VALUE!</v>
      </c>
      <c r="G31" s="61" t="str">
        <f>'Map and Ab list'!AE79</f>
        <v>AC1</v>
      </c>
      <c r="H31" s="61" t="str">
        <f>'Map and Ab list'!AE81</f>
        <v>AC2</v>
      </c>
      <c r="I31" s="61" t="e">
        <f t="shared" si="1"/>
        <v>#VALUE!</v>
      </c>
      <c r="K31" s="61" t="str">
        <f>'Map and Ab list'!AE153</f>
        <v>AC1</v>
      </c>
      <c r="L31" s="61" t="str">
        <f>'Map and Ab list'!AE155</f>
        <v>AC2</v>
      </c>
      <c r="M31" s="61" t="e">
        <f t="shared" si="2"/>
        <v>#VALUE!</v>
      </c>
      <c r="O31" s="61" t="str">
        <f>'Map and Ab list'!AE227</f>
        <v>AC1</v>
      </c>
      <c r="P31" s="61" t="str">
        <f>'Map and Ab list'!AE229</f>
        <v>AC2</v>
      </c>
      <c r="Q31" s="61" t="e">
        <f t="shared" si="3"/>
        <v>#VALUE!</v>
      </c>
      <c r="S31" s="61" t="str">
        <f>'Map and Ab list'!AE301</f>
        <v>AC1</v>
      </c>
      <c r="T31" s="61" t="str">
        <f>'Map and Ab list'!AE303</f>
        <v>AC2</v>
      </c>
      <c r="U31" s="61" t="e">
        <f t="shared" si="4"/>
        <v>#VALUE!</v>
      </c>
      <c r="W31" s="61" t="str">
        <f>'Map and Ab list'!AE375</f>
        <v>AC1</v>
      </c>
      <c r="X31" s="61" t="str">
        <f>'Map and Ab list'!AE377</f>
        <v>AC2</v>
      </c>
      <c r="Y31" s="61" t="e">
        <f t="shared" si="5"/>
        <v>#VALUE!</v>
      </c>
      <c r="AA31" s="61" t="str">
        <f>'Map and Ab list'!AE449</f>
        <v>AC1</v>
      </c>
      <c r="AB31" s="61" t="str">
        <f>'Map and Ab list'!AE451</f>
        <v>AC2</v>
      </c>
      <c r="AC31" s="61" t="e">
        <f t="shared" si="6"/>
        <v>#VALUE!</v>
      </c>
      <c r="AE31" s="61" t="str">
        <f>'Map and Ab list'!AE523</f>
        <v>AC1</v>
      </c>
      <c r="AF31" s="61" t="str">
        <f>'Map and Ab list'!AE525</f>
        <v>AC2</v>
      </c>
      <c r="AG31" s="61" t="e">
        <f t="shared" si="7"/>
        <v>#VALUE!</v>
      </c>
      <c r="AI31" s="61" t="str">
        <f>'Map and Ab list'!AE597</f>
        <v>AC1</v>
      </c>
      <c r="AJ31" s="61" t="str">
        <f>'Map and Ab list'!AE599</f>
        <v>AC2</v>
      </c>
      <c r="AK31" s="61" t="e">
        <f t="shared" si="8"/>
        <v>#VALUE!</v>
      </c>
      <c r="AM31" s="61" t="str">
        <f>'Map and Ab list'!AE671</f>
        <v>AC1</v>
      </c>
      <c r="AN31" s="61" t="str">
        <f>'Map and Ab list'!AE673</f>
        <v>AC2</v>
      </c>
      <c r="AO31" s="61" t="e">
        <f t="shared" si="9"/>
        <v>#VALUE!</v>
      </c>
      <c r="AQ31" s="61" t="str">
        <f>'Map and Ab list'!AE745</f>
        <v>AC1</v>
      </c>
      <c r="AR31" s="61" t="str">
        <f>'Map and Ab list'!AE747</f>
        <v>AC2</v>
      </c>
      <c r="AS31" s="61" t="e">
        <f t="shared" si="10"/>
        <v>#VALUE!</v>
      </c>
      <c r="AU31" s="61" t="str">
        <f>'Map and Ab list'!AE819</f>
        <v>AC1</v>
      </c>
      <c r="AV31" s="61" t="str">
        <f>'Map and Ab list'!AE821</f>
        <v>AC2</v>
      </c>
      <c r="AW31" s="61" t="e">
        <f t="shared" si="11"/>
        <v>#VALUE!</v>
      </c>
      <c r="AZ31" s="11"/>
      <c r="BA31" s="11"/>
      <c r="BC31" s="11"/>
      <c r="BD31" s="11"/>
      <c r="BE31" s="11"/>
      <c r="BG31" s="11"/>
      <c r="BH31" s="11"/>
      <c r="BI31" s="11"/>
      <c r="BK31" s="11"/>
      <c r="BL31" s="11"/>
      <c r="BM31" s="11"/>
      <c r="BO31" s="11"/>
      <c r="BP31" s="11"/>
      <c r="BQ31" s="11"/>
      <c r="BS31" s="11"/>
      <c r="BT31" s="11"/>
      <c r="BU31" s="11"/>
      <c r="BW31" s="11"/>
      <c r="BX31" s="11"/>
      <c r="BY31" s="11"/>
      <c r="CA31" s="11"/>
      <c r="CB31" s="11"/>
      <c r="CC31" s="11"/>
      <c r="CE31" s="11"/>
      <c r="CF31" s="11"/>
      <c r="CG31" s="11"/>
      <c r="CI31" s="11"/>
      <c r="CJ31" s="11"/>
      <c r="CK31" s="11"/>
      <c r="CM31" s="11"/>
      <c r="CN31" s="11"/>
      <c r="CO31" s="11"/>
      <c r="CQ31" s="11"/>
      <c r="CR31" s="11"/>
      <c r="CS31" s="11"/>
    </row>
    <row r="32" spans="1:97" ht="14.1" customHeight="1" x14ac:dyDescent="0.2">
      <c r="A32" s="64">
        <v>28</v>
      </c>
      <c r="B32" s="117" t="s">
        <v>1139</v>
      </c>
      <c r="C32" s="61" t="str">
        <f>'Map and Ab list'!AF5</f>
        <v>AD1</v>
      </c>
      <c r="D32" s="61" t="str">
        <f>'Map and Ab list'!AF7</f>
        <v>AD2</v>
      </c>
      <c r="E32" s="61" t="e">
        <f t="shared" si="0"/>
        <v>#VALUE!</v>
      </c>
      <c r="G32" s="61" t="str">
        <f>'Map and Ab list'!AF79</f>
        <v>AD1</v>
      </c>
      <c r="H32" s="61" t="str">
        <f>'Map and Ab list'!AF81</f>
        <v>AD2</v>
      </c>
      <c r="I32" s="61" t="e">
        <f t="shared" si="1"/>
        <v>#VALUE!</v>
      </c>
      <c r="K32" s="61" t="str">
        <f>'Map and Ab list'!AF153</f>
        <v>AD1</v>
      </c>
      <c r="L32" s="61" t="str">
        <f>'Map and Ab list'!AF155</f>
        <v>AD2</v>
      </c>
      <c r="M32" s="61" t="e">
        <f t="shared" si="2"/>
        <v>#VALUE!</v>
      </c>
      <c r="O32" s="61" t="str">
        <f>'Map and Ab list'!AF227</f>
        <v>AD1</v>
      </c>
      <c r="P32" s="61" t="str">
        <f>'Map and Ab list'!AF229</f>
        <v>AD2</v>
      </c>
      <c r="Q32" s="61" t="e">
        <f t="shared" si="3"/>
        <v>#VALUE!</v>
      </c>
      <c r="S32" s="61" t="str">
        <f>'Map and Ab list'!AF301</f>
        <v>AD1</v>
      </c>
      <c r="T32" s="61" t="str">
        <f>'Map and Ab list'!AF303</f>
        <v>AD2</v>
      </c>
      <c r="U32" s="61" t="e">
        <f t="shared" si="4"/>
        <v>#VALUE!</v>
      </c>
      <c r="W32" s="61" t="str">
        <f>'Map and Ab list'!AF375</f>
        <v>AD1</v>
      </c>
      <c r="X32" s="61" t="str">
        <f>'Map and Ab list'!AF377</f>
        <v>AD2</v>
      </c>
      <c r="Y32" s="61" t="e">
        <f t="shared" si="5"/>
        <v>#VALUE!</v>
      </c>
      <c r="AA32" s="61" t="str">
        <f>'Map and Ab list'!AF449</f>
        <v>AD1</v>
      </c>
      <c r="AB32" s="61" t="str">
        <f>'Map and Ab list'!AF451</f>
        <v>AD2</v>
      </c>
      <c r="AC32" s="61" t="e">
        <f t="shared" si="6"/>
        <v>#VALUE!</v>
      </c>
      <c r="AE32" s="61" t="str">
        <f>'Map and Ab list'!AF523</f>
        <v>AD1</v>
      </c>
      <c r="AF32" s="61" t="str">
        <f>'Map and Ab list'!AF525</f>
        <v>AD2</v>
      </c>
      <c r="AG32" s="61" t="e">
        <f t="shared" si="7"/>
        <v>#VALUE!</v>
      </c>
      <c r="AI32" s="61" t="str">
        <f>'Map and Ab list'!AF597</f>
        <v>AD1</v>
      </c>
      <c r="AJ32" s="61" t="str">
        <f>'Map and Ab list'!AF599</f>
        <v>AD2</v>
      </c>
      <c r="AK32" s="61" t="e">
        <f t="shared" si="8"/>
        <v>#VALUE!</v>
      </c>
      <c r="AM32" s="61" t="str">
        <f>'Map and Ab list'!AF671</f>
        <v>AD1</v>
      </c>
      <c r="AN32" s="61" t="str">
        <f>'Map and Ab list'!AF673</f>
        <v>AD2</v>
      </c>
      <c r="AO32" s="61" t="e">
        <f t="shared" si="9"/>
        <v>#VALUE!</v>
      </c>
      <c r="AQ32" s="61" t="str">
        <f>'Map and Ab list'!AF745</f>
        <v>AD1</v>
      </c>
      <c r="AR32" s="61" t="str">
        <f>'Map and Ab list'!AF747</f>
        <v>AD2</v>
      </c>
      <c r="AS32" s="61" t="e">
        <f t="shared" si="10"/>
        <v>#VALUE!</v>
      </c>
      <c r="AU32" s="61" t="str">
        <f>'Map and Ab list'!AF819</f>
        <v>AD1</v>
      </c>
      <c r="AV32" s="61" t="str">
        <f>'Map and Ab list'!AF821</f>
        <v>AD2</v>
      </c>
      <c r="AW32" s="61" t="e">
        <f t="shared" si="11"/>
        <v>#VALUE!</v>
      </c>
      <c r="AZ32" s="11"/>
      <c r="BA32" s="11"/>
      <c r="BC32" s="11"/>
      <c r="BD32" s="11"/>
      <c r="BE32" s="11"/>
      <c r="BG32" s="11"/>
      <c r="BH32" s="11"/>
      <c r="BI32" s="11"/>
      <c r="BK32" s="11"/>
      <c r="BL32" s="11"/>
      <c r="BM32" s="11"/>
      <c r="BO32" s="11"/>
      <c r="BP32" s="11"/>
      <c r="BQ32" s="11"/>
      <c r="BS32" s="11"/>
      <c r="BT32" s="11"/>
      <c r="BU32" s="11"/>
      <c r="BW32" s="11"/>
      <c r="BX32" s="11"/>
      <c r="BY32" s="11"/>
      <c r="CA32" s="11"/>
      <c r="CB32" s="11"/>
      <c r="CC32" s="11"/>
      <c r="CE32" s="11"/>
      <c r="CF32" s="11"/>
      <c r="CG32" s="11"/>
      <c r="CI32" s="11"/>
      <c r="CJ32" s="11"/>
      <c r="CK32" s="11"/>
      <c r="CM32" s="11"/>
      <c r="CN32" s="11"/>
      <c r="CO32" s="11"/>
      <c r="CQ32" s="11"/>
      <c r="CR32" s="11"/>
      <c r="CS32" s="11"/>
    </row>
    <row r="33" spans="1:97" ht="14.1" customHeight="1" x14ac:dyDescent="0.2">
      <c r="A33" s="64">
        <v>29</v>
      </c>
      <c r="B33" s="117" t="s">
        <v>1140</v>
      </c>
      <c r="C33" s="61" t="str">
        <f>'Map and Ab list'!F9</f>
        <v>D3</v>
      </c>
      <c r="D33" s="61" t="str">
        <f>'Map and Ab list'!F11</f>
        <v>D4</v>
      </c>
      <c r="E33" s="61" t="e">
        <f t="shared" si="0"/>
        <v>#VALUE!</v>
      </c>
      <c r="G33" s="61" t="str">
        <f>'Map and Ab list'!F83</f>
        <v>D3</v>
      </c>
      <c r="H33" s="61" t="str">
        <f>'Map and Ab list'!F85</f>
        <v>D4</v>
      </c>
      <c r="I33" s="61" t="e">
        <f t="shared" si="1"/>
        <v>#VALUE!</v>
      </c>
      <c r="K33" s="61" t="str">
        <f>'Map and Ab list'!F157</f>
        <v>D3</v>
      </c>
      <c r="L33" s="61" t="str">
        <f>'Map and Ab list'!F159</f>
        <v>D4</v>
      </c>
      <c r="M33" s="61" t="e">
        <f t="shared" si="2"/>
        <v>#VALUE!</v>
      </c>
      <c r="O33" s="61" t="str">
        <f>'Map and Ab list'!F231</f>
        <v>D3</v>
      </c>
      <c r="P33" s="61" t="str">
        <f>'Map and Ab list'!F233</f>
        <v>D4</v>
      </c>
      <c r="Q33" s="61" t="e">
        <f t="shared" si="3"/>
        <v>#VALUE!</v>
      </c>
      <c r="S33" s="61" t="str">
        <f>'Map and Ab list'!F305</f>
        <v>D3</v>
      </c>
      <c r="T33" s="61" t="str">
        <f>'Map and Ab list'!F307</f>
        <v>D4</v>
      </c>
      <c r="U33" s="61" t="e">
        <f t="shared" si="4"/>
        <v>#VALUE!</v>
      </c>
      <c r="W33" s="61" t="str">
        <f>'Map and Ab list'!F379</f>
        <v>D3</v>
      </c>
      <c r="X33" s="61" t="str">
        <f>'Map and Ab list'!F381</f>
        <v>D4</v>
      </c>
      <c r="Y33" s="61" t="e">
        <f t="shared" si="5"/>
        <v>#VALUE!</v>
      </c>
      <c r="AA33" s="61" t="str">
        <f>'Map and Ab list'!F453</f>
        <v>D3</v>
      </c>
      <c r="AB33" s="61" t="str">
        <f>'Map and Ab list'!F455</f>
        <v>D4</v>
      </c>
      <c r="AC33" s="61" t="e">
        <f t="shared" si="6"/>
        <v>#VALUE!</v>
      </c>
      <c r="AE33" s="61" t="str">
        <f>'Map and Ab list'!F527</f>
        <v>D3</v>
      </c>
      <c r="AF33" s="61" t="str">
        <f>'Map and Ab list'!F529</f>
        <v>D4</v>
      </c>
      <c r="AG33" s="61" t="e">
        <f t="shared" si="7"/>
        <v>#VALUE!</v>
      </c>
      <c r="AI33" s="61" t="str">
        <f>'Map and Ab list'!F601</f>
        <v>D3</v>
      </c>
      <c r="AJ33" s="61" t="str">
        <f>'Map and Ab list'!F603</f>
        <v>D4</v>
      </c>
      <c r="AK33" s="61" t="e">
        <f t="shared" si="8"/>
        <v>#VALUE!</v>
      </c>
      <c r="AM33" s="61" t="str">
        <f>'Map and Ab list'!F601</f>
        <v>D3</v>
      </c>
      <c r="AN33" s="61" t="str">
        <f>'Map and Ab list'!F677</f>
        <v>D4</v>
      </c>
      <c r="AO33" s="61" t="e">
        <f t="shared" si="9"/>
        <v>#VALUE!</v>
      </c>
      <c r="AQ33" s="61" t="str">
        <f>'Map and Ab list'!F749</f>
        <v>D3</v>
      </c>
      <c r="AR33" s="61" t="str">
        <f>'Map and Ab list'!F751</f>
        <v>D4</v>
      </c>
      <c r="AS33" s="61" t="e">
        <f t="shared" si="10"/>
        <v>#VALUE!</v>
      </c>
      <c r="AU33" s="61" t="str">
        <f>'Map and Ab list'!F823</f>
        <v>D3</v>
      </c>
      <c r="AV33" s="61" t="str">
        <f>'Map and Ab list'!F825</f>
        <v>D4</v>
      </c>
      <c r="AW33" s="61" t="e">
        <f t="shared" si="11"/>
        <v>#VALUE!</v>
      </c>
      <c r="AZ33" s="11"/>
      <c r="BA33" s="11"/>
      <c r="BC33" s="11"/>
      <c r="BD33" s="11"/>
      <c r="BE33" s="11"/>
      <c r="BG33" s="11"/>
      <c r="BH33" s="11"/>
      <c r="BI33" s="11"/>
      <c r="BK33" s="11"/>
      <c r="BL33" s="11"/>
      <c r="BM33" s="11"/>
      <c r="BO33" s="11"/>
      <c r="BP33" s="11"/>
      <c r="BQ33" s="11"/>
      <c r="BS33" s="11"/>
      <c r="BT33" s="11"/>
      <c r="BU33" s="11"/>
      <c r="BW33" s="11"/>
      <c r="BX33" s="11"/>
      <c r="BY33" s="11"/>
      <c r="CA33" s="11"/>
      <c r="CB33" s="11"/>
      <c r="CC33" s="11"/>
      <c r="CE33" s="11"/>
      <c r="CF33" s="11"/>
      <c r="CG33" s="11"/>
      <c r="CI33" s="11"/>
      <c r="CJ33" s="11"/>
      <c r="CK33" s="11"/>
      <c r="CM33" s="11"/>
      <c r="CN33" s="11"/>
      <c r="CO33" s="11"/>
      <c r="CQ33" s="11"/>
      <c r="CR33" s="11"/>
      <c r="CS33" s="11"/>
    </row>
    <row r="34" spans="1:97" ht="14.1" customHeight="1" x14ac:dyDescent="0.2">
      <c r="A34" s="64">
        <v>30</v>
      </c>
      <c r="B34" s="117" t="s">
        <v>1141</v>
      </c>
      <c r="C34" s="61" t="str">
        <f>'Map and Ab list'!G9</f>
        <v>E3</v>
      </c>
      <c r="D34" s="61" t="str">
        <f>'Map and Ab list'!G11</f>
        <v>E4</v>
      </c>
      <c r="E34" s="61" t="e">
        <f t="shared" si="0"/>
        <v>#VALUE!</v>
      </c>
      <c r="G34" s="61" t="str">
        <f>'Map and Ab list'!G83</f>
        <v>E3</v>
      </c>
      <c r="H34" s="61" t="str">
        <f>'Map and Ab list'!G85</f>
        <v>E4</v>
      </c>
      <c r="I34" s="61" t="e">
        <f t="shared" si="1"/>
        <v>#VALUE!</v>
      </c>
      <c r="K34" s="61" t="str">
        <f>'Map and Ab list'!G157</f>
        <v>E3</v>
      </c>
      <c r="L34" s="61" t="str">
        <f>'Map and Ab list'!G159</f>
        <v>E4</v>
      </c>
      <c r="M34" s="61" t="e">
        <f t="shared" si="2"/>
        <v>#VALUE!</v>
      </c>
      <c r="O34" s="61" t="str">
        <f>'Map and Ab list'!G231</f>
        <v>E3</v>
      </c>
      <c r="P34" s="61" t="str">
        <f>'Map and Ab list'!G233</f>
        <v>E4</v>
      </c>
      <c r="Q34" s="61" t="e">
        <f t="shared" si="3"/>
        <v>#VALUE!</v>
      </c>
      <c r="S34" s="61" t="str">
        <f>'Map and Ab list'!G305</f>
        <v>E3</v>
      </c>
      <c r="T34" s="61" t="str">
        <f>'Map and Ab list'!G307</f>
        <v>E4</v>
      </c>
      <c r="U34" s="61" t="e">
        <f t="shared" si="4"/>
        <v>#VALUE!</v>
      </c>
      <c r="W34" s="61" t="str">
        <f>'Map and Ab list'!G379</f>
        <v>E3</v>
      </c>
      <c r="X34" s="61" t="str">
        <f>'Map and Ab list'!G381</f>
        <v>E4</v>
      </c>
      <c r="Y34" s="61" t="e">
        <f t="shared" si="5"/>
        <v>#VALUE!</v>
      </c>
      <c r="AA34" s="61" t="str">
        <f>'Map and Ab list'!G453</f>
        <v>E3</v>
      </c>
      <c r="AB34" s="61" t="str">
        <f>'Map and Ab list'!G455</f>
        <v>E4</v>
      </c>
      <c r="AC34" s="61" t="e">
        <f t="shared" si="6"/>
        <v>#VALUE!</v>
      </c>
      <c r="AE34" s="61" t="str">
        <f>'Map and Ab list'!G527</f>
        <v>E3</v>
      </c>
      <c r="AF34" s="61" t="str">
        <f>'Map and Ab list'!G529</f>
        <v>E4</v>
      </c>
      <c r="AG34" s="61" t="e">
        <f t="shared" si="7"/>
        <v>#VALUE!</v>
      </c>
      <c r="AI34" s="61" t="str">
        <f>'Map and Ab list'!G601</f>
        <v>E3</v>
      </c>
      <c r="AJ34" s="61" t="str">
        <f>'Map and Ab list'!G603</f>
        <v>E4</v>
      </c>
      <c r="AK34" s="61" t="e">
        <f t="shared" si="8"/>
        <v>#VALUE!</v>
      </c>
      <c r="AM34" s="61" t="str">
        <f>'Map and Ab list'!G675</f>
        <v>E3</v>
      </c>
      <c r="AN34" s="61" t="str">
        <f>'Map and Ab list'!G677</f>
        <v>E4</v>
      </c>
      <c r="AO34" s="61" t="e">
        <f t="shared" si="9"/>
        <v>#VALUE!</v>
      </c>
      <c r="AQ34" s="61" t="str">
        <f>'Map and Ab list'!G749</f>
        <v>E3</v>
      </c>
      <c r="AR34" s="61" t="str">
        <f>'Map and Ab list'!G751</f>
        <v>E4</v>
      </c>
      <c r="AS34" s="61" t="e">
        <f t="shared" si="10"/>
        <v>#VALUE!</v>
      </c>
      <c r="AU34" s="61" t="str">
        <f>'Map and Ab list'!G823</f>
        <v>E3</v>
      </c>
      <c r="AV34" s="61" t="str">
        <f>'Map and Ab list'!G825</f>
        <v>E4</v>
      </c>
      <c r="AW34" s="61" t="e">
        <f t="shared" si="11"/>
        <v>#VALUE!</v>
      </c>
      <c r="AZ34" s="11"/>
      <c r="BA34" s="11"/>
      <c r="BC34" s="11"/>
      <c r="BD34" s="11"/>
      <c r="BE34" s="11"/>
      <c r="BG34" s="11"/>
      <c r="BH34" s="11"/>
      <c r="BI34" s="11"/>
      <c r="BK34" s="11"/>
      <c r="BL34" s="11"/>
      <c r="BM34" s="11"/>
      <c r="BO34" s="11"/>
      <c r="BP34" s="11"/>
      <c r="BQ34" s="11"/>
      <c r="BS34" s="11"/>
      <c r="BT34" s="11"/>
      <c r="BU34" s="11"/>
      <c r="BW34" s="11"/>
      <c r="BX34" s="11"/>
      <c r="BY34" s="11"/>
      <c r="CA34" s="11"/>
      <c r="CB34" s="11"/>
      <c r="CC34" s="11"/>
      <c r="CE34" s="11"/>
      <c r="CF34" s="11"/>
      <c r="CG34" s="11"/>
      <c r="CI34" s="11"/>
      <c r="CJ34" s="11"/>
      <c r="CK34" s="11"/>
      <c r="CM34" s="11"/>
      <c r="CN34" s="11"/>
      <c r="CO34" s="11"/>
      <c r="CQ34" s="11"/>
      <c r="CR34" s="11"/>
      <c r="CS34" s="11"/>
    </row>
    <row r="35" spans="1:97" ht="14.1" customHeight="1" x14ac:dyDescent="0.2">
      <c r="A35" s="64">
        <v>31</v>
      </c>
      <c r="B35" s="117" t="s">
        <v>1142</v>
      </c>
      <c r="C35" s="61" t="str">
        <f>'Map and Ab list'!H9</f>
        <v>F3</v>
      </c>
      <c r="D35" s="61" t="str">
        <f>'Map and Ab list'!H11</f>
        <v>F4</v>
      </c>
      <c r="E35" s="61" t="e">
        <f t="shared" si="0"/>
        <v>#VALUE!</v>
      </c>
      <c r="G35" s="61" t="str">
        <f>'Map and Ab list'!H83</f>
        <v>F3</v>
      </c>
      <c r="H35" s="61" t="str">
        <f>'Map and Ab list'!H85</f>
        <v>F4</v>
      </c>
      <c r="I35" s="61" t="e">
        <f t="shared" si="1"/>
        <v>#VALUE!</v>
      </c>
      <c r="K35" s="61" t="str">
        <f>'Map and Ab list'!H157</f>
        <v>F3</v>
      </c>
      <c r="L35" s="61" t="str">
        <f>'Map and Ab list'!H159</f>
        <v>F4</v>
      </c>
      <c r="M35" s="61" t="e">
        <f t="shared" si="2"/>
        <v>#VALUE!</v>
      </c>
      <c r="O35" s="61" t="str">
        <f>'Map and Ab list'!H231</f>
        <v>F3</v>
      </c>
      <c r="P35" s="61" t="str">
        <f>'Map and Ab list'!H233</f>
        <v>F4</v>
      </c>
      <c r="Q35" s="61" t="e">
        <f t="shared" si="3"/>
        <v>#VALUE!</v>
      </c>
      <c r="S35" s="61" t="str">
        <f>'Map and Ab list'!H305</f>
        <v>F3</v>
      </c>
      <c r="T35" s="61" t="str">
        <f>'Map and Ab list'!H307</f>
        <v>F4</v>
      </c>
      <c r="U35" s="61" t="e">
        <f t="shared" si="4"/>
        <v>#VALUE!</v>
      </c>
      <c r="W35" s="61" t="str">
        <f>'Map and Ab list'!H379</f>
        <v>F3</v>
      </c>
      <c r="X35" s="61" t="str">
        <f>'Map and Ab list'!H381</f>
        <v>F4</v>
      </c>
      <c r="Y35" s="61" t="e">
        <f t="shared" si="5"/>
        <v>#VALUE!</v>
      </c>
      <c r="AA35" s="61" t="str">
        <f>'Map and Ab list'!H453</f>
        <v>F3</v>
      </c>
      <c r="AB35" s="61" t="str">
        <f>'Map and Ab list'!H455</f>
        <v>F4</v>
      </c>
      <c r="AC35" s="61" t="e">
        <f t="shared" si="6"/>
        <v>#VALUE!</v>
      </c>
      <c r="AE35" s="61" t="str">
        <f>'Map and Ab list'!H527</f>
        <v>F3</v>
      </c>
      <c r="AF35" s="61" t="str">
        <f>'Map and Ab list'!H529</f>
        <v>F4</v>
      </c>
      <c r="AG35" s="61" t="e">
        <f t="shared" si="7"/>
        <v>#VALUE!</v>
      </c>
      <c r="AI35" s="61" t="str">
        <f>'Map and Ab list'!H601</f>
        <v>F3</v>
      </c>
      <c r="AJ35" s="61" t="str">
        <f>'Map and Ab list'!H603</f>
        <v>F4</v>
      </c>
      <c r="AK35" s="61" t="e">
        <f t="shared" si="8"/>
        <v>#VALUE!</v>
      </c>
      <c r="AM35" s="61" t="str">
        <f>'Map and Ab list'!H675</f>
        <v>F3</v>
      </c>
      <c r="AN35" s="61" t="str">
        <f>'Map and Ab list'!H677</f>
        <v>F4</v>
      </c>
      <c r="AO35" s="61" t="e">
        <f t="shared" si="9"/>
        <v>#VALUE!</v>
      </c>
      <c r="AQ35" s="61" t="str">
        <f>'Map and Ab list'!H749</f>
        <v>F3</v>
      </c>
      <c r="AR35" s="61" t="str">
        <f>'Map and Ab list'!H751</f>
        <v>F4</v>
      </c>
      <c r="AS35" s="61" t="e">
        <f t="shared" si="10"/>
        <v>#VALUE!</v>
      </c>
      <c r="AU35" s="61" t="str">
        <f>'Map and Ab list'!H823</f>
        <v>F3</v>
      </c>
      <c r="AV35" s="61" t="str">
        <f>'Map and Ab list'!H825</f>
        <v>F4</v>
      </c>
      <c r="AW35" s="61" t="e">
        <f t="shared" si="11"/>
        <v>#VALUE!</v>
      </c>
      <c r="AZ35" s="11"/>
      <c r="BA35" s="11"/>
      <c r="BC35" s="11"/>
      <c r="BD35" s="11"/>
      <c r="BE35" s="11"/>
      <c r="BG35" s="11"/>
      <c r="BH35" s="11"/>
      <c r="BI35" s="11"/>
      <c r="BK35" s="11"/>
      <c r="BL35" s="11"/>
      <c r="BM35" s="11"/>
      <c r="BO35" s="11"/>
      <c r="BP35" s="11"/>
      <c r="BQ35" s="11"/>
      <c r="BS35" s="11"/>
      <c r="BT35" s="11"/>
      <c r="BU35" s="11"/>
      <c r="BW35" s="11"/>
      <c r="BX35" s="11"/>
      <c r="BY35" s="11"/>
      <c r="CA35" s="11"/>
      <c r="CB35" s="11"/>
      <c r="CC35" s="11"/>
      <c r="CE35" s="11"/>
      <c r="CF35" s="11"/>
      <c r="CG35" s="11"/>
      <c r="CI35" s="11"/>
      <c r="CJ35" s="11"/>
      <c r="CK35" s="11"/>
      <c r="CM35" s="11"/>
      <c r="CN35" s="11"/>
      <c r="CO35" s="11"/>
      <c r="CQ35" s="11"/>
      <c r="CR35" s="11"/>
      <c r="CS35" s="11"/>
    </row>
    <row r="36" spans="1:97" ht="14.1" customHeight="1" x14ac:dyDescent="0.2">
      <c r="A36" s="64">
        <v>32</v>
      </c>
      <c r="B36" s="117" t="s">
        <v>1143</v>
      </c>
      <c r="C36" s="61" t="str">
        <f>'Map and Ab list'!I9</f>
        <v>G3</v>
      </c>
      <c r="D36" s="61" t="str">
        <f>'Map and Ab list'!I11</f>
        <v>G4</v>
      </c>
      <c r="E36" s="61" t="e">
        <f t="shared" si="0"/>
        <v>#VALUE!</v>
      </c>
      <c r="G36" s="61" t="str">
        <f>'Map and Ab list'!I83</f>
        <v>G3</v>
      </c>
      <c r="H36" s="61" t="str">
        <f>'Map and Ab list'!I85</f>
        <v>G4</v>
      </c>
      <c r="I36" s="61" t="e">
        <f t="shared" si="1"/>
        <v>#VALUE!</v>
      </c>
      <c r="K36" s="61" t="str">
        <f>'Map and Ab list'!I157</f>
        <v>G3</v>
      </c>
      <c r="L36" s="61" t="str">
        <f>'Map and Ab list'!I159</f>
        <v>G4</v>
      </c>
      <c r="M36" s="61" t="e">
        <f t="shared" si="2"/>
        <v>#VALUE!</v>
      </c>
      <c r="O36" s="61" t="str">
        <f>'Map and Ab list'!I231</f>
        <v>G3</v>
      </c>
      <c r="P36" s="61" t="str">
        <f>'Map and Ab list'!I233</f>
        <v>G4</v>
      </c>
      <c r="Q36" s="61" t="e">
        <f t="shared" si="3"/>
        <v>#VALUE!</v>
      </c>
      <c r="S36" s="61" t="str">
        <f>'Map and Ab list'!I305</f>
        <v>G3</v>
      </c>
      <c r="T36" s="61" t="str">
        <f>'Map and Ab list'!I307</f>
        <v>G4</v>
      </c>
      <c r="U36" s="61" t="e">
        <f t="shared" si="4"/>
        <v>#VALUE!</v>
      </c>
      <c r="W36" s="61" t="str">
        <f>'Map and Ab list'!I379</f>
        <v>G3</v>
      </c>
      <c r="X36" s="61" t="str">
        <f>'Map and Ab list'!I381</f>
        <v>G4</v>
      </c>
      <c r="Y36" s="61" t="e">
        <f t="shared" si="5"/>
        <v>#VALUE!</v>
      </c>
      <c r="AA36" s="61" t="str">
        <f>'Map and Ab list'!I453</f>
        <v>G3</v>
      </c>
      <c r="AB36" s="61" t="str">
        <f>'Map and Ab list'!I455</f>
        <v>G4</v>
      </c>
      <c r="AC36" s="61" t="e">
        <f t="shared" si="6"/>
        <v>#VALUE!</v>
      </c>
      <c r="AE36" s="61" t="str">
        <f>'Map and Ab list'!I527</f>
        <v>G3</v>
      </c>
      <c r="AF36" s="61" t="str">
        <f>'Map and Ab list'!I529</f>
        <v>G4</v>
      </c>
      <c r="AG36" s="61" t="e">
        <f t="shared" si="7"/>
        <v>#VALUE!</v>
      </c>
      <c r="AI36" s="61" t="str">
        <f>'Map and Ab list'!I601</f>
        <v>G3</v>
      </c>
      <c r="AJ36" s="61" t="str">
        <f>'Map and Ab list'!I603</f>
        <v>G4</v>
      </c>
      <c r="AK36" s="61" t="e">
        <f t="shared" si="8"/>
        <v>#VALUE!</v>
      </c>
      <c r="AM36" s="61" t="str">
        <f>'Map and Ab list'!I675</f>
        <v>G3</v>
      </c>
      <c r="AN36" s="61" t="str">
        <f>'Map and Ab list'!I677</f>
        <v>G4</v>
      </c>
      <c r="AO36" s="61" t="e">
        <f t="shared" si="9"/>
        <v>#VALUE!</v>
      </c>
      <c r="AQ36" s="61" t="str">
        <f>'Map and Ab list'!I749</f>
        <v>G3</v>
      </c>
      <c r="AR36" s="61" t="str">
        <f>'Map and Ab list'!I751</f>
        <v>G4</v>
      </c>
      <c r="AS36" s="61" t="e">
        <f t="shared" si="10"/>
        <v>#VALUE!</v>
      </c>
      <c r="AU36" s="61" t="str">
        <f>'Map and Ab list'!I823</f>
        <v>G3</v>
      </c>
      <c r="AV36" s="61" t="str">
        <f>'Map and Ab list'!I825</f>
        <v>G4</v>
      </c>
      <c r="AW36" s="61" t="e">
        <f t="shared" si="11"/>
        <v>#VALUE!</v>
      </c>
      <c r="AZ36" s="11"/>
      <c r="BA36" s="11"/>
      <c r="BC36" s="11"/>
      <c r="BD36" s="11"/>
      <c r="BE36" s="11"/>
      <c r="BG36" s="11"/>
      <c r="BH36" s="11"/>
      <c r="BI36" s="11"/>
      <c r="BK36" s="11"/>
      <c r="BL36" s="11"/>
      <c r="BM36" s="11"/>
      <c r="BO36" s="11"/>
      <c r="BP36" s="11"/>
      <c r="BQ36" s="11"/>
      <c r="BS36" s="11"/>
      <c r="BT36" s="11"/>
      <c r="BU36" s="11"/>
      <c r="BW36" s="11"/>
      <c r="BX36" s="11"/>
      <c r="BY36" s="11"/>
      <c r="CA36" s="11"/>
      <c r="CB36" s="11"/>
      <c r="CC36" s="11"/>
      <c r="CE36" s="11"/>
      <c r="CF36" s="11"/>
      <c r="CG36" s="11"/>
      <c r="CI36" s="11"/>
      <c r="CJ36" s="11"/>
      <c r="CK36" s="11"/>
      <c r="CM36" s="11"/>
      <c r="CN36" s="11"/>
      <c r="CO36" s="11"/>
      <c r="CQ36" s="11"/>
      <c r="CR36" s="11"/>
      <c r="CS36" s="11"/>
    </row>
    <row r="37" spans="1:97" ht="14.1" customHeight="1" x14ac:dyDescent="0.2">
      <c r="A37" s="64">
        <v>33</v>
      </c>
      <c r="B37" s="117" t="s">
        <v>1144</v>
      </c>
      <c r="C37" s="61" t="str">
        <f>'Map and Ab list'!J9</f>
        <v>H3</v>
      </c>
      <c r="D37" s="61" t="str">
        <f>'Map and Ab list'!J11</f>
        <v>H4</v>
      </c>
      <c r="E37" s="61" t="e">
        <f t="shared" si="0"/>
        <v>#VALUE!</v>
      </c>
      <c r="G37" s="61" t="str">
        <f>'Map and Ab list'!J83</f>
        <v>H3</v>
      </c>
      <c r="H37" s="61" t="str">
        <f>'Map and Ab list'!J85</f>
        <v>H4</v>
      </c>
      <c r="I37" s="61" t="e">
        <f t="shared" si="1"/>
        <v>#VALUE!</v>
      </c>
      <c r="K37" s="61" t="str">
        <f>'Map and Ab list'!J157</f>
        <v>H3</v>
      </c>
      <c r="L37" s="61" t="str">
        <f>'Map and Ab list'!J159</f>
        <v>H4</v>
      </c>
      <c r="M37" s="61" t="e">
        <f t="shared" si="2"/>
        <v>#VALUE!</v>
      </c>
      <c r="O37" s="61" t="str">
        <f>'Map and Ab list'!J231</f>
        <v>H3</v>
      </c>
      <c r="P37" s="61" t="str">
        <f>'Map and Ab list'!J233</f>
        <v>H4</v>
      </c>
      <c r="Q37" s="61" t="e">
        <f t="shared" si="3"/>
        <v>#VALUE!</v>
      </c>
      <c r="S37" s="61" t="str">
        <f>'Map and Ab list'!J305</f>
        <v>H3</v>
      </c>
      <c r="T37" s="61" t="str">
        <f>'Map and Ab list'!J307</f>
        <v>H4</v>
      </c>
      <c r="U37" s="61" t="e">
        <f t="shared" si="4"/>
        <v>#VALUE!</v>
      </c>
      <c r="W37" s="61" t="str">
        <f>'Map and Ab list'!J379</f>
        <v>H3</v>
      </c>
      <c r="X37" s="61" t="str">
        <f>'Map and Ab list'!J381</f>
        <v>H4</v>
      </c>
      <c r="Y37" s="61" t="e">
        <f t="shared" si="5"/>
        <v>#VALUE!</v>
      </c>
      <c r="AA37" s="61" t="str">
        <f>'Map and Ab list'!J453</f>
        <v>H3</v>
      </c>
      <c r="AB37" s="61" t="str">
        <f>'Map and Ab list'!J455</f>
        <v>H4</v>
      </c>
      <c r="AC37" s="61" t="e">
        <f t="shared" si="6"/>
        <v>#VALUE!</v>
      </c>
      <c r="AE37" s="61" t="str">
        <f>'Map and Ab list'!J527</f>
        <v>H3</v>
      </c>
      <c r="AF37" s="61" t="str">
        <f>'Map and Ab list'!J529</f>
        <v>H4</v>
      </c>
      <c r="AG37" s="61" t="e">
        <f t="shared" si="7"/>
        <v>#VALUE!</v>
      </c>
      <c r="AI37" s="61" t="str">
        <f>'Map and Ab list'!J601</f>
        <v>H3</v>
      </c>
      <c r="AJ37" s="61" t="str">
        <f>'Map and Ab list'!J603</f>
        <v>H4</v>
      </c>
      <c r="AK37" s="61" t="e">
        <f t="shared" si="8"/>
        <v>#VALUE!</v>
      </c>
      <c r="AM37" s="61" t="str">
        <f>'Map and Ab list'!J675</f>
        <v>H3</v>
      </c>
      <c r="AN37" s="61" t="str">
        <f>'Map and Ab list'!J677</f>
        <v>H4</v>
      </c>
      <c r="AO37" s="61" t="e">
        <f t="shared" si="9"/>
        <v>#VALUE!</v>
      </c>
      <c r="AQ37" s="61" t="str">
        <f>'Map and Ab list'!J749</f>
        <v>H3</v>
      </c>
      <c r="AR37" s="61" t="str">
        <f>'Map and Ab list'!J751</f>
        <v>H4</v>
      </c>
      <c r="AS37" s="61" t="e">
        <f t="shared" si="10"/>
        <v>#VALUE!</v>
      </c>
      <c r="AU37" s="61" t="str">
        <f>'Map and Ab list'!J823</f>
        <v>H3</v>
      </c>
      <c r="AV37" s="61" t="str">
        <f>'Map and Ab list'!J825</f>
        <v>H4</v>
      </c>
      <c r="AW37" s="61" t="e">
        <f t="shared" si="11"/>
        <v>#VALUE!</v>
      </c>
      <c r="AZ37" s="11"/>
      <c r="BA37" s="11"/>
      <c r="BC37" s="11"/>
      <c r="BD37" s="11"/>
      <c r="BE37" s="11"/>
      <c r="BG37" s="11"/>
      <c r="BH37" s="11"/>
      <c r="BI37" s="11"/>
      <c r="BK37" s="11"/>
      <c r="BL37" s="11"/>
      <c r="BM37" s="11"/>
      <c r="BO37" s="11"/>
      <c r="BP37" s="11"/>
      <c r="BQ37" s="11"/>
      <c r="BS37" s="11"/>
      <c r="BT37" s="11"/>
      <c r="BU37" s="11"/>
      <c r="BW37" s="11"/>
      <c r="BX37" s="11"/>
      <c r="BY37" s="11"/>
      <c r="CA37" s="11"/>
      <c r="CB37" s="11"/>
      <c r="CC37" s="11"/>
      <c r="CE37" s="11"/>
      <c r="CF37" s="11"/>
      <c r="CG37" s="11"/>
      <c r="CI37" s="11"/>
      <c r="CJ37" s="11"/>
      <c r="CK37" s="11"/>
      <c r="CM37" s="11"/>
      <c r="CN37" s="11"/>
      <c r="CO37" s="11"/>
      <c r="CQ37" s="11"/>
      <c r="CR37" s="11"/>
      <c r="CS37" s="11"/>
    </row>
    <row r="38" spans="1:97" ht="14.1" customHeight="1" x14ac:dyDescent="0.2">
      <c r="A38" s="64">
        <v>34</v>
      </c>
      <c r="B38" s="117" t="s">
        <v>1145</v>
      </c>
      <c r="C38" s="61" t="str">
        <f>'Map and Ab list'!K9</f>
        <v>I3</v>
      </c>
      <c r="D38" s="61" t="str">
        <f>'Map and Ab list'!K11</f>
        <v>I4</v>
      </c>
      <c r="E38" s="61" t="e">
        <f t="shared" si="0"/>
        <v>#VALUE!</v>
      </c>
      <c r="G38" s="61" t="str">
        <f>'Map and Ab list'!K83</f>
        <v>I3</v>
      </c>
      <c r="H38" s="61" t="str">
        <f>'Map and Ab list'!K85</f>
        <v>I4</v>
      </c>
      <c r="I38" s="61" t="e">
        <f t="shared" si="1"/>
        <v>#VALUE!</v>
      </c>
      <c r="K38" s="61" t="str">
        <f>'Map and Ab list'!K157</f>
        <v>I3</v>
      </c>
      <c r="L38" s="61" t="str">
        <f>'Map and Ab list'!K159</f>
        <v>I4</v>
      </c>
      <c r="M38" s="61" t="e">
        <f t="shared" si="2"/>
        <v>#VALUE!</v>
      </c>
      <c r="O38" s="61" t="str">
        <f>'Map and Ab list'!K231</f>
        <v>I3</v>
      </c>
      <c r="P38" s="61" t="str">
        <f>'Map and Ab list'!K233</f>
        <v>I4</v>
      </c>
      <c r="Q38" s="61" t="e">
        <f t="shared" si="3"/>
        <v>#VALUE!</v>
      </c>
      <c r="S38" s="61" t="str">
        <f>'Map and Ab list'!K305</f>
        <v>I3</v>
      </c>
      <c r="T38" s="61" t="str">
        <f>'Map and Ab list'!K307</f>
        <v>I4</v>
      </c>
      <c r="U38" s="61" t="e">
        <f t="shared" si="4"/>
        <v>#VALUE!</v>
      </c>
      <c r="W38" s="61" t="str">
        <f>'Map and Ab list'!K379</f>
        <v>I3</v>
      </c>
      <c r="X38" s="61" t="str">
        <f>'Map and Ab list'!K381</f>
        <v>I4</v>
      </c>
      <c r="Y38" s="61" t="e">
        <f t="shared" si="5"/>
        <v>#VALUE!</v>
      </c>
      <c r="AA38" s="61" t="str">
        <f>'Map and Ab list'!K453</f>
        <v>I3</v>
      </c>
      <c r="AB38" s="61" t="str">
        <f>'Map and Ab list'!K455</f>
        <v>I4</v>
      </c>
      <c r="AC38" s="61" t="e">
        <f t="shared" si="6"/>
        <v>#VALUE!</v>
      </c>
      <c r="AE38" s="61" t="str">
        <f>'Map and Ab list'!K527</f>
        <v>I3</v>
      </c>
      <c r="AF38" s="61" t="str">
        <f>'Map and Ab list'!K529</f>
        <v>I4</v>
      </c>
      <c r="AG38" s="61" t="e">
        <f t="shared" si="7"/>
        <v>#VALUE!</v>
      </c>
      <c r="AI38" s="61" t="str">
        <f>'Map and Ab list'!K601</f>
        <v>I3</v>
      </c>
      <c r="AJ38" s="61" t="str">
        <f>'Map and Ab list'!K603</f>
        <v>I4</v>
      </c>
      <c r="AK38" s="61" t="e">
        <f t="shared" si="8"/>
        <v>#VALUE!</v>
      </c>
      <c r="AM38" s="61" t="str">
        <f>'Map and Ab list'!K675</f>
        <v>I3</v>
      </c>
      <c r="AN38" s="61" t="str">
        <f>'Map and Ab list'!K677</f>
        <v>I4</v>
      </c>
      <c r="AO38" s="61" t="e">
        <f t="shared" si="9"/>
        <v>#VALUE!</v>
      </c>
      <c r="AQ38" s="61" t="str">
        <f>'Map and Ab list'!K749</f>
        <v>I3</v>
      </c>
      <c r="AR38" s="61" t="str">
        <f>'Map and Ab list'!K751</f>
        <v>I4</v>
      </c>
      <c r="AS38" s="61" t="e">
        <f t="shared" si="10"/>
        <v>#VALUE!</v>
      </c>
      <c r="AU38" s="61" t="str">
        <f>'Map and Ab list'!K823</f>
        <v>I3</v>
      </c>
      <c r="AV38" s="61" t="str">
        <f>'Map and Ab list'!K825</f>
        <v>I4</v>
      </c>
      <c r="AW38" s="61" t="e">
        <f t="shared" si="11"/>
        <v>#VALUE!</v>
      </c>
      <c r="AZ38" s="11"/>
      <c r="BA38" s="11"/>
      <c r="BC38" s="11"/>
      <c r="BD38" s="11"/>
      <c r="BE38" s="11"/>
      <c r="BG38" s="11"/>
      <c r="BH38" s="11"/>
      <c r="BI38" s="11"/>
      <c r="BK38" s="11"/>
      <c r="BL38" s="11"/>
      <c r="BM38" s="11"/>
      <c r="BO38" s="11"/>
      <c r="BP38" s="11"/>
      <c r="BQ38" s="11"/>
      <c r="BS38" s="11"/>
      <c r="BT38" s="11"/>
      <c r="BU38" s="11"/>
      <c r="BW38" s="11"/>
      <c r="BX38" s="11"/>
      <c r="BY38" s="11"/>
      <c r="CA38" s="11"/>
      <c r="CB38" s="11"/>
      <c r="CC38" s="11"/>
      <c r="CE38" s="11"/>
      <c r="CF38" s="11"/>
      <c r="CG38" s="11"/>
      <c r="CI38" s="11"/>
      <c r="CJ38" s="11"/>
      <c r="CK38" s="11"/>
      <c r="CM38" s="11"/>
      <c r="CN38" s="11"/>
      <c r="CO38" s="11"/>
      <c r="CQ38" s="11"/>
      <c r="CR38" s="11"/>
      <c r="CS38" s="11"/>
    </row>
    <row r="39" spans="1:97" ht="14.1" customHeight="1" x14ac:dyDescent="0.2">
      <c r="A39" s="64">
        <v>35</v>
      </c>
      <c r="B39" s="117" t="s">
        <v>1146</v>
      </c>
      <c r="C39" s="61" t="str">
        <f>'Map and Ab list'!L9</f>
        <v>J3</v>
      </c>
      <c r="D39" s="61" t="str">
        <f>'Map and Ab list'!L11</f>
        <v>J4</v>
      </c>
      <c r="E39" s="61" t="e">
        <f t="shared" si="0"/>
        <v>#VALUE!</v>
      </c>
      <c r="G39" s="61" t="str">
        <f>'Map and Ab list'!L83</f>
        <v>J3</v>
      </c>
      <c r="H39" s="61" t="str">
        <f>'Map and Ab list'!L85</f>
        <v>J4</v>
      </c>
      <c r="I39" s="61" t="e">
        <f t="shared" si="1"/>
        <v>#VALUE!</v>
      </c>
      <c r="K39" s="61" t="str">
        <f>'Map and Ab list'!L157</f>
        <v>J3</v>
      </c>
      <c r="L39" s="61" t="str">
        <f>'Map and Ab list'!L159</f>
        <v>J4</v>
      </c>
      <c r="M39" s="61" t="e">
        <f t="shared" si="2"/>
        <v>#VALUE!</v>
      </c>
      <c r="O39" s="61" t="str">
        <f>'Map and Ab list'!L231</f>
        <v>J3</v>
      </c>
      <c r="P39" s="61" t="str">
        <f>'Map and Ab list'!L233</f>
        <v>J4</v>
      </c>
      <c r="Q39" s="61" t="e">
        <f t="shared" si="3"/>
        <v>#VALUE!</v>
      </c>
      <c r="S39" s="61" t="str">
        <f>'Map and Ab list'!L305</f>
        <v>J3</v>
      </c>
      <c r="T39" s="61" t="str">
        <f>'Map and Ab list'!L307</f>
        <v>J4</v>
      </c>
      <c r="U39" s="61" t="e">
        <f t="shared" si="4"/>
        <v>#VALUE!</v>
      </c>
      <c r="W39" s="61" t="str">
        <f>'Map and Ab list'!L379</f>
        <v>J3</v>
      </c>
      <c r="X39" s="61" t="str">
        <f>'Map and Ab list'!L381</f>
        <v>J4</v>
      </c>
      <c r="Y39" s="61" t="e">
        <f t="shared" si="5"/>
        <v>#VALUE!</v>
      </c>
      <c r="AA39" s="61" t="str">
        <f>'Map and Ab list'!L453</f>
        <v>J3</v>
      </c>
      <c r="AB39" s="61" t="str">
        <f>'Map and Ab list'!L455</f>
        <v>J4</v>
      </c>
      <c r="AC39" s="61" t="e">
        <f t="shared" si="6"/>
        <v>#VALUE!</v>
      </c>
      <c r="AE39" s="61" t="str">
        <f>'Map and Ab list'!L527</f>
        <v>J3</v>
      </c>
      <c r="AF39" s="61" t="str">
        <f>'Map and Ab list'!L529</f>
        <v>J4</v>
      </c>
      <c r="AG39" s="61" t="e">
        <f t="shared" si="7"/>
        <v>#VALUE!</v>
      </c>
      <c r="AI39" s="61" t="str">
        <f>'Map and Ab list'!L601</f>
        <v>J3</v>
      </c>
      <c r="AJ39" s="61" t="str">
        <f>'Map and Ab list'!L603</f>
        <v>J4</v>
      </c>
      <c r="AK39" s="61" t="e">
        <f t="shared" si="8"/>
        <v>#VALUE!</v>
      </c>
      <c r="AM39" s="61" t="str">
        <f>'Map and Ab list'!L675</f>
        <v>J3</v>
      </c>
      <c r="AN39" s="61" t="str">
        <f>'Map and Ab list'!L677</f>
        <v>J4</v>
      </c>
      <c r="AO39" s="61" t="e">
        <f t="shared" si="9"/>
        <v>#VALUE!</v>
      </c>
      <c r="AQ39" s="61" t="str">
        <f>'Map and Ab list'!L749</f>
        <v>J3</v>
      </c>
      <c r="AR39" s="61" t="str">
        <f>'Map and Ab list'!L751</f>
        <v>J4</v>
      </c>
      <c r="AS39" s="61" t="e">
        <f t="shared" si="10"/>
        <v>#VALUE!</v>
      </c>
      <c r="AU39" s="61" t="str">
        <f>'Map and Ab list'!L823</f>
        <v>J3</v>
      </c>
      <c r="AV39" s="61" t="str">
        <f>'Map and Ab list'!L825</f>
        <v>J4</v>
      </c>
      <c r="AW39" s="61" t="e">
        <f t="shared" si="11"/>
        <v>#VALUE!</v>
      </c>
      <c r="AZ39" s="11"/>
      <c r="BA39" s="11"/>
      <c r="BC39" s="11"/>
      <c r="BD39" s="11"/>
      <c r="BE39" s="11"/>
      <c r="BG39" s="11"/>
      <c r="BH39" s="11"/>
      <c r="BI39" s="11"/>
      <c r="BK39" s="11"/>
      <c r="BL39" s="11"/>
      <c r="BM39" s="11"/>
      <c r="BO39" s="11"/>
      <c r="BP39" s="11"/>
      <c r="BQ39" s="11"/>
      <c r="BS39" s="11"/>
      <c r="BT39" s="11"/>
      <c r="BU39" s="11"/>
      <c r="BW39" s="11"/>
      <c r="BX39" s="11"/>
      <c r="BY39" s="11"/>
      <c r="CA39" s="11"/>
      <c r="CB39" s="11"/>
      <c r="CC39" s="11"/>
      <c r="CE39" s="11"/>
      <c r="CF39" s="11"/>
      <c r="CG39" s="11"/>
      <c r="CI39" s="11"/>
      <c r="CJ39" s="11"/>
      <c r="CK39" s="11"/>
      <c r="CM39" s="11"/>
      <c r="CN39" s="11"/>
      <c r="CO39" s="11"/>
      <c r="CQ39" s="11"/>
      <c r="CR39" s="11"/>
      <c r="CS39" s="11"/>
    </row>
    <row r="40" spans="1:97" ht="14.1" customHeight="1" x14ac:dyDescent="0.2">
      <c r="A40" s="64">
        <v>36</v>
      </c>
      <c r="B40" s="117" t="s">
        <v>1147</v>
      </c>
      <c r="C40" s="61" t="str">
        <f>'Map and Ab list'!M9</f>
        <v>K3</v>
      </c>
      <c r="D40" s="61" t="str">
        <f>'Map and Ab list'!M11</f>
        <v>K4</v>
      </c>
      <c r="E40" s="61" t="e">
        <f t="shared" si="0"/>
        <v>#VALUE!</v>
      </c>
      <c r="G40" s="61" t="str">
        <f>'Map and Ab list'!M83</f>
        <v>K3</v>
      </c>
      <c r="H40" s="61" t="str">
        <f>'Map and Ab list'!M85</f>
        <v>K4</v>
      </c>
      <c r="I40" s="61" t="e">
        <f t="shared" si="1"/>
        <v>#VALUE!</v>
      </c>
      <c r="K40" s="61" t="str">
        <f>'Map and Ab list'!M157</f>
        <v>K3</v>
      </c>
      <c r="L40" s="61" t="str">
        <f>'Map and Ab list'!M159</f>
        <v>K4</v>
      </c>
      <c r="M40" s="61" t="e">
        <f t="shared" si="2"/>
        <v>#VALUE!</v>
      </c>
      <c r="O40" s="61" t="str">
        <f>'Map and Ab list'!M231</f>
        <v>K3</v>
      </c>
      <c r="P40" s="61" t="str">
        <f>'Map and Ab list'!M233</f>
        <v>K4</v>
      </c>
      <c r="Q40" s="61" t="e">
        <f t="shared" si="3"/>
        <v>#VALUE!</v>
      </c>
      <c r="S40" s="61" t="str">
        <f>'Map and Ab list'!M305</f>
        <v>K3</v>
      </c>
      <c r="T40" s="61" t="str">
        <f>'Map and Ab list'!M307</f>
        <v>K4</v>
      </c>
      <c r="U40" s="61" t="e">
        <f t="shared" si="4"/>
        <v>#VALUE!</v>
      </c>
      <c r="W40" s="61" t="str">
        <f>'Map and Ab list'!M379</f>
        <v>K3</v>
      </c>
      <c r="X40" s="61" t="str">
        <f>'Map and Ab list'!M381</f>
        <v>K4</v>
      </c>
      <c r="Y40" s="61" t="e">
        <f t="shared" si="5"/>
        <v>#VALUE!</v>
      </c>
      <c r="AA40" s="61" t="str">
        <f>'Map and Ab list'!M453</f>
        <v>K3</v>
      </c>
      <c r="AB40" s="61" t="str">
        <f>'Map and Ab list'!M455</f>
        <v>K4</v>
      </c>
      <c r="AC40" s="61" t="e">
        <f t="shared" si="6"/>
        <v>#VALUE!</v>
      </c>
      <c r="AE40" s="61" t="str">
        <f>'Map and Ab list'!M527</f>
        <v>K3</v>
      </c>
      <c r="AF40" s="61" t="str">
        <f>'Map and Ab list'!M529</f>
        <v>K4</v>
      </c>
      <c r="AG40" s="61" t="e">
        <f t="shared" si="7"/>
        <v>#VALUE!</v>
      </c>
      <c r="AI40" s="61" t="str">
        <f>'Map and Ab list'!M601</f>
        <v>K3</v>
      </c>
      <c r="AJ40" s="61" t="str">
        <f>'Map and Ab list'!M603</f>
        <v>K4</v>
      </c>
      <c r="AK40" s="61" t="e">
        <f t="shared" si="8"/>
        <v>#VALUE!</v>
      </c>
      <c r="AM40" s="61" t="str">
        <f>'Map and Ab list'!M675</f>
        <v>K3</v>
      </c>
      <c r="AN40" s="61" t="str">
        <f>'Map and Ab list'!M677</f>
        <v>K4</v>
      </c>
      <c r="AO40" s="61" t="e">
        <f t="shared" si="9"/>
        <v>#VALUE!</v>
      </c>
      <c r="AQ40" s="61" t="str">
        <f>'Map and Ab list'!M749</f>
        <v>K3</v>
      </c>
      <c r="AR40" s="61" t="str">
        <f>'Map and Ab list'!M751</f>
        <v>K4</v>
      </c>
      <c r="AS40" s="61" t="e">
        <f t="shared" si="10"/>
        <v>#VALUE!</v>
      </c>
      <c r="AU40" s="61" t="str">
        <f>'Map and Ab list'!M823</f>
        <v>K3</v>
      </c>
      <c r="AV40" s="61" t="str">
        <f>'Map and Ab list'!M825</f>
        <v>K4</v>
      </c>
      <c r="AW40" s="61" t="e">
        <f t="shared" si="11"/>
        <v>#VALUE!</v>
      </c>
      <c r="AZ40" s="11"/>
      <c r="BA40" s="11"/>
      <c r="BC40" s="11"/>
      <c r="BD40" s="11"/>
      <c r="BE40" s="11"/>
      <c r="BG40" s="11"/>
      <c r="BH40" s="11"/>
      <c r="BI40" s="11"/>
      <c r="BK40" s="11"/>
      <c r="BL40" s="11"/>
      <c r="BM40" s="11"/>
      <c r="BO40" s="11"/>
      <c r="BP40" s="11"/>
      <c r="BQ40" s="11"/>
      <c r="BS40" s="11"/>
      <c r="BT40" s="11"/>
      <c r="BU40" s="11"/>
      <c r="BW40" s="11"/>
      <c r="BX40" s="11"/>
      <c r="BY40" s="11"/>
      <c r="CA40" s="11"/>
      <c r="CB40" s="11"/>
      <c r="CC40" s="11"/>
      <c r="CE40" s="11"/>
      <c r="CF40" s="11"/>
      <c r="CG40" s="11"/>
      <c r="CI40" s="11"/>
      <c r="CJ40" s="11"/>
      <c r="CK40" s="11"/>
      <c r="CM40" s="11"/>
      <c r="CN40" s="11"/>
      <c r="CO40" s="11"/>
      <c r="CQ40" s="11"/>
      <c r="CR40" s="11"/>
      <c r="CS40" s="11"/>
    </row>
    <row r="41" spans="1:97" ht="14.1" customHeight="1" x14ac:dyDescent="0.2">
      <c r="A41" s="64">
        <v>37</v>
      </c>
      <c r="B41" s="117" t="s">
        <v>1148</v>
      </c>
      <c r="C41" s="61" t="str">
        <f>'Map and Ab list'!N9</f>
        <v>L3</v>
      </c>
      <c r="D41" s="61" t="str">
        <f>'Map and Ab list'!N11</f>
        <v>L4</v>
      </c>
      <c r="E41" s="61" t="e">
        <f t="shared" si="0"/>
        <v>#VALUE!</v>
      </c>
      <c r="G41" s="61" t="str">
        <f>'Map and Ab list'!N83</f>
        <v>L3</v>
      </c>
      <c r="H41" s="61" t="str">
        <f>'Map and Ab list'!N85</f>
        <v>L4</v>
      </c>
      <c r="I41" s="61" t="e">
        <f t="shared" si="1"/>
        <v>#VALUE!</v>
      </c>
      <c r="K41" s="61" t="str">
        <f>'Map and Ab list'!N157</f>
        <v>L3</v>
      </c>
      <c r="L41" s="61" t="str">
        <f>'Map and Ab list'!N159</f>
        <v>L4</v>
      </c>
      <c r="M41" s="61" t="e">
        <f t="shared" si="2"/>
        <v>#VALUE!</v>
      </c>
      <c r="O41" s="61" t="str">
        <f>'Map and Ab list'!N231</f>
        <v>L3</v>
      </c>
      <c r="P41" s="61" t="str">
        <f>'Map and Ab list'!N233</f>
        <v>L4</v>
      </c>
      <c r="Q41" s="61" t="e">
        <f t="shared" si="3"/>
        <v>#VALUE!</v>
      </c>
      <c r="S41" s="61" t="str">
        <f>'Map and Ab list'!N305</f>
        <v>L3</v>
      </c>
      <c r="T41" s="61" t="str">
        <f>'Map and Ab list'!N307</f>
        <v>L4</v>
      </c>
      <c r="U41" s="61" t="e">
        <f t="shared" si="4"/>
        <v>#VALUE!</v>
      </c>
      <c r="W41" s="61" t="str">
        <f>'Map and Ab list'!N379</f>
        <v>L3</v>
      </c>
      <c r="X41" s="61" t="str">
        <f>'Map and Ab list'!N381</f>
        <v>L4</v>
      </c>
      <c r="Y41" s="61" t="e">
        <f t="shared" si="5"/>
        <v>#VALUE!</v>
      </c>
      <c r="AA41" s="61" t="str">
        <f>'Map and Ab list'!N453</f>
        <v>L3</v>
      </c>
      <c r="AB41" s="61" t="str">
        <f>'Map and Ab list'!N455</f>
        <v>L4</v>
      </c>
      <c r="AC41" s="61" t="e">
        <f t="shared" si="6"/>
        <v>#VALUE!</v>
      </c>
      <c r="AE41" s="61" t="str">
        <f>'Map and Ab list'!N527</f>
        <v>L3</v>
      </c>
      <c r="AF41" s="61" t="str">
        <f>'Map and Ab list'!N529</f>
        <v>L4</v>
      </c>
      <c r="AG41" s="61" t="e">
        <f t="shared" si="7"/>
        <v>#VALUE!</v>
      </c>
      <c r="AI41" s="61" t="str">
        <f>'Map and Ab list'!N601</f>
        <v>L3</v>
      </c>
      <c r="AJ41" s="61" t="str">
        <f>'Map and Ab list'!N603</f>
        <v>L4</v>
      </c>
      <c r="AK41" s="61" t="e">
        <f t="shared" si="8"/>
        <v>#VALUE!</v>
      </c>
      <c r="AM41" s="61" t="str">
        <f>'Map and Ab list'!N675</f>
        <v>L3</v>
      </c>
      <c r="AN41" s="61" t="str">
        <f>'Map and Ab list'!N677</f>
        <v>L4</v>
      </c>
      <c r="AO41" s="61" t="e">
        <f t="shared" si="9"/>
        <v>#VALUE!</v>
      </c>
      <c r="AQ41" s="61" t="str">
        <f>'Map and Ab list'!N749</f>
        <v>L3</v>
      </c>
      <c r="AR41" s="61" t="str">
        <f>'Map and Ab list'!N751</f>
        <v>L4</v>
      </c>
      <c r="AS41" s="61" t="e">
        <f t="shared" si="10"/>
        <v>#VALUE!</v>
      </c>
      <c r="AU41" s="61" t="str">
        <f>'Map and Ab list'!N823</f>
        <v>L3</v>
      </c>
      <c r="AV41" s="61" t="str">
        <f>'Map and Ab list'!N825</f>
        <v>L4</v>
      </c>
      <c r="AW41" s="61" t="e">
        <f t="shared" si="11"/>
        <v>#VALUE!</v>
      </c>
      <c r="AZ41" s="11"/>
      <c r="BA41" s="11"/>
      <c r="BC41" s="11"/>
      <c r="BD41" s="11"/>
      <c r="BE41" s="11"/>
      <c r="BG41" s="11"/>
      <c r="BH41" s="11"/>
      <c r="BI41" s="11"/>
      <c r="BK41" s="11"/>
      <c r="BL41" s="11"/>
      <c r="BM41" s="11"/>
      <c r="BO41" s="11"/>
      <c r="BP41" s="11"/>
      <c r="BQ41" s="11"/>
      <c r="BS41" s="11"/>
      <c r="BT41" s="11"/>
      <c r="BU41" s="11"/>
      <c r="BW41" s="11"/>
      <c r="BX41" s="11"/>
      <c r="BY41" s="11"/>
      <c r="CA41" s="11"/>
      <c r="CB41" s="11"/>
      <c r="CC41" s="11"/>
      <c r="CE41" s="11"/>
      <c r="CF41" s="11"/>
      <c r="CG41" s="11"/>
      <c r="CI41" s="11"/>
      <c r="CJ41" s="11"/>
      <c r="CK41" s="11"/>
      <c r="CM41" s="11"/>
      <c r="CN41" s="11"/>
      <c r="CO41" s="11"/>
      <c r="CQ41" s="11"/>
      <c r="CR41" s="11"/>
      <c r="CS41" s="11"/>
    </row>
    <row r="42" spans="1:97" ht="14.1" customHeight="1" x14ac:dyDescent="0.2">
      <c r="A42" s="64">
        <v>38</v>
      </c>
      <c r="B42" s="117" t="s">
        <v>1149</v>
      </c>
      <c r="C42" s="61" t="str">
        <f>'Map and Ab list'!O9</f>
        <v>M3</v>
      </c>
      <c r="D42" s="61" t="str">
        <f>'Map and Ab list'!O11</f>
        <v>M4</v>
      </c>
      <c r="E42" s="61" t="e">
        <f t="shared" si="0"/>
        <v>#VALUE!</v>
      </c>
      <c r="G42" s="61" t="str">
        <f>'Map and Ab list'!O83</f>
        <v>M3</v>
      </c>
      <c r="H42" s="61" t="str">
        <f>'Map and Ab list'!O85</f>
        <v>M4</v>
      </c>
      <c r="I42" s="61" t="e">
        <f t="shared" si="1"/>
        <v>#VALUE!</v>
      </c>
      <c r="K42" s="61" t="str">
        <f>'Map and Ab list'!O157</f>
        <v>M3</v>
      </c>
      <c r="L42" s="61" t="str">
        <f>'Map and Ab list'!O159</f>
        <v>M4</v>
      </c>
      <c r="M42" s="61" t="e">
        <f t="shared" si="2"/>
        <v>#VALUE!</v>
      </c>
      <c r="O42" s="61" t="str">
        <f>'Map and Ab list'!O231</f>
        <v>M3</v>
      </c>
      <c r="P42" s="61" t="str">
        <f>'Map and Ab list'!O233</f>
        <v>M4</v>
      </c>
      <c r="Q42" s="61" t="e">
        <f t="shared" si="3"/>
        <v>#VALUE!</v>
      </c>
      <c r="S42" s="61" t="str">
        <f>'Map and Ab list'!O305</f>
        <v>M3</v>
      </c>
      <c r="T42" s="61" t="str">
        <f>'Map and Ab list'!O307</f>
        <v>M4</v>
      </c>
      <c r="U42" s="61" t="e">
        <f t="shared" si="4"/>
        <v>#VALUE!</v>
      </c>
      <c r="W42" s="61" t="str">
        <f>'Map and Ab list'!O379</f>
        <v>M3</v>
      </c>
      <c r="X42" s="61" t="str">
        <f>'Map and Ab list'!O381</f>
        <v>M4</v>
      </c>
      <c r="Y42" s="61" t="e">
        <f t="shared" si="5"/>
        <v>#VALUE!</v>
      </c>
      <c r="AA42" s="61" t="str">
        <f>'Map and Ab list'!O453</f>
        <v>M3</v>
      </c>
      <c r="AB42" s="61" t="str">
        <f>'Map and Ab list'!O455</f>
        <v>M4</v>
      </c>
      <c r="AC42" s="61" t="e">
        <f t="shared" si="6"/>
        <v>#VALUE!</v>
      </c>
      <c r="AE42" s="61" t="str">
        <f>'Map and Ab list'!O527</f>
        <v>M3</v>
      </c>
      <c r="AF42" s="61" t="str">
        <f>'Map and Ab list'!O529</f>
        <v>M4</v>
      </c>
      <c r="AG42" s="61" t="e">
        <f t="shared" si="7"/>
        <v>#VALUE!</v>
      </c>
      <c r="AI42" s="61" t="str">
        <f>'Map and Ab list'!O601</f>
        <v>M3</v>
      </c>
      <c r="AJ42" s="61" t="str">
        <f>'Map and Ab list'!O603</f>
        <v>M4</v>
      </c>
      <c r="AK42" s="61" t="e">
        <f t="shared" si="8"/>
        <v>#VALUE!</v>
      </c>
      <c r="AM42" s="61" t="str">
        <f>'Map and Ab list'!O675</f>
        <v>M3</v>
      </c>
      <c r="AN42" s="61" t="str">
        <f>'Map and Ab list'!O677</f>
        <v>M4</v>
      </c>
      <c r="AO42" s="61" t="e">
        <f t="shared" si="9"/>
        <v>#VALUE!</v>
      </c>
      <c r="AQ42" s="61" t="str">
        <f>'Map and Ab list'!O749</f>
        <v>M3</v>
      </c>
      <c r="AR42" s="61" t="str">
        <f>'Map and Ab list'!O751</f>
        <v>M4</v>
      </c>
      <c r="AS42" s="61" t="e">
        <f t="shared" si="10"/>
        <v>#VALUE!</v>
      </c>
      <c r="AU42" s="61" t="str">
        <f>'Map and Ab list'!O823</f>
        <v>M3</v>
      </c>
      <c r="AV42" s="61" t="str">
        <f>'Map and Ab list'!O825</f>
        <v>M4</v>
      </c>
      <c r="AW42" s="61" t="e">
        <f t="shared" si="11"/>
        <v>#VALUE!</v>
      </c>
      <c r="AZ42" s="11"/>
      <c r="BA42" s="11"/>
      <c r="BC42" s="11"/>
      <c r="BD42" s="11"/>
      <c r="BE42" s="11"/>
      <c r="BG42" s="11"/>
      <c r="BH42" s="11"/>
      <c r="BI42" s="11"/>
      <c r="BK42" s="11"/>
      <c r="BL42" s="11"/>
      <c r="BM42" s="11"/>
      <c r="BO42" s="11"/>
      <c r="BP42" s="11"/>
      <c r="BQ42" s="11"/>
      <c r="BS42" s="11"/>
      <c r="BT42" s="11"/>
      <c r="BU42" s="11"/>
      <c r="BW42" s="11"/>
      <c r="BX42" s="11"/>
      <c r="BY42" s="11"/>
      <c r="CA42" s="11"/>
      <c r="CB42" s="11"/>
      <c r="CC42" s="11"/>
      <c r="CE42" s="11"/>
      <c r="CF42" s="11"/>
      <c r="CG42" s="11"/>
      <c r="CI42" s="11"/>
      <c r="CJ42" s="11"/>
      <c r="CK42" s="11"/>
      <c r="CM42" s="11"/>
      <c r="CN42" s="11"/>
      <c r="CO42" s="11"/>
      <c r="CQ42" s="11"/>
      <c r="CR42" s="11"/>
      <c r="CS42" s="11"/>
    </row>
    <row r="43" spans="1:97" ht="14.1" customHeight="1" x14ac:dyDescent="0.2">
      <c r="A43" s="64">
        <v>39</v>
      </c>
      <c r="B43" s="117" t="s">
        <v>1150</v>
      </c>
      <c r="C43" s="61" t="str">
        <f>'Map and Ab list'!P9</f>
        <v>N3</v>
      </c>
      <c r="D43" s="61" t="str">
        <f>'Map and Ab list'!P11</f>
        <v>N4</v>
      </c>
      <c r="E43" s="61" t="e">
        <f t="shared" si="0"/>
        <v>#VALUE!</v>
      </c>
      <c r="G43" s="61" t="str">
        <f>'Map and Ab list'!P83</f>
        <v>N3</v>
      </c>
      <c r="H43" s="61" t="str">
        <f>'Map and Ab list'!P85</f>
        <v>N4</v>
      </c>
      <c r="I43" s="61" t="e">
        <f t="shared" si="1"/>
        <v>#VALUE!</v>
      </c>
      <c r="K43" s="61" t="str">
        <f>'Map and Ab list'!P157</f>
        <v>N3</v>
      </c>
      <c r="L43" s="61" t="str">
        <f>'Map and Ab list'!P159</f>
        <v>N4</v>
      </c>
      <c r="M43" s="61" t="e">
        <f t="shared" si="2"/>
        <v>#VALUE!</v>
      </c>
      <c r="O43" s="61" t="str">
        <f>'Map and Ab list'!P231</f>
        <v>N3</v>
      </c>
      <c r="P43" s="61" t="str">
        <f>'Map and Ab list'!P233</f>
        <v>N4</v>
      </c>
      <c r="Q43" s="61" t="e">
        <f t="shared" si="3"/>
        <v>#VALUE!</v>
      </c>
      <c r="S43" s="61" t="str">
        <f>'Map and Ab list'!P305</f>
        <v>N3</v>
      </c>
      <c r="T43" s="61" t="str">
        <f>'Map and Ab list'!P307</f>
        <v>N4</v>
      </c>
      <c r="U43" s="61" t="e">
        <f t="shared" si="4"/>
        <v>#VALUE!</v>
      </c>
      <c r="W43" s="61" t="str">
        <f>'Map and Ab list'!P379</f>
        <v>N3</v>
      </c>
      <c r="X43" s="61" t="str">
        <f>'Map and Ab list'!P381</f>
        <v>N4</v>
      </c>
      <c r="Y43" s="61" t="e">
        <f t="shared" si="5"/>
        <v>#VALUE!</v>
      </c>
      <c r="AA43" s="61" t="str">
        <f>'Map and Ab list'!P453</f>
        <v>N3</v>
      </c>
      <c r="AB43" s="61" t="str">
        <f>'Map and Ab list'!P455</f>
        <v>N4</v>
      </c>
      <c r="AC43" s="61" t="e">
        <f t="shared" si="6"/>
        <v>#VALUE!</v>
      </c>
      <c r="AE43" s="61" t="str">
        <f>'Map and Ab list'!P527</f>
        <v>N3</v>
      </c>
      <c r="AF43" s="61" t="str">
        <f>'Map and Ab list'!P529</f>
        <v>N4</v>
      </c>
      <c r="AG43" s="61" t="e">
        <f t="shared" si="7"/>
        <v>#VALUE!</v>
      </c>
      <c r="AI43" s="61" t="str">
        <f>'Map and Ab list'!P601</f>
        <v>N3</v>
      </c>
      <c r="AJ43" s="61" t="str">
        <f>'Map and Ab list'!P603</f>
        <v>N4</v>
      </c>
      <c r="AK43" s="61" t="e">
        <f t="shared" si="8"/>
        <v>#VALUE!</v>
      </c>
      <c r="AM43" s="61" t="str">
        <f>'Map and Ab list'!P675</f>
        <v>N3</v>
      </c>
      <c r="AN43" s="61" t="str">
        <f>'Map and Ab list'!P677</f>
        <v>N4</v>
      </c>
      <c r="AO43" s="61" t="e">
        <f t="shared" si="9"/>
        <v>#VALUE!</v>
      </c>
      <c r="AQ43" s="61" t="str">
        <f>'Map and Ab list'!P749</f>
        <v>N3</v>
      </c>
      <c r="AR43" s="61" t="str">
        <f>'Map and Ab list'!P751</f>
        <v>N4</v>
      </c>
      <c r="AS43" s="61" t="e">
        <f t="shared" si="10"/>
        <v>#VALUE!</v>
      </c>
      <c r="AU43" s="61" t="str">
        <f>'Map and Ab list'!P823</f>
        <v>N3</v>
      </c>
      <c r="AV43" s="61" t="str">
        <f>'Map and Ab list'!P825</f>
        <v>N4</v>
      </c>
      <c r="AW43" s="61" t="e">
        <f t="shared" si="11"/>
        <v>#VALUE!</v>
      </c>
      <c r="AZ43" s="11"/>
      <c r="BA43" s="11"/>
      <c r="BC43" s="11"/>
      <c r="BD43" s="11"/>
      <c r="BE43" s="11"/>
      <c r="BG43" s="11"/>
      <c r="BH43" s="11"/>
      <c r="BI43" s="11"/>
      <c r="BK43" s="11"/>
      <c r="BL43" s="11"/>
      <c r="BM43" s="11"/>
      <c r="BO43" s="11"/>
      <c r="BP43" s="11"/>
      <c r="BQ43" s="11"/>
      <c r="BS43" s="11"/>
      <c r="BT43" s="11"/>
      <c r="BU43" s="11"/>
      <c r="BW43" s="11"/>
      <c r="BX43" s="11"/>
      <c r="BY43" s="11"/>
      <c r="CA43" s="11"/>
      <c r="CB43" s="11"/>
      <c r="CC43" s="11"/>
      <c r="CE43" s="11"/>
      <c r="CF43" s="11"/>
      <c r="CG43" s="11"/>
      <c r="CI43" s="11"/>
      <c r="CJ43" s="11"/>
      <c r="CK43" s="11"/>
      <c r="CM43" s="11"/>
      <c r="CN43" s="11"/>
      <c r="CO43" s="11"/>
      <c r="CQ43" s="11"/>
      <c r="CR43" s="11"/>
      <c r="CS43" s="11"/>
    </row>
    <row r="44" spans="1:97" ht="14.1" customHeight="1" x14ac:dyDescent="0.2">
      <c r="A44" s="64">
        <v>40</v>
      </c>
      <c r="B44" s="117" t="s">
        <v>1151</v>
      </c>
      <c r="C44" s="61" t="str">
        <f>'Map and Ab list'!Q9</f>
        <v>O3</v>
      </c>
      <c r="D44" s="61" t="str">
        <f>'Map and Ab list'!Q11</f>
        <v>O4</v>
      </c>
      <c r="E44" s="61" t="e">
        <f t="shared" si="0"/>
        <v>#VALUE!</v>
      </c>
      <c r="G44" s="61" t="str">
        <f>'Map and Ab list'!Q83</f>
        <v>O3</v>
      </c>
      <c r="H44" s="61" t="str">
        <f>'Map and Ab list'!Q85</f>
        <v>O4</v>
      </c>
      <c r="I44" s="61" t="e">
        <f t="shared" si="1"/>
        <v>#VALUE!</v>
      </c>
      <c r="K44" s="61" t="str">
        <f>'Map and Ab list'!Q157</f>
        <v>O3</v>
      </c>
      <c r="L44" s="61" t="str">
        <f>'Map and Ab list'!Q159</f>
        <v>O4</v>
      </c>
      <c r="M44" s="61" t="e">
        <f t="shared" si="2"/>
        <v>#VALUE!</v>
      </c>
      <c r="O44" s="61" t="str">
        <f>'Map and Ab list'!Q231</f>
        <v>O3</v>
      </c>
      <c r="P44" s="61" t="str">
        <f>'Map and Ab list'!Q233</f>
        <v>O4</v>
      </c>
      <c r="Q44" s="61" t="e">
        <f t="shared" si="3"/>
        <v>#VALUE!</v>
      </c>
      <c r="S44" s="61" t="str">
        <f>'Map and Ab list'!Q305</f>
        <v>O3</v>
      </c>
      <c r="T44" s="61" t="str">
        <f>'Map and Ab list'!Q307</f>
        <v>O4</v>
      </c>
      <c r="U44" s="61" t="e">
        <f t="shared" si="4"/>
        <v>#VALUE!</v>
      </c>
      <c r="W44" s="61" t="str">
        <f>'Map and Ab list'!Q379</f>
        <v>O3</v>
      </c>
      <c r="X44" s="61" t="str">
        <f>'Map and Ab list'!Q381</f>
        <v>O4</v>
      </c>
      <c r="Y44" s="61" t="e">
        <f t="shared" si="5"/>
        <v>#VALUE!</v>
      </c>
      <c r="AA44" s="61" t="str">
        <f>'Map and Ab list'!Q453</f>
        <v>O3</v>
      </c>
      <c r="AB44" s="61" t="str">
        <f>'Map and Ab list'!Q455</f>
        <v>O4</v>
      </c>
      <c r="AC44" s="61" t="e">
        <f t="shared" si="6"/>
        <v>#VALUE!</v>
      </c>
      <c r="AE44" s="61" t="str">
        <f>'Map and Ab list'!Q527</f>
        <v>O3</v>
      </c>
      <c r="AF44" s="61" t="str">
        <f>'Map and Ab list'!Q529</f>
        <v>O4</v>
      </c>
      <c r="AG44" s="61" t="e">
        <f t="shared" si="7"/>
        <v>#VALUE!</v>
      </c>
      <c r="AI44" s="61" t="str">
        <f>'Map and Ab list'!Q601</f>
        <v>O3</v>
      </c>
      <c r="AJ44" s="61" t="str">
        <f>'Map and Ab list'!Q603</f>
        <v>O4</v>
      </c>
      <c r="AK44" s="61" t="e">
        <f t="shared" si="8"/>
        <v>#VALUE!</v>
      </c>
      <c r="AM44" s="61" t="str">
        <f>'Map and Ab list'!Q675</f>
        <v>O3</v>
      </c>
      <c r="AN44" s="61" t="str">
        <f>'Map and Ab list'!Q677</f>
        <v>O4</v>
      </c>
      <c r="AO44" s="61" t="e">
        <f t="shared" si="9"/>
        <v>#VALUE!</v>
      </c>
      <c r="AQ44" s="61" t="str">
        <f>'Map and Ab list'!Q749</f>
        <v>O3</v>
      </c>
      <c r="AR44" s="61" t="str">
        <f>'Map and Ab list'!Q751</f>
        <v>O4</v>
      </c>
      <c r="AS44" s="61" t="e">
        <f t="shared" si="10"/>
        <v>#VALUE!</v>
      </c>
      <c r="AU44" s="61" t="str">
        <f>'Map and Ab list'!Q823</f>
        <v>O3</v>
      </c>
      <c r="AV44" s="61" t="str">
        <f>'Map and Ab list'!Q825</f>
        <v>O4</v>
      </c>
      <c r="AW44" s="61" t="e">
        <f t="shared" si="11"/>
        <v>#VALUE!</v>
      </c>
      <c r="AZ44" s="11"/>
      <c r="BA44" s="11"/>
      <c r="BC44" s="11"/>
      <c r="BD44" s="11"/>
      <c r="BE44" s="11"/>
      <c r="BG44" s="11"/>
      <c r="BH44" s="11"/>
      <c r="BI44" s="11"/>
      <c r="BK44" s="11"/>
      <c r="BL44" s="11"/>
      <c r="BM44" s="11"/>
      <c r="BO44" s="11"/>
      <c r="BP44" s="11"/>
      <c r="BQ44" s="11"/>
      <c r="BS44" s="11"/>
      <c r="BT44" s="11"/>
      <c r="BU44" s="11"/>
      <c r="BW44" s="11"/>
      <c r="BX44" s="11"/>
      <c r="BY44" s="11"/>
      <c r="CA44" s="11"/>
      <c r="CB44" s="11"/>
      <c r="CC44" s="11"/>
      <c r="CE44" s="11"/>
      <c r="CF44" s="11"/>
      <c r="CG44" s="11"/>
      <c r="CI44" s="11"/>
      <c r="CJ44" s="11"/>
      <c r="CK44" s="11"/>
      <c r="CM44" s="11"/>
      <c r="CN44" s="11"/>
      <c r="CO44" s="11"/>
      <c r="CQ44" s="11"/>
      <c r="CR44" s="11"/>
      <c r="CS44" s="11"/>
    </row>
    <row r="45" spans="1:97" ht="14.1" customHeight="1" x14ac:dyDescent="0.2">
      <c r="A45" s="64">
        <v>41</v>
      </c>
      <c r="B45" s="117" t="s">
        <v>1152</v>
      </c>
      <c r="C45" s="61" t="str">
        <f>'Map and Ab list'!R9</f>
        <v>P3</v>
      </c>
      <c r="D45" s="61" t="str">
        <f>'Map and Ab list'!R11</f>
        <v>P4</v>
      </c>
      <c r="E45" s="61" t="e">
        <f t="shared" si="0"/>
        <v>#VALUE!</v>
      </c>
      <c r="G45" s="61" t="str">
        <f>'Map and Ab list'!R83</f>
        <v>P3</v>
      </c>
      <c r="H45" s="61" t="str">
        <f>'Map and Ab list'!R85</f>
        <v>P4</v>
      </c>
      <c r="I45" s="61" t="e">
        <f t="shared" si="1"/>
        <v>#VALUE!</v>
      </c>
      <c r="K45" s="61" t="str">
        <f>'Map and Ab list'!R157</f>
        <v>P3</v>
      </c>
      <c r="L45" s="61" t="str">
        <f>'Map and Ab list'!R159</f>
        <v>P4</v>
      </c>
      <c r="M45" s="61" t="e">
        <f t="shared" si="2"/>
        <v>#VALUE!</v>
      </c>
      <c r="O45" s="61" t="str">
        <f>'Map and Ab list'!R231</f>
        <v>P3</v>
      </c>
      <c r="P45" s="61" t="str">
        <f>'Map and Ab list'!R233</f>
        <v>P4</v>
      </c>
      <c r="Q45" s="61" t="e">
        <f t="shared" si="3"/>
        <v>#VALUE!</v>
      </c>
      <c r="S45" s="61" t="str">
        <f>'Map and Ab list'!R305</f>
        <v>P3</v>
      </c>
      <c r="T45" s="61" t="str">
        <f>'Map and Ab list'!R307</f>
        <v>P4</v>
      </c>
      <c r="U45" s="61" t="e">
        <f t="shared" si="4"/>
        <v>#VALUE!</v>
      </c>
      <c r="W45" s="61" t="str">
        <f>'Map and Ab list'!R379</f>
        <v>P3</v>
      </c>
      <c r="X45" s="61" t="str">
        <f>'Map and Ab list'!R381</f>
        <v>P4</v>
      </c>
      <c r="Y45" s="61" t="e">
        <f t="shared" si="5"/>
        <v>#VALUE!</v>
      </c>
      <c r="AA45" s="61" t="str">
        <f>'Map and Ab list'!R453</f>
        <v>P3</v>
      </c>
      <c r="AB45" s="61" t="str">
        <f>'Map and Ab list'!R455</f>
        <v>P4</v>
      </c>
      <c r="AC45" s="61" t="e">
        <f t="shared" si="6"/>
        <v>#VALUE!</v>
      </c>
      <c r="AE45" s="61" t="str">
        <f>'Map and Ab list'!R527</f>
        <v>P3</v>
      </c>
      <c r="AF45" s="61" t="str">
        <f>'Map and Ab list'!R529</f>
        <v>P4</v>
      </c>
      <c r="AG45" s="61" t="e">
        <f t="shared" si="7"/>
        <v>#VALUE!</v>
      </c>
      <c r="AI45" s="61" t="str">
        <f>'Map and Ab list'!R601</f>
        <v>P3</v>
      </c>
      <c r="AJ45" s="61" t="str">
        <f>'Map and Ab list'!R603</f>
        <v>P4</v>
      </c>
      <c r="AK45" s="61" t="e">
        <f t="shared" si="8"/>
        <v>#VALUE!</v>
      </c>
      <c r="AM45" s="61" t="str">
        <f>'Map and Ab list'!R675</f>
        <v>P3</v>
      </c>
      <c r="AN45" s="61" t="str">
        <f>'Map and Ab list'!R677</f>
        <v>P4</v>
      </c>
      <c r="AO45" s="61" t="e">
        <f t="shared" si="9"/>
        <v>#VALUE!</v>
      </c>
      <c r="AQ45" s="61" t="str">
        <f>'Map and Ab list'!R749</f>
        <v>P3</v>
      </c>
      <c r="AR45" s="61" t="str">
        <f>'Map and Ab list'!R751</f>
        <v>P4</v>
      </c>
      <c r="AS45" s="61" t="e">
        <f t="shared" si="10"/>
        <v>#VALUE!</v>
      </c>
      <c r="AU45" s="61" t="str">
        <f>'Map and Ab list'!R823</f>
        <v>P3</v>
      </c>
      <c r="AV45" s="61" t="str">
        <f>'Map and Ab list'!R825</f>
        <v>P4</v>
      </c>
      <c r="AW45" s="61" t="e">
        <f t="shared" si="11"/>
        <v>#VALUE!</v>
      </c>
      <c r="AZ45" s="11"/>
      <c r="BA45" s="11"/>
      <c r="BC45" s="11"/>
      <c r="BD45" s="11"/>
      <c r="BE45" s="11"/>
      <c r="BG45" s="11"/>
      <c r="BH45" s="11"/>
      <c r="BI45" s="11"/>
      <c r="BK45" s="11"/>
      <c r="BL45" s="11"/>
      <c r="BM45" s="11"/>
      <c r="BO45" s="11"/>
      <c r="BP45" s="11"/>
      <c r="BQ45" s="11"/>
      <c r="BS45" s="11"/>
      <c r="BT45" s="11"/>
      <c r="BU45" s="11"/>
      <c r="BW45" s="11"/>
      <c r="BX45" s="11"/>
      <c r="BY45" s="11"/>
      <c r="CA45" s="11"/>
      <c r="CB45" s="11"/>
      <c r="CC45" s="11"/>
      <c r="CE45" s="11"/>
      <c r="CF45" s="11"/>
      <c r="CG45" s="11"/>
      <c r="CI45" s="11"/>
      <c r="CJ45" s="11"/>
      <c r="CK45" s="11"/>
      <c r="CM45" s="11"/>
      <c r="CN45" s="11"/>
      <c r="CO45" s="11"/>
      <c r="CQ45" s="11"/>
      <c r="CR45" s="11"/>
      <c r="CS45" s="11"/>
    </row>
    <row r="46" spans="1:97" ht="14.1" customHeight="1" x14ac:dyDescent="0.2">
      <c r="A46" s="64">
        <v>42</v>
      </c>
      <c r="B46" s="117" t="s">
        <v>1153</v>
      </c>
      <c r="C46" s="61" t="str">
        <f>'Map and Ab list'!S9</f>
        <v>S3</v>
      </c>
      <c r="D46" s="61" t="str">
        <f>'Map and Ab list'!S11</f>
        <v>S4</v>
      </c>
      <c r="E46" s="61" t="e">
        <f t="shared" si="0"/>
        <v>#VALUE!</v>
      </c>
      <c r="G46" s="61" t="str">
        <f>'Map and Ab list'!S83</f>
        <v>S3</v>
      </c>
      <c r="H46" s="61" t="str">
        <f>'Map and Ab list'!S85</f>
        <v>S4</v>
      </c>
      <c r="I46" s="61" t="e">
        <f t="shared" si="1"/>
        <v>#VALUE!</v>
      </c>
      <c r="K46" s="61" t="str">
        <f>'Map and Ab list'!S157</f>
        <v>S3</v>
      </c>
      <c r="L46" s="61" t="str">
        <f>'Map and Ab list'!S159</f>
        <v>S4</v>
      </c>
      <c r="M46" s="61" t="e">
        <f t="shared" si="2"/>
        <v>#VALUE!</v>
      </c>
      <c r="O46" s="61" t="str">
        <f>'Map and Ab list'!S231</f>
        <v>S3</v>
      </c>
      <c r="P46" s="61" t="str">
        <f>'Map and Ab list'!S233</f>
        <v>S4</v>
      </c>
      <c r="Q46" s="61" t="e">
        <f t="shared" si="3"/>
        <v>#VALUE!</v>
      </c>
      <c r="S46" s="61" t="str">
        <f>'Map and Ab list'!S305</f>
        <v>S3</v>
      </c>
      <c r="T46" s="61" t="str">
        <f>'Map and Ab list'!S307</f>
        <v>S4</v>
      </c>
      <c r="U46" s="61" t="e">
        <f t="shared" si="4"/>
        <v>#VALUE!</v>
      </c>
      <c r="W46" s="61" t="str">
        <f>'Map and Ab list'!S379</f>
        <v>S3</v>
      </c>
      <c r="X46" s="61" t="str">
        <f>'Map and Ab list'!S381</f>
        <v>S4</v>
      </c>
      <c r="Y46" s="61" t="e">
        <f t="shared" si="5"/>
        <v>#VALUE!</v>
      </c>
      <c r="AA46" s="61" t="str">
        <f>'Map and Ab list'!S453</f>
        <v>S3</v>
      </c>
      <c r="AB46" s="61" t="str">
        <f>'Map and Ab list'!S455</f>
        <v>S4</v>
      </c>
      <c r="AC46" s="61" t="e">
        <f t="shared" si="6"/>
        <v>#VALUE!</v>
      </c>
      <c r="AE46" s="61" t="str">
        <f>'Map and Ab list'!S527</f>
        <v>S3</v>
      </c>
      <c r="AF46" s="61" t="str">
        <f>'Map and Ab list'!S529</f>
        <v>S4</v>
      </c>
      <c r="AG46" s="61" t="e">
        <f t="shared" si="7"/>
        <v>#VALUE!</v>
      </c>
      <c r="AI46" s="61" t="str">
        <f>'Map and Ab list'!S601</f>
        <v>S3</v>
      </c>
      <c r="AJ46" s="61" t="str">
        <f>'Map and Ab list'!S603</f>
        <v>S4</v>
      </c>
      <c r="AK46" s="61" t="e">
        <f t="shared" si="8"/>
        <v>#VALUE!</v>
      </c>
      <c r="AM46" s="61" t="str">
        <f>'Map and Ab list'!S675</f>
        <v>S3</v>
      </c>
      <c r="AN46" s="61" t="str">
        <f>'Map and Ab list'!S677</f>
        <v>S4</v>
      </c>
      <c r="AO46" s="61" t="e">
        <f t="shared" si="9"/>
        <v>#VALUE!</v>
      </c>
      <c r="AQ46" s="61" t="str">
        <f>'Map and Ab list'!S749</f>
        <v>S3</v>
      </c>
      <c r="AR46" s="61" t="str">
        <f>'Map and Ab list'!S751</f>
        <v>S4</v>
      </c>
      <c r="AS46" s="61" t="e">
        <f t="shared" si="10"/>
        <v>#VALUE!</v>
      </c>
      <c r="AU46" s="61" t="str">
        <f>'Map and Ab list'!S823</f>
        <v>S3</v>
      </c>
      <c r="AV46" s="61" t="str">
        <f>'Map and Ab list'!S825</f>
        <v>S4</v>
      </c>
      <c r="AW46" s="61" t="e">
        <f t="shared" si="11"/>
        <v>#VALUE!</v>
      </c>
      <c r="AZ46" s="11"/>
      <c r="BA46" s="11"/>
      <c r="BC46" s="11"/>
      <c r="BD46" s="11"/>
      <c r="BE46" s="11"/>
      <c r="BG46" s="11"/>
      <c r="BH46" s="11"/>
      <c r="BI46" s="11"/>
      <c r="BK46" s="11"/>
      <c r="BL46" s="11"/>
      <c r="BM46" s="11"/>
      <c r="BO46" s="11"/>
      <c r="BP46" s="11"/>
      <c r="BQ46" s="11"/>
      <c r="BS46" s="11"/>
      <c r="BT46" s="11"/>
      <c r="BU46" s="11"/>
      <c r="BW46" s="11"/>
      <c r="BX46" s="11"/>
      <c r="BY46" s="11"/>
      <c r="CA46" s="11"/>
      <c r="CB46" s="11"/>
      <c r="CC46" s="11"/>
      <c r="CE46" s="11"/>
      <c r="CF46" s="11"/>
      <c r="CG46" s="11"/>
      <c r="CI46" s="11"/>
      <c r="CJ46" s="11"/>
      <c r="CK46" s="11"/>
      <c r="CM46" s="11"/>
      <c r="CN46" s="11"/>
      <c r="CO46" s="11"/>
      <c r="CQ46" s="11"/>
      <c r="CR46" s="11"/>
      <c r="CS46" s="11"/>
    </row>
    <row r="47" spans="1:97" ht="14.1" customHeight="1" x14ac:dyDescent="0.2">
      <c r="A47" s="64">
        <v>43</v>
      </c>
      <c r="B47" s="117" t="s">
        <v>1154</v>
      </c>
      <c r="C47" s="61" t="str">
        <f>'Map and Ab list'!T9</f>
        <v>R3</v>
      </c>
      <c r="D47" s="61" t="str">
        <f>'Map and Ab list'!T11</f>
        <v>R4</v>
      </c>
      <c r="E47" s="61" t="e">
        <f t="shared" si="0"/>
        <v>#VALUE!</v>
      </c>
      <c r="G47" s="61" t="str">
        <f>'Map and Ab list'!T83</f>
        <v>R3</v>
      </c>
      <c r="H47" s="61" t="str">
        <f>'Map and Ab list'!T85</f>
        <v>R4</v>
      </c>
      <c r="I47" s="61" t="e">
        <f t="shared" si="1"/>
        <v>#VALUE!</v>
      </c>
      <c r="K47" s="61" t="str">
        <f>'Map and Ab list'!T157</f>
        <v>R3</v>
      </c>
      <c r="L47" s="61" t="str">
        <f>'Map and Ab list'!T159</f>
        <v>R4</v>
      </c>
      <c r="M47" s="61" t="e">
        <f t="shared" si="2"/>
        <v>#VALUE!</v>
      </c>
      <c r="O47" s="61" t="str">
        <f>'Map and Ab list'!T231</f>
        <v>R3</v>
      </c>
      <c r="P47" s="61" t="str">
        <f>'Map and Ab list'!T233</f>
        <v>R4</v>
      </c>
      <c r="Q47" s="61" t="e">
        <f t="shared" si="3"/>
        <v>#VALUE!</v>
      </c>
      <c r="S47" s="61" t="str">
        <f>'Map and Ab list'!T305</f>
        <v>R3</v>
      </c>
      <c r="T47" s="61" t="str">
        <f>'Map and Ab list'!T307</f>
        <v>R4</v>
      </c>
      <c r="U47" s="61" t="e">
        <f t="shared" si="4"/>
        <v>#VALUE!</v>
      </c>
      <c r="W47" s="61" t="str">
        <f>'Map and Ab list'!T379</f>
        <v>R3</v>
      </c>
      <c r="X47" s="61" t="str">
        <f>'Map and Ab list'!T381</f>
        <v>R4</v>
      </c>
      <c r="Y47" s="61" t="e">
        <f t="shared" si="5"/>
        <v>#VALUE!</v>
      </c>
      <c r="AA47" s="61" t="str">
        <f>'Map and Ab list'!T453</f>
        <v>R3</v>
      </c>
      <c r="AB47" s="61" t="str">
        <f>'Map and Ab list'!T455</f>
        <v>R4</v>
      </c>
      <c r="AC47" s="61" t="e">
        <f t="shared" si="6"/>
        <v>#VALUE!</v>
      </c>
      <c r="AE47" s="61" t="str">
        <f>'Map and Ab list'!T527</f>
        <v>R3</v>
      </c>
      <c r="AF47" s="61" t="str">
        <f>'Map and Ab list'!T529</f>
        <v>R4</v>
      </c>
      <c r="AG47" s="61" t="e">
        <f t="shared" si="7"/>
        <v>#VALUE!</v>
      </c>
      <c r="AI47" s="61" t="str">
        <f>'Map and Ab list'!T601</f>
        <v>R3</v>
      </c>
      <c r="AJ47" s="61" t="str">
        <f>'Map and Ab list'!T603</f>
        <v>R4</v>
      </c>
      <c r="AK47" s="61" t="e">
        <f t="shared" si="8"/>
        <v>#VALUE!</v>
      </c>
      <c r="AM47" s="61" t="str">
        <f>'Map and Ab list'!T675</f>
        <v>R3</v>
      </c>
      <c r="AN47" s="61" t="str">
        <f>'Map and Ab list'!T677</f>
        <v>R4</v>
      </c>
      <c r="AO47" s="61" t="e">
        <f t="shared" si="9"/>
        <v>#VALUE!</v>
      </c>
      <c r="AQ47" s="61" t="str">
        <f>'Map and Ab list'!T749</f>
        <v>R3</v>
      </c>
      <c r="AR47" s="61" t="str">
        <f>'Map and Ab list'!T751</f>
        <v>R4</v>
      </c>
      <c r="AS47" s="61" t="e">
        <f t="shared" si="10"/>
        <v>#VALUE!</v>
      </c>
      <c r="AU47" s="61" t="str">
        <f>'Map and Ab list'!T823</f>
        <v>R3</v>
      </c>
      <c r="AV47" s="61" t="str">
        <f>'Map and Ab list'!T825</f>
        <v>R4</v>
      </c>
      <c r="AW47" s="61" t="e">
        <f t="shared" si="11"/>
        <v>#VALUE!</v>
      </c>
      <c r="AZ47" s="11"/>
      <c r="BA47" s="11"/>
      <c r="BC47" s="11"/>
      <c r="BD47" s="11"/>
      <c r="BE47" s="11"/>
      <c r="BG47" s="11"/>
      <c r="BH47" s="11"/>
      <c r="BI47" s="11"/>
      <c r="BK47" s="11"/>
      <c r="BL47" s="11"/>
      <c r="BM47" s="11"/>
      <c r="BO47" s="11"/>
      <c r="BP47" s="11"/>
      <c r="BQ47" s="11"/>
      <c r="BS47" s="11"/>
      <c r="BT47" s="11"/>
      <c r="BU47" s="11"/>
      <c r="BW47" s="11"/>
      <c r="BX47" s="11"/>
      <c r="BY47" s="11"/>
      <c r="CA47" s="11"/>
      <c r="CB47" s="11"/>
      <c r="CC47" s="11"/>
      <c r="CE47" s="11"/>
      <c r="CF47" s="11"/>
      <c r="CG47" s="11"/>
      <c r="CI47" s="11"/>
      <c r="CJ47" s="11"/>
      <c r="CK47" s="11"/>
      <c r="CM47" s="11"/>
      <c r="CN47" s="11"/>
      <c r="CO47" s="11"/>
      <c r="CQ47" s="11"/>
      <c r="CR47" s="11"/>
      <c r="CS47" s="11"/>
    </row>
    <row r="48" spans="1:97" ht="14.1" customHeight="1" x14ac:dyDescent="0.2">
      <c r="A48" s="64">
        <v>44</v>
      </c>
      <c r="B48" s="117" t="s">
        <v>1155</v>
      </c>
      <c r="C48" s="61" t="str">
        <f>'Map and Ab list'!U9</f>
        <v>S3</v>
      </c>
      <c r="D48" s="61" t="str">
        <f>'Map and Ab list'!U11</f>
        <v>S4</v>
      </c>
      <c r="E48" s="61" t="e">
        <f t="shared" si="0"/>
        <v>#VALUE!</v>
      </c>
      <c r="G48" s="61" t="str">
        <f>'Map and Ab list'!U83</f>
        <v>S3</v>
      </c>
      <c r="H48" s="61" t="str">
        <f>'Map and Ab list'!U85</f>
        <v>S4</v>
      </c>
      <c r="I48" s="61" t="e">
        <f t="shared" si="1"/>
        <v>#VALUE!</v>
      </c>
      <c r="K48" s="61" t="str">
        <f>'Map and Ab list'!U157</f>
        <v>S3</v>
      </c>
      <c r="L48" s="61" t="str">
        <f>'Map and Ab list'!U159</f>
        <v>S4</v>
      </c>
      <c r="M48" s="61" t="e">
        <f t="shared" si="2"/>
        <v>#VALUE!</v>
      </c>
      <c r="O48" s="61" t="str">
        <f>'Map and Ab list'!U231</f>
        <v>S3</v>
      </c>
      <c r="P48" s="61" t="str">
        <f>'Map and Ab list'!U233</f>
        <v>S4</v>
      </c>
      <c r="Q48" s="61" t="e">
        <f t="shared" si="3"/>
        <v>#VALUE!</v>
      </c>
      <c r="S48" s="61" t="str">
        <f>'Map and Ab list'!U305</f>
        <v>S3</v>
      </c>
      <c r="T48" s="61" t="str">
        <f>'Map and Ab list'!U307</f>
        <v>S4</v>
      </c>
      <c r="U48" s="61" t="e">
        <f t="shared" si="4"/>
        <v>#VALUE!</v>
      </c>
      <c r="W48" s="61" t="str">
        <f>'Map and Ab list'!U379</f>
        <v>S3</v>
      </c>
      <c r="X48" s="61" t="str">
        <f>'Map and Ab list'!U381</f>
        <v>S4</v>
      </c>
      <c r="Y48" s="61" t="e">
        <f t="shared" si="5"/>
        <v>#VALUE!</v>
      </c>
      <c r="AA48" s="61" t="str">
        <f>'Map and Ab list'!U453</f>
        <v>S3</v>
      </c>
      <c r="AB48" s="61" t="str">
        <f>'Map and Ab list'!U455</f>
        <v>S4</v>
      </c>
      <c r="AC48" s="61" t="e">
        <f t="shared" si="6"/>
        <v>#VALUE!</v>
      </c>
      <c r="AE48" s="61" t="str">
        <f>'Map and Ab list'!U527</f>
        <v>S3</v>
      </c>
      <c r="AF48" s="61" t="str">
        <f>'Map and Ab list'!U529</f>
        <v>S4</v>
      </c>
      <c r="AG48" s="61" t="e">
        <f t="shared" si="7"/>
        <v>#VALUE!</v>
      </c>
      <c r="AI48" s="61" t="str">
        <f>'Map and Ab list'!U601</f>
        <v>S3</v>
      </c>
      <c r="AJ48" s="61" t="str">
        <f>'Map and Ab list'!U603</f>
        <v>S4</v>
      </c>
      <c r="AK48" s="61" t="e">
        <f t="shared" si="8"/>
        <v>#VALUE!</v>
      </c>
      <c r="AM48" s="61" t="str">
        <f>'Map and Ab list'!U675</f>
        <v>S3</v>
      </c>
      <c r="AN48" s="61" t="str">
        <f>'Map and Ab list'!U677</f>
        <v>S4</v>
      </c>
      <c r="AO48" s="61" t="e">
        <f t="shared" si="9"/>
        <v>#VALUE!</v>
      </c>
      <c r="AQ48" s="61" t="str">
        <f>'Map and Ab list'!U749</f>
        <v>S3</v>
      </c>
      <c r="AR48" s="61" t="str">
        <f>'Map and Ab list'!U751</f>
        <v>S4</v>
      </c>
      <c r="AS48" s="61" t="e">
        <f t="shared" si="10"/>
        <v>#VALUE!</v>
      </c>
      <c r="AU48" s="61" t="str">
        <f>'Map and Ab list'!U823</f>
        <v>S3</v>
      </c>
      <c r="AV48" s="61" t="str">
        <f>'Map and Ab list'!U825</f>
        <v>S4</v>
      </c>
      <c r="AW48" s="61" t="e">
        <f t="shared" si="11"/>
        <v>#VALUE!</v>
      </c>
      <c r="AZ48" s="11"/>
      <c r="BA48" s="11"/>
      <c r="BC48" s="11"/>
      <c r="BD48" s="11"/>
      <c r="BE48" s="11"/>
      <c r="BG48" s="11"/>
      <c r="BH48" s="11"/>
      <c r="BI48" s="11"/>
      <c r="BK48" s="11"/>
      <c r="BL48" s="11"/>
      <c r="BM48" s="11"/>
      <c r="BO48" s="11"/>
      <c r="BP48" s="11"/>
      <c r="BQ48" s="11"/>
      <c r="BS48" s="11"/>
      <c r="BT48" s="11"/>
      <c r="BU48" s="11"/>
      <c r="BW48" s="11"/>
      <c r="BX48" s="11"/>
      <c r="BY48" s="11"/>
      <c r="CA48" s="11"/>
      <c r="CB48" s="11"/>
      <c r="CC48" s="11"/>
      <c r="CE48" s="11"/>
      <c r="CF48" s="11"/>
      <c r="CG48" s="11"/>
      <c r="CI48" s="11"/>
      <c r="CJ48" s="11"/>
      <c r="CK48" s="11"/>
      <c r="CM48" s="11"/>
      <c r="CN48" s="11"/>
      <c r="CO48" s="11"/>
      <c r="CQ48" s="11"/>
      <c r="CR48" s="11"/>
      <c r="CS48" s="11"/>
    </row>
    <row r="49" spans="1:97" ht="14.1" customHeight="1" x14ac:dyDescent="0.2">
      <c r="A49" s="64">
        <v>45</v>
      </c>
      <c r="B49" s="117" t="s">
        <v>1156</v>
      </c>
      <c r="C49" s="61" t="str">
        <f>'Map and Ab list'!V9</f>
        <v>T3</v>
      </c>
      <c r="D49" s="61" t="str">
        <f>'Map and Ab list'!V11</f>
        <v>T4</v>
      </c>
      <c r="E49" s="61" t="e">
        <f t="shared" si="0"/>
        <v>#VALUE!</v>
      </c>
      <c r="G49" s="61" t="str">
        <f>'Map and Ab list'!V83</f>
        <v>T3</v>
      </c>
      <c r="H49" s="61" t="str">
        <f>'Map and Ab list'!V85</f>
        <v>T4</v>
      </c>
      <c r="I49" s="61" t="e">
        <f t="shared" si="1"/>
        <v>#VALUE!</v>
      </c>
      <c r="K49" s="61" t="str">
        <f>'Map and Ab list'!V157</f>
        <v>T3</v>
      </c>
      <c r="L49" s="61" t="str">
        <f>'Map and Ab list'!V159</f>
        <v>T4</v>
      </c>
      <c r="M49" s="61" t="e">
        <f t="shared" si="2"/>
        <v>#VALUE!</v>
      </c>
      <c r="O49" s="61" t="str">
        <f>'Map and Ab list'!V231</f>
        <v>T3</v>
      </c>
      <c r="P49" s="61" t="str">
        <f>'Map and Ab list'!V233</f>
        <v>T4</v>
      </c>
      <c r="Q49" s="61" t="e">
        <f t="shared" si="3"/>
        <v>#VALUE!</v>
      </c>
      <c r="S49" s="61" t="str">
        <f>'Map and Ab list'!V305</f>
        <v>T3</v>
      </c>
      <c r="T49" s="61" t="str">
        <f>'Map and Ab list'!V307</f>
        <v>T4</v>
      </c>
      <c r="U49" s="61" t="e">
        <f t="shared" si="4"/>
        <v>#VALUE!</v>
      </c>
      <c r="W49" s="61" t="str">
        <f>'Map and Ab list'!V379</f>
        <v>T3</v>
      </c>
      <c r="X49" s="61" t="str">
        <f>'Map and Ab list'!V381</f>
        <v>T4</v>
      </c>
      <c r="Y49" s="61" t="e">
        <f t="shared" si="5"/>
        <v>#VALUE!</v>
      </c>
      <c r="AA49" s="61" t="str">
        <f>'Map and Ab list'!V453</f>
        <v>T3</v>
      </c>
      <c r="AB49" s="61" t="str">
        <f>'Map and Ab list'!V455</f>
        <v>T4</v>
      </c>
      <c r="AC49" s="61" t="e">
        <f t="shared" si="6"/>
        <v>#VALUE!</v>
      </c>
      <c r="AE49" s="61" t="str">
        <f>'Map and Ab list'!V527</f>
        <v>T3</v>
      </c>
      <c r="AF49" s="61" t="str">
        <f>'Map and Ab list'!V529</f>
        <v>T4</v>
      </c>
      <c r="AG49" s="61" t="e">
        <f t="shared" si="7"/>
        <v>#VALUE!</v>
      </c>
      <c r="AI49" s="61" t="str">
        <f>'Map and Ab list'!V601</f>
        <v>T3</v>
      </c>
      <c r="AJ49" s="61" t="str">
        <f>'Map and Ab list'!V603</f>
        <v>T4</v>
      </c>
      <c r="AK49" s="61" t="e">
        <f t="shared" si="8"/>
        <v>#VALUE!</v>
      </c>
      <c r="AM49" s="61" t="str">
        <f>'Map and Ab list'!V675</f>
        <v>T3</v>
      </c>
      <c r="AN49" s="61" t="str">
        <f>'Map and Ab list'!V677</f>
        <v>T4</v>
      </c>
      <c r="AO49" s="61" t="e">
        <f t="shared" si="9"/>
        <v>#VALUE!</v>
      </c>
      <c r="AQ49" s="61" t="str">
        <f>'Map and Ab list'!V749</f>
        <v>T3</v>
      </c>
      <c r="AR49" s="61" t="str">
        <f>'Map and Ab list'!V751</f>
        <v>T4</v>
      </c>
      <c r="AS49" s="61" t="e">
        <f t="shared" si="10"/>
        <v>#VALUE!</v>
      </c>
      <c r="AU49" s="61" t="str">
        <f>'Map and Ab list'!V823</f>
        <v>T3</v>
      </c>
      <c r="AV49" s="61" t="str">
        <f>'Map and Ab list'!V825</f>
        <v>T4</v>
      </c>
      <c r="AW49" s="61" t="e">
        <f t="shared" si="11"/>
        <v>#VALUE!</v>
      </c>
      <c r="AZ49" s="11"/>
      <c r="BA49" s="11"/>
      <c r="BC49" s="11"/>
      <c r="BD49" s="11"/>
      <c r="BE49" s="11"/>
      <c r="BG49" s="11"/>
      <c r="BH49" s="11"/>
      <c r="BI49" s="11"/>
      <c r="BK49" s="11"/>
      <c r="BL49" s="11"/>
      <c r="BM49" s="11"/>
      <c r="BO49" s="11"/>
      <c r="BP49" s="11"/>
      <c r="BQ49" s="11"/>
      <c r="BS49" s="11"/>
      <c r="BT49" s="11"/>
      <c r="BU49" s="11"/>
      <c r="BW49" s="11"/>
      <c r="BX49" s="11"/>
      <c r="BY49" s="11"/>
      <c r="CA49" s="11"/>
      <c r="CB49" s="11"/>
      <c r="CC49" s="11"/>
      <c r="CE49" s="11"/>
      <c r="CF49" s="11"/>
      <c r="CG49" s="11"/>
      <c r="CI49" s="11"/>
      <c r="CJ49" s="11"/>
      <c r="CK49" s="11"/>
      <c r="CM49" s="11"/>
      <c r="CN49" s="11"/>
      <c r="CO49" s="11"/>
      <c r="CQ49" s="11"/>
      <c r="CR49" s="11"/>
      <c r="CS49" s="11"/>
    </row>
    <row r="50" spans="1:97" ht="14.1" customHeight="1" x14ac:dyDescent="0.2">
      <c r="A50" s="64">
        <v>46</v>
      </c>
      <c r="B50" s="117" t="s">
        <v>1157</v>
      </c>
      <c r="C50" s="61" t="str">
        <f>'Map and Ab list'!W9</f>
        <v>U3</v>
      </c>
      <c r="D50" s="61" t="str">
        <f>'Map and Ab list'!W11</f>
        <v>U4</v>
      </c>
      <c r="E50" s="61" t="e">
        <f t="shared" si="0"/>
        <v>#VALUE!</v>
      </c>
      <c r="G50" s="61" t="str">
        <f>'Map and Ab list'!W83</f>
        <v>U3</v>
      </c>
      <c r="H50" s="61" t="str">
        <f>'Map and Ab list'!W85</f>
        <v>U4</v>
      </c>
      <c r="I50" s="61" t="e">
        <f t="shared" si="1"/>
        <v>#VALUE!</v>
      </c>
      <c r="K50" s="61" t="str">
        <f>'Map and Ab list'!W157</f>
        <v>U3</v>
      </c>
      <c r="L50" s="61" t="str">
        <f>'Map and Ab list'!W159</f>
        <v>U4</v>
      </c>
      <c r="M50" s="61" t="e">
        <f t="shared" si="2"/>
        <v>#VALUE!</v>
      </c>
      <c r="O50" s="61" t="str">
        <f>'Map and Ab list'!W231</f>
        <v>U3</v>
      </c>
      <c r="P50" s="61" t="str">
        <f>'Map and Ab list'!W233</f>
        <v>U4</v>
      </c>
      <c r="Q50" s="61" t="e">
        <f t="shared" si="3"/>
        <v>#VALUE!</v>
      </c>
      <c r="S50" s="61" t="str">
        <f>'Map and Ab list'!W305</f>
        <v>U3</v>
      </c>
      <c r="T50" s="61" t="str">
        <f>'Map and Ab list'!W307</f>
        <v>U4</v>
      </c>
      <c r="U50" s="61" t="e">
        <f t="shared" si="4"/>
        <v>#VALUE!</v>
      </c>
      <c r="W50" s="61" t="str">
        <f>'Map and Ab list'!W379</f>
        <v>U3</v>
      </c>
      <c r="X50" s="61" t="str">
        <f>'Map and Ab list'!W381</f>
        <v>U4</v>
      </c>
      <c r="Y50" s="61" t="e">
        <f t="shared" si="5"/>
        <v>#VALUE!</v>
      </c>
      <c r="AA50" s="61" t="str">
        <f>'Map and Ab list'!W453</f>
        <v>U3</v>
      </c>
      <c r="AB50" s="61" t="str">
        <f>'Map and Ab list'!W455</f>
        <v>U4</v>
      </c>
      <c r="AC50" s="61" t="e">
        <f t="shared" si="6"/>
        <v>#VALUE!</v>
      </c>
      <c r="AE50" s="61" t="str">
        <f>'Map and Ab list'!W527</f>
        <v>U3</v>
      </c>
      <c r="AF50" s="61" t="str">
        <f>'Map and Ab list'!W529</f>
        <v>U4</v>
      </c>
      <c r="AG50" s="61" t="e">
        <f t="shared" si="7"/>
        <v>#VALUE!</v>
      </c>
      <c r="AI50" s="61" t="str">
        <f>'Map and Ab list'!W601</f>
        <v>U3</v>
      </c>
      <c r="AJ50" s="61" t="str">
        <f>'Map and Ab list'!W603</f>
        <v>U4</v>
      </c>
      <c r="AK50" s="61" t="e">
        <f t="shared" si="8"/>
        <v>#VALUE!</v>
      </c>
      <c r="AM50" s="61" t="str">
        <f>'Map and Ab list'!W675</f>
        <v>U3</v>
      </c>
      <c r="AN50" s="61" t="str">
        <f>'Map and Ab list'!W677</f>
        <v>U4</v>
      </c>
      <c r="AO50" s="61" t="e">
        <f t="shared" si="9"/>
        <v>#VALUE!</v>
      </c>
      <c r="AQ50" s="61" t="str">
        <f>'Map and Ab list'!W749</f>
        <v>U3</v>
      </c>
      <c r="AR50" s="61" t="str">
        <f>'Map and Ab list'!W751</f>
        <v>U4</v>
      </c>
      <c r="AS50" s="61" t="e">
        <f t="shared" si="10"/>
        <v>#VALUE!</v>
      </c>
      <c r="AU50" s="61" t="str">
        <f>'Map and Ab list'!W823</f>
        <v>U3</v>
      </c>
      <c r="AV50" s="61" t="str">
        <f>'Map and Ab list'!W825</f>
        <v>U4</v>
      </c>
      <c r="AW50" s="61" t="e">
        <f t="shared" si="11"/>
        <v>#VALUE!</v>
      </c>
      <c r="AZ50" s="11"/>
      <c r="BA50" s="11"/>
      <c r="BC50" s="11"/>
      <c r="BD50" s="11"/>
      <c r="BE50" s="11"/>
      <c r="BG50" s="11"/>
      <c r="BH50" s="11"/>
      <c r="BI50" s="11"/>
      <c r="BK50" s="11"/>
      <c r="BL50" s="11"/>
      <c r="BM50" s="11"/>
      <c r="BO50" s="11"/>
      <c r="BP50" s="11"/>
      <c r="BQ50" s="11"/>
      <c r="BS50" s="11"/>
      <c r="BT50" s="11"/>
      <c r="BU50" s="11"/>
      <c r="BW50" s="11"/>
      <c r="BX50" s="11"/>
      <c r="BY50" s="11"/>
      <c r="CA50" s="11"/>
      <c r="CB50" s="11"/>
      <c r="CC50" s="11"/>
      <c r="CE50" s="11"/>
      <c r="CF50" s="11"/>
      <c r="CG50" s="11"/>
      <c r="CI50" s="11"/>
      <c r="CJ50" s="11"/>
      <c r="CK50" s="11"/>
      <c r="CM50" s="11"/>
      <c r="CN50" s="11"/>
      <c r="CO50" s="11"/>
      <c r="CQ50" s="11"/>
      <c r="CR50" s="11"/>
      <c r="CS50" s="11"/>
    </row>
    <row r="51" spans="1:97" ht="14.1" customHeight="1" x14ac:dyDescent="0.2">
      <c r="A51" s="64">
        <v>47</v>
      </c>
      <c r="B51" s="117" t="s">
        <v>1158</v>
      </c>
      <c r="C51" s="61" t="str">
        <f>'Map and Ab list'!X9</f>
        <v>V3</v>
      </c>
      <c r="D51" s="61" t="str">
        <f>'Map and Ab list'!X11</f>
        <v>V4</v>
      </c>
      <c r="E51" s="61" t="e">
        <f t="shared" si="0"/>
        <v>#VALUE!</v>
      </c>
      <c r="G51" s="61" t="str">
        <f>'Map and Ab list'!X83</f>
        <v>V3</v>
      </c>
      <c r="H51" s="61" t="str">
        <f>'Map and Ab list'!X85</f>
        <v>V4</v>
      </c>
      <c r="I51" s="61" t="e">
        <f t="shared" si="1"/>
        <v>#VALUE!</v>
      </c>
      <c r="K51" s="61" t="str">
        <f>'Map and Ab list'!X157</f>
        <v>V3</v>
      </c>
      <c r="L51" s="61" t="str">
        <f>'Map and Ab list'!X159</f>
        <v>V4</v>
      </c>
      <c r="M51" s="61" t="e">
        <f t="shared" si="2"/>
        <v>#VALUE!</v>
      </c>
      <c r="O51" s="61" t="str">
        <f>'Map and Ab list'!X231</f>
        <v>V3</v>
      </c>
      <c r="P51" s="61" t="str">
        <f>'Map and Ab list'!X233</f>
        <v>V4</v>
      </c>
      <c r="Q51" s="61" t="e">
        <f t="shared" si="3"/>
        <v>#VALUE!</v>
      </c>
      <c r="S51" s="61" t="str">
        <f>'Map and Ab list'!X305</f>
        <v>V3</v>
      </c>
      <c r="T51" s="61" t="str">
        <f>'Map and Ab list'!X307</f>
        <v>V4</v>
      </c>
      <c r="U51" s="61" t="e">
        <f t="shared" si="4"/>
        <v>#VALUE!</v>
      </c>
      <c r="W51" s="61" t="str">
        <f>'Map and Ab list'!X379</f>
        <v>V3</v>
      </c>
      <c r="X51" s="61" t="str">
        <f>'Map and Ab list'!X381</f>
        <v>V4</v>
      </c>
      <c r="Y51" s="61" t="e">
        <f t="shared" si="5"/>
        <v>#VALUE!</v>
      </c>
      <c r="AA51" s="61" t="str">
        <f>'Map and Ab list'!X453</f>
        <v>V3</v>
      </c>
      <c r="AB51" s="61" t="str">
        <f>'Map and Ab list'!X455</f>
        <v>V4</v>
      </c>
      <c r="AC51" s="61" t="e">
        <f t="shared" si="6"/>
        <v>#VALUE!</v>
      </c>
      <c r="AE51" s="61" t="str">
        <f>'Map and Ab list'!X527</f>
        <v>V3</v>
      </c>
      <c r="AF51" s="61" t="str">
        <f>'Map and Ab list'!X529</f>
        <v>V4</v>
      </c>
      <c r="AG51" s="61" t="e">
        <f t="shared" si="7"/>
        <v>#VALUE!</v>
      </c>
      <c r="AI51" s="61" t="str">
        <f>'Map and Ab list'!X601</f>
        <v>V3</v>
      </c>
      <c r="AJ51" s="61" t="str">
        <f>'Map and Ab list'!X603</f>
        <v>V4</v>
      </c>
      <c r="AK51" s="61" t="e">
        <f t="shared" si="8"/>
        <v>#VALUE!</v>
      </c>
      <c r="AM51" s="61" t="str">
        <f>'Map and Ab list'!X675</f>
        <v>V3</v>
      </c>
      <c r="AN51" s="61" t="str">
        <f>'Map and Ab list'!X677</f>
        <v>V4</v>
      </c>
      <c r="AO51" s="61" t="e">
        <f t="shared" si="9"/>
        <v>#VALUE!</v>
      </c>
      <c r="AQ51" s="61" t="str">
        <f>'Map and Ab list'!X749</f>
        <v>V3</v>
      </c>
      <c r="AR51" s="61" t="str">
        <f>'Map and Ab list'!X751</f>
        <v>V4</v>
      </c>
      <c r="AS51" s="61" t="e">
        <f t="shared" si="10"/>
        <v>#VALUE!</v>
      </c>
      <c r="AU51" s="61" t="str">
        <f>'Map and Ab list'!X823</f>
        <v>V3</v>
      </c>
      <c r="AV51" s="61" t="str">
        <f>'Map and Ab list'!X825</f>
        <v>V4</v>
      </c>
      <c r="AW51" s="61" t="e">
        <f t="shared" si="11"/>
        <v>#VALUE!</v>
      </c>
      <c r="AZ51" s="11"/>
      <c r="BA51" s="11"/>
      <c r="BC51" s="11"/>
      <c r="BD51" s="11"/>
      <c r="BE51" s="11"/>
      <c r="BG51" s="11"/>
      <c r="BH51" s="11"/>
      <c r="BI51" s="11"/>
      <c r="BK51" s="11"/>
      <c r="BL51" s="11"/>
      <c r="BM51" s="11"/>
      <c r="BO51" s="11"/>
      <c r="BP51" s="11"/>
      <c r="BQ51" s="11"/>
      <c r="BS51" s="11"/>
      <c r="BT51" s="11"/>
      <c r="BU51" s="11"/>
      <c r="BW51" s="11"/>
      <c r="BX51" s="11"/>
      <c r="BY51" s="11"/>
      <c r="CA51" s="11"/>
      <c r="CB51" s="11"/>
      <c r="CC51" s="11"/>
      <c r="CE51" s="11"/>
      <c r="CF51" s="11"/>
      <c r="CG51" s="11"/>
      <c r="CI51" s="11"/>
      <c r="CJ51" s="11"/>
      <c r="CK51" s="11"/>
      <c r="CM51" s="11"/>
      <c r="CN51" s="11"/>
      <c r="CO51" s="11"/>
      <c r="CQ51" s="11"/>
      <c r="CR51" s="11"/>
      <c r="CS51" s="11"/>
    </row>
    <row r="52" spans="1:97" ht="14.1" customHeight="1" x14ac:dyDescent="0.2">
      <c r="A52" s="64">
        <v>48</v>
      </c>
      <c r="B52" s="117" t="s">
        <v>1159</v>
      </c>
      <c r="C52" s="61" t="str">
        <f>'Map and Ab list'!Y9</f>
        <v>W3</v>
      </c>
      <c r="D52" s="61" t="str">
        <f>'Map and Ab list'!Y11</f>
        <v>W4</v>
      </c>
      <c r="E52" s="61" t="e">
        <f t="shared" si="0"/>
        <v>#VALUE!</v>
      </c>
      <c r="G52" s="61" t="str">
        <f>'Map and Ab list'!Y83</f>
        <v>W3</v>
      </c>
      <c r="H52" s="61" t="str">
        <f>'Map and Ab list'!Y85</f>
        <v>W4</v>
      </c>
      <c r="I52" s="61" t="e">
        <f t="shared" si="1"/>
        <v>#VALUE!</v>
      </c>
      <c r="K52" s="61" t="str">
        <f>'Map and Ab list'!Y157</f>
        <v>W3</v>
      </c>
      <c r="L52" s="61" t="str">
        <f>'Map and Ab list'!Y159</f>
        <v>W4</v>
      </c>
      <c r="M52" s="61" t="e">
        <f t="shared" si="2"/>
        <v>#VALUE!</v>
      </c>
      <c r="O52" s="61" t="str">
        <f>'Map and Ab list'!Y231</f>
        <v>W3</v>
      </c>
      <c r="P52" s="61" t="str">
        <f>'Map and Ab list'!Y233</f>
        <v>W4</v>
      </c>
      <c r="Q52" s="61" t="e">
        <f t="shared" si="3"/>
        <v>#VALUE!</v>
      </c>
      <c r="S52" s="61" t="str">
        <f>'Map and Ab list'!Y305</f>
        <v>W3</v>
      </c>
      <c r="T52" s="61" t="str">
        <f>'Map and Ab list'!Y307</f>
        <v>W4</v>
      </c>
      <c r="U52" s="61" t="e">
        <f t="shared" si="4"/>
        <v>#VALUE!</v>
      </c>
      <c r="W52" s="61" t="str">
        <f>'Map and Ab list'!Y379</f>
        <v>W3</v>
      </c>
      <c r="X52" s="61" t="str">
        <f>'Map and Ab list'!Y381</f>
        <v>W4</v>
      </c>
      <c r="Y52" s="61" t="e">
        <f t="shared" si="5"/>
        <v>#VALUE!</v>
      </c>
      <c r="AA52" s="61" t="str">
        <f>'Map and Ab list'!Y453</f>
        <v>W3</v>
      </c>
      <c r="AB52" s="61" t="str">
        <f>'Map and Ab list'!Y455</f>
        <v>W4</v>
      </c>
      <c r="AC52" s="61" t="e">
        <f t="shared" si="6"/>
        <v>#VALUE!</v>
      </c>
      <c r="AE52" s="61" t="str">
        <f>'Map and Ab list'!Y527</f>
        <v>W3</v>
      </c>
      <c r="AF52" s="61" t="str">
        <f>'Map and Ab list'!Y529</f>
        <v>W4</v>
      </c>
      <c r="AG52" s="61" t="e">
        <f t="shared" si="7"/>
        <v>#VALUE!</v>
      </c>
      <c r="AI52" s="61" t="str">
        <f>'Map and Ab list'!Y601</f>
        <v>W3</v>
      </c>
      <c r="AJ52" s="61" t="str">
        <f>'Map and Ab list'!Y603</f>
        <v>W4</v>
      </c>
      <c r="AK52" s="61" t="e">
        <f t="shared" si="8"/>
        <v>#VALUE!</v>
      </c>
      <c r="AM52" s="61" t="str">
        <f>'Map and Ab list'!Y675</f>
        <v>W3</v>
      </c>
      <c r="AN52" s="61" t="str">
        <f>'Map and Ab list'!Y677</f>
        <v>W4</v>
      </c>
      <c r="AO52" s="61" t="e">
        <f t="shared" si="9"/>
        <v>#VALUE!</v>
      </c>
      <c r="AQ52" s="61" t="str">
        <f>'Map and Ab list'!Y749</f>
        <v>W3</v>
      </c>
      <c r="AR52" s="61" t="str">
        <f>'Map and Ab list'!Y751</f>
        <v>W4</v>
      </c>
      <c r="AS52" s="61" t="e">
        <f t="shared" si="10"/>
        <v>#VALUE!</v>
      </c>
      <c r="AU52" s="61" t="str">
        <f>'Map and Ab list'!Y823</f>
        <v>W3</v>
      </c>
      <c r="AV52" s="61" t="str">
        <f>'Map and Ab list'!Y825</f>
        <v>W4</v>
      </c>
      <c r="AW52" s="61" t="e">
        <f t="shared" si="11"/>
        <v>#VALUE!</v>
      </c>
      <c r="AZ52" s="11"/>
      <c r="BA52" s="11"/>
      <c r="BC52" s="11"/>
      <c r="BD52" s="11"/>
      <c r="BE52" s="11"/>
      <c r="BG52" s="11"/>
      <c r="BH52" s="11"/>
      <c r="BI52" s="11"/>
      <c r="BK52" s="11"/>
      <c r="BL52" s="11"/>
      <c r="BM52" s="11"/>
      <c r="BO52" s="11"/>
      <c r="BP52" s="11"/>
      <c r="BQ52" s="11"/>
      <c r="BS52" s="11"/>
      <c r="BT52" s="11"/>
      <c r="BU52" s="11"/>
      <c r="BW52" s="11"/>
      <c r="BX52" s="11"/>
      <c r="BY52" s="11"/>
      <c r="CA52" s="11"/>
      <c r="CB52" s="11"/>
      <c r="CC52" s="11"/>
      <c r="CE52" s="11"/>
      <c r="CF52" s="11"/>
      <c r="CG52" s="11"/>
      <c r="CI52" s="11"/>
      <c r="CJ52" s="11"/>
      <c r="CK52" s="11"/>
      <c r="CM52" s="11"/>
      <c r="CN52" s="11"/>
      <c r="CO52" s="11"/>
      <c r="CQ52" s="11"/>
      <c r="CR52" s="11"/>
      <c r="CS52" s="11"/>
    </row>
    <row r="53" spans="1:97" ht="14.1" customHeight="1" x14ac:dyDescent="0.2">
      <c r="A53" s="64">
        <v>49</v>
      </c>
      <c r="B53" s="117" t="s">
        <v>1160</v>
      </c>
      <c r="C53" s="61" t="str">
        <f>'Map and Ab list'!Z9</f>
        <v>X3</v>
      </c>
      <c r="D53" s="61" t="str">
        <f>'Map and Ab list'!Z11</f>
        <v>X4</v>
      </c>
      <c r="E53" s="61" t="e">
        <f t="shared" si="0"/>
        <v>#VALUE!</v>
      </c>
      <c r="G53" s="61" t="str">
        <f>'Map and Ab list'!Z83</f>
        <v>X3</v>
      </c>
      <c r="H53" s="61" t="str">
        <f>'Map and Ab list'!Z85</f>
        <v>X4</v>
      </c>
      <c r="I53" s="61" t="e">
        <f t="shared" si="1"/>
        <v>#VALUE!</v>
      </c>
      <c r="K53" s="61" t="str">
        <f>'Map and Ab list'!Z157</f>
        <v>X3</v>
      </c>
      <c r="L53" s="61" t="str">
        <f>'Map and Ab list'!Z159</f>
        <v>X4</v>
      </c>
      <c r="M53" s="61" t="e">
        <f t="shared" si="2"/>
        <v>#VALUE!</v>
      </c>
      <c r="O53" s="61" t="str">
        <f>'Map and Ab list'!Z231</f>
        <v>X3</v>
      </c>
      <c r="P53" s="61" t="str">
        <f>'Map and Ab list'!Z233</f>
        <v>X4</v>
      </c>
      <c r="Q53" s="61" t="e">
        <f t="shared" si="3"/>
        <v>#VALUE!</v>
      </c>
      <c r="S53" s="61" t="str">
        <f>'Map and Ab list'!Z305</f>
        <v>X3</v>
      </c>
      <c r="T53" s="61" t="str">
        <f>'Map and Ab list'!Z307</f>
        <v>X4</v>
      </c>
      <c r="U53" s="61" t="e">
        <f t="shared" si="4"/>
        <v>#VALUE!</v>
      </c>
      <c r="W53" s="61" t="str">
        <f>'Map and Ab list'!Z379</f>
        <v>X3</v>
      </c>
      <c r="X53" s="61" t="str">
        <f>'Map and Ab list'!Z381</f>
        <v>X4</v>
      </c>
      <c r="Y53" s="61" t="e">
        <f t="shared" si="5"/>
        <v>#VALUE!</v>
      </c>
      <c r="AA53" s="61" t="str">
        <f>'Map and Ab list'!Z453</f>
        <v>X3</v>
      </c>
      <c r="AB53" s="61" t="str">
        <f>'Map and Ab list'!Z455</f>
        <v>X4</v>
      </c>
      <c r="AC53" s="61" t="e">
        <f t="shared" si="6"/>
        <v>#VALUE!</v>
      </c>
      <c r="AE53" s="61" t="str">
        <f>'Map and Ab list'!Z527</f>
        <v>X3</v>
      </c>
      <c r="AF53" s="61" t="str">
        <f>'Map and Ab list'!Z529</f>
        <v>X4</v>
      </c>
      <c r="AG53" s="61" t="e">
        <f t="shared" si="7"/>
        <v>#VALUE!</v>
      </c>
      <c r="AI53" s="61" t="str">
        <f>'Map and Ab list'!Z601</f>
        <v>X3</v>
      </c>
      <c r="AJ53" s="61" t="str">
        <f>'Map and Ab list'!Z603</f>
        <v>X4</v>
      </c>
      <c r="AK53" s="61" t="e">
        <f t="shared" si="8"/>
        <v>#VALUE!</v>
      </c>
      <c r="AM53" s="61" t="str">
        <f>'Map and Ab list'!Z675</f>
        <v>X3</v>
      </c>
      <c r="AN53" s="61" t="str">
        <f>'Map and Ab list'!Z677</f>
        <v>X4</v>
      </c>
      <c r="AO53" s="61" t="e">
        <f t="shared" si="9"/>
        <v>#VALUE!</v>
      </c>
      <c r="AQ53" s="61" t="str">
        <f>'Map and Ab list'!Z749</f>
        <v>X3</v>
      </c>
      <c r="AR53" s="61" t="str">
        <f>'Map and Ab list'!Z751</f>
        <v>X4</v>
      </c>
      <c r="AS53" s="61" t="e">
        <f t="shared" si="10"/>
        <v>#VALUE!</v>
      </c>
      <c r="AU53" s="61" t="str">
        <f>'Map and Ab list'!Z823</f>
        <v>X3</v>
      </c>
      <c r="AV53" s="61" t="str">
        <f>'Map and Ab list'!Z825</f>
        <v>X4</v>
      </c>
      <c r="AW53" s="61" t="e">
        <f t="shared" si="11"/>
        <v>#VALUE!</v>
      </c>
      <c r="AZ53" s="11"/>
      <c r="BA53" s="11"/>
      <c r="BC53" s="11"/>
      <c r="BD53" s="11"/>
      <c r="BE53" s="11"/>
      <c r="BG53" s="11"/>
      <c r="BH53" s="11"/>
      <c r="BI53" s="11"/>
      <c r="BK53" s="11"/>
      <c r="BL53" s="11"/>
      <c r="BM53" s="11"/>
      <c r="BO53" s="11"/>
      <c r="BP53" s="11"/>
      <c r="BQ53" s="11"/>
      <c r="BS53" s="11"/>
      <c r="BT53" s="11"/>
      <c r="BU53" s="11"/>
      <c r="BW53" s="11"/>
      <c r="BX53" s="11"/>
      <c r="BY53" s="11"/>
      <c r="CA53" s="11"/>
      <c r="CB53" s="11"/>
      <c r="CC53" s="11"/>
      <c r="CE53" s="11"/>
      <c r="CF53" s="11"/>
      <c r="CG53" s="11"/>
      <c r="CI53" s="11"/>
      <c r="CJ53" s="11"/>
      <c r="CK53" s="11"/>
      <c r="CM53" s="11"/>
      <c r="CN53" s="11"/>
      <c r="CO53" s="11"/>
      <c r="CQ53" s="11"/>
      <c r="CR53" s="11"/>
      <c r="CS53" s="11"/>
    </row>
    <row r="54" spans="1:97" ht="14.1" customHeight="1" x14ac:dyDescent="0.2">
      <c r="A54" s="64">
        <v>50</v>
      </c>
      <c r="B54" s="117" t="s">
        <v>1161</v>
      </c>
      <c r="C54" s="61" t="str">
        <f>'Map and Ab list'!AA9</f>
        <v>Y3</v>
      </c>
      <c r="D54" s="61" t="str">
        <f>'Map and Ab list'!AA11</f>
        <v>Y4</v>
      </c>
      <c r="E54" s="61" t="e">
        <f t="shared" si="0"/>
        <v>#VALUE!</v>
      </c>
      <c r="G54" s="61" t="str">
        <f>'Map and Ab list'!AA83</f>
        <v>Y3</v>
      </c>
      <c r="H54" s="61" t="str">
        <f>'Map and Ab list'!AA85</f>
        <v>Y4</v>
      </c>
      <c r="I54" s="61" t="e">
        <f t="shared" si="1"/>
        <v>#VALUE!</v>
      </c>
      <c r="K54" s="61" t="str">
        <f>'Map and Ab list'!AA157</f>
        <v>Y3</v>
      </c>
      <c r="L54" s="61" t="str">
        <f>'Map and Ab list'!AA159</f>
        <v>Y4</v>
      </c>
      <c r="M54" s="61" t="e">
        <f t="shared" si="2"/>
        <v>#VALUE!</v>
      </c>
      <c r="O54" s="61" t="str">
        <f>'Map and Ab list'!AA231</f>
        <v>Y3</v>
      </c>
      <c r="P54" s="61" t="str">
        <f>'Map and Ab list'!AA233</f>
        <v>Y4</v>
      </c>
      <c r="Q54" s="61" t="e">
        <f t="shared" si="3"/>
        <v>#VALUE!</v>
      </c>
      <c r="S54" s="61" t="str">
        <f>'Map and Ab list'!AA305</f>
        <v>Y3</v>
      </c>
      <c r="T54" s="61" t="str">
        <f>'Map and Ab list'!AA307</f>
        <v>Y4</v>
      </c>
      <c r="U54" s="61" t="e">
        <f t="shared" si="4"/>
        <v>#VALUE!</v>
      </c>
      <c r="W54" s="61" t="str">
        <f>'Map and Ab list'!AA379</f>
        <v>Y3</v>
      </c>
      <c r="X54" s="61" t="str">
        <f>'Map and Ab list'!AA381</f>
        <v>Y4</v>
      </c>
      <c r="Y54" s="61" t="e">
        <f t="shared" si="5"/>
        <v>#VALUE!</v>
      </c>
      <c r="AA54" s="61" t="str">
        <f>'Map and Ab list'!AA453</f>
        <v>Y3</v>
      </c>
      <c r="AB54" s="61" t="str">
        <f>'Map and Ab list'!AA455</f>
        <v>Y4</v>
      </c>
      <c r="AC54" s="61" t="e">
        <f t="shared" si="6"/>
        <v>#VALUE!</v>
      </c>
      <c r="AE54" s="61" t="str">
        <f>'Map and Ab list'!AA527</f>
        <v>Y3</v>
      </c>
      <c r="AF54" s="61" t="str">
        <f>'Map and Ab list'!AA529</f>
        <v>Y4</v>
      </c>
      <c r="AG54" s="61" t="e">
        <f t="shared" si="7"/>
        <v>#VALUE!</v>
      </c>
      <c r="AI54" s="61" t="str">
        <f>'Map and Ab list'!AA601</f>
        <v>Y3</v>
      </c>
      <c r="AJ54" s="61" t="str">
        <f>'Map and Ab list'!AA603</f>
        <v>Y4</v>
      </c>
      <c r="AK54" s="61" t="e">
        <f t="shared" si="8"/>
        <v>#VALUE!</v>
      </c>
      <c r="AM54" s="61" t="str">
        <f>'Map and Ab list'!AA675</f>
        <v>Y3</v>
      </c>
      <c r="AN54" s="61" t="str">
        <f>'Map and Ab list'!AA677</f>
        <v>Y4</v>
      </c>
      <c r="AO54" s="61" t="e">
        <f t="shared" si="9"/>
        <v>#VALUE!</v>
      </c>
      <c r="AQ54" s="61" t="str">
        <f>'Map and Ab list'!AA749</f>
        <v>Y3</v>
      </c>
      <c r="AR54" s="61" t="str">
        <f>'Map and Ab list'!AA751</f>
        <v>Y4</v>
      </c>
      <c r="AS54" s="61" t="e">
        <f t="shared" si="10"/>
        <v>#VALUE!</v>
      </c>
      <c r="AU54" s="61" t="str">
        <f>'Map and Ab list'!AA823</f>
        <v>Y3</v>
      </c>
      <c r="AV54" s="61" t="str">
        <f>'Map and Ab list'!AA825</f>
        <v>Y4</v>
      </c>
      <c r="AW54" s="61" t="e">
        <f t="shared" si="11"/>
        <v>#VALUE!</v>
      </c>
      <c r="AZ54" s="11"/>
      <c r="BA54" s="11"/>
      <c r="BC54" s="11"/>
      <c r="BD54" s="11"/>
      <c r="BE54" s="11"/>
      <c r="BG54" s="11"/>
      <c r="BH54" s="11"/>
      <c r="BI54" s="11"/>
      <c r="BK54" s="11"/>
      <c r="BL54" s="11"/>
      <c r="BM54" s="11"/>
      <c r="BO54" s="11"/>
      <c r="BP54" s="11"/>
      <c r="BQ54" s="11"/>
      <c r="BS54" s="11"/>
      <c r="BT54" s="11"/>
      <c r="BU54" s="11"/>
      <c r="BW54" s="11"/>
      <c r="BX54" s="11"/>
      <c r="BY54" s="11"/>
      <c r="CA54" s="11"/>
      <c r="CB54" s="11"/>
      <c r="CC54" s="11"/>
      <c r="CE54" s="11"/>
      <c r="CF54" s="11"/>
      <c r="CG54" s="11"/>
      <c r="CI54" s="11"/>
      <c r="CJ54" s="11"/>
      <c r="CK54" s="11"/>
      <c r="CM54" s="11"/>
      <c r="CN54" s="11"/>
      <c r="CO54" s="11"/>
      <c r="CQ54" s="11"/>
      <c r="CR54" s="11"/>
      <c r="CS54" s="11"/>
    </row>
    <row r="55" spans="1:97" ht="14.1" customHeight="1" x14ac:dyDescent="0.2">
      <c r="A55" s="64">
        <v>51</v>
      </c>
      <c r="B55" s="117" t="s">
        <v>1162</v>
      </c>
      <c r="C55" s="61" t="str">
        <f>'Map and Ab list'!AB9</f>
        <v>Z3</v>
      </c>
      <c r="D55" s="61" t="str">
        <f>'Map and Ab list'!AB11</f>
        <v>Z4</v>
      </c>
      <c r="E55" s="61" t="e">
        <f t="shared" si="0"/>
        <v>#VALUE!</v>
      </c>
      <c r="G55" s="61" t="str">
        <f>'Map and Ab list'!AB83</f>
        <v>Z3</v>
      </c>
      <c r="H55" s="61" t="str">
        <f>'Map and Ab list'!AB85</f>
        <v>Z4</v>
      </c>
      <c r="I55" s="61" t="e">
        <f t="shared" si="1"/>
        <v>#VALUE!</v>
      </c>
      <c r="K55" s="61" t="str">
        <f>'Map and Ab list'!AB157</f>
        <v>Z3</v>
      </c>
      <c r="L55" s="61" t="str">
        <f>'Map and Ab list'!AB159</f>
        <v>Z4</v>
      </c>
      <c r="M55" s="61" t="e">
        <f t="shared" si="2"/>
        <v>#VALUE!</v>
      </c>
      <c r="O55" s="61" t="str">
        <f>'Map and Ab list'!AB231</f>
        <v>Z3</v>
      </c>
      <c r="P55" s="61" t="str">
        <f>'Map and Ab list'!AB233</f>
        <v>Z4</v>
      </c>
      <c r="Q55" s="61" t="e">
        <f t="shared" si="3"/>
        <v>#VALUE!</v>
      </c>
      <c r="S55" s="61" t="str">
        <f>'Map and Ab list'!AB305</f>
        <v>Z3</v>
      </c>
      <c r="T55" s="61" t="str">
        <f>'Map and Ab list'!AB307</f>
        <v>Z4</v>
      </c>
      <c r="U55" s="61" t="e">
        <f t="shared" si="4"/>
        <v>#VALUE!</v>
      </c>
      <c r="W55" s="61" t="str">
        <f>'Map and Ab list'!AB379</f>
        <v>Z3</v>
      </c>
      <c r="X55" s="61" t="str">
        <f>'Map and Ab list'!AB381</f>
        <v>Z4</v>
      </c>
      <c r="Y55" s="61" t="e">
        <f t="shared" si="5"/>
        <v>#VALUE!</v>
      </c>
      <c r="AA55" s="61" t="str">
        <f>'Map and Ab list'!AB453</f>
        <v>Z3</v>
      </c>
      <c r="AB55" s="61" t="str">
        <f>'Map and Ab list'!AB455</f>
        <v>Z4</v>
      </c>
      <c r="AC55" s="61" t="e">
        <f t="shared" si="6"/>
        <v>#VALUE!</v>
      </c>
      <c r="AE55" s="61" t="str">
        <f>'Map and Ab list'!AB527</f>
        <v>Z3</v>
      </c>
      <c r="AF55" s="61" t="str">
        <f>'Map and Ab list'!AB529</f>
        <v>Z4</v>
      </c>
      <c r="AG55" s="61" t="e">
        <f t="shared" si="7"/>
        <v>#VALUE!</v>
      </c>
      <c r="AI55" s="61" t="str">
        <f>'Map and Ab list'!AB601</f>
        <v>Z3</v>
      </c>
      <c r="AJ55" s="61" t="str">
        <f>'Map and Ab list'!AB603</f>
        <v>Z4</v>
      </c>
      <c r="AK55" s="61" t="e">
        <f t="shared" si="8"/>
        <v>#VALUE!</v>
      </c>
      <c r="AM55" s="61" t="str">
        <f>'Map and Ab list'!AB675</f>
        <v>Z3</v>
      </c>
      <c r="AN55" s="61" t="str">
        <f>'Map and Ab list'!AB677</f>
        <v>Z4</v>
      </c>
      <c r="AO55" s="61" t="e">
        <f t="shared" si="9"/>
        <v>#VALUE!</v>
      </c>
      <c r="AQ55" s="61" t="str">
        <f>'Map and Ab list'!AB749</f>
        <v>Z3</v>
      </c>
      <c r="AR55" s="61" t="str">
        <f>'Map and Ab list'!AB751</f>
        <v>Z4</v>
      </c>
      <c r="AS55" s="61" t="e">
        <f t="shared" si="10"/>
        <v>#VALUE!</v>
      </c>
      <c r="AU55" s="61" t="str">
        <f>'Map and Ab list'!AB823</f>
        <v>Z3</v>
      </c>
      <c r="AV55" s="61" t="str">
        <f>'Map and Ab list'!AB825</f>
        <v>Z4</v>
      </c>
      <c r="AW55" s="61" t="e">
        <f t="shared" si="11"/>
        <v>#VALUE!</v>
      </c>
      <c r="AZ55" s="11"/>
      <c r="BA55" s="11"/>
      <c r="BC55" s="11"/>
      <c r="BD55" s="11"/>
      <c r="BE55" s="11"/>
      <c r="BG55" s="11"/>
      <c r="BH55" s="11"/>
      <c r="BI55" s="11"/>
      <c r="BK55" s="11"/>
      <c r="BL55" s="11"/>
      <c r="BM55" s="11"/>
      <c r="BO55" s="11"/>
      <c r="BP55" s="11"/>
      <c r="BQ55" s="11"/>
      <c r="BS55" s="11"/>
      <c r="BT55" s="11"/>
      <c r="BU55" s="11"/>
      <c r="BW55" s="11"/>
      <c r="BX55" s="11"/>
      <c r="BY55" s="11"/>
      <c r="CA55" s="11"/>
      <c r="CB55" s="11"/>
      <c r="CC55" s="11"/>
      <c r="CE55" s="11"/>
      <c r="CF55" s="11"/>
      <c r="CG55" s="11"/>
      <c r="CI55" s="11"/>
      <c r="CJ55" s="11"/>
      <c r="CK55" s="11"/>
      <c r="CM55" s="11"/>
      <c r="CN55" s="11"/>
      <c r="CO55" s="11"/>
      <c r="CQ55" s="11"/>
      <c r="CR55" s="11"/>
      <c r="CS55" s="11"/>
    </row>
    <row r="56" spans="1:97" ht="14.1" customHeight="1" x14ac:dyDescent="0.2">
      <c r="A56" s="64">
        <v>52</v>
      </c>
      <c r="B56" s="117" t="s">
        <v>1163</v>
      </c>
      <c r="C56" s="61" t="str">
        <f>'Map and Ab list'!AC9</f>
        <v>AA3</v>
      </c>
      <c r="D56" s="61" t="str">
        <f>'Map and Ab list'!AC11</f>
        <v>AA4</v>
      </c>
      <c r="E56" s="61" t="e">
        <f t="shared" si="0"/>
        <v>#VALUE!</v>
      </c>
      <c r="G56" s="61" t="str">
        <f>'Map and Ab list'!AC83</f>
        <v>AA3</v>
      </c>
      <c r="H56" s="61" t="str">
        <f>'Map and Ab list'!AC85</f>
        <v>AA4</v>
      </c>
      <c r="I56" s="61" t="e">
        <f t="shared" si="1"/>
        <v>#VALUE!</v>
      </c>
      <c r="K56" s="61" t="str">
        <f>'Map and Ab list'!AC157</f>
        <v>AA3</v>
      </c>
      <c r="L56" s="61" t="str">
        <f>'Map and Ab list'!AC159</f>
        <v>AA4</v>
      </c>
      <c r="M56" s="61" t="e">
        <f t="shared" si="2"/>
        <v>#VALUE!</v>
      </c>
      <c r="O56" s="61" t="str">
        <f>'Map and Ab list'!AC231</f>
        <v>AA3</v>
      </c>
      <c r="P56" s="61" t="str">
        <f>'Map and Ab list'!AC233</f>
        <v>AA4</v>
      </c>
      <c r="Q56" s="61" t="e">
        <f t="shared" si="3"/>
        <v>#VALUE!</v>
      </c>
      <c r="S56" s="61" t="str">
        <f>'Map and Ab list'!AC305</f>
        <v>AA3</v>
      </c>
      <c r="T56" s="61" t="str">
        <f>'Map and Ab list'!AC307</f>
        <v>AA4</v>
      </c>
      <c r="U56" s="61" t="e">
        <f t="shared" si="4"/>
        <v>#VALUE!</v>
      </c>
      <c r="W56" s="61" t="str">
        <f>'Map and Ab list'!AC379</f>
        <v>AA3</v>
      </c>
      <c r="X56" s="61" t="str">
        <f>'Map and Ab list'!AC381</f>
        <v>AA4</v>
      </c>
      <c r="Y56" s="61" t="e">
        <f t="shared" si="5"/>
        <v>#VALUE!</v>
      </c>
      <c r="AA56" s="61" t="str">
        <f>'Map and Ab list'!AC453</f>
        <v>AA3</v>
      </c>
      <c r="AB56" s="61" t="str">
        <f>'Map and Ab list'!AC455</f>
        <v>AA4</v>
      </c>
      <c r="AC56" s="61" t="e">
        <f t="shared" si="6"/>
        <v>#VALUE!</v>
      </c>
      <c r="AE56" s="61" t="str">
        <f>'Map and Ab list'!AC527</f>
        <v>AA3</v>
      </c>
      <c r="AF56" s="61" t="str">
        <f>'Map and Ab list'!AC529</f>
        <v>AA4</v>
      </c>
      <c r="AG56" s="61" t="e">
        <f t="shared" si="7"/>
        <v>#VALUE!</v>
      </c>
      <c r="AI56" s="61" t="str">
        <f>'Map and Ab list'!AC601</f>
        <v>AA3</v>
      </c>
      <c r="AJ56" s="61" t="str">
        <f>'Map and Ab list'!AC603</f>
        <v>AA4</v>
      </c>
      <c r="AK56" s="61" t="e">
        <f t="shared" si="8"/>
        <v>#VALUE!</v>
      </c>
      <c r="AM56" s="61" t="str">
        <f>'Map and Ab list'!AC675</f>
        <v>AA3</v>
      </c>
      <c r="AN56" s="61" t="str">
        <f>'Map and Ab list'!AC677</f>
        <v>AA4</v>
      </c>
      <c r="AO56" s="61" t="e">
        <f t="shared" si="9"/>
        <v>#VALUE!</v>
      </c>
      <c r="AQ56" s="61" t="str">
        <f>'Map and Ab list'!AC749</f>
        <v>AA3</v>
      </c>
      <c r="AR56" s="61" t="str">
        <f>'Map and Ab list'!AC751</f>
        <v>AA4</v>
      </c>
      <c r="AS56" s="61" t="e">
        <f t="shared" si="10"/>
        <v>#VALUE!</v>
      </c>
      <c r="AU56" s="61" t="str">
        <f>'Map and Ab list'!AC823</f>
        <v>AA3</v>
      </c>
      <c r="AV56" s="61" t="str">
        <f>'Map and Ab list'!AC825</f>
        <v>AA4</v>
      </c>
      <c r="AW56" s="61" t="e">
        <f t="shared" si="11"/>
        <v>#VALUE!</v>
      </c>
      <c r="AZ56" s="11"/>
      <c r="BA56" s="11"/>
      <c r="BC56" s="11"/>
      <c r="BD56" s="11"/>
      <c r="BE56" s="11"/>
      <c r="BG56" s="11"/>
      <c r="BH56" s="11"/>
      <c r="BI56" s="11"/>
      <c r="BK56" s="11"/>
      <c r="BL56" s="11"/>
      <c r="BM56" s="11"/>
      <c r="BO56" s="11"/>
      <c r="BP56" s="11"/>
      <c r="BQ56" s="11"/>
      <c r="BS56" s="11"/>
      <c r="BT56" s="11"/>
      <c r="BU56" s="11"/>
      <c r="BW56" s="11"/>
      <c r="BX56" s="11"/>
      <c r="BY56" s="11"/>
      <c r="CA56" s="11"/>
      <c r="CB56" s="11"/>
      <c r="CC56" s="11"/>
      <c r="CE56" s="11"/>
      <c r="CF56" s="11"/>
      <c r="CG56" s="11"/>
      <c r="CI56" s="11"/>
      <c r="CJ56" s="11"/>
      <c r="CK56" s="11"/>
      <c r="CM56" s="11"/>
      <c r="CN56" s="11"/>
      <c r="CO56" s="11"/>
      <c r="CQ56" s="11"/>
      <c r="CR56" s="11"/>
      <c r="CS56" s="11"/>
    </row>
    <row r="57" spans="1:97" ht="14.1" customHeight="1" x14ac:dyDescent="0.2">
      <c r="A57" s="64">
        <v>53</v>
      </c>
      <c r="B57" s="117" t="s">
        <v>1164</v>
      </c>
      <c r="C57" s="61" t="str">
        <f>'Map and Ab list'!AD9</f>
        <v>AB3</v>
      </c>
      <c r="D57" s="61" t="str">
        <f>'Map and Ab list'!AD11</f>
        <v>AB4</v>
      </c>
      <c r="E57" s="61" t="e">
        <f t="shared" si="0"/>
        <v>#VALUE!</v>
      </c>
      <c r="G57" s="61" t="str">
        <f>'Map and Ab list'!AD83</f>
        <v>AB3</v>
      </c>
      <c r="H57" s="61" t="str">
        <f>'Map and Ab list'!AD85</f>
        <v>AB4</v>
      </c>
      <c r="I57" s="61" t="e">
        <f t="shared" si="1"/>
        <v>#VALUE!</v>
      </c>
      <c r="K57" s="61" t="str">
        <f>'Map and Ab list'!AD157</f>
        <v>AB3</v>
      </c>
      <c r="L57" s="61" t="str">
        <f>'Map and Ab list'!AD159</f>
        <v>AB4</v>
      </c>
      <c r="M57" s="61" t="e">
        <f t="shared" si="2"/>
        <v>#VALUE!</v>
      </c>
      <c r="O57" s="61" t="str">
        <f>'Map and Ab list'!AD231</f>
        <v>AB3</v>
      </c>
      <c r="P57" s="61" t="str">
        <f>'Map and Ab list'!AD233</f>
        <v>AB4</v>
      </c>
      <c r="Q57" s="61" t="e">
        <f t="shared" si="3"/>
        <v>#VALUE!</v>
      </c>
      <c r="S57" s="61" t="str">
        <f>'Map and Ab list'!AD305</f>
        <v>AB3</v>
      </c>
      <c r="T57" s="61" t="str">
        <f>'Map and Ab list'!AD307</f>
        <v>AB4</v>
      </c>
      <c r="U57" s="61" t="e">
        <f t="shared" si="4"/>
        <v>#VALUE!</v>
      </c>
      <c r="W57" s="61" t="str">
        <f>'Map and Ab list'!AD379</f>
        <v>AB3</v>
      </c>
      <c r="X57" s="61" t="str">
        <f>'Map and Ab list'!AD381</f>
        <v>AB4</v>
      </c>
      <c r="Y57" s="61" t="e">
        <f t="shared" si="5"/>
        <v>#VALUE!</v>
      </c>
      <c r="AA57" s="61" t="str">
        <f>'Map and Ab list'!AD453</f>
        <v>AB3</v>
      </c>
      <c r="AB57" s="61" t="str">
        <f>'Map and Ab list'!AD455</f>
        <v>AB4</v>
      </c>
      <c r="AC57" s="61" t="e">
        <f t="shared" si="6"/>
        <v>#VALUE!</v>
      </c>
      <c r="AE57" s="61" t="str">
        <f>'Map and Ab list'!AD527</f>
        <v>AB3</v>
      </c>
      <c r="AF57" s="61" t="str">
        <f>'Map and Ab list'!AD529</f>
        <v>AB4</v>
      </c>
      <c r="AG57" s="61" t="e">
        <f t="shared" si="7"/>
        <v>#VALUE!</v>
      </c>
      <c r="AI57" s="61" t="str">
        <f>'Map and Ab list'!AD601</f>
        <v>AB3</v>
      </c>
      <c r="AJ57" s="61" t="str">
        <f>'Map and Ab list'!AD603</f>
        <v>AB4</v>
      </c>
      <c r="AK57" s="61" t="e">
        <f t="shared" si="8"/>
        <v>#VALUE!</v>
      </c>
      <c r="AM57" s="61" t="str">
        <f>'Map and Ab list'!AD675</f>
        <v>AB3</v>
      </c>
      <c r="AN57" s="61" t="str">
        <f>'Map and Ab list'!AD677</f>
        <v>AB4</v>
      </c>
      <c r="AO57" s="61" t="e">
        <f t="shared" si="9"/>
        <v>#VALUE!</v>
      </c>
      <c r="AQ57" s="61" t="str">
        <f>'Map and Ab list'!AD749</f>
        <v>AB3</v>
      </c>
      <c r="AR57" s="61" t="str">
        <f>'Map and Ab list'!AD751</f>
        <v>AB4</v>
      </c>
      <c r="AS57" s="61" t="e">
        <f t="shared" si="10"/>
        <v>#VALUE!</v>
      </c>
      <c r="AU57" s="61" t="str">
        <f>'Map and Ab list'!AD823</f>
        <v>AB3</v>
      </c>
      <c r="AV57" s="61" t="str">
        <f>'Map and Ab list'!AD825</f>
        <v>AB4</v>
      </c>
      <c r="AW57" s="61" t="e">
        <f t="shared" si="11"/>
        <v>#VALUE!</v>
      </c>
      <c r="AZ57" s="11"/>
      <c r="BA57" s="11"/>
      <c r="BC57" s="11"/>
      <c r="BD57" s="11"/>
      <c r="BE57" s="11"/>
      <c r="BG57" s="11"/>
      <c r="BH57" s="11"/>
      <c r="BI57" s="11"/>
      <c r="BK57" s="11"/>
      <c r="BL57" s="11"/>
      <c r="BM57" s="11"/>
      <c r="BO57" s="11"/>
      <c r="BP57" s="11"/>
      <c r="BQ57" s="11"/>
      <c r="BS57" s="11"/>
      <c r="BT57" s="11"/>
      <c r="BU57" s="11"/>
      <c r="BW57" s="11"/>
      <c r="BX57" s="11"/>
      <c r="BY57" s="11"/>
      <c r="CA57" s="11"/>
      <c r="CB57" s="11"/>
      <c r="CC57" s="11"/>
      <c r="CE57" s="11"/>
      <c r="CF57" s="11"/>
      <c r="CG57" s="11"/>
      <c r="CI57" s="11"/>
      <c r="CJ57" s="11"/>
      <c r="CK57" s="11"/>
      <c r="CM57" s="11"/>
      <c r="CN57" s="11"/>
      <c r="CO57" s="11"/>
      <c r="CQ57" s="11"/>
      <c r="CR57" s="11"/>
      <c r="CS57" s="11"/>
    </row>
    <row r="58" spans="1:97" ht="14.1" customHeight="1" x14ac:dyDescent="0.2">
      <c r="A58" s="64">
        <v>54</v>
      </c>
      <c r="B58" s="117" t="s">
        <v>1165</v>
      </c>
      <c r="C58" s="61" t="str">
        <f>'Map and Ab list'!AE9</f>
        <v>AC3</v>
      </c>
      <c r="D58" s="61" t="str">
        <f>'Map and Ab list'!AE11</f>
        <v>AC4</v>
      </c>
      <c r="E58" s="61" t="e">
        <f t="shared" si="0"/>
        <v>#VALUE!</v>
      </c>
      <c r="G58" s="61" t="str">
        <f>'Map and Ab list'!AE83</f>
        <v>AC3</v>
      </c>
      <c r="H58" s="61" t="str">
        <f>'Map and Ab list'!AE85</f>
        <v>AC4</v>
      </c>
      <c r="I58" s="61" t="e">
        <f t="shared" si="1"/>
        <v>#VALUE!</v>
      </c>
      <c r="K58" s="61" t="str">
        <f>'Map and Ab list'!AE157</f>
        <v>AC3</v>
      </c>
      <c r="L58" s="61" t="str">
        <f>'Map and Ab list'!AE159</f>
        <v>AC4</v>
      </c>
      <c r="M58" s="61" t="e">
        <f t="shared" si="2"/>
        <v>#VALUE!</v>
      </c>
      <c r="O58" s="61" t="str">
        <f>'Map and Ab list'!AE231</f>
        <v>AC3</v>
      </c>
      <c r="P58" s="61" t="str">
        <f>'Map and Ab list'!AE233</f>
        <v>AC4</v>
      </c>
      <c r="Q58" s="61" t="e">
        <f t="shared" si="3"/>
        <v>#VALUE!</v>
      </c>
      <c r="S58" s="61" t="str">
        <f>'Map and Ab list'!AE305</f>
        <v>AC3</v>
      </c>
      <c r="T58" s="61" t="str">
        <f>'Map and Ab list'!AE307</f>
        <v>AC4</v>
      </c>
      <c r="U58" s="61" t="e">
        <f t="shared" si="4"/>
        <v>#VALUE!</v>
      </c>
      <c r="W58" s="61" t="str">
        <f>'Map and Ab list'!AE379</f>
        <v>AC3</v>
      </c>
      <c r="X58" s="61" t="str">
        <f>'Map and Ab list'!AE381</f>
        <v>AC4</v>
      </c>
      <c r="Y58" s="61" t="e">
        <f t="shared" si="5"/>
        <v>#VALUE!</v>
      </c>
      <c r="AA58" s="61" t="str">
        <f>'Map and Ab list'!AE453</f>
        <v>AC3</v>
      </c>
      <c r="AB58" s="61" t="str">
        <f>'Map and Ab list'!AE455</f>
        <v>AC4</v>
      </c>
      <c r="AC58" s="61" t="e">
        <f t="shared" si="6"/>
        <v>#VALUE!</v>
      </c>
      <c r="AE58" s="61" t="str">
        <f>'Map and Ab list'!AE527</f>
        <v>AC3</v>
      </c>
      <c r="AF58" s="61" t="str">
        <f>'Map and Ab list'!AE529</f>
        <v>AC4</v>
      </c>
      <c r="AG58" s="61" t="e">
        <f t="shared" si="7"/>
        <v>#VALUE!</v>
      </c>
      <c r="AI58" s="61" t="str">
        <f>'Map and Ab list'!AE601</f>
        <v>AC3</v>
      </c>
      <c r="AJ58" s="61" t="str">
        <f>'Map and Ab list'!AE603</f>
        <v>AC4</v>
      </c>
      <c r="AK58" s="61" t="e">
        <f t="shared" si="8"/>
        <v>#VALUE!</v>
      </c>
      <c r="AM58" s="61" t="str">
        <f>'Map and Ab list'!AE675</f>
        <v>AC3</v>
      </c>
      <c r="AN58" s="61" t="str">
        <f>'Map and Ab list'!AE677</f>
        <v>AC4</v>
      </c>
      <c r="AO58" s="61" t="e">
        <f t="shared" si="9"/>
        <v>#VALUE!</v>
      </c>
      <c r="AQ58" s="61" t="str">
        <f>'Map and Ab list'!AE749</f>
        <v>AC3</v>
      </c>
      <c r="AR58" s="61" t="str">
        <f>'Map and Ab list'!AE751</f>
        <v>AC4</v>
      </c>
      <c r="AS58" s="61" t="e">
        <f t="shared" si="10"/>
        <v>#VALUE!</v>
      </c>
      <c r="AU58" s="61" t="str">
        <f>'Map and Ab list'!AE823</f>
        <v>AC3</v>
      </c>
      <c r="AV58" s="61" t="str">
        <f>'Map and Ab list'!AE825</f>
        <v>AC4</v>
      </c>
      <c r="AW58" s="61" t="e">
        <f t="shared" si="11"/>
        <v>#VALUE!</v>
      </c>
      <c r="AZ58" s="11"/>
      <c r="BA58" s="11"/>
      <c r="BC58" s="11"/>
      <c r="BD58" s="11"/>
      <c r="BE58" s="11"/>
      <c r="BG58" s="11"/>
      <c r="BH58" s="11"/>
      <c r="BI58" s="11"/>
      <c r="BK58" s="11"/>
      <c r="BL58" s="11"/>
      <c r="BM58" s="11"/>
      <c r="BO58" s="11"/>
      <c r="BP58" s="11"/>
      <c r="BQ58" s="11"/>
      <c r="BS58" s="11"/>
      <c r="BT58" s="11"/>
      <c r="BU58" s="11"/>
      <c r="BW58" s="11"/>
      <c r="BX58" s="11"/>
      <c r="BY58" s="11"/>
      <c r="CA58" s="11"/>
      <c r="CB58" s="11"/>
      <c r="CC58" s="11"/>
      <c r="CE58" s="11"/>
      <c r="CF58" s="11"/>
      <c r="CG58" s="11"/>
      <c r="CI58" s="11"/>
      <c r="CJ58" s="11"/>
      <c r="CK58" s="11"/>
      <c r="CM58" s="11"/>
      <c r="CN58" s="11"/>
      <c r="CO58" s="11"/>
      <c r="CQ58" s="11"/>
      <c r="CR58" s="11"/>
      <c r="CS58" s="11"/>
    </row>
    <row r="59" spans="1:97" ht="14.1" customHeight="1" x14ac:dyDescent="0.2">
      <c r="A59" s="64">
        <v>55</v>
      </c>
      <c r="B59" s="117" t="s">
        <v>1166</v>
      </c>
      <c r="C59" s="61" t="str">
        <f>'Map and Ab list'!AF9</f>
        <v>AD3</v>
      </c>
      <c r="D59" s="61" t="str">
        <f>'Map and Ab list'!AF11</f>
        <v>AD4</v>
      </c>
      <c r="E59" s="61" t="e">
        <f t="shared" si="0"/>
        <v>#VALUE!</v>
      </c>
      <c r="G59" s="61" t="str">
        <f>'Map and Ab list'!AF83</f>
        <v>AD3</v>
      </c>
      <c r="H59" s="61" t="str">
        <f>'Map and Ab list'!AF85</f>
        <v>AD4</v>
      </c>
      <c r="I59" s="61" t="e">
        <f t="shared" si="1"/>
        <v>#VALUE!</v>
      </c>
      <c r="K59" s="61" t="str">
        <f>'Map and Ab list'!AF157</f>
        <v>AD3</v>
      </c>
      <c r="L59" s="61" t="str">
        <f>'Map and Ab list'!AF159</f>
        <v>AD4</v>
      </c>
      <c r="M59" s="61" t="e">
        <f t="shared" si="2"/>
        <v>#VALUE!</v>
      </c>
      <c r="O59" s="61" t="str">
        <f>'Map and Ab list'!AF231</f>
        <v>AD3</v>
      </c>
      <c r="P59" s="61" t="str">
        <f>'Map and Ab list'!AF233</f>
        <v>AD4</v>
      </c>
      <c r="Q59" s="61" t="e">
        <f t="shared" si="3"/>
        <v>#VALUE!</v>
      </c>
      <c r="S59" s="61" t="str">
        <f>'Map and Ab list'!AF305</f>
        <v>AD3</v>
      </c>
      <c r="T59" s="61" t="str">
        <f>'Map and Ab list'!AF307</f>
        <v>AD4</v>
      </c>
      <c r="U59" s="61" t="e">
        <f t="shared" si="4"/>
        <v>#VALUE!</v>
      </c>
      <c r="W59" s="61" t="str">
        <f>'Map and Ab list'!AF379</f>
        <v>AD3</v>
      </c>
      <c r="X59" s="61" t="str">
        <f>'Map and Ab list'!AF381</f>
        <v>AD4</v>
      </c>
      <c r="Y59" s="61" t="e">
        <f t="shared" si="5"/>
        <v>#VALUE!</v>
      </c>
      <c r="AA59" s="61" t="str">
        <f>'Map and Ab list'!AF453</f>
        <v>AD3</v>
      </c>
      <c r="AB59" s="61" t="str">
        <f>'Map and Ab list'!AF455</f>
        <v>AD4</v>
      </c>
      <c r="AC59" s="61" t="e">
        <f t="shared" si="6"/>
        <v>#VALUE!</v>
      </c>
      <c r="AE59" s="61" t="str">
        <f>'Map and Ab list'!AF527</f>
        <v>AD3</v>
      </c>
      <c r="AF59" s="61" t="str">
        <f>'Map and Ab list'!AF529</f>
        <v>AD4</v>
      </c>
      <c r="AG59" s="61" t="e">
        <f t="shared" si="7"/>
        <v>#VALUE!</v>
      </c>
      <c r="AI59" s="61" t="str">
        <f>'Map and Ab list'!AF601</f>
        <v>AD3</v>
      </c>
      <c r="AJ59" s="61" t="str">
        <f>'Map and Ab list'!AF603</f>
        <v>AD4</v>
      </c>
      <c r="AK59" s="61" t="e">
        <f t="shared" si="8"/>
        <v>#VALUE!</v>
      </c>
      <c r="AM59" s="61" t="str">
        <f>'Map and Ab list'!AF675</f>
        <v>AD3</v>
      </c>
      <c r="AN59" s="61" t="str">
        <f>'Map and Ab list'!AF677</f>
        <v>AD4</v>
      </c>
      <c r="AO59" s="61" t="e">
        <f t="shared" si="9"/>
        <v>#VALUE!</v>
      </c>
      <c r="AQ59" s="61" t="str">
        <f>'Map and Ab list'!AF749</f>
        <v>AD3</v>
      </c>
      <c r="AR59" s="61" t="str">
        <f>'Map and Ab list'!AF751</f>
        <v>AD4</v>
      </c>
      <c r="AS59" s="61" t="e">
        <f t="shared" si="10"/>
        <v>#VALUE!</v>
      </c>
      <c r="AU59" s="61" t="str">
        <f>'Map and Ab list'!AF823</f>
        <v>AD3</v>
      </c>
      <c r="AV59" s="61" t="str">
        <f>'Map and Ab list'!AF825</f>
        <v>AD4</v>
      </c>
      <c r="AW59" s="61" t="e">
        <f t="shared" si="11"/>
        <v>#VALUE!</v>
      </c>
      <c r="AZ59" s="11"/>
      <c r="BA59" s="11"/>
      <c r="BC59" s="11"/>
      <c r="BD59" s="11"/>
      <c r="BE59" s="11"/>
      <c r="BG59" s="11"/>
      <c r="BH59" s="11"/>
      <c r="BI59" s="11"/>
      <c r="BK59" s="11"/>
      <c r="BL59" s="11"/>
      <c r="BM59" s="11"/>
      <c r="BO59" s="11"/>
      <c r="BP59" s="11"/>
      <c r="BQ59" s="11"/>
      <c r="BS59" s="11"/>
      <c r="BT59" s="11"/>
      <c r="BU59" s="11"/>
      <c r="BW59" s="11"/>
      <c r="BX59" s="11"/>
      <c r="BY59" s="11"/>
      <c r="CA59" s="11"/>
      <c r="CB59" s="11"/>
      <c r="CC59" s="11"/>
      <c r="CE59" s="11"/>
      <c r="CF59" s="11"/>
      <c r="CG59" s="11"/>
      <c r="CI59" s="11"/>
      <c r="CJ59" s="11"/>
      <c r="CK59" s="11"/>
      <c r="CM59" s="11"/>
      <c r="CN59" s="11"/>
      <c r="CO59" s="11"/>
      <c r="CQ59" s="11"/>
      <c r="CR59" s="11"/>
      <c r="CS59" s="11"/>
    </row>
    <row r="60" spans="1:97" ht="14.1" customHeight="1" x14ac:dyDescent="0.2">
      <c r="A60" s="64">
        <v>56</v>
      </c>
      <c r="B60" s="117" t="s">
        <v>1167</v>
      </c>
      <c r="C60" s="61" t="str">
        <f>'Map and Ab list'!C13</f>
        <v>A5</v>
      </c>
      <c r="D60" s="61" t="str">
        <f>'Map and Ab list'!C15</f>
        <v>A6</v>
      </c>
      <c r="E60" s="61" t="e">
        <f t="shared" si="0"/>
        <v>#VALUE!</v>
      </c>
      <c r="G60" s="61" t="str">
        <f>'Map and Ab list'!C87</f>
        <v>A5</v>
      </c>
      <c r="H60" s="61" t="str">
        <f>'Map and Ab list'!C89</f>
        <v>A6</v>
      </c>
      <c r="I60" s="61" t="e">
        <f t="shared" si="1"/>
        <v>#VALUE!</v>
      </c>
      <c r="K60" s="61" t="str">
        <f>'Map and Ab list'!C161</f>
        <v>A5</v>
      </c>
      <c r="L60" s="61" t="str">
        <f>'Map and Ab list'!C163</f>
        <v>A6</v>
      </c>
      <c r="M60" s="61" t="e">
        <f t="shared" si="2"/>
        <v>#VALUE!</v>
      </c>
      <c r="O60" s="61" t="str">
        <f>'Map and Ab list'!C235</f>
        <v>A5</v>
      </c>
      <c r="P60" s="61" t="str">
        <f>'Map and Ab list'!C237</f>
        <v>A6</v>
      </c>
      <c r="Q60" s="61" t="e">
        <f t="shared" si="3"/>
        <v>#VALUE!</v>
      </c>
      <c r="S60" s="61" t="str">
        <f>'Map and Ab list'!C309</f>
        <v>A5</v>
      </c>
      <c r="T60" s="61" t="str">
        <f>'Map and Ab list'!C311</f>
        <v>A6</v>
      </c>
      <c r="U60" s="61" t="e">
        <f t="shared" si="4"/>
        <v>#VALUE!</v>
      </c>
      <c r="W60" s="61" t="str">
        <f>'Map and Ab list'!C383</f>
        <v>A5</v>
      </c>
      <c r="X60" s="61" t="str">
        <f>'Map and Ab list'!C385</f>
        <v>A6</v>
      </c>
      <c r="Y60" s="61" t="e">
        <f t="shared" si="5"/>
        <v>#VALUE!</v>
      </c>
      <c r="AA60" s="61" t="str">
        <f>'Map and Ab list'!C457</f>
        <v>A5</v>
      </c>
      <c r="AB60" s="61" t="str">
        <f>'Map and Ab list'!C459</f>
        <v>A6</v>
      </c>
      <c r="AC60" s="61" t="e">
        <f t="shared" si="6"/>
        <v>#VALUE!</v>
      </c>
      <c r="AE60" s="61" t="str">
        <f>'Map and Ab list'!C531</f>
        <v>A5</v>
      </c>
      <c r="AF60" s="61" t="str">
        <f>'Map and Ab list'!C533</f>
        <v>A6</v>
      </c>
      <c r="AG60" s="61" t="e">
        <f t="shared" si="7"/>
        <v>#VALUE!</v>
      </c>
      <c r="AI60" s="61" t="str">
        <f>'Map and Ab list'!C605</f>
        <v>A5</v>
      </c>
      <c r="AJ60" s="61" t="str">
        <f>'Map and Ab list'!C607</f>
        <v>A6</v>
      </c>
      <c r="AK60" s="61" t="e">
        <f t="shared" si="8"/>
        <v>#VALUE!</v>
      </c>
      <c r="AM60" s="61" t="str">
        <f>'Map and Ab list'!C679</f>
        <v>A5</v>
      </c>
      <c r="AN60" s="61" t="str">
        <f>'Map and Ab list'!C681</f>
        <v>A6</v>
      </c>
      <c r="AO60" s="61" t="e">
        <f t="shared" si="9"/>
        <v>#VALUE!</v>
      </c>
      <c r="AQ60" s="61" t="str">
        <f>'Map and Ab list'!C753</f>
        <v>A5</v>
      </c>
      <c r="AR60" s="61" t="str">
        <f>'Map and Ab list'!C755</f>
        <v>A6</v>
      </c>
      <c r="AS60" s="61" t="e">
        <f t="shared" si="10"/>
        <v>#VALUE!</v>
      </c>
      <c r="AU60" s="61" t="str">
        <f>'Map and Ab list'!C827</f>
        <v>A5</v>
      </c>
      <c r="AV60" s="61" t="str">
        <f>'Map and Ab list'!C829</f>
        <v>A6</v>
      </c>
      <c r="AW60" s="61" t="e">
        <f t="shared" si="11"/>
        <v>#VALUE!</v>
      </c>
      <c r="AZ60" s="11"/>
      <c r="BA60" s="11"/>
      <c r="BC60" s="11"/>
      <c r="BD60" s="11"/>
      <c r="BE60" s="11"/>
      <c r="BG60" s="11"/>
      <c r="BH60" s="11"/>
      <c r="BI60" s="11"/>
      <c r="BK60" s="11"/>
      <c r="BL60" s="11"/>
      <c r="BM60" s="11"/>
      <c r="BO60" s="11"/>
      <c r="BP60" s="11"/>
      <c r="BQ60" s="11"/>
      <c r="BS60" s="11"/>
      <c r="BT60" s="11"/>
      <c r="BU60" s="11"/>
      <c r="BW60" s="11"/>
      <c r="BX60" s="11"/>
      <c r="BY60" s="11"/>
      <c r="CA60" s="11"/>
      <c r="CB60" s="11"/>
      <c r="CC60" s="11"/>
      <c r="CE60" s="11"/>
      <c r="CF60" s="11"/>
      <c r="CG60" s="11"/>
      <c r="CI60" s="11"/>
      <c r="CJ60" s="11"/>
      <c r="CK60" s="11"/>
      <c r="CM60" s="11"/>
      <c r="CN60" s="11"/>
      <c r="CO60" s="11"/>
      <c r="CQ60" s="11"/>
      <c r="CR60" s="11"/>
      <c r="CS60" s="11"/>
    </row>
    <row r="61" spans="1:97" ht="14.1" customHeight="1" x14ac:dyDescent="0.2">
      <c r="A61" s="64">
        <v>57</v>
      </c>
      <c r="B61" s="117" t="s">
        <v>1072</v>
      </c>
      <c r="C61" s="61" t="str">
        <f>'Map and Ab list'!D13</f>
        <v>B5</v>
      </c>
      <c r="D61" s="61" t="str">
        <f>'Map and Ab list'!D15</f>
        <v>B6</v>
      </c>
      <c r="E61" s="61" t="e">
        <f t="shared" si="0"/>
        <v>#VALUE!</v>
      </c>
      <c r="G61" s="61" t="str">
        <f>'Map and Ab list'!D87</f>
        <v>B5</v>
      </c>
      <c r="H61" s="61" t="str">
        <f>'Map and Ab list'!D89</f>
        <v>B6</v>
      </c>
      <c r="I61" s="61" t="e">
        <f t="shared" si="1"/>
        <v>#VALUE!</v>
      </c>
      <c r="K61" s="61" t="str">
        <f>'Map and Ab list'!D161</f>
        <v>B5</v>
      </c>
      <c r="L61" s="61" t="str">
        <f>'Map and Ab list'!D163</f>
        <v>B6</v>
      </c>
      <c r="M61" s="61" t="e">
        <f t="shared" si="2"/>
        <v>#VALUE!</v>
      </c>
      <c r="O61" s="61" t="str">
        <f>'Map and Ab list'!D235</f>
        <v>B5</v>
      </c>
      <c r="P61" s="61" t="str">
        <f>'Map and Ab list'!D237</f>
        <v>B6</v>
      </c>
      <c r="Q61" s="61" t="e">
        <f t="shared" si="3"/>
        <v>#VALUE!</v>
      </c>
      <c r="S61" s="61" t="str">
        <f>'Map and Ab list'!D309</f>
        <v>B5</v>
      </c>
      <c r="T61" s="61" t="str">
        <f>'Map and Ab list'!D311</f>
        <v>B6</v>
      </c>
      <c r="U61" s="61" t="e">
        <f t="shared" si="4"/>
        <v>#VALUE!</v>
      </c>
      <c r="W61" s="61" t="str">
        <f>'Map and Ab list'!D383</f>
        <v>B5</v>
      </c>
      <c r="X61" s="61" t="str">
        <f>'Map and Ab list'!D385</f>
        <v>B6</v>
      </c>
      <c r="Y61" s="61" t="e">
        <f t="shared" si="5"/>
        <v>#VALUE!</v>
      </c>
      <c r="AA61" s="61" t="str">
        <f>'Map and Ab list'!D457</f>
        <v>B5</v>
      </c>
      <c r="AB61" s="61" t="str">
        <f>'Map and Ab list'!D459</f>
        <v>B6</v>
      </c>
      <c r="AC61" s="61" t="e">
        <f t="shared" si="6"/>
        <v>#VALUE!</v>
      </c>
      <c r="AE61" s="61" t="str">
        <f>'Map and Ab list'!D531</f>
        <v>B5</v>
      </c>
      <c r="AF61" s="61" t="str">
        <f>'Map and Ab list'!D533</f>
        <v>B6</v>
      </c>
      <c r="AG61" s="61" t="e">
        <f t="shared" si="7"/>
        <v>#VALUE!</v>
      </c>
      <c r="AI61" s="61" t="str">
        <f>'Map and Ab list'!D605</f>
        <v>B5</v>
      </c>
      <c r="AJ61" s="61" t="str">
        <f>'Map and Ab list'!D607</f>
        <v>B6</v>
      </c>
      <c r="AK61" s="61" t="e">
        <f t="shared" si="8"/>
        <v>#VALUE!</v>
      </c>
      <c r="AM61" s="61" t="str">
        <f>'Map and Ab list'!D679</f>
        <v>B5</v>
      </c>
      <c r="AN61" s="61" t="str">
        <f>'Map and Ab list'!D681</f>
        <v>B6</v>
      </c>
      <c r="AO61" s="61" t="e">
        <f t="shared" si="9"/>
        <v>#VALUE!</v>
      </c>
      <c r="AQ61" s="61" t="str">
        <f>'Map and Ab list'!D753</f>
        <v>B5</v>
      </c>
      <c r="AR61" s="61" t="str">
        <f>'Map and Ab list'!D755</f>
        <v>B6</v>
      </c>
      <c r="AS61" s="61" t="e">
        <f t="shared" si="10"/>
        <v>#VALUE!</v>
      </c>
      <c r="AU61" s="61" t="str">
        <f>'Map and Ab list'!D827</f>
        <v>B5</v>
      </c>
      <c r="AV61" s="61" t="str">
        <f>'Map and Ab list'!D829</f>
        <v>B6</v>
      </c>
      <c r="AW61" s="61" t="e">
        <f t="shared" si="11"/>
        <v>#VALUE!</v>
      </c>
      <c r="AZ61" s="11"/>
      <c r="BA61" s="11"/>
      <c r="BC61" s="11"/>
      <c r="BD61" s="11"/>
      <c r="BE61" s="11"/>
      <c r="BG61" s="11"/>
      <c r="BH61" s="11"/>
      <c r="BI61" s="11"/>
      <c r="BK61" s="11"/>
      <c r="BL61" s="11"/>
      <c r="BM61" s="11"/>
      <c r="BO61" s="11"/>
      <c r="BP61" s="11"/>
      <c r="BQ61" s="11"/>
      <c r="BS61" s="11"/>
      <c r="BT61" s="11"/>
      <c r="BU61" s="11"/>
      <c r="BW61" s="11"/>
      <c r="BX61" s="11"/>
      <c r="BY61" s="11"/>
      <c r="CA61" s="11"/>
      <c r="CB61" s="11"/>
      <c r="CC61" s="11"/>
      <c r="CE61" s="11"/>
      <c r="CF61" s="11"/>
      <c r="CG61" s="11"/>
      <c r="CI61" s="11"/>
      <c r="CJ61" s="11"/>
      <c r="CK61" s="11"/>
      <c r="CM61" s="11"/>
      <c r="CN61" s="11"/>
      <c r="CO61" s="11"/>
      <c r="CQ61" s="11"/>
      <c r="CR61" s="11"/>
      <c r="CS61" s="11"/>
    </row>
    <row r="62" spans="1:97" ht="14.1" customHeight="1" x14ac:dyDescent="0.2">
      <c r="A62" s="64">
        <v>58</v>
      </c>
      <c r="B62" s="117" t="s">
        <v>1168</v>
      </c>
      <c r="C62" s="61" t="str">
        <f>'Map and Ab list'!E13</f>
        <v>C5</v>
      </c>
      <c r="D62" s="61" t="str">
        <f>'Map and Ab list'!E15</f>
        <v>C6</v>
      </c>
      <c r="E62" s="61" t="e">
        <f t="shared" si="0"/>
        <v>#VALUE!</v>
      </c>
      <c r="G62" s="61" t="str">
        <f>'Map and Ab list'!E87</f>
        <v>C5</v>
      </c>
      <c r="H62" s="61" t="str">
        <f>'Map and Ab list'!E89</f>
        <v>C6</v>
      </c>
      <c r="I62" s="61" t="e">
        <f t="shared" si="1"/>
        <v>#VALUE!</v>
      </c>
      <c r="K62" s="61" t="str">
        <f>'Map and Ab list'!E161</f>
        <v>C5</v>
      </c>
      <c r="L62" s="61" t="str">
        <f>'Map and Ab list'!E163</f>
        <v>C6</v>
      </c>
      <c r="M62" s="61" t="e">
        <f t="shared" si="2"/>
        <v>#VALUE!</v>
      </c>
      <c r="O62" s="61" t="str">
        <f>'Map and Ab list'!E235</f>
        <v>C5</v>
      </c>
      <c r="P62" s="61" t="str">
        <f>'Map and Ab list'!E237</f>
        <v>C6</v>
      </c>
      <c r="Q62" s="61" t="e">
        <f t="shared" si="3"/>
        <v>#VALUE!</v>
      </c>
      <c r="S62" s="61" t="str">
        <f>'Map and Ab list'!E309</f>
        <v>C5</v>
      </c>
      <c r="T62" s="61" t="str">
        <f>'Map and Ab list'!E311</f>
        <v>C6</v>
      </c>
      <c r="U62" s="61" t="e">
        <f t="shared" si="4"/>
        <v>#VALUE!</v>
      </c>
      <c r="W62" s="61" t="str">
        <f>'Map and Ab list'!E383</f>
        <v>C5</v>
      </c>
      <c r="X62" s="61" t="str">
        <f>'Map and Ab list'!E385</f>
        <v>C6</v>
      </c>
      <c r="Y62" s="61" t="e">
        <f t="shared" si="5"/>
        <v>#VALUE!</v>
      </c>
      <c r="AA62" s="61" t="str">
        <f>'Map and Ab list'!E457</f>
        <v>C5</v>
      </c>
      <c r="AB62" s="61" t="str">
        <f>'Map and Ab list'!E459</f>
        <v>C6</v>
      </c>
      <c r="AC62" s="61" t="e">
        <f t="shared" si="6"/>
        <v>#VALUE!</v>
      </c>
      <c r="AE62" s="61" t="str">
        <f>'Map and Ab list'!E531</f>
        <v>C5</v>
      </c>
      <c r="AF62" s="61" t="str">
        <f>'Map and Ab list'!E533</f>
        <v>C6</v>
      </c>
      <c r="AG62" s="61" t="e">
        <f t="shared" si="7"/>
        <v>#VALUE!</v>
      </c>
      <c r="AI62" s="61" t="str">
        <f>'Map and Ab list'!E605</f>
        <v>C5</v>
      </c>
      <c r="AJ62" s="61" t="str">
        <f>'Map and Ab list'!E607</f>
        <v>C6</v>
      </c>
      <c r="AK62" s="61" t="e">
        <f t="shared" si="8"/>
        <v>#VALUE!</v>
      </c>
      <c r="AM62" s="61" t="str">
        <f>'Map and Ab list'!E679</f>
        <v>C5</v>
      </c>
      <c r="AN62" s="61" t="str">
        <f>'Map and Ab list'!E681</f>
        <v>C6</v>
      </c>
      <c r="AO62" s="61" t="e">
        <f t="shared" si="9"/>
        <v>#VALUE!</v>
      </c>
      <c r="AQ62" s="61" t="str">
        <f>'Map and Ab list'!E753</f>
        <v>C5</v>
      </c>
      <c r="AR62" s="61" t="str">
        <f>'Map and Ab list'!E755</f>
        <v>C6</v>
      </c>
      <c r="AS62" s="61" t="e">
        <f t="shared" si="10"/>
        <v>#VALUE!</v>
      </c>
      <c r="AU62" s="61" t="str">
        <f>'Map and Ab list'!E827</f>
        <v>C5</v>
      </c>
      <c r="AV62" s="61" t="str">
        <f>'Map and Ab list'!E829</f>
        <v>C6</v>
      </c>
      <c r="AW62" s="61" t="e">
        <f t="shared" si="11"/>
        <v>#VALUE!</v>
      </c>
      <c r="AZ62" s="11"/>
      <c r="BA62" s="11"/>
      <c r="BC62" s="11"/>
      <c r="BD62" s="11"/>
      <c r="BE62" s="11"/>
      <c r="BG62" s="11"/>
      <c r="BH62" s="11"/>
      <c r="BI62" s="11"/>
      <c r="BK62" s="11"/>
      <c r="BL62" s="11"/>
      <c r="BM62" s="11"/>
      <c r="BO62" s="11"/>
      <c r="BP62" s="11"/>
      <c r="BQ62" s="11"/>
      <c r="BS62" s="11"/>
      <c r="BT62" s="11"/>
      <c r="BU62" s="11"/>
      <c r="BW62" s="11"/>
      <c r="BX62" s="11"/>
      <c r="BY62" s="11"/>
      <c r="CA62" s="11"/>
      <c r="CB62" s="11"/>
      <c r="CC62" s="11"/>
      <c r="CE62" s="11"/>
      <c r="CF62" s="11"/>
      <c r="CG62" s="11"/>
      <c r="CI62" s="11"/>
      <c r="CJ62" s="11"/>
      <c r="CK62" s="11"/>
      <c r="CM62" s="11"/>
      <c r="CN62" s="11"/>
      <c r="CO62" s="11"/>
      <c r="CQ62" s="11"/>
      <c r="CR62" s="11"/>
      <c r="CS62" s="11"/>
    </row>
    <row r="63" spans="1:97" ht="14.1" customHeight="1" x14ac:dyDescent="0.2">
      <c r="A63" s="64">
        <v>59</v>
      </c>
      <c r="B63" s="117" t="s">
        <v>1169</v>
      </c>
      <c r="C63" s="61" t="str">
        <f>'Map and Ab list'!F13</f>
        <v>D5</v>
      </c>
      <c r="D63" s="61" t="str">
        <f>'Map and Ab list'!F15</f>
        <v>D6</v>
      </c>
      <c r="E63" s="61" t="e">
        <f t="shared" si="0"/>
        <v>#VALUE!</v>
      </c>
      <c r="G63" s="61" t="str">
        <f>'Map and Ab list'!F87</f>
        <v>D5</v>
      </c>
      <c r="H63" s="61" t="str">
        <f>'Map and Ab list'!F89</f>
        <v>D6</v>
      </c>
      <c r="I63" s="61" t="e">
        <f t="shared" si="1"/>
        <v>#VALUE!</v>
      </c>
      <c r="K63" s="61" t="str">
        <f>'Map and Ab list'!F161</f>
        <v>D5</v>
      </c>
      <c r="L63" s="61" t="str">
        <f>'Map and Ab list'!F163</f>
        <v>D6</v>
      </c>
      <c r="M63" s="61" t="e">
        <f t="shared" si="2"/>
        <v>#VALUE!</v>
      </c>
      <c r="O63" s="61" t="str">
        <f>'Map and Ab list'!F235</f>
        <v>D5</v>
      </c>
      <c r="P63" s="61" t="str">
        <f>'Map and Ab list'!F237</f>
        <v>D6</v>
      </c>
      <c r="Q63" s="61" t="e">
        <f t="shared" si="3"/>
        <v>#VALUE!</v>
      </c>
      <c r="S63" s="61" t="str">
        <f>'Map and Ab list'!F309</f>
        <v>D5</v>
      </c>
      <c r="T63" s="61" t="str">
        <f>'Map and Ab list'!F311</f>
        <v>D6</v>
      </c>
      <c r="U63" s="61" t="e">
        <f t="shared" si="4"/>
        <v>#VALUE!</v>
      </c>
      <c r="W63" s="61" t="str">
        <f>'Map and Ab list'!F383</f>
        <v>D5</v>
      </c>
      <c r="X63" s="61" t="str">
        <f>'Map and Ab list'!F385</f>
        <v>D6</v>
      </c>
      <c r="Y63" s="61" t="e">
        <f t="shared" si="5"/>
        <v>#VALUE!</v>
      </c>
      <c r="AA63" s="61" t="str">
        <f>'Map and Ab list'!F457</f>
        <v>D5</v>
      </c>
      <c r="AB63" s="61" t="str">
        <f>'Map and Ab list'!F459</f>
        <v>D6</v>
      </c>
      <c r="AC63" s="61" t="e">
        <f t="shared" si="6"/>
        <v>#VALUE!</v>
      </c>
      <c r="AE63" s="61" t="str">
        <f>'Map and Ab list'!F531</f>
        <v>D5</v>
      </c>
      <c r="AF63" s="61" t="str">
        <f>'Map and Ab list'!F533</f>
        <v>D6</v>
      </c>
      <c r="AG63" s="61" t="e">
        <f t="shared" si="7"/>
        <v>#VALUE!</v>
      </c>
      <c r="AI63" s="61" t="str">
        <f>'Map and Ab list'!F605</f>
        <v>D5</v>
      </c>
      <c r="AJ63" s="61" t="str">
        <f>'Map and Ab list'!F607</f>
        <v>D6</v>
      </c>
      <c r="AK63" s="61" t="e">
        <f t="shared" si="8"/>
        <v>#VALUE!</v>
      </c>
      <c r="AM63" s="61" t="str">
        <f>'Map and Ab list'!F679</f>
        <v>D5</v>
      </c>
      <c r="AN63" s="61" t="str">
        <f>'Map and Ab list'!F681</f>
        <v>D6</v>
      </c>
      <c r="AO63" s="61" t="e">
        <f t="shared" si="9"/>
        <v>#VALUE!</v>
      </c>
      <c r="AQ63" s="61" t="str">
        <f>'Map and Ab list'!F753</f>
        <v>D5</v>
      </c>
      <c r="AR63" s="61" t="str">
        <f>'Map and Ab list'!F755</f>
        <v>D6</v>
      </c>
      <c r="AS63" s="61" t="e">
        <f t="shared" si="10"/>
        <v>#VALUE!</v>
      </c>
      <c r="AU63" s="61" t="str">
        <f>'Map and Ab list'!F827</f>
        <v>D5</v>
      </c>
      <c r="AV63" s="61" t="str">
        <f>'Map and Ab list'!F829</f>
        <v>D6</v>
      </c>
      <c r="AW63" s="61" t="e">
        <f t="shared" si="11"/>
        <v>#VALUE!</v>
      </c>
      <c r="AZ63" s="11"/>
      <c r="BA63" s="11"/>
      <c r="BC63" s="11"/>
      <c r="BD63" s="11"/>
      <c r="BE63" s="11"/>
      <c r="BG63" s="11"/>
      <c r="BH63" s="11"/>
      <c r="BI63" s="11"/>
      <c r="BK63" s="11"/>
      <c r="BL63" s="11"/>
      <c r="BM63" s="11"/>
      <c r="BO63" s="11"/>
      <c r="BP63" s="11"/>
      <c r="BQ63" s="11"/>
      <c r="BS63" s="11"/>
      <c r="BT63" s="11"/>
      <c r="BU63" s="11"/>
      <c r="BW63" s="11"/>
      <c r="BX63" s="11"/>
      <c r="BY63" s="11"/>
      <c r="CA63" s="11"/>
      <c r="CB63" s="11"/>
      <c r="CC63" s="11"/>
      <c r="CE63" s="11"/>
      <c r="CF63" s="11"/>
      <c r="CG63" s="11"/>
      <c r="CI63" s="11"/>
      <c r="CJ63" s="11"/>
      <c r="CK63" s="11"/>
      <c r="CM63" s="11"/>
      <c r="CN63" s="11"/>
      <c r="CO63" s="11"/>
      <c r="CQ63" s="11"/>
      <c r="CR63" s="11"/>
      <c r="CS63" s="11"/>
    </row>
    <row r="64" spans="1:97" ht="14.1" customHeight="1" x14ac:dyDescent="0.2">
      <c r="A64" s="64">
        <v>60</v>
      </c>
      <c r="B64" s="117" t="s">
        <v>1170</v>
      </c>
      <c r="C64" s="61" t="str">
        <f>'Map and Ab list'!G13</f>
        <v>E5</v>
      </c>
      <c r="D64" s="61" t="str">
        <f>'Map and Ab list'!G15</f>
        <v>E6</v>
      </c>
      <c r="E64" s="61" t="e">
        <f t="shared" si="0"/>
        <v>#VALUE!</v>
      </c>
      <c r="G64" s="61" t="str">
        <f>'Map and Ab list'!G87</f>
        <v>E5</v>
      </c>
      <c r="H64" s="61" t="str">
        <f>'Map and Ab list'!G89</f>
        <v>E6</v>
      </c>
      <c r="I64" s="61" t="e">
        <f t="shared" si="1"/>
        <v>#VALUE!</v>
      </c>
      <c r="K64" s="61" t="str">
        <f>'Map and Ab list'!G161</f>
        <v>E5</v>
      </c>
      <c r="L64" s="61" t="str">
        <f>'Map and Ab list'!G163</f>
        <v>E6</v>
      </c>
      <c r="M64" s="61" t="e">
        <f t="shared" si="2"/>
        <v>#VALUE!</v>
      </c>
      <c r="O64" s="61" t="str">
        <f>'Map and Ab list'!G235</f>
        <v>E5</v>
      </c>
      <c r="P64" s="61" t="str">
        <f>'Map and Ab list'!G237</f>
        <v>E6</v>
      </c>
      <c r="Q64" s="61" t="e">
        <f t="shared" si="3"/>
        <v>#VALUE!</v>
      </c>
      <c r="S64" s="61" t="str">
        <f>'Map and Ab list'!G309</f>
        <v>E5</v>
      </c>
      <c r="T64" s="61" t="str">
        <f>'Map and Ab list'!G311</f>
        <v>E6</v>
      </c>
      <c r="U64" s="61" t="e">
        <f t="shared" si="4"/>
        <v>#VALUE!</v>
      </c>
      <c r="W64" s="61" t="str">
        <f>'Map and Ab list'!G383</f>
        <v>E5</v>
      </c>
      <c r="X64" s="61" t="str">
        <f>'Map and Ab list'!G385</f>
        <v>E6</v>
      </c>
      <c r="Y64" s="61" t="e">
        <f t="shared" si="5"/>
        <v>#VALUE!</v>
      </c>
      <c r="AA64" s="61" t="str">
        <f>'Map and Ab list'!G457</f>
        <v>E5</v>
      </c>
      <c r="AB64" s="61" t="str">
        <f>'Map and Ab list'!G459</f>
        <v>E6</v>
      </c>
      <c r="AC64" s="61" t="e">
        <f t="shared" si="6"/>
        <v>#VALUE!</v>
      </c>
      <c r="AE64" s="61" t="str">
        <f>'Map and Ab list'!G531</f>
        <v>E5</v>
      </c>
      <c r="AF64" s="61" t="str">
        <f>'Map and Ab list'!G533</f>
        <v>E6</v>
      </c>
      <c r="AG64" s="61" t="e">
        <f t="shared" si="7"/>
        <v>#VALUE!</v>
      </c>
      <c r="AI64" s="61" t="str">
        <f>'Map and Ab list'!G605</f>
        <v>E5</v>
      </c>
      <c r="AJ64" s="61" t="str">
        <f>'Map and Ab list'!G607</f>
        <v>E6</v>
      </c>
      <c r="AK64" s="61" t="e">
        <f t="shared" si="8"/>
        <v>#VALUE!</v>
      </c>
      <c r="AM64" s="61" t="str">
        <f>'Map and Ab list'!G679</f>
        <v>E5</v>
      </c>
      <c r="AN64" s="61" t="str">
        <f>'Map and Ab list'!G681</f>
        <v>E6</v>
      </c>
      <c r="AO64" s="61" t="e">
        <f t="shared" si="9"/>
        <v>#VALUE!</v>
      </c>
      <c r="AQ64" s="61" t="str">
        <f>'Map and Ab list'!G753</f>
        <v>E5</v>
      </c>
      <c r="AR64" s="61" t="str">
        <f>'Map and Ab list'!G755</f>
        <v>E6</v>
      </c>
      <c r="AS64" s="61" t="e">
        <f t="shared" si="10"/>
        <v>#VALUE!</v>
      </c>
      <c r="AU64" s="61" t="str">
        <f>'Map and Ab list'!G827</f>
        <v>E5</v>
      </c>
      <c r="AV64" s="61" t="str">
        <f>'Map and Ab list'!G829</f>
        <v>E6</v>
      </c>
      <c r="AW64" s="61" t="e">
        <f t="shared" si="11"/>
        <v>#VALUE!</v>
      </c>
      <c r="AZ64" s="11"/>
      <c r="BA64" s="11"/>
      <c r="BC64" s="11"/>
      <c r="BD64" s="11"/>
      <c r="BE64" s="11"/>
      <c r="BG64" s="11"/>
      <c r="BH64" s="11"/>
      <c r="BI64" s="11"/>
      <c r="BK64" s="11"/>
      <c r="BL64" s="11"/>
      <c r="BM64" s="11"/>
      <c r="BO64" s="11"/>
      <c r="BP64" s="11"/>
      <c r="BQ64" s="11"/>
      <c r="BS64" s="11"/>
      <c r="BT64" s="11"/>
      <c r="BU64" s="11"/>
      <c r="BW64" s="11"/>
      <c r="BX64" s="11"/>
      <c r="BY64" s="11"/>
      <c r="CA64" s="11"/>
      <c r="CB64" s="11"/>
      <c r="CC64" s="11"/>
      <c r="CE64" s="11"/>
      <c r="CF64" s="11"/>
      <c r="CG64" s="11"/>
      <c r="CI64" s="11"/>
      <c r="CJ64" s="11"/>
      <c r="CK64" s="11"/>
      <c r="CM64" s="11"/>
      <c r="CN64" s="11"/>
      <c r="CO64" s="11"/>
      <c r="CQ64" s="11"/>
      <c r="CR64" s="11"/>
      <c r="CS64" s="11"/>
    </row>
    <row r="65" spans="1:97" ht="14.1" customHeight="1" x14ac:dyDescent="0.2">
      <c r="A65" s="64">
        <v>61</v>
      </c>
      <c r="B65" s="117" t="s">
        <v>1171</v>
      </c>
      <c r="C65" s="61" t="str">
        <f>'Map and Ab list'!H13</f>
        <v>F5</v>
      </c>
      <c r="D65" s="61" t="str">
        <f>'Map and Ab list'!H15</f>
        <v>F6</v>
      </c>
      <c r="E65" s="61" t="e">
        <f t="shared" si="0"/>
        <v>#VALUE!</v>
      </c>
      <c r="G65" s="61" t="str">
        <f>'Map and Ab list'!H87</f>
        <v>F5</v>
      </c>
      <c r="H65" s="61" t="str">
        <f>'Map and Ab list'!H89</f>
        <v>F6</v>
      </c>
      <c r="I65" s="61" t="e">
        <f t="shared" si="1"/>
        <v>#VALUE!</v>
      </c>
      <c r="K65" s="61" t="str">
        <f>'Map and Ab list'!H161</f>
        <v>F5</v>
      </c>
      <c r="L65" s="61" t="str">
        <f>'Map and Ab list'!H163</f>
        <v>F6</v>
      </c>
      <c r="M65" s="61" t="e">
        <f t="shared" si="2"/>
        <v>#VALUE!</v>
      </c>
      <c r="O65" s="61" t="str">
        <f>'Map and Ab list'!H235</f>
        <v>F5</v>
      </c>
      <c r="P65" s="61" t="str">
        <f>'Map and Ab list'!H237</f>
        <v>F6</v>
      </c>
      <c r="Q65" s="61" t="e">
        <f t="shared" si="3"/>
        <v>#VALUE!</v>
      </c>
      <c r="S65" s="61" t="str">
        <f>'Map and Ab list'!H309</f>
        <v>F5</v>
      </c>
      <c r="T65" s="61" t="str">
        <f>'Map and Ab list'!H311</f>
        <v>F6</v>
      </c>
      <c r="U65" s="61" t="e">
        <f t="shared" si="4"/>
        <v>#VALUE!</v>
      </c>
      <c r="W65" s="61" t="str">
        <f>'Map and Ab list'!H383</f>
        <v>F5</v>
      </c>
      <c r="X65" s="61" t="str">
        <f>'Map and Ab list'!H385</f>
        <v>F6</v>
      </c>
      <c r="Y65" s="61" t="e">
        <f t="shared" si="5"/>
        <v>#VALUE!</v>
      </c>
      <c r="AA65" s="61" t="str">
        <f>'Map and Ab list'!H457</f>
        <v>F5</v>
      </c>
      <c r="AB65" s="61" t="str">
        <f>'Map and Ab list'!H459</f>
        <v>F6</v>
      </c>
      <c r="AC65" s="61" t="e">
        <f t="shared" si="6"/>
        <v>#VALUE!</v>
      </c>
      <c r="AE65" s="61" t="str">
        <f>'Map and Ab list'!H531</f>
        <v>F5</v>
      </c>
      <c r="AF65" s="61" t="str">
        <f>'Map and Ab list'!H533</f>
        <v>F6</v>
      </c>
      <c r="AG65" s="61" t="e">
        <f t="shared" si="7"/>
        <v>#VALUE!</v>
      </c>
      <c r="AI65" s="61" t="str">
        <f>'Map and Ab list'!H605</f>
        <v>F5</v>
      </c>
      <c r="AJ65" s="61" t="str">
        <f>'Map and Ab list'!H607</f>
        <v>F6</v>
      </c>
      <c r="AK65" s="61" t="e">
        <f t="shared" si="8"/>
        <v>#VALUE!</v>
      </c>
      <c r="AM65" s="61" t="str">
        <f>'Map and Ab list'!H679</f>
        <v>F5</v>
      </c>
      <c r="AN65" s="61" t="str">
        <f>'Map and Ab list'!H681</f>
        <v>F6</v>
      </c>
      <c r="AO65" s="61" t="e">
        <f t="shared" si="9"/>
        <v>#VALUE!</v>
      </c>
      <c r="AQ65" s="61" t="str">
        <f>'Map and Ab list'!H753</f>
        <v>F5</v>
      </c>
      <c r="AR65" s="61" t="str">
        <f>'Map and Ab list'!H755</f>
        <v>F6</v>
      </c>
      <c r="AS65" s="61" t="e">
        <f t="shared" si="10"/>
        <v>#VALUE!</v>
      </c>
      <c r="AU65" s="61" t="str">
        <f>'Map and Ab list'!H827</f>
        <v>F5</v>
      </c>
      <c r="AV65" s="61" t="str">
        <f>'Map and Ab list'!H829</f>
        <v>F6</v>
      </c>
      <c r="AW65" s="61" t="e">
        <f t="shared" si="11"/>
        <v>#VALUE!</v>
      </c>
      <c r="AZ65" s="11"/>
      <c r="BA65" s="11"/>
      <c r="BC65" s="11"/>
      <c r="BD65" s="11"/>
      <c r="BE65" s="11"/>
      <c r="BG65" s="11"/>
      <c r="BH65" s="11"/>
      <c r="BI65" s="11"/>
      <c r="BK65" s="11"/>
      <c r="BL65" s="11"/>
      <c r="BM65" s="11"/>
      <c r="BO65" s="11"/>
      <c r="BP65" s="11"/>
      <c r="BQ65" s="11"/>
      <c r="BS65" s="11"/>
      <c r="BT65" s="11"/>
      <c r="BU65" s="11"/>
      <c r="BW65" s="11"/>
      <c r="BX65" s="11"/>
      <c r="BY65" s="11"/>
      <c r="CA65" s="11"/>
      <c r="CB65" s="11"/>
      <c r="CC65" s="11"/>
      <c r="CE65" s="11"/>
      <c r="CF65" s="11"/>
      <c r="CG65" s="11"/>
      <c r="CI65" s="11"/>
      <c r="CJ65" s="11"/>
      <c r="CK65" s="11"/>
      <c r="CM65" s="11"/>
      <c r="CN65" s="11"/>
      <c r="CO65" s="11"/>
      <c r="CQ65" s="11"/>
      <c r="CR65" s="11"/>
      <c r="CS65" s="11"/>
    </row>
    <row r="66" spans="1:97" ht="14.1" customHeight="1" x14ac:dyDescent="0.2">
      <c r="A66" s="64">
        <v>62</v>
      </c>
      <c r="B66" s="117" t="s">
        <v>1172</v>
      </c>
      <c r="C66" s="61" t="str">
        <f>'Map and Ab list'!I13</f>
        <v>G5</v>
      </c>
      <c r="D66" s="61" t="str">
        <f>'Map and Ab list'!I15</f>
        <v>G6</v>
      </c>
      <c r="E66" s="61" t="e">
        <f t="shared" si="0"/>
        <v>#VALUE!</v>
      </c>
      <c r="G66" s="61" t="str">
        <f>'Map and Ab list'!I87</f>
        <v>G5</v>
      </c>
      <c r="H66" s="61" t="str">
        <f>'Map and Ab list'!I89</f>
        <v>G6</v>
      </c>
      <c r="I66" s="61" t="e">
        <f t="shared" si="1"/>
        <v>#VALUE!</v>
      </c>
      <c r="K66" s="61" t="str">
        <f>'Map and Ab list'!I161</f>
        <v>G5</v>
      </c>
      <c r="L66" s="61" t="str">
        <f>'Map and Ab list'!I163</f>
        <v>G6</v>
      </c>
      <c r="M66" s="61" t="e">
        <f t="shared" si="2"/>
        <v>#VALUE!</v>
      </c>
      <c r="O66" s="61" t="str">
        <f>'Map and Ab list'!I235</f>
        <v>G5</v>
      </c>
      <c r="P66" s="61" t="str">
        <f>'Map and Ab list'!I237</f>
        <v>G6</v>
      </c>
      <c r="Q66" s="61" t="e">
        <f t="shared" si="3"/>
        <v>#VALUE!</v>
      </c>
      <c r="S66" s="61" t="str">
        <f>'Map and Ab list'!I309</f>
        <v>G5</v>
      </c>
      <c r="T66" s="61" t="str">
        <f>'Map and Ab list'!I311</f>
        <v>G6</v>
      </c>
      <c r="U66" s="61" t="e">
        <f t="shared" si="4"/>
        <v>#VALUE!</v>
      </c>
      <c r="W66" s="61" t="str">
        <f>'Map and Ab list'!I383</f>
        <v>G5</v>
      </c>
      <c r="X66" s="61" t="str">
        <f>'Map and Ab list'!I385</f>
        <v>G6</v>
      </c>
      <c r="Y66" s="61" t="e">
        <f t="shared" si="5"/>
        <v>#VALUE!</v>
      </c>
      <c r="AA66" s="61" t="str">
        <f>'Map and Ab list'!I457</f>
        <v>G5</v>
      </c>
      <c r="AB66" s="61" t="str">
        <f>'Map and Ab list'!I459</f>
        <v>G6</v>
      </c>
      <c r="AC66" s="61" t="e">
        <f t="shared" si="6"/>
        <v>#VALUE!</v>
      </c>
      <c r="AE66" s="61" t="str">
        <f>'Map and Ab list'!I531</f>
        <v>G5</v>
      </c>
      <c r="AF66" s="61" t="str">
        <f>'Map and Ab list'!I533</f>
        <v>G6</v>
      </c>
      <c r="AG66" s="61" t="e">
        <f t="shared" si="7"/>
        <v>#VALUE!</v>
      </c>
      <c r="AI66" s="61" t="str">
        <f>'Map and Ab list'!I605</f>
        <v>G5</v>
      </c>
      <c r="AJ66" s="61" t="str">
        <f>'Map and Ab list'!I607</f>
        <v>G6</v>
      </c>
      <c r="AK66" s="61" t="e">
        <f t="shared" si="8"/>
        <v>#VALUE!</v>
      </c>
      <c r="AM66" s="61" t="str">
        <f>'Map and Ab list'!I679</f>
        <v>G5</v>
      </c>
      <c r="AN66" s="61" t="str">
        <f>'Map and Ab list'!I681</f>
        <v>G6</v>
      </c>
      <c r="AO66" s="61" t="e">
        <f t="shared" si="9"/>
        <v>#VALUE!</v>
      </c>
      <c r="AQ66" s="61" t="str">
        <f>'Map and Ab list'!I753</f>
        <v>G5</v>
      </c>
      <c r="AR66" s="61" t="str">
        <f>'Map and Ab list'!I755</f>
        <v>G6</v>
      </c>
      <c r="AS66" s="61" t="e">
        <f t="shared" si="10"/>
        <v>#VALUE!</v>
      </c>
      <c r="AU66" s="61" t="str">
        <f>'Map and Ab list'!I827</f>
        <v>G5</v>
      </c>
      <c r="AV66" s="61" t="str">
        <f>'Map and Ab list'!I829</f>
        <v>G6</v>
      </c>
      <c r="AW66" s="61" t="e">
        <f t="shared" si="11"/>
        <v>#VALUE!</v>
      </c>
      <c r="AZ66" s="11"/>
      <c r="BA66" s="11"/>
      <c r="BC66" s="11"/>
      <c r="BD66" s="11"/>
      <c r="BE66" s="11"/>
      <c r="BG66" s="11"/>
      <c r="BH66" s="11"/>
      <c r="BI66" s="11"/>
      <c r="BK66" s="11"/>
      <c r="BL66" s="11"/>
      <c r="BM66" s="11"/>
      <c r="BO66" s="11"/>
      <c r="BP66" s="11"/>
      <c r="BQ66" s="11"/>
      <c r="BS66" s="11"/>
      <c r="BT66" s="11"/>
      <c r="BU66" s="11"/>
      <c r="BW66" s="11"/>
      <c r="BX66" s="11"/>
      <c r="BY66" s="11"/>
      <c r="CA66" s="11"/>
      <c r="CB66" s="11"/>
      <c r="CC66" s="11"/>
      <c r="CE66" s="11"/>
      <c r="CF66" s="11"/>
      <c r="CG66" s="11"/>
      <c r="CI66" s="11"/>
      <c r="CJ66" s="11"/>
      <c r="CK66" s="11"/>
      <c r="CM66" s="11"/>
      <c r="CN66" s="11"/>
      <c r="CO66" s="11"/>
      <c r="CQ66" s="11"/>
      <c r="CR66" s="11"/>
      <c r="CS66" s="11"/>
    </row>
    <row r="67" spans="1:97" ht="14.1" customHeight="1" x14ac:dyDescent="0.2">
      <c r="A67" s="64">
        <v>63</v>
      </c>
      <c r="B67" s="117" t="s">
        <v>1173</v>
      </c>
      <c r="C67" s="61" t="str">
        <f>'Map and Ab list'!J13</f>
        <v>H5</v>
      </c>
      <c r="D67" s="61" t="str">
        <f>'Map and Ab list'!J15</f>
        <v>H6</v>
      </c>
      <c r="E67" s="61" t="e">
        <f t="shared" si="0"/>
        <v>#VALUE!</v>
      </c>
      <c r="G67" s="61" t="str">
        <f>'Map and Ab list'!J87</f>
        <v>H5</v>
      </c>
      <c r="H67" s="61" t="str">
        <f>'Map and Ab list'!J89</f>
        <v>H6</v>
      </c>
      <c r="I67" s="61" t="e">
        <f t="shared" si="1"/>
        <v>#VALUE!</v>
      </c>
      <c r="K67" s="61" t="str">
        <f>'Map and Ab list'!J161</f>
        <v>H5</v>
      </c>
      <c r="L67" s="61" t="str">
        <f>'Map and Ab list'!J163</f>
        <v>H6</v>
      </c>
      <c r="M67" s="61" t="e">
        <f t="shared" si="2"/>
        <v>#VALUE!</v>
      </c>
      <c r="O67" s="61" t="str">
        <f>'Map and Ab list'!J235</f>
        <v>H5</v>
      </c>
      <c r="P67" s="61" t="str">
        <f>'Map and Ab list'!J237</f>
        <v>H6</v>
      </c>
      <c r="Q67" s="61" t="e">
        <f t="shared" si="3"/>
        <v>#VALUE!</v>
      </c>
      <c r="S67" s="61" t="str">
        <f>'Map and Ab list'!J309</f>
        <v>H5</v>
      </c>
      <c r="T67" s="61" t="str">
        <f>'Map and Ab list'!J311</f>
        <v>H6</v>
      </c>
      <c r="U67" s="61" t="e">
        <f t="shared" si="4"/>
        <v>#VALUE!</v>
      </c>
      <c r="W67" s="61" t="str">
        <f>'Map and Ab list'!J383</f>
        <v>H5</v>
      </c>
      <c r="X67" s="61" t="str">
        <f>'Map and Ab list'!J385</f>
        <v>H6</v>
      </c>
      <c r="Y67" s="61" t="e">
        <f t="shared" si="5"/>
        <v>#VALUE!</v>
      </c>
      <c r="AA67" s="61" t="str">
        <f>'Map and Ab list'!J457</f>
        <v>H5</v>
      </c>
      <c r="AB67" s="61" t="str">
        <f>'Map and Ab list'!J459</f>
        <v>H6</v>
      </c>
      <c r="AC67" s="61" t="e">
        <f t="shared" si="6"/>
        <v>#VALUE!</v>
      </c>
      <c r="AE67" s="61" t="str">
        <f>'Map and Ab list'!J531</f>
        <v>H5</v>
      </c>
      <c r="AF67" s="61" t="str">
        <f>'Map and Ab list'!J533</f>
        <v>H6</v>
      </c>
      <c r="AG67" s="61" t="e">
        <f t="shared" si="7"/>
        <v>#VALUE!</v>
      </c>
      <c r="AI67" s="61" t="str">
        <f>'Map and Ab list'!J605</f>
        <v>H5</v>
      </c>
      <c r="AJ67" s="61" t="str">
        <f>'Map and Ab list'!J607</f>
        <v>H6</v>
      </c>
      <c r="AK67" s="61" t="e">
        <f t="shared" si="8"/>
        <v>#VALUE!</v>
      </c>
      <c r="AM67" s="61" t="str">
        <f>'Map and Ab list'!J679</f>
        <v>H5</v>
      </c>
      <c r="AN67" s="61" t="str">
        <f>'Map and Ab list'!J681</f>
        <v>H6</v>
      </c>
      <c r="AO67" s="61" t="e">
        <f t="shared" si="9"/>
        <v>#VALUE!</v>
      </c>
      <c r="AQ67" s="61" t="str">
        <f>'Map and Ab list'!J753</f>
        <v>H5</v>
      </c>
      <c r="AR67" s="61" t="str">
        <f>'Map and Ab list'!J755</f>
        <v>H6</v>
      </c>
      <c r="AS67" s="61" t="e">
        <f t="shared" si="10"/>
        <v>#VALUE!</v>
      </c>
      <c r="AU67" s="61" t="str">
        <f>'Map and Ab list'!J827</f>
        <v>H5</v>
      </c>
      <c r="AV67" s="61" t="str">
        <f>'Map and Ab list'!J829</f>
        <v>H6</v>
      </c>
      <c r="AW67" s="61" t="e">
        <f t="shared" si="11"/>
        <v>#VALUE!</v>
      </c>
      <c r="AZ67" s="11"/>
      <c r="BA67" s="11"/>
      <c r="BC67" s="11"/>
      <c r="BD67" s="11"/>
      <c r="BE67" s="11"/>
      <c r="BG67" s="11"/>
      <c r="BH67" s="11"/>
      <c r="BI67" s="11"/>
      <c r="BK67" s="11"/>
      <c r="BL67" s="11"/>
      <c r="BM67" s="11"/>
      <c r="BO67" s="11"/>
      <c r="BP67" s="11"/>
      <c r="BQ67" s="11"/>
      <c r="BS67" s="11"/>
      <c r="BT67" s="11"/>
      <c r="BU67" s="11"/>
      <c r="BW67" s="11"/>
      <c r="BX67" s="11"/>
      <c r="BY67" s="11"/>
      <c r="CA67" s="11"/>
      <c r="CB67" s="11"/>
      <c r="CC67" s="11"/>
      <c r="CE67" s="11"/>
      <c r="CF67" s="11"/>
      <c r="CG67" s="11"/>
      <c r="CI67" s="11"/>
      <c r="CJ67" s="11"/>
      <c r="CK67" s="11"/>
      <c r="CM67" s="11"/>
      <c r="CN67" s="11"/>
      <c r="CO67" s="11"/>
      <c r="CQ67" s="11"/>
      <c r="CR67" s="11"/>
      <c r="CS67" s="11"/>
    </row>
    <row r="68" spans="1:97" ht="14.1" customHeight="1" x14ac:dyDescent="0.2">
      <c r="A68" s="64">
        <v>64</v>
      </c>
      <c r="B68" s="117" t="s">
        <v>1174</v>
      </c>
      <c r="C68" s="61" t="str">
        <f>'Map and Ab list'!K13</f>
        <v>I5</v>
      </c>
      <c r="D68" s="61" t="str">
        <f>'Map and Ab list'!K15</f>
        <v>I6</v>
      </c>
      <c r="E68" s="61" t="e">
        <f t="shared" si="0"/>
        <v>#VALUE!</v>
      </c>
      <c r="G68" s="61" t="str">
        <f>'Map and Ab list'!K87</f>
        <v>I5</v>
      </c>
      <c r="H68" s="61" t="str">
        <f>'Map and Ab list'!K89</f>
        <v>I6</v>
      </c>
      <c r="I68" s="61" t="e">
        <f t="shared" si="1"/>
        <v>#VALUE!</v>
      </c>
      <c r="K68" s="61" t="str">
        <f>'Map and Ab list'!K161</f>
        <v>I5</v>
      </c>
      <c r="L68" s="61" t="str">
        <f>'Map and Ab list'!K163</f>
        <v>I6</v>
      </c>
      <c r="M68" s="61" t="e">
        <f t="shared" si="2"/>
        <v>#VALUE!</v>
      </c>
      <c r="O68" s="61" t="str">
        <f>'Map and Ab list'!K235</f>
        <v>I5</v>
      </c>
      <c r="P68" s="61" t="str">
        <f>'Map and Ab list'!K237</f>
        <v>I6</v>
      </c>
      <c r="Q68" s="61" t="e">
        <f t="shared" si="3"/>
        <v>#VALUE!</v>
      </c>
      <c r="S68" s="61" t="str">
        <f>'Map and Ab list'!K309</f>
        <v>I5</v>
      </c>
      <c r="T68" s="61" t="str">
        <f>'Map and Ab list'!K311</f>
        <v>I6</v>
      </c>
      <c r="U68" s="61" t="e">
        <f t="shared" si="4"/>
        <v>#VALUE!</v>
      </c>
      <c r="W68" s="61" t="str">
        <f>'Map and Ab list'!K383</f>
        <v>I5</v>
      </c>
      <c r="X68" s="61" t="str">
        <f>'Map and Ab list'!K385</f>
        <v>I6</v>
      </c>
      <c r="Y68" s="61" t="e">
        <f t="shared" si="5"/>
        <v>#VALUE!</v>
      </c>
      <c r="AA68" s="61" t="str">
        <f>'Map and Ab list'!K457</f>
        <v>I5</v>
      </c>
      <c r="AB68" s="61" t="str">
        <f>'Map and Ab list'!K459</f>
        <v>I6</v>
      </c>
      <c r="AC68" s="61" t="e">
        <f t="shared" si="6"/>
        <v>#VALUE!</v>
      </c>
      <c r="AE68" s="61" t="str">
        <f>'Map and Ab list'!K531</f>
        <v>I5</v>
      </c>
      <c r="AF68" s="61" t="str">
        <f>'Map and Ab list'!K533</f>
        <v>I6</v>
      </c>
      <c r="AG68" s="61" t="e">
        <f t="shared" si="7"/>
        <v>#VALUE!</v>
      </c>
      <c r="AI68" s="61" t="str">
        <f>'Map and Ab list'!K605</f>
        <v>I5</v>
      </c>
      <c r="AJ68" s="61" t="str">
        <f>'Map and Ab list'!K607</f>
        <v>I6</v>
      </c>
      <c r="AK68" s="61" t="e">
        <f t="shared" si="8"/>
        <v>#VALUE!</v>
      </c>
      <c r="AM68" s="61" t="str">
        <f>'Map and Ab list'!K679</f>
        <v>I5</v>
      </c>
      <c r="AN68" s="61" t="str">
        <f>'Map and Ab list'!K681</f>
        <v>I6</v>
      </c>
      <c r="AO68" s="61" t="e">
        <f t="shared" si="9"/>
        <v>#VALUE!</v>
      </c>
      <c r="AQ68" s="61" t="str">
        <f>'Map and Ab list'!K753</f>
        <v>I5</v>
      </c>
      <c r="AR68" s="61" t="str">
        <f>'Map and Ab list'!K755</f>
        <v>I6</v>
      </c>
      <c r="AS68" s="61" t="e">
        <f t="shared" si="10"/>
        <v>#VALUE!</v>
      </c>
      <c r="AU68" s="61" t="str">
        <f>'Map and Ab list'!K827</f>
        <v>I5</v>
      </c>
      <c r="AV68" s="61" t="str">
        <f>'Map and Ab list'!K829</f>
        <v>I6</v>
      </c>
      <c r="AW68" s="61" t="e">
        <f t="shared" si="11"/>
        <v>#VALUE!</v>
      </c>
      <c r="AZ68" s="11"/>
      <c r="BA68" s="11"/>
      <c r="BC68" s="11"/>
      <c r="BD68" s="11"/>
      <c r="BE68" s="11"/>
      <c r="BG68" s="11"/>
      <c r="BH68" s="11"/>
      <c r="BI68" s="11"/>
      <c r="BK68" s="11"/>
      <c r="BL68" s="11"/>
      <c r="BM68" s="11"/>
      <c r="BO68" s="11"/>
      <c r="BP68" s="11"/>
      <c r="BQ68" s="11"/>
      <c r="BS68" s="11"/>
      <c r="BT68" s="11"/>
      <c r="BU68" s="11"/>
      <c r="BW68" s="11"/>
      <c r="BX68" s="11"/>
      <c r="BY68" s="11"/>
      <c r="CA68" s="11"/>
      <c r="CB68" s="11"/>
      <c r="CC68" s="11"/>
      <c r="CE68" s="11"/>
      <c r="CF68" s="11"/>
      <c r="CG68" s="11"/>
      <c r="CI68" s="11"/>
      <c r="CJ68" s="11"/>
      <c r="CK68" s="11"/>
      <c r="CM68" s="11"/>
      <c r="CN68" s="11"/>
      <c r="CO68" s="11"/>
      <c r="CQ68" s="11"/>
      <c r="CR68" s="11"/>
      <c r="CS68" s="11"/>
    </row>
    <row r="69" spans="1:97" ht="14.1" customHeight="1" x14ac:dyDescent="0.2">
      <c r="A69" s="64">
        <v>65</v>
      </c>
      <c r="B69" s="117" t="s">
        <v>1175</v>
      </c>
      <c r="C69" s="61" t="str">
        <f>'Map and Ab list'!L13</f>
        <v>J5</v>
      </c>
      <c r="D69" s="61" t="str">
        <f>'Map and Ab list'!L15</f>
        <v>J6</v>
      </c>
      <c r="E69" s="61" t="e">
        <f t="shared" si="0"/>
        <v>#VALUE!</v>
      </c>
      <c r="G69" s="61" t="str">
        <f>'Map and Ab list'!L87</f>
        <v>J5</v>
      </c>
      <c r="H69" s="61" t="str">
        <f>'Map and Ab list'!L89</f>
        <v>J6</v>
      </c>
      <c r="I69" s="61" t="e">
        <f t="shared" si="1"/>
        <v>#VALUE!</v>
      </c>
      <c r="K69" s="61" t="str">
        <f>'Map and Ab list'!L161</f>
        <v>J5</v>
      </c>
      <c r="L69" s="61" t="str">
        <f>'Map and Ab list'!L163</f>
        <v>J6</v>
      </c>
      <c r="M69" s="61" t="e">
        <f t="shared" si="2"/>
        <v>#VALUE!</v>
      </c>
      <c r="O69" s="61" t="str">
        <f>'Map and Ab list'!L235</f>
        <v>J5</v>
      </c>
      <c r="P69" s="61" t="str">
        <f>'Map and Ab list'!L237</f>
        <v>J6</v>
      </c>
      <c r="Q69" s="61" t="e">
        <f t="shared" si="3"/>
        <v>#VALUE!</v>
      </c>
      <c r="S69" s="61" t="str">
        <f>'Map and Ab list'!L309</f>
        <v>J5</v>
      </c>
      <c r="T69" s="61" t="str">
        <f>'Map and Ab list'!L311</f>
        <v>J6</v>
      </c>
      <c r="U69" s="61" t="e">
        <f t="shared" si="4"/>
        <v>#VALUE!</v>
      </c>
      <c r="W69" s="61" t="str">
        <f>'Map and Ab list'!L383</f>
        <v>J5</v>
      </c>
      <c r="X69" s="61" t="str">
        <f>'Map and Ab list'!L385</f>
        <v>J6</v>
      </c>
      <c r="Y69" s="61" t="e">
        <f t="shared" si="5"/>
        <v>#VALUE!</v>
      </c>
      <c r="AA69" s="61" t="str">
        <f>'Map and Ab list'!L457</f>
        <v>J5</v>
      </c>
      <c r="AB69" s="61" t="str">
        <f>'Map and Ab list'!L459</f>
        <v>J6</v>
      </c>
      <c r="AC69" s="61" t="e">
        <f t="shared" si="6"/>
        <v>#VALUE!</v>
      </c>
      <c r="AE69" s="61" t="str">
        <f>'Map and Ab list'!L531</f>
        <v>J5</v>
      </c>
      <c r="AF69" s="61" t="str">
        <f>'Map and Ab list'!L533</f>
        <v>J6</v>
      </c>
      <c r="AG69" s="61" t="e">
        <f t="shared" si="7"/>
        <v>#VALUE!</v>
      </c>
      <c r="AI69" s="61" t="str">
        <f>'Map and Ab list'!L605</f>
        <v>J5</v>
      </c>
      <c r="AJ69" s="61" t="str">
        <f>'Map and Ab list'!L607</f>
        <v>J6</v>
      </c>
      <c r="AK69" s="61" t="e">
        <f t="shared" si="8"/>
        <v>#VALUE!</v>
      </c>
      <c r="AM69" s="61" t="str">
        <f>'Map and Ab list'!L679</f>
        <v>J5</v>
      </c>
      <c r="AN69" s="61" t="str">
        <f>'Map and Ab list'!L681</f>
        <v>J6</v>
      </c>
      <c r="AO69" s="61" t="e">
        <f t="shared" si="9"/>
        <v>#VALUE!</v>
      </c>
      <c r="AQ69" s="61" t="str">
        <f>'Map and Ab list'!L753</f>
        <v>J5</v>
      </c>
      <c r="AR69" s="61" t="str">
        <f>'Map and Ab list'!L755</f>
        <v>J6</v>
      </c>
      <c r="AS69" s="61" t="e">
        <f t="shared" si="10"/>
        <v>#VALUE!</v>
      </c>
      <c r="AU69" s="61" t="str">
        <f>'Map and Ab list'!L827</f>
        <v>J5</v>
      </c>
      <c r="AV69" s="61" t="str">
        <f>'Map and Ab list'!L829</f>
        <v>J6</v>
      </c>
      <c r="AW69" s="61" t="e">
        <f t="shared" si="11"/>
        <v>#VALUE!</v>
      </c>
      <c r="AZ69" s="11"/>
      <c r="BA69" s="11"/>
      <c r="BC69" s="11"/>
      <c r="BD69" s="11"/>
      <c r="BE69" s="11"/>
      <c r="BG69" s="11"/>
      <c r="BH69" s="11"/>
      <c r="BI69" s="11"/>
      <c r="BK69" s="11"/>
      <c r="BL69" s="11"/>
      <c r="BM69" s="11"/>
      <c r="BO69" s="11"/>
      <c r="BP69" s="11"/>
      <c r="BQ69" s="11"/>
      <c r="BS69" s="11"/>
      <c r="BT69" s="11"/>
      <c r="BU69" s="11"/>
      <c r="BW69" s="11"/>
      <c r="BX69" s="11"/>
      <c r="BY69" s="11"/>
      <c r="CA69" s="11"/>
      <c r="CB69" s="11"/>
      <c r="CC69" s="11"/>
      <c r="CE69" s="11"/>
      <c r="CF69" s="11"/>
      <c r="CG69" s="11"/>
      <c r="CI69" s="11"/>
      <c r="CJ69" s="11"/>
      <c r="CK69" s="11"/>
      <c r="CM69" s="11"/>
      <c r="CN69" s="11"/>
      <c r="CO69" s="11"/>
      <c r="CQ69" s="11"/>
      <c r="CR69" s="11"/>
      <c r="CS69" s="11"/>
    </row>
    <row r="70" spans="1:97" ht="14.1" customHeight="1" x14ac:dyDescent="0.2">
      <c r="A70" s="64">
        <v>66</v>
      </c>
      <c r="B70" s="117" t="s">
        <v>1176</v>
      </c>
      <c r="C70" s="61" t="str">
        <f>'Map and Ab list'!M13</f>
        <v>K5</v>
      </c>
      <c r="D70" s="61" t="str">
        <f>'Map and Ab list'!M15</f>
        <v>K6</v>
      </c>
      <c r="E70" s="61" t="e">
        <f t="shared" si="0"/>
        <v>#VALUE!</v>
      </c>
      <c r="G70" s="61" t="str">
        <f>'Map and Ab list'!M87</f>
        <v>K5</v>
      </c>
      <c r="H70" s="61" t="str">
        <f>'Map and Ab list'!M89</f>
        <v>K6</v>
      </c>
      <c r="I70" s="61" t="e">
        <f t="shared" si="1"/>
        <v>#VALUE!</v>
      </c>
      <c r="K70" s="61" t="str">
        <f>'Map and Ab list'!M161</f>
        <v>K5</v>
      </c>
      <c r="L70" s="61" t="str">
        <f>'Map and Ab list'!M163</f>
        <v>K6</v>
      </c>
      <c r="M70" s="61" t="e">
        <f t="shared" si="2"/>
        <v>#VALUE!</v>
      </c>
      <c r="O70" s="61" t="str">
        <f>'Map and Ab list'!M235</f>
        <v>K5</v>
      </c>
      <c r="P70" s="61" t="str">
        <f>'Map and Ab list'!M237</f>
        <v>K6</v>
      </c>
      <c r="Q70" s="61" t="e">
        <f t="shared" si="3"/>
        <v>#VALUE!</v>
      </c>
      <c r="S70" s="61" t="str">
        <f>'Map and Ab list'!M309</f>
        <v>K5</v>
      </c>
      <c r="T70" s="61" t="str">
        <f>'Map and Ab list'!M311</f>
        <v>K6</v>
      </c>
      <c r="U70" s="61" t="e">
        <f t="shared" si="4"/>
        <v>#VALUE!</v>
      </c>
      <c r="W70" s="61" t="str">
        <f>'Map and Ab list'!M383</f>
        <v>K5</v>
      </c>
      <c r="X70" s="61" t="str">
        <f>'Map and Ab list'!M385</f>
        <v>K6</v>
      </c>
      <c r="Y70" s="61" t="e">
        <f t="shared" si="5"/>
        <v>#VALUE!</v>
      </c>
      <c r="AA70" s="61" t="str">
        <f>'Map and Ab list'!M457</f>
        <v>K5</v>
      </c>
      <c r="AB70" s="61" t="str">
        <f>'Map and Ab list'!M459</f>
        <v>K6</v>
      </c>
      <c r="AC70" s="61" t="e">
        <f t="shared" si="6"/>
        <v>#VALUE!</v>
      </c>
      <c r="AE70" s="61" t="str">
        <f>'Map and Ab list'!M531</f>
        <v>K5</v>
      </c>
      <c r="AF70" s="61" t="str">
        <f>'Map and Ab list'!M533</f>
        <v>K6</v>
      </c>
      <c r="AG70" s="61" t="e">
        <f t="shared" si="7"/>
        <v>#VALUE!</v>
      </c>
      <c r="AI70" s="61" t="str">
        <f>'Map and Ab list'!M605</f>
        <v>K5</v>
      </c>
      <c r="AJ70" s="61" t="str">
        <f>'Map and Ab list'!M607</f>
        <v>K6</v>
      </c>
      <c r="AK70" s="61" t="e">
        <f t="shared" si="8"/>
        <v>#VALUE!</v>
      </c>
      <c r="AM70" s="61" t="str">
        <f>'Map and Ab list'!M679</f>
        <v>K5</v>
      </c>
      <c r="AN70" s="61" t="str">
        <f>'Map and Ab list'!M681</f>
        <v>K6</v>
      </c>
      <c r="AO70" s="61" t="e">
        <f t="shared" si="9"/>
        <v>#VALUE!</v>
      </c>
      <c r="AQ70" s="61" t="str">
        <f>'Map and Ab list'!M753</f>
        <v>K5</v>
      </c>
      <c r="AR70" s="61" t="str">
        <f>'Map and Ab list'!M755</f>
        <v>K6</v>
      </c>
      <c r="AS70" s="61" t="e">
        <f t="shared" si="10"/>
        <v>#VALUE!</v>
      </c>
      <c r="AU70" s="61" t="str">
        <f>'Map and Ab list'!M827</f>
        <v>K5</v>
      </c>
      <c r="AV70" s="61" t="str">
        <f>'Map and Ab list'!M829</f>
        <v>K6</v>
      </c>
      <c r="AW70" s="61" t="e">
        <f t="shared" si="11"/>
        <v>#VALUE!</v>
      </c>
      <c r="AZ70" s="11"/>
      <c r="BA70" s="11"/>
      <c r="BC70" s="11"/>
      <c r="BD70" s="11"/>
      <c r="BE70" s="11"/>
      <c r="BG70" s="11"/>
      <c r="BH70" s="11"/>
      <c r="BI70" s="11"/>
      <c r="BK70" s="11"/>
      <c r="BL70" s="11"/>
      <c r="BM70" s="11"/>
      <c r="BO70" s="11"/>
      <c r="BP70" s="11"/>
      <c r="BQ70" s="11"/>
      <c r="BS70" s="11"/>
      <c r="BT70" s="11"/>
      <c r="BU70" s="11"/>
      <c r="BW70" s="11"/>
      <c r="BX70" s="11"/>
      <c r="BY70" s="11"/>
      <c r="CA70" s="11"/>
      <c r="CB70" s="11"/>
      <c r="CC70" s="11"/>
      <c r="CE70" s="11"/>
      <c r="CF70" s="11"/>
      <c r="CG70" s="11"/>
      <c r="CI70" s="11"/>
      <c r="CJ70" s="11"/>
      <c r="CK70" s="11"/>
      <c r="CM70" s="11"/>
      <c r="CN70" s="11"/>
      <c r="CO70" s="11"/>
      <c r="CQ70" s="11"/>
      <c r="CR70" s="11"/>
      <c r="CS70" s="11"/>
    </row>
    <row r="71" spans="1:97" ht="14.1" customHeight="1" x14ac:dyDescent="0.2">
      <c r="A71" s="64">
        <v>67</v>
      </c>
      <c r="B71" s="117" t="s">
        <v>1177</v>
      </c>
      <c r="C71" s="61" t="str">
        <f>'Map and Ab list'!N13</f>
        <v>L5</v>
      </c>
      <c r="D71" s="61" t="str">
        <f>'Map and Ab list'!N15</f>
        <v>L6</v>
      </c>
      <c r="E71" s="61" t="e">
        <f t="shared" si="0"/>
        <v>#VALUE!</v>
      </c>
      <c r="G71" s="61" t="str">
        <f>'Map and Ab list'!N87</f>
        <v>L5</v>
      </c>
      <c r="H71" s="61" t="str">
        <f>'Map and Ab list'!N89</f>
        <v>L6</v>
      </c>
      <c r="I71" s="61" t="e">
        <f t="shared" si="1"/>
        <v>#VALUE!</v>
      </c>
      <c r="K71" s="61" t="str">
        <f>'Map and Ab list'!N161</f>
        <v>L5</v>
      </c>
      <c r="L71" s="61" t="str">
        <f>'Map and Ab list'!N163</f>
        <v>L6</v>
      </c>
      <c r="M71" s="61" t="e">
        <f t="shared" si="2"/>
        <v>#VALUE!</v>
      </c>
      <c r="O71" s="61" t="str">
        <f>'Map and Ab list'!N235</f>
        <v>L5</v>
      </c>
      <c r="P71" s="61" t="str">
        <f>'Map and Ab list'!N237</f>
        <v>L6</v>
      </c>
      <c r="Q71" s="61" t="e">
        <f t="shared" si="3"/>
        <v>#VALUE!</v>
      </c>
      <c r="S71" s="61" t="str">
        <f>'Map and Ab list'!N309</f>
        <v>L5</v>
      </c>
      <c r="T71" s="61" t="str">
        <f>'Map and Ab list'!N311</f>
        <v>L6</v>
      </c>
      <c r="U71" s="61" t="e">
        <f t="shared" si="4"/>
        <v>#VALUE!</v>
      </c>
      <c r="W71" s="61" t="str">
        <f>'Map and Ab list'!N383</f>
        <v>L5</v>
      </c>
      <c r="X71" s="61" t="str">
        <f>'Map and Ab list'!N385</f>
        <v>L6</v>
      </c>
      <c r="Y71" s="61" t="e">
        <f t="shared" si="5"/>
        <v>#VALUE!</v>
      </c>
      <c r="AA71" s="61" t="str">
        <f>'Map and Ab list'!N457</f>
        <v>L5</v>
      </c>
      <c r="AB71" s="61" t="str">
        <f>'Map and Ab list'!N459</f>
        <v>L6</v>
      </c>
      <c r="AC71" s="61" t="e">
        <f t="shared" si="6"/>
        <v>#VALUE!</v>
      </c>
      <c r="AE71" s="61" t="str">
        <f>'Map and Ab list'!N531</f>
        <v>L5</v>
      </c>
      <c r="AF71" s="61" t="str">
        <f>'Map and Ab list'!N533</f>
        <v>L6</v>
      </c>
      <c r="AG71" s="61" t="e">
        <f t="shared" si="7"/>
        <v>#VALUE!</v>
      </c>
      <c r="AI71" s="61" t="str">
        <f>'Map and Ab list'!N605</f>
        <v>L5</v>
      </c>
      <c r="AJ71" s="61" t="str">
        <f>'Map and Ab list'!N607</f>
        <v>L6</v>
      </c>
      <c r="AK71" s="61" t="e">
        <f t="shared" si="8"/>
        <v>#VALUE!</v>
      </c>
      <c r="AM71" s="61" t="str">
        <f>'Map and Ab list'!N679</f>
        <v>L5</v>
      </c>
      <c r="AN71" s="61" t="str">
        <f>'Map and Ab list'!N681</f>
        <v>L6</v>
      </c>
      <c r="AO71" s="61" t="e">
        <f t="shared" si="9"/>
        <v>#VALUE!</v>
      </c>
      <c r="AQ71" s="61" t="str">
        <f>'Map and Ab list'!N753</f>
        <v>L5</v>
      </c>
      <c r="AR71" s="61" t="str">
        <f>'Map and Ab list'!N755</f>
        <v>L6</v>
      </c>
      <c r="AS71" s="61" t="e">
        <f t="shared" si="10"/>
        <v>#VALUE!</v>
      </c>
      <c r="AU71" s="61" t="str">
        <f>'Map and Ab list'!N827</f>
        <v>L5</v>
      </c>
      <c r="AV71" s="61" t="str">
        <f>'Map and Ab list'!N829</f>
        <v>L6</v>
      </c>
      <c r="AW71" s="61" t="e">
        <f t="shared" si="11"/>
        <v>#VALUE!</v>
      </c>
      <c r="AZ71" s="11"/>
      <c r="BA71" s="11"/>
      <c r="BC71" s="11"/>
      <c r="BD71" s="11"/>
      <c r="BE71" s="11"/>
      <c r="BG71" s="11"/>
      <c r="BH71" s="11"/>
      <c r="BI71" s="11"/>
      <c r="BK71" s="11"/>
      <c r="BL71" s="11"/>
      <c r="BM71" s="11"/>
      <c r="BO71" s="11"/>
      <c r="BP71" s="11"/>
      <c r="BQ71" s="11"/>
      <c r="BS71" s="11"/>
      <c r="BT71" s="11"/>
      <c r="BU71" s="11"/>
      <c r="BW71" s="11"/>
      <c r="BX71" s="11"/>
      <c r="BY71" s="11"/>
      <c r="CA71" s="11"/>
      <c r="CB71" s="11"/>
      <c r="CC71" s="11"/>
      <c r="CE71" s="11"/>
      <c r="CF71" s="11"/>
      <c r="CG71" s="11"/>
      <c r="CI71" s="11"/>
      <c r="CJ71" s="11"/>
      <c r="CK71" s="11"/>
      <c r="CM71" s="11"/>
      <c r="CN71" s="11"/>
      <c r="CO71" s="11"/>
      <c r="CQ71" s="11"/>
      <c r="CR71" s="11"/>
      <c r="CS71" s="11"/>
    </row>
    <row r="72" spans="1:97" ht="14.1" customHeight="1" x14ac:dyDescent="0.2">
      <c r="A72" s="64">
        <v>68</v>
      </c>
      <c r="B72" s="117" t="s">
        <v>1178</v>
      </c>
      <c r="C72" s="61" t="str">
        <f>'Map and Ab list'!O13</f>
        <v>M5</v>
      </c>
      <c r="D72" s="61" t="str">
        <f>'Map and Ab list'!O15</f>
        <v>M6</v>
      </c>
      <c r="E72" s="61" t="e">
        <f t="shared" ref="E72:E135" si="12">(C72+D72)/2</f>
        <v>#VALUE!</v>
      </c>
      <c r="G72" s="61" t="str">
        <f>'Map and Ab list'!O87</f>
        <v>M5</v>
      </c>
      <c r="H72" s="61" t="str">
        <f>'Map and Ab list'!O89</f>
        <v>M6</v>
      </c>
      <c r="I72" s="61" t="e">
        <f t="shared" ref="I72:I135" si="13">(G72+H72)/2</f>
        <v>#VALUE!</v>
      </c>
      <c r="K72" s="61" t="str">
        <f>'Map and Ab list'!O161</f>
        <v>M5</v>
      </c>
      <c r="L72" s="61" t="str">
        <f>'Map and Ab list'!O163</f>
        <v>M6</v>
      </c>
      <c r="M72" s="61" t="e">
        <f t="shared" ref="M72:M135" si="14">(K72+L72)/2</f>
        <v>#VALUE!</v>
      </c>
      <c r="O72" s="61" t="str">
        <f>'Map and Ab list'!O235</f>
        <v>M5</v>
      </c>
      <c r="P72" s="61" t="str">
        <f>'Map and Ab list'!O237</f>
        <v>M6</v>
      </c>
      <c r="Q72" s="61" t="e">
        <f t="shared" ref="Q72:Q135" si="15">(O72+P72)/2</f>
        <v>#VALUE!</v>
      </c>
      <c r="S72" s="61" t="str">
        <f>'Map and Ab list'!O309</f>
        <v>M5</v>
      </c>
      <c r="T72" s="61" t="str">
        <f>'Map and Ab list'!O311</f>
        <v>M6</v>
      </c>
      <c r="U72" s="61" t="e">
        <f t="shared" ref="U72:U135" si="16">(S72+T72)/2</f>
        <v>#VALUE!</v>
      </c>
      <c r="W72" s="61" t="str">
        <f>'Map and Ab list'!O383</f>
        <v>M5</v>
      </c>
      <c r="X72" s="61" t="str">
        <f>'Map and Ab list'!O385</f>
        <v>M6</v>
      </c>
      <c r="Y72" s="61" t="e">
        <f t="shared" ref="Y72:Y135" si="17">(W72+X72)/2</f>
        <v>#VALUE!</v>
      </c>
      <c r="AA72" s="61" t="str">
        <f>'Map and Ab list'!O457</f>
        <v>M5</v>
      </c>
      <c r="AB72" s="61" t="str">
        <f>'Map and Ab list'!O459</f>
        <v>M6</v>
      </c>
      <c r="AC72" s="61" t="e">
        <f t="shared" ref="AC72:AC135" si="18">(AA72+AB72)/2</f>
        <v>#VALUE!</v>
      </c>
      <c r="AE72" s="61" t="str">
        <f>'Map and Ab list'!O531</f>
        <v>M5</v>
      </c>
      <c r="AF72" s="61" t="str">
        <f>'Map and Ab list'!O533</f>
        <v>M6</v>
      </c>
      <c r="AG72" s="61" t="e">
        <f t="shared" ref="AG72:AG135" si="19">(AE72+AF72)/2</f>
        <v>#VALUE!</v>
      </c>
      <c r="AI72" s="61" t="str">
        <f>'Map and Ab list'!O605</f>
        <v>M5</v>
      </c>
      <c r="AJ72" s="61" t="str">
        <f>'Map and Ab list'!O607</f>
        <v>M6</v>
      </c>
      <c r="AK72" s="61" t="e">
        <f t="shared" ref="AK72:AK135" si="20">(AI72+AJ72)/2</f>
        <v>#VALUE!</v>
      </c>
      <c r="AM72" s="61" t="str">
        <f>'Map and Ab list'!O679</f>
        <v>M5</v>
      </c>
      <c r="AN72" s="61" t="str">
        <f>'Map and Ab list'!O681</f>
        <v>M6</v>
      </c>
      <c r="AO72" s="61" t="e">
        <f t="shared" ref="AO72:AO135" si="21">(AM72+AN72)/2</f>
        <v>#VALUE!</v>
      </c>
      <c r="AQ72" s="61" t="str">
        <f>'Map and Ab list'!O753</f>
        <v>M5</v>
      </c>
      <c r="AR72" s="61" t="str">
        <f>'Map and Ab list'!O755</f>
        <v>M6</v>
      </c>
      <c r="AS72" s="61" t="e">
        <f t="shared" ref="AS72:AS135" si="22">(AQ72+AR72)/2</f>
        <v>#VALUE!</v>
      </c>
      <c r="AU72" s="61" t="str">
        <f>'Map and Ab list'!O827</f>
        <v>M5</v>
      </c>
      <c r="AV72" s="61" t="str">
        <f>'Map and Ab list'!O829</f>
        <v>M6</v>
      </c>
      <c r="AW72" s="61" t="e">
        <f t="shared" ref="AW72:AW135" si="23">(AU72+AV72)/2</f>
        <v>#VALUE!</v>
      </c>
      <c r="AZ72" s="11"/>
      <c r="BA72" s="11"/>
      <c r="BC72" s="11"/>
      <c r="BD72" s="11"/>
      <c r="BE72" s="11"/>
      <c r="BG72" s="11"/>
      <c r="BH72" s="11"/>
      <c r="BI72" s="11"/>
      <c r="BK72" s="11"/>
      <c r="BL72" s="11"/>
      <c r="BM72" s="11"/>
      <c r="BO72" s="11"/>
      <c r="BP72" s="11"/>
      <c r="BQ72" s="11"/>
      <c r="BS72" s="11"/>
      <c r="BT72" s="11"/>
      <c r="BU72" s="11"/>
      <c r="BW72" s="11"/>
      <c r="BX72" s="11"/>
      <c r="BY72" s="11"/>
      <c r="CA72" s="11"/>
      <c r="CB72" s="11"/>
      <c r="CC72" s="11"/>
      <c r="CE72" s="11"/>
      <c r="CF72" s="11"/>
      <c r="CG72" s="11"/>
      <c r="CI72" s="11"/>
      <c r="CJ72" s="11"/>
      <c r="CK72" s="11"/>
      <c r="CM72" s="11"/>
      <c r="CN72" s="11"/>
      <c r="CO72" s="11"/>
      <c r="CQ72" s="11"/>
      <c r="CR72" s="11"/>
      <c r="CS72" s="11"/>
    </row>
    <row r="73" spans="1:97" ht="14.1" customHeight="1" x14ac:dyDescent="0.2">
      <c r="A73" s="64">
        <v>69</v>
      </c>
      <c r="B73" s="117" t="s">
        <v>1179</v>
      </c>
      <c r="C73" s="61" t="str">
        <f>'Map and Ab list'!P13</f>
        <v>N5</v>
      </c>
      <c r="D73" s="61" t="str">
        <f>'Map and Ab list'!P15</f>
        <v>N6</v>
      </c>
      <c r="E73" s="61" t="e">
        <f t="shared" si="12"/>
        <v>#VALUE!</v>
      </c>
      <c r="G73" s="61" t="str">
        <f>'Map and Ab list'!P87</f>
        <v>N5</v>
      </c>
      <c r="H73" s="61" t="str">
        <f>'Map and Ab list'!P89</f>
        <v>N6</v>
      </c>
      <c r="I73" s="61" t="e">
        <f t="shared" si="13"/>
        <v>#VALUE!</v>
      </c>
      <c r="K73" s="61" t="str">
        <f>'Map and Ab list'!P161</f>
        <v>N5</v>
      </c>
      <c r="L73" s="61" t="str">
        <f>'Map and Ab list'!P163</f>
        <v>N6</v>
      </c>
      <c r="M73" s="61" t="e">
        <f t="shared" si="14"/>
        <v>#VALUE!</v>
      </c>
      <c r="O73" s="61" t="str">
        <f>'Map and Ab list'!P235</f>
        <v>N5</v>
      </c>
      <c r="P73" s="61" t="str">
        <f>'Map and Ab list'!P237</f>
        <v>N6</v>
      </c>
      <c r="Q73" s="61" t="e">
        <f t="shared" si="15"/>
        <v>#VALUE!</v>
      </c>
      <c r="S73" s="61" t="str">
        <f>'Map and Ab list'!P309</f>
        <v>N5</v>
      </c>
      <c r="T73" s="61" t="str">
        <f>'Map and Ab list'!P311</f>
        <v>N6</v>
      </c>
      <c r="U73" s="61" t="e">
        <f t="shared" si="16"/>
        <v>#VALUE!</v>
      </c>
      <c r="W73" s="61" t="str">
        <f>'Map and Ab list'!P383</f>
        <v>N5</v>
      </c>
      <c r="X73" s="61" t="str">
        <f>'Map and Ab list'!P385</f>
        <v>N6</v>
      </c>
      <c r="Y73" s="61" t="e">
        <f t="shared" si="17"/>
        <v>#VALUE!</v>
      </c>
      <c r="AA73" s="61" t="str">
        <f>'Map and Ab list'!P457</f>
        <v>N5</v>
      </c>
      <c r="AB73" s="61" t="str">
        <f>'Map and Ab list'!P459</f>
        <v>N6</v>
      </c>
      <c r="AC73" s="61" t="e">
        <f t="shared" si="18"/>
        <v>#VALUE!</v>
      </c>
      <c r="AE73" s="61" t="str">
        <f>'Map and Ab list'!P531</f>
        <v>N5</v>
      </c>
      <c r="AF73" s="61" t="str">
        <f>'Map and Ab list'!P533</f>
        <v>N6</v>
      </c>
      <c r="AG73" s="61" t="e">
        <f t="shared" si="19"/>
        <v>#VALUE!</v>
      </c>
      <c r="AI73" s="61" t="str">
        <f>'Map and Ab list'!P605</f>
        <v>N5</v>
      </c>
      <c r="AJ73" s="61" t="str">
        <f>'Map and Ab list'!P607</f>
        <v>N6</v>
      </c>
      <c r="AK73" s="61" t="e">
        <f t="shared" si="20"/>
        <v>#VALUE!</v>
      </c>
      <c r="AM73" s="61" t="str">
        <f>'Map and Ab list'!P679</f>
        <v>N5</v>
      </c>
      <c r="AN73" s="61" t="str">
        <f>'Map and Ab list'!P681</f>
        <v>N6</v>
      </c>
      <c r="AO73" s="61" t="e">
        <f t="shared" si="21"/>
        <v>#VALUE!</v>
      </c>
      <c r="AQ73" s="61" t="str">
        <f>'Map and Ab list'!P753</f>
        <v>N5</v>
      </c>
      <c r="AR73" s="61" t="str">
        <f>'Map and Ab list'!P755</f>
        <v>N6</v>
      </c>
      <c r="AS73" s="61" t="e">
        <f t="shared" si="22"/>
        <v>#VALUE!</v>
      </c>
      <c r="AU73" s="61" t="str">
        <f>'Map and Ab list'!P827</f>
        <v>N5</v>
      </c>
      <c r="AV73" s="61" t="str">
        <f>'Map and Ab list'!P829</f>
        <v>N6</v>
      </c>
      <c r="AW73" s="61" t="e">
        <f t="shared" si="23"/>
        <v>#VALUE!</v>
      </c>
      <c r="AZ73" s="11"/>
      <c r="BA73" s="11"/>
      <c r="BC73" s="11"/>
      <c r="BD73" s="11"/>
      <c r="BE73" s="11"/>
      <c r="BG73" s="11"/>
      <c r="BH73" s="11"/>
      <c r="BI73" s="11"/>
      <c r="BK73" s="11"/>
      <c r="BL73" s="11"/>
      <c r="BM73" s="11"/>
      <c r="BO73" s="11"/>
      <c r="BP73" s="11"/>
      <c r="BQ73" s="11"/>
      <c r="BS73" s="11"/>
      <c r="BT73" s="11"/>
      <c r="BU73" s="11"/>
      <c r="BW73" s="11"/>
      <c r="BX73" s="11"/>
      <c r="BY73" s="11"/>
      <c r="CA73" s="11"/>
      <c r="CB73" s="11"/>
      <c r="CC73" s="11"/>
      <c r="CE73" s="11"/>
      <c r="CF73" s="11"/>
      <c r="CG73" s="11"/>
      <c r="CI73" s="11"/>
      <c r="CJ73" s="11"/>
      <c r="CK73" s="11"/>
      <c r="CM73" s="11"/>
      <c r="CN73" s="11"/>
      <c r="CO73" s="11"/>
      <c r="CQ73" s="11"/>
      <c r="CR73" s="11"/>
      <c r="CS73" s="11"/>
    </row>
    <row r="74" spans="1:97" ht="14.1" customHeight="1" x14ac:dyDescent="0.2">
      <c r="A74" s="64">
        <v>70</v>
      </c>
      <c r="B74" s="117" t="s">
        <v>1180</v>
      </c>
      <c r="C74" s="61" t="str">
        <f>'Map and Ab list'!Q13</f>
        <v>O5</v>
      </c>
      <c r="D74" s="61" t="str">
        <f>'Map and Ab list'!Q15</f>
        <v>O6</v>
      </c>
      <c r="E74" s="61" t="e">
        <f t="shared" si="12"/>
        <v>#VALUE!</v>
      </c>
      <c r="G74" s="61" t="str">
        <f>'Map and Ab list'!Q87</f>
        <v>O5</v>
      </c>
      <c r="H74" s="61" t="str">
        <f>'Map and Ab list'!Q89</f>
        <v>O6</v>
      </c>
      <c r="I74" s="61" t="e">
        <f t="shared" si="13"/>
        <v>#VALUE!</v>
      </c>
      <c r="K74" s="61" t="str">
        <f>'Map and Ab list'!Q161</f>
        <v>O5</v>
      </c>
      <c r="L74" s="61" t="str">
        <f>'Map and Ab list'!Q163</f>
        <v>O6</v>
      </c>
      <c r="M74" s="61" t="e">
        <f t="shared" si="14"/>
        <v>#VALUE!</v>
      </c>
      <c r="O74" s="61" t="str">
        <f>'Map and Ab list'!Q235</f>
        <v>O5</v>
      </c>
      <c r="P74" s="61" t="str">
        <f>'Map and Ab list'!Q237</f>
        <v>O6</v>
      </c>
      <c r="Q74" s="61" t="e">
        <f t="shared" si="15"/>
        <v>#VALUE!</v>
      </c>
      <c r="S74" s="61" t="str">
        <f>'Map and Ab list'!Q309</f>
        <v>O5</v>
      </c>
      <c r="T74" s="61" t="str">
        <f>'Map and Ab list'!Q311</f>
        <v>O6</v>
      </c>
      <c r="U74" s="61" t="e">
        <f t="shared" si="16"/>
        <v>#VALUE!</v>
      </c>
      <c r="W74" s="61" t="str">
        <f>'Map and Ab list'!Q383</f>
        <v>O5</v>
      </c>
      <c r="X74" s="61" t="str">
        <f>'Map and Ab list'!Q385</f>
        <v>O6</v>
      </c>
      <c r="Y74" s="61" t="e">
        <f t="shared" si="17"/>
        <v>#VALUE!</v>
      </c>
      <c r="AA74" s="61" t="str">
        <f>'Map and Ab list'!Q457</f>
        <v>O5</v>
      </c>
      <c r="AB74" s="61" t="str">
        <f>'Map and Ab list'!Q459</f>
        <v>O6</v>
      </c>
      <c r="AC74" s="61" t="e">
        <f t="shared" si="18"/>
        <v>#VALUE!</v>
      </c>
      <c r="AE74" s="61" t="str">
        <f>'Map and Ab list'!Q531</f>
        <v>O5</v>
      </c>
      <c r="AF74" s="61" t="str">
        <f>'Map and Ab list'!Q533</f>
        <v>O6</v>
      </c>
      <c r="AG74" s="61" t="e">
        <f t="shared" si="19"/>
        <v>#VALUE!</v>
      </c>
      <c r="AI74" s="61" t="str">
        <f>'Map and Ab list'!Q605</f>
        <v>O5</v>
      </c>
      <c r="AJ74" s="61" t="str">
        <f>'Map and Ab list'!Q607</f>
        <v>O6</v>
      </c>
      <c r="AK74" s="61" t="e">
        <f t="shared" si="20"/>
        <v>#VALUE!</v>
      </c>
      <c r="AM74" s="61" t="str">
        <f>'Map and Ab list'!Q679</f>
        <v>O5</v>
      </c>
      <c r="AN74" s="61" t="str">
        <f>'Map and Ab list'!Q681</f>
        <v>O6</v>
      </c>
      <c r="AO74" s="61" t="e">
        <f t="shared" si="21"/>
        <v>#VALUE!</v>
      </c>
      <c r="AQ74" s="61" t="str">
        <f>'Map and Ab list'!Q753</f>
        <v>O5</v>
      </c>
      <c r="AR74" s="61" t="str">
        <f>'Map and Ab list'!Q755</f>
        <v>O6</v>
      </c>
      <c r="AS74" s="61" t="e">
        <f t="shared" si="22"/>
        <v>#VALUE!</v>
      </c>
      <c r="AU74" s="61" t="str">
        <f>'Map and Ab list'!Q827</f>
        <v>O5</v>
      </c>
      <c r="AV74" s="61" t="str">
        <f>'Map and Ab list'!Q829</f>
        <v>O6</v>
      </c>
      <c r="AW74" s="61" t="e">
        <f t="shared" si="23"/>
        <v>#VALUE!</v>
      </c>
      <c r="AZ74" s="11"/>
      <c r="BA74" s="11"/>
      <c r="BC74" s="11"/>
      <c r="BD74" s="11"/>
      <c r="BE74" s="11"/>
      <c r="BG74" s="11"/>
      <c r="BH74" s="11"/>
      <c r="BI74" s="11"/>
      <c r="BK74" s="11"/>
      <c r="BL74" s="11"/>
      <c r="BM74" s="11"/>
      <c r="BO74" s="11"/>
      <c r="BP74" s="11"/>
      <c r="BQ74" s="11"/>
      <c r="BS74" s="11"/>
      <c r="BT74" s="11"/>
      <c r="BU74" s="11"/>
      <c r="BW74" s="11"/>
      <c r="BX74" s="11"/>
      <c r="BY74" s="11"/>
      <c r="CA74" s="11"/>
      <c r="CB74" s="11"/>
      <c r="CC74" s="11"/>
      <c r="CE74" s="11"/>
      <c r="CF74" s="11"/>
      <c r="CG74" s="11"/>
      <c r="CI74" s="11"/>
      <c r="CJ74" s="11"/>
      <c r="CK74" s="11"/>
      <c r="CM74" s="11"/>
      <c r="CN74" s="11"/>
      <c r="CO74" s="11"/>
      <c r="CQ74" s="11"/>
      <c r="CR74" s="11"/>
      <c r="CS74" s="11"/>
    </row>
    <row r="75" spans="1:97" ht="14.1" customHeight="1" x14ac:dyDescent="0.2">
      <c r="A75" s="64">
        <v>71</v>
      </c>
      <c r="B75" s="117" t="s">
        <v>1181</v>
      </c>
      <c r="C75" s="61" t="str">
        <f>'Map and Ab list'!R13</f>
        <v>P5</v>
      </c>
      <c r="D75" s="61" t="str">
        <f>'Map and Ab list'!R15</f>
        <v>P6</v>
      </c>
      <c r="E75" s="61" t="e">
        <f t="shared" si="12"/>
        <v>#VALUE!</v>
      </c>
      <c r="G75" s="61" t="str">
        <f>'Map and Ab list'!R87</f>
        <v>P5</v>
      </c>
      <c r="H75" s="61" t="str">
        <f>'Map and Ab list'!R89</f>
        <v>P6</v>
      </c>
      <c r="I75" s="61" t="e">
        <f t="shared" si="13"/>
        <v>#VALUE!</v>
      </c>
      <c r="K75" s="61" t="str">
        <f>'Map and Ab list'!R161</f>
        <v>P5</v>
      </c>
      <c r="L75" s="61" t="str">
        <f>'Map and Ab list'!R163</f>
        <v>P6</v>
      </c>
      <c r="M75" s="61" t="e">
        <f t="shared" si="14"/>
        <v>#VALUE!</v>
      </c>
      <c r="O75" s="61" t="str">
        <f>'Map and Ab list'!R235</f>
        <v>P5</v>
      </c>
      <c r="P75" s="61" t="str">
        <f>'Map and Ab list'!R237</f>
        <v>P6</v>
      </c>
      <c r="Q75" s="61" t="e">
        <f t="shared" si="15"/>
        <v>#VALUE!</v>
      </c>
      <c r="S75" s="61" t="str">
        <f>'Map and Ab list'!R309</f>
        <v>P5</v>
      </c>
      <c r="T75" s="61" t="str">
        <f>'Map and Ab list'!R311</f>
        <v>P6</v>
      </c>
      <c r="U75" s="61" t="e">
        <f t="shared" si="16"/>
        <v>#VALUE!</v>
      </c>
      <c r="W75" s="61" t="str">
        <f>'Map and Ab list'!R383</f>
        <v>P5</v>
      </c>
      <c r="X75" s="61" t="str">
        <f>'Map and Ab list'!R385</f>
        <v>P6</v>
      </c>
      <c r="Y75" s="61" t="e">
        <f t="shared" si="17"/>
        <v>#VALUE!</v>
      </c>
      <c r="AA75" s="61" t="str">
        <f>'Map and Ab list'!R457</f>
        <v>P5</v>
      </c>
      <c r="AB75" s="61" t="str">
        <f>'Map and Ab list'!R459</f>
        <v>P6</v>
      </c>
      <c r="AC75" s="61" t="e">
        <f t="shared" si="18"/>
        <v>#VALUE!</v>
      </c>
      <c r="AE75" s="61" t="str">
        <f>'Map and Ab list'!R531</f>
        <v>P5</v>
      </c>
      <c r="AF75" s="61" t="str">
        <f>'Map and Ab list'!R533</f>
        <v>P6</v>
      </c>
      <c r="AG75" s="61" t="e">
        <f t="shared" si="19"/>
        <v>#VALUE!</v>
      </c>
      <c r="AI75" s="61" t="str">
        <f>'Map and Ab list'!R605</f>
        <v>P5</v>
      </c>
      <c r="AJ75" s="61" t="str">
        <f>'Map and Ab list'!R607</f>
        <v>P6</v>
      </c>
      <c r="AK75" s="61" t="e">
        <f t="shared" si="20"/>
        <v>#VALUE!</v>
      </c>
      <c r="AM75" s="61" t="str">
        <f>'Map and Ab list'!R679</f>
        <v>P5</v>
      </c>
      <c r="AN75" s="61" t="str">
        <f>'Map and Ab list'!R681</f>
        <v>P6</v>
      </c>
      <c r="AO75" s="61" t="e">
        <f t="shared" si="21"/>
        <v>#VALUE!</v>
      </c>
      <c r="AQ75" s="61" t="str">
        <f>'Map and Ab list'!R753</f>
        <v>P5</v>
      </c>
      <c r="AR75" s="61" t="str">
        <f>'Map and Ab list'!R755</f>
        <v>P6</v>
      </c>
      <c r="AS75" s="61" t="e">
        <f t="shared" si="22"/>
        <v>#VALUE!</v>
      </c>
      <c r="AU75" s="61" t="str">
        <f>'Map and Ab list'!R827</f>
        <v>P5</v>
      </c>
      <c r="AV75" s="61" t="str">
        <f>'Map and Ab list'!R829</f>
        <v>P6</v>
      </c>
      <c r="AW75" s="61" t="e">
        <f t="shared" si="23"/>
        <v>#VALUE!</v>
      </c>
      <c r="AZ75" s="11"/>
      <c r="BA75" s="11"/>
      <c r="BC75" s="11"/>
      <c r="BD75" s="11"/>
      <c r="BE75" s="11"/>
      <c r="BG75" s="11"/>
      <c r="BH75" s="11"/>
      <c r="BI75" s="11"/>
      <c r="BK75" s="11"/>
      <c r="BL75" s="11"/>
      <c r="BM75" s="11"/>
      <c r="BO75" s="11"/>
      <c r="BP75" s="11"/>
      <c r="BQ75" s="11"/>
      <c r="BS75" s="11"/>
      <c r="BT75" s="11"/>
      <c r="BU75" s="11"/>
      <c r="BW75" s="11"/>
      <c r="BX75" s="11"/>
      <c r="BY75" s="11"/>
      <c r="CA75" s="11"/>
      <c r="CB75" s="11"/>
      <c r="CC75" s="11"/>
      <c r="CE75" s="11"/>
      <c r="CF75" s="11"/>
      <c r="CG75" s="11"/>
      <c r="CI75" s="11"/>
      <c r="CJ75" s="11"/>
      <c r="CK75" s="11"/>
      <c r="CM75" s="11"/>
      <c r="CN75" s="11"/>
      <c r="CO75" s="11"/>
      <c r="CQ75" s="11"/>
      <c r="CR75" s="11"/>
      <c r="CS75" s="11"/>
    </row>
    <row r="76" spans="1:97" ht="14.1" customHeight="1" x14ac:dyDescent="0.2">
      <c r="A76" s="64">
        <v>72</v>
      </c>
      <c r="B76" s="117" t="s">
        <v>1182</v>
      </c>
      <c r="C76" s="61" t="str">
        <f>'Map and Ab list'!S13</f>
        <v>S5</v>
      </c>
      <c r="D76" s="61" t="str">
        <f>'Map and Ab list'!S15</f>
        <v>S6</v>
      </c>
      <c r="E76" s="61" t="e">
        <f t="shared" si="12"/>
        <v>#VALUE!</v>
      </c>
      <c r="G76" s="61" t="str">
        <f>'Map and Ab list'!S87</f>
        <v>S5</v>
      </c>
      <c r="H76" s="61" t="str">
        <f>'Map and Ab list'!S89</f>
        <v>S6</v>
      </c>
      <c r="I76" s="61" t="e">
        <f t="shared" si="13"/>
        <v>#VALUE!</v>
      </c>
      <c r="K76" s="61" t="str">
        <f>'Map and Ab list'!S161</f>
        <v>S5</v>
      </c>
      <c r="L76" s="61" t="str">
        <f>'Map and Ab list'!S163</f>
        <v>S6</v>
      </c>
      <c r="M76" s="61" t="e">
        <f t="shared" si="14"/>
        <v>#VALUE!</v>
      </c>
      <c r="O76" s="61" t="str">
        <f>'Map and Ab list'!S235</f>
        <v>S5</v>
      </c>
      <c r="P76" s="61" t="str">
        <f>'Map and Ab list'!S237</f>
        <v>S6</v>
      </c>
      <c r="Q76" s="61" t="e">
        <f t="shared" si="15"/>
        <v>#VALUE!</v>
      </c>
      <c r="S76" s="61" t="str">
        <f>'Map and Ab list'!S309</f>
        <v>S5</v>
      </c>
      <c r="T76" s="61" t="str">
        <f>'Map and Ab list'!S311</f>
        <v>S6</v>
      </c>
      <c r="U76" s="61" t="e">
        <f t="shared" si="16"/>
        <v>#VALUE!</v>
      </c>
      <c r="W76" s="61" t="str">
        <f>'Map and Ab list'!S383</f>
        <v>S5</v>
      </c>
      <c r="X76" s="61" t="str">
        <f>'Map and Ab list'!S385</f>
        <v>S6</v>
      </c>
      <c r="Y76" s="61" t="e">
        <f t="shared" si="17"/>
        <v>#VALUE!</v>
      </c>
      <c r="AA76" s="61" t="str">
        <f>'Map and Ab list'!S457</f>
        <v>S5</v>
      </c>
      <c r="AB76" s="61" t="str">
        <f>'Map and Ab list'!S459</f>
        <v>S6</v>
      </c>
      <c r="AC76" s="61" t="e">
        <f t="shared" si="18"/>
        <v>#VALUE!</v>
      </c>
      <c r="AE76" s="61" t="str">
        <f>'Map and Ab list'!S531</f>
        <v>S5</v>
      </c>
      <c r="AF76" s="61" t="str">
        <f>'Map and Ab list'!S533</f>
        <v>S6</v>
      </c>
      <c r="AG76" s="61" t="e">
        <f t="shared" si="19"/>
        <v>#VALUE!</v>
      </c>
      <c r="AI76" s="61" t="str">
        <f>'Map and Ab list'!S605</f>
        <v>S5</v>
      </c>
      <c r="AJ76" s="61" t="str">
        <f>'Map and Ab list'!S607</f>
        <v>S6</v>
      </c>
      <c r="AK76" s="61" t="e">
        <f t="shared" si="20"/>
        <v>#VALUE!</v>
      </c>
      <c r="AM76" s="61" t="str">
        <f>'Map and Ab list'!S679</f>
        <v>S5</v>
      </c>
      <c r="AN76" s="61" t="str">
        <f>'Map and Ab list'!S681</f>
        <v>S6</v>
      </c>
      <c r="AO76" s="61" t="e">
        <f t="shared" si="21"/>
        <v>#VALUE!</v>
      </c>
      <c r="AQ76" s="61" t="str">
        <f>'Map and Ab list'!S753</f>
        <v>S5</v>
      </c>
      <c r="AR76" s="61" t="str">
        <f>'Map and Ab list'!S755</f>
        <v>S6</v>
      </c>
      <c r="AS76" s="61" t="e">
        <f t="shared" si="22"/>
        <v>#VALUE!</v>
      </c>
      <c r="AU76" s="61" t="str">
        <f>'Map and Ab list'!S827</f>
        <v>S5</v>
      </c>
      <c r="AV76" s="61" t="str">
        <f>'Map and Ab list'!S829</f>
        <v>S6</v>
      </c>
      <c r="AW76" s="61" t="e">
        <f t="shared" si="23"/>
        <v>#VALUE!</v>
      </c>
      <c r="AZ76" s="11"/>
      <c r="BA76" s="11"/>
      <c r="BC76" s="11"/>
      <c r="BD76" s="11"/>
      <c r="BE76" s="11"/>
      <c r="BG76" s="11"/>
      <c r="BH76" s="11"/>
      <c r="BI76" s="11"/>
      <c r="BK76" s="11"/>
      <c r="BL76" s="11"/>
      <c r="BM76" s="11"/>
      <c r="BO76" s="11"/>
      <c r="BP76" s="11"/>
      <c r="BQ76" s="11"/>
      <c r="BS76" s="11"/>
      <c r="BT76" s="11"/>
      <c r="BU76" s="11"/>
      <c r="BW76" s="11"/>
      <c r="BX76" s="11"/>
      <c r="BY76" s="11"/>
      <c r="CA76" s="11"/>
      <c r="CB76" s="11"/>
      <c r="CC76" s="11"/>
      <c r="CE76" s="11"/>
      <c r="CF76" s="11"/>
      <c r="CG76" s="11"/>
      <c r="CI76" s="11"/>
      <c r="CJ76" s="11"/>
      <c r="CK76" s="11"/>
      <c r="CM76" s="11"/>
      <c r="CN76" s="11"/>
      <c r="CO76" s="11"/>
      <c r="CQ76" s="11"/>
      <c r="CR76" s="11"/>
      <c r="CS76" s="11"/>
    </row>
    <row r="77" spans="1:97" ht="14.1" customHeight="1" x14ac:dyDescent="0.2">
      <c r="A77" s="64">
        <v>73</v>
      </c>
      <c r="B77" s="117" t="s">
        <v>1183</v>
      </c>
      <c r="C77" s="61" t="str">
        <f>'Map and Ab list'!T13</f>
        <v>R5</v>
      </c>
      <c r="D77" s="61" t="str">
        <f>'Map and Ab list'!T15</f>
        <v>R6</v>
      </c>
      <c r="E77" s="61" t="e">
        <f t="shared" si="12"/>
        <v>#VALUE!</v>
      </c>
      <c r="G77" s="61" t="str">
        <f>'Map and Ab list'!T87</f>
        <v>R5</v>
      </c>
      <c r="H77" s="61" t="str">
        <f>'Map and Ab list'!T89</f>
        <v>R6</v>
      </c>
      <c r="I77" s="61" t="e">
        <f t="shared" si="13"/>
        <v>#VALUE!</v>
      </c>
      <c r="K77" s="61" t="str">
        <f>'Map and Ab list'!T161</f>
        <v>R5</v>
      </c>
      <c r="L77" s="61" t="str">
        <f>'Map and Ab list'!T163</f>
        <v>R6</v>
      </c>
      <c r="M77" s="61" t="e">
        <f t="shared" si="14"/>
        <v>#VALUE!</v>
      </c>
      <c r="O77" s="61" t="str">
        <f>'Map and Ab list'!T235</f>
        <v>R5</v>
      </c>
      <c r="P77" s="61" t="str">
        <f>'Map and Ab list'!T237</f>
        <v>R6</v>
      </c>
      <c r="Q77" s="61" t="e">
        <f t="shared" si="15"/>
        <v>#VALUE!</v>
      </c>
      <c r="S77" s="61" t="str">
        <f>'Map and Ab list'!T309</f>
        <v>R5</v>
      </c>
      <c r="T77" s="61" t="str">
        <f>'Map and Ab list'!T311</f>
        <v>R6</v>
      </c>
      <c r="U77" s="61" t="e">
        <f t="shared" si="16"/>
        <v>#VALUE!</v>
      </c>
      <c r="W77" s="61" t="str">
        <f>'Map and Ab list'!T383</f>
        <v>R5</v>
      </c>
      <c r="X77" s="61" t="str">
        <f>'Map and Ab list'!T385</f>
        <v>R6</v>
      </c>
      <c r="Y77" s="61" t="e">
        <f t="shared" si="17"/>
        <v>#VALUE!</v>
      </c>
      <c r="AA77" s="61" t="str">
        <f>'Map and Ab list'!T457</f>
        <v>R5</v>
      </c>
      <c r="AB77" s="61" t="str">
        <f>'Map and Ab list'!T459</f>
        <v>R6</v>
      </c>
      <c r="AC77" s="61" t="e">
        <f t="shared" si="18"/>
        <v>#VALUE!</v>
      </c>
      <c r="AE77" s="61" t="str">
        <f>'Map and Ab list'!T531</f>
        <v>R5</v>
      </c>
      <c r="AF77" s="61" t="str">
        <f>'Map and Ab list'!T533</f>
        <v>R6</v>
      </c>
      <c r="AG77" s="61" t="e">
        <f t="shared" si="19"/>
        <v>#VALUE!</v>
      </c>
      <c r="AI77" s="61" t="str">
        <f>'Map and Ab list'!T605</f>
        <v>R5</v>
      </c>
      <c r="AJ77" s="61" t="str">
        <f>'Map and Ab list'!T607</f>
        <v>R6</v>
      </c>
      <c r="AK77" s="61" t="e">
        <f t="shared" si="20"/>
        <v>#VALUE!</v>
      </c>
      <c r="AM77" s="61" t="str">
        <f>'Map and Ab list'!T679</f>
        <v>R5</v>
      </c>
      <c r="AN77" s="61" t="str">
        <f>'Map and Ab list'!T681</f>
        <v>R6</v>
      </c>
      <c r="AO77" s="61" t="e">
        <f t="shared" si="21"/>
        <v>#VALUE!</v>
      </c>
      <c r="AQ77" s="61" t="str">
        <f>'Map and Ab list'!T753</f>
        <v>R5</v>
      </c>
      <c r="AR77" s="61" t="str">
        <f>'Map and Ab list'!T755</f>
        <v>R6</v>
      </c>
      <c r="AS77" s="61" t="e">
        <f t="shared" si="22"/>
        <v>#VALUE!</v>
      </c>
      <c r="AU77" s="61" t="str">
        <f>'Map and Ab list'!T827</f>
        <v>R5</v>
      </c>
      <c r="AV77" s="61" t="str">
        <f>'Map and Ab list'!T829</f>
        <v>R6</v>
      </c>
      <c r="AW77" s="61" t="e">
        <f t="shared" si="23"/>
        <v>#VALUE!</v>
      </c>
      <c r="AZ77" s="11"/>
      <c r="BA77" s="11"/>
      <c r="BC77" s="11"/>
      <c r="BD77" s="11"/>
      <c r="BE77" s="11"/>
      <c r="BG77" s="11"/>
      <c r="BH77" s="11"/>
      <c r="BI77" s="11"/>
      <c r="BK77" s="11"/>
      <c r="BL77" s="11"/>
      <c r="BM77" s="11"/>
      <c r="BO77" s="11"/>
      <c r="BP77" s="11"/>
      <c r="BQ77" s="11"/>
      <c r="BS77" s="11"/>
      <c r="BT77" s="11"/>
      <c r="BU77" s="11"/>
      <c r="BW77" s="11"/>
      <c r="BX77" s="11"/>
      <c r="BY77" s="11"/>
      <c r="CA77" s="11"/>
      <c r="CB77" s="11"/>
      <c r="CC77" s="11"/>
      <c r="CE77" s="11"/>
      <c r="CF77" s="11"/>
      <c r="CG77" s="11"/>
      <c r="CI77" s="11"/>
      <c r="CJ77" s="11"/>
      <c r="CK77" s="11"/>
      <c r="CM77" s="11"/>
      <c r="CN77" s="11"/>
      <c r="CO77" s="11"/>
      <c r="CQ77" s="11"/>
      <c r="CR77" s="11"/>
      <c r="CS77" s="11"/>
    </row>
    <row r="78" spans="1:97" ht="14.1" customHeight="1" x14ac:dyDescent="0.2">
      <c r="A78" s="64">
        <v>74</v>
      </c>
      <c r="B78" s="117" t="s">
        <v>1184</v>
      </c>
      <c r="C78" s="61" t="str">
        <f>'Map and Ab list'!U13</f>
        <v>S5</v>
      </c>
      <c r="D78" s="61" t="str">
        <f>'Map and Ab list'!U15</f>
        <v>S6</v>
      </c>
      <c r="E78" s="61" t="e">
        <f t="shared" si="12"/>
        <v>#VALUE!</v>
      </c>
      <c r="G78" s="61" t="str">
        <f>'Map and Ab list'!U87</f>
        <v>S5</v>
      </c>
      <c r="H78" s="61" t="str">
        <f>'Map and Ab list'!U89</f>
        <v>S6</v>
      </c>
      <c r="I78" s="61" t="e">
        <f t="shared" si="13"/>
        <v>#VALUE!</v>
      </c>
      <c r="K78" s="61" t="str">
        <f>'Map and Ab list'!U161</f>
        <v>S5</v>
      </c>
      <c r="L78" s="61" t="str">
        <f>'Map and Ab list'!U163</f>
        <v>S6</v>
      </c>
      <c r="M78" s="61" t="e">
        <f t="shared" si="14"/>
        <v>#VALUE!</v>
      </c>
      <c r="O78" s="61" t="str">
        <f>'Map and Ab list'!U235</f>
        <v>S5</v>
      </c>
      <c r="P78" s="61" t="str">
        <f>'Map and Ab list'!U237</f>
        <v>S6</v>
      </c>
      <c r="Q78" s="61" t="e">
        <f t="shared" si="15"/>
        <v>#VALUE!</v>
      </c>
      <c r="S78" s="61" t="str">
        <f>'Map and Ab list'!U309</f>
        <v>S5</v>
      </c>
      <c r="T78" s="61" t="str">
        <f>'Map and Ab list'!U311</f>
        <v>S6</v>
      </c>
      <c r="U78" s="61" t="e">
        <f t="shared" si="16"/>
        <v>#VALUE!</v>
      </c>
      <c r="W78" s="61" t="str">
        <f>'Map and Ab list'!U383</f>
        <v>S5</v>
      </c>
      <c r="X78" s="61" t="str">
        <f>'Map and Ab list'!U385</f>
        <v>S6</v>
      </c>
      <c r="Y78" s="61" t="e">
        <f t="shared" si="17"/>
        <v>#VALUE!</v>
      </c>
      <c r="AA78" s="61" t="str">
        <f>'Map and Ab list'!U457</f>
        <v>S5</v>
      </c>
      <c r="AB78" s="61" t="str">
        <f>'Map and Ab list'!U459</f>
        <v>S6</v>
      </c>
      <c r="AC78" s="61" t="e">
        <f t="shared" si="18"/>
        <v>#VALUE!</v>
      </c>
      <c r="AE78" s="61" t="str">
        <f>'Map and Ab list'!U531</f>
        <v>S5</v>
      </c>
      <c r="AF78" s="61" t="str">
        <f>'Map and Ab list'!U533</f>
        <v>S6</v>
      </c>
      <c r="AG78" s="61" t="e">
        <f t="shared" si="19"/>
        <v>#VALUE!</v>
      </c>
      <c r="AI78" s="61" t="str">
        <f>'Map and Ab list'!U605</f>
        <v>S5</v>
      </c>
      <c r="AJ78" s="61" t="str">
        <f>'Map and Ab list'!U607</f>
        <v>S6</v>
      </c>
      <c r="AK78" s="61" t="e">
        <f t="shared" si="20"/>
        <v>#VALUE!</v>
      </c>
      <c r="AM78" s="61" t="str">
        <f>'Map and Ab list'!U679</f>
        <v>S5</v>
      </c>
      <c r="AN78" s="61" t="str">
        <f>'Map and Ab list'!U681</f>
        <v>S6</v>
      </c>
      <c r="AO78" s="61" t="e">
        <f t="shared" si="21"/>
        <v>#VALUE!</v>
      </c>
      <c r="AQ78" s="61" t="str">
        <f>'Map and Ab list'!U753</f>
        <v>S5</v>
      </c>
      <c r="AR78" s="61" t="str">
        <f>'Map and Ab list'!U755</f>
        <v>S6</v>
      </c>
      <c r="AS78" s="61" t="e">
        <f t="shared" si="22"/>
        <v>#VALUE!</v>
      </c>
      <c r="AU78" s="61" t="str">
        <f>'Map and Ab list'!U827</f>
        <v>S5</v>
      </c>
      <c r="AV78" s="61" t="str">
        <f>'Map and Ab list'!U829</f>
        <v>S6</v>
      </c>
      <c r="AW78" s="61" t="e">
        <f t="shared" si="23"/>
        <v>#VALUE!</v>
      </c>
      <c r="AZ78" s="11"/>
      <c r="BA78" s="11"/>
      <c r="BC78" s="11"/>
      <c r="BD78" s="11"/>
      <c r="BE78" s="11"/>
      <c r="BG78" s="11"/>
      <c r="BH78" s="11"/>
      <c r="BI78" s="11"/>
      <c r="BK78" s="11"/>
      <c r="BL78" s="11"/>
      <c r="BM78" s="11"/>
      <c r="BO78" s="11"/>
      <c r="BP78" s="11"/>
      <c r="BQ78" s="11"/>
      <c r="BS78" s="11"/>
      <c r="BT78" s="11"/>
      <c r="BU78" s="11"/>
      <c r="BW78" s="11"/>
      <c r="BX78" s="11"/>
      <c r="BY78" s="11"/>
      <c r="CA78" s="11"/>
      <c r="CB78" s="11"/>
      <c r="CC78" s="11"/>
      <c r="CE78" s="11"/>
      <c r="CF78" s="11"/>
      <c r="CG78" s="11"/>
      <c r="CI78" s="11"/>
      <c r="CJ78" s="11"/>
      <c r="CK78" s="11"/>
      <c r="CM78" s="11"/>
      <c r="CN78" s="11"/>
      <c r="CO78" s="11"/>
      <c r="CQ78" s="11"/>
      <c r="CR78" s="11"/>
      <c r="CS78" s="11"/>
    </row>
    <row r="79" spans="1:97" ht="14.1" customHeight="1" x14ac:dyDescent="0.2">
      <c r="A79" s="64">
        <v>75</v>
      </c>
      <c r="B79" s="117" t="s">
        <v>1185</v>
      </c>
      <c r="C79" s="61" t="str">
        <f>'Map and Ab list'!V13</f>
        <v>T5</v>
      </c>
      <c r="D79" s="61" t="str">
        <f>'Map and Ab list'!V15</f>
        <v>T6</v>
      </c>
      <c r="E79" s="61" t="e">
        <f t="shared" si="12"/>
        <v>#VALUE!</v>
      </c>
      <c r="G79" s="61" t="str">
        <f>'Map and Ab list'!V87</f>
        <v>T5</v>
      </c>
      <c r="H79" s="61" t="str">
        <f>'Map and Ab list'!V89</f>
        <v>T6</v>
      </c>
      <c r="I79" s="61" t="e">
        <f t="shared" si="13"/>
        <v>#VALUE!</v>
      </c>
      <c r="K79" s="61" t="str">
        <f>'Map and Ab list'!V161</f>
        <v>T5</v>
      </c>
      <c r="L79" s="61" t="str">
        <f>'Map and Ab list'!V163</f>
        <v>T6</v>
      </c>
      <c r="M79" s="61" t="e">
        <f t="shared" si="14"/>
        <v>#VALUE!</v>
      </c>
      <c r="O79" s="61" t="str">
        <f>'Map and Ab list'!V235</f>
        <v>T5</v>
      </c>
      <c r="P79" s="61" t="str">
        <f>'Map and Ab list'!V237</f>
        <v>T6</v>
      </c>
      <c r="Q79" s="61" t="e">
        <f t="shared" si="15"/>
        <v>#VALUE!</v>
      </c>
      <c r="S79" s="61" t="str">
        <f>'Map and Ab list'!V309</f>
        <v>T5</v>
      </c>
      <c r="T79" s="61" t="str">
        <f>'Map and Ab list'!V311</f>
        <v>T6</v>
      </c>
      <c r="U79" s="61" t="e">
        <f t="shared" si="16"/>
        <v>#VALUE!</v>
      </c>
      <c r="W79" s="61" t="str">
        <f>'Map and Ab list'!V383</f>
        <v>T5</v>
      </c>
      <c r="X79" s="61" t="str">
        <f>'Map and Ab list'!V385</f>
        <v>T6</v>
      </c>
      <c r="Y79" s="61" t="e">
        <f t="shared" si="17"/>
        <v>#VALUE!</v>
      </c>
      <c r="AA79" s="61" t="str">
        <f>'Map and Ab list'!V457</f>
        <v>T5</v>
      </c>
      <c r="AB79" s="61" t="str">
        <f>'Map and Ab list'!V459</f>
        <v>T6</v>
      </c>
      <c r="AC79" s="61" t="e">
        <f t="shared" si="18"/>
        <v>#VALUE!</v>
      </c>
      <c r="AE79" s="61" t="str">
        <f>'Map and Ab list'!V531</f>
        <v>T5</v>
      </c>
      <c r="AF79" s="61" t="str">
        <f>'Map and Ab list'!V533</f>
        <v>T6</v>
      </c>
      <c r="AG79" s="61" t="e">
        <f t="shared" si="19"/>
        <v>#VALUE!</v>
      </c>
      <c r="AI79" s="61" t="str">
        <f>'Map and Ab list'!V605</f>
        <v>T5</v>
      </c>
      <c r="AJ79" s="61" t="str">
        <f>'Map and Ab list'!V607</f>
        <v>T6</v>
      </c>
      <c r="AK79" s="61" t="e">
        <f t="shared" si="20"/>
        <v>#VALUE!</v>
      </c>
      <c r="AM79" s="61" t="str">
        <f>'Map and Ab list'!V679</f>
        <v>T5</v>
      </c>
      <c r="AN79" s="61" t="str">
        <f>'Map and Ab list'!V681</f>
        <v>T6</v>
      </c>
      <c r="AO79" s="61" t="e">
        <f t="shared" si="21"/>
        <v>#VALUE!</v>
      </c>
      <c r="AQ79" s="61" t="str">
        <f>'Map and Ab list'!V753</f>
        <v>T5</v>
      </c>
      <c r="AR79" s="61" t="str">
        <f>'Map and Ab list'!V755</f>
        <v>T6</v>
      </c>
      <c r="AS79" s="61" t="e">
        <f t="shared" si="22"/>
        <v>#VALUE!</v>
      </c>
      <c r="AU79" s="61" t="str">
        <f>'Map and Ab list'!V827</f>
        <v>T5</v>
      </c>
      <c r="AV79" s="61" t="str">
        <f>'Map and Ab list'!V829</f>
        <v>T6</v>
      </c>
      <c r="AW79" s="61" t="e">
        <f t="shared" si="23"/>
        <v>#VALUE!</v>
      </c>
      <c r="AZ79" s="11"/>
      <c r="BA79" s="11"/>
      <c r="BC79" s="11"/>
      <c r="BD79" s="11"/>
      <c r="BE79" s="11"/>
      <c r="BG79" s="11"/>
      <c r="BH79" s="11"/>
      <c r="BI79" s="11"/>
      <c r="BK79" s="11"/>
      <c r="BL79" s="11"/>
      <c r="BM79" s="11"/>
      <c r="BO79" s="11"/>
      <c r="BP79" s="11"/>
      <c r="BQ79" s="11"/>
      <c r="BS79" s="11"/>
      <c r="BT79" s="11"/>
      <c r="BU79" s="11"/>
      <c r="BW79" s="11"/>
      <c r="BX79" s="11"/>
      <c r="BY79" s="11"/>
      <c r="CA79" s="11"/>
      <c r="CB79" s="11"/>
      <c r="CC79" s="11"/>
      <c r="CE79" s="11"/>
      <c r="CF79" s="11"/>
      <c r="CG79" s="11"/>
      <c r="CI79" s="11"/>
      <c r="CJ79" s="11"/>
      <c r="CK79" s="11"/>
      <c r="CM79" s="11"/>
      <c r="CN79" s="11"/>
      <c r="CO79" s="11"/>
      <c r="CQ79" s="11"/>
      <c r="CR79" s="11"/>
      <c r="CS79" s="11"/>
    </row>
    <row r="80" spans="1:97" ht="14.1" customHeight="1" x14ac:dyDescent="0.2">
      <c r="A80" s="64">
        <v>76</v>
      </c>
      <c r="B80" s="117" t="s">
        <v>1186</v>
      </c>
      <c r="C80" s="61" t="str">
        <f>'Map and Ab list'!W13</f>
        <v>U5</v>
      </c>
      <c r="D80" s="61" t="str">
        <f>'Map and Ab list'!W15</f>
        <v>U6</v>
      </c>
      <c r="E80" s="61" t="e">
        <f t="shared" si="12"/>
        <v>#VALUE!</v>
      </c>
      <c r="G80" s="61" t="str">
        <f>'Map and Ab list'!W87</f>
        <v>U5</v>
      </c>
      <c r="H80" s="61" t="str">
        <f>'Map and Ab list'!W89</f>
        <v>U6</v>
      </c>
      <c r="I80" s="61" t="e">
        <f t="shared" si="13"/>
        <v>#VALUE!</v>
      </c>
      <c r="K80" s="61" t="str">
        <f>'Map and Ab list'!W161</f>
        <v>U5</v>
      </c>
      <c r="L80" s="61" t="str">
        <f>'Map and Ab list'!W163</f>
        <v>U6</v>
      </c>
      <c r="M80" s="61" t="e">
        <f t="shared" si="14"/>
        <v>#VALUE!</v>
      </c>
      <c r="O80" s="61" t="str">
        <f>'Map and Ab list'!W235</f>
        <v>U5</v>
      </c>
      <c r="P80" s="61" t="str">
        <f>'Map and Ab list'!W237</f>
        <v>U6</v>
      </c>
      <c r="Q80" s="61" t="e">
        <f t="shared" si="15"/>
        <v>#VALUE!</v>
      </c>
      <c r="S80" s="61" t="str">
        <f>'Map and Ab list'!W309</f>
        <v>U5</v>
      </c>
      <c r="T80" s="61" t="str">
        <f>'Map and Ab list'!W311</f>
        <v>U6</v>
      </c>
      <c r="U80" s="61" t="e">
        <f t="shared" si="16"/>
        <v>#VALUE!</v>
      </c>
      <c r="W80" s="61" t="str">
        <f>'Map and Ab list'!W383</f>
        <v>U5</v>
      </c>
      <c r="X80" s="61" t="str">
        <f>'Map and Ab list'!W385</f>
        <v>U6</v>
      </c>
      <c r="Y80" s="61" t="e">
        <f t="shared" si="17"/>
        <v>#VALUE!</v>
      </c>
      <c r="AA80" s="61" t="str">
        <f>'Map and Ab list'!W457</f>
        <v>U5</v>
      </c>
      <c r="AB80" s="61" t="str">
        <f>'Map and Ab list'!W459</f>
        <v>U6</v>
      </c>
      <c r="AC80" s="61" t="e">
        <f t="shared" si="18"/>
        <v>#VALUE!</v>
      </c>
      <c r="AE80" s="61" t="str">
        <f>'Map and Ab list'!W531</f>
        <v>U5</v>
      </c>
      <c r="AF80" s="61" t="str">
        <f>'Map and Ab list'!W533</f>
        <v>U6</v>
      </c>
      <c r="AG80" s="61" t="e">
        <f t="shared" si="19"/>
        <v>#VALUE!</v>
      </c>
      <c r="AI80" s="61" t="str">
        <f>'Map and Ab list'!W605</f>
        <v>U5</v>
      </c>
      <c r="AJ80" s="61" t="str">
        <f>'Map and Ab list'!W607</f>
        <v>U6</v>
      </c>
      <c r="AK80" s="61" t="e">
        <f t="shared" si="20"/>
        <v>#VALUE!</v>
      </c>
      <c r="AM80" s="61" t="str">
        <f>'Map and Ab list'!W679</f>
        <v>U5</v>
      </c>
      <c r="AN80" s="61" t="str">
        <f>'Map and Ab list'!W681</f>
        <v>U6</v>
      </c>
      <c r="AO80" s="61" t="e">
        <f t="shared" si="21"/>
        <v>#VALUE!</v>
      </c>
      <c r="AQ80" s="61" t="str">
        <f>'Map and Ab list'!W753</f>
        <v>U5</v>
      </c>
      <c r="AR80" s="61" t="str">
        <f>'Map and Ab list'!W755</f>
        <v>U6</v>
      </c>
      <c r="AS80" s="61" t="e">
        <f t="shared" si="22"/>
        <v>#VALUE!</v>
      </c>
      <c r="AU80" s="61" t="str">
        <f>'Map and Ab list'!W827</f>
        <v>U5</v>
      </c>
      <c r="AV80" s="61" t="str">
        <f>'Map and Ab list'!W829</f>
        <v>U6</v>
      </c>
      <c r="AW80" s="61" t="e">
        <f t="shared" si="23"/>
        <v>#VALUE!</v>
      </c>
      <c r="AZ80" s="11"/>
      <c r="BA80" s="11"/>
      <c r="BC80" s="11"/>
      <c r="BD80" s="11"/>
      <c r="BE80" s="11"/>
      <c r="BG80" s="11"/>
      <c r="BH80" s="11"/>
      <c r="BI80" s="11"/>
      <c r="BK80" s="11"/>
      <c r="BL80" s="11"/>
      <c r="BM80" s="11"/>
      <c r="BO80" s="11"/>
      <c r="BP80" s="11"/>
      <c r="BQ80" s="11"/>
      <c r="BS80" s="11"/>
      <c r="BT80" s="11"/>
      <c r="BU80" s="11"/>
      <c r="BW80" s="11"/>
      <c r="BX80" s="11"/>
      <c r="BY80" s="11"/>
      <c r="CA80" s="11"/>
      <c r="CB80" s="11"/>
      <c r="CC80" s="11"/>
      <c r="CE80" s="11"/>
      <c r="CF80" s="11"/>
      <c r="CG80" s="11"/>
      <c r="CI80" s="11"/>
      <c r="CJ80" s="11"/>
      <c r="CK80" s="11"/>
      <c r="CM80" s="11"/>
      <c r="CN80" s="11"/>
      <c r="CO80" s="11"/>
      <c r="CQ80" s="11"/>
      <c r="CR80" s="11"/>
      <c r="CS80" s="11"/>
    </row>
    <row r="81" spans="1:97" ht="14.1" customHeight="1" x14ac:dyDescent="0.2">
      <c r="A81" s="64">
        <v>77</v>
      </c>
      <c r="B81" s="117" t="s">
        <v>1187</v>
      </c>
      <c r="C81" s="61" t="str">
        <f>'Map and Ab list'!X13</f>
        <v>V5</v>
      </c>
      <c r="D81" s="61" t="str">
        <f>'Map and Ab list'!X15</f>
        <v>V6</v>
      </c>
      <c r="E81" s="61" t="e">
        <f t="shared" si="12"/>
        <v>#VALUE!</v>
      </c>
      <c r="G81" s="61" t="str">
        <f>'Map and Ab list'!X87</f>
        <v>V5</v>
      </c>
      <c r="H81" s="61" t="str">
        <f>'Map and Ab list'!X89</f>
        <v>V6</v>
      </c>
      <c r="I81" s="61" t="e">
        <f t="shared" si="13"/>
        <v>#VALUE!</v>
      </c>
      <c r="K81" s="61" t="str">
        <f>'Map and Ab list'!X161</f>
        <v>V5</v>
      </c>
      <c r="L81" s="61" t="str">
        <f>'Map and Ab list'!X163</f>
        <v>V6</v>
      </c>
      <c r="M81" s="61" t="e">
        <f t="shared" si="14"/>
        <v>#VALUE!</v>
      </c>
      <c r="O81" s="61" t="str">
        <f>'Map and Ab list'!X235</f>
        <v>V5</v>
      </c>
      <c r="P81" s="61" t="str">
        <f>'Map and Ab list'!X237</f>
        <v>V6</v>
      </c>
      <c r="Q81" s="61" t="e">
        <f t="shared" si="15"/>
        <v>#VALUE!</v>
      </c>
      <c r="S81" s="61" t="str">
        <f>'Map and Ab list'!X309</f>
        <v>V5</v>
      </c>
      <c r="T81" s="61" t="str">
        <f>'Map and Ab list'!X311</f>
        <v>V6</v>
      </c>
      <c r="U81" s="61" t="e">
        <f t="shared" si="16"/>
        <v>#VALUE!</v>
      </c>
      <c r="W81" s="61" t="str">
        <f>'Map and Ab list'!X383</f>
        <v>V5</v>
      </c>
      <c r="X81" s="61" t="str">
        <f>'Map and Ab list'!X385</f>
        <v>V6</v>
      </c>
      <c r="Y81" s="61" t="e">
        <f t="shared" si="17"/>
        <v>#VALUE!</v>
      </c>
      <c r="AA81" s="61" t="str">
        <f>'Map and Ab list'!X457</f>
        <v>V5</v>
      </c>
      <c r="AB81" s="61" t="str">
        <f>'Map and Ab list'!X459</f>
        <v>V6</v>
      </c>
      <c r="AC81" s="61" t="e">
        <f t="shared" si="18"/>
        <v>#VALUE!</v>
      </c>
      <c r="AE81" s="61" t="str">
        <f>'Map and Ab list'!X531</f>
        <v>V5</v>
      </c>
      <c r="AF81" s="61" t="str">
        <f>'Map and Ab list'!X533</f>
        <v>V6</v>
      </c>
      <c r="AG81" s="61" t="e">
        <f t="shared" si="19"/>
        <v>#VALUE!</v>
      </c>
      <c r="AI81" s="61" t="str">
        <f>'Map and Ab list'!X605</f>
        <v>V5</v>
      </c>
      <c r="AJ81" s="61" t="str">
        <f>'Map and Ab list'!X607</f>
        <v>V6</v>
      </c>
      <c r="AK81" s="61" t="e">
        <f t="shared" si="20"/>
        <v>#VALUE!</v>
      </c>
      <c r="AM81" s="61" t="str">
        <f>'Map and Ab list'!X679</f>
        <v>V5</v>
      </c>
      <c r="AN81" s="61" t="str">
        <f>'Map and Ab list'!X681</f>
        <v>V6</v>
      </c>
      <c r="AO81" s="61" t="e">
        <f t="shared" si="21"/>
        <v>#VALUE!</v>
      </c>
      <c r="AQ81" s="61" t="str">
        <f>'Map and Ab list'!X753</f>
        <v>V5</v>
      </c>
      <c r="AR81" s="61" t="str">
        <f>'Map and Ab list'!X755</f>
        <v>V6</v>
      </c>
      <c r="AS81" s="61" t="e">
        <f t="shared" si="22"/>
        <v>#VALUE!</v>
      </c>
      <c r="AU81" s="61" t="str">
        <f>'Map and Ab list'!X827</f>
        <v>V5</v>
      </c>
      <c r="AV81" s="61" t="str">
        <f>'Map and Ab list'!X829</f>
        <v>V6</v>
      </c>
      <c r="AW81" s="61" t="e">
        <f t="shared" si="23"/>
        <v>#VALUE!</v>
      </c>
      <c r="AZ81" s="11"/>
      <c r="BA81" s="11"/>
      <c r="BC81" s="11"/>
      <c r="BD81" s="11"/>
      <c r="BE81" s="11"/>
      <c r="BG81" s="11"/>
      <c r="BH81" s="11"/>
      <c r="BI81" s="11"/>
      <c r="BK81" s="11"/>
      <c r="BL81" s="11"/>
      <c r="BM81" s="11"/>
      <c r="BO81" s="11"/>
      <c r="BP81" s="11"/>
      <c r="BQ81" s="11"/>
      <c r="BS81" s="11"/>
      <c r="BT81" s="11"/>
      <c r="BU81" s="11"/>
      <c r="BW81" s="11"/>
      <c r="BX81" s="11"/>
      <c r="BY81" s="11"/>
      <c r="CA81" s="11"/>
      <c r="CB81" s="11"/>
      <c r="CC81" s="11"/>
      <c r="CE81" s="11"/>
      <c r="CF81" s="11"/>
      <c r="CG81" s="11"/>
      <c r="CI81" s="11"/>
      <c r="CJ81" s="11"/>
      <c r="CK81" s="11"/>
      <c r="CM81" s="11"/>
      <c r="CN81" s="11"/>
      <c r="CO81" s="11"/>
      <c r="CQ81" s="11"/>
      <c r="CR81" s="11"/>
      <c r="CS81" s="11"/>
    </row>
    <row r="82" spans="1:97" ht="14.1" customHeight="1" x14ac:dyDescent="0.2">
      <c r="A82" s="64">
        <v>78</v>
      </c>
      <c r="B82" s="117" t="s">
        <v>1188</v>
      </c>
      <c r="C82" s="61" t="str">
        <f>'Map and Ab list'!Y13</f>
        <v>W5</v>
      </c>
      <c r="D82" s="61" t="str">
        <f>'Map and Ab list'!Y15</f>
        <v>W6</v>
      </c>
      <c r="E82" s="61" t="e">
        <f t="shared" si="12"/>
        <v>#VALUE!</v>
      </c>
      <c r="G82" s="61" t="str">
        <f>'Map and Ab list'!Y87</f>
        <v>W5</v>
      </c>
      <c r="H82" s="61" t="str">
        <f>'Map and Ab list'!Y89</f>
        <v>W6</v>
      </c>
      <c r="I82" s="61" t="e">
        <f t="shared" si="13"/>
        <v>#VALUE!</v>
      </c>
      <c r="K82" s="61" t="str">
        <f>'Map and Ab list'!Y161</f>
        <v>W5</v>
      </c>
      <c r="L82" s="61" t="str">
        <f>'Map and Ab list'!Y163</f>
        <v>W6</v>
      </c>
      <c r="M82" s="61" t="e">
        <f t="shared" si="14"/>
        <v>#VALUE!</v>
      </c>
      <c r="O82" s="61" t="str">
        <f>'Map and Ab list'!Y235</f>
        <v>W5</v>
      </c>
      <c r="P82" s="61" t="str">
        <f>'Map and Ab list'!Y237</f>
        <v>W6</v>
      </c>
      <c r="Q82" s="61" t="e">
        <f t="shared" si="15"/>
        <v>#VALUE!</v>
      </c>
      <c r="S82" s="61" t="str">
        <f>'Map and Ab list'!Y309</f>
        <v>W5</v>
      </c>
      <c r="T82" s="61" t="str">
        <f>'Map and Ab list'!Y311</f>
        <v>W6</v>
      </c>
      <c r="U82" s="61" t="e">
        <f t="shared" si="16"/>
        <v>#VALUE!</v>
      </c>
      <c r="W82" s="61" t="str">
        <f>'Map and Ab list'!Y383</f>
        <v>W5</v>
      </c>
      <c r="X82" s="61" t="str">
        <f>'Map and Ab list'!Y385</f>
        <v>W6</v>
      </c>
      <c r="Y82" s="61" t="e">
        <f t="shared" si="17"/>
        <v>#VALUE!</v>
      </c>
      <c r="AA82" s="61" t="str">
        <f>'Map and Ab list'!Y457</f>
        <v>W5</v>
      </c>
      <c r="AB82" s="61" t="str">
        <f>'Map and Ab list'!Y459</f>
        <v>W6</v>
      </c>
      <c r="AC82" s="61" t="e">
        <f t="shared" si="18"/>
        <v>#VALUE!</v>
      </c>
      <c r="AE82" s="61" t="str">
        <f>'Map and Ab list'!Y531</f>
        <v>W5</v>
      </c>
      <c r="AF82" s="61" t="str">
        <f>'Map and Ab list'!Y533</f>
        <v>W6</v>
      </c>
      <c r="AG82" s="61" t="e">
        <f t="shared" si="19"/>
        <v>#VALUE!</v>
      </c>
      <c r="AI82" s="61" t="str">
        <f>'Map and Ab list'!Y605</f>
        <v>W5</v>
      </c>
      <c r="AJ82" s="61" t="str">
        <f>'Map and Ab list'!Y607</f>
        <v>W6</v>
      </c>
      <c r="AK82" s="61" t="e">
        <f t="shared" si="20"/>
        <v>#VALUE!</v>
      </c>
      <c r="AM82" s="61" t="str">
        <f>'Map and Ab list'!Y679</f>
        <v>W5</v>
      </c>
      <c r="AN82" s="61" t="str">
        <f>'Map and Ab list'!Y681</f>
        <v>W6</v>
      </c>
      <c r="AO82" s="61" t="e">
        <f t="shared" si="21"/>
        <v>#VALUE!</v>
      </c>
      <c r="AQ82" s="61" t="str">
        <f>'Map and Ab list'!Y753</f>
        <v>W5</v>
      </c>
      <c r="AR82" s="61" t="str">
        <f>'Map and Ab list'!Y755</f>
        <v>W6</v>
      </c>
      <c r="AS82" s="61" t="e">
        <f t="shared" si="22"/>
        <v>#VALUE!</v>
      </c>
      <c r="AU82" s="61" t="str">
        <f>'Map and Ab list'!Y827</f>
        <v>W5</v>
      </c>
      <c r="AV82" s="61" t="str">
        <f>'Map and Ab list'!Y829</f>
        <v>W6</v>
      </c>
      <c r="AW82" s="61" t="e">
        <f t="shared" si="23"/>
        <v>#VALUE!</v>
      </c>
      <c r="AZ82" s="11"/>
      <c r="BA82" s="11"/>
      <c r="BC82" s="11"/>
      <c r="BD82" s="11"/>
      <c r="BE82" s="11"/>
      <c r="BG82" s="11"/>
      <c r="BH82" s="11"/>
      <c r="BI82" s="11"/>
      <c r="BK82" s="11"/>
      <c r="BL82" s="11"/>
      <c r="BM82" s="11"/>
      <c r="BO82" s="11"/>
      <c r="BP82" s="11"/>
      <c r="BQ82" s="11"/>
      <c r="BS82" s="11"/>
      <c r="BT82" s="11"/>
      <c r="BU82" s="11"/>
      <c r="BW82" s="11"/>
      <c r="BX82" s="11"/>
      <c r="BY82" s="11"/>
      <c r="CA82" s="11"/>
      <c r="CB82" s="11"/>
      <c r="CC82" s="11"/>
      <c r="CE82" s="11"/>
      <c r="CF82" s="11"/>
      <c r="CG82" s="11"/>
      <c r="CI82" s="11"/>
      <c r="CJ82" s="11"/>
      <c r="CK82" s="11"/>
      <c r="CM82" s="11"/>
      <c r="CN82" s="11"/>
      <c r="CO82" s="11"/>
      <c r="CQ82" s="11"/>
      <c r="CR82" s="11"/>
      <c r="CS82" s="11"/>
    </row>
    <row r="83" spans="1:97" ht="14.1" customHeight="1" x14ac:dyDescent="0.2">
      <c r="A83" s="64">
        <v>79</v>
      </c>
      <c r="B83" s="117" t="s">
        <v>1189</v>
      </c>
      <c r="C83" s="61" t="str">
        <f>'Map and Ab list'!Z13</f>
        <v>X5</v>
      </c>
      <c r="D83" s="61" t="str">
        <f>'Map and Ab list'!Z15</f>
        <v>X6</v>
      </c>
      <c r="E83" s="61" t="e">
        <f t="shared" si="12"/>
        <v>#VALUE!</v>
      </c>
      <c r="G83" s="61" t="str">
        <f>'Map and Ab list'!Z87</f>
        <v>X5</v>
      </c>
      <c r="H83" s="61" t="str">
        <f>'Map and Ab list'!Z89</f>
        <v>X6</v>
      </c>
      <c r="I83" s="61" t="e">
        <f t="shared" si="13"/>
        <v>#VALUE!</v>
      </c>
      <c r="K83" s="61" t="str">
        <f>'Map and Ab list'!Z161</f>
        <v>X5</v>
      </c>
      <c r="L83" s="61" t="str">
        <f>'Map and Ab list'!Z163</f>
        <v>X6</v>
      </c>
      <c r="M83" s="61" t="e">
        <f t="shared" si="14"/>
        <v>#VALUE!</v>
      </c>
      <c r="O83" s="61" t="str">
        <f>'Map and Ab list'!Z235</f>
        <v>X5</v>
      </c>
      <c r="P83" s="61" t="str">
        <f>'Map and Ab list'!Z237</f>
        <v>X6</v>
      </c>
      <c r="Q83" s="61" t="e">
        <f t="shared" si="15"/>
        <v>#VALUE!</v>
      </c>
      <c r="S83" s="61" t="str">
        <f>'Map and Ab list'!Z309</f>
        <v>X5</v>
      </c>
      <c r="T83" s="61" t="str">
        <f>'Map and Ab list'!Z311</f>
        <v>X6</v>
      </c>
      <c r="U83" s="61" t="e">
        <f t="shared" si="16"/>
        <v>#VALUE!</v>
      </c>
      <c r="W83" s="61" t="str">
        <f>'Map and Ab list'!Z383</f>
        <v>X5</v>
      </c>
      <c r="X83" s="61" t="str">
        <f>'Map and Ab list'!Z385</f>
        <v>X6</v>
      </c>
      <c r="Y83" s="61" t="e">
        <f t="shared" si="17"/>
        <v>#VALUE!</v>
      </c>
      <c r="AA83" s="61" t="str">
        <f>'Map and Ab list'!Z457</f>
        <v>X5</v>
      </c>
      <c r="AB83" s="61" t="str">
        <f>'Map and Ab list'!Z459</f>
        <v>X6</v>
      </c>
      <c r="AC83" s="61" t="e">
        <f t="shared" si="18"/>
        <v>#VALUE!</v>
      </c>
      <c r="AE83" s="61" t="str">
        <f>'Map and Ab list'!Z531</f>
        <v>X5</v>
      </c>
      <c r="AF83" s="61" t="str">
        <f>'Map and Ab list'!Z533</f>
        <v>X6</v>
      </c>
      <c r="AG83" s="61" t="e">
        <f t="shared" si="19"/>
        <v>#VALUE!</v>
      </c>
      <c r="AI83" s="61" t="str">
        <f>'Map and Ab list'!Z605</f>
        <v>X5</v>
      </c>
      <c r="AJ83" s="61" t="str">
        <f>'Map and Ab list'!Z607</f>
        <v>X6</v>
      </c>
      <c r="AK83" s="61" t="e">
        <f t="shared" si="20"/>
        <v>#VALUE!</v>
      </c>
      <c r="AM83" s="61" t="str">
        <f>'Map and Ab list'!Z679</f>
        <v>X5</v>
      </c>
      <c r="AN83" s="61" t="str">
        <f>'Map and Ab list'!Z681</f>
        <v>X6</v>
      </c>
      <c r="AO83" s="61" t="e">
        <f t="shared" si="21"/>
        <v>#VALUE!</v>
      </c>
      <c r="AQ83" s="61" t="str">
        <f>'Map and Ab list'!Z753</f>
        <v>X5</v>
      </c>
      <c r="AR83" s="61" t="str">
        <f>'Map and Ab list'!Z755</f>
        <v>X6</v>
      </c>
      <c r="AS83" s="61" t="e">
        <f t="shared" si="22"/>
        <v>#VALUE!</v>
      </c>
      <c r="AU83" s="61" t="str">
        <f>'Map and Ab list'!Z827</f>
        <v>X5</v>
      </c>
      <c r="AV83" s="61" t="str">
        <f>'Map and Ab list'!Z829</f>
        <v>X6</v>
      </c>
      <c r="AW83" s="61" t="e">
        <f t="shared" si="23"/>
        <v>#VALUE!</v>
      </c>
      <c r="AZ83" s="11"/>
      <c r="BA83" s="11"/>
      <c r="BC83" s="11"/>
      <c r="BD83" s="11"/>
      <c r="BE83" s="11"/>
      <c r="BG83" s="11"/>
      <c r="BH83" s="11"/>
      <c r="BI83" s="11"/>
      <c r="BK83" s="11"/>
      <c r="BL83" s="11"/>
      <c r="BM83" s="11"/>
      <c r="BO83" s="11"/>
      <c r="BP83" s="11"/>
      <c r="BQ83" s="11"/>
      <c r="BS83" s="11"/>
      <c r="BT83" s="11"/>
      <c r="BU83" s="11"/>
      <c r="BW83" s="11"/>
      <c r="BX83" s="11"/>
      <c r="BY83" s="11"/>
      <c r="CA83" s="11"/>
      <c r="CB83" s="11"/>
      <c r="CC83" s="11"/>
      <c r="CE83" s="11"/>
      <c r="CF83" s="11"/>
      <c r="CG83" s="11"/>
      <c r="CI83" s="11"/>
      <c r="CJ83" s="11"/>
      <c r="CK83" s="11"/>
      <c r="CM83" s="11"/>
      <c r="CN83" s="11"/>
      <c r="CO83" s="11"/>
      <c r="CQ83" s="11"/>
      <c r="CR83" s="11"/>
      <c r="CS83" s="11"/>
    </row>
    <row r="84" spans="1:97" ht="14.1" customHeight="1" x14ac:dyDescent="0.2">
      <c r="A84" s="64">
        <v>80</v>
      </c>
      <c r="B84" s="117" t="s">
        <v>1190</v>
      </c>
      <c r="C84" s="61" t="str">
        <f>'Map and Ab list'!AA13</f>
        <v>Y5</v>
      </c>
      <c r="D84" s="61" t="str">
        <f>'Map and Ab list'!AA15</f>
        <v>Y6</v>
      </c>
      <c r="E84" s="61" t="e">
        <f t="shared" si="12"/>
        <v>#VALUE!</v>
      </c>
      <c r="G84" s="61" t="str">
        <f>'Map and Ab list'!AA87</f>
        <v>Y5</v>
      </c>
      <c r="H84" s="61" t="str">
        <f>'Map and Ab list'!AA89</f>
        <v>Y6</v>
      </c>
      <c r="I84" s="61" t="e">
        <f t="shared" si="13"/>
        <v>#VALUE!</v>
      </c>
      <c r="K84" s="61" t="str">
        <f>'Map and Ab list'!AA161</f>
        <v>Y5</v>
      </c>
      <c r="L84" s="61" t="str">
        <f>'Map and Ab list'!AA163</f>
        <v>Y6</v>
      </c>
      <c r="M84" s="61" t="e">
        <f t="shared" si="14"/>
        <v>#VALUE!</v>
      </c>
      <c r="O84" s="61" t="str">
        <f>'Map and Ab list'!AA235</f>
        <v>Y5</v>
      </c>
      <c r="P84" s="61" t="str">
        <f>'Map and Ab list'!AA237</f>
        <v>Y6</v>
      </c>
      <c r="Q84" s="61" t="e">
        <f t="shared" si="15"/>
        <v>#VALUE!</v>
      </c>
      <c r="S84" s="61" t="str">
        <f>'Map and Ab list'!AA309</f>
        <v>Y5</v>
      </c>
      <c r="T84" s="61" t="str">
        <f>'Map and Ab list'!AA311</f>
        <v>Y6</v>
      </c>
      <c r="U84" s="61" t="e">
        <f t="shared" si="16"/>
        <v>#VALUE!</v>
      </c>
      <c r="W84" s="61" t="str">
        <f>'Map and Ab list'!AA383</f>
        <v>Y5</v>
      </c>
      <c r="X84" s="61" t="str">
        <f>'Map and Ab list'!AA385</f>
        <v>Y6</v>
      </c>
      <c r="Y84" s="61" t="e">
        <f t="shared" si="17"/>
        <v>#VALUE!</v>
      </c>
      <c r="AA84" s="61" t="str">
        <f>'Map and Ab list'!AA457</f>
        <v>Y5</v>
      </c>
      <c r="AB84" s="61" t="str">
        <f>'Map and Ab list'!AA459</f>
        <v>Y6</v>
      </c>
      <c r="AC84" s="61" t="e">
        <f t="shared" si="18"/>
        <v>#VALUE!</v>
      </c>
      <c r="AE84" s="61" t="str">
        <f>'Map and Ab list'!AA531</f>
        <v>Y5</v>
      </c>
      <c r="AF84" s="61" t="str">
        <f>'Map and Ab list'!AA533</f>
        <v>Y6</v>
      </c>
      <c r="AG84" s="61" t="e">
        <f t="shared" si="19"/>
        <v>#VALUE!</v>
      </c>
      <c r="AI84" s="61" t="str">
        <f>'Map and Ab list'!AA605</f>
        <v>Y5</v>
      </c>
      <c r="AJ84" s="61" t="str">
        <f>'Map and Ab list'!AA607</f>
        <v>Y6</v>
      </c>
      <c r="AK84" s="61" t="e">
        <f t="shared" si="20"/>
        <v>#VALUE!</v>
      </c>
      <c r="AM84" s="61" t="str">
        <f>'Map and Ab list'!AA679</f>
        <v>Y5</v>
      </c>
      <c r="AN84" s="61" t="str">
        <f>'Map and Ab list'!AA681</f>
        <v>Y6</v>
      </c>
      <c r="AO84" s="61" t="e">
        <f t="shared" si="21"/>
        <v>#VALUE!</v>
      </c>
      <c r="AQ84" s="61" t="str">
        <f>'Map and Ab list'!AA753</f>
        <v>Y5</v>
      </c>
      <c r="AR84" s="61" t="str">
        <f>'Map and Ab list'!AA755</f>
        <v>Y6</v>
      </c>
      <c r="AS84" s="61" t="e">
        <f t="shared" si="22"/>
        <v>#VALUE!</v>
      </c>
      <c r="AU84" s="61" t="str">
        <f>'Map and Ab list'!AA827</f>
        <v>Y5</v>
      </c>
      <c r="AV84" s="61" t="str">
        <f>'Map and Ab list'!AA829</f>
        <v>Y6</v>
      </c>
      <c r="AW84" s="61" t="e">
        <f t="shared" si="23"/>
        <v>#VALUE!</v>
      </c>
      <c r="AZ84" s="11"/>
      <c r="BA84" s="11"/>
      <c r="BC84" s="11"/>
      <c r="BD84" s="11"/>
      <c r="BE84" s="11"/>
      <c r="BG84" s="11"/>
      <c r="BH84" s="11"/>
      <c r="BI84" s="11"/>
      <c r="BK84" s="11"/>
      <c r="BL84" s="11"/>
      <c r="BM84" s="11"/>
      <c r="BO84" s="11"/>
      <c r="BP84" s="11"/>
      <c r="BQ84" s="11"/>
      <c r="BS84" s="11"/>
      <c r="BT84" s="11"/>
      <c r="BU84" s="11"/>
      <c r="BW84" s="11"/>
      <c r="BX84" s="11"/>
      <c r="BY84" s="11"/>
      <c r="CA84" s="11"/>
      <c r="CB84" s="11"/>
      <c r="CC84" s="11"/>
      <c r="CE84" s="11"/>
      <c r="CF84" s="11"/>
      <c r="CG84" s="11"/>
      <c r="CI84" s="11"/>
      <c r="CJ84" s="11"/>
      <c r="CK84" s="11"/>
      <c r="CM84" s="11"/>
      <c r="CN84" s="11"/>
      <c r="CO84" s="11"/>
      <c r="CQ84" s="11"/>
      <c r="CR84" s="11"/>
      <c r="CS84" s="11"/>
    </row>
    <row r="85" spans="1:97" ht="14.1" customHeight="1" x14ac:dyDescent="0.2">
      <c r="A85" s="64">
        <v>81</v>
      </c>
      <c r="B85" s="117" t="s">
        <v>1191</v>
      </c>
      <c r="C85" s="61" t="str">
        <f>'Map and Ab list'!AB13</f>
        <v>Z5</v>
      </c>
      <c r="D85" s="61" t="str">
        <f>'Map and Ab list'!AB15</f>
        <v>Z6</v>
      </c>
      <c r="E85" s="61" t="e">
        <f t="shared" si="12"/>
        <v>#VALUE!</v>
      </c>
      <c r="G85" s="61" t="str">
        <f>'Map and Ab list'!AB87</f>
        <v>Z5</v>
      </c>
      <c r="H85" s="61" t="str">
        <f>'Map and Ab list'!AB89</f>
        <v>Z6</v>
      </c>
      <c r="I85" s="61" t="e">
        <f t="shared" si="13"/>
        <v>#VALUE!</v>
      </c>
      <c r="K85" s="61" t="str">
        <f>'Map and Ab list'!AB161</f>
        <v>Z5</v>
      </c>
      <c r="L85" s="61" t="str">
        <f>'Map and Ab list'!AB163</f>
        <v>Z6</v>
      </c>
      <c r="M85" s="61" t="e">
        <f t="shared" si="14"/>
        <v>#VALUE!</v>
      </c>
      <c r="O85" s="61" t="str">
        <f>'Map and Ab list'!AB235</f>
        <v>Z5</v>
      </c>
      <c r="P85" s="61" t="str">
        <f>'Map and Ab list'!AB237</f>
        <v>Z6</v>
      </c>
      <c r="Q85" s="61" t="e">
        <f t="shared" si="15"/>
        <v>#VALUE!</v>
      </c>
      <c r="S85" s="61" t="str">
        <f>'Map and Ab list'!AB309</f>
        <v>Z5</v>
      </c>
      <c r="T85" s="61" t="str">
        <f>'Map and Ab list'!AB311</f>
        <v>Z6</v>
      </c>
      <c r="U85" s="61" t="e">
        <f t="shared" si="16"/>
        <v>#VALUE!</v>
      </c>
      <c r="W85" s="61" t="str">
        <f>'Map and Ab list'!AB383</f>
        <v>Z5</v>
      </c>
      <c r="X85" s="61" t="str">
        <f>'Map and Ab list'!AB385</f>
        <v>Z6</v>
      </c>
      <c r="Y85" s="61" t="e">
        <f t="shared" si="17"/>
        <v>#VALUE!</v>
      </c>
      <c r="AA85" s="61" t="str">
        <f>'Map and Ab list'!AB457</f>
        <v>Z5</v>
      </c>
      <c r="AB85" s="61" t="str">
        <f>'Map and Ab list'!AB459</f>
        <v>Z6</v>
      </c>
      <c r="AC85" s="61" t="e">
        <f t="shared" si="18"/>
        <v>#VALUE!</v>
      </c>
      <c r="AE85" s="61" t="str">
        <f>'Map and Ab list'!AB531</f>
        <v>Z5</v>
      </c>
      <c r="AF85" s="61" t="str">
        <f>'Map and Ab list'!AB533</f>
        <v>Z6</v>
      </c>
      <c r="AG85" s="61" t="e">
        <f t="shared" si="19"/>
        <v>#VALUE!</v>
      </c>
      <c r="AI85" s="61" t="str">
        <f>'Map and Ab list'!AB605</f>
        <v>Z5</v>
      </c>
      <c r="AJ85" s="61" t="str">
        <f>'Map and Ab list'!AB607</f>
        <v>Z6</v>
      </c>
      <c r="AK85" s="61" t="e">
        <f t="shared" si="20"/>
        <v>#VALUE!</v>
      </c>
      <c r="AM85" s="61" t="str">
        <f>'Map and Ab list'!AB679</f>
        <v>Z5</v>
      </c>
      <c r="AN85" s="61" t="str">
        <f>'Map and Ab list'!AB681</f>
        <v>Z6</v>
      </c>
      <c r="AO85" s="61" t="e">
        <f t="shared" si="21"/>
        <v>#VALUE!</v>
      </c>
      <c r="AQ85" s="61" t="str">
        <f>'Map and Ab list'!AB753</f>
        <v>Z5</v>
      </c>
      <c r="AR85" s="61" t="str">
        <f>'Map and Ab list'!AB755</f>
        <v>Z6</v>
      </c>
      <c r="AS85" s="61" t="e">
        <f t="shared" si="22"/>
        <v>#VALUE!</v>
      </c>
      <c r="AU85" s="61" t="str">
        <f>'Map and Ab list'!AB827</f>
        <v>Z5</v>
      </c>
      <c r="AV85" s="61" t="str">
        <f>'Map and Ab list'!AB829</f>
        <v>Z6</v>
      </c>
      <c r="AW85" s="61" t="e">
        <f t="shared" si="23"/>
        <v>#VALUE!</v>
      </c>
      <c r="AZ85" s="11"/>
      <c r="BA85" s="11"/>
      <c r="BC85" s="11"/>
      <c r="BD85" s="11"/>
      <c r="BE85" s="11"/>
      <c r="BG85" s="11"/>
      <c r="BH85" s="11"/>
      <c r="BI85" s="11"/>
      <c r="BK85" s="11"/>
      <c r="BL85" s="11"/>
      <c r="BM85" s="11"/>
      <c r="BO85" s="11"/>
      <c r="BP85" s="11"/>
      <c r="BQ85" s="11"/>
      <c r="BS85" s="11"/>
      <c r="BT85" s="11"/>
      <c r="BU85" s="11"/>
      <c r="BW85" s="11"/>
      <c r="BX85" s="11"/>
      <c r="BY85" s="11"/>
      <c r="CA85" s="11"/>
      <c r="CB85" s="11"/>
      <c r="CC85" s="11"/>
      <c r="CE85" s="11"/>
      <c r="CF85" s="11"/>
      <c r="CG85" s="11"/>
      <c r="CI85" s="11"/>
      <c r="CJ85" s="11"/>
      <c r="CK85" s="11"/>
      <c r="CM85" s="11"/>
      <c r="CN85" s="11"/>
      <c r="CO85" s="11"/>
      <c r="CQ85" s="11"/>
      <c r="CR85" s="11"/>
      <c r="CS85" s="11"/>
    </row>
    <row r="86" spans="1:97" ht="14.1" customHeight="1" x14ac:dyDescent="0.2">
      <c r="A86" s="64">
        <v>82</v>
      </c>
      <c r="B86" s="117" t="s">
        <v>1192</v>
      </c>
      <c r="C86" s="61" t="str">
        <f>'Map and Ab list'!AC13</f>
        <v>AA5</v>
      </c>
      <c r="D86" s="61" t="str">
        <f>'Map and Ab list'!AC15</f>
        <v>AA6</v>
      </c>
      <c r="E86" s="61" t="e">
        <f t="shared" si="12"/>
        <v>#VALUE!</v>
      </c>
      <c r="G86" s="61" t="str">
        <f>'Map and Ab list'!AC87</f>
        <v>AA5</v>
      </c>
      <c r="H86" s="61" t="str">
        <f>'Map and Ab list'!AC89</f>
        <v>AA6</v>
      </c>
      <c r="I86" s="61" t="e">
        <f t="shared" si="13"/>
        <v>#VALUE!</v>
      </c>
      <c r="K86" s="61" t="str">
        <f>'Map and Ab list'!AC161</f>
        <v>AA5</v>
      </c>
      <c r="L86" s="61" t="str">
        <f>'Map and Ab list'!AC163</f>
        <v>AA6</v>
      </c>
      <c r="M86" s="61" t="e">
        <f t="shared" si="14"/>
        <v>#VALUE!</v>
      </c>
      <c r="O86" s="61" t="str">
        <f>'Map and Ab list'!AC235</f>
        <v>AA5</v>
      </c>
      <c r="P86" s="61" t="str">
        <f>'Map and Ab list'!AC237</f>
        <v>AA6</v>
      </c>
      <c r="Q86" s="61" t="e">
        <f t="shared" si="15"/>
        <v>#VALUE!</v>
      </c>
      <c r="S86" s="61" t="str">
        <f>'Map and Ab list'!AC309</f>
        <v>AA5</v>
      </c>
      <c r="T86" s="61" t="str">
        <f>'Map and Ab list'!AC311</f>
        <v>AA6</v>
      </c>
      <c r="U86" s="61" t="e">
        <f t="shared" si="16"/>
        <v>#VALUE!</v>
      </c>
      <c r="W86" s="61" t="str">
        <f>'Map and Ab list'!AC383</f>
        <v>AA5</v>
      </c>
      <c r="X86" s="61" t="str">
        <f>'Map and Ab list'!AC385</f>
        <v>AA6</v>
      </c>
      <c r="Y86" s="61" t="e">
        <f t="shared" si="17"/>
        <v>#VALUE!</v>
      </c>
      <c r="AA86" s="61" t="str">
        <f>'Map and Ab list'!AC457</f>
        <v>AA5</v>
      </c>
      <c r="AB86" s="61" t="str">
        <f>'Map and Ab list'!AC459</f>
        <v>AA6</v>
      </c>
      <c r="AC86" s="61" t="e">
        <f t="shared" si="18"/>
        <v>#VALUE!</v>
      </c>
      <c r="AE86" s="61" t="str">
        <f>'Map and Ab list'!AC531</f>
        <v>AA5</v>
      </c>
      <c r="AF86" s="61" t="str">
        <f>'Map and Ab list'!AC533</f>
        <v>AA6</v>
      </c>
      <c r="AG86" s="61" t="e">
        <f t="shared" si="19"/>
        <v>#VALUE!</v>
      </c>
      <c r="AI86" s="61" t="str">
        <f>'Map and Ab list'!AC605</f>
        <v>AA5</v>
      </c>
      <c r="AJ86" s="61" t="str">
        <f>'Map and Ab list'!AC607</f>
        <v>AA6</v>
      </c>
      <c r="AK86" s="61" t="e">
        <f t="shared" si="20"/>
        <v>#VALUE!</v>
      </c>
      <c r="AM86" s="61" t="str">
        <f>'Map and Ab list'!AC679</f>
        <v>AA5</v>
      </c>
      <c r="AN86" s="61" t="str">
        <f>'Map and Ab list'!AC681</f>
        <v>AA6</v>
      </c>
      <c r="AO86" s="61" t="e">
        <f t="shared" si="21"/>
        <v>#VALUE!</v>
      </c>
      <c r="AQ86" s="61" t="str">
        <f>'Map and Ab list'!AC753</f>
        <v>AA5</v>
      </c>
      <c r="AR86" s="61" t="str">
        <f>'Map and Ab list'!AC755</f>
        <v>AA6</v>
      </c>
      <c r="AS86" s="61" t="e">
        <f t="shared" si="22"/>
        <v>#VALUE!</v>
      </c>
      <c r="AU86" s="61" t="str">
        <f>'Map and Ab list'!AC827</f>
        <v>AA5</v>
      </c>
      <c r="AV86" s="61" t="str">
        <f>'Map and Ab list'!AC829</f>
        <v>AA6</v>
      </c>
      <c r="AW86" s="61" t="e">
        <f t="shared" si="23"/>
        <v>#VALUE!</v>
      </c>
      <c r="AZ86" s="11"/>
      <c r="BA86" s="11"/>
      <c r="BC86" s="11"/>
      <c r="BD86" s="11"/>
      <c r="BE86" s="11"/>
      <c r="BG86" s="11"/>
      <c r="BH86" s="11"/>
      <c r="BI86" s="11"/>
      <c r="BK86" s="11"/>
      <c r="BL86" s="11"/>
      <c r="BM86" s="11"/>
      <c r="BO86" s="11"/>
      <c r="BP86" s="11"/>
      <c r="BQ86" s="11"/>
      <c r="BS86" s="11"/>
      <c r="BT86" s="11"/>
      <c r="BU86" s="11"/>
      <c r="BW86" s="11"/>
      <c r="BX86" s="11"/>
      <c r="BY86" s="11"/>
      <c r="CA86" s="11"/>
      <c r="CB86" s="11"/>
      <c r="CC86" s="11"/>
      <c r="CE86" s="11"/>
      <c r="CF86" s="11"/>
      <c r="CG86" s="11"/>
      <c r="CI86" s="11"/>
      <c r="CJ86" s="11"/>
      <c r="CK86" s="11"/>
      <c r="CM86" s="11"/>
      <c r="CN86" s="11"/>
      <c r="CO86" s="11"/>
      <c r="CQ86" s="11"/>
      <c r="CR86" s="11"/>
      <c r="CS86" s="11"/>
    </row>
    <row r="87" spans="1:97" ht="14.1" customHeight="1" x14ac:dyDescent="0.2">
      <c r="A87" s="64">
        <v>83</v>
      </c>
      <c r="B87" s="117" t="s">
        <v>1193</v>
      </c>
      <c r="C87" s="61" t="str">
        <f>'Map and Ab list'!AD13</f>
        <v>AB5</v>
      </c>
      <c r="D87" s="61" t="str">
        <f>'Map and Ab list'!AD15</f>
        <v>AB6</v>
      </c>
      <c r="E87" s="61" t="e">
        <f t="shared" si="12"/>
        <v>#VALUE!</v>
      </c>
      <c r="G87" s="61" t="str">
        <f>'Map and Ab list'!AD87</f>
        <v>AB5</v>
      </c>
      <c r="H87" s="61" t="str">
        <f>'Map and Ab list'!AD89</f>
        <v>AB6</v>
      </c>
      <c r="I87" s="61" t="e">
        <f t="shared" si="13"/>
        <v>#VALUE!</v>
      </c>
      <c r="K87" s="61" t="str">
        <f>'Map and Ab list'!AD161</f>
        <v>AB5</v>
      </c>
      <c r="L87" s="61" t="str">
        <f>'Map and Ab list'!AD163</f>
        <v>AB6</v>
      </c>
      <c r="M87" s="61" t="e">
        <f t="shared" si="14"/>
        <v>#VALUE!</v>
      </c>
      <c r="O87" s="61" t="str">
        <f>'Map and Ab list'!AD235</f>
        <v>AB5</v>
      </c>
      <c r="P87" s="61" t="str">
        <f>'Map and Ab list'!AD237</f>
        <v>AB6</v>
      </c>
      <c r="Q87" s="61" t="e">
        <f t="shared" si="15"/>
        <v>#VALUE!</v>
      </c>
      <c r="S87" s="61" t="str">
        <f>'Map and Ab list'!AD309</f>
        <v>AB5</v>
      </c>
      <c r="T87" s="61" t="str">
        <f>'Map and Ab list'!AD311</f>
        <v>AB6</v>
      </c>
      <c r="U87" s="61" t="e">
        <f t="shared" si="16"/>
        <v>#VALUE!</v>
      </c>
      <c r="W87" s="61" t="str">
        <f>'Map and Ab list'!AD383</f>
        <v>AB5</v>
      </c>
      <c r="X87" s="61" t="str">
        <f>'Map and Ab list'!AD385</f>
        <v>AB6</v>
      </c>
      <c r="Y87" s="61" t="e">
        <f t="shared" si="17"/>
        <v>#VALUE!</v>
      </c>
      <c r="AA87" s="61" t="str">
        <f>'Map and Ab list'!AD457</f>
        <v>AB5</v>
      </c>
      <c r="AB87" s="61" t="str">
        <f>'Map and Ab list'!AD459</f>
        <v>AB6</v>
      </c>
      <c r="AC87" s="61" t="e">
        <f t="shared" si="18"/>
        <v>#VALUE!</v>
      </c>
      <c r="AE87" s="61" t="str">
        <f>'Map and Ab list'!AD531</f>
        <v>AB5</v>
      </c>
      <c r="AF87" s="61" t="str">
        <f>'Map and Ab list'!AD533</f>
        <v>AB6</v>
      </c>
      <c r="AG87" s="61" t="e">
        <f t="shared" si="19"/>
        <v>#VALUE!</v>
      </c>
      <c r="AI87" s="61" t="str">
        <f>'Map and Ab list'!AD605</f>
        <v>AB5</v>
      </c>
      <c r="AJ87" s="61" t="str">
        <f>'Map and Ab list'!AD607</f>
        <v>AB6</v>
      </c>
      <c r="AK87" s="61" t="e">
        <f t="shared" si="20"/>
        <v>#VALUE!</v>
      </c>
      <c r="AM87" s="61" t="str">
        <f>'Map and Ab list'!AD679</f>
        <v>AB5</v>
      </c>
      <c r="AN87" s="61" t="str">
        <f>'Map and Ab list'!AD681</f>
        <v>AB6</v>
      </c>
      <c r="AO87" s="61" t="e">
        <f t="shared" si="21"/>
        <v>#VALUE!</v>
      </c>
      <c r="AQ87" s="61" t="str">
        <f>'Map and Ab list'!AD753</f>
        <v>AB5</v>
      </c>
      <c r="AR87" s="61" t="str">
        <f>'Map and Ab list'!AD755</f>
        <v>AB6</v>
      </c>
      <c r="AS87" s="61" t="e">
        <f t="shared" si="22"/>
        <v>#VALUE!</v>
      </c>
      <c r="AU87" s="61" t="str">
        <f>'Map and Ab list'!AD827</f>
        <v>AB5</v>
      </c>
      <c r="AV87" s="61" t="str">
        <f>'Map and Ab list'!AD829</f>
        <v>AB6</v>
      </c>
      <c r="AW87" s="61" t="e">
        <f t="shared" si="23"/>
        <v>#VALUE!</v>
      </c>
      <c r="AZ87" s="11"/>
      <c r="BA87" s="11"/>
      <c r="BC87" s="11"/>
      <c r="BD87" s="11"/>
      <c r="BE87" s="11"/>
      <c r="BG87" s="11"/>
      <c r="BH87" s="11"/>
      <c r="BI87" s="11"/>
      <c r="BK87" s="11"/>
      <c r="BL87" s="11"/>
      <c r="BM87" s="11"/>
      <c r="BO87" s="11"/>
      <c r="BP87" s="11"/>
      <c r="BQ87" s="11"/>
      <c r="BS87" s="11"/>
      <c r="BT87" s="11"/>
      <c r="BU87" s="11"/>
      <c r="BW87" s="11"/>
      <c r="BX87" s="11"/>
      <c r="BY87" s="11"/>
      <c r="CA87" s="11"/>
      <c r="CB87" s="11"/>
      <c r="CC87" s="11"/>
      <c r="CE87" s="11"/>
      <c r="CF87" s="11"/>
      <c r="CG87" s="11"/>
      <c r="CI87" s="11"/>
      <c r="CJ87" s="11"/>
      <c r="CK87" s="11"/>
      <c r="CM87" s="11"/>
      <c r="CN87" s="11"/>
      <c r="CO87" s="11"/>
      <c r="CQ87" s="11"/>
      <c r="CR87" s="11"/>
      <c r="CS87" s="11"/>
    </row>
    <row r="88" spans="1:97" ht="14.1" customHeight="1" x14ac:dyDescent="0.2">
      <c r="A88" s="64">
        <v>84</v>
      </c>
      <c r="B88" s="117" t="s">
        <v>1194</v>
      </c>
      <c r="C88" s="61" t="str">
        <f>'Map and Ab list'!AE13</f>
        <v>AC5</v>
      </c>
      <c r="D88" s="61" t="str">
        <f>'Map and Ab list'!AE15</f>
        <v>AC6</v>
      </c>
      <c r="E88" s="61" t="e">
        <f t="shared" si="12"/>
        <v>#VALUE!</v>
      </c>
      <c r="G88" s="61" t="str">
        <f>'Map and Ab list'!AE87</f>
        <v>AC5</v>
      </c>
      <c r="H88" s="61" t="str">
        <f>'Map and Ab list'!AE89</f>
        <v>AC6</v>
      </c>
      <c r="I88" s="61" t="e">
        <f t="shared" si="13"/>
        <v>#VALUE!</v>
      </c>
      <c r="K88" s="61" t="str">
        <f>'Map and Ab list'!AE161</f>
        <v>AC5</v>
      </c>
      <c r="L88" s="61" t="str">
        <f>'Map and Ab list'!AE163</f>
        <v>AC6</v>
      </c>
      <c r="M88" s="61" t="e">
        <f t="shared" si="14"/>
        <v>#VALUE!</v>
      </c>
      <c r="O88" s="61" t="str">
        <f>'Map and Ab list'!AE235</f>
        <v>AC5</v>
      </c>
      <c r="P88" s="61" t="str">
        <f>'Map and Ab list'!AE237</f>
        <v>AC6</v>
      </c>
      <c r="Q88" s="61" t="e">
        <f t="shared" si="15"/>
        <v>#VALUE!</v>
      </c>
      <c r="S88" s="61" t="str">
        <f>'Map and Ab list'!AE309</f>
        <v>AC5</v>
      </c>
      <c r="T88" s="61" t="str">
        <f>'Map and Ab list'!AE311</f>
        <v>AC6</v>
      </c>
      <c r="U88" s="61" t="e">
        <f t="shared" si="16"/>
        <v>#VALUE!</v>
      </c>
      <c r="W88" s="61" t="str">
        <f>'Map and Ab list'!AE383</f>
        <v>AC5</v>
      </c>
      <c r="X88" s="61" t="str">
        <f>'Map and Ab list'!AE385</f>
        <v>AC6</v>
      </c>
      <c r="Y88" s="61" t="e">
        <f t="shared" si="17"/>
        <v>#VALUE!</v>
      </c>
      <c r="AA88" s="61" t="str">
        <f>'Map and Ab list'!AE457</f>
        <v>AC5</v>
      </c>
      <c r="AB88" s="61" t="str">
        <f>'Map and Ab list'!AE459</f>
        <v>AC6</v>
      </c>
      <c r="AC88" s="61" t="e">
        <f t="shared" si="18"/>
        <v>#VALUE!</v>
      </c>
      <c r="AE88" s="61" t="str">
        <f>'Map and Ab list'!AE531</f>
        <v>AC5</v>
      </c>
      <c r="AF88" s="61" t="str">
        <f>'Map and Ab list'!AE533</f>
        <v>AC6</v>
      </c>
      <c r="AG88" s="61" t="e">
        <f t="shared" si="19"/>
        <v>#VALUE!</v>
      </c>
      <c r="AI88" s="61" t="str">
        <f>'Map and Ab list'!AE605</f>
        <v>AC5</v>
      </c>
      <c r="AJ88" s="61" t="str">
        <f>'Map and Ab list'!AE607</f>
        <v>AC6</v>
      </c>
      <c r="AK88" s="61" t="e">
        <f t="shared" si="20"/>
        <v>#VALUE!</v>
      </c>
      <c r="AM88" s="61" t="str">
        <f>'Map and Ab list'!AE679</f>
        <v>AC5</v>
      </c>
      <c r="AN88" s="61" t="str">
        <f>'Map and Ab list'!AE681</f>
        <v>AC6</v>
      </c>
      <c r="AO88" s="61" t="e">
        <f t="shared" si="21"/>
        <v>#VALUE!</v>
      </c>
      <c r="AQ88" s="61" t="str">
        <f>'Map and Ab list'!AE753</f>
        <v>AC5</v>
      </c>
      <c r="AR88" s="61" t="str">
        <f>'Map and Ab list'!AE755</f>
        <v>AC6</v>
      </c>
      <c r="AS88" s="61" t="e">
        <f t="shared" si="22"/>
        <v>#VALUE!</v>
      </c>
      <c r="AU88" s="61" t="str">
        <f>'Map and Ab list'!AE827</f>
        <v>AC5</v>
      </c>
      <c r="AV88" s="61" t="str">
        <f>'Map and Ab list'!AE829</f>
        <v>AC6</v>
      </c>
      <c r="AW88" s="61" t="e">
        <f t="shared" si="23"/>
        <v>#VALUE!</v>
      </c>
      <c r="AZ88" s="11"/>
      <c r="BA88" s="11"/>
      <c r="BC88" s="11"/>
      <c r="BD88" s="11"/>
      <c r="BE88" s="11"/>
      <c r="BG88" s="11"/>
      <c r="BH88" s="11"/>
      <c r="BI88" s="11"/>
      <c r="BK88" s="11"/>
      <c r="BL88" s="11"/>
      <c r="BM88" s="11"/>
      <c r="BO88" s="11"/>
      <c r="BP88" s="11"/>
      <c r="BQ88" s="11"/>
      <c r="BS88" s="11"/>
      <c r="BT88" s="11"/>
      <c r="BU88" s="11"/>
      <c r="BW88" s="11"/>
      <c r="BX88" s="11"/>
      <c r="BY88" s="11"/>
      <c r="CA88" s="11"/>
      <c r="CB88" s="11"/>
      <c r="CC88" s="11"/>
      <c r="CE88" s="11"/>
      <c r="CF88" s="11"/>
      <c r="CG88" s="11"/>
      <c r="CI88" s="11"/>
      <c r="CJ88" s="11"/>
      <c r="CK88" s="11"/>
      <c r="CM88" s="11"/>
      <c r="CN88" s="11"/>
      <c r="CO88" s="11"/>
      <c r="CQ88" s="11"/>
      <c r="CR88" s="11"/>
      <c r="CS88" s="11"/>
    </row>
    <row r="89" spans="1:97" ht="14.1" customHeight="1" x14ac:dyDescent="0.2">
      <c r="A89" s="64">
        <v>85</v>
      </c>
      <c r="B89" s="117" t="s">
        <v>1195</v>
      </c>
      <c r="C89" s="61" t="str">
        <f>'Map and Ab list'!AF13</f>
        <v>AD5</v>
      </c>
      <c r="D89" s="61" t="str">
        <f>'Map and Ab list'!AF15</f>
        <v>AD6</v>
      </c>
      <c r="E89" s="61" t="e">
        <f t="shared" si="12"/>
        <v>#VALUE!</v>
      </c>
      <c r="G89" s="61" t="str">
        <f>'Map and Ab list'!AF87</f>
        <v>AD5</v>
      </c>
      <c r="H89" s="61" t="str">
        <f>'Map and Ab list'!AF89</f>
        <v>AD6</v>
      </c>
      <c r="I89" s="61" t="e">
        <f t="shared" si="13"/>
        <v>#VALUE!</v>
      </c>
      <c r="K89" s="61" t="str">
        <f>'Map and Ab list'!AF161</f>
        <v>AD5</v>
      </c>
      <c r="L89" s="61" t="str">
        <f>'Map and Ab list'!AF163</f>
        <v>AD6</v>
      </c>
      <c r="M89" s="61" t="e">
        <f t="shared" si="14"/>
        <v>#VALUE!</v>
      </c>
      <c r="O89" s="61" t="str">
        <f>'Map and Ab list'!AF235</f>
        <v>AD5</v>
      </c>
      <c r="P89" s="61" t="str">
        <f>'Map and Ab list'!AF237</f>
        <v>AD6</v>
      </c>
      <c r="Q89" s="61" t="e">
        <f t="shared" si="15"/>
        <v>#VALUE!</v>
      </c>
      <c r="S89" s="61" t="str">
        <f>'Map and Ab list'!AF309</f>
        <v>AD5</v>
      </c>
      <c r="T89" s="61" t="str">
        <f>'Map and Ab list'!AF311</f>
        <v>AD6</v>
      </c>
      <c r="U89" s="61" t="e">
        <f t="shared" si="16"/>
        <v>#VALUE!</v>
      </c>
      <c r="W89" s="61" t="str">
        <f>'Map and Ab list'!AF383</f>
        <v>AD5</v>
      </c>
      <c r="X89" s="61" t="str">
        <f>'Map and Ab list'!AF385</f>
        <v>AD6</v>
      </c>
      <c r="Y89" s="61" t="e">
        <f t="shared" si="17"/>
        <v>#VALUE!</v>
      </c>
      <c r="AA89" s="61" t="str">
        <f>'Map and Ab list'!AF457</f>
        <v>AD5</v>
      </c>
      <c r="AB89" s="61" t="str">
        <f>'Map and Ab list'!AF459</f>
        <v>AD6</v>
      </c>
      <c r="AC89" s="61" t="e">
        <f t="shared" si="18"/>
        <v>#VALUE!</v>
      </c>
      <c r="AE89" s="61" t="str">
        <f>'Map and Ab list'!AF531</f>
        <v>AD5</v>
      </c>
      <c r="AF89" s="61" t="str">
        <f>'Map and Ab list'!AF533</f>
        <v>AD6</v>
      </c>
      <c r="AG89" s="61" t="e">
        <f t="shared" si="19"/>
        <v>#VALUE!</v>
      </c>
      <c r="AI89" s="61" t="str">
        <f>'Map and Ab list'!AF605</f>
        <v>AD5</v>
      </c>
      <c r="AJ89" s="61" t="str">
        <f>'Map and Ab list'!AF607</f>
        <v>AD6</v>
      </c>
      <c r="AK89" s="61" t="e">
        <f t="shared" si="20"/>
        <v>#VALUE!</v>
      </c>
      <c r="AM89" s="61" t="str">
        <f>'Map and Ab list'!AF679</f>
        <v>AD5</v>
      </c>
      <c r="AN89" s="61" t="str">
        <f>'Map and Ab list'!AF681</f>
        <v>AD6</v>
      </c>
      <c r="AO89" s="61" t="e">
        <f t="shared" si="21"/>
        <v>#VALUE!</v>
      </c>
      <c r="AQ89" s="61" t="str">
        <f>'Map and Ab list'!AF753</f>
        <v>AD5</v>
      </c>
      <c r="AR89" s="61" t="str">
        <f>'Map and Ab list'!AF755</f>
        <v>AD6</v>
      </c>
      <c r="AS89" s="61" t="e">
        <f t="shared" si="22"/>
        <v>#VALUE!</v>
      </c>
      <c r="AU89" s="61" t="str">
        <f>'Map and Ab list'!AF827</f>
        <v>AD5</v>
      </c>
      <c r="AV89" s="61" t="str">
        <f>'Map and Ab list'!AF829</f>
        <v>AD6</v>
      </c>
      <c r="AW89" s="61" t="e">
        <f t="shared" si="23"/>
        <v>#VALUE!</v>
      </c>
      <c r="AZ89" s="11"/>
      <c r="BA89" s="11"/>
      <c r="BC89" s="11"/>
      <c r="BD89" s="11"/>
      <c r="BE89" s="11"/>
      <c r="BG89" s="11"/>
      <c r="BH89" s="11"/>
      <c r="BI89" s="11"/>
      <c r="BK89" s="11"/>
      <c r="BL89" s="11"/>
      <c r="BM89" s="11"/>
      <c r="BO89" s="11"/>
      <c r="BP89" s="11"/>
      <c r="BQ89" s="11"/>
      <c r="BS89" s="11"/>
      <c r="BT89" s="11"/>
      <c r="BU89" s="11"/>
      <c r="BW89" s="11"/>
      <c r="BX89" s="11"/>
      <c r="BY89" s="11"/>
      <c r="CA89" s="11"/>
      <c r="CB89" s="11"/>
      <c r="CC89" s="11"/>
      <c r="CE89" s="11"/>
      <c r="CF89" s="11"/>
      <c r="CG89" s="11"/>
      <c r="CI89" s="11"/>
      <c r="CJ89" s="11"/>
      <c r="CK89" s="11"/>
      <c r="CM89" s="11"/>
      <c r="CN89" s="11"/>
      <c r="CO89" s="11"/>
      <c r="CQ89" s="11"/>
      <c r="CR89" s="11"/>
      <c r="CS89" s="11"/>
    </row>
    <row r="90" spans="1:97" ht="14.1" customHeight="1" x14ac:dyDescent="0.2">
      <c r="A90" s="64">
        <v>86</v>
      </c>
      <c r="B90" s="117" t="s">
        <v>1196</v>
      </c>
      <c r="C90" s="61" t="str">
        <f>'Map and Ab list'!C17</f>
        <v>A7</v>
      </c>
      <c r="D90" s="61" t="str">
        <f>'Map and Ab list'!C19</f>
        <v>A8</v>
      </c>
      <c r="E90" s="61" t="e">
        <f t="shared" si="12"/>
        <v>#VALUE!</v>
      </c>
      <c r="G90" s="61" t="str">
        <f>'Map and Ab list'!C91</f>
        <v>A7</v>
      </c>
      <c r="H90" s="61" t="str">
        <f>'Map and Ab list'!C93</f>
        <v>A8</v>
      </c>
      <c r="I90" s="61" t="e">
        <f t="shared" si="13"/>
        <v>#VALUE!</v>
      </c>
      <c r="K90" s="61" t="str">
        <f>'Map and Ab list'!C165</f>
        <v>A7</v>
      </c>
      <c r="L90" s="61" t="str">
        <f>'Map and Ab list'!C167</f>
        <v>A8</v>
      </c>
      <c r="M90" s="61" t="e">
        <f t="shared" si="14"/>
        <v>#VALUE!</v>
      </c>
      <c r="O90" s="61" t="str">
        <f>'Map and Ab list'!C239</f>
        <v>A7</v>
      </c>
      <c r="P90" s="61" t="str">
        <f>'Map and Ab list'!C241</f>
        <v>A8</v>
      </c>
      <c r="Q90" s="61" t="e">
        <f t="shared" si="15"/>
        <v>#VALUE!</v>
      </c>
      <c r="S90" s="61" t="str">
        <f>'Map and Ab list'!C313</f>
        <v>A7</v>
      </c>
      <c r="T90" s="61" t="str">
        <f>'Map and Ab list'!C315</f>
        <v>A8</v>
      </c>
      <c r="U90" s="61" t="e">
        <f t="shared" si="16"/>
        <v>#VALUE!</v>
      </c>
      <c r="W90" s="61" t="str">
        <f>'Map and Ab list'!C387</f>
        <v>A7</v>
      </c>
      <c r="X90" s="61" t="str">
        <f>'Map and Ab list'!C389</f>
        <v>A8</v>
      </c>
      <c r="Y90" s="61" t="e">
        <f t="shared" si="17"/>
        <v>#VALUE!</v>
      </c>
      <c r="AA90" s="61" t="str">
        <f>'Map and Ab list'!C461</f>
        <v>A7</v>
      </c>
      <c r="AB90" s="61" t="str">
        <f>'Map and Ab list'!C463</f>
        <v>A8</v>
      </c>
      <c r="AC90" s="61" t="e">
        <f t="shared" si="18"/>
        <v>#VALUE!</v>
      </c>
      <c r="AE90" s="61" t="str">
        <f>'Map and Ab list'!C535</f>
        <v>A7</v>
      </c>
      <c r="AF90" s="61" t="str">
        <f>'Map and Ab list'!C537</f>
        <v>A8</v>
      </c>
      <c r="AG90" s="61" t="e">
        <f t="shared" si="19"/>
        <v>#VALUE!</v>
      </c>
      <c r="AI90" s="61" t="str">
        <f>'Map and Ab list'!C609</f>
        <v>A7</v>
      </c>
      <c r="AJ90" s="61" t="str">
        <f>'Map and Ab list'!C611</f>
        <v>A8</v>
      </c>
      <c r="AK90" s="61" t="e">
        <f t="shared" si="20"/>
        <v>#VALUE!</v>
      </c>
      <c r="AM90" s="61" t="str">
        <f>'Map and Ab list'!C683</f>
        <v>A7</v>
      </c>
      <c r="AN90" s="61" t="str">
        <f>'Map and Ab list'!C685</f>
        <v>A8</v>
      </c>
      <c r="AO90" s="61" t="e">
        <f t="shared" si="21"/>
        <v>#VALUE!</v>
      </c>
      <c r="AQ90" s="61" t="str">
        <f>'Map and Ab list'!C757</f>
        <v>A7</v>
      </c>
      <c r="AR90" s="61" t="str">
        <f>'Map and Ab list'!C759</f>
        <v>A8</v>
      </c>
      <c r="AS90" s="61" t="e">
        <f t="shared" si="22"/>
        <v>#VALUE!</v>
      </c>
      <c r="AU90" s="61" t="str">
        <f>'Map and Ab list'!C831</f>
        <v>A7</v>
      </c>
      <c r="AV90" s="61" t="str">
        <f>'Map and Ab list'!C833</f>
        <v>A8</v>
      </c>
      <c r="AW90" s="61" t="e">
        <f t="shared" si="23"/>
        <v>#VALUE!</v>
      </c>
      <c r="AZ90" s="11"/>
      <c r="BA90" s="11"/>
      <c r="BC90" s="11"/>
      <c r="BD90" s="11"/>
      <c r="BE90" s="11"/>
      <c r="BG90" s="11"/>
      <c r="BH90" s="11"/>
      <c r="BI90" s="11"/>
      <c r="BK90" s="11"/>
      <c r="BL90" s="11"/>
      <c r="BM90" s="11"/>
      <c r="BO90" s="11"/>
      <c r="BP90" s="11"/>
      <c r="BQ90" s="11"/>
      <c r="BS90" s="11"/>
      <c r="BT90" s="11"/>
      <c r="BU90" s="11"/>
      <c r="BW90" s="11"/>
      <c r="BX90" s="11"/>
      <c r="BY90" s="11"/>
      <c r="CA90" s="11"/>
      <c r="CB90" s="11"/>
      <c r="CC90" s="11"/>
      <c r="CE90" s="11"/>
      <c r="CF90" s="11"/>
      <c r="CG90" s="11"/>
      <c r="CI90" s="11"/>
      <c r="CJ90" s="11"/>
      <c r="CK90" s="11"/>
      <c r="CM90" s="11"/>
      <c r="CN90" s="11"/>
      <c r="CO90" s="11"/>
      <c r="CQ90" s="11"/>
      <c r="CR90" s="11"/>
      <c r="CS90" s="11"/>
    </row>
    <row r="91" spans="1:97" ht="14.1" customHeight="1" x14ac:dyDescent="0.2">
      <c r="A91" s="64">
        <v>87</v>
      </c>
      <c r="B91" s="117" t="s">
        <v>1197</v>
      </c>
      <c r="C91" s="61" t="str">
        <f>'Map and Ab list'!D17</f>
        <v>B7</v>
      </c>
      <c r="D91" s="61" t="str">
        <f>'Map and Ab list'!D19</f>
        <v>B8</v>
      </c>
      <c r="E91" s="61" t="e">
        <f t="shared" si="12"/>
        <v>#VALUE!</v>
      </c>
      <c r="G91" s="61" t="str">
        <f>'Map and Ab list'!D91</f>
        <v>B7</v>
      </c>
      <c r="H91" s="61" t="str">
        <f>'Map and Ab list'!D93</f>
        <v>B8</v>
      </c>
      <c r="I91" s="61" t="e">
        <f t="shared" si="13"/>
        <v>#VALUE!</v>
      </c>
      <c r="K91" s="61" t="str">
        <f>'Map and Ab list'!D165</f>
        <v>B7</v>
      </c>
      <c r="L91" s="61" t="str">
        <f>'Map and Ab list'!D167</f>
        <v>B8</v>
      </c>
      <c r="M91" s="61" t="e">
        <f t="shared" si="14"/>
        <v>#VALUE!</v>
      </c>
      <c r="O91" s="61" t="str">
        <f>'Map and Ab list'!D239</f>
        <v>B7</v>
      </c>
      <c r="P91" s="61" t="str">
        <f>'Map and Ab list'!D241</f>
        <v>B8</v>
      </c>
      <c r="Q91" s="61" t="e">
        <f t="shared" si="15"/>
        <v>#VALUE!</v>
      </c>
      <c r="S91" s="61" t="str">
        <f>'Map and Ab list'!D313</f>
        <v>B7</v>
      </c>
      <c r="T91" s="61" t="str">
        <f>'Map and Ab list'!D315</f>
        <v>B8</v>
      </c>
      <c r="U91" s="61" t="e">
        <f t="shared" si="16"/>
        <v>#VALUE!</v>
      </c>
      <c r="W91" s="61" t="str">
        <f>'Map and Ab list'!D387</f>
        <v>B7</v>
      </c>
      <c r="X91" s="61" t="str">
        <f>'Map and Ab list'!D389</f>
        <v>B8</v>
      </c>
      <c r="Y91" s="61" t="e">
        <f t="shared" si="17"/>
        <v>#VALUE!</v>
      </c>
      <c r="AA91" s="61" t="str">
        <f>'Map and Ab list'!D461</f>
        <v>B7</v>
      </c>
      <c r="AB91" s="61" t="str">
        <f>'Map and Ab list'!D463</f>
        <v>B8</v>
      </c>
      <c r="AC91" s="61" t="e">
        <f t="shared" si="18"/>
        <v>#VALUE!</v>
      </c>
      <c r="AE91" s="61" t="str">
        <f>'Map and Ab list'!D535</f>
        <v>B7</v>
      </c>
      <c r="AF91" s="61" t="str">
        <f>'Map and Ab list'!D537</f>
        <v>B8</v>
      </c>
      <c r="AG91" s="61" t="e">
        <f t="shared" si="19"/>
        <v>#VALUE!</v>
      </c>
      <c r="AI91" s="61" t="str">
        <f>'Map and Ab list'!D609</f>
        <v>B7</v>
      </c>
      <c r="AJ91" s="61" t="str">
        <f>'Map and Ab list'!D611</f>
        <v>B8</v>
      </c>
      <c r="AK91" s="61" t="e">
        <f t="shared" si="20"/>
        <v>#VALUE!</v>
      </c>
      <c r="AM91" s="61" t="str">
        <f>'Map and Ab list'!D683</f>
        <v>B7</v>
      </c>
      <c r="AN91" s="61" t="str">
        <f>'Map and Ab list'!D685</f>
        <v>B8</v>
      </c>
      <c r="AO91" s="61" t="e">
        <f t="shared" si="21"/>
        <v>#VALUE!</v>
      </c>
      <c r="AQ91" s="61" t="str">
        <f>'Map and Ab list'!D757</f>
        <v>B7</v>
      </c>
      <c r="AR91" s="61" t="str">
        <f>'Map and Ab list'!D759</f>
        <v>B8</v>
      </c>
      <c r="AS91" s="61" t="e">
        <f t="shared" si="22"/>
        <v>#VALUE!</v>
      </c>
      <c r="AU91" s="61" t="str">
        <f>'Map and Ab list'!D831</f>
        <v>B7</v>
      </c>
      <c r="AV91" s="61" t="str">
        <f>'Map and Ab list'!D833</f>
        <v>B8</v>
      </c>
      <c r="AW91" s="61" t="e">
        <f t="shared" si="23"/>
        <v>#VALUE!</v>
      </c>
      <c r="AZ91" s="11"/>
      <c r="BA91" s="11"/>
      <c r="BC91" s="11"/>
      <c r="BD91" s="11"/>
      <c r="BE91" s="11"/>
      <c r="BG91" s="11"/>
      <c r="BH91" s="11"/>
      <c r="BI91" s="11"/>
      <c r="BK91" s="11"/>
      <c r="BL91" s="11"/>
      <c r="BM91" s="11"/>
      <c r="BO91" s="11"/>
      <c r="BP91" s="11"/>
      <c r="BQ91" s="11"/>
      <c r="BS91" s="11"/>
      <c r="BT91" s="11"/>
      <c r="BU91" s="11"/>
      <c r="BW91" s="11"/>
      <c r="BX91" s="11"/>
      <c r="BY91" s="11"/>
      <c r="CA91" s="11"/>
      <c r="CB91" s="11"/>
      <c r="CC91" s="11"/>
      <c r="CE91" s="11"/>
      <c r="CF91" s="11"/>
      <c r="CG91" s="11"/>
      <c r="CI91" s="11"/>
      <c r="CJ91" s="11"/>
      <c r="CK91" s="11"/>
      <c r="CM91" s="11"/>
      <c r="CN91" s="11"/>
      <c r="CO91" s="11"/>
      <c r="CQ91" s="11"/>
      <c r="CR91" s="11"/>
      <c r="CS91" s="11"/>
    </row>
    <row r="92" spans="1:97" ht="14.1" customHeight="1" x14ac:dyDescent="0.2">
      <c r="A92" s="64">
        <v>88</v>
      </c>
      <c r="B92" s="117" t="s">
        <v>1198</v>
      </c>
      <c r="C92" s="61" t="str">
        <f>'Map and Ab list'!E17</f>
        <v>C7</v>
      </c>
      <c r="D92" s="61" t="str">
        <f>'Map and Ab list'!E19</f>
        <v>C8</v>
      </c>
      <c r="E92" s="61" t="e">
        <f t="shared" si="12"/>
        <v>#VALUE!</v>
      </c>
      <c r="G92" s="61" t="str">
        <f>'Map and Ab list'!E91</f>
        <v>C7</v>
      </c>
      <c r="H92" s="61" t="str">
        <f>'Map and Ab list'!E93</f>
        <v>C8</v>
      </c>
      <c r="I92" s="61" t="e">
        <f t="shared" si="13"/>
        <v>#VALUE!</v>
      </c>
      <c r="K92" s="61" t="str">
        <f>'Map and Ab list'!E165</f>
        <v>C7</v>
      </c>
      <c r="L92" s="61" t="str">
        <f>'Map and Ab list'!E167</f>
        <v>C8</v>
      </c>
      <c r="M92" s="61" t="e">
        <f t="shared" si="14"/>
        <v>#VALUE!</v>
      </c>
      <c r="O92" s="61" t="str">
        <f>'Map and Ab list'!E239</f>
        <v>C7</v>
      </c>
      <c r="P92" s="61" t="str">
        <f>'Map and Ab list'!E241</f>
        <v>C8</v>
      </c>
      <c r="Q92" s="61" t="e">
        <f t="shared" si="15"/>
        <v>#VALUE!</v>
      </c>
      <c r="S92" s="61" t="str">
        <f>'Map and Ab list'!E313</f>
        <v>C7</v>
      </c>
      <c r="T92" s="61" t="str">
        <f>'Map and Ab list'!E315</f>
        <v>C8</v>
      </c>
      <c r="U92" s="61" t="e">
        <f t="shared" si="16"/>
        <v>#VALUE!</v>
      </c>
      <c r="W92" s="61" t="str">
        <f>'Map and Ab list'!E387</f>
        <v>C7</v>
      </c>
      <c r="X92" s="61" t="str">
        <f>'Map and Ab list'!E389</f>
        <v>C8</v>
      </c>
      <c r="Y92" s="61" t="e">
        <f t="shared" si="17"/>
        <v>#VALUE!</v>
      </c>
      <c r="AA92" s="61" t="str">
        <f>'Map and Ab list'!E461</f>
        <v>C7</v>
      </c>
      <c r="AB92" s="61" t="str">
        <f>'Map and Ab list'!E463</f>
        <v>C8</v>
      </c>
      <c r="AC92" s="61" t="e">
        <f t="shared" si="18"/>
        <v>#VALUE!</v>
      </c>
      <c r="AE92" s="61" t="str">
        <f>'Map and Ab list'!E535</f>
        <v>C7</v>
      </c>
      <c r="AF92" s="61" t="str">
        <f>'Map and Ab list'!E537</f>
        <v>C8</v>
      </c>
      <c r="AG92" s="61" t="e">
        <f t="shared" si="19"/>
        <v>#VALUE!</v>
      </c>
      <c r="AI92" s="61" t="str">
        <f>'Map and Ab list'!E609</f>
        <v>C7</v>
      </c>
      <c r="AJ92" s="61" t="str">
        <f>'Map and Ab list'!E611</f>
        <v>C8</v>
      </c>
      <c r="AK92" s="61" t="e">
        <f t="shared" si="20"/>
        <v>#VALUE!</v>
      </c>
      <c r="AM92" s="61" t="str">
        <f>'Map and Ab list'!E683</f>
        <v>C7</v>
      </c>
      <c r="AN92" s="61" t="str">
        <f>'Map and Ab list'!E685</f>
        <v>C8</v>
      </c>
      <c r="AO92" s="61" t="e">
        <f t="shared" si="21"/>
        <v>#VALUE!</v>
      </c>
      <c r="AQ92" s="61" t="str">
        <f>'Map and Ab list'!E757</f>
        <v>C7</v>
      </c>
      <c r="AR92" s="61" t="str">
        <f>'Map and Ab list'!E759</f>
        <v>C8</v>
      </c>
      <c r="AS92" s="61" t="e">
        <f t="shared" si="22"/>
        <v>#VALUE!</v>
      </c>
      <c r="AU92" s="61" t="str">
        <f>'Map and Ab list'!E831</f>
        <v>C7</v>
      </c>
      <c r="AV92" s="61" t="str">
        <f>'Map and Ab list'!E833</f>
        <v>C8</v>
      </c>
      <c r="AW92" s="61" t="e">
        <f t="shared" si="23"/>
        <v>#VALUE!</v>
      </c>
      <c r="AZ92" s="11"/>
      <c r="BA92" s="11"/>
      <c r="BC92" s="11"/>
      <c r="BD92" s="11"/>
      <c r="BE92" s="11"/>
      <c r="BG92" s="11"/>
      <c r="BH92" s="11"/>
      <c r="BI92" s="11"/>
      <c r="BK92" s="11"/>
      <c r="BL92" s="11"/>
      <c r="BM92" s="11"/>
      <c r="BO92" s="11"/>
      <c r="BP92" s="11"/>
      <c r="BQ92" s="11"/>
      <c r="BS92" s="11"/>
      <c r="BT92" s="11"/>
      <c r="BU92" s="11"/>
      <c r="BW92" s="11"/>
      <c r="BX92" s="11"/>
      <c r="BY92" s="11"/>
      <c r="CA92" s="11"/>
      <c r="CB92" s="11"/>
      <c r="CC92" s="11"/>
      <c r="CE92" s="11"/>
      <c r="CF92" s="11"/>
      <c r="CG92" s="11"/>
      <c r="CI92" s="11"/>
      <c r="CJ92" s="11"/>
      <c r="CK92" s="11"/>
      <c r="CM92" s="11"/>
      <c r="CN92" s="11"/>
      <c r="CO92" s="11"/>
      <c r="CQ92" s="11"/>
      <c r="CR92" s="11"/>
      <c r="CS92" s="11"/>
    </row>
    <row r="93" spans="1:97" ht="14.1" customHeight="1" x14ac:dyDescent="0.2">
      <c r="A93" s="64">
        <v>89</v>
      </c>
      <c r="B93" s="117" t="s">
        <v>1199</v>
      </c>
      <c r="C93" s="61" t="str">
        <f>'Map and Ab list'!F17</f>
        <v>D7</v>
      </c>
      <c r="D93" s="61" t="str">
        <f>'Map and Ab list'!F19</f>
        <v>D8</v>
      </c>
      <c r="E93" s="61" t="e">
        <f t="shared" si="12"/>
        <v>#VALUE!</v>
      </c>
      <c r="G93" s="61" t="str">
        <f>'Map and Ab list'!F91</f>
        <v>D7</v>
      </c>
      <c r="H93" s="61" t="str">
        <f>'Map and Ab list'!F93</f>
        <v>D8</v>
      </c>
      <c r="I93" s="61" t="e">
        <f t="shared" si="13"/>
        <v>#VALUE!</v>
      </c>
      <c r="K93" s="61" t="str">
        <f>'Map and Ab list'!F165</f>
        <v>D7</v>
      </c>
      <c r="L93" s="61" t="str">
        <f>'Map and Ab list'!F167</f>
        <v>D8</v>
      </c>
      <c r="M93" s="61" t="e">
        <f t="shared" si="14"/>
        <v>#VALUE!</v>
      </c>
      <c r="O93" s="61" t="str">
        <f>'Map and Ab list'!F239</f>
        <v>D7</v>
      </c>
      <c r="P93" s="61" t="str">
        <f>'Map and Ab list'!F241</f>
        <v>D8</v>
      </c>
      <c r="Q93" s="61" t="e">
        <f t="shared" si="15"/>
        <v>#VALUE!</v>
      </c>
      <c r="S93" s="61" t="str">
        <f>'Map and Ab list'!F313</f>
        <v>D7</v>
      </c>
      <c r="T93" s="61" t="str">
        <f>'Map and Ab list'!F315</f>
        <v>D8</v>
      </c>
      <c r="U93" s="61" t="e">
        <f t="shared" si="16"/>
        <v>#VALUE!</v>
      </c>
      <c r="W93" s="61" t="str">
        <f>'Map and Ab list'!F387</f>
        <v>D7</v>
      </c>
      <c r="X93" s="61" t="str">
        <f>'Map and Ab list'!F389</f>
        <v>D8</v>
      </c>
      <c r="Y93" s="61" t="e">
        <f t="shared" si="17"/>
        <v>#VALUE!</v>
      </c>
      <c r="AA93" s="61" t="str">
        <f>'Map and Ab list'!F461</f>
        <v>D7</v>
      </c>
      <c r="AB93" s="61" t="str">
        <f>'Map and Ab list'!F463</f>
        <v>D8</v>
      </c>
      <c r="AC93" s="61" t="e">
        <f t="shared" si="18"/>
        <v>#VALUE!</v>
      </c>
      <c r="AE93" s="61" t="str">
        <f>'Map and Ab list'!F535</f>
        <v>D7</v>
      </c>
      <c r="AF93" s="61" t="str">
        <f>'Map and Ab list'!F537</f>
        <v>D8</v>
      </c>
      <c r="AG93" s="61" t="e">
        <f t="shared" si="19"/>
        <v>#VALUE!</v>
      </c>
      <c r="AI93" s="61" t="str">
        <f>'Map and Ab list'!F609</f>
        <v>D7</v>
      </c>
      <c r="AJ93" s="61" t="str">
        <f>'Map and Ab list'!F611</f>
        <v>D8</v>
      </c>
      <c r="AK93" s="61" t="e">
        <f t="shared" si="20"/>
        <v>#VALUE!</v>
      </c>
      <c r="AM93" s="61" t="str">
        <f>'Map and Ab list'!F683</f>
        <v>D7</v>
      </c>
      <c r="AN93" s="61" t="str">
        <f>'Map and Ab list'!F685</f>
        <v>D8</v>
      </c>
      <c r="AO93" s="61" t="e">
        <f t="shared" si="21"/>
        <v>#VALUE!</v>
      </c>
      <c r="AQ93" s="61" t="str">
        <f>'Map and Ab list'!F757</f>
        <v>D7</v>
      </c>
      <c r="AR93" s="61" t="str">
        <f>'Map and Ab list'!F759</f>
        <v>D8</v>
      </c>
      <c r="AS93" s="61" t="e">
        <f t="shared" si="22"/>
        <v>#VALUE!</v>
      </c>
      <c r="AU93" s="61" t="str">
        <f>'Map and Ab list'!F831</f>
        <v>D7</v>
      </c>
      <c r="AV93" s="61" t="str">
        <f>'Map and Ab list'!F833</f>
        <v>D8</v>
      </c>
      <c r="AW93" s="61" t="e">
        <f t="shared" si="23"/>
        <v>#VALUE!</v>
      </c>
      <c r="AZ93" s="11"/>
      <c r="BA93" s="11"/>
      <c r="BC93" s="11"/>
      <c r="BD93" s="11"/>
      <c r="BE93" s="11"/>
      <c r="BG93" s="11"/>
      <c r="BH93" s="11"/>
      <c r="BI93" s="11"/>
      <c r="BK93" s="11"/>
      <c r="BL93" s="11"/>
      <c r="BM93" s="11"/>
      <c r="BO93" s="11"/>
      <c r="BP93" s="11"/>
      <c r="BQ93" s="11"/>
      <c r="BS93" s="11"/>
      <c r="BT93" s="11"/>
      <c r="BU93" s="11"/>
      <c r="BW93" s="11"/>
      <c r="BX93" s="11"/>
      <c r="BY93" s="11"/>
      <c r="CA93" s="11"/>
      <c r="CB93" s="11"/>
      <c r="CC93" s="11"/>
      <c r="CE93" s="11"/>
      <c r="CF93" s="11"/>
      <c r="CG93" s="11"/>
      <c r="CI93" s="11"/>
      <c r="CJ93" s="11"/>
      <c r="CK93" s="11"/>
      <c r="CM93" s="11"/>
      <c r="CN93" s="11"/>
      <c r="CO93" s="11"/>
      <c r="CQ93" s="11"/>
      <c r="CR93" s="11"/>
      <c r="CS93" s="11"/>
    </row>
    <row r="94" spans="1:97" ht="14.1" customHeight="1" x14ac:dyDescent="0.2">
      <c r="A94" s="64">
        <v>90</v>
      </c>
      <c r="B94" s="117" t="s">
        <v>1200</v>
      </c>
      <c r="C94" s="61" t="str">
        <f>'Map and Ab list'!G17</f>
        <v>E7</v>
      </c>
      <c r="D94" s="61" t="str">
        <f>'Map and Ab list'!G19</f>
        <v>E8</v>
      </c>
      <c r="E94" s="61" t="e">
        <f t="shared" si="12"/>
        <v>#VALUE!</v>
      </c>
      <c r="G94" s="61" t="str">
        <f>'Map and Ab list'!G91</f>
        <v>E7</v>
      </c>
      <c r="H94" s="61" t="str">
        <f>'Map and Ab list'!G93</f>
        <v>E8</v>
      </c>
      <c r="I94" s="61" t="e">
        <f t="shared" si="13"/>
        <v>#VALUE!</v>
      </c>
      <c r="K94" s="61" t="str">
        <f>'Map and Ab list'!G165</f>
        <v>E7</v>
      </c>
      <c r="L94" s="61" t="str">
        <f>'Map and Ab list'!G167</f>
        <v>E8</v>
      </c>
      <c r="M94" s="61" t="e">
        <f t="shared" si="14"/>
        <v>#VALUE!</v>
      </c>
      <c r="O94" s="61" t="str">
        <f>'Map and Ab list'!G239</f>
        <v>E7</v>
      </c>
      <c r="P94" s="61" t="str">
        <f>'Map and Ab list'!G241</f>
        <v>E8</v>
      </c>
      <c r="Q94" s="61" t="e">
        <f t="shared" si="15"/>
        <v>#VALUE!</v>
      </c>
      <c r="S94" s="61" t="str">
        <f>'Map and Ab list'!G313</f>
        <v>E7</v>
      </c>
      <c r="T94" s="61" t="str">
        <f>'Map and Ab list'!G315</f>
        <v>E8</v>
      </c>
      <c r="U94" s="61" t="e">
        <f t="shared" si="16"/>
        <v>#VALUE!</v>
      </c>
      <c r="W94" s="61" t="str">
        <f>'Map and Ab list'!G387</f>
        <v>E7</v>
      </c>
      <c r="X94" s="61" t="str">
        <f>'Map and Ab list'!G389</f>
        <v>E8</v>
      </c>
      <c r="Y94" s="61" t="e">
        <f t="shared" si="17"/>
        <v>#VALUE!</v>
      </c>
      <c r="AA94" s="61" t="str">
        <f>'Map and Ab list'!G461</f>
        <v>E7</v>
      </c>
      <c r="AB94" s="61" t="str">
        <f>'Map and Ab list'!G463</f>
        <v>E8</v>
      </c>
      <c r="AC94" s="61" t="e">
        <f t="shared" si="18"/>
        <v>#VALUE!</v>
      </c>
      <c r="AE94" s="61" t="str">
        <f>'Map and Ab list'!G535</f>
        <v>E7</v>
      </c>
      <c r="AF94" s="61" t="str">
        <f>'Map and Ab list'!G537</f>
        <v>E8</v>
      </c>
      <c r="AG94" s="61" t="e">
        <f t="shared" si="19"/>
        <v>#VALUE!</v>
      </c>
      <c r="AI94" s="61" t="str">
        <f>'Map and Ab list'!G609</f>
        <v>E7</v>
      </c>
      <c r="AJ94" s="61" t="str">
        <f>'Map and Ab list'!G611</f>
        <v>E8</v>
      </c>
      <c r="AK94" s="61" t="e">
        <f t="shared" si="20"/>
        <v>#VALUE!</v>
      </c>
      <c r="AM94" s="61" t="str">
        <f>'Map and Ab list'!G683</f>
        <v>E7</v>
      </c>
      <c r="AN94" s="61" t="str">
        <f>'Map and Ab list'!G685</f>
        <v>E8</v>
      </c>
      <c r="AO94" s="61" t="e">
        <f t="shared" si="21"/>
        <v>#VALUE!</v>
      </c>
      <c r="AQ94" s="61" t="str">
        <f>'Map and Ab list'!G757</f>
        <v>E7</v>
      </c>
      <c r="AR94" s="61" t="str">
        <f>'Map and Ab list'!G759</f>
        <v>E8</v>
      </c>
      <c r="AS94" s="61" t="e">
        <f t="shared" si="22"/>
        <v>#VALUE!</v>
      </c>
      <c r="AU94" s="61" t="str">
        <f>'Map and Ab list'!G831</f>
        <v>E7</v>
      </c>
      <c r="AV94" s="61" t="str">
        <f>'Map and Ab list'!G833</f>
        <v>E8</v>
      </c>
      <c r="AW94" s="61" t="e">
        <f t="shared" si="23"/>
        <v>#VALUE!</v>
      </c>
      <c r="AZ94" s="11"/>
      <c r="BA94" s="11"/>
      <c r="BC94" s="11"/>
      <c r="BD94" s="11"/>
      <c r="BE94" s="11"/>
      <c r="BG94" s="11"/>
      <c r="BH94" s="11"/>
      <c r="BI94" s="11"/>
      <c r="BK94" s="11"/>
      <c r="BL94" s="11"/>
      <c r="BM94" s="11"/>
      <c r="BO94" s="11"/>
      <c r="BP94" s="11"/>
      <c r="BQ94" s="11"/>
      <c r="BS94" s="11"/>
      <c r="BT94" s="11"/>
      <c r="BU94" s="11"/>
      <c r="BW94" s="11"/>
      <c r="BX94" s="11"/>
      <c r="BY94" s="11"/>
      <c r="CA94" s="11"/>
      <c r="CB94" s="11"/>
      <c r="CC94" s="11"/>
      <c r="CE94" s="11"/>
      <c r="CF94" s="11"/>
      <c r="CG94" s="11"/>
      <c r="CI94" s="11"/>
      <c r="CJ94" s="11"/>
      <c r="CK94" s="11"/>
      <c r="CM94" s="11"/>
      <c r="CN94" s="11"/>
      <c r="CO94" s="11"/>
      <c r="CQ94" s="11"/>
      <c r="CR94" s="11"/>
      <c r="CS94" s="11"/>
    </row>
    <row r="95" spans="1:97" ht="14.1" customHeight="1" x14ac:dyDescent="0.2">
      <c r="A95" s="64">
        <v>91</v>
      </c>
      <c r="B95" s="117" t="s">
        <v>1201</v>
      </c>
      <c r="C95" s="61" t="str">
        <f>'Map and Ab list'!H17</f>
        <v>F7</v>
      </c>
      <c r="D95" s="61" t="str">
        <f>'Map and Ab list'!H19</f>
        <v>F8</v>
      </c>
      <c r="E95" s="61" t="e">
        <f t="shared" si="12"/>
        <v>#VALUE!</v>
      </c>
      <c r="G95" s="61" t="str">
        <f>'Map and Ab list'!H91</f>
        <v>F7</v>
      </c>
      <c r="H95" s="61" t="str">
        <f>'Map and Ab list'!H93</f>
        <v>F8</v>
      </c>
      <c r="I95" s="61" t="e">
        <f t="shared" si="13"/>
        <v>#VALUE!</v>
      </c>
      <c r="K95" s="61" t="str">
        <f>'Map and Ab list'!H165</f>
        <v>F7</v>
      </c>
      <c r="L95" s="61" t="str">
        <f>'Map and Ab list'!H167</f>
        <v>F8</v>
      </c>
      <c r="M95" s="61" t="e">
        <f t="shared" si="14"/>
        <v>#VALUE!</v>
      </c>
      <c r="O95" s="61" t="str">
        <f>'Map and Ab list'!H239</f>
        <v>F7</v>
      </c>
      <c r="P95" s="61" t="str">
        <f>'Map and Ab list'!H241</f>
        <v>F8</v>
      </c>
      <c r="Q95" s="61" t="e">
        <f t="shared" si="15"/>
        <v>#VALUE!</v>
      </c>
      <c r="S95" s="61" t="str">
        <f>'Map and Ab list'!H313</f>
        <v>F7</v>
      </c>
      <c r="T95" s="61" t="str">
        <f>'Map and Ab list'!H315</f>
        <v>F8</v>
      </c>
      <c r="U95" s="61" t="e">
        <f t="shared" si="16"/>
        <v>#VALUE!</v>
      </c>
      <c r="W95" s="61" t="str">
        <f>'Map and Ab list'!H387</f>
        <v>F7</v>
      </c>
      <c r="X95" s="61" t="str">
        <f>'Map and Ab list'!H389</f>
        <v>F8</v>
      </c>
      <c r="Y95" s="61" t="e">
        <f t="shared" si="17"/>
        <v>#VALUE!</v>
      </c>
      <c r="AA95" s="61" t="str">
        <f>'Map and Ab list'!H461</f>
        <v>F7</v>
      </c>
      <c r="AB95" s="61" t="str">
        <f>'Map and Ab list'!H463</f>
        <v>F8</v>
      </c>
      <c r="AC95" s="61" t="e">
        <f t="shared" si="18"/>
        <v>#VALUE!</v>
      </c>
      <c r="AE95" s="61" t="str">
        <f>'Map and Ab list'!H535</f>
        <v>F7</v>
      </c>
      <c r="AF95" s="61" t="str">
        <f>'Map and Ab list'!H537</f>
        <v>F8</v>
      </c>
      <c r="AG95" s="61" t="e">
        <f t="shared" si="19"/>
        <v>#VALUE!</v>
      </c>
      <c r="AI95" s="61" t="str">
        <f>'Map and Ab list'!H609</f>
        <v>F7</v>
      </c>
      <c r="AJ95" s="61" t="str">
        <f>'Map and Ab list'!H611</f>
        <v>F8</v>
      </c>
      <c r="AK95" s="61" t="e">
        <f t="shared" si="20"/>
        <v>#VALUE!</v>
      </c>
      <c r="AM95" s="61" t="str">
        <f>'Map and Ab list'!H683</f>
        <v>F7</v>
      </c>
      <c r="AN95" s="61" t="str">
        <f>'Map and Ab list'!H685</f>
        <v>F8</v>
      </c>
      <c r="AO95" s="61" t="e">
        <f t="shared" si="21"/>
        <v>#VALUE!</v>
      </c>
      <c r="AQ95" s="61" t="str">
        <f>'Map and Ab list'!H757</f>
        <v>F7</v>
      </c>
      <c r="AR95" s="61" t="str">
        <f>'Map and Ab list'!H759</f>
        <v>F8</v>
      </c>
      <c r="AS95" s="61" t="e">
        <f t="shared" si="22"/>
        <v>#VALUE!</v>
      </c>
      <c r="AU95" s="61" t="str">
        <f>'Map and Ab list'!H831</f>
        <v>F7</v>
      </c>
      <c r="AV95" s="61" t="str">
        <f>'Map and Ab list'!H833</f>
        <v>F8</v>
      </c>
      <c r="AW95" s="61" t="e">
        <f t="shared" si="23"/>
        <v>#VALUE!</v>
      </c>
      <c r="AZ95" s="11"/>
      <c r="BA95" s="11"/>
      <c r="BC95" s="11"/>
      <c r="BD95" s="11"/>
      <c r="BE95" s="11"/>
      <c r="BG95" s="11"/>
      <c r="BH95" s="11"/>
      <c r="BI95" s="11"/>
      <c r="BK95" s="11"/>
      <c r="BL95" s="11"/>
      <c r="BM95" s="11"/>
      <c r="BO95" s="11"/>
      <c r="BP95" s="11"/>
      <c r="BQ95" s="11"/>
      <c r="BS95" s="11"/>
      <c r="BT95" s="11"/>
      <c r="BU95" s="11"/>
      <c r="BW95" s="11"/>
      <c r="BX95" s="11"/>
      <c r="BY95" s="11"/>
      <c r="CA95" s="11"/>
      <c r="CB95" s="11"/>
      <c r="CC95" s="11"/>
      <c r="CE95" s="11"/>
      <c r="CF95" s="11"/>
      <c r="CG95" s="11"/>
      <c r="CI95" s="11"/>
      <c r="CJ95" s="11"/>
      <c r="CK95" s="11"/>
      <c r="CM95" s="11"/>
      <c r="CN95" s="11"/>
      <c r="CO95" s="11"/>
      <c r="CQ95" s="11"/>
      <c r="CR95" s="11"/>
      <c r="CS95" s="11"/>
    </row>
    <row r="96" spans="1:97" ht="14.1" customHeight="1" x14ac:dyDescent="0.2">
      <c r="A96" s="64">
        <v>92</v>
      </c>
      <c r="B96" s="117" t="s">
        <v>1202</v>
      </c>
      <c r="C96" s="61" t="str">
        <f>'Map and Ab list'!I17</f>
        <v>G7</v>
      </c>
      <c r="D96" s="61" t="str">
        <f>'Map and Ab list'!I19</f>
        <v>G8</v>
      </c>
      <c r="E96" s="61" t="e">
        <f t="shared" si="12"/>
        <v>#VALUE!</v>
      </c>
      <c r="G96" s="61" t="str">
        <f>'Map and Ab list'!I91</f>
        <v>G7</v>
      </c>
      <c r="H96" s="61" t="str">
        <f>'Map and Ab list'!I93</f>
        <v>G8</v>
      </c>
      <c r="I96" s="61" t="e">
        <f t="shared" si="13"/>
        <v>#VALUE!</v>
      </c>
      <c r="K96" s="61" t="str">
        <f>'Map and Ab list'!I165</f>
        <v>G7</v>
      </c>
      <c r="L96" s="61" t="str">
        <f>'Map and Ab list'!I167</f>
        <v>G8</v>
      </c>
      <c r="M96" s="61" t="e">
        <f t="shared" si="14"/>
        <v>#VALUE!</v>
      </c>
      <c r="O96" s="61" t="str">
        <f>'Map and Ab list'!I239</f>
        <v>G7</v>
      </c>
      <c r="P96" s="61" t="str">
        <f>'Map and Ab list'!I241</f>
        <v>G8</v>
      </c>
      <c r="Q96" s="61" t="e">
        <f t="shared" si="15"/>
        <v>#VALUE!</v>
      </c>
      <c r="S96" s="61" t="str">
        <f>'Map and Ab list'!I313</f>
        <v>G7</v>
      </c>
      <c r="T96" s="61" t="str">
        <f>'Map and Ab list'!I315</f>
        <v>G8</v>
      </c>
      <c r="U96" s="61" t="e">
        <f t="shared" si="16"/>
        <v>#VALUE!</v>
      </c>
      <c r="W96" s="61" t="str">
        <f>'Map and Ab list'!I387</f>
        <v>G7</v>
      </c>
      <c r="X96" s="61" t="str">
        <f>'Map and Ab list'!I389</f>
        <v>G8</v>
      </c>
      <c r="Y96" s="61" t="e">
        <f t="shared" si="17"/>
        <v>#VALUE!</v>
      </c>
      <c r="AA96" s="61" t="str">
        <f>'Map and Ab list'!I461</f>
        <v>G7</v>
      </c>
      <c r="AB96" s="61" t="str">
        <f>'Map and Ab list'!I463</f>
        <v>G8</v>
      </c>
      <c r="AC96" s="61" t="e">
        <f t="shared" si="18"/>
        <v>#VALUE!</v>
      </c>
      <c r="AE96" s="61" t="str">
        <f>'Map and Ab list'!I535</f>
        <v>G7</v>
      </c>
      <c r="AF96" s="61" t="str">
        <f>'Map and Ab list'!I537</f>
        <v>G8</v>
      </c>
      <c r="AG96" s="61" t="e">
        <f t="shared" si="19"/>
        <v>#VALUE!</v>
      </c>
      <c r="AI96" s="61" t="str">
        <f>'Map and Ab list'!I609</f>
        <v>G7</v>
      </c>
      <c r="AJ96" s="61" t="str">
        <f>'Map and Ab list'!I611</f>
        <v>G8</v>
      </c>
      <c r="AK96" s="61" t="e">
        <f t="shared" si="20"/>
        <v>#VALUE!</v>
      </c>
      <c r="AM96" s="61" t="str">
        <f>'Map and Ab list'!I683</f>
        <v>G7</v>
      </c>
      <c r="AN96" s="61" t="str">
        <f>'Map and Ab list'!I685</f>
        <v>G8</v>
      </c>
      <c r="AO96" s="61" t="e">
        <f t="shared" si="21"/>
        <v>#VALUE!</v>
      </c>
      <c r="AQ96" s="61" t="str">
        <f>'Map and Ab list'!I757</f>
        <v>G7</v>
      </c>
      <c r="AR96" s="61" t="str">
        <f>'Map and Ab list'!I759</f>
        <v>G8</v>
      </c>
      <c r="AS96" s="61" t="e">
        <f t="shared" si="22"/>
        <v>#VALUE!</v>
      </c>
      <c r="AU96" s="61" t="str">
        <f>'Map and Ab list'!I831</f>
        <v>G7</v>
      </c>
      <c r="AV96" s="61" t="str">
        <f>'Map and Ab list'!I833</f>
        <v>G8</v>
      </c>
      <c r="AW96" s="61" t="e">
        <f t="shared" si="23"/>
        <v>#VALUE!</v>
      </c>
      <c r="AZ96" s="11"/>
      <c r="BA96" s="11"/>
      <c r="BC96" s="11"/>
      <c r="BD96" s="11"/>
      <c r="BE96" s="11"/>
      <c r="BG96" s="11"/>
      <c r="BH96" s="11"/>
      <c r="BI96" s="11"/>
      <c r="BK96" s="11"/>
      <c r="BL96" s="11"/>
      <c r="BM96" s="11"/>
      <c r="BO96" s="11"/>
      <c r="BP96" s="11"/>
      <c r="BQ96" s="11"/>
      <c r="BS96" s="11"/>
      <c r="BT96" s="11"/>
      <c r="BU96" s="11"/>
      <c r="BW96" s="11"/>
      <c r="BX96" s="11"/>
      <c r="BY96" s="11"/>
      <c r="CA96" s="11"/>
      <c r="CB96" s="11"/>
      <c r="CC96" s="11"/>
      <c r="CE96" s="11"/>
      <c r="CF96" s="11"/>
      <c r="CG96" s="11"/>
      <c r="CI96" s="11"/>
      <c r="CJ96" s="11"/>
      <c r="CK96" s="11"/>
      <c r="CM96" s="11"/>
      <c r="CN96" s="11"/>
      <c r="CO96" s="11"/>
      <c r="CQ96" s="11"/>
      <c r="CR96" s="11"/>
      <c r="CS96" s="11"/>
    </row>
    <row r="97" spans="1:97" ht="14.1" customHeight="1" x14ac:dyDescent="0.2">
      <c r="A97" s="64">
        <v>93</v>
      </c>
      <c r="B97" s="117" t="s">
        <v>1203</v>
      </c>
      <c r="C97" s="61" t="str">
        <f>'Map and Ab list'!J17</f>
        <v>H7</v>
      </c>
      <c r="D97" s="61" t="str">
        <f>'Map and Ab list'!J19</f>
        <v>H8</v>
      </c>
      <c r="E97" s="61" t="e">
        <f t="shared" si="12"/>
        <v>#VALUE!</v>
      </c>
      <c r="G97" s="61" t="str">
        <f>'Map and Ab list'!J91</f>
        <v>H7</v>
      </c>
      <c r="H97" s="61" t="str">
        <f>'Map and Ab list'!J93</f>
        <v>H8</v>
      </c>
      <c r="I97" s="61" t="e">
        <f t="shared" si="13"/>
        <v>#VALUE!</v>
      </c>
      <c r="K97" s="61" t="str">
        <f>'Map and Ab list'!J165</f>
        <v>H7</v>
      </c>
      <c r="L97" s="61" t="str">
        <f>'Map and Ab list'!J167</f>
        <v>H8</v>
      </c>
      <c r="M97" s="61" t="e">
        <f t="shared" si="14"/>
        <v>#VALUE!</v>
      </c>
      <c r="O97" s="61" t="str">
        <f>'Map and Ab list'!J239</f>
        <v>H7</v>
      </c>
      <c r="P97" s="61" t="str">
        <f>'Map and Ab list'!J241</f>
        <v>H8</v>
      </c>
      <c r="Q97" s="61" t="e">
        <f t="shared" si="15"/>
        <v>#VALUE!</v>
      </c>
      <c r="S97" s="61" t="str">
        <f>'Map and Ab list'!J313</f>
        <v>H7</v>
      </c>
      <c r="T97" s="61" t="str">
        <f>'Map and Ab list'!J315</f>
        <v>H8</v>
      </c>
      <c r="U97" s="61" t="e">
        <f t="shared" si="16"/>
        <v>#VALUE!</v>
      </c>
      <c r="W97" s="61" t="str">
        <f>'Map and Ab list'!J387</f>
        <v>H7</v>
      </c>
      <c r="X97" s="61" t="str">
        <f>'Map and Ab list'!J389</f>
        <v>H8</v>
      </c>
      <c r="Y97" s="61" t="e">
        <f t="shared" si="17"/>
        <v>#VALUE!</v>
      </c>
      <c r="AA97" s="61" t="str">
        <f>'Map and Ab list'!J461</f>
        <v>H7</v>
      </c>
      <c r="AB97" s="61" t="str">
        <f>'Map and Ab list'!J463</f>
        <v>H8</v>
      </c>
      <c r="AC97" s="61" t="e">
        <f t="shared" si="18"/>
        <v>#VALUE!</v>
      </c>
      <c r="AE97" s="61" t="str">
        <f>'Map and Ab list'!J535</f>
        <v>H7</v>
      </c>
      <c r="AF97" s="61" t="str">
        <f>'Map and Ab list'!J537</f>
        <v>H8</v>
      </c>
      <c r="AG97" s="61" t="e">
        <f t="shared" si="19"/>
        <v>#VALUE!</v>
      </c>
      <c r="AI97" s="61" t="str">
        <f>'Map and Ab list'!J609</f>
        <v>H7</v>
      </c>
      <c r="AJ97" s="61" t="str">
        <f>'Map and Ab list'!J611</f>
        <v>H8</v>
      </c>
      <c r="AK97" s="61" t="e">
        <f t="shared" si="20"/>
        <v>#VALUE!</v>
      </c>
      <c r="AM97" s="61" t="str">
        <f>'Map and Ab list'!J683</f>
        <v>H7</v>
      </c>
      <c r="AN97" s="61" t="str">
        <f>'Map and Ab list'!J685</f>
        <v>H8</v>
      </c>
      <c r="AO97" s="61" t="e">
        <f t="shared" si="21"/>
        <v>#VALUE!</v>
      </c>
      <c r="AQ97" s="61" t="str">
        <f>'Map and Ab list'!J757</f>
        <v>H7</v>
      </c>
      <c r="AR97" s="61" t="str">
        <f>'Map and Ab list'!J759</f>
        <v>H8</v>
      </c>
      <c r="AS97" s="61" t="e">
        <f t="shared" si="22"/>
        <v>#VALUE!</v>
      </c>
      <c r="AU97" s="61" t="str">
        <f>'Map and Ab list'!J831</f>
        <v>H7</v>
      </c>
      <c r="AV97" s="61" t="str">
        <f>'Map and Ab list'!J833</f>
        <v>H8</v>
      </c>
      <c r="AW97" s="61" t="e">
        <f t="shared" si="23"/>
        <v>#VALUE!</v>
      </c>
      <c r="AZ97" s="11"/>
      <c r="BA97" s="11"/>
      <c r="BC97" s="11"/>
      <c r="BD97" s="11"/>
      <c r="BE97" s="11"/>
      <c r="BG97" s="11"/>
      <c r="BH97" s="11"/>
      <c r="BI97" s="11"/>
      <c r="BK97" s="11"/>
      <c r="BL97" s="11"/>
      <c r="BM97" s="11"/>
      <c r="BO97" s="11"/>
      <c r="BP97" s="11"/>
      <c r="BQ97" s="11"/>
      <c r="BS97" s="11"/>
      <c r="BT97" s="11"/>
      <c r="BU97" s="11"/>
      <c r="BW97" s="11"/>
      <c r="BX97" s="11"/>
      <c r="BY97" s="11"/>
      <c r="CA97" s="11"/>
      <c r="CB97" s="11"/>
      <c r="CC97" s="11"/>
      <c r="CE97" s="11"/>
      <c r="CF97" s="11"/>
      <c r="CG97" s="11"/>
      <c r="CI97" s="11"/>
      <c r="CJ97" s="11"/>
      <c r="CK97" s="11"/>
      <c r="CM97" s="11"/>
      <c r="CN97" s="11"/>
      <c r="CO97" s="11"/>
      <c r="CQ97" s="11"/>
      <c r="CR97" s="11"/>
      <c r="CS97" s="11"/>
    </row>
    <row r="98" spans="1:97" ht="14.1" customHeight="1" x14ac:dyDescent="0.2">
      <c r="A98" s="64">
        <v>94</v>
      </c>
      <c r="B98" s="117" t="s">
        <v>1204</v>
      </c>
      <c r="C98" s="61" t="str">
        <f>'Map and Ab list'!K17</f>
        <v>I7</v>
      </c>
      <c r="D98" s="61" t="str">
        <f>'Map and Ab list'!K19</f>
        <v>I8</v>
      </c>
      <c r="E98" s="61" t="e">
        <f t="shared" si="12"/>
        <v>#VALUE!</v>
      </c>
      <c r="G98" s="61" t="str">
        <f>'Map and Ab list'!K91</f>
        <v>I7</v>
      </c>
      <c r="H98" s="61" t="str">
        <f>'Map and Ab list'!K93</f>
        <v>I8</v>
      </c>
      <c r="I98" s="61" t="e">
        <f t="shared" si="13"/>
        <v>#VALUE!</v>
      </c>
      <c r="K98" s="61" t="str">
        <f>'Map and Ab list'!K165</f>
        <v>I7</v>
      </c>
      <c r="L98" s="61" t="str">
        <f>'Map and Ab list'!K167</f>
        <v>I8</v>
      </c>
      <c r="M98" s="61" t="e">
        <f t="shared" si="14"/>
        <v>#VALUE!</v>
      </c>
      <c r="O98" s="61" t="str">
        <f>'Map and Ab list'!K239</f>
        <v>I7</v>
      </c>
      <c r="P98" s="61" t="str">
        <f>'Map and Ab list'!K241</f>
        <v>I8</v>
      </c>
      <c r="Q98" s="61" t="e">
        <f t="shared" si="15"/>
        <v>#VALUE!</v>
      </c>
      <c r="S98" s="61" t="str">
        <f>'Map and Ab list'!K313</f>
        <v>I7</v>
      </c>
      <c r="T98" s="61" t="str">
        <f>'Map and Ab list'!K315</f>
        <v>I8</v>
      </c>
      <c r="U98" s="61" t="e">
        <f t="shared" si="16"/>
        <v>#VALUE!</v>
      </c>
      <c r="W98" s="61" t="str">
        <f>'Map and Ab list'!K387</f>
        <v>I7</v>
      </c>
      <c r="X98" s="61" t="str">
        <f>'Map and Ab list'!K389</f>
        <v>I8</v>
      </c>
      <c r="Y98" s="61" t="e">
        <f t="shared" si="17"/>
        <v>#VALUE!</v>
      </c>
      <c r="AA98" s="61" t="str">
        <f>'Map and Ab list'!K461</f>
        <v>I7</v>
      </c>
      <c r="AB98" s="61" t="str">
        <f>'Map and Ab list'!K463</f>
        <v>I8</v>
      </c>
      <c r="AC98" s="61" t="e">
        <f t="shared" si="18"/>
        <v>#VALUE!</v>
      </c>
      <c r="AE98" s="61" t="str">
        <f>'Map and Ab list'!K535</f>
        <v>I7</v>
      </c>
      <c r="AF98" s="61" t="str">
        <f>'Map and Ab list'!K537</f>
        <v>I8</v>
      </c>
      <c r="AG98" s="61" t="e">
        <f t="shared" si="19"/>
        <v>#VALUE!</v>
      </c>
      <c r="AI98" s="61" t="str">
        <f>'Map and Ab list'!K609</f>
        <v>I7</v>
      </c>
      <c r="AJ98" s="61" t="str">
        <f>'Map and Ab list'!K611</f>
        <v>I8</v>
      </c>
      <c r="AK98" s="61" t="e">
        <f t="shared" si="20"/>
        <v>#VALUE!</v>
      </c>
      <c r="AM98" s="61" t="str">
        <f>'Map and Ab list'!K683</f>
        <v>I7</v>
      </c>
      <c r="AN98" s="61" t="str">
        <f>'Map and Ab list'!K685</f>
        <v>I8</v>
      </c>
      <c r="AO98" s="61" t="e">
        <f t="shared" si="21"/>
        <v>#VALUE!</v>
      </c>
      <c r="AQ98" s="61" t="str">
        <f>'Map and Ab list'!K757</f>
        <v>I7</v>
      </c>
      <c r="AR98" s="61" t="str">
        <f>'Map and Ab list'!K759</f>
        <v>I8</v>
      </c>
      <c r="AS98" s="61" t="e">
        <f t="shared" si="22"/>
        <v>#VALUE!</v>
      </c>
      <c r="AU98" s="61" t="str">
        <f>'Map and Ab list'!K831</f>
        <v>I7</v>
      </c>
      <c r="AV98" s="61" t="str">
        <f>'Map and Ab list'!K833</f>
        <v>I8</v>
      </c>
      <c r="AW98" s="61" t="e">
        <f t="shared" si="23"/>
        <v>#VALUE!</v>
      </c>
      <c r="AZ98" s="11"/>
      <c r="BA98" s="11"/>
      <c r="BC98" s="11"/>
      <c r="BD98" s="11"/>
      <c r="BE98" s="11"/>
      <c r="BG98" s="11"/>
      <c r="BH98" s="11"/>
      <c r="BI98" s="11"/>
      <c r="BK98" s="11"/>
      <c r="BL98" s="11"/>
      <c r="BM98" s="11"/>
      <c r="BO98" s="11"/>
      <c r="BP98" s="11"/>
      <c r="BQ98" s="11"/>
      <c r="BS98" s="11"/>
      <c r="BT98" s="11"/>
      <c r="BU98" s="11"/>
      <c r="BW98" s="11"/>
      <c r="BX98" s="11"/>
      <c r="BY98" s="11"/>
      <c r="CA98" s="11"/>
      <c r="CB98" s="11"/>
      <c r="CC98" s="11"/>
      <c r="CE98" s="11"/>
      <c r="CF98" s="11"/>
      <c r="CG98" s="11"/>
      <c r="CI98" s="11"/>
      <c r="CJ98" s="11"/>
      <c r="CK98" s="11"/>
      <c r="CM98" s="11"/>
      <c r="CN98" s="11"/>
      <c r="CO98" s="11"/>
      <c r="CQ98" s="11"/>
      <c r="CR98" s="11"/>
      <c r="CS98" s="11"/>
    </row>
    <row r="99" spans="1:97" ht="14.1" customHeight="1" x14ac:dyDescent="0.2">
      <c r="A99" s="64">
        <v>95</v>
      </c>
      <c r="B99" s="117" t="s">
        <v>1205</v>
      </c>
      <c r="C99" s="61" t="str">
        <f>'Map and Ab list'!L17</f>
        <v>J7</v>
      </c>
      <c r="D99" s="61" t="str">
        <f>'Map and Ab list'!L19</f>
        <v>J8</v>
      </c>
      <c r="E99" s="61" t="e">
        <f t="shared" si="12"/>
        <v>#VALUE!</v>
      </c>
      <c r="G99" s="61" t="str">
        <f>'Map and Ab list'!L91</f>
        <v>J7</v>
      </c>
      <c r="H99" s="61" t="str">
        <f>'Map and Ab list'!L93</f>
        <v>J8</v>
      </c>
      <c r="I99" s="61" t="e">
        <f t="shared" si="13"/>
        <v>#VALUE!</v>
      </c>
      <c r="K99" s="61" t="str">
        <f>'Map and Ab list'!L165</f>
        <v>J7</v>
      </c>
      <c r="L99" s="61" t="str">
        <f>'Map and Ab list'!L167</f>
        <v>J8</v>
      </c>
      <c r="M99" s="61" t="e">
        <f t="shared" si="14"/>
        <v>#VALUE!</v>
      </c>
      <c r="O99" s="61" t="str">
        <f>'Map and Ab list'!L239</f>
        <v>J7</v>
      </c>
      <c r="P99" s="61" t="str">
        <f>'Map and Ab list'!L241</f>
        <v>J8</v>
      </c>
      <c r="Q99" s="61" t="e">
        <f t="shared" si="15"/>
        <v>#VALUE!</v>
      </c>
      <c r="S99" s="61" t="str">
        <f>'Map and Ab list'!L313</f>
        <v>J7</v>
      </c>
      <c r="T99" s="61" t="str">
        <f>'Map and Ab list'!L315</f>
        <v>J8</v>
      </c>
      <c r="U99" s="61" t="e">
        <f t="shared" si="16"/>
        <v>#VALUE!</v>
      </c>
      <c r="W99" s="61" t="str">
        <f>'Map and Ab list'!L387</f>
        <v>J7</v>
      </c>
      <c r="X99" s="61" t="str">
        <f>'Map and Ab list'!L389</f>
        <v>J8</v>
      </c>
      <c r="Y99" s="61" t="e">
        <f t="shared" si="17"/>
        <v>#VALUE!</v>
      </c>
      <c r="AA99" s="61" t="str">
        <f>'Map and Ab list'!L461</f>
        <v>J7</v>
      </c>
      <c r="AB99" s="61" t="str">
        <f>'Map and Ab list'!L463</f>
        <v>J8</v>
      </c>
      <c r="AC99" s="61" t="e">
        <f t="shared" si="18"/>
        <v>#VALUE!</v>
      </c>
      <c r="AE99" s="61" t="str">
        <f>'Map and Ab list'!L535</f>
        <v>J7</v>
      </c>
      <c r="AF99" s="61" t="str">
        <f>'Map and Ab list'!L537</f>
        <v>J8</v>
      </c>
      <c r="AG99" s="61" t="e">
        <f t="shared" si="19"/>
        <v>#VALUE!</v>
      </c>
      <c r="AI99" s="61" t="str">
        <f>'Map and Ab list'!L609</f>
        <v>J7</v>
      </c>
      <c r="AJ99" s="61" t="str">
        <f>'Map and Ab list'!L611</f>
        <v>J8</v>
      </c>
      <c r="AK99" s="61" t="e">
        <f t="shared" si="20"/>
        <v>#VALUE!</v>
      </c>
      <c r="AM99" s="61" t="str">
        <f>'Map and Ab list'!L683</f>
        <v>J7</v>
      </c>
      <c r="AN99" s="61" t="str">
        <f>'Map and Ab list'!L685</f>
        <v>J8</v>
      </c>
      <c r="AO99" s="61" t="e">
        <f t="shared" si="21"/>
        <v>#VALUE!</v>
      </c>
      <c r="AQ99" s="61" t="str">
        <f>'Map and Ab list'!L757</f>
        <v>J7</v>
      </c>
      <c r="AR99" s="61" t="str">
        <f>'Map and Ab list'!L759</f>
        <v>J8</v>
      </c>
      <c r="AS99" s="61" t="e">
        <f t="shared" si="22"/>
        <v>#VALUE!</v>
      </c>
      <c r="AU99" s="61" t="str">
        <f>'Map and Ab list'!L831</f>
        <v>J7</v>
      </c>
      <c r="AV99" s="61" t="str">
        <f>'Map and Ab list'!L833</f>
        <v>J8</v>
      </c>
      <c r="AW99" s="61" t="e">
        <f t="shared" si="23"/>
        <v>#VALUE!</v>
      </c>
      <c r="AZ99" s="11"/>
      <c r="BA99" s="11"/>
      <c r="BC99" s="11"/>
      <c r="BD99" s="11"/>
      <c r="BE99" s="11"/>
      <c r="BG99" s="11"/>
      <c r="BH99" s="11"/>
      <c r="BI99" s="11"/>
      <c r="BK99" s="11"/>
      <c r="BL99" s="11"/>
      <c r="BM99" s="11"/>
      <c r="BO99" s="11"/>
      <c r="BP99" s="11"/>
      <c r="BQ99" s="11"/>
      <c r="BS99" s="11"/>
      <c r="BT99" s="11"/>
      <c r="BU99" s="11"/>
      <c r="BW99" s="11"/>
      <c r="BX99" s="11"/>
      <c r="BY99" s="11"/>
      <c r="CA99" s="11"/>
      <c r="CB99" s="11"/>
      <c r="CC99" s="11"/>
      <c r="CE99" s="11"/>
      <c r="CF99" s="11"/>
      <c r="CG99" s="11"/>
      <c r="CI99" s="11"/>
      <c r="CJ99" s="11"/>
      <c r="CK99" s="11"/>
      <c r="CM99" s="11"/>
      <c r="CN99" s="11"/>
      <c r="CO99" s="11"/>
      <c r="CQ99" s="11"/>
      <c r="CR99" s="11"/>
      <c r="CS99" s="11"/>
    </row>
    <row r="100" spans="1:97" ht="14.1" customHeight="1" x14ac:dyDescent="0.2">
      <c r="A100" s="64">
        <v>96</v>
      </c>
      <c r="B100" s="117" t="s">
        <v>1206</v>
      </c>
      <c r="C100" s="61" t="str">
        <f>'Map and Ab list'!M17</f>
        <v>K7</v>
      </c>
      <c r="D100" s="61" t="str">
        <f>'Map and Ab list'!M19</f>
        <v>K8</v>
      </c>
      <c r="E100" s="61" t="e">
        <f t="shared" si="12"/>
        <v>#VALUE!</v>
      </c>
      <c r="G100" s="61" t="str">
        <f>'Map and Ab list'!M91</f>
        <v>K7</v>
      </c>
      <c r="H100" s="61" t="str">
        <f>'Map and Ab list'!M93</f>
        <v>K8</v>
      </c>
      <c r="I100" s="61" t="e">
        <f t="shared" si="13"/>
        <v>#VALUE!</v>
      </c>
      <c r="K100" s="61" t="str">
        <f>'Map and Ab list'!M165</f>
        <v>K7</v>
      </c>
      <c r="L100" s="61" t="str">
        <f>'Map and Ab list'!M167</f>
        <v>K8</v>
      </c>
      <c r="M100" s="61" t="e">
        <f t="shared" si="14"/>
        <v>#VALUE!</v>
      </c>
      <c r="O100" s="61" t="str">
        <f>'Map and Ab list'!M239</f>
        <v>K7</v>
      </c>
      <c r="P100" s="61" t="str">
        <f>'Map and Ab list'!M241</f>
        <v>K8</v>
      </c>
      <c r="Q100" s="61" t="e">
        <f t="shared" si="15"/>
        <v>#VALUE!</v>
      </c>
      <c r="S100" s="61" t="str">
        <f>'Map and Ab list'!M313</f>
        <v>K7</v>
      </c>
      <c r="T100" s="61" t="str">
        <f>'Map and Ab list'!M315</f>
        <v>K8</v>
      </c>
      <c r="U100" s="61" t="e">
        <f t="shared" si="16"/>
        <v>#VALUE!</v>
      </c>
      <c r="W100" s="61" t="str">
        <f>'Map and Ab list'!M387</f>
        <v>K7</v>
      </c>
      <c r="X100" s="61" t="str">
        <f>'Map and Ab list'!M389</f>
        <v>K8</v>
      </c>
      <c r="Y100" s="61" t="e">
        <f t="shared" si="17"/>
        <v>#VALUE!</v>
      </c>
      <c r="AA100" s="61" t="str">
        <f>'Map and Ab list'!M461</f>
        <v>K7</v>
      </c>
      <c r="AB100" s="61" t="str">
        <f>'Map and Ab list'!M463</f>
        <v>K8</v>
      </c>
      <c r="AC100" s="61" t="e">
        <f t="shared" si="18"/>
        <v>#VALUE!</v>
      </c>
      <c r="AE100" s="61" t="str">
        <f>'Map and Ab list'!M535</f>
        <v>K7</v>
      </c>
      <c r="AF100" s="61" t="str">
        <f>'Map and Ab list'!M537</f>
        <v>K8</v>
      </c>
      <c r="AG100" s="61" t="e">
        <f t="shared" si="19"/>
        <v>#VALUE!</v>
      </c>
      <c r="AI100" s="61" t="str">
        <f>'Map and Ab list'!M609</f>
        <v>K7</v>
      </c>
      <c r="AJ100" s="61" t="str">
        <f>'Map and Ab list'!M611</f>
        <v>K8</v>
      </c>
      <c r="AK100" s="61" t="e">
        <f t="shared" si="20"/>
        <v>#VALUE!</v>
      </c>
      <c r="AM100" s="61" t="str">
        <f>'Map and Ab list'!M683</f>
        <v>K7</v>
      </c>
      <c r="AN100" s="61" t="str">
        <f>'Map and Ab list'!M685</f>
        <v>K8</v>
      </c>
      <c r="AO100" s="61" t="e">
        <f t="shared" si="21"/>
        <v>#VALUE!</v>
      </c>
      <c r="AQ100" s="61" t="str">
        <f>'Map and Ab list'!M757</f>
        <v>K7</v>
      </c>
      <c r="AR100" s="61" t="str">
        <f>'Map and Ab list'!M759</f>
        <v>K8</v>
      </c>
      <c r="AS100" s="61" t="e">
        <f t="shared" si="22"/>
        <v>#VALUE!</v>
      </c>
      <c r="AU100" s="61" t="str">
        <f>'Map and Ab list'!M831</f>
        <v>K7</v>
      </c>
      <c r="AV100" s="61" t="str">
        <f>'Map and Ab list'!M833</f>
        <v>K8</v>
      </c>
      <c r="AW100" s="61" t="e">
        <f t="shared" si="23"/>
        <v>#VALUE!</v>
      </c>
      <c r="AZ100" s="11"/>
      <c r="BA100" s="11"/>
      <c r="BC100" s="11"/>
      <c r="BD100" s="11"/>
      <c r="BE100" s="11"/>
      <c r="BG100" s="11"/>
      <c r="BH100" s="11"/>
      <c r="BI100" s="11"/>
      <c r="BK100" s="11"/>
      <c r="BL100" s="11"/>
      <c r="BM100" s="11"/>
      <c r="BO100" s="11"/>
      <c r="BP100" s="11"/>
      <c r="BQ100" s="11"/>
      <c r="BS100" s="11"/>
      <c r="BT100" s="11"/>
      <c r="BU100" s="11"/>
      <c r="BW100" s="11"/>
      <c r="BX100" s="11"/>
      <c r="BY100" s="11"/>
      <c r="CA100" s="11"/>
      <c r="CB100" s="11"/>
      <c r="CC100" s="11"/>
      <c r="CE100" s="11"/>
      <c r="CF100" s="11"/>
      <c r="CG100" s="11"/>
      <c r="CI100" s="11"/>
      <c r="CJ100" s="11"/>
      <c r="CK100" s="11"/>
      <c r="CM100" s="11"/>
      <c r="CN100" s="11"/>
      <c r="CO100" s="11"/>
      <c r="CQ100" s="11"/>
      <c r="CR100" s="11"/>
      <c r="CS100" s="11"/>
    </row>
    <row r="101" spans="1:97" ht="14.1" customHeight="1" x14ac:dyDescent="0.2">
      <c r="A101" s="64">
        <v>97</v>
      </c>
      <c r="B101" s="117" t="s">
        <v>1207</v>
      </c>
      <c r="C101" s="61" t="str">
        <f>'Map and Ab list'!N17</f>
        <v>L7</v>
      </c>
      <c r="D101" s="61" t="str">
        <f>'Map and Ab list'!N19</f>
        <v>L8</v>
      </c>
      <c r="E101" s="61" t="e">
        <f t="shared" si="12"/>
        <v>#VALUE!</v>
      </c>
      <c r="G101" s="61" t="str">
        <f>'Map and Ab list'!N91</f>
        <v>L7</v>
      </c>
      <c r="H101" s="61" t="str">
        <f>'Map and Ab list'!N93</f>
        <v>L8</v>
      </c>
      <c r="I101" s="61" t="e">
        <f t="shared" si="13"/>
        <v>#VALUE!</v>
      </c>
      <c r="K101" s="61" t="str">
        <f>'Map and Ab list'!N165</f>
        <v>L7</v>
      </c>
      <c r="L101" s="61" t="str">
        <f>'Map and Ab list'!N167</f>
        <v>L8</v>
      </c>
      <c r="M101" s="61" t="e">
        <f t="shared" si="14"/>
        <v>#VALUE!</v>
      </c>
      <c r="O101" s="61" t="str">
        <f>'Map and Ab list'!N239</f>
        <v>L7</v>
      </c>
      <c r="P101" s="61" t="str">
        <f>'Map and Ab list'!N241</f>
        <v>L8</v>
      </c>
      <c r="Q101" s="61" t="e">
        <f t="shared" si="15"/>
        <v>#VALUE!</v>
      </c>
      <c r="S101" s="61" t="str">
        <f>'Map and Ab list'!N313</f>
        <v>L7</v>
      </c>
      <c r="T101" s="61" t="str">
        <f>'Map and Ab list'!N315</f>
        <v>L8</v>
      </c>
      <c r="U101" s="61" t="e">
        <f t="shared" si="16"/>
        <v>#VALUE!</v>
      </c>
      <c r="W101" s="61" t="str">
        <f>'Map and Ab list'!N387</f>
        <v>L7</v>
      </c>
      <c r="X101" s="61" t="str">
        <f>'Map and Ab list'!N389</f>
        <v>L8</v>
      </c>
      <c r="Y101" s="61" t="e">
        <f t="shared" si="17"/>
        <v>#VALUE!</v>
      </c>
      <c r="AA101" s="61" t="str">
        <f>'Map and Ab list'!N461</f>
        <v>L7</v>
      </c>
      <c r="AB101" s="61" t="str">
        <f>'Map and Ab list'!N463</f>
        <v>L8</v>
      </c>
      <c r="AC101" s="61" t="e">
        <f t="shared" si="18"/>
        <v>#VALUE!</v>
      </c>
      <c r="AE101" s="61" t="str">
        <f>'Map and Ab list'!N535</f>
        <v>L7</v>
      </c>
      <c r="AF101" s="61" t="str">
        <f>'Map and Ab list'!N537</f>
        <v>L8</v>
      </c>
      <c r="AG101" s="61" t="e">
        <f t="shared" si="19"/>
        <v>#VALUE!</v>
      </c>
      <c r="AI101" s="61" t="str">
        <f>'Map and Ab list'!N609</f>
        <v>L7</v>
      </c>
      <c r="AJ101" s="61" t="str">
        <f>'Map and Ab list'!N611</f>
        <v>L8</v>
      </c>
      <c r="AK101" s="61" t="e">
        <f t="shared" si="20"/>
        <v>#VALUE!</v>
      </c>
      <c r="AM101" s="61" t="str">
        <f>'Map and Ab list'!N683</f>
        <v>L7</v>
      </c>
      <c r="AN101" s="61" t="str">
        <f>'Map and Ab list'!N685</f>
        <v>L8</v>
      </c>
      <c r="AO101" s="61" t="e">
        <f t="shared" si="21"/>
        <v>#VALUE!</v>
      </c>
      <c r="AQ101" s="61" t="str">
        <f>'Map and Ab list'!N757</f>
        <v>L7</v>
      </c>
      <c r="AR101" s="61" t="str">
        <f>'Map and Ab list'!N759</f>
        <v>L8</v>
      </c>
      <c r="AS101" s="61" t="e">
        <f t="shared" si="22"/>
        <v>#VALUE!</v>
      </c>
      <c r="AU101" s="61" t="str">
        <f>'Map and Ab list'!N831</f>
        <v>L7</v>
      </c>
      <c r="AV101" s="61" t="str">
        <f>'Map and Ab list'!N833</f>
        <v>L8</v>
      </c>
      <c r="AW101" s="61" t="e">
        <f t="shared" si="23"/>
        <v>#VALUE!</v>
      </c>
      <c r="AZ101" s="11"/>
      <c r="BA101" s="11"/>
      <c r="BC101" s="11"/>
      <c r="BD101" s="11"/>
      <c r="BE101" s="11"/>
      <c r="BG101" s="11"/>
      <c r="BH101" s="11"/>
      <c r="BI101" s="11"/>
      <c r="BK101" s="11"/>
      <c r="BL101" s="11"/>
      <c r="BM101" s="11"/>
      <c r="BO101" s="11"/>
      <c r="BP101" s="11"/>
      <c r="BQ101" s="11"/>
      <c r="BS101" s="11"/>
      <c r="BT101" s="11"/>
      <c r="BU101" s="11"/>
      <c r="BW101" s="11"/>
      <c r="BX101" s="11"/>
      <c r="BY101" s="11"/>
      <c r="CA101" s="11"/>
      <c r="CB101" s="11"/>
      <c r="CC101" s="11"/>
      <c r="CE101" s="11"/>
      <c r="CF101" s="11"/>
      <c r="CG101" s="11"/>
      <c r="CI101" s="11"/>
      <c r="CJ101" s="11"/>
      <c r="CK101" s="11"/>
      <c r="CM101" s="11"/>
      <c r="CN101" s="11"/>
      <c r="CO101" s="11"/>
      <c r="CQ101" s="11"/>
      <c r="CR101" s="11"/>
      <c r="CS101" s="11"/>
    </row>
    <row r="102" spans="1:97" ht="14.1" customHeight="1" x14ac:dyDescent="0.2">
      <c r="A102" s="64">
        <v>98</v>
      </c>
      <c r="B102" s="117" t="s">
        <v>1208</v>
      </c>
      <c r="C102" s="61" t="str">
        <f>'Map and Ab list'!O17</f>
        <v>M7</v>
      </c>
      <c r="D102" s="61" t="str">
        <f>'Map and Ab list'!O19</f>
        <v>M8</v>
      </c>
      <c r="E102" s="61" t="e">
        <f t="shared" si="12"/>
        <v>#VALUE!</v>
      </c>
      <c r="G102" s="61" t="str">
        <f>'Map and Ab list'!O91</f>
        <v>M7</v>
      </c>
      <c r="H102" s="61" t="str">
        <f>'Map and Ab list'!O93</f>
        <v>M8</v>
      </c>
      <c r="I102" s="61" t="e">
        <f t="shared" si="13"/>
        <v>#VALUE!</v>
      </c>
      <c r="K102" s="61" t="str">
        <f>'Map and Ab list'!O165</f>
        <v>M7</v>
      </c>
      <c r="L102" s="61" t="str">
        <f>'Map and Ab list'!O167</f>
        <v>M8</v>
      </c>
      <c r="M102" s="61" t="e">
        <f t="shared" si="14"/>
        <v>#VALUE!</v>
      </c>
      <c r="O102" s="61" t="str">
        <f>'Map and Ab list'!O239</f>
        <v>M7</v>
      </c>
      <c r="P102" s="61" t="str">
        <f>'Map and Ab list'!O241</f>
        <v>M8</v>
      </c>
      <c r="Q102" s="61" t="e">
        <f t="shared" si="15"/>
        <v>#VALUE!</v>
      </c>
      <c r="S102" s="61" t="str">
        <f>'Map and Ab list'!O313</f>
        <v>M7</v>
      </c>
      <c r="T102" s="61" t="str">
        <f>'Map and Ab list'!O315</f>
        <v>M8</v>
      </c>
      <c r="U102" s="61" t="e">
        <f t="shared" si="16"/>
        <v>#VALUE!</v>
      </c>
      <c r="W102" s="61" t="str">
        <f>'Map and Ab list'!O387</f>
        <v>M7</v>
      </c>
      <c r="X102" s="61" t="str">
        <f>'Map and Ab list'!O389</f>
        <v>M8</v>
      </c>
      <c r="Y102" s="61" t="e">
        <f t="shared" si="17"/>
        <v>#VALUE!</v>
      </c>
      <c r="AA102" s="61" t="str">
        <f>'Map and Ab list'!O461</f>
        <v>M7</v>
      </c>
      <c r="AB102" s="61" t="str">
        <f>'Map and Ab list'!O463</f>
        <v>M8</v>
      </c>
      <c r="AC102" s="61" t="e">
        <f t="shared" si="18"/>
        <v>#VALUE!</v>
      </c>
      <c r="AE102" s="61" t="str">
        <f>'Map and Ab list'!O535</f>
        <v>M7</v>
      </c>
      <c r="AF102" s="61" t="str">
        <f>'Map and Ab list'!O537</f>
        <v>M8</v>
      </c>
      <c r="AG102" s="61" t="e">
        <f t="shared" si="19"/>
        <v>#VALUE!</v>
      </c>
      <c r="AI102" s="61" t="str">
        <f>'Map and Ab list'!O609</f>
        <v>M7</v>
      </c>
      <c r="AJ102" s="61" t="str">
        <f>'Map and Ab list'!O611</f>
        <v>M8</v>
      </c>
      <c r="AK102" s="61" t="e">
        <f t="shared" si="20"/>
        <v>#VALUE!</v>
      </c>
      <c r="AM102" s="61" t="str">
        <f>'Map and Ab list'!O683</f>
        <v>M7</v>
      </c>
      <c r="AN102" s="61" t="str">
        <f>'Map and Ab list'!O685</f>
        <v>M8</v>
      </c>
      <c r="AO102" s="61" t="e">
        <f t="shared" si="21"/>
        <v>#VALUE!</v>
      </c>
      <c r="AQ102" s="61" t="str">
        <f>'Map and Ab list'!O757</f>
        <v>M7</v>
      </c>
      <c r="AR102" s="61" t="str">
        <f>'Map and Ab list'!O759</f>
        <v>M8</v>
      </c>
      <c r="AS102" s="61" t="e">
        <f t="shared" si="22"/>
        <v>#VALUE!</v>
      </c>
      <c r="AU102" s="61" t="str">
        <f>'Map and Ab list'!O831</f>
        <v>M7</v>
      </c>
      <c r="AV102" s="61" t="str">
        <f>'Map and Ab list'!O833</f>
        <v>M8</v>
      </c>
      <c r="AW102" s="61" t="e">
        <f t="shared" si="23"/>
        <v>#VALUE!</v>
      </c>
      <c r="AZ102" s="11"/>
      <c r="BA102" s="11"/>
      <c r="BC102" s="11"/>
      <c r="BD102" s="11"/>
      <c r="BE102" s="11"/>
      <c r="BG102" s="11"/>
      <c r="BH102" s="11"/>
      <c r="BI102" s="11"/>
      <c r="BK102" s="11"/>
      <c r="BL102" s="11"/>
      <c r="BM102" s="11"/>
      <c r="BO102" s="11"/>
      <c r="BP102" s="11"/>
      <c r="BQ102" s="11"/>
      <c r="BS102" s="11"/>
      <c r="BT102" s="11"/>
      <c r="BU102" s="11"/>
      <c r="BW102" s="11"/>
      <c r="BX102" s="11"/>
      <c r="BY102" s="11"/>
      <c r="CA102" s="11"/>
      <c r="CB102" s="11"/>
      <c r="CC102" s="11"/>
      <c r="CE102" s="11"/>
      <c r="CF102" s="11"/>
      <c r="CG102" s="11"/>
      <c r="CI102" s="11"/>
      <c r="CJ102" s="11"/>
      <c r="CK102" s="11"/>
      <c r="CM102" s="11"/>
      <c r="CN102" s="11"/>
      <c r="CO102" s="11"/>
      <c r="CQ102" s="11"/>
      <c r="CR102" s="11"/>
      <c r="CS102" s="11"/>
    </row>
    <row r="103" spans="1:97" ht="14.1" customHeight="1" x14ac:dyDescent="0.2">
      <c r="A103" s="64">
        <v>99</v>
      </c>
      <c r="B103" s="117" t="s">
        <v>1209</v>
      </c>
      <c r="C103" s="61" t="str">
        <f>'Map and Ab list'!P17</f>
        <v>N7</v>
      </c>
      <c r="D103" s="61" t="str">
        <f>'Map and Ab list'!P19</f>
        <v>N8</v>
      </c>
      <c r="E103" s="61" t="e">
        <f t="shared" si="12"/>
        <v>#VALUE!</v>
      </c>
      <c r="G103" s="61" t="str">
        <f>'Map and Ab list'!P91</f>
        <v>N7</v>
      </c>
      <c r="H103" s="61" t="str">
        <f>'Map and Ab list'!P93</f>
        <v>N8</v>
      </c>
      <c r="I103" s="61" t="e">
        <f t="shared" si="13"/>
        <v>#VALUE!</v>
      </c>
      <c r="K103" s="61" t="str">
        <f>'Map and Ab list'!P165</f>
        <v>N7</v>
      </c>
      <c r="L103" s="61" t="str">
        <f>'Map and Ab list'!P167</f>
        <v>N8</v>
      </c>
      <c r="M103" s="61" t="e">
        <f t="shared" si="14"/>
        <v>#VALUE!</v>
      </c>
      <c r="O103" s="61" t="str">
        <f>'Map and Ab list'!P239</f>
        <v>N7</v>
      </c>
      <c r="P103" s="61" t="str">
        <f>'Map and Ab list'!P241</f>
        <v>N8</v>
      </c>
      <c r="Q103" s="61" t="e">
        <f t="shared" si="15"/>
        <v>#VALUE!</v>
      </c>
      <c r="S103" s="61" t="str">
        <f>'Map and Ab list'!P313</f>
        <v>N7</v>
      </c>
      <c r="T103" s="61" t="str">
        <f>'Map and Ab list'!P315</f>
        <v>N8</v>
      </c>
      <c r="U103" s="61" t="e">
        <f t="shared" si="16"/>
        <v>#VALUE!</v>
      </c>
      <c r="W103" s="61" t="str">
        <f>'Map and Ab list'!P387</f>
        <v>N7</v>
      </c>
      <c r="X103" s="61" t="str">
        <f>'Map and Ab list'!P389</f>
        <v>N8</v>
      </c>
      <c r="Y103" s="61" t="e">
        <f t="shared" si="17"/>
        <v>#VALUE!</v>
      </c>
      <c r="AA103" s="61" t="str">
        <f>'Map and Ab list'!P461</f>
        <v>N7</v>
      </c>
      <c r="AB103" s="61" t="str">
        <f>'Map and Ab list'!P463</f>
        <v>N8</v>
      </c>
      <c r="AC103" s="61" t="e">
        <f t="shared" si="18"/>
        <v>#VALUE!</v>
      </c>
      <c r="AE103" s="61" t="str">
        <f>'Map and Ab list'!P535</f>
        <v>N7</v>
      </c>
      <c r="AF103" s="61" t="str">
        <f>'Map and Ab list'!P537</f>
        <v>N8</v>
      </c>
      <c r="AG103" s="61" t="e">
        <f t="shared" si="19"/>
        <v>#VALUE!</v>
      </c>
      <c r="AI103" s="61" t="str">
        <f>'Map and Ab list'!P609</f>
        <v>N7</v>
      </c>
      <c r="AJ103" s="61" t="str">
        <f>'Map and Ab list'!P611</f>
        <v>N8</v>
      </c>
      <c r="AK103" s="61" t="e">
        <f t="shared" si="20"/>
        <v>#VALUE!</v>
      </c>
      <c r="AM103" s="61" t="str">
        <f>'Map and Ab list'!P683</f>
        <v>N7</v>
      </c>
      <c r="AN103" s="61" t="str">
        <f>'Map and Ab list'!P685</f>
        <v>N8</v>
      </c>
      <c r="AO103" s="61" t="e">
        <f t="shared" si="21"/>
        <v>#VALUE!</v>
      </c>
      <c r="AQ103" s="61" t="str">
        <f>'Map and Ab list'!P757</f>
        <v>N7</v>
      </c>
      <c r="AR103" s="61" t="str">
        <f>'Map and Ab list'!P759</f>
        <v>N8</v>
      </c>
      <c r="AS103" s="61" t="e">
        <f t="shared" si="22"/>
        <v>#VALUE!</v>
      </c>
      <c r="AU103" s="61" t="str">
        <f>'Map and Ab list'!P831</f>
        <v>N7</v>
      </c>
      <c r="AV103" s="61" t="str">
        <f>'Map and Ab list'!P833</f>
        <v>N8</v>
      </c>
      <c r="AW103" s="61" t="e">
        <f t="shared" si="23"/>
        <v>#VALUE!</v>
      </c>
      <c r="AZ103" s="11"/>
      <c r="BA103" s="11"/>
      <c r="BC103" s="11"/>
      <c r="BD103" s="11"/>
      <c r="BE103" s="11"/>
      <c r="BG103" s="11"/>
      <c r="BH103" s="11"/>
      <c r="BI103" s="11"/>
      <c r="BK103" s="11"/>
      <c r="BL103" s="11"/>
      <c r="BM103" s="11"/>
      <c r="BO103" s="11"/>
      <c r="BP103" s="11"/>
      <c r="BQ103" s="11"/>
      <c r="BS103" s="11"/>
      <c r="BT103" s="11"/>
      <c r="BU103" s="11"/>
      <c r="BW103" s="11"/>
      <c r="BX103" s="11"/>
      <c r="BY103" s="11"/>
      <c r="CA103" s="11"/>
      <c r="CB103" s="11"/>
      <c r="CC103" s="11"/>
      <c r="CE103" s="11"/>
      <c r="CF103" s="11"/>
      <c r="CG103" s="11"/>
      <c r="CI103" s="11"/>
      <c r="CJ103" s="11"/>
      <c r="CK103" s="11"/>
      <c r="CM103" s="11"/>
      <c r="CN103" s="11"/>
      <c r="CO103" s="11"/>
      <c r="CQ103" s="11"/>
      <c r="CR103" s="11"/>
      <c r="CS103" s="11"/>
    </row>
    <row r="104" spans="1:97" ht="14.1" customHeight="1" x14ac:dyDescent="0.2">
      <c r="A104" s="64">
        <v>100</v>
      </c>
      <c r="B104" s="117" t="s">
        <v>1210</v>
      </c>
      <c r="C104" s="61" t="str">
        <f>'Map and Ab list'!Q17</f>
        <v>O7</v>
      </c>
      <c r="D104" s="61" t="str">
        <f>'Map and Ab list'!Q19</f>
        <v>O8</v>
      </c>
      <c r="E104" s="61" t="e">
        <f t="shared" si="12"/>
        <v>#VALUE!</v>
      </c>
      <c r="G104" s="61" t="str">
        <f>'Map and Ab list'!Q91</f>
        <v>O7</v>
      </c>
      <c r="H104" s="61" t="str">
        <f>'Map and Ab list'!Q93</f>
        <v>O8</v>
      </c>
      <c r="I104" s="61" t="e">
        <f t="shared" si="13"/>
        <v>#VALUE!</v>
      </c>
      <c r="K104" s="61" t="str">
        <f>'Map and Ab list'!Q165</f>
        <v>O7</v>
      </c>
      <c r="L104" s="61" t="str">
        <f>'Map and Ab list'!Q167</f>
        <v>O8</v>
      </c>
      <c r="M104" s="61" t="e">
        <f t="shared" si="14"/>
        <v>#VALUE!</v>
      </c>
      <c r="O104" s="61" t="str">
        <f>'Map and Ab list'!Q239</f>
        <v>O7</v>
      </c>
      <c r="P104" s="61" t="str">
        <f>'Map and Ab list'!Q241</f>
        <v>O8</v>
      </c>
      <c r="Q104" s="61" t="e">
        <f t="shared" si="15"/>
        <v>#VALUE!</v>
      </c>
      <c r="S104" s="61" t="str">
        <f>'Map and Ab list'!Q313</f>
        <v>O7</v>
      </c>
      <c r="T104" s="61" t="str">
        <f>'Map and Ab list'!Q315</f>
        <v>O8</v>
      </c>
      <c r="U104" s="61" t="e">
        <f t="shared" si="16"/>
        <v>#VALUE!</v>
      </c>
      <c r="W104" s="61" t="str">
        <f>'Map and Ab list'!Q387</f>
        <v>O7</v>
      </c>
      <c r="X104" s="61" t="str">
        <f>'Map and Ab list'!Q389</f>
        <v>O8</v>
      </c>
      <c r="Y104" s="61" t="e">
        <f t="shared" si="17"/>
        <v>#VALUE!</v>
      </c>
      <c r="AA104" s="61" t="str">
        <f>'Map and Ab list'!Q461</f>
        <v>O7</v>
      </c>
      <c r="AB104" s="61" t="str">
        <f>'Map and Ab list'!Q463</f>
        <v>O8</v>
      </c>
      <c r="AC104" s="61" t="e">
        <f t="shared" si="18"/>
        <v>#VALUE!</v>
      </c>
      <c r="AE104" s="61" t="str">
        <f>'Map and Ab list'!Q535</f>
        <v>O7</v>
      </c>
      <c r="AF104" s="61" t="str">
        <f>'Map and Ab list'!Q537</f>
        <v>O8</v>
      </c>
      <c r="AG104" s="61" t="e">
        <f t="shared" si="19"/>
        <v>#VALUE!</v>
      </c>
      <c r="AI104" s="61" t="str">
        <f>'Map and Ab list'!Q609</f>
        <v>O7</v>
      </c>
      <c r="AJ104" s="61" t="str">
        <f>'Map and Ab list'!Q611</f>
        <v>O8</v>
      </c>
      <c r="AK104" s="61" t="e">
        <f t="shared" si="20"/>
        <v>#VALUE!</v>
      </c>
      <c r="AM104" s="61" t="str">
        <f>'Map and Ab list'!Q683</f>
        <v>O7</v>
      </c>
      <c r="AN104" s="61" t="str">
        <f>'Map and Ab list'!Q685</f>
        <v>O8</v>
      </c>
      <c r="AO104" s="61" t="e">
        <f t="shared" si="21"/>
        <v>#VALUE!</v>
      </c>
      <c r="AQ104" s="61" t="str">
        <f>'Map and Ab list'!Q757</f>
        <v>O7</v>
      </c>
      <c r="AR104" s="61" t="str">
        <f>'Map and Ab list'!Q759</f>
        <v>O8</v>
      </c>
      <c r="AS104" s="61" t="e">
        <f t="shared" si="22"/>
        <v>#VALUE!</v>
      </c>
      <c r="AU104" s="61" t="str">
        <f>'Map and Ab list'!Q831</f>
        <v>O7</v>
      </c>
      <c r="AV104" s="61" t="str">
        <f>'Map and Ab list'!Q833</f>
        <v>O8</v>
      </c>
      <c r="AW104" s="61" t="e">
        <f t="shared" si="23"/>
        <v>#VALUE!</v>
      </c>
      <c r="AZ104" s="11"/>
      <c r="BA104" s="11"/>
      <c r="BC104" s="11"/>
      <c r="BD104" s="11"/>
      <c r="BE104" s="11"/>
      <c r="BG104" s="11"/>
      <c r="BH104" s="11"/>
      <c r="BI104" s="11"/>
      <c r="BK104" s="11"/>
      <c r="BL104" s="11"/>
      <c r="BM104" s="11"/>
      <c r="BO104" s="11"/>
      <c r="BP104" s="11"/>
      <c r="BQ104" s="11"/>
      <c r="BS104" s="11"/>
      <c r="BT104" s="11"/>
      <c r="BU104" s="11"/>
      <c r="BW104" s="11"/>
      <c r="BX104" s="11"/>
      <c r="BY104" s="11"/>
      <c r="CA104" s="11"/>
      <c r="CB104" s="11"/>
      <c r="CC104" s="11"/>
      <c r="CE104" s="11"/>
      <c r="CF104" s="11"/>
      <c r="CG104" s="11"/>
      <c r="CI104" s="11"/>
      <c r="CJ104" s="11"/>
      <c r="CK104" s="11"/>
      <c r="CM104" s="11"/>
      <c r="CN104" s="11"/>
      <c r="CO104" s="11"/>
      <c r="CQ104" s="11"/>
      <c r="CR104" s="11"/>
      <c r="CS104" s="11"/>
    </row>
    <row r="105" spans="1:97" ht="14.1" customHeight="1" x14ac:dyDescent="0.2">
      <c r="A105" s="64">
        <v>101</v>
      </c>
      <c r="B105" s="117" t="s">
        <v>1211</v>
      </c>
      <c r="C105" s="61" t="str">
        <f>'Map and Ab list'!R17</f>
        <v>P7</v>
      </c>
      <c r="D105" s="61" t="str">
        <f>'Map and Ab list'!R19</f>
        <v>P8</v>
      </c>
      <c r="E105" s="61" t="e">
        <f t="shared" si="12"/>
        <v>#VALUE!</v>
      </c>
      <c r="G105" s="61" t="str">
        <f>'Map and Ab list'!R91</f>
        <v>P7</v>
      </c>
      <c r="H105" s="61" t="str">
        <f>'Map and Ab list'!R93</f>
        <v>P8</v>
      </c>
      <c r="I105" s="61" t="e">
        <f t="shared" si="13"/>
        <v>#VALUE!</v>
      </c>
      <c r="K105" s="61" t="str">
        <f>'Map and Ab list'!R165</f>
        <v>P7</v>
      </c>
      <c r="L105" s="61" t="str">
        <f>'Map and Ab list'!R167</f>
        <v>P8</v>
      </c>
      <c r="M105" s="61" t="e">
        <f t="shared" si="14"/>
        <v>#VALUE!</v>
      </c>
      <c r="O105" s="61" t="str">
        <f>'Map and Ab list'!R239</f>
        <v>P7</v>
      </c>
      <c r="P105" s="61" t="str">
        <f>'Map and Ab list'!R241</f>
        <v>P8</v>
      </c>
      <c r="Q105" s="61" t="e">
        <f t="shared" si="15"/>
        <v>#VALUE!</v>
      </c>
      <c r="S105" s="61" t="str">
        <f>'Map and Ab list'!R313</f>
        <v>P7</v>
      </c>
      <c r="T105" s="61" t="str">
        <f>'Map and Ab list'!R315</f>
        <v>P8</v>
      </c>
      <c r="U105" s="61" t="e">
        <f t="shared" si="16"/>
        <v>#VALUE!</v>
      </c>
      <c r="W105" s="61" t="str">
        <f>'Map and Ab list'!R387</f>
        <v>P7</v>
      </c>
      <c r="X105" s="61" t="str">
        <f>'Map and Ab list'!R389</f>
        <v>P8</v>
      </c>
      <c r="Y105" s="61" t="e">
        <f t="shared" si="17"/>
        <v>#VALUE!</v>
      </c>
      <c r="AA105" s="61" t="str">
        <f>'Map and Ab list'!R461</f>
        <v>P7</v>
      </c>
      <c r="AB105" s="61" t="str">
        <f>'Map and Ab list'!R463</f>
        <v>P8</v>
      </c>
      <c r="AC105" s="61" t="e">
        <f t="shared" si="18"/>
        <v>#VALUE!</v>
      </c>
      <c r="AE105" s="61" t="str">
        <f>'Map and Ab list'!R535</f>
        <v>P7</v>
      </c>
      <c r="AF105" s="61" t="str">
        <f>'Map and Ab list'!R537</f>
        <v>P8</v>
      </c>
      <c r="AG105" s="61" t="e">
        <f t="shared" si="19"/>
        <v>#VALUE!</v>
      </c>
      <c r="AI105" s="61" t="str">
        <f>'Map and Ab list'!R609</f>
        <v>P7</v>
      </c>
      <c r="AJ105" s="61" t="str">
        <f>'Map and Ab list'!R611</f>
        <v>P8</v>
      </c>
      <c r="AK105" s="61" t="e">
        <f t="shared" si="20"/>
        <v>#VALUE!</v>
      </c>
      <c r="AM105" s="61" t="str">
        <f>'Map and Ab list'!R683</f>
        <v>P7</v>
      </c>
      <c r="AN105" s="61" t="str">
        <f>'Map and Ab list'!R685</f>
        <v>P8</v>
      </c>
      <c r="AO105" s="61" t="e">
        <f t="shared" si="21"/>
        <v>#VALUE!</v>
      </c>
      <c r="AQ105" s="61" t="str">
        <f>'Map and Ab list'!R757</f>
        <v>P7</v>
      </c>
      <c r="AR105" s="61" t="str">
        <f>'Map and Ab list'!R759</f>
        <v>P8</v>
      </c>
      <c r="AS105" s="61" t="e">
        <f t="shared" si="22"/>
        <v>#VALUE!</v>
      </c>
      <c r="AU105" s="61" t="str">
        <f>'Map and Ab list'!R831</f>
        <v>P7</v>
      </c>
      <c r="AV105" s="61" t="str">
        <f>'Map and Ab list'!R833</f>
        <v>P8</v>
      </c>
      <c r="AW105" s="61" t="e">
        <f t="shared" si="23"/>
        <v>#VALUE!</v>
      </c>
      <c r="AZ105" s="11"/>
      <c r="BA105" s="11"/>
      <c r="BC105" s="11"/>
      <c r="BD105" s="11"/>
      <c r="BE105" s="11"/>
      <c r="BG105" s="11"/>
      <c r="BH105" s="11"/>
      <c r="BI105" s="11"/>
      <c r="BK105" s="11"/>
      <c r="BL105" s="11"/>
      <c r="BM105" s="11"/>
      <c r="BO105" s="11"/>
      <c r="BP105" s="11"/>
      <c r="BQ105" s="11"/>
      <c r="BS105" s="11"/>
      <c r="BT105" s="11"/>
      <c r="BU105" s="11"/>
      <c r="BW105" s="11"/>
      <c r="BX105" s="11"/>
      <c r="BY105" s="11"/>
      <c r="CA105" s="11"/>
      <c r="CB105" s="11"/>
      <c r="CC105" s="11"/>
      <c r="CE105" s="11"/>
      <c r="CF105" s="11"/>
      <c r="CG105" s="11"/>
      <c r="CI105" s="11"/>
      <c r="CJ105" s="11"/>
      <c r="CK105" s="11"/>
      <c r="CM105" s="11"/>
      <c r="CN105" s="11"/>
      <c r="CO105" s="11"/>
      <c r="CQ105" s="11"/>
      <c r="CR105" s="11"/>
      <c r="CS105" s="11"/>
    </row>
    <row r="106" spans="1:97" ht="14.1" customHeight="1" x14ac:dyDescent="0.2">
      <c r="A106" s="64">
        <v>102</v>
      </c>
      <c r="B106" s="117" t="s">
        <v>1212</v>
      </c>
      <c r="C106" s="61" t="str">
        <f>'Map and Ab list'!S17</f>
        <v>S7</v>
      </c>
      <c r="D106" s="61" t="str">
        <f>'Map and Ab list'!S19</f>
        <v>S8</v>
      </c>
      <c r="E106" s="61" t="e">
        <f t="shared" si="12"/>
        <v>#VALUE!</v>
      </c>
      <c r="G106" s="61" t="str">
        <f>'Map and Ab list'!S91</f>
        <v>S7</v>
      </c>
      <c r="H106" s="61" t="str">
        <f>'Map and Ab list'!S93</f>
        <v>S8</v>
      </c>
      <c r="I106" s="61" t="e">
        <f t="shared" si="13"/>
        <v>#VALUE!</v>
      </c>
      <c r="K106" s="61" t="str">
        <f>'Map and Ab list'!S165</f>
        <v>S7</v>
      </c>
      <c r="L106" s="61" t="str">
        <f>'Map and Ab list'!S167</f>
        <v>S8</v>
      </c>
      <c r="M106" s="61" t="e">
        <f t="shared" si="14"/>
        <v>#VALUE!</v>
      </c>
      <c r="O106" s="61" t="str">
        <f>'Map and Ab list'!S239</f>
        <v>S7</v>
      </c>
      <c r="P106" s="61" t="str">
        <f>'Map and Ab list'!S241</f>
        <v>S8</v>
      </c>
      <c r="Q106" s="61" t="e">
        <f t="shared" si="15"/>
        <v>#VALUE!</v>
      </c>
      <c r="S106" s="61" t="str">
        <f>'Map and Ab list'!S313</f>
        <v>S7</v>
      </c>
      <c r="T106" s="61" t="str">
        <f>'Map and Ab list'!S315</f>
        <v>S8</v>
      </c>
      <c r="U106" s="61" t="e">
        <f t="shared" si="16"/>
        <v>#VALUE!</v>
      </c>
      <c r="W106" s="61" t="str">
        <f>'Map and Ab list'!S387</f>
        <v>S7</v>
      </c>
      <c r="X106" s="61" t="str">
        <f>'Map and Ab list'!S389</f>
        <v>S8</v>
      </c>
      <c r="Y106" s="61" t="e">
        <f t="shared" si="17"/>
        <v>#VALUE!</v>
      </c>
      <c r="AA106" s="61" t="str">
        <f>'Map and Ab list'!S461</f>
        <v>S7</v>
      </c>
      <c r="AB106" s="61" t="str">
        <f>'Map and Ab list'!S463</f>
        <v>S8</v>
      </c>
      <c r="AC106" s="61" t="e">
        <f t="shared" si="18"/>
        <v>#VALUE!</v>
      </c>
      <c r="AE106" s="61" t="str">
        <f>'Map and Ab list'!S535</f>
        <v>S7</v>
      </c>
      <c r="AF106" s="61" t="str">
        <f>'Map and Ab list'!S537</f>
        <v>S8</v>
      </c>
      <c r="AG106" s="61" t="e">
        <f t="shared" si="19"/>
        <v>#VALUE!</v>
      </c>
      <c r="AI106" s="61" t="str">
        <f>'Map and Ab list'!S609</f>
        <v>S7</v>
      </c>
      <c r="AJ106" s="61" t="str">
        <f>'Map and Ab list'!S611</f>
        <v>S8</v>
      </c>
      <c r="AK106" s="61" t="e">
        <f t="shared" si="20"/>
        <v>#VALUE!</v>
      </c>
      <c r="AM106" s="61" t="str">
        <f>'Map and Ab list'!S683</f>
        <v>S7</v>
      </c>
      <c r="AN106" s="61" t="str">
        <f>'Map and Ab list'!S685</f>
        <v>S8</v>
      </c>
      <c r="AO106" s="61" t="e">
        <f t="shared" si="21"/>
        <v>#VALUE!</v>
      </c>
      <c r="AQ106" s="61" t="str">
        <f>'Map and Ab list'!S757</f>
        <v>S7</v>
      </c>
      <c r="AR106" s="61" t="str">
        <f>'Map and Ab list'!S759</f>
        <v>S8</v>
      </c>
      <c r="AS106" s="61" t="e">
        <f t="shared" si="22"/>
        <v>#VALUE!</v>
      </c>
      <c r="AU106" s="61" t="str">
        <f>'Map and Ab list'!S831</f>
        <v>S7</v>
      </c>
      <c r="AV106" s="61" t="str">
        <f>'Map and Ab list'!S833</f>
        <v>S8</v>
      </c>
      <c r="AW106" s="61" t="e">
        <f t="shared" si="23"/>
        <v>#VALUE!</v>
      </c>
      <c r="AZ106" s="11"/>
      <c r="BA106" s="11"/>
      <c r="BC106" s="11"/>
      <c r="BD106" s="11"/>
      <c r="BE106" s="11"/>
      <c r="BG106" s="11"/>
      <c r="BH106" s="11"/>
      <c r="BI106" s="11"/>
      <c r="BK106" s="11"/>
      <c r="BL106" s="11"/>
      <c r="BM106" s="11"/>
      <c r="BO106" s="11"/>
      <c r="BP106" s="11"/>
      <c r="BQ106" s="11"/>
      <c r="BS106" s="11"/>
      <c r="BT106" s="11"/>
      <c r="BU106" s="11"/>
      <c r="BW106" s="11"/>
      <c r="BX106" s="11"/>
      <c r="BY106" s="11"/>
      <c r="CA106" s="11"/>
      <c r="CB106" s="11"/>
      <c r="CC106" s="11"/>
      <c r="CE106" s="11"/>
      <c r="CF106" s="11"/>
      <c r="CG106" s="11"/>
      <c r="CI106" s="11"/>
      <c r="CJ106" s="11"/>
      <c r="CK106" s="11"/>
      <c r="CM106" s="11"/>
      <c r="CN106" s="11"/>
      <c r="CO106" s="11"/>
      <c r="CQ106" s="11"/>
      <c r="CR106" s="11"/>
      <c r="CS106" s="11"/>
    </row>
    <row r="107" spans="1:97" ht="14.1" customHeight="1" x14ac:dyDescent="0.2">
      <c r="A107" s="64">
        <v>103</v>
      </c>
      <c r="B107" s="117" t="s">
        <v>1213</v>
      </c>
      <c r="C107" s="61" t="str">
        <f>'Map and Ab list'!T17</f>
        <v>R7</v>
      </c>
      <c r="D107" s="61" t="str">
        <f>'Map and Ab list'!T19</f>
        <v>R8</v>
      </c>
      <c r="E107" s="61" t="e">
        <f t="shared" si="12"/>
        <v>#VALUE!</v>
      </c>
      <c r="G107" s="61" t="str">
        <f>'Map and Ab list'!T91</f>
        <v>R7</v>
      </c>
      <c r="H107" s="61" t="str">
        <f>'Map and Ab list'!T93</f>
        <v>R8</v>
      </c>
      <c r="I107" s="61" t="e">
        <f t="shared" si="13"/>
        <v>#VALUE!</v>
      </c>
      <c r="K107" s="61" t="str">
        <f>'Map and Ab list'!T165</f>
        <v>R7</v>
      </c>
      <c r="L107" s="61" t="str">
        <f>'Map and Ab list'!T167</f>
        <v>R8</v>
      </c>
      <c r="M107" s="61" t="e">
        <f t="shared" si="14"/>
        <v>#VALUE!</v>
      </c>
      <c r="O107" s="61" t="str">
        <f>'Map and Ab list'!T239</f>
        <v>R7</v>
      </c>
      <c r="P107" s="61" t="str">
        <f>'Map and Ab list'!T241</f>
        <v>R8</v>
      </c>
      <c r="Q107" s="61" t="e">
        <f t="shared" si="15"/>
        <v>#VALUE!</v>
      </c>
      <c r="S107" s="61" t="str">
        <f>'Map and Ab list'!T313</f>
        <v>R7</v>
      </c>
      <c r="T107" s="61" t="str">
        <f>'Map and Ab list'!T315</f>
        <v>R8</v>
      </c>
      <c r="U107" s="61" t="e">
        <f t="shared" si="16"/>
        <v>#VALUE!</v>
      </c>
      <c r="W107" s="61" t="str">
        <f>'Map and Ab list'!T387</f>
        <v>R7</v>
      </c>
      <c r="X107" s="61" t="str">
        <f>'Map and Ab list'!T389</f>
        <v>R8</v>
      </c>
      <c r="Y107" s="61" t="e">
        <f t="shared" si="17"/>
        <v>#VALUE!</v>
      </c>
      <c r="AA107" s="61" t="str">
        <f>'Map and Ab list'!T461</f>
        <v>R7</v>
      </c>
      <c r="AB107" s="61" t="str">
        <f>'Map and Ab list'!T463</f>
        <v>R8</v>
      </c>
      <c r="AC107" s="61" t="e">
        <f t="shared" si="18"/>
        <v>#VALUE!</v>
      </c>
      <c r="AE107" s="61" t="str">
        <f>'Map and Ab list'!T535</f>
        <v>R7</v>
      </c>
      <c r="AF107" s="61" t="str">
        <f>'Map and Ab list'!T537</f>
        <v>R8</v>
      </c>
      <c r="AG107" s="61" t="e">
        <f t="shared" si="19"/>
        <v>#VALUE!</v>
      </c>
      <c r="AI107" s="61" t="str">
        <f>'Map and Ab list'!T609</f>
        <v>R7</v>
      </c>
      <c r="AJ107" s="61" t="str">
        <f>'Map and Ab list'!T611</f>
        <v>R8</v>
      </c>
      <c r="AK107" s="61" t="e">
        <f t="shared" si="20"/>
        <v>#VALUE!</v>
      </c>
      <c r="AM107" s="61" t="str">
        <f>'Map and Ab list'!T683</f>
        <v>R7</v>
      </c>
      <c r="AN107" s="61" t="str">
        <f>'Map and Ab list'!T685</f>
        <v>R8</v>
      </c>
      <c r="AO107" s="61" t="e">
        <f t="shared" si="21"/>
        <v>#VALUE!</v>
      </c>
      <c r="AQ107" s="61" t="str">
        <f>'Map and Ab list'!T757</f>
        <v>R7</v>
      </c>
      <c r="AR107" s="61" t="str">
        <f>'Map and Ab list'!T759</f>
        <v>R8</v>
      </c>
      <c r="AS107" s="61" t="e">
        <f t="shared" si="22"/>
        <v>#VALUE!</v>
      </c>
      <c r="AU107" s="61" t="str">
        <f>'Map and Ab list'!T831</f>
        <v>R7</v>
      </c>
      <c r="AV107" s="61" t="str">
        <f>'Map and Ab list'!T833</f>
        <v>R8</v>
      </c>
      <c r="AW107" s="61" t="e">
        <f t="shared" si="23"/>
        <v>#VALUE!</v>
      </c>
      <c r="AZ107" s="11"/>
      <c r="BA107" s="11"/>
      <c r="BC107" s="11"/>
      <c r="BD107" s="11"/>
      <c r="BE107" s="11"/>
      <c r="BG107" s="11"/>
      <c r="BH107" s="11"/>
      <c r="BI107" s="11"/>
      <c r="BK107" s="11"/>
      <c r="BL107" s="11"/>
      <c r="BM107" s="11"/>
      <c r="BO107" s="11"/>
      <c r="BP107" s="11"/>
      <c r="BQ107" s="11"/>
      <c r="BS107" s="11"/>
      <c r="BT107" s="11"/>
      <c r="BU107" s="11"/>
      <c r="BW107" s="11"/>
      <c r="BX107" s="11"/>
      <c r="BY107" s="11"/>
      <c r="CA107" s="11"/>
      <c r="CB107" s="11"/>
      <c r="CC107" s="11"/>
      <c r="CE107" s="11"/>
      <c r="CF107" s="11"/>
      <c r="CG107" s="11"/>
      <c r="CI107" s="11"/>
      <c r="CJ107" s="11"/>
      <c r="CK107" s="11"/>
      <c r="CM107" s="11"/>
      <c r="CN107" s="11"/>
      <c r="CO107" s="11"/>
      <c r="CQ107" s="11"/>
      <c r="CR107" s="11"/>
      <c r="CS107" s="11"/>
    </row>
    <row r="108" spans="1:97" ht="14.1" customHeight="1" x14ac:dyDescent="0.2">
      <c r="A108" s="64">
        <v>104</v>
      </c>
      <c r="B108" s="117" t="s">
        <v>1214</v>
      </c>
      <c r="C108" s="61" t="str">
        <f>'Map and Ab list'!U17</f>
        <v>S7</v>
      </c>
      <c r="D108" s="61" t="str">
        <f>'Map and Ab list'!U19</f>
        <v>S8</v>
      </c>
      <c r="E108" s="61" t="e">
        <f t="shared" si="12"/>
        <v>#VALUE!</v>
      </c>
      <c r="G108" s="61" t="str">
        <f>'Map and Ab list'!U91</f>
        <v>S7</v>
      </c>
      <c r="H108" s="61" t="str">
        <f>'Map and Ab list'!U93</f>
        <v>S8</v>
      </c>
      <c r="I108" s="61" t="e">
        <f t="shared" si="13"/>
        <v>#VALUE!</v>
      </c>
      <c r="K108" s="61" t="str">
        <f>'Map and Ab list'!U165</f>
        <v>S7</v>
      </c>
      <c r="L108" s="61" t="str">
        <f>'Map and Ab list'!U167</f>
        <v>S8</v>
      </c>
      <c r="M108" s="61" t="e">
        <f t="shared" si="14"/>
        <v>#VALUE!</v>
      </c>
      <c r="O108" s="61" t="str">
        <f>'Map and Ab list'!U239</f>
        <v>S7</v>
      </c>
      <c r="P108" s="61" t="str">
        <f>'Map and Ab list'!U241</f>
        <v>S8</v>
      </c>
      <c r="Q108" s="61" t="e">
        <f t="shared" si="15"/>
        <v>#VALUE!</v>
      </c>
      <c r="S108" s="61" t="str">
        <f>'Map and Ab list'!U313</f>
        <v>S7</v>
      </c>
      <c r="T108" s="61" t="str">
        <f>'Map and Ab list'!U315</f>
        <v>S8</v>
      </c>
      <c r="U108" s="61" t="e">
        <f t="shared" si="16"/>
        <v>#VALUE!</v>
      </c>
      <c r="W108" s="61" t="str">
        <f>'Map and Ab list'!U387</f>
        <v>S7</v>
      </c>
      <c r="X108" s="61" t="str">
        <f>'Map and Ab list'!U389</f>
        <v>S8</v>
      </c>
      <c r="Y108" s="61" t="e">
        <f t="shared" si="17"/>
        <v>#VALUE!</v>
      </c>
      <c r="AA108" s="61" t="str">
        <f>'Map and Ab list'!U461</f>
        <v>S7</v>
      </c>
      <c r="AB108" s="61" t="str">
        <f>'Map and Ab list'!U463</f>
        <v>S8</v>
      </c>
      <c r="AC108" s="61" t="e">
        <f t="shared" si="18"/>
        <v>#VALUE!</v>
      </c>
      <c r="AE108" s="61" t="str">
        <f>'Map and Ab list'!U535</f>
        <v>S7</v>
      </c>
      <c r="AF108" s="61" t="str">
        <f>'Map and Ab list'!U537</f>
        <v>S8</v>
      </c>
      <c r="AG108" s="61" t="e">
        <f t="shared" si="19"/>
        <v>#VALUE!</v>
      </c>
      <c r="AI108" s="61" t="str">
        <f>'Map and Ab list'!U609</f>
        <v>S7</v>
      </c>
      <c r="AJ108" s="61" t="str">
        <f>'Map and Ab list'!U611</f>
        <v>S8</v>
      </c>
      <c r="AK108" s="61" t="e">
        <f t="shared" si="20"/>
        <v>#VALUE!</v>
      </c>
      <c r="AM108" s="61" t="str">
        <f>'Map and Ab list'!U683</f>
        <v>S7</v>
      </c>
      <c r="AN108" s="61" t="str">
        <f>'Map and Ab list'!U685</f>
        <v>S8</v>
      </c>
      <c r="AO108" s="61" t="e">
        <f t="shared" si="21"/>
        <v>#VALUE!</v>
      </c>
      <c r="AQ108" s="61" t="str">
        <f>'Map and Ab list'!U757</f>
        <v>S7</v>
      </c>
      <c r="AR108" s="61" t="str">
        <f>'Map and Ab list'!U759</f>
        <v>S8</v>
      </c>
      <c r="AS108" s="61" t="e">
        <f t="shared" si="22"/>
        <v>#VALUE!</v>
      </c>
      <c r="AU108" s="61" t="str">
        <f>'Map and Ab list'!U831</f>
        <v>S7</v>
      </c>
      <c r="AV108" s="61" t="str">
        <f>'Map and Ab list'!U833</f>
        <v>S8</v>
      </c>
      <c r="AW108" s="61" t="e">
        <f t="shared" si="23"/>
        <v>#VALUE!</v>
      </c>
      <c r="AZ108" s="11"/>
      <c r="BA108" s="11"/>
      <c r="BC108" s="11"/>
      <c r="BD108" s="11"/>
      <c r="BE108" s="11"/>
      <c r="BG108" s="11"/>
      <c r="BH108" s="11"/>
      <c r="BI108" s="11"/>
      <c r="BK108" s="11"/>
      <c r="BL108" s="11"/>
      <c r="BM108" s="11"/>
      <c r="BO108" s="11"/>
      <c r="BP108" s="11"/>
      <c r="BQ108" s="11"/>
      <c r="BS108" s="11"/>
      <c r="BT108" s="11"/>
      <c r="BU108" s="11"/>
      <c r="BW108" s="11"/>
      <c r="BX108" s="11"/>
      <c r="BY108" s="11"/>
      <c r="CA108" s="11"/>
      <c r="CB108" s="11"/>
      <c r="CC108" s="11"/>
      <c r="CE108" s="11"/>
      <c r="CF108" s="11"/>
      <c r="CG108" s="11"/>
      <c r="CI108" s="11"/>
      <c r="CJ108" s="11"/>
      <c r="CK108" s="11"/>
      <c r="CM108" s="11"/>
      <c r="CN108" s="11"/>
      <c r="CO108" s="11"/>
      <c r="CQ108" s="11"/>
      <c r="CR108" s="11"/>
      <c r="CS108" s="11"/>
    </row>
    <row r="109" spans="1:97" ht="14.1" customHeight="1" x14ac:dyDescent="0.2">
      <c r="A109" s="64">
        <v>105</v>
      </c>
      <c r="B109" s="117" t="s">
        <v>1215</v>
      </c>
      <c r="C109" s="61" t="str">
        <f>'Map and Ab list'!V17</f>
        <v>T7</v>
      </c>
      <c r="D109" s="61" t="str">
        <f>'Map and Ab list'!V19</f>
        <v>T8</v>
      </c>
      <c r="E109" s="61" t="e">
        <f t="shared" si="12"/>
        <v>#VALUE!</v>
      </c>
      <c r="G109" s="61" t="str">
        <f>'Map and Ab list'!V91</f>
        <v>T7</v>
      </c>
      <c r="H109" s="61" t="str">
        <f>'Map and Ab list'!V93</f>
        <v>T8</v>
      </c>
      <c r="I109" s="61" t="e">
        <f t="shared" si="13"/>
        <v>#VALUE!</v>
      </c>
      <c r="K109" s="61" t="str">
        <f>'Map and Ab list'!V165</f>
        <v>T7</v>
      </c>
      <c r="L109" s="61" t="str">
        <f>'Map and Ab list'!V167</f>
        <v>T8</v>
      </c>
      <c r="M109" s="61" t="e">
        <f t="shared" si="14"/>
        <v>#VALUE!</v>
      </c>
      <c r="O109" s="61" t="str">
        <f>'Map and Ab list'!V239</f>
        <v>T7</v>
      </c>
      <c r="P109" s="61" t="str">
        <f>'Map and Ab list'!V241</f>
        <v>T8</v>
      </c>
      <c r="Q109" s="61" t="e">
        <f t="shared" si="15"/>
        <v>#VALUE!</v>
      </c>
      <c r="S109" s="61" t="str">
        <f>'Map and Ab list'!V313</f>
        <v>T7</v>
      </c>
      <c r="T109" s="61" t="str">
        <f>'Map and Ab list'!V315</f>
        <v>T8</v>
      </c>
      <c r="U109" s="61" t="e">
        <f t="shared" si="16"/>
        <v>#VALUE!</v>
      </c>
      <c r="W109" s="61" t="str">
        <f>'Map and Ab list'!V387</f>
        <v>T7</v>
      </c>
      <c r="X109" s="61" t="str">
        <f>'Map and Ab list'!V389</f>
        <v>T8</v>
      </c>
      <c r="Y109" s="61" t="e">
        <f t="shared" si="17"/>
        <v>#VALUE!</v>
      </c>
      <c r="AA109" s="61" t="str">
        <f>'Map and Ab list'!V461</f>
        <v>T7</v>
      </c>
      <c r="AB109" s="61" t="str">
        <f>'Map and Ab list'!V463</f>
        <v>T8</v>
      </c>
      <c r="AC109" s="61" t="e">
        <f t="shared" si="18"/>
        <v>#VALUE!</v>
      </c>
      <c r="AE109" s="61" t="str">
        <f>'Map and Ab list'!V535</f>
        <v>T7</v>
      </c>
      <c r="AF109" s="61" t="str">
        <f>'Map and Ab list'!V537</f>
        <v>T8</v>
      </c>
      <c r="AG109" s="61" t="e">
        <f t="shared" si="19"/>
        <v>#VALUE!</v>
      </c>
      <c r="AI109" s="61" t="str">
        <f>'Map and Ab list'!V609</f>
        <v>T7</v>
      </c>
      <c r="AJ109" s="61" t="str">
        <f>'Map and Ab list'!V611</f>
        <v>T8</v>
      </c>
      <c r="AK109" s="61" t="e">
        <f t="shared" si="20"/>
        <v>#VALUE!</v>
      </c>
      <c r="AM109" s="61" t="str">
        <f>'Map and Ab list'!V683</f>
        <v>T7</v>
      </c>
      <c r="AN109" s="61" t="str">
        <f>'Map and Ab list'!V685</f>
        <v>T8</v>
      </c>
      <c r="AO109" s="61" t="e">
        <f t="shared" si="21"/>
        <v>#VALUE!</v>
      </c>
      <c r="AQ109" s="61" t="str">
        <f>'Map and Ab list'!V757</f>
        <v>T7</v>
      </c>
      <c r="AR109" s="61" t="str">
        <f>'Map and Ab list'!V759</f>
        <v>T8</v>
      </c>
      <c r="AS109" s="61" t="e">
        <f t="shared" si="22"/>
        <v>#VALUE!</v>
      </c>
      <c r="AU109" s="61" t="str">
        <f>'Map and Ab list'!V831</f>
        <v>T7</v>
      </c>
      <c r="AV109" s="61" t="str">
        <f>'Map and Ab list'!V833</f>
        <v>T8</v>
      </c>
      <c r="AW109" s="61" t="e">
        <f t="shared" si="23"/>
        <v>#VALUE!</v>
      </c>
      <c r="AZ109" s="11"/>
      <c r="BA109" s="11"/>
      <c r="BC109" s="11"/>
      <c r="BD109" s="11"/>
      <c r="BE109" s="11"/>
      <c r="BG109" s="11"/>
      <c r="BH109" s="11"/>
      <c r="BI109" s="11"/>
      <c r="BK109" s="11"/>
      <c r="BL109" s="11"/>
      <c r="BM109" s="11"/>
      <c r="BO109" s="11"/>
      <c r="BP109" s="11"/>
      <c r="BQ109" s="11"/>
      <c r="BS109" s="11"/>
      <c r="BT109" s="11"/>
      <c r="BU109" s="11"/>
      <c r="BW109" s="11"/>
      <c r="BX109" s="11"/>
      <c r="BY109" s="11"/>
      <c r="CA109" s="11"/>
      <c r="CB109" s="11"/>
      <c r="CC109" s="11"/>
      <c r="CE109" s="11"/>
      <c r="CF109" s="11"/>
      <c r="CG109" s="11"/>
      <c r="CI109" s="11"/>
      <c r="CJ109" s="11"/>
      <c r="CK109" s="11"/>
      <c r="CM109" s="11"/>
      <c r="CN109" s="11"/>
      <c r="CO109" s="11"/>
      <c r="CQ109" s="11"/>
      <c r="CR109" s="11"/>
      <c r="CS109" s="11"/>
    </row>
    <row r="110" spans="1:97" ht="14.1" customHeight="1" x14ac:dyDescent="0.2">
      <c r="A110" s="64">
        <v>106</v>
      </c>
      <c r="B110" s="117" t="s">
        <v>1216</v>
      </c>
      <c r="C110" s="61" t="str">
        <f>'Map and Ab list'!W17</f>
        <v>U7</v>
      </c>
      <c r="D110" s="61" t="str">
        <f>'Map and Ab list'!W19</f>
        <v>U8</v>
      </c>
      <c r="E110" s="61" t="e">
        <f t="shared" si="12"/>
        <v>#VALUE!</v>
      </c>
      <c r="G110" s="61" t="str">
        <f>'Map and Ab list'!W91</f>
        <v>U7</v>
      </c>
      <c r="H110" s="61" t="str">
        <f>'Map and Ab list'!W93</f>
        <v>U8</v>
      </c>
      <c r="I110" s="61" t="e">
        <f t="shared" si="13"/>
        <v>#VALUE!</v>
      </c>
      <c r="K110" s="61" t="str">
        <f>'Map and Ab list'!W165</f>
        <v>U7</v>
      </c>
      <c r="L110" s="61" t="str">
        <f>'Map and Ab list'!W167</f>
        <v>U8</v>
      </c>
      <c r="M110" s="61" t="e">
        <f t="shared" si="14"/>
        <v>#VALUE!</v>
      </c>
      <c r="O110" s="61" t="str">
        <f>'Map and Ab list'!W239</f>
        <v>U7</v>
      </c>
      <c r="P110" s="61" t="str">
        <f>'Map and Ab list'!W241</f>
        <v>U8</v>
      </c>
      <c r="Q110" s="61" t="e">
        <f t="shared" si="15"/>
        <v>#VALUE!</v>
      </c>
      <c r="S110" s="61" t="str">
        <f>'Map and Ab list'!W313</f>
        <v>U7</v>
      </c>
      <c r="T110" s="61" t="str">
        <f>'Map and Ab list'!W315</f>
        <v>U8</v>
      </c>
      <c r="U110" s="61" t="e">
        <f t="shared" si="16"/>
        <v>#VALUE!</v>
      </c>
      <c r="W110" s="61" t="str">
        <f>'Map and Ab list'!W387</f>
        <v>U7</v>
      </c>
      <c r="X110" s="61" t="str">
        <f>'Map and Ab list'!W389</f>
        <v>U8</v>
      </c>
      <c r="Y110" s="61" t="e">
        <f t="shared" si="17"/>
        <v>#VALUE!</v>
      </c>
      <c r="AA110" s="61" t="str">
        <f>'Map and Ab list'!W461</f>
        <v>U7</v>
      </c>
      <c r="AB110" s="61" t="str">
        <f>'Map and Ab list'!W463</f>
        <v>U8</v>
      </c>
      <c r="AC110" s="61" t="e">
        <f t="shared" si="18"/>
        <v>#VALUE!</v>
      </c>
      <c r="AE110" s="61" t="str">
        <f>'Map and Ab list'!W535</f>
        <v>U7</v>
      </c>
      <c r="AF110" s="61" t="str">
        <f>'Map and Ab list'!W537</f>
        <v>U8</v>
      </c>
      <c r="AG110" s="61" t="e">
        <f t="shared" si="19"/>
        <v>#VALUE!</v>
      </c>
      <c r="AI110" s="61" t="str">
        <f>'Map and Ab list'!W609</f>
        <v>U7</v>
      </c>
      <c r="AJ110" s="61" t="str">
        <f>'Map and Ab list'!W611</f>
        <v>U8</v>
      </c>
      <c r="AK110" s="61" t="e">
        <f t="shared" si="20"/>
        <v>#VALUE!</v>
      </c>
      <c r="AM110" s="61" t="str">
        <f>'Map and Ab list'!W683</f>
        <v>U7</v>
      </c>
      <c r="AN110" s="61" t="str">
        <f>'Map and Ab list'!W685</f>
        <v>U8</v>
      </c>
      <c r="AO110" s="61" t="e">
        <f t="shared" si="21"/>
        <v>#VALUE!</v>
      </c>
      <c r="AQ110" s="61" t="str">
        <f>'Map and Ab list'!W757</f>
        <v>U7</v>
      </c>
      <c r="AR110" s="61" t="str">
        <f>'Map and Ab list'!W759</f>
        <v>U8</v>
      </c>
      <c r="AS110" s="61" t="e">
        <f t="shared" si="22"/>
        <v>#VALUE!</v>
      </c>
      <c r="AU110" s="61" t="str">
        <f>'Map and Ab list'!W831</f>
        <v>U7</v>
      </c>
      <c r="AV110" s="61" t="str">
        <f>'Map and Ab list'!W833</f>
        <v>U8</v>
      </c>
      <c r="AW110" s="61" t="e">
        <f t="shared" si="23"/>
        <v>#VALUE!</v>
      </c>
      <c r="AZ110" s="11"/>
      <c r="BA110" s="11"/>
      <c r="BC110" s="11"/>
      <c r="BD110" s="11"/>
      <c r="BE110" s="11"/>
      <c r="BG110" s="11"/>
      <c r="BH110" s="11"/>
      <c r="BI110" s="11"/>
      <c r="BK110" s="11"/>
      <c r="BL110" s="11"/>
      <c r="BM110" s="11"/>
      <c r="BO110" s="11"/>
      <c r="BP110" s="11"/>
      <c r="BQ110" s="11"/>
      <c r="BS110" s="11"/>
      <c r="BT110" s="11"/>
      <c r="BU110" s="11"/>
      <c r="BW110" s="11"/>
      <c r="BX110" s="11"/>
      <c r="BY110" s="11"/>
      <c r="CA110" s="11"/>
      <c r="CB110" s="11"/>
      <c r="CC110" s="11"/>
      <c r="CE110" s="11"/>
      <c r="CF110" s="11"/>
      <c r="CG110" s="11"/>
      <c r="CI110" s="11"/>
      <c r="CJ110" s="11"/>
      <c r="CK110" s="11"/>
      <c r="CM110" s="11"/>
      <c r="CN110" s="11"/>
      <c r="CO110" s="11"/>
      <c r="CQ110" s="11"/>
      <c r="CR110" s="11"/>
      <c r="CS110" s="11"/>
    </row>
    <row r="111" spans="1:97" ht="14.1" customHeight="1" x14ac:dyDescent="0.2">
      <c r="A111" s="64">
        <v>107</v>
      </c>
      <c r="B111" s="117" t="s">
        <v>1217</v>
      </c>
      <c r="C111" s="61" t="str">
        <f>'Map and Ab list'!X17</f>
        <v>V7</v>
      </c>
      <c r="D111" s="61" t="str">
        <f>'Map and Ab list'!X19</f>
        <v>V8</v>
      </c>
      <c r="E111" s="61" t="e">
        <f t="shared" si="12"/>
        <v>#VALUE!</v>
      </c>
      <c r="G111" s="61" t="str">
        <f>'Map and Ab list'!X91</f>
        <v>V7</v>
      </c>
      <c r="H111" s="61" t="str">
        <f>'Map and Ab list'!X93</f>
        <v>V8</v>
      </c>
      <c r="I111" s="61" t="e">
        <f t="shared" si="13"/>
        <v>#VALUE!</v>
      </c>
      <c r="K111" s="61" t="str">
        <f>'Map and Ab list'!X165</f>
        <v>V7</v>
      </c>
      <c r="L111" s="61" t="str">
        <f>'Map and Ab list'!X167</f>
        <v>V8</v>
      </c>
      <c r="M111" s="61" t="e">
        <f t="shared" si="14"/>
        <v>#VALUE!</v>
      </c>
      <c r="O111" s="61" t="str">
        <f>'Map and Ab list'!X239</f>
        <v>V7</v>
      </c>
      <c r="P111" s="61" t="str">
        <f>'Map and Ab list'!X241</f>
        <v>V8</v>
      </c>
      <c r="Q111" s="61" t="e">
        <f t="shared" si="15"/>
        <v>#VALUE!</v>
      </c>
      <c r="S111" s="61" t="str">
        <f>'Map and Ab list'!X313</f>
        <v>V7</v>
      </c>
      <c r="T111" s="61" t="str">
        <f>'Map and Ab list'!X315</f>
        <v>V8</v>
      </c>
      <c r="U111" s="61" t="e">
        <f t="shared" si="16"/>
        <v>#VALUE!</v>
      </c>
      <c r="W111" s="61" t="str">
        <f>'Map and Ab list'!X387</f>
        <v>V7</v>
      </c>
      <c r="X111" s="61" t="str">
        <f>'Map and Ab list'!X389</f>
        <v>V8</v>
      </c>
      <c r="Y111" s="61" t="e">
        <f t="shared" si="17"/>
        <v>#VALUE!</v>
      </c>
      <c r="AA111" s="61" t="str">
        <f>'Map and Ab list'!X461</f>
        <v>V7</v>
      </c>
      <c r="AB111" s="61" t="str">
        <f>'Map and Ab list'!X463</f>
        <v>V8</v>
      </c>
      <c r="AC111" s="61" t="e">
        <f t="shared" si="18"/>
        <v>#VALUE!</v>
      </c>
      <c r="AE111" s="61" t="str">
        <f>'Map and Ab list'!X535</f>
        <v>V7</v>
      </c>
      <c r="AF111" s="61" t="str">
        <f>'Map and Ab list'!X537</f>
        <v>V8</v>
      </c>
      <c r="AG111" s="61" t="e">
        <f t="shared" si="19"/>
        <v>#VALUE!</v>
      </c>
      <c r="AI111" s="61" t="str">
        <f>'Map and Ab list'!X609</f>
        <v>V7</v>
      </c>
      <c r="AJ111" s="61" t="str">
        <f>'Map and Ab list'!X611</f>
        <v>V8</v>
      </c>
      <c r="AK111" s="61" t="e">
        <f t="shared" si="20"/>
        <v>#VALUE!</v>
      </c>
      <c r="AM111" s="61" t="str">
        <f>'Map and Ab list'!X683</f>
        <v>V7</v>
      </c>
      <c r="AN111" s="61" t="str">
        <f>'Map and Ab list'!X685</f>
        <v>V8</v>
      </c>
      <c r="AO111" s="61" t="e">
        <f t="shared" si="21"/>
        <v>#VALUE!</v>
      </c>
      <c r="AQ111" s="61" t="str">
        <f>'Map and Ab list'!X757</f>
        <v>V7</v>
      </c>
      <c r="AR111" s="61" t="str">
        <f>'Map and Ab list'!X759</f>
        <v>V8</v>
      </c>
      <c r="AS111" s="61" t="e">
        <f t="shared" si="22"/>
        <v>#VALUE!</v>
      </c>
      <c r="AU111" s="61" t="str">
        <f>'Map and Ab list'!X831</f>
        <v>V7</v>
      </c>
      <c r="AV111" s="61" t="str">
        <f>'Map and Ab list'!X833</f>
        <v>V8</v>
      </c>
      <c r="AW111" s="61" t="e">
        <f t="shared" si="23"/>
        <v>#VALUE!</v>
      </c>
      <c r="AZ111" s="11"/>
      <c r="BA111" s="11"/>
      <c r="BC111" s="11"/>
      <c r="BD111" s="11"/>
      <c r="BE111" s="11"/>
      <c r="BG111" s="11"/>
      <c r="BH111" s="11"/>
      <c r="BI111" s="11"/>
      <c r="BK111" s="11"/>
      <c r="BL111" s="11"/>
      <c r="BM111" s="11"/>
      <c r="BO111" s="11"/>
      <c r="BP111" s="11"/>
      <c r="BQ111" s="11"/>
      <c r="BS111" s="11"/>
      <c r="BT111" s="11"/>
      <c r="BU111" s="11"/>
      <c r="BW111" s="11"/>
      <c r="BX111" s="11"/>
      <c r="BY111" s="11"/>
      <c r="CA111" s="11"/>
      <c r="CB111" s="11"/>
      <c r="CC111" s="11"/>
      <c r="CE111" s="11"/>
      <c r="CF111" s="11"/>
      <c r="CG111" s="11"/>
      <c r="CI111" s="11"/>
      <c r="CJ111" s="11"/>
      <c r="CK111" s="11"/>
      <c r="CM111" s="11"/>
      <c r="CN111" s="11"/>
      <c r="CO111" s="11"/>
      <c r="CQ111" s="11"/>
      <c r="CR111" s="11"/>
      <c r="CS111" s="11"/>
    </row>
    <row r="112" spans="1:97" ht="14.1" customHeight="1" x14ac:dyDescent="0.2">
      <c r="A112" s="64">
        <v>108</v>
      </c>
      <c r="B112" s="117" t="s">
        <v>1218</v>
      </c>
      <c r="C112" s="61" t="str">
        <f>'Map and Ab list'!Y17</f>
        <v>W7</v>
      </c>
      <c r="D112" s="61" t="str">
        <f>'Map and Ab list'!Y19</f>
        <v>W8</v>
      </c>
      <c r="E112" s="61" t="e">
        <f t="shared" si="12"/>
        <v>#VALUE!</v>
      </c>
      <c r="G112" s="61" t="str">
        <f>'Map and Ab list'!Y91</f>
        <v>W7</v>
      </c>
      <c r="H112" s="61" t="str">
        <f>'Map and Ab list'!Y93</f>
        <v>W8</v>
      </c>
      <c r="I112" s="61" t="e">
        <f t="shared" si="13"/>
        <v>#VALUE!</v>
      </c>
      <c r="K112" s="61" t="str">
        <f>'Map and Ab list'!Y165</f>
        <v>W7</v>
      </c>
      <c r="L112" s="61" t="str">
        <f>'Map and Ab list'!Y167</f>
        <v>W8</v>
      </c>
      <c r="M112" s="61" t="e">
        <f t="shared" si="14"/>
        <v>#VALUE!</v>
      </c>
      <c r="O112" s="61" t="str">
        <f>'Map and Ab list'!Y239</f>
        <v>W7</v>
      </c>
      <c r="P112" s="61" t="str">
        <f>'Map and Ab list'!Y241</f>
        <v>W8</v>
      </c>
      <c r="Q112" s="61" t="e">
        <f t="shared" si="15"/>
        <v>#VALUE!</v>
      </c>
      <c r="S112" s="61" t="str">
        <f>'Map and Ab list'!Y313</f>
        <v>W7</v>
      </c>
      <c r="T112" s="61" t="str">
        <f>'Map and Ab list'!Y315</f>
        <v>W8</v>
      </c>
      <c r="U112" s="61" t="e">
        <f t="shared" si="16"/>
        <v>#VALUE!</v>
      </c>
      <c r="W112" s="61" t="str">
        <f>'Map and Ab list'!Y387</f>
        <v>W7</v>
      </c>
      <c r="X112" s="61" t="str">
        <f>'Map and Ab list'!Y389</f>
        <v>W8</v>
      </c>
      <c r="Y112" s="61" t="e">
        <f t="shared" si="17"/>
        <v>#VALUE!</v>
      </c>
      <c r="AA112" s="61" t="str">
        <f>'Map and Ab list'!Y461</f>
        <v>W7</v>
      </c>
      <c r="AB112" s="61" t="str">
        <f>'Map and Ab list'!Y463</f>
        <v>W8</v>
      </c>
      <c r="AC112" s="61" t="e">
        <f t="shared" si="18"/>
        <v>#VALUE!</v>
      </c>
      <c r="AE112" s="61" t="str">
        <f>'Map and Ab list'!Y535</f>
        <v>W7</v>
      </c>
      <c r="AF112" s="61" t="str">
        <f>'Map and Ab list'!Y537</f>
        <v>W8</v>
      </c>
      <c r="AG112" s="61" t="e">
        <f t="shared" si="19"/>
        <v>#VALUE!</v>
      </c>
      <c r="AI112" s="61" t="str">
        <f>'Map and Ab list'!Y609</f>
        <v>W7</v>
      </c>
      <c r="AJ112" s="61" t="str">
        <f>'Map and Ab list'!Y611</f>
        <v>W8</v>
      </c>
      <c r="AK112" s="61" t="e">
        <f t="shared" si="20"/>
        <v>#VALUE!</v>
      </c>
      <c r="AM112" s="61" t="str">
        <f>'Map and Ab list'!Y683</f>
        <v>W7</v>
      </c>
      <c r="AN112" s="61" t="str">
        <f>'Map and Ab list'!Y685</f>
        <v>W8</v>
      </c>
      <c r="AO112" s="61" t="e">
        <f t="shared" si="21"/>
        <v>#VALUE!</v>
      </c>
      <c r="AQ112" s="61" t="str">
        <f>'Map and Ab list'!Y757</f>
        <v>W7</v>
      </c>
      <c r="AR112" s="61" t="str">
        <f>'Map and Ab list'!Y759</f>
        <v>W8</v>
      </c>
      <c r="AS112" s="61" t="e">
        <f t="shared" si="22"/>
        <v>#VALUE!</v>
      </c>
      <c r="AU112" s="61" t="str">
        <f>'Map and Ab list'!Y831</f>
        <v>W7</v>
      </c>
      <c r="AV112" s="61" t="str">
        <f>'Map and Ab list'!Y833</f>
        <v>W8</v>
      </c>
      <c r="AW112" s="61" t="e">
        <f t="shared" si="23"/>
        <v>#VALUE!</v>
      </c>
      <c r="AZ112" s="11"/>
      <c r="BA112" s="11"/>
      <c r="BC112" s="11"/>
      <c r="BD112" s="11"/>
      <c r="BE112" s="11"/>
      <c r="BG112" s="11"/>
      <c r="BH112" s="11"/>
      <c r="BI112" s="11"/>
      <c r="BK112" s="11"/>
      <c r="BL112" s="11"/>
      <c r="BM112" s="11"/>
      <c r="BO112" s="11"/>
      <c r="BP112" s="11"/>
      <c r="BQ112" s="11"/>
      <c r="BS112" s="11"/>
      <c r="BT112" s="11"/>
      <c r="BU112" s="11"/>
      <c r="BW112" s="11"/>
      <c r="BX112" s="11"/>
      <c r="BY112" s="11"/>
      <c r="CA112" s="11"/>
      <c r="CB112" s="11"/>
      <c r="CC112" s="11"/>
      <c r="CE112" s="11"/>
      <c r="CF112" s="11"/>
      <c r="CG112" s="11"/>
      <c r="CI112" s="11"/>
      <c r="CJ112" s="11"/>
      <c r="CK112" s="11"/>
      <c r="CM112" s="11"/>
      <c r="CN112" s="11"/>
      <c r="CO112" s="11"/>
      <c r="CQ112" s="11"/>
      <c r="CR112" s="11"/>
      <c r="CS112" s="11"/>
    </row>
    <row r="113" spans="1:97" ht="14.1" customHeight="1" x14ac:dyDescent="0.2">
      <c r="A113" s="64">
        <v>109</v>
      </c>
      <c r="B113" s="117" t="s">
        <v>1219</v>
      </c>
      <c r="C113" s="61" t="str">
        <f>'Map and Ab list'!Z17</f>
        <v>X7</v>
      </c>
      <c r="D113" s="61" t="str">
        <f>'Map and Ab list'!Z19</f>
        <v>X8</v>
      </c>
      <c r="E113" s="61" t="e">
        <f t="shared" si="12"/>
        <v>#VALUE!</v>
      </c>
      <c r="G113" s="61" t="str">
        <f>'Map and Ab list'!Z91</f>
        <v>X7</v>
      </c>
      <c r="H113" s="61" t="str">
        <f>'Map and Ab list'!Z93</f>
        <v>X8</v>
      </c>
      <c r="I113" s="61" t="e">
        <f t="shared" si="13"/>
        <v>#VALUE!</v>
      </c>
      <c r="K113" s="61" t="str">
        <f>'Map and Ab list'!Z165</f>
        <v>X7</v>
      </c>
      <c r="L113" s="61" t="str">
        <f>'Map and Ab list'!Z167</f>
        <v>X8</v>
      </c>
      <c r="M113" s="61" t="e">
        <f t="shared" si="14"/>
        <v>#VALUE!</v>
      </c>
      <c r="O113" s="61" t="str">
        <f>'Map and Ab list'!Z239</f>
        <v>X7</v>
      </c>
      <c r="P113" s="61" t="str">
        <f>'Map and Ab list'!Z241</f>
        <v>X8</v>
      </c>
      <c r="Q113" s="61" t="e">
        <f t="shared" si="15"/>
        <v>#VALUE!</v>
      </c>
      <c r="S113" s="61" t="str">
        <f>'Map and Ab list'!Z313</f>
        <v>X7</v>
      </c>
      <c r="T113" s="61" t="str">
        <f>'Map and Ab list'!Z315</f>
        <v>X8</v>
      </c>
      <c r="U113" s="61" t="e">
        <f t="shared" si="16"/>
        <v>#VALUE!</v>
      </c>
      <c r="W113" s="61" t="str">
        <f>'Map and Ab list'!Z387</f>
        <v>X7</v>
      </c>
      <c r="X113" s="61" t="str">
        <f>'Map and Ab list'!Z389</f>
        <v>X8</v>
      </c>
      <c r="Y113" s="61" t="e">
        <f t="shared" si="17"/>
        <v>#VALUE!</v>
      </c>
      <c r="AA113" s="61" t="str">
        <f>'Map and Ab list'!Z461</f>
        <v>X7</v>
      </c>
      <c r="AB113" s="61" t="str">
        <f>'Map and Ab list'!Z463</f>
        <v>X8</v>
      </c>
      <c r="AC113" s="61" t="e">
        <f t="shared" si="18"/>
        <v>#VALUE!</v>
      </c>
      <c r="AE113" s="61" t="str">
        <f>'Map and Ab list'!Z535</f>
        <v>X7</v>
      </c>
      <c r="AF113" s="61" t="str">
        <f>'Map and Ab list'!Z537</f>
        <v>X8</v>
      </c>
      <c r="AG113" s="61" t="e">
        <f t="shared" si="19"/>
        <v>#VALUE!</v>
      </c>
      <c r="AI113" s="61" t="str">
        <f>'Map and Ab list'!Z609</f>
        <v>X7</v>
      </c>
      <c r="AJ113" s="61" t="str">
        <f>'Map and Ab list'!Z611</f>
        <v>X8</v>
      </c>
      <c r="AK113" s="61" t="e">
        <f t="shared" si="20"/>
        <v>#VALUE!</v>
      </c>
      <c r="AM113" s="61" t="str">
        <f>'Map and Ab list'!Z683</f>
        <v>X7</v>
      </c>
      <c r="AN113" s="61" t="str">
        <f>'Map and Ab list'!Z685</f>
        <v>X8</v>
      </c>
      <c r="AO113" s="61" t="e">
        <f t="shared" si="21"/>
        <v>#VALUE!</v>
      </c>
      <c r="AQ113" s="61" t="str">
        <f>'Map and Ab list'!Z757</f>
        <v>X7</v>
      </c>
      <c r="AR113" s="61" t="str">
        <f>'Map and Ab list'!Z759</f>
        <v>X8</v>
      </c>
      <c r="AS113" s="61" t="e">
        <f t="shared" si="22"/>
        <v>#VALUE!</v>
      </c>
      <c r="AU113" s="61" t="str">
        <f>'Map and Ab list'!Z831</f>
        <v>X7</v>
      </c>
      <c r="AV113" s="61" t="str">
        <f>'Map and Ab list'!Z833</f>
        <v>X8</v>
      </c>
      <c r="AW113" s="61" t="e">
        <f t="shared" si="23"/>
        <v>#VALUE!</v>
      </c>
      <c r="AZ113" s="11"/>
      <c r="BA113" s="11"/>
      <c r="BC113" s="11"/>
      <c r="BD113" s="11"/>
      <c r="BE113" s="11"/>
      <c r="BG113" s="11"/>
      <c r="BH113" s="11"/>
      <c r="BI113" s="11"/>
      <c r="BK113" s="11"/>
      <c r="BL113" s="11"/>
      <c r="BM113" s="11"/>
      <c r="BO113" s="11"/>
      <c r="BP113" s="11"/>
      <c r="BQ113" s="11"/>
      <c r="BS113" s="11"/>
      <c r="BT113" s="11"/>
      <c r="BU113" s="11"/>
      <c r="BW113" s="11"/>
      <c r="BX113" s="11"/>
      <c r="BY113" s="11"/>
      <c r="CA113" s="11"/>
      <c r="CB113" s="11"/>
      <c r="CC113" s="11"/>
      <c r="CE113" s="11"/>
      <c r="CF113" s="11"/>
      <c r="CG113" s="11"/>
      <c r="CI113" s="11"/>
      <c r="CJ113" s="11"/>
      <c r="CK113" s="11"/>
      <c r="CM113" s="11"/>
      <c r="CN113" s="11"/>
      <c r="CO113" s="11"/>
      <c r="CQ113" s="11"/>
      <c r="CR113" s="11"/>
      <c r="CS113" s="11"/>
    </row>
    <row r="114" spans="1:97" ht="14.1" customHeight="1" x14ac:dyDescent="0.2">
      <c r="A114" s="64">
        <v>110</v>
      </c>
      <c r="B114" s="117" t="s">
        <v>1220</v>
      </c>
      <c r="C114" s="61" t="str">
        <f>'Map and Ab list'!AA17</f>
        <v>Y7</v>
      </c>
      <c r="D114" s="61" t="str">
        <f>'Map and Ab list'!AA19</f>
        <v>Y8</v>
      </c>
      <c r="E114" s="61" t="e">
        <f t="shared" si="12"/>
        <v>#VALUE!</v>
      </c>
      <c r="G114" s="61" t="str">
        <f>'Map and Ab list'!AA91</f>
        <v>Y7</v>
      </c>
      <c r="H114" s="61" t="str">
        <f>'Map and Ab list'!AA93</f>
        <v>Y8</v>
      </c>
      <c r="I114" s="61" t="e">
        <f t="shared" si="13"/>
        <v>#VALUE!</v>
      </c>
      <c r="K114" s="61" t="str">
        <f>'Map and Ab list'!AA165</f>
        <v>Y7</v>
      </c>
      <c r="L114" s="61" t="str">
        <f>'Map and Ab list'!AA167</f>
        <v>Y8</v>
      </c>
      <c r="M114" s="61" t="e">
        <f t="shared" si="14"/>
        <v>#VALUE!</v>
      </c>
      <c r="O114" s="61" t="str">
        <f>'Map and Ab list'!AA239</f>
        <v>Y7</v>
      </c>
      <c r="P114" s="61" t="str">
        <f>'Map and Ab list'!AA241</f>
        <v>Y8</v>
      </c>
      <c r="Q114" s="61" t="e">
        <f t="shared" si="15"/>
        <v>#VALUE!</v>
      </c>
      <c r="S114" s="61" t="str">
        <f>'Map and Ab list'!AA313</f>
        <v>Y7</v>
      </c>
      <c r="T114" s="61" t="str">
        <f>'Map and Ab list'!AA315</f>
        <v>Y8</v>
      </c>
      <c r="U114" s="61" t="e">
        <f t="shared" si="16"/>
        <v>#VALUE!</v>
      </c>
      <c r="W114" s="61" t="str">
        <f>'Map and Ab list'!AA387</f>
        <v>Y7</v>
      </c>
      <c r="X114" s="61" t="str">
        <f>'Map and Ab list'!AA389</f>
        <v>Y8</v>
      </c>
      <c r="Y114" s="61" t="e">
        <f t="shared" si="17"/>
        <v>#VALUE!</v>
      </c>
      <c r="AA114" s="61" t="str">
        <f>'Map and Ab list'!AA461</f>
        <v>Y7</v>
      </c>
      <c r="AB114" s="61" t="str">
        <f>'Map and Ab list'!AA463</f>
        <v>Y8</v>
      </c>
      <c r="AC114" s="61" t="e">
        <f t="shared" si="18"/>
        <v>#VALUE!</v>
      </c>
      <c r="AE114" s="61" t="str">
        <f>'Map and Ab list'!AA535</f>
        <v>Y7</v>
      </c>
      <c r="AF114" s="61" t="str">
        <f>'Map and Ab list'!AA537</f>
        <v>Y8</v>
      </c>
      <c r="AG114" s="61" t="e">
        <f t="shared" si="19"/>
        <v>#VALUE!</v>
      </c>
      <c r="AI114" s="61" t="str">
        <f>'Map and Ab list'!AA609</f>
        <v>Y7</v>
      </c>
      <c r="AJ114" s="61" t="str">
        <f>'Map and Ab list'!AA611</f>
        <v>Y8</v>
      </c>
      <c r="AK114" s="61" t="e">
        <f t="shared" si="20"/>
        <v>#VALUE!</v>
      </c>
      <c r="AM114" s="61" t="str">
        <f>'Map and Ab list'!AA683</f>
        <v>Y7</v>
      </c>
      <c r="AN114" s="61" t="str">
        <f>'Map and Ab list'!AA685</f>
        <v>Y8</v>
      </c>
      <c r="AO114" s="61" t="e">
        <f t="shared" si="21"/>
        <v>#VALUE!</v>
      </c>
      <c r="AQ114" s="61" t="str">
        <f>'Map and Ab list'!AA757</f>
        <v>Y7</v>
      </c>
      <c r="AR114" s="61" t="str">
        <f>'Map and Ab list'!AA759</f>
        <v>Y8</v>
      </c>
      <c r="AS114" s="61" t="e">
        <f t="shared" si="22"/>
        <v>#VALUE!</v>
      </c>
      <c r="AU114" s="61" t="str">
        <f>'Map and Ab list'!AA831</f>
        <v>Y7</v>
      </c>
      <c r="AV114" s="61" t="str">
        <f>'Map and Ab list'!AA833</f>
        <v>Y8</v>
      </c>
      <c r="AW114" s="61" t="e">
        <f t="shared" si="23"/>
        <v>#VALUE!</v>
      </c>
      <c r="AZ114" s="11"/>
      <c r="BA114" s="11"/>
      <c r="BC114" s="11"/>
      <c r="BD114" s="11"/>
      <c r="BE114" s="11"/>
      <c r="BG114" s="11"/>
      <c r="BH114" s="11"/>
      <c r="BI114" s="11"/>
      <c r="BK114" s="11"/>
      <c r="BL114" s="11"/>
      <c r="BM114" s="11"/>
      <c r="BO114" s="11"/>
      <c r="BP114" s="11"/>
      <c r="BQ114" s="11"/>
      <c r="BS114" s="11"/>
      <c r="BT114" s="11"/>
      <c r="BU114" s="11"/>
      <c r="BW114" s="11"/>
      <c r="BX114" s="11"/>
      <c r="BY114" s="11"/>
      <c r="CA114" s="11"/>
      <c r="CB114" s="11"/>
      <c r="CC114" s="11"/>
      <c r="CE114" s="11"/>
      <c r="CF114" s="11"/>
      <c r="CG114" s="11"/>
      <c r="CI114" s="11"/>
      <c r="CJ114" s="11"/>
      <c r="CK114" s="11"/>
      <c r="CM114" s="11"/>
      <c r="CN114" s="11"/>
      <c r="CO114" s="11"/>
      <c r="CQ114" s="11"/>
      <c r="CR114" s="11"/>
      <c r="CS114" s="11"/>
    </row>
    <row r="115" spans="1:97" ht="14.1" customHeight="1" x14ac:dyDescent="0.2">
      <c r="A115" s="64">
        <v>111</v>
      </c>
      <c r="B115" s="117" t="s">
        <v>1221</v>
      </c>
      <c r="C115" s="61" t="str">
        <f>'Map and Ab list'!AB17</f>
        <v>Z7</v>
      </c>
      <c r="D115" s="61" t="str">
        <f>'Map and Ab list'!AB19</f>
        <v>Z8</v>
      </c>
      <c r="E115" s="61" t="e">
        <f t="shared" si="12"/>
        <v>#VALUE!</v>
      </c>
      <c r="G115" s="61" t="str">
        <f>'Map and Ab list'!AB91</f>
        <v>Z7</v>
      </c>
      <c r="H115" s="61" t="str">
        <f>'Map and Ab list'!AB93</f>
        <v>Z8</v>
      </c>
      <c r="I115" s="61" t="e">
        <f t="shared" si="13"/>
        <v>#VALUE!</v>
      </c>
      <c r="K115" s="61" t="str">
        <f>'Map and Ab list'!AB165</f>
        <v>Z7</v>
      </c>
      <c r="L115" s="61" t="str">
        <f>'Map and Ab list'!AB167</f>
        <v>Z8</v>
      </c>
      <c r="M115" s="61" t="e">
        <f t="shared" si="14"/>
        <v>#VALUE!</v>
      </c>
      <c r="O115" s="61" t="str">
        <f>'Map and Ab list'!AB239</f>
        <v>Z7</v>
      </c>
      <c r="P115" s="61" t="str">
        <f>'Map and Ab list'!AB241</f>
        <v>Z8</v>
      </c>
      <c r="Q115" s="61" t="e">
        <f t="shared" si="15"/>
        <v>#VALUE!</v>
      </c>
      <c r="S115" s="61" t="str">
        <f>'Map and Ab list'!AB313</f>
        <v>Z7</v>
      </c>
      <c r="T115" s="61" t="str">
        <f>'Map and Ab list'!AB315</f>
        <v>Z8</v>
      </c>
      <c r="U115" s="61" t="e">
        <f t="shared" si="16"/>
        <v>#VALUE!</v>
      </c>
      <c r="W115" s="61" t="str">
        <f>'Map and Ab list'!AB387</f>
        <v>Z7</v>
      </c>
      <c r="X115" s="61" t="str">
        <f>'Map and Ab list'!AB389</f>
        <v>Z8</v>
      </c>
      <c r="Y115" s="61" t="e">
        <f t="shared" si="17"/>
        <v>#VALUE!</v>
      </c>
      <c r="AA115" s="61" t="str">
        <f>'Map and Ab list'!AB461</f>
        <v>Z7</v>
      </c>
      <c r="AB115" s="61" t="str">
        <f>'Map and Ab list'!AB463</f>
        <v>Z8</v>
      </c>
      <c r="AC115" s="61" t="e">
        <f t="shared" si="18"/>
        <v>#VALUE!</v>
      </c>
      <c r="AE115" s="61" t="str">
        <f>'Map and Ab list'!AB535</f>
        <v>Z7</v>
      </c>
      <c r="AF115" s="61" t="str">
        <f>'Map and Ab list'!AB537</f>
        <v>Z8</v>
      </c>
      <c r="AG115" s="61" t="e">
        <f t="shared" si="19"/>
        <v>#VALUE!</v>
      </c>
      <c r="AI115" s="61" t="str">
        <f>'Map and Ab list'!AB609</f>
        <v>Z7</v>
      </c>
      <c r="AJ115" s="61" t="str">
        <f>'Map and Ab list'!AB611</f>
        <v>Z8</v>
      </c>
      <c r="AK115" s="61" t="e">
        <f t="shared" si="20"/>
        <v>#VALUE!</v>
      </c>
      <c r="AM115" s="61" t="str">
        <f>'Map and Ab list'!AB683</f>
        <v>Z7</v>
      </c>
      <c r="AN115" s="61" t="str">
        <f>'Map and Ab list'!AB685</f>
        <v>Z8</v>
      </c>
      <c r="AO115" s="61" t="e">
        <f t="shared" si="21"/>
        <v>#VALUE!</v>
      </c>
      <c r="AQ115" s="61" t="str">
        <f>'Map and Ab list'!AB757</f>
        <v>Z7</v>
      </c>
      <c r="AR115" s="61" t="str">
        <f>'Map and Ab list'!AB759</f>
        <v>Z8</v>
      </c>
      <c r="AS115" s="61" t="e">
        <f t="shared" si="22"/>
        <v>#VALUE!</v>
      </c>
      <c r="AU115" s="61" t="str">
        <f>'Map and Ab list'!AB831</f>
        <v>Z7</v>
      </c>
      <c r="AV115" s="61" t="str">
        <f>'Map and Ab list'!AB833</f>
        <v>Z8</v>
      </c>
      <c r="AW115" s="61" t="e">
        <f t="shared" si="23"/>
        <v>#VALUE!</v>
      </c>
      <c r="AZ115" s="11"/>
      <c r="BA115" s="11"/>
      <c r="BC115" s="11"/>
      <c r="BD115" s="11"/>
      <c r="BE115" s="11"/>
      <c r="BG115" s="11"/>
      <c r="BH115" s="11"/>
      <c r="BI115" s="11"/>
      <c r="BK115" s="11"/>
      <c r="BL115" s="11"/>
      <c r="BM115" s="11"/>
      <c r="BO115" s="11"/>
      <c r="BP115" s="11"/>
      <c r="BQ115" s="11"/>
      <c r="BS115" s="11"/>
      <c r="BT115" s="11"/>
      <c r="BU115" s="11"/>
      <c r="BW115" s="11"/>
      <c r="BX115" s="11"/>
      <c r="BY115" s="11"/>
      <c r="CA115" s="11"/>
      <c r="CB115" s="11"/>
      <c r="CC115" s="11"/>
      <c r="CE115" s="11"/>
      <c r="CF115" s="11"/>
      <c r="CG115" s="11"/>
      <c r="CI115" s="11"/>
      <c r="CJ115" s="11"/>
      <c r="CK115" s="11"/>
      <c r="CM115" s="11"/>
      <c r="CN115" s="11"/>
      <c r="CO115" s="11"/>
      <c r="CQ115" s="11"/>
      <c r="CR115" s="11"/>
      <c r="CS115" s="11"/>
    </row>
    <row r="116" spans="1:97" ht="14.1" customHeight="1" x14ac:dyDescent="0.2">
      <c r="A116" s="64">
        <v>112</v>
      </c>
      <c r="B116" s="117" t="s">
        <v>1222</v>
      </c>
      <c r="C116" s="61" t="str">
        <f>'Map and Ab list'!AC17</f>
        <v>AA7</v>
      </c>
      <c r="D116" s="61" t="str">
        <f>'Map and Ab list'!AC19</f>
        <v>AA8</v>
      </c>
      <c r="E116" s="61" t="e">
        <f t="shared" si="12"/>
        <v>#VALUE!</v>
      </c>
      <c r="G116" s="61" t="str">
        <f>'Map and Ab list'!AC91</f>
        <v>AA7</v>
      </c>
      <c r="H116" s="61" t="str">
        <f>'Map and Ab list'!AC93</f>
        <v>AA8</v>
      </c>
      <c r="I116" s="61" t="e">
        <f t="shared" si="13"/>
        <v>#VALUE!</v>
      </c>
      <c r="K116" s="61" t="str">
        <f>'Map and Ab list'!AC165</f>
        <v>AA7</v>
      </c>
      <c r="L116" s="61" t="str">
        <f>'Map and Ab list'!AC167</f>
        <v>AA8</v>
      </c>
      <c r="M116" s="61" t="e">
        <f t="shared" si="14"/>
        <v>#VALUE!</v>
      </c>
      <c r="O116" s="61" t="str">
        <f>'Map and Ab list'!AC239</f>
        <v>AA7</v>
      </c>
      <c r="P116" s="61" t="str">
        <f>'Map and Ab list'!AC241</f>
        <v>AA8</v>
      </c>
      <c r="Q116" s="61" t="e">
        <f t="shared" si="15"/>
        <v>#VALUE!</v>
      </c>
      <c r="S116" s="61" t="str">
        <f>'Map and Ab list'!AC313</f>
        <v>AA7</v>
      </c>
      <c r="T116" s="61" t="str">
        <f>'Map and Ab list'!AC315</f>
        <v>AA8</v>
      </c>
      <c r="U116" s="61" t="e">
        <f t="shared" si="16"/>
        <v>#VALUE!</v>
      </c>
      <c r="W116" s="61" t="str">
        <f>'Map and Ab list'!AC387</f>
        <v>AA7</v>
      </c>
      <c r="X116" s="61" t="str">
        <f>'Map and Ab list'!AC389</f>
        <v>AA8</v>
      </c>
      <c r="Y116" s="61" t="e">
        <f t="shared" si="17"/>
        <v>#VALUE!</v>
      </c>
      <c r="AA116" s="61" t="str">
        <f>'Map and Ab list'!AC461</f>
        <v>AA7</v>
      </c>
      <c r="AB116" s="61" t="str">
        <f>'Map and Ab list'!AC463</f>
        <v>AA8</v>
      </c>
      <c r="AC116" s="61" t="e">
        <f t="shared" si="18"/>
        <v>#VALUE!</v>
      </c>
      <c r="AE116" s="61" t="str">
        <f>'Map and Ab list'!AC535</f>
        <v>AA7</v>
      </c>
      <c r="AF116" s="61" t="str">
        <f>'Map and Ab list'!AC537</f>
        <v>AA8</v>
      </c>
      <c r="AG116" s="61" t="e">
        <f t="shared" si="19"/>
        <v>#VALUE!</v>
      </c>
      <c r="AI116" s="61" t="str">
        <f>'Map and Ab list'!AC609</f>
        <v>AA7</v>
      </c>
      <c r="AJ116" s="61" t="str">
        <f>'Map and Ab list'!AC611</f>
        <v>AA8</v>
      </c>
      <c r="AK116" s="61" t="e">
        <f t="shared" si="20"/>
        <v>#VALUE!</v>
      </c>
      <c r="AM116" s="61" t="str">
        <f>'Map and Ab list'!AC683</f>
        <v>AA7</v>
      </c>
      <c r="AN116" s="61" t="str">
        <f>'Map and Ab list'!AC685</f>
        <v>AA8</v>
      </c>
      <c r="AO116" s="61" t="e">
        <f t="shared" si="21"/>
        <v>#VALUE!</v>
      </c>
      <c r="AQ116" s="61" t="str">
        <f>'Map and Ab list'!AC757</f>
        <v>AA7</v>
      </c>
      <c r="AR116" s="61" t="str">
        <f>'Map and Ab list'!AC759</f>
        <v>AA8</v>
      </c>
      <c r="AS116" s="61" t="e">
        <f t="shared" si="22"/>
        <v>#VALUE!</v>
      </c>
      <c r="AU116" s="61" t="str">
        <f>'Map and Ab list'!AC831</f>
        <v>AA7</v>
      </c>
      <c r="AV116" s="61" t="str">
        <f>'Map and Ab list'!AC833</f>
        <v>AA8</v>
      </c>
      <c r="AW116" s="61" t="e">
        <f t="shared" si="23"/>
        <v>#VALUE!</v>
      </c>
      <c r="AZ116" s="11"/>
      <c r="BA116" s="11"/>
      <c r="BC116" s="11"/>
      <c r="BD116" s="11"/>
      <c r="BE116" s="11"/>
      <c r="BG116" s="11"/>
      <c r="BH116" s="11"/>
      <c r="BI116" s="11"/>
      <c r="BK116" s="11"/>
      <c r="BL116" s="11"/>
      <c r="BM116" s="11"/>
      <c r="BO116" s="11"/>
      <c r="BP116" s="11"/>
      <c r="BQ116" s="11"/>
      <c r="BS116" s="11"/>
      <c r="BT116" s="11"/>
      <c r="BU116" s="11"/>
      <c r="BW116" s="11"/>
      <c r="BX116" s="11"/>
      <c r="BY116" s="11"/>
      <c r="CA116" s="11"/>
      <c r="CB116" s="11"/>
      <c r="CC116" s="11"/>
      <c r="CE116" s="11"/>
      <c r="CF116" s="11"/>
      <c r="CG116" s="11"/>
      <c r="CI116" s="11"/>
      <c r="CJ116" s="11"/>
      <c r="CK116" s="11"/>
      <c r="CM116" s="11"/>
      <c r="CN116" s="11"/>
      <c r="CO116" s="11"/>
      <c r="CQ116" s="11"/>
      <c r="CR116" s="11"/>
      <c r="CS116" s="11"/>
    </row>
    <row r="117" spans="1:97" ht="14.1" customHeight="1" x14ac:dyDescent="0.2">
      <c r="A117" s="64">
        <v>113</v>
      </c>
      <c r="B117" s="117" t="s">
        <v>1223</v>
      </c>
      <c r="C117" s="61" t="str">
        <f>'Map and Ab list'!AD17</f>
        <v>AB7</v>
      </c>
      <c r="D117" s="61" t="str">
        <f>'Map and Ab list'!AD19</f>
        <v>AB8</v>
      </c>
      <c r="E117" s="61" t="e">
        <f t="shared" si="12"/>
        <v>#VALUE!</v>
      </c>
      <c r="G117" s="61" t="str">
        <f>'Map and Ab list'!AD91</f>
        <v>AB7</v>
      </c>
      <c r="H117" s="61" t="str">
        <f>'Map and Ab list'!AD93</f>
        <v>AB8</v>
      </c>
      <c r="I117" s="61" t="e">
        <f t="shared" si="13"/>
        <v>#VALUE!</v>
      </c>
      <c r="K117" s="61" t="str">
        <f>'Map and Ab list'!AD165</f>
        <v>AB7</v>
      </c>
      <c r="L117" s="61" t="str">
        <f>'Map and Ab list'!AD167</f>
        <v>AB8</v>
      </c>
      <c r="M117" s="61" t="e">
        <f t="shared" si="14"/>
        <v>#VALUE!</v>
      </c>
      <c r="O117" s="61" t="str">
        <f>'Map and Ab list'!AD239</f>
        <v>AB7</v>
      </c>
      <c r="P117" s="61" t="str">
        <f>'Map and Ab list'!AD241</f>
        <v>AB8</v>
      </c>
      <c r="Q117" s="61" t="e">
        <f t="shared" si="15"/>
        <v>#VALUE!</v>
      </c>
      <c r="S117" s="61" t="str">
        <f>'Map and Ab list'!AD313</f>
        <v>AB7</v>
      </c>
      <c r="T117" s="61" t="str">
        <f>'Map and Ab list'!AD315</f>
        <v>AB8</v>
      </c>
      <c r="U117" s="61" t="e">
        <f t="shared" si="16"/>
        <v>#VALUE!</v>
      </c>
      <c r="W117" s="61" t="str">
        <f>'Map and Ab list'!AD387</f>
        <v>AB7</v>
      </c>
      <c r="X117" s="61" t="str">
        <f>'Map and Ab list'!AD389</f>
        <v>AB8</v>
      </c>
      <c r="Y117" s="61" t="e">
        <f t="shared" si="17"/>
        <v>#VALUE!</v>
      </c>
      <c r="AA117" s="61" t="str">
        <f>'Map and Ab list'!AD461</f>
        <v>AB7</v>
      </c>
      <c r="AB117" s="61" t="str">
        <f>'Map and Ab list'!AD463</f>
        <v>AB8</v>
      </c>
      <c r="AC117" s="61" t="e">
        <f t="shared" si="18"/>
        <v>#VALUE!</v>
      </c>
      <c r="AE117" s="61" t="str">
        <f>'Map and Ab list'!AD535</f>
        <v>AB7</v>
      </c>
      <c r="AF117" s="61" t="str">
        <f>'Map and Ab list'!AD537</f>
        <v>AB8</v>
      </c>
      <c r="AG117" s="61" t="e">
        <f t="shared" si="19"/>
        <v>#VALUE!</v>
      </c>
      <c r="AI117" s="61" t="str">
        <f>'Map and Ab list'!AD609</f>
        <v>AB7</v>
      </c>
      <c r="AJ117" s="61" t="str">
        <f>'Map and Ab list'!AD611</f>
        <v>AB8</v>
      </c>
      <c r="AK117" s="61" t="e">
        <f t="shared" si="20"/>
        <v>#VALUE!</v>
      </c>
      <c r="AM117" s="61" t="str">
        <f>'Map and Ab list'!AD683</f>
        <v>AB7</v>
      </c>
      <c r="AN117" s="61" t="str">
        <f>'Map and Ab list'!AD685</f>
        <v>AB8</v>
      </c>
      <c r="AO117" s="61" t="e">
        <f t="shared" si="21"/>
        <v>#VALUE!</v>
      </c>
      <c r="AQ117" s="61" t="str">
        <f>'Map and Ab list'!AD757</f>
        <v>AB7</v>
      </c>
      <c r="AR117" s="61" t="str">
        <f>'Map and Ab list'!AD759</f>
        <v>AB8</v>
      </c>
      <c r="AS117" s="61" t="e">
        <f t="shared" si="22"/>
        <v>#VALUE!</v>
      </c>
      <c r="AU117" s="61" t="str">
        <f>'Map and Ab list'!AD831</f>
        <v>AB7</v>
      </c>
      <c r="AV117" s="61" t="str">
        <f>'Map and Ab list'!AD833</f>
        <v>AB8</v>
      </c>
      <c r="AW117" s="61" t="e">
        <f t="shared" si="23"/>
        <v>#VALUE!</v>
      </c>
      <c r="AZ117" s="11"/>
      <c r="BA117" s="11"/>
      <c r="BC117" s="11"/>
      <c r="BD117" s="11"/>
      <c r="BE117" s="11"/>
      <c r="BG117" s="11"/>
      <c r="BH117" s="11"/>
      <c r="BI117" s="11"/>
      <c r="BK117" s="11"/>
      <c r="BL117" s="11"/>
      <c r="BM117" s="11"/>
      <c r="BO117" s="11"/>
      <c r="BP117" s="11"/>
      <c r="BQ117" s="11"/>
      <c r="BS117" s="11"/>
      <c r="BT117" s="11"/>
      <c r="BU117" s="11"/>
      <c r="BW117" s="11"/>
      <c r="BX117" s="11"/>
      <c r="BY117" s="11"/>
      <c r="CA117" s="11"/>
      <c r="CB117" s="11"/>
      <c r="CC117" s="11"/>
      <c r="CE117" s="11"/>
      <c r="CF117" s="11"/>
      <c r="CG117" s="11"/>
      <c r="CI117" s="11"/>
      <c r="CJ117" s="11"/>
      <c r="CK117" s="11"/>
      <c r="CM117" s="11"/>
      <c r="CN117" s="11"/>
      <c r="CO117" s="11"/>
      <c r="CQ117" s="11"/>
      <c r="CR117" s="11"/>
      <c r="CS117" s="11"/>
    </row>
    <row r="118" spans="1:97" ht="14.1" customHeight="1" x14ac:dyDescent="0.2">
      <c r="A118" s="64">
        <v>114</v>
      </c>
      <c r="B118" s="117" t="s">
        <v>1224</v>
      </c>
      <c r="C118" s="61" t="str">
        <f>'Map and Ab list'!AE17</f>
        <v>AC7</v>
      </c>
      <c r="D118" s="61" t="str">
        <f>'Map and Ab list'!AE19</f>
        <v>AC8</v>
      </c>
      <c r="E118" s="61" t="e">
        <f t="shared" si="12"/>
        <v>#VALUE!</v>
      </c>
      <c r="G118" s="61" t="str">
        <f>'Map and Ab list'!AE91</f>
        <v>AC7</v>
      </c>
      <c r="H118" s="61" t="str">
        <f>'Map and Ab list'!AE93</f>
        <v>AC8</v>
      </c>
      <c r="I118" s="61" t="e">
        <f t="shared" si="13"/>
        <v>#VALUE!</v>
      </c>
      <c r="K118" s="61" t="str">
        <f>'Map and Ab list'!AE165</f>
        <v>AC7</v>
      </c>
      <c r="L118" s="61" t="str">
        <f>'Map and Ab list'!AE167</f>
        <v>AC8</v>
      </c>
      <c r="M118" s="61" t="e">
        <f t="shared" si="14"/>
        <v>#VALUE!</v>
      </c>
      <c r="O118" s="61" t="str">
        <f>'Map and Ab list'!AE239</f>
        <v>AC7</v>
      </c>
      <c r="P118" s="61" t="str">
        <f>'Map and Ab list'!AE241</f>
        <v>AC8</v>
      </c>
      <c r="Q118" s="61" t="e">
        <f t="shared" si="15"/>
        <v>#VALUE!</v>
      </c>
      <c r="S118" s="61" t="str">
        <f>'Map and Ab list'!AE313</f>
        <v>AC7</v>
      </c>
      <c r="T118" s="61" t="str">
        <f>'Map and Ab list'!AE315</f>
        <v>AC8</v>
      </c>
      <c r="U118" s="61" t="e">
        <f t="shared" si="16"/>
        <v>#VALUE!</v>
      </c>
      <c r="W118" s="61" t="str">
        <f>'Map and Ab list'!AE387</f>
        <v>AC7</v>
      </c>
      <c r="X118" s="61" t="str">
        <f>'Map and Ab list'!AE389</f>
        <v>AC8</v>
      </c>
      <c r="Y118" s="61" t="e">
        <f t="shared" si="17"/>
        <v>#VALUE!</v>
      </c>
      <c r="AA118" s="61" t="str">
        <f>'Map and Ab list'!AE461</f>
        <v>AC7</v>
      </c>
      <c r="AB118" s="61" t="str">
        <f>'Map and Ab list'!AE463</f>
        <v>AC8</v>
      </c>
      <c r="AC118" s="61" t="e">
        <f t="shared" si="18"/>
        <v>#VALUE!</v>
      </c>
      <c r="AE118" s="61" t="str">
        <f>'Map and Ab list'!AE535</f>
        <v>AC7</v>
      </c>
      <c r="AF118" s="61" t="str">
        <f>'Map and Ab list'!AE537</f>
        <v>AC8</v>
      </c>
      <c r="AG118" s="61" t="e">
        <f t="shared" si="19"/>
        <v>#VALUE!</v>
      </c>
      <c r="AI118" s="61" t="str">
        <f>'Map and Ab list'!AE609</f>
        <v>AC7</v>
      </c>
      <c r="AJ118" s="61" t="str">
        <f>'Map and Ab list'!AE611</f>
        <v>AC8</v>
      </c>
      <c r="AK118" s="61" t="e">
        <f t="shared" si="20"/>
        <v>#VALUE!</v>
      </c>
      <c r="AM118" s="61" t="str">
        <f>'Map and Ab list'!AE683</f>
        <v>AC7</v>
      </c>
      <c r="AN118" s="61" t="str">
        <f>'Map and Ab list'!AE685</f>
        <v>AC8</v>
      </c>
      <c r="AO118" s="61" t="e">
        <f t="shared" si="21"/>
        <v>#VALUE!</v>
      </c>
      <c r="AQ118" s="61" t="str">
        <f>'Map and Ab list'!AE757</f>
        <v>AC7</v>
      </c>
      <c r="AR118" s="61" t="str">
        <f>'Map and Ab list'!AE759</f>
        <v>AC8</v>
      </c>
      <c r="AS118" s="61" t="e">
        <f t="shared" si="22"/>
        <v>#VALUE!</v>
      </c>
      <c r="AU118" s="61" t="str">
        <f>'Map and Ab list'!AE831</f>
        <v>AC7</v>
      </c>
      <c r="AV118" s="61" t="str">
        <f>'Map and Ab list'!AE833</f>
        <v>AC8</v>
      </c>
      <c r="AW118" s="61" t="e">
        <f t="shared" si="23"/>
        <v>#VALUE!</v>
      </c>
      <c r="AZ118" s="11"/>
      <c r="BA118" s="11"/>
      <c r="BC118" s="11"/>
      <c r="BD118" s="11"/>
      <c r="BE118" s="11"/>
      <c r="BG118" s="11"/>
      <c r="BH118" s="11"/>
      <c r="BI118" s="11"/>
      <c r="BK118" s="11"/>
      <c r="BL118" s="11"/>
      <c r="BM118" s="11"/>
      <c r="BO118" s="11"/>
      <c r="BP118" s="11"/>
      <c r="BQ118" s="11"/>
      <c r="BS118" s="11"/>
      <c r="BT118" s="11"/>
      <c r="BU118" s="11"/>
      <c r="BW118" s="11"/>
      <c r="BX118" s="11"/>
      <c r="BY118" s="11"/>
      <c r="CA118" s="11"/>
      <c r="CB118" s="11"/>
      <c r="CC118" s="11"/>
      <c r="CE118" s="11"/>
      <c r="CF118" s="11"/>
      <c r="CG118" s="11"/>
      <c r="CI118" s="11"/>
      <c r="CJ118" s="11"/>
      <c r="CK118" s="11"/>
      <c r="CM118" s="11"/>
      <c r="CN118" s="11"/>
      <c r="CO118" s="11"/>
      <c r="CQ118" s="11"/>
      <c r="CR118" s="11"/>
      <c r="CS118" s="11"/>
    </row>
    <row r="119" spans="1:97" ht="14.1" customHeight="1" x14ac:dyDescent="0.2">
      <c r="A119" s="64">
        <v>115</v>
      </c>
      <c r="B119" s="117" t="s">
        <v>1225</v>
      </c>
      <c r="C119" s="61" t="str">
        <f>'Map and Ab list'!AF17</f>
        <v>AD7</v>
      </c>
      <c r="D119" s="61" t="str">
        <f>'Map and Ab list'!AF19</f>
        <v>AD8</v>
      </c>
      <c r="E119" s="61" t="e">
        <f t="shared" si="12"/>
        <v>#VALUE!</v>
      </c>
      <c r="G119" s="61" t="str">
        <f>'Map and Ab list'!AF91</f>
        <v>AD7</v>
      </c>
      <c r="H119" s="61" t="str">
        <f>'Map and Ab list'!AF93</f>
        <v>AD8</v>
      </c>
      <c r="I119" s="61" t="e">
        <f t="shared" si="13"/>
        <v>#VALUE!</v>
      </c>
      <c r="K119" s="61" t="str">
        <f>'Map and Ab list'!AF165</f>
        <v>AD7</v>
      </c>
      <c r="L119" s="61" t="str">
        <f>'Map and Ab list'!AF167</f>
        <v>AD8</v>
      </c>
      <c r="M119" s="61" t="e">
        <f t="shared" si="14"/>
        <v>#VALUE!</v>
      </c>
      <c r="O119" s="61" t="str">
        <f>'Map and Ab list'!AF239</f>
        <v>AD7</v>
      </c>
      <c r="P119" s="61" t="str">
        <f>'Map and Ab list'!AF241</f>
        <v>AD8</v>
      </c>
      <c r="Q119" s="61" t="e">
        <f t="shared" si="15"/>
        <v>#VALUE!</v>
      </c>
      <c r="S119" s="61" t="str">
        <f>'Map and Ab list'!AF313</f>
        <v>AD7</v>
      </c>
      <c r="T119" s="61" t="str">
        <f>'Map and Ab list'!AF315</f>
        <v>AD8</v>
      </c>
      <c r="U119" s="61" t="e">
        <f t="shared" si="16"/>
        <v>#VALUE!</v>
      </c>
      <c r="W119" s="61" t="str">
        <f>'Map and Ab list'!AF387</f>
        <v>AD7</v>
      </c>
      <c r="X119" s="61" t="str">
        <f>'Map and Ab list'!AF389</f>
        <v>AD8</v>
      </c>
      <c r="Y119" s="61" t="e">
        <f t="shared" si="17"/>
        <v>#VALUE!</v>
      </c>
      <c r="AA119" s="61" t="str">
        <f>'Map and Ab list'!AF461</f>
        <v>AD7</v>
      </c>
      <c r="AB119" s="61" t="str">
        <f>'Map and Ab list'!AF463</f>
        <v>AD8</v>
      </c>
      <c r="AC119" s="61" t="e">
        <f t="shared" si="18"/>
        <v>#VALUE!</v>
      </c>
      <c r="AE119" s="61" t="str">
        <f>'Map and Ab list'!AF535</f>
        <v>AD7</v>
      </c>
      <c r="AF119" s="61" t="str">
        <f>'Map and Ab list'!AF537</f>
        <v>AD8</v>
      </c>
      <c r="AG119" s="61" t="e">
        <f t="shared" si="19"/>
        <v>#VALUE!</v>
      </c>
      <c r="AI119" s="61" t="str">
        <f>'Map and Ab list'!AF609</f>
        <v>AD7</v>
      </c>
      <c r="AJ119" s="61" t="str">
        <f>'Map and Ab list'!AF611</f>
        <v>AD8</v>
      </c>
      <c r="AK119" s="61" t="e">
        <f t="shared" si="20"/>
        <v>#VALUE!</v>
      </c>
      <c r="AM119" s="61" t="str">
        <f>'Map and Ab list'!AF683</f>
        <v>AD7</v>
      </c>
      <c r="AN119" s="61" t="str">
        <f>'Map and Ab list'!AF685</f>
        <v>AD8</v>
      </c>
      <c r="AO119" s="61" t="e">
        <f t="shared" si="21"/>
        <v>#VALUE!</v>
      </c>
      <c r="AQ119" s="61" t="str">
        <f>'Map and Ab list'!AF757</f>
        <v>AD7</v>
      </c>
      <c r="AR119" s="61" t="str">
        <f>'Map and Ab list'!AF759</f>
        <v>AD8</v>
      </c>
      <c r="AS119" s="61" t="e">
        <f t="shared" si="22"/>
        <v>#VALUE!</v>
      </c>
      <c r="AU119" s="61" t="str">
        <f>'Map and Ab list'!AF831</f>
        <v>AD7</v>
      </c>
      <c r="AV119" s="61" t="str">
        <f>'Map and Ab list'!AF833</f>
        <v>AD8</v>
      </c>
      <c r="AW119" s="61" t="e">
        <f t="shared" si="23"/>
        <v>#VALUE!</v>
      </c>
      <c r="AZ119" s="11"/>
      <c r="BA119" s="11"/>
      <c r="BC119" s="11"/>
      <c r="BD119" s="11"/>
      <c r="BE119" s="11"/>
      <c r="BG119" s="11"/>
      <c r="BH119" s="11"/>
      <c r="BI119" s="11"/>
      <c r="BK119" s="11"/>
      <c r="BL119" s="11"/>
      <c r="BM119" s="11"/>
      <c r="BO119" s="11"/>
      <c r="BP119" s="11"/>
      <c r="BQ119" s="11"/>
      <c r="BS119" s="11"/>
      <c r="BT119" s="11"/>
      <c r="BU119" s="11"/>
      <c r="BW119" s="11"/>
      <c r="BX119" s="11"/>
      <c r="BY119" s="11"/>
      <c r="CA119" s="11"/>
      <c r="CB119" s="11"/>
      <c r="CC119" s="11"/>
      <c r="CE119" s="11"/>
      <c r="CF119" s="11"/>
      <c r="CG119" s="11"/>
      <c r="CI119" s="11"/>
      <c r="CJ119" s="11"/>
      <c r="CK119" s="11"/>
      <c r="CM119" s="11"/>
      <c r="CN119" s="11"/>
      <c r="CO119" s="11"/>
      <c r="CQ119" s="11"/>
      <c r="CR119" s="11"/>
      <c r="CS119" s="11"/>
    </row>
    <row r="120" spans="1:97" ht="14.1" customHeight="1" x14ac:dyDescent="0.2">
      <c r="A120" s="64">
        <v>116</v>
      </c>
      <c r="B120" s="117" t="s">
        <v>1226</v>
      </c>
      <c r="C120" s="61" t="str">
        <f>'Map and Ab list'!C21</f>
        <v>A9</v>
      </c>
      <c r="D120" s="61" t="str">
        <f>'Map and Ab list'!C23</f>
        <v>A10</v>
      </c>
      <c r="E120" s="61" t="e">
        <f t="shared" si="12"/>
        <v>#VALUE!</v>
      </c>
      <c r="G120" s="61" t="str">
        <f>'Map and Ab list'!C95</f>
        <v>A9</v>
      </c>
      <c r="H120" s="61" t="str">
        <f>'Map and Ab list'!C97</f>
        <v>A10</v>
      </c>
      <c r="I120" s="61" t="e">
        <f t="shared" si="13"/>
        <v>#VALUE!</v>
      </c>
      <c r="K120" s="61" t="str">
        <f>'Map and Ab list'!C169</f>
        <v>A9</v>
      </c>
      <c r="L120" s="61" t="str">
        <f>'Map and Ab list'!C171</f>
        <v>A10</v>
      </c>
      <c r="M120" s="61" t="e">
        <f t="shared" si="14"/>
        <v>#VALUE!</v>
      </c>
      <c r="O120" s="61" t="str">
        <f>'Map and Ab list'!C243</f>
        <v>A9</v>
      </c>
      <c r="P120" s="61" t="str">
        <f>'Map and Ab list'!C245</f>
        <v>A10</v>
      </c>
      <c r="Q120" s="61" t="e">
        <f t="shared" si="15"/>
        <v>#VALUE!</v>
      </c>
      <c r="S120" s="61" t="str">
        <f>'Map and Ab list'!C317</f>
        <v>A9</v>
      </c>
      <c r="T120" s="61" t="str">
        <f>'Map and Ab list'!C319</f>
        <v>A10</v>
      </c>
      <c r="U120" s="61" t="e">
        <f t="shared" si="16"/>
        <v>#VALUE!</v>
      </c>
      <c r="W120" s="61" t="str">
        <f>'Map and Ab list'!C391</f>
        <v>A9</v>
      </c>
      <c r="X120" s="61" t="str">
        <f>'Map and Ab list'!C393</f>
        <v>A10</v>
      </c>
      <c r="Y120" s="61" t="e">
        <f t="shared" si="17"/>
        <v>#VALUE!</v>
      </c>
      <c r="AA120" s="61" t="str">
        <f>'Map and Ab list'!C465</f>
        <v>A9</v>
      </c>
      <c r="AB120" s="61" t="str">
        <f>'Map and Ab list'!C467</f>
        <v>A10</v>
      </c>
      <c r="AC120" s="61" t="e">
        <f t="shared" si="18"/>
        <v>#VALUE!</v>
      </c>
      <c r="AE120" s="61" t="str">
        <f>'Map and Ab list'!C539</f>
        <v>A9</v>
      </c>
      <c r="AF120" s="61" t="str">
        <f>'Map and Ab list'!C541</f>
        <v>A10</v>
      </c>
      <c r="AG120" s="61" t="e">
        <f t="shared" si="19"/>
        <v>#VALUE!</v>
      </c>
      <c r="AI120" s="61" t="str">
        <f>'Map and Ab list'!C613</f>
        <v>A9</v>
      </c>
      <c r="AJ120" s="61" t="str">
        <f>'Map and Ab list'!C615</f>
        <v>A10</v>
      </c>
      <c r="AK120" s="61" t="e">
        <f t="shared" si="20"/>
        <v>#VALUE!</v>
      </c>
      <c r="AM120" s="61" t="str">
        <f>'Map and Ab list'!C687</f>
        <v>A9</v>
      </c>
      <c r="AN120" s="61" t="str">
        <f>'Map and Ab list'!C689</f>
        <v>A10</v>
      </c>
      <c r="AO120" s="61" t="e">
        <f t="shared" si="21"/>
        <v>#VALUE!</v>
      </c>
      <c r="AQ120" s="61" t="str">
        <f>'Map and Ab list'!C761</f>
        <v>A9</v>
      </c>
      <c r="AR120" s="61" t="str">
        <f>'Map and Ab list'!C763</f>
        <v>A10</v>
      </c>
      <c r="AS120" s="61" t="e">
        <f t="shared" si="22"/>
        <v>#VALUE!</v>
      </c>
      <c r="AU120" s="61" t="str">
        <f>'Map and Ab list'!C835</f>
        <v>A9</v>
      </c>
      <c r="AV120" s="61" t="str">
        <f>'Map and Ab list'!C837</f>
        <v>A10</v>
      </c>
      <c r="AW120" s="61" t="e">
        <f t="shared" si="23"/>
        <v>#VALUE!</v>
      </c>
      <c r="AZ120" s="11"/>
      <c r="BA120" s="11"/>
      <c r="BC120" s="11"/>
      <c r="BD120" s="11"/>
      <c r="BE120" s="11"/>
      <c r="BG120" s="11"/>
      <c r="BH120" s="11"/>
      <c r="BI120" s="11"/>
      <c r="BK120" s="11"/>
      <c r="BL120" s="11"/>
      <c r="BM120" s="11"/>
      <c r="BO120" s="11"/>
      <c r="BP120" s="11"/>
      <c r="BQ120" s="11"/>
      <c r="BS120" s="11"/>
      <c r="BT120" s="11"/>
      <c r="BU120" s="11"/>
      <c r="BW120" s="11"/>
      <c r="BX120" s="11"/>
      <c r="BY120" s="11"/>
      <c r="CA120" s="11"/>
      <c r="CB120" s="11"/>
      <c r="CC120" s="11"/>
      <c r="CE120" s="11"/>
      <c r="CF120" s="11"/>
      <c r="CG120" s="11"/>
      <c r="CI120" s="11"/>
      <c r="CJ120" s="11"/>
      <c r="CK120" s="11"/>
      <c r="CM120" s="11"/>
      <c r="CN120" s="11"/>
      <c r="CO120" s="11"/>
      <c r="CQ120" s="11"/>
      <c r="CR120" s="11"/>
      <c r="CS120" s="11"/>
    </row>
    <row r="121" spans="1:97" ht="14.1" customHeight="1" x14ac:dyDescent="0.2">
      <c r="A121" s="64">
        <v>117</v>
      </c>
      <c r="B121" s="117" t="s">
        <v>1227</v>
      </c>
      <c r="C121" s="61" t="str">
        <f>'Map and Ab list'!D21</f>
        <v>B9</v>
      </c>
      <c r="D121" s="61" t="str">
        <f>'Map and Ab list'!D23</f>
        <v>B10</v>
      </c>
      <c r="E121" s="61" t="e">
        <f t="shared" si="12"/>
        <v>#VALUE!</v>
      </c>
      <c r="G121" s="61" t="str">
        <f>'Map and Ab list'!D95</f>
        <v>B9</v>
      </c>
      <c r="H121" s="61" t="str">
        <f>'Map and Ab list'!D97</f>
        <v>B10</v>
      </c>
      <c r="I121" s="61" t="e">
        <f t="shared" si="13"/>
        <v>#VALUE!</v>
      </c>
      <c r="K121" s="61" t="str">
        <f>'Map and Ab list'!D169</f>
        <v>B9</v>
      </c>
      <c r="L121" s="61" t="str">
        <f>'Map and Ab list'!D171</f>
        <v>B10</v>
      </c>
      <c r="M121" s="61" t="e">
        <f t="shared" si="14"/>
        <v>#VALUE!</v>
      </c>
      <c r="O121" s="61" t="str">
        <f>'Map and Ab list'!D243</f>
        <v>B9</v>
      </c>
      <c r="P121" s="61" t="str">
        <f>'Map and Ab list'!D245</f>
        <v>B10</v>
      </c>
      <c r="Q121" s="61" t="e">
        <f t="shared" si="15"/>
        <v>#VALUE!</v>
      </c>
      <c r="S121" s="61" t="str">
        <f>'Map and Ab list'!D317</f>
        <v>B9</v>
      </c>
      <c r="T121" s="61" t="str">
        <f>'Map and Ab list'!D319</f>
        <v>B10</v>
      </c>
      <c r="U121" s="61" t="e">
        <f t="shared" si="16"/>
        <v>#VALUE!</v>
      </c>
      <c r="W121" s="61" t="str">
        <f>'Map and Ab list'!D391</f>
        <v>B9</v>
      </c>
      <c r="X121" s="61" t="str">
        <f>'Map and Ab list'!D393</f>
        <v>B10</v>
      </c>
      <c r="Y121" s="61" t="e">
        <f t="shared" si="17"/>
        <v>#VALUE!</v>
      </c>
      <c r="AA121" s="61" t="str">
        <f>'Map and Ab list'!D465</f>
        <v>B9</v>
      </c>
      <c r="AB121" s="61" t="str">
        <f>'Map and Ab list'!D467</f>
        <v>B10</v>
      </c>
      <c r="AC121" s="61" t="e">
        <f t="shared" si="18"/>
        <v>#VALUE!</v>
      </c>
      <c r="AE121" s="61" t="str">
        <f>'Map and Ab list'!D539</f>
        <v>B9</v>
      </c>
      <c r="AF121" s="61" t="str">
        <f>'Map and Ab list'!D541</f>
        <v>B10</v>
      </c>
      <c r="AG121" s="61" t="e">
        <f t="shared" si="19"/>
        <v>#VALUE!</v>
      </c>
      <c r="AI121" s="61" t="str">
        <f>'Map and Ab list'!D613</f>
        <v>B9</v>
      </c>
      <c r="AJ121" s="61" t="str">
        <f>'Map and Ab list'!D615</f>
        <v>B10</v>
      </c>
      <c r="AK121" s="61" t="e">
        <f t="shared" si="20"/>
        <v>#VALUE!</v>
      </c>
      <c r="AM121" s="61" t="str">
        <f>'Map and Ab list'!D687</f>
        <v>B9</v>
      </c>
      <c r="AN121" s="61" t="str">
        <f>'Map and Ab list'!D689</f>
        <v>B10</v>
      </c>
      <c r="AO121" s="61" t="e">
        <f t="shared" si="21"/>
        <v>#VALUE!</v>
      </c>
      <c r="AQ121" s="61" t="str">
        <f>'Map and Ab list'!D761</f>
        <v>B9</v>
      </c>
      <c r="AR121" s="61" t="str">
        <f>'Map and Ab list'!D763</f>
        <v>B10</v>
      </c>
      <c r="AS121" s="61" t="e">
        <f t="shared" si="22"/>
        <v>#VALUE!</v>
      </c>
      <c r="AU121" s="61" t="str">
        <f>'Map and Ab list'!D835</f>
        <v>B9</v>
      </c>
      <c r="AV121" s="61" t="str">
        <f>'Map and Ab list'!D837</f>
        <v>B10</v>
      </c>
      <c r="AW121" s="61" t="e">
        <f t="shared" si="23"/>
        <v>#VALUE!</v>
      </c>
      <c r="AZ121" s="11"/>
      <c r="BA121" s="11"/>
      <c r="BC121" s="11"/>
      <c r="BD121" s="11"/>
      <c r="BE121" s="11"/>
      <c r="BG121" s="11"/>
      <c r="BH121" s="11"/>
      <c r="BI121" s="11"/>
      <c r="BK121" s="11"/>
      <c r="BL121" s="11"/>
      <c r="BM121" s="11"/>
      <c r="BO121" s="11"/>
      <c r="BP121" s="11"/>
      <c r="BQ121" s="11"/>
      <c r="BS121" s="11"/>
      <c r="BT121" s="11"/>
      <c r="BU121" s="11"/>
      <c r="BW121" s="11"/>
      <c r="BX121" s="11"/>
      <c r="BY121" s="11"/>
      <c r="CA121" s="11"/>
      <c r="CB121" s="11"/>
      <c r="CC121" s="11"/>
      <c r="CE121" s="11"/>
      <c r="CF121" s="11"/>
      <c r="CG121" s="11"/>
      <c r="CI121" s="11"/>
      <c r="CJ121" s="11"/>
      <c r="CK121" s="11"/>
      <c r="CM121" s="11"/>
      <c r="CN121" s="11"/>
      <c r="CO121" s="11"/>
      <c r="CQ121" s="11"/>
      <c r="CR121" s="11"/>
      <c r="CS121" s="11"/>
    </row>
    <row r="122" spans="1:97" ht="14.1" customHeight="1" x14ac:dyDescent="0.2">
      <c r="A122" s="64">
        <v>118</v>
      </c>
      <c r="B122" s="117" t="s">
        <v>1228</v>
      </c>
      <c r="C122" s="61" t="str">
        <f>'Map and Ab list'!E21</f>
        <v>C9</v>
      </c>
      <c r="D122" s="61" t="str">
        <f>'Map and Ab list'!E23</f>
        <v>C10</v>
      </c>
      <c r="E122" s="61" t="e">
        <f t="shared" si="12"/>
        <v>#VALUE!</v>
      </c>
      <c r="G122" s="61" t="str">
        <f>'Map and Ab list'!E95</f>
        <v>C9</v>
      </c>
      <c r="H122" s="61" t="str">
        <f>'Map and Ab list'!E97</f>
        <v>C10</v>
      </c>
      <c r="I122" s="61" t="e">
        <f t="shared" si="13"/>
        <v>#VALUE!</v>
      </c>
      <c r="K122" s="61" t="str">
        <f>'Map and Ab list'!E169</f>
        <v>C9</v>
      </c>
      <c r="L122" s="61" t="str">
        <f>'Map and Ab list'!E171</f>
        <v>C10</v>
      </c>
      <c r="M122" s="61" t="e">
        <f t="shared" si="14"/>
        <v>#VALUE!</v>
      </c>
      <c r="O122" s="61" t="str">
        <f>'Map and Ab list'!E243</f>
        <v>C9</v>
      </c>
      <c r="P122" s="61" t="str">
        <f>'Map and Ab list'!E245</f>
        <v>C10</v>
      </c>
      <c r="Q122" s="61" t="e">
        <f t="shared" si="15"/>
        <v>#VALUE!</v>
      </c>
      <c r="S122" s="61" t="str">
        <f>'Map and Ab list'!E317</f>
        <v>C9</v>
      </c>
      <c r="T122" s="61" t="str">
        <f>'Map and Ab list'!E319</f>
        <v>C10</v>
      </c>
      <c r="U122" s="61" t="e">
        <f t="shared" si="16"/>
        <v>#VALUE!</v>
      </c>
      <c r="W122" s="61" t="str">
        <f>'Map and Ab list'!E391</f>
        <v>C9</v>
      </c>
      <c r="X122" s="61" t="str">
        <f>'Map and Ab list'!E393</f>
        <v>C10</v>
      </c>
      <c r="Y122" s="61" t="e">
        <f t="shared" si="17"/>
        <v>#VALUE!</v>
      </c>
      <c r="AA122" s="61" t="str">
        <f>'Map and Ab list'!E465</f>
        <v>C9</v>
      </c>
      <c r="AB122" s="61" t="str">
        <f>'Map and Ab list'!E467</f>
        <v>C10</v>
      </c>
      <c r="AC122" s="61" t="e">
        <f t="shared" si="18"/>
        <v>#VALUE!</v>
      </c>
      <c r="AE122" s="61" t="str">
        <f>'Map and Ab list'!E539</f>
        <v>C9</v>
      </c>
      <c r="AF122" s="61" t="str">
        <f>'Map and Ab list'!E541</f>
        <v>C10</v>
      </c>
      <c r="AG122" s="61" t="e">
        <f t="shared" si="19"/>
        <v>#VALUE!</v>
      </c>
      <c r="AI122" s="61" t="str">
        <f>'Map and Ab list'!E613</f>
        <v>C9</v>
      </c>
      <c r="AJ122" s="61" t="str">
        <f>'Map and Ab list'!E615</f>
        <v>C10</v>
      </c>
      <c r="AK122" s="61" t="e">
        <f t="shared" si="20"/>
        <v>#VALUE!</v>
      </c>
      <c r="AM122" s="61" t="str">
        <f>'Map and Ab list'!E687</f>
        <v>C9</v>
      </c>
      <c r="AN122" s="61" t="str">
        <f>'Map and Ab list'!E689</f>
        <v>C10</v>
      </c>
      <c r="AO122" s="61" t="e">
        <f t="shared" si="21"/>
        <v>#VALUE!</v>
      </c>
      <c r="AQ122" s="61" t="str">
        <f>'Map and Ab list'!E761</f>
        <v>C9</v>
      </c>
      <c r="AR122" s="61" t="str">
        <f>'Map and Ab list'!E763</f>
        <v>C10</v>
      </c>
      <c r="AS122" s="61" t="e">
        <f t="shared" si="22"/>
        <v>#VALUE!</v>
      </c>
      <c r="AU122" s="61" t="str">
        <f>'Map and Ab list'!E835</f>
        <v>C9</v>
      </c>
      <c r="AV122" s="61" t="str">
        <f>'Map and Ab list'!E837</f>
        <v>C10</v>
      </c>
      <c r="AW122" s="61" t="e">
        <f t="shared" si="23"/>
        <v>#VALUE!</v>
      </c>
      <c r="AZ122" s="11"/>
      <c r="BA122" s="11"/>
      <c r="BC122" s="11"/>
      <c r="BD122" s="11"/>
      <c r="BE122" s="11"/>
      <c r="BG122" s="11"/>
      <c r="BH122" s="11"/>
      <c r="BI122" s="11"/>
      <c r="BK122" s="11"/>
      <c r="BL122" s="11"/>
      <c r="BM122" s="11"/>
      <c r="BO122" s="11"/>
      <c r="BP122" s="11"/>
      <c r="BQ122" s="11"/>
      <c r="BS122" s="11"/>
      <c r="BT122" s="11"/>
      <c r="BU122" s="11"/>
      <c r="BW122" s="11"/>
      <c r="BX122" s="11"/>
      <c r="BY122" s="11"/>
      <c r="CA122" s="11"/>
      <c r="CB122" s="11"/>
      <c r="CC122" s="11"/>
      <c r="CE122" s="11"/>
      <c r="CF122" s="11"/>
      <c r="CG122" s="11"/>
      <c r="CI122" s="11"/>
      <c r="CJ122" s="11"/>
      <c r="CK122" s="11"/>
      <c r="CM122" s="11"/>
      <c r="CN122" s="11"/>
      <c r="CO122" s="11"/>
      <c r="CQ122" s="11"/>
      <c r="CR122" s="11"/>
      <c r="CS122" s="11"/>
    </row>
    <row r="123" spans="1:97" ht="14.1" customHeight="1" x14ac:dyDescent="0.2">
      <c r="A123" s="64">
        <v>119</v>
      </c>
      <c r="B123" s="117" t="s">
        <v>1229</v>
      </c>
      <c r="C123" s="61" t="str">
        <f>'Map and Ab list'!F21</f>
        <v>D9</v>
      </c>
      <c r="D123" s="61" t="str">
        <f>'Map and Ab list'!F23</f>
        <v>D10</v>
      </c>
      <c r="E123" s="61" t="e">
        <f t="shared" si="12"/>
        <v>#VALUE!</v>
      </c>
      <c r="G123" s="61" t="str">
        <f>'Map and Ab list'!F95</f>
        <v>D9</v>
      </c>
      <c r="H123" s="61" t="str">
        <f>'Map and Ab list'!F97</f>
        <v>D10</v>
      </c>
      <c r="I123" s="61" t="e">
        <f t="shared" si="13"/>
        <v>#VALUE!</v>
      </c>
      <c r="K123" s="61" t="str">
        <f>'Map and Ab list'!F169</f>
        <v>D9</v>
      </c>
      <c r="L123" s="61" t="str">
        <f>'Map and Ab list'!F171</f>
        <v>D10</v>
      </c>
      <c r="M123" s="61" t="e">
        <f t="shared" si="14"/>
        <v>#VALUE!</v>
      </c>
      <c r="O123" s="61" t="str">
        <f>'Map and Ab list'!F243</f>
        <v>D9</v>
      </c>
      <c r="P123" s="61" t="str">
        <f>'Map and Ab list'!F245</f>
        <v>D10</v>
      </c>
      <c r="Q123" s="61" t="e">
        <f t="shared" si="15"/>
        <v>#VALUE!</v>
      </c>
      <c r="S123" s="61" t="str">
        <f>'Map and Ab list'!F317</f>
        <v>D9</v>
      </c>
      <c r="T123" s="61" t="str">
        <f>'Map and Ab list'!F319</f>
        <v>D10</v>
      </c>
      <c r="U123" s="61" t="e">
        <f t="shared" si="16"/>
        <v>#VALUE!</v>
      </c>
      <c r="W123" s="61" t="str">
        <f>'Map and Ab list'!F391</f>
        <v>D9</v>
      </c>
      <c r="X123" s="61" t="str">
        <f>'Map and Ab list'!F393</f>
        <v>D10</v>
      </c>
      <c r="Y123" s="61" t="e">
        <f t="shared" si="17"/>
        <v>#VALUE!</v>
      </c>
      <c r="AA123" s="61" t="str">
        <f>'Map and Ab list'!F465</f>
        <v>D9</v>
      </c>
      <c r="AB123" s="61" t="str">
        <f>'Map and Ab list'!F467</f>
        <v>D10</v>
      </c>
      <c r="AC123" s="61" t="e">
        <f t="shared" si="18"/>
        <v>#VALUE!</v>
      </c>
      <c r="AE123" s="61" t="str">
        <f>'Map and Ab list'!F539</f>
        <v>D9</v>
      </c>
      <c r="AF123" s="61" t="str">
        <f>'Map and Ab list'!F541</f>
        <v>D10</v>
      </c>
      <c r="AG123" s="61" t="e">
        <f t="shared" si="19"/>
        <v>#VALUE!</v>
      </c>
      <c r="AI123" s="61" t="str">
        <f>'Map and Ab list'!F613</f>
        <v>D9</v>
      </c>
      <c r="AJ123" s="61" t="str">
        <f>'Map and Ab list'!F615</f>
        <v>D10</v>
      </c>
      <c r="AK123" s="61" t="e">
        <f t="shared" si="20"/>
        <v>#VALUE!</v>
      </c>
      <c r="AM123" s="61" t="str">
        <f>'Map and Ab list'!F687</f>
        <v>D9</v>
      </c>
      <c r="AN123" s="61" t="str">
        <f>'Map and Ab list'!F689</f>
        <v>D10</v>
      </c>
      <c r="AO123" s="61" t="e">
        <f t="shared" si="21"/>
        <v>#VALUE!</v>
      </c>
      <c r="AQ123" s="61" t="str">
        <f>'Map and Ab list'!F761</f>
        <v>D9</v>
      </c>
      <c r="AR123" s="61" t="str">
        <f>'Map and Ab list'!F763</f>
        <v>D10</v>
      </c>
      <c r="AS123" s="61" t="e">
        <f t="shared" si="22"/>
        <v>#VALUE!</v>
      </c>
      <c r="AU123" s="61" t="str">
        <f>'Map and Ab list'!F835</f>
        <v>D9</v>
      </c>
      <c r="AV123" s="61" t="str">
        <f>'Map and Ab list'!F837</f>
        <v>D10</v>
      </c>
      <c r="AW123" s="61" t="e">
        <f t="shared" si="23"/>
        <v>#VALUE!</v>
      </c>
      <c r="AZ123" s="11"/>
      <c r="BA123" s="11"/>
      <c r="BC123" s="11"/>
      <c r="BD123" s="11"/>
      <c r="BE123" s="11"/>
      <c r="BG123" s="11"/>
      <c r="BH123" s="11"/>
      <c r="BI123" s="11"/>
      <c r="BK123" s="11"/>
      <c r="BL123" s="11"/>
      <c r="BM123" s="11"/>
      <c r="BO123" s="11"/>
      <c r="BP123" s="11"/>
      <c r="BQ123" s="11"/>
      <c r="BS123" s="11"/>
      <c r="BT123" s="11"/>
      <c r="BU123" s="11"/>
      <c r="BW123" s="11"/>
      <c r="BX123" s="11"/>
      <c r="BY123" s="11"/>
      <c r="CA123" s="11"/>
      <c r="CB123" s="11"/>
      <c r="CC123" s="11"/>
      <c r="CE123" s="11"/>
      <c r="CF123" s="11"/>
      <c r="CG123" s="11"/>
      <c r="CI123" s="11"/>
      <c r="CJ123" s="11"/>
      <c r="CK123" s="11"/>
      <c r="CM123" s="11"/>
      <c r="CN123" s="11"/>
      <c r="CO123" s="11"/>
      <c r="CQ123" s="11"/>
      <c r="CR123" s="11"/>
      <c r="CS123" s="11"/>
    </row>
    <row r="124" spans="1:97" ht="14.1" customHeight="1" x14ac:dyDescent="0.2">
      <c r="A124" s="64">
        <v>120</v>
      </c>
      <c r="B124" s="117" t="s">
        <v>1230</v>
      </c>
      <c r="C124" s="61" t="str">
        <f>'Map and Ab list'!G21</f>
        <v>E9</v>
      </c>
      <c r="D124" s="61" t="str">
        <f>'Map and Ab list'!G23</f>
        <v>E10</v>
      </c>
      <c r="E124" s="61" t="e">
        <f t="shared" si="12"/>
        <v>#VALUE!</v>
      </c>
      <c r="G124" s="61" t="str">
        <f>'Map and Ab list'!G95</f>
        <v>E9</v>
      </c>
      <c r="H124" s="61" t="str">
        <f>'Map and Ab list'!G97</f>
        <v>E10</v>
      </c>
      <c r="I124" s="61" t="e">
        <f t="shared" si="13"/>
        <v>#VALUE!</v>
      </c>
      <c r="K124" s="61" t="str">
        <f>'Map and Ab list'!G169</f>
        <v>E9</v>
      </c>
      <c r="L124" s="61" t="str">
        <f>'Map and Ab list'!G171</f>
        <v>E10</v>
      </c>
      <c r="M124" s="61" t="e">
        <f t="shared" si="14"/>
        <v>#VALUE!</v>
      </c>
      <c r="O124" s="61" t="str">
        <f>'Map and Ab list'!G243</f>
        <v>E9</v>
      </c>
      <c r="P124" s="61" t="str">
        <f>'Map and Ab list'!G245</f>
        <v>E10</v>
      </c>
      <c r="Q124" s="61" t="e">
        <f t="shared" si="15"/>
        <v>#VALUE!</v>
      </c>
      <c r="S124" s="61" t="str">
        <f>'Map and Ab list'!G317</f>
        <v>E9</v>
      </c>
      <c r="T124" s="61" t="str">
        <f>'Map and Ab list'!G319</f>
        <v>E10</v>
      </c>
      <c r="U124" s="61" t="e">
        <f t="shared" si="16"/>
        <v>#VALUE!</v>
      </c>
      <c r="W124" s="61" t="str">
        <f>'Map and Ab list'!G391</f>
        <v>E9</v>
      </c>
      <c r="X124" s="61" t="str">
        <f>'Map and Ab list'!G393</f>
        <v>E10</v>
      </c>
      <c r="Y124" s="61" t="e">
        <f t="shared" si="17"/>
        <v>#VALUE!</v>
      </c>
      <c r="AA124" s="61" t="str">
        <f>'Map and Ab list'!G465</f>
        <v>E9</v>
      </c>
      <c r="AB124" s="61" t="str">
        <f>'Map and Ab list'!G467</f>
        <v>E10</v>
      </c>
      <c r="AC124" s="61" t="e">
        <f t="shared" si="18"/>
        <v>#VALUE!</v>
      </c>
      <c r="AE124" s="61" t="str">
        <f>'Map and Ab list'!G539</f>
        <v>E9</v>
      </c>
      <c r="AF124" s="61" t="str">
        <f>'Map and Ab list'!G541</f>
        <v>E10</v>
      </c>
      <c r="AG124" s="61" t="e">
        <f t="shared" si="19"/>
        <v>#VALUE!</v>
      </c>
      <c r="AI124" s="61" t="str">
        <f>'Map and Ab list'!G613</f>
        <v>E9</v>
      </c>
      <c r="AJ124" s="61" t="str">
        <f>'Map and Ab list'!G615</f>
        <v>E10</v>
      </c>
      <c r="AK124" s="61" t="e">
        <f t="shared" si="20"/>
        <v>#VALUE!</v>
      </c>
      <c r="AM124" s="61" t="str">
        <f>'Map and Ab list'!G687</f>
        <v>E9</v>
      </c>
      <c r="AN124" s="61" t="str">
        <f>'Map and Ab list'!G689</f>
        <v>E10</v>
      </c>
      <c r="AO124" s="61" t="e">
        <f t="shared" si="21"/>
        <v>#VALUE!</v>
      </c>
      <c r="AQ124" s="61" t="str">
        <f>'Map and Ab list'!G761</f>
        <v>E9</v>
      </c>
      <c r="AR124" s="61" t="str">
        <f>'Map and Ab list'!G763</f>
        <v>E10</v>
      </c>
      <c r="AS124" s="61" t="e">
        <f t="shared" si="22"/>
        <v>#VALUE!</v>
      </c>
      <c r="AU124" s="61" t="str">
        <f>'Map and Ab list'!G835</f>
        <v>E9</v>
      </c>
      <c r="AV124" s="61" t="str">
        <f>'Map and Ab list'!G837</f>
        <v>E10</v>
      </c>
      <c r="AW124" s="61" t="e">
        <f t="shared" si="23"/>
        <v>#VALUE!</v>
      </c>
      <c r="AZ124" s="11"/>
      <c r="BA124" s="11"/>
      <c r="BC124" s="11"/>
      <c r="BD124" s="11"/>
      <c r="BE124" s="11"/>
      <c r="BG124" s="11"/>
      <c r="BH124" s="11"/>
      <c r="BI124" s="11"/>
      <c r="BK124" s="11"/>
      <c r="BL124" s="11"/>
      <c r="BM124" s="11"/>
      <c r="BO124" s="11"/>
      <c r="BP124" s="11"/>
      <c r="BQ124" s="11"/>
      <c r="BS124" s="11"/>
      <c r="BT124" s="11"/>
      <c r="BU124" s="11"/>
      <c r="BW124" s="11"/>
      <c r="BX124" s="11"/>
      <c r="BY124" s="11"/>
      <c r="CA124" s="11"/>
      <c r="CB124" s="11"/>
      <c r="CC124" s="11"/>
      <c r="CE124" s="11"/>
      <c r="CF124" s="11"/>
      <c r="CG124" s="11"/>
      <c r="CI124" s="11"/>
      <c r="CJ124" s="11"/>
      <c r="CK124" s="11"/>
      <c r="CM124" s="11"/>
      <c r="CN124" s="11"/>
      <c r="CO124" s="11"/>
      <c r="CQ124" s="11"/>
      <c r="CR124" s="11"/>
      <c r="CS124" s="11"/>
    </row>
    <row r="125" spans="1:97" ht="14.1" customHeight="1" x14ac:dyDescent="0.2">
      <c r="A125" s="64">
        <v>121</v>
      </c>
      <c r="B125" s="117" t="s">
        <v>1231</v>
      </c>
      <c r="C125" s="61" t="str">
        <f>'Map and Ab list'!H21</f>
        <v>F9</v>
      </c>
      <c r="D125" s="61" t="str">
        <f>'Map and Ab list'!H23</f>
        <v>F10</v>
      </c>
      <c r="E125" s="61" t="e">
        <f t="shared" si="12"/>
        <v>#VALUE!</v>
      </c>
      <c r="G125" s="61" t="str">
        <f>'Map and Ab list'!H95</f>
        <v>F9</v>
      </c>
      <c r="H125" s="61" t="str">
        <f>'Map and Ab list'!H97</f>
        <v>F10</v>
      </c>
      <c r="I125" s="61" t="e">
        <f t="shared" si="13"/>
        <v>#VALUE!</v>
      </c>
      <c r="K125" s="61" t="str">
        <f>'Map and Ab list'!H169</f>
        <v>F9</v>
      </c>
      <c r="L125" s="61" t="str">
        <f>'Map and Ab list'!H171</f>
        <v>F10</v>
      </c>
      <c r="M125" s="61" t="e">
        <f t="shared" si="14"/>
        <v>#VALUE!</v>
      </c>
      <c r="O125" s="61" t="str">
        <f>'Map and Ab list'!H243</f>
        <v>F9</v>
      </c>
      <c r="P125" s="61" t="str">
        <f>'Map and Ab list'!H245</f>
        <v>F10</v>
      </c>
      <c r="Q125" s="61" t="e">
        <f t="shared" si="15"/>
        <v>#VALUE!</v>
      </c>
      <c r="S125" s="61" t="str">
        <f>'Map and Ab list'!H317</f>
        <v>F9</v>
      </c>
      <c r="T125" s="61" t="str">
        <f>'Map and Ab list'!H319</f>
        <v>F10</v>
      </c>
      <c r="U125" s="61" t="e">
        <f t="shared" si="16"/>
        <v>#VALUE!</v>
      </c>
      <c r="W125" s="61" t="str">
        <f>'Map and Ab list'!H391</f>
        <v>F9</v>
      </c>
      <c r="X125" s="61" t="str">
        <f>'Map and Ab list'!H393</f>
        <v>F10</v>
      </c>
      <c r="Y125" s="61" t="e">
        <f t="shared" si="17"/>
        <v>#VALUE!</v>
      </c>
      <c r="AA125" s="61" t="str">
        <f>'Map and Ab list'!H465</f>
        <v>F9</v>
      </c>
      <c r="AB125" s="61" t="str">
        <f>'Map and Ab list'!H467</f>
        <v>F10</v>
      </c>
      <c r="AC125" s="61" t="e">
        <f t="shared" si="18"/>
        <v>#VALUE!</v>
      </c>
      <c r="AE125" s="61" t="str">
        <f>'Map and Ab list'!H539</f>
        <v>F9</v>
      </c>
      <c r="AF125" s="61" t="str">
        <f>'Map and Ab list'!H541</f>
        <v>F10</v>
      </c>
      <c r="AG125" s="61" t="e">
        <f t="shared" si="19"/>
        <v>#VALUE!</v>
      </c>
      <c r="AI125" s="61" t="str">
        <f>'Map and Ab list'!H613</f>
        <v>F9</v>
      </c>
      <c r="AJ125" s="61" t="str">
        <f>'Map and Ab list'!H615</f>
        <v>F10</v>
      </c>
      <c r="AK125" s="61" t="e">
        <f t="shared" si="20"/>
        <v>#VALUE!</v>
      </c>
      <c r="AM125" s="61" t="str">
        <f>'Map and Ab list'!H687</f>
        <v>F9</v>
      </c>
      <c r="AN125" s="61" t="str">
        <f>'Map and Ab list'!H689</f>
        <v>F10</v>
      </c>
      <c r="AO125" s="61" t="e">
        <f t="shared" si="21"/>
        <v>#VALUE!</v>
      </c>
      <c r="AQ125" s="61" t="str">
        <f>'Map and Ab list'!H761</f>
        <v>F9</v>
      </c>
      <c r="AR125" s="61" t="str">
        <f>'Map and Ab list'!H763</f>
        <v>F10</v>
      </c>
      <c r="AS125" s="61" t="e">
        <f t="shared" si="22"/>
        <v>#VALUE!</v>
      </c>
      <c r="AU125" s="61" t="str">
        <f>'Map and Ab list'!H835</f>
        <v>F9</v>
      </c>
      <c r="AV125" s="61" t="str">
        <f>'Map and Ab list'!H837</f>
        <v>F10</v>
      </c>
      <c r="AW125" s="61" t="e">
        <f t="shared" si="23"/>
        <v>#VALUE!</v>
      </c>
      <c r="AZ125" s="11"/>
      <c r="BA125" s="11"/>
      <c r="BC125" s="11"/>
      <c r="BD125" s="11"/>
      <c r="BE125" s="11"/>
      <c r="BG125" s="11"/>
      <c r="BH125" s="11"/>
      <c r="BI125" s="11"/>
      <c r="BK125" s="11"/>
      <c r="BL125" s="11"/>
      <c r="BM125" s="11"/>
      <c r="BO125" s="11"/>
      <c r="BP125" s="11"/>
      <c r="BQ125" s="11"/>
      <c r="BS125" s="11"/>
      <c r="BT125" s="11"/>
      <c r="BU125" s="11"/>
      <c r="BW125" s="11"/>
      <c r="BX125" s="11"/>
      <c r="BY125" s="11"/>
      <c r="CA125" s="11"/>
      <c r="CB125" s="11"/>
      <c r="CC125" s="11"/>
      <c r="CE125" s="11"/>
      <c r="CF125" s="11"/>
      <c r="CG125" s="11"/>
      <c r="CI125" s="11"/>
      <c r="CJ125" s="11"/>
      <c r="CK125" s="11"/>
      <c r="CM125" s="11"/>
      <c r="CN125" s="11"/>
      <c r="CO125" s="11"/>
      <c r="CQ125" s="11"/>
      <c r="CR125" s="11"/>
      <c r="CS125" s="11"/>
    </row>
    <row r="126" spans="1:97" ht="14.1" customHeight="1" x14ac:dyDescent="0.2">
      <c r="A126" s="64">
        <v>122</v>
      </c>
      <c r="B126" s="117" t="s">
        <v>1232</v>
      </c>
      <c r="C126" s="61" t="str">
        <f>'Map and Ab list'!I21</f>
        <v>G9</v>
      </c>
      <c r="D126" s="61" t="str">
        <f>'Map and Ab list'!I23</f>
        <v>G10</v>
      </c>
      <c r="E126" s="61" t="e">
        <f t="shared" si="12"/>
        <v>#VALUE!</v>
      </c>
      <c r="G126" s="61" t="str">
        <f>'Map and Ab list'!I95</f>
        <v>G9</v>
      </c>
      <c r="H126" s="61" t="str">
        <f>'Map and Ab list'!I97</f>
        <v>G10</v>
      </c>
      <c r="I126" s="61" t="e">
        <f t="shared" si="13"/>
        <v>#VALUE!</v>
      </c>
      <c r="K126" s="61" t="str">
        <f>'Map and Ab list'!I169</f>
        <v>G9</v>
      </c>
      <c r="L126" s="61" t="str">
        <f>'Map and Ab list'!I171</f>
        <v>G10</v>
      </c>
      <c r="M126" s="61" t="e">
        <f t="shared" si="14"/>
        <v>#VALUE!</v>
      </c>
      <c r="O126" s="61" t="str">
        <f>'Map and Ab list'!I243</f>
        <v>G9</v>
      </c>
      <c r="P126" s="61" t="str">
        <f>'Map and Ab list'!I245</f>
        <v>G10</v>
      </c>
      <c r="Q126" s="61" t="e">
        <f t="shared" si="15"/>
        <v>#VALUE!</v>
      </c>
      <c r="S126" s="61" t="str">
        <f>'Map and Ab list'!I317</f>
        <v>G9</v>
      </c>
      <c r="T126" s="61" t="str">
        <f>'Map and Ab list'!I319</f>
        <v>G10</v>
      </c>
      <c r="U126" s="61" t="e">
        <f t="shared" si="16"/>
        <v>#VALUE!</v>
      </c>
      <c r="W126" s="61" t="str">
        <f>'Map and Ab list'!I391</f>
        <v>G9</v>
      </c>
      <c r="X126" s="61" t="str">
        <f>'Map and Ab list'!I393</f>
        <v>G10</v>
      </c>
      <c r="Y126" s="61" t="e">
        <f t="shared" si="17"/>
        <v>#VALUE!</v>
      </c>
      <c r="AA126" s="61" t="str">
        <f>'Map and Ab list'!I465</f>
        <v>G9</v>
      </c>
      <c r="AB126" s="61" t="str">
        <f>'Map and Ab list'!I467</f>
        <v>G10</v>
      </c>
      <c r="AC126" s="61" t="e">
        <f t="shared" si="18"/>
        <v>#VALUE!</v>
      </c>
      <c r="AE126" s="61" t="str">
        <f>'Map and Ab list'!I539</f>
        <v>G9</v>
      </c>
      <c r="AF126" s="61" t="str">
        <f>'Map and Ab list'!I541</f>
        <v>G10</v>
      </c>
      <c r="AG126" s="61" t="e">
        <f t="shared" si="19"/>
        <v>#VALUE!</v>
      </c>
      <c r="AI126" s="61" t="str">
        <f>'Map and Ab list'!I613</f>
        <v>G9</v>
      </c>
      <c r="AJ126" s="61" t="str">
        <f>'Map and Ab list'!I615</f>
        <v>G10</v>
      </c>
      <c r="AK126" s="61" t="e">
        <f t="shared" si="20"/>
        <v>#VALUE!</v>
      </c>
      <c r="AM126" s="61" t="str">
        <f>'Map and Ab list'!I687</f>
        <v>G9</v>
      </c>
      <c r="AN126" s="61" t="str">
        <f>'Map and Ab list'!I689</f>
        <v>G10</v>
      </c>
      <c r="AO126" s="61" t="e">
        <f t="shared" si="21"/>
        <v>#VALUE!</v>
      </c>
      <c r="AQ126" s="61" t="str">
        <f>'Map and Ab list'!I761</f>
        <v>G9</v>
      </c>
      <c r="AR126" s="61" t="str">
        <f>'Map and Ab list'!I763</f>
        <v>G10</v>
      </c>
      <c r="AS126" s="61" t="e">
        <f t="shared" si="22"/>
        <v>#VALUE!</v>
      </c>
      <c r="AU126" s="61" t="str">
        <f>'Map and Ab list'!I835</f>
        <v>G9</v>
      </c>
      <c r="AV126" s="61" t="str">
        <f>'Map and Ab list'!I837</f>
        <v>G10</v>
      </c>
      <c r="AW126" s="61" t="e">
        <f t="shared" si="23"/>
        <v>#VALUE!</v>
      </c>
      <c r="AZ126" s="11"/>
      <c r="BA126" s="11"/>
      <c r="BC126" s="11"/>
      <c r="BD126" s="11"/>
      <c r="BE126" s="11"/>
      <c r="BG126" s="11"/>
      <c r="BH126" s="11"/>
      <c r="BI126" s="11"/>
      <c r="BK126" s="11"/>
      <c r="BL126" s="11"/>
      <c r="BM126" s="11"/>
      <c r="BO126" s="11"/>
      <c r="BP126" s="11"/>
      <c r="BQ126" s="11"/>
      <c r="BS126" s="11"/>
      <c r="BT126" s="11"/>
      <c r="BU126" s="11"/>
      <c r="BW126" s="11"/>
      <c r="BX126" s="11"/>
      <c r="BY126" s="11"/>
      <c r="CA126" s="11"/>
      <c r="CB126" s="11"/>
      <c r="CC126" s="11"/>
      <c r="CE126" s="11"/>
      <c r="CF126" s="11"/>
      <c r="CG126" s="11"/>
      <c r="CI126" s="11"/>
      <c r="CJ126" s="11"/>
      <c r="CK126" s="11"/>
      <c r="CM126" s="11"/>
      <c r="CN126" s="11"/>
      <c r="CO126" s="11"/>
      <c r="CQ126" s="11"/>
      <c r="CR126" s="11"/>
      <c r="CS126" s="11"/>
    </row>
    <row r="127" spans="1:97" ht="14.1" customHeight="1" x14ac:dyDescent="0.2">
      <c r="A127" s="64">
        <v>123</v>
      </c>
      <c r="B127" s="117" t="s">
        <v>1233</v>
      </c>
      <c r="C127" s="61" t="str">
        <f>'Map and Ab list'!J21</f>
        <v>H9</v>
      </c>
      <c r="D127" s="61" t="str">
        <f>'Map and Ab list'!J23</f>
        <v>H10</v>
      </c>
      <c r="E127" s="61" t="e">
        <f t="shared" si="12"/>
        <v>#VALUE!</v>
      </c>
      <c r="G127" s="61" t="str">
        <f>'Map and Ab list'!J95</f>
        <v>H9</v>
      </c>
      <c r="H127" s="61" t="str">
        <f>'Map and Ab list'!J97</f>
        <v>H10</v>
      </c>
      <c r="I127" s="61" t="e">
        <f t="shared" si="13"/>
        <v>#VALUE!</v>
      </c>
      <c r="K127" s="61" t="str">
        <f>'Map and Ab list'!J169</f>
        <v>H9</v>
      </c>
      <c r="L127" s="61" t="str">
        <f>'Map and Ab list'!J171</f>
        <v>H10</v>
      </c>
      <c r="M127" s="61" t="e">
        <f t="shared" si="14"/>
        <v>#VALUE!</v>
      </c>
      <c r="O127" s="61" t="str">
        <f>'Map and Ab list'!J243</f>
        <v>H9</v>
      </c>
      <c r="P127" s="61" t="str">
        <f>'Map and Ab list'!J245</f>
        <v>H10</v>
      </c>
      <c r="Q127" s="61" t="e">
        <f t="shared" si="15"/>
        <v>#VALUE!</v>
      </c>
      <c r="S127" s="61" t="str">
        <f>'Map and Ab list'!J317</f>
        <v>H9</v>
      </c>
      <c r="T127" s="61" t="str">
        <f>'Map and Ab list'!J319</f>
        <v>H10</v>
      </c>
      <c r="U127" s="61" t="e">
        <f t="shared" si="16"/>
        <v>#VALUE!</v>
      </c>
      <c r="W127" s="61" t="str">
        <f>'Map and Ab list'!J391</f>
        <v>H9</v>
      </c>
      <c r="X127" s="61" t="str">
        <f>'Map and Ab list'!J393</f>
        <v>H10</v>
      </c>
      <c r="Y127" s="61" t="e">
        <f t="shared" si="17"/>
        <v>#VALUE!</v>
      </c>
      <c r="AA127" s="61" t="str">
        <f>'Map and Ab list'!J465</f>
        <v>H9</v>
      </c>
      <c r="AB127" s="61" t="str">
        <f>'Map and Ab list'!J467</f>
        <v>H10</v>
      </c>
      <c r="AC127" s="61" t="e">
        <f t="shared" si="18"/>
        <v>#VALUE!</v>
      </c>
      <c r="AE127" s="61" t="str">
        <f>'Map and Ab list'!J539</f>
        <v>H9</v>
      </c>
      <c r="AF127" s="61" t="str">
        <f>'Map and Ab list'!J541</f>
        <v>H10</v>
      </c>
      <c r="AG127" s="61" t="e">
        <f t="shared" si="19"/>
        <v>#VALUE!</v>
      </c>
      <c r="AI127" s="61" t="str">
        <f>'Map and Ab list'!J613</f>
        <v>H9</v>
      </c>
      <c r="AJ127" s="61" t="str">
        <f>'Map and Ab list'!J615</f>
        <v>H10</v>
      </c>
      <c r="AK127" s="61" t="e">
        <f t="shared" si="20"/>
        <v>#VALUE!</v>
      </c>
      <c r="AM127" s="61" t="str">
        <f>'Map and Ab list'!J687</f>
        <v>H9</v>
      </c>
      <c r="AN127" s="61" t="str">
        <f>'Map and Ab list'!J689</f>
        <v>H10</v>
      </c>
      <c r="AO127" s="61" t="e">
        <f t="shared" si="21"/>
        <v>#VALUE!</v>
      </c>
      <c r="AQ127" s="61" t="str">
        <f>'Map and Ab list'!J761</f>
        <v>H9</v>
      </c>
      <c r="AR127" s="61" t="str">
        <f>'Map and Ab list'!J763</f>
        <v>H10</v>
      </c>
      <c r="AS127" s="61" t="e">
        <f t="shared" si="22"/>
        <v>#VALUE!</v>
      </c>
      <c r="AU127" s="61" t="str">
        <f>'Map and Ab list'!J835</f>
        <v>H9</v>
      </c>
      <c r="AV127" s="61" t="str">
        <f>'Map and Ab list'!J837</f>
        <v>H10</v>
      </c>
      <c r="AW127" s="61" t="e">
        <f t="shared" si="23"/>
        <v>#VALUE!</v>
      </c>
      <c r="AZ127" s="11"/>
      <c r="BA127" s="11"/>
      <c r="BC127" s="11"/>
      <c r="BD127" s="11"/>
      <c r="BE127" s="11"/>
      <c r="BG127" s="11"/>
      <c r="BH127" s="11"/>
      <c r="BI127" s="11"/>
      <c r="BK127" s="11"/>
      <c r="BL127" s="11"/>
      <c r="BM127" s="11"/>
      <c r="BO127" s="11"/>
      <c r="BP127" s="11"/>
      <c r="BQ127" s="11"/>
      <c r="BS127" s="11"/>
      <c r="BT127" s="11"/>
      <c r="BU127" s="11"/>
      <c r="BW127" s="11"/>
      <c r="BX127" s="11"/>
      <c r="BY127" s="11"/>
      <c r="CA127" s="11"/>
      <c r="CB127" s="11"/>
      <c r="CC127" s="11"/>
      <c r="CE127" s="11"/>
      <c r="CF127" s="11"/>
      <c r="CG127" s="11"/>
      <c r="CI127" s="11"/>
      <c r="CJ127" s="11"/>
      <c r="CK127" s="11"/>
      <c r="CM127" s="11"/>
      <c r="CN127" s="11"/>
      <c r="CO127" s="11"/>
      <c r="CQ127" s="11"/>
      <c r="CR127" s="11"/>
      <c r="CS127" s="11"/>
    </row>
    <row r="128" spans="1:97" ht="14.1" customHeight="1" x14ac:dyDescent="0.2">
      <c r="A128" s="64">
        <v>124</v>
      </c>
      <c r="B128" s="117" t="s">
        <v>1234</v>
      </c>
      <c r="C128" s="61" t="str">
        <f>'Map and Ab list'!K21</f>
        <v>I9</v>
      </c>
      <c r="D128" s="61" t="str">
        <f>'Map and Ab list'!K23</f>
        <v>I10</v>
      </c>
      <c r="E128" s="61" t="e">
        <f t="shared" si="12"/>
        <v>#VALUE!</v>
      </c>
      <c r="G128" s="61" t="str">
        <f>'Map and Ab list'!K95</f>
        <v>I9</v>
      </c>
      <c r="H128" s="61" t="str">
        <f>'Map and Ab list'!K97</f>
        <v>I10</v>
      </c>
      <c r="I128" s="61" t="e">
        <f t="shared" si="13"/>
        <v>#VALUE!</v>
      </c>
      <c r="K128" s="61" t="str">
        <f>'Map and Ab list'!K169</f>
        <v>I9</v>
      </c>
      <c r="L128" s="61" t="str">
        <f>'Map and Ab list'!K171</f>
        <v>I10</v>
      </c>
      <c r="M128" s="61" t="e">
        <f t="shared" si="14"/>
        <v>#VALUE!</v>
      </c>
      <c r="O128" s="61" t="str">
        <f>'Map and Ab list'!K243</f>
        <v>I9</v>
      </c>
      <c r="P128" s="61" t="str">
        <f>'Map and Ab list'!K245</f>
        <v>I10</v>
      </c>
      <c r="Q128" s="61" t="e">
        <f t="shared" si="15"/>
        <v>#VALUE!</v>
      </c>
      <c r="S128" s="61" t="str">
        <f>'Map and Ab list'!K317</f>
        <v>I9</v>
      </c>
      <c r="T128" s="61" t="str">
        <f>'Map and Ab list'!K319</f>
        <v>I10</v>
      </c>
      <c r="U128" s="61" t="e">
        <f t="shared" si="16"/>
        <v>#VALUE!</v>
      </c>
      <c r="W128" s="61" t="str">
        <f>'Map and Ab list'!K391</f>
        <v>I9</v>
      </c>
      <c r="X128" s="61" t="str">
        <f>'Map and Ab list'!K393</f>
        <v>I10</v>
      </c>
      <c r="Y128" s="61" t="e">
        <f t="shared" si="17"/>
        <v>#VALUE!</v>
      </c>
      <c r="AA128" s="61" t="str">
        <f>'Map and Ab list'!K465</f>
        <v>I9</v>
      </c>
      <c r="AB128" s="61" t="str">
        <f>'Map and Ab list'!K467</f>
        <v>I10</v>
      </c>
      <c r="AC128" s="61" t="e">
        <f t="shared" si="18"/>
        <v>#VALUE!</v>
      </c>
      <c r="AE128" s="61" t="str">
        <f>'Map and Ab list'!K539</f>
        <v>I9</v>
      </c>
      <c r="AF128" s="61" t="str">
        <f>'Map and Ab list'!K541</f>
        <v>I10</v>
      </c>
      <c r="AG128" s="61" t="e">
        <f t="shared" si="19"/>
        <v>#VALUE!</v>
      </c>
      <c r="AI128" s="61" t="str">
        <f>'Map and Ab list'!K613</f>
        <v>I9</v>
      </c>
      <c r="AJ128" s="61" t="str">
        <f>'Map and Ab list'!K615</f>
        <v>I10</v>
      </c>
      <c r="AK128" s="61" t="e">
        <f t="shared" si="20"/>
        <v>#VALUE!</v>
      </c>
      <c r="AM128" s="61" t="str">
        <f>'Map and Ab list'!K687</f>
        <v>I9</v>
      </c>
      <c r="AN128" s="61" t="str">
        <f>'Map and Ab list'!K689</f>
        <v>I10</v>
      </c>
      <c r="AO128" s="61" t="e">
        <f t="shared" si="21"/>
        <v>#VALUE!</v>
      </c>
      <c r="AQ128" s="61" t="str">
        <f>'Map and Ab list'!K761</f>
        <v>I9</v>
      </c>
      <c r="AR128" s="61" t="str">
        <f>'Map and Ab list'!K763</f>
        <v>I10</v>
      </c>
      <c r="AS128" s="61" t="e">
        <f t="shared" si="22"/>
        <v>#VALUE!</v>
      </c>
      <c r="AU128" s="61" t="str">
        <f>'Map and Ab list'!K835</f>
        <v>I9</v>
      </c>
      <c r="AV128" s="61" t="str">
        <f>'Map and Ab list'!K837</f>
        <v>I10</v>
      </c>
      <c r="AW128" s="61" t="e">
        <f t="shared" si="23"/>
        <v>#VALUE!</v>
      </c>
      <c r="AZ128" s="11"/>
      <c r="BA128" s="11"/>
      <c r="BC128" s="11"/>
      <c r="BD128" s="11"/>
      <c r="BE128" s="11"/>
      <c r="BG128" s="11"/>
      <c r="BH128" s="11"/>
      <c r="BI128" s="11"/>
      <c r="BK128" s="11"/>
      <c r="BL128" s="11"/>
      <c r="BM128" s="11"/>
      <c r="BO128" s="11"/>
      <c r="BP128" s="11"/>
      <c r="BQ128" s="11"/>
      <c r="BS128" s="11"/>
      <c r="BT128" s="11"/>
      <c r="BU128" s="11"/>
      <c r="BW128" s="11"/>
      <c r="BX128" s="11"/>
      <c r="BY128" s="11"/>
      <c r="CA128" s="11"/>
      <c r="CB128" s="11"/>
      <c r="CC128" s="11"/>
      <c r="CE128" s="11"/>
      <c r="CF128" s="11"/>
      <c r="CG128" s="11"/>
      <c r="CI128" s="11"/>
      <c r="CJ128" s="11"/>
      <c r="CK128" s="11"/>
      <c r="CM128" s="11"/>
      <c r="CN128" s="11"/>
      <c r="CO128" s="11"/>
      <c r="CQ128" s="11"/>
      <c r="CR128" s="11"/>
      <c r="CS128" s="11"/>
    </row>
    <row r="129" spans="1:97" ht="14.1" customHeight="1" x14ac:dyDescent="0.2">
      <c r="A129" s="64">
        <v>125</v>
      </c>
      <c r="B129" s="117" t="s">
        <v>1235</v>
      </c>
      <c r="C129" s="61" t="str">
        <f>'Map and Ab list'!L21</f>
        <v>J9</v>
      </c>
      <c r="D129" s="61" t="str">
        <f>'Map and Ab list'!L23</f>
        <v>J10</v>
      </c>
      <c r="E129" s="61" t="e">
        <f t="shared" si="12"/>
        <v>#VALUE!</v>
      </c>
      <c r="G129" s="61" t="str">
        <f>'Map and Ab list'!L95</f>
        <v>J9</v>
      </c>
      <c r="H129" s="61" t="str">
        <f>'Map and Ab list'!L97</f>
        <v>J10</v>
      </c>
      <c r="I129" s="61" t="e">
        <f t="shared" si="13"/>
        <v>#VALUE!</v>
      </c>
      <c r="K129" s="61" t="str">
        <f>'Map and Ab list'!L169</f>
        <v>J9</v>
      </c>
      <c r="L129" s="61" t="str">
        <f>'Map and Ab list'!L171</f>
        <v>J10</v>
      </c>
      <c r="M129" s="61" t="e">
        <f t="shared" si="14"/>
        <v>#VALUE!</v>
      </c>
      <c r="O129" s="61" t="str">
        <f>'Map and Ab list'!L243</f>
        <v>J9</v>
      </c>
      <c r="P129" s="61" t="str">
        <f>'Map and Ab list'!L245</f>
        <v>J10</v>
      </c>
      <c r="Q129" s="61" t="e">
        <f t="shared" si="15"/>
        <v>#VALUE!</v>
      </c>
      <c r="S129" s="61" t="str">
        <f>'Map and Ab list'!L317</f>
        <v>J9</v>
      </c>
      <c r="T129" s="61" t="str">
        <f>'Map and Ab list'!L319</f>
        <v>J10</v>
      </c>
      <c r="U129" s="61" t="e">
        <f t="shared" si="16"/>
        <v>#VALUE!</v>
      </c>
      <c r="W129" s="61" t="str">
        <f>'Map and Ab list'!L391</f>
        <v>J9</v>
      </c>
      <c r="X129" s="61" t="str">
        <f>'Map and Ab list'!L393</f>
        <v>J10</v>
      </c>
      <c r="Y129" s="61" t="e">
        <f t="shared" si="17"/>
        <v>#VALUE!</v>
      </c>
      <c r="AA129" s="61" t="str">
        <f>'Map and Ab list'!L465</f>
        <v>J9</v>
      </c>
      <c r="AB129" s="61" t="str">
        <f>'Map and Ab list'!L467</f>
        <v>J10</v>
      </c>
      <c r="AC129" s="61" t="e">
        <f t="shared" si="18"/>
        <v>#VALUE!</v>
      </c>
      <c r="AE129" s="61" t="str">
        <f>'Map and Ab list'!L539</f>
        <v>J9</v>
      </c>
      <c r="AF129" s="61" t="str">
        <f>'Map and Ab list'!L541</f>
        <v>J10</v>
      </c>
      <c r="AG129" s="61" t="e">
        <f t="shared" si="19"/>
        <v>#VALUE!</v>
      </c>
      <c r="AI129" s="61" t="str">
        <f>'Map and Ab list'!L613</f>
        <v>J9</v>
      </c>
      <c r="AJ129" s="61" t="str">
        <f>'Map and Ab list'!L615</f>
        <v>J10</v>
      </c>
      <c r="AK129" s="61" t="e">
        <f t="shared" si="20"/>
        <v>#VALUE!</v>
      </c>
      <c r="AM129" s="61" t="str">
        <f>'Map and Ab list'!L687</f>
        <v>J9</v>
      </c>
      <c r="AN129" s="61" t="str">
        <f>'Map and Ab list'!L689</f>
        <v>J10</v>
      </c>
      <c r="AO129" s="61" t="e">
        <f t="shared" si="21"/>
        <v>#VALUE!</v>
      </c>
      <c r="AQ129" s="61" t="str">
        <f>'Map and Ab list'!L761</f>
        <v>J9</v>
      </c>
      <c r="AR129" s="61" t="str">
        <f>'Map and Ab list'!L763</f>
        <v>J10</v>
      </c>
      <c r="AS129" s="61" t="e">
        <f t="shared" si="22"/>
        <v>#VALUE!</v>
      </c>
      <c r="AU129" s="61" t="str">
        <f>'Map and Ab list'!L835</f>
        <v>J9</v>
      </c>
      <c r="AV129" s="61" t="str">
        <f>'Map and Ab list'!L837</f>
        <v>J10</v>
      </c>
      <c r="AW129" s="61" t="e">
        <f t="shared" si="23"/>
        <v>#VALUE!</v>
      </c>
      <c r="AZ129" s="11"/>
      <c r="BA129" s="11"/>
      <c r="BC129" s="11"/>
      <c r="BD129" s="11"/>
      <c r="BE129" s="11"/>
      <c r="BG129" s="11"/>
      <c r="BH129" s="11"/>
      <c r="BI129" s="11"/>
      <c r="BK129" s="11"/>
      <c r="BL129" s="11"/>
      <c r="BM129" s="11"/>
      <c r="BO129" s="11"/>
      <c r="BP129" s="11"/>
      <c r="BQ129" s="11"/>
      <c r="BS129" s="11"/>
      <c r="BT129" s="11"/>
      <c r="BU129" s="11"/>
      <c r="BW129" s="11"/>
      <c r="BX129" s="11"/>
      <c r="BY129" s="11"/>
      <c r="CA129" s="11"/>
      <c r="CB129" s="11"/>
      <c r="CC129" s="11"/>
      <c r="CE129" s="11"/>
      <c r="CF129" s="11"/>
      <c r="CG129" s="11"/>
      <c r="CI129" s="11"/>
      <c r="CJ129" s="11"/>
      <c r="CK129" s="11"/>
      <c r="CM129" s="11"/>
      <c r="CN129" s="11"/>
      <c r="CO129" s="11"/>
      <c r="CQ129" s="11"/>
      <c r="CR129" s="11"/>
      <c r="CS129" s="11"/>
    </row>
    <row r="130" spans="1:97" ht="14.1" customHeight="1" x14ac:dyDescent="0.2">
      <c r="A130" s="64">
        <v>126</v>
      </c>
      <c r="B130" s="117" t="s">
        <v>1236</v>
      </c>
      <c r="C130" s="61" t="str">
        <f>'Map and Ab list'!M21</f>
        <v>K9</v>
      </c>
      <c r="D130" s="61" t="str">
        <f>'Map and Ab list'!M23</f>
        <v>K10</v>
      </c>
      <c r="E130" s="61" t="e">
        <f t="shared" si="12"/>
        <v>#VALUE!</v>
      </c>
      <c r="G130" s="61" t="str">
        <f>'Map and Ab list'!M95</f>
        <v>K9</v>
      </c>
      <c r="H130" s="61" t="str">
        <f>'Map and Ab list'!M97</f>
        <v>K10</v>
      </c>
      <c r="I130" s="61" t="e">
        <f t="shared" si="13"/>
        <v>#VALUE!</v>
      </c>
      <c r="K130" s="61" t="str">
        <f>'Map and Ab list'!M169</f>
        <v>K9</v>
      </c>
      <c r="L130" s="61" t="str">
        <f>'Map and Ab list'!M171</f>
        <v>K10</v>
      </c>
      <c r="M130" s="61" t="e">
        <f t="shared" si="14"/>
        <v>#VALUE!</v>
      </c>
      <c r="O130" s="61" t="str">
        <f>'Map and Ab list'!M243</f>
        <v>K9</v>
      </c>
      <c r="P130" s="61" t="str">
        <f>'Map and Ab list'!M245</f>
        <v>K10</v>
      </c>
      <c r="Q130" s="61" t="e">
        <f t="shared" si="15"/>
        <v>#VALUE!</v>
      </c>
      <c r="S130" s="61" t="str">
        <f>'Map and Ab list'!M317</f>
        <v>K9</v>
      </c>
      <c r="T130" s="61" t="str">
        <f>'Map and Ab list'!M319</f>
        <v>K10</v>
      </c>
      <c r="U130" s="61" t="e">
        <f t="shared" si="16"/>
        <v>#VALUE!</v>
      </c>
      <c r="W130" s="61" t="str">
        <f>'Map and Ab list'!M391</f>
        <v>K9</v>
      </c>
      <c r="X130" s="61" t="str">
        <f>'Map and Ab list'!M393</f>
        <v>K10</v>
      </c>
      <c r="Y130" s="61" t="e">
        <f t="shared" si="17"/>
        <v>#VALUE!</v>
      </c>
      <c r="AA130" s="61" t="str">
        <f>'Map and Ab list'!M465</f>
        <v>K9</v>
      </c>
      <c r="AB130" s="61" t="str">
        <f>'Map and Ab list'!M467</f>
        <v>K10</v>
      </c>
      <c r="AC130" s="61" t="e">
        <f t="shared" si="18"/>
        <v>#VALUE!</v>
      </c>
      <c r="AE130" s="61" t="str">
        <f>'Map and Ab list'!M539</f>
        <v>K9</v>
      </c>
      <c r="AF130" s="61" t="str">
        <f>'Map and Ab list'!M541</f>
        <v>K10</v>
      </c>
      <c r="AG130" s="61" t="e">
        <f t="shared" si="19"/>
        <v>#VALUE!</v>
      </c>
      <c r="AI130" s="61" t="str">
        <f>'Map and Ab list'!M613</f>
        <v>K9</v>
      </c>
      <c r="AJ130" s="61" t="str">
        <f>'Map and Ab list'!M615</f>
        <v>K10</v>
      </c>
      <c r="AK130" s="61" t="e">
        <f t="shared" si="20"/>
        <v>#VALUE!</v>
      </c>
      <c r="AM130" s="61" t="str">
        <f>'Map and Ab list'!M687</f>
        <v>K9</v>
      </c>
      <c r="AN130" s="61" t="str">
        <f>'Map and Ab list'!M689</f>
        <v>K10</v>
      </c>
      <c r="AO130" s="61" t="e">
        <f t="shared" si="21"/>
        <v>#VALUE!</v>
      </c>
      <c r="AQ130" s="61" t="str">
        <f>'Map and Ab list'!M761</f>
        <v>K9</v>
      </c>
      <c r="AR130" s="61" t="str">
        <f>'Map and Ab list'!M763</f>
        <v>K10</v>
      </c>
      <c r="AS130" s="61" t="e">
        <f t="shared" si="22"/>
        <v>#VALUE!</v>
      </c>
      <c r="AU130" s="61" t="str">
        <f>'Map and Ab list'!M835</f>
        <v>K9</v>
      </c>
      <c r="AV130" s="61" t="str">
        <f>'Map and Ab list'!M837</f>
        <v>K10</v>
      </c>
      <c r="AW130" s="61" t="e">
        <f t="shared" si="23"/>
        <v>#VALUE!</v>
      </c>
      <c r="AZ130" s="11"/>
      <c r="BA130" s="11"/>
      <c r="BC130" s="11"/>
      <c r="BD130" s="11"/>
      <c r="BE130" s="11"/>
      <c r="BG130" s="11"/>
      <c r="BH130" s="11"/>
      <c r="BI130" s="11"/>
      <c r="BK130" s="11"/>
      <c r="BL130" s="11"/>
      <c r="BM130" s="11"/>
      <c r="BO130" s="11"/>
      <c r="BP130" s="11"/>
      <c r="BQ130" s="11"/>
      <c r="BS130" s="11"/>
      <c r="BT130" s="11"/>
      <c r="BU130" s="11"/>
      <c r="BW130" s="11"/>
      <c r="BX130" s="11"/>
      <c r="BY130" s="11"/>
      <c r="CA130" s="11"/>
      <c r="CB130" s="11"/>
      <c r="CC130" s="11"/>
      <c r="CE130" s="11"/>
      <c r="CF130" s="11"/>
      <c r="CG130" s="11"/>
      <c r="CI130" s="11"/>
      <c r="CJ130" s="11"/>
      <c r="CK130" s="11"/>
      <c r="CM130" s="11"/>
      <c r="CN130" s="11"/>
      <c r="CO130" s="11"/>
      <c r="CQ130" s="11"/>
      <c r="CR130" s="11"/>
      <c r="CS130" s="11"/>
    </row>
    <row r="131" spans="1:97" ht="14.1" customHeight="1" x14ac:dyDescent="0.2">
      <c r="A131" s="64">
        <v>127</v>
      </c>
      <c r="B131" s="117" t="s">
        <v>1237</v>
      </c>
      <c r="C131" s="61" t="str">
        <f>'Map and Ab list'!N21</f>
        <v>L9</v>
      </c>
      <c r="D131" s="61" t="str">
        <f>'Map and Ab list'!N23</f>
        <v>L10</v>
      </c>
      <c r="E131" s="61" t="e">
        <f t="shared" si="12"/>
        <v>#VALUE!</v>
      </c>
      <c r="G131" s="61" t="str">
        <f>'Map and Ab list'!N95</f>
        <v>L9</v>
      </c>
      <c r="H131" s="61" t="str">
        <f>'Map and Ab list'!N97</f>
        <v>L10</v>
      </c>
      <c r="I131" s="61" t="e">
        <f t="shared" si="13"/>
        <v>#VALUE!</v>
      </c>
      <c r="K131" s="61" t="str">
        <f>'Map and Ab list'!N169</f>
        <v>L9</v>
      </c>
      <c r="L131" s="61" t="str">
        <f>'Map and Ab list'!N171</f>
        <v>L10</v>
      </c>
      <c r="M131" s="61" t="e">
        <f t="shared" si="14"/>
        <v>#VALUE!</v>
      </c>
      <c r="O131" s="61" t="str">
        <f>'Map and Ab list'!N243</f>
        <v>L9</v>
      </c>
      <c r="P131" s="61" t="str">
        <f>'Map and Ab list'!N245</f>
        <v>L10</v>
      </c>
      <c r="Q131" s="61" t="e">
        <f t="shared" si="15"/>
        <v>#VALUE!</v>
      </c>
      <c r="S131" s="61" t="str">
        <f>'Map and Ab list'!N317</f>
        <v>L9</v>
      </c>
      <c r="T131" s="61" t="str">
        <f>'Map and Ab list'!N319</f>
        <v>L10</v>
      </c>
      <c r="U131" s="61" t="e">
        <f t="shared" si="16"/>
        <v>#VALUE!</v>
      </c>
      <c r="W131" s="61" t="str">
        <f>'Map and Ab list'!N391</f>
        <v>L9</v>
      </c>
      <c r="X131" s="61" t="str">
        <f>'Map and Ab list'!N393</f>
        <v>L10</v>
      </c>
      <c r="Y131" s="61" t="e">
        <f t="shared" si="17"/>
        <v>#VALUE!</v>
      </c>
      <c r="AA131" s="61" t="str">
        <f>'Map and Ab list'!N465</f>
        <v>L9</v>
      </c>
      <c r="AB131" s="61" t="str">
        <f>'Map and Ab list'!N467</f>
        <v>L10</v>
      </c>
      <c r="AC131" s="61" t="e">
        <f t="shared" si="18"/>
        <v>#VALUE!</v>
      </c>
      <c r="AE131" s="61" t="str">
        <f>'Map and Ab list'!N539</f>
        <v>L9</v>
      </c>
      <c r="AF131" s="61" t="str">
        <f>'Map and Ab list'!N541</f>
        <v>L10</v>
      </c>
      <c r="AG131" s="61" t="e">
        <f t="shared" si="19"/>
        <v>#VALUE!</v>
      </c>
      <c r="AI131" s="61" t="str">
        <f>'Map and Ab list'!N613</f>
        <v>L9</v>
      </c>
      <c r="AJ131" s="61" t="str">
        <f>'Map and Ab list'!N615</f>
        <v>L10</v>
      </c>
      <c r="AK131" s="61" t="e">
        <f t="shared" si="20"/>
        <v>#VALUE!</v>
      </c>
      <c r="AM131" s="61" t="str">
        <f>'Map and Ab list'!N687</f>
        <v>L9</v>
      </c>
      <c r="AN131" s="61" t="str">
        <f>'Map and Ab list'!N689</f>
        <v>L10</v>
      </c>
      <c r="AO131" s="61" t="e">
        <f t="shared" si="21"/>
        <v>#VALUE!</v>
      </c>
      <c r="AQ131" s="61" t="str">
        <f>'Map and Ab list'!N761</f>
        <v>L9</v>
      </c>
      <c r="AR131" s="61" t="str">
        <f>'Map and Ab list'!N763</f>
        <v>L10</v>
      </c>
      <c r="AS131" s="61" t="e">
        <f t="shared" si="22"/>
        <v>#VALUE!</v>
      </c>
      <c r="AU131" s="61" t="str">
        <f>'Map and Ab list'!N835</f>
        <v>L9</v>
      </c>
      <c r="AV131" s="61" t="str">
        <f>'Map and Ab list'!N837</f>
        <v>L10</v>
      </c>
      <c r="AW131" s="61" t="e">
        <f t="shared" si="23"/>
        <v>#VALUE!</v>
      </c>
      <c r="AZ131" s="11"/>
      <c r="BA131" s="11"/>
      <c r="BC131" s="11"/>
      <c r="BD131" s="11"/>
      <c r="BE131" s="11"/>
      <c r="BG131" s="11"/>
      <c r="BH131" s="11"/>
      <c r="BI131" s="11"/>
      <c r="BK131" s="11"/>
      <c r="BL131" s="11"/>
      <c r="BM131" s="11"/>
      <c r="BO131" s="11"/>
      <c r="BP131" s="11"/>
      <c r="BQ131" s="11"/>
      <c r="BS131" s="11"/>
      <c r="BT131" s="11"/>
      <c r="BU131" s="11"/>
      <c r="BW131" s="11"/>
      <c r="BX131" s="11"/>
      <c r="BY131" s="11"/>
      <c r="CA131" s="11"/>
      <c r="CB131" s="11"/>
      <c r="CC131" s="11"/>
      <c r="CE131" s="11"/>
      <c r="CF131" s="11"/>
      <c r="CG131" s="11"/>
      <c r="CI131" s="11"/>
      <c r="CJ131" s="11"/>
      <c r="CK131" s="11"/>
      <c r="CM131" s="11"/>
      <c r="CN131" s="11"/>
      <c r="CO131" s="11"/>
      <c r="CQ131" s="11"/>
      <c r="CR131" s="11"/>
      <c r="CS131" s="11"/>
    </row>
    <row r="132" spans="1:97" ht="14.1" customHeight="1" x14ac:dyDescent="0.2">
      <c r="A132" s="64">
        <v>128</v>
      </c>
      <c r="B132" s="117" t="s">
        <v>1238</v>
      </c>
      <c r="C132" s="61" t="str">
        <f>'Map and Ab list'!O21</f>
        <v>M9</v>
      </c>
      <c r="D132" s="61" t="str">
        <f>'Map and Ab list'!O23</f>
        <v>M10</v>
      </c>
      <c r="E132" s="61" t="e">
        <f t="shared" si="12"/>
        <v>#VALUE!</v>
      </c>
      <c r="G132" s="61" t="str">
        <f>'Map and Ab list'!O95</f>
        <v>M9</v>
      </c>
      <c r="H132" s="61" t="str">
        <f>'Map and Ab list'!O97</f>
        <v>M10</v>
      </c>
      <c r="I132" s="61" t="e">
        <f t="shared" si="13"/>
        <v>#VALUE!</v>
      </c>
      <c r="K132" s="61" t="str">
        <f>'Map and Ab list'!O169</f>
        <v>M9</v>
      </c>
      <c r="L132" s="61" t="str">
        <f>'Map and Ab list'!O171</f>
        <v>M10</v>
      </c>
      <c r="M132" s="61" t="e">
        <f t="shared" si="14"/>
        <v>#VALUE!</v>
      </c>
      <c r="O132" s="61" t="str">
        <f>'Map and Ab list'!O243</f>
        <v>M9</v>
      </c>
      <c r="P132" s="61" t="str">
        <f>'Map and Ab list'!O245</f>
        <v>M10</v>
      </c>
      <c r="Q132" s="61" t="e">
        <f t="shared" si="15"/>
        <v>#VALUE!</v>
      </c>
      <c r="S132" s="61" t="str">
        <f>'Map and Ab list'!O317</f>
        <v>M9</v>
      </c>
      <c r="T132" s="61" t="str">
        <f>'Map and Ab list'!O319</f>
        <v>M10</v>
      </c>
      <c r="U132" s="61" t="e">
        <f t="shared" si="16"/>
        <v>#VALUE!</v>
      </c>
      <c r="W132" s="61" t="str">
        <f>'Map and Ab list'!O391</f>
        <v>M9</v>
      </c>
      <c r="X132" s="61" t="str">
        <f>'Map and Ab list'!O393</f>
        <v>M10</v>
      </c>
      <c r="Y132" s="61" t="e">
        <f t="shared" si="17"/>
        <v>#VALUE!</v>
      </c>
      <c r="AA132" s="61" t="str">
        <f>'Map and Ab list'!O465</f>
        <v>M9</v>
      </c>
      <c r="AB132" s="61" t="str">
        <f>'Map and Ab list'!O467</f>
        <v>M10</v>
      </c>
      <c r="AC132" s="61" t="e">
        <f t="shared" si="18"/>
        <v>#VALUE!</v>
      </c>
      <c r="AE132" s="61" t="str">
        <f>'Map and Ab list'!O539</f>
        <v>M9</v>
      </c>
      <c r="AF132" s="61" t="str">
        <f>'Map and Ab list'!O541</f>
        <v>M10</v>
      </c>
      <c r="AG132" s="61" t="e">
        <f t="shared" si="19"/>
        <v>#VALUE!</v>
      </c>
      <c r="AI132" s="61" t="str">
        <f>'Map and Ab list'!O613</f>
        <v>M9</v>
      </c>
      <c r="AJ132" s="61" t="str">
        <f>'Map and Ab list'!O615</f>
        <v>M10</v>
      </c>
      <c r="AK132" s="61" t="e">
        <f t="shared" si="20"/>
        <v>#VALUE!</v>
      </c>
      <c r="AM132" s="61" t="str">
        <f>'Map and Ab list'!O687</f>
        <v>M9</v>
      </c>
      <c r="AN132" s="61" t="str">
        <f>'Map and Ab list'!O689</f>
        <v>M10</v>
      </c>
      <c r="AO132" s="61" t="e">
        <f t="shared" si="21"/>
        <v>#VALUE!</v>
      </c>
      <c r="AQ132" s="61" t="str">
        <f>'Map and Ab list'!O761</f>
        <v>M9</v>
      </c>
      <c r="AR132" s="61" t="str">
        <f>'Map and Ab list'!O763</f>
        <v>M10</v>
      </c>
      <c r="AS132" s="61" t="e">
        <f t="shared" si="22"/>
        <v>#VALUE!</v>
      </c>
      <c r="AU132" s="61" t="str">
        <f>'Map and Ab list'!O835</f>
        <v>M9</v>
      </c>
      <c r="AV132" s="61" t="str">
        <f>'Map and Ab list'!O837</f>
        <v>M10</v>
      </c>
      <c r="AW132" s="61" t="e">
        <f t="shared" si="23"/>
        <v>#VALUE!</v>
      </c>
      <c r="AZ132" s="11"/>
      <c r="BA132" s="11"/>
      <c r="BC132" s="11"/>
      <c r="BD132" s="11"/>
      <c r="BE132" s="11"/>
      <c r="BG132" s="11"/>
      <c r="BH132" s="11"/>
      <c r="BI132" s="11"/>
      <c r="BK132" s="11"/>
      <c r="BL132" s="11"/>
      <c r="BM132" s="11"/>
      <c r="BO132" s="11"/>
      <c r="BP132" s="11"/>
      <c r="BQ132" s="11"/>
      <c r="BS132" s="11"/>
      <c r="BT132" s="11"/>
      <c r="BU132" s="11"/>
      <c r="BW132" s="11"/>
      <c r="BX132" s="11"/>
      <c r="BY132" s="11"/>
      <c r="CA132" s="11"/>
      <c r="CB132" s="11"/>
      <c r="CC132" s="11"/>
      <c r="CE132" s="11"/>
      <c r="CF132" s="11"/>
      <c r="CG132" s="11"/>
      <c r="CI132" s="11"/>
      <c r="CJ132" s="11"/>
      <c r="CK132" s="11"/>
      <c r="CM132" s="11"/>
      <c r="CN132" s="11"/>
      <c r="CO132" s="11"/>
      <c r="CQ132" s="11"/>
      <c r="CR132" s="11"/>
      <c r="CS132" s="11"/>
    </row>
    <row r="133" spans="1:97" ht="14.1" customHeight="1" x14ac:dyDescent="0.2">
      <c r="A133" s="64">
        <v>129</v>
      </c>
      <c r="B133" s="117" t="s">
        <v>1239</v>
      </c>
      <c r="C133" s="61" t="str">
        <f>'Map and Ab list'!P21</f>
        <v>N9</v>
      </c>
      <c r="D133" s="61" t="str">
        <f>'Map and Ab list'!P23</f>
        <v>N10</v>
      </c>
      <c r="E133" s="61" t="e">
        <f t="shared" si="12"/>
        <v>#VALUE!</v>
      </c>
      <c r="G133" s="61" t="str">
        <f>'Map and Ab list'!P95</f>
        <v>N9</v>
      </c>
      <c r="H133" s="61" t="str">
        <f>'Map and Ab list'!P97</f>
        <v>N10</v>
      </c>
      <c r="I133" s="61" t="e">
        <f t="shared" si="13"/>
        <v>#VALUE!</v>
      </c>
      <c r="K133" s="61" t="str">
        <f>'Map and Ab list'!P169</f>
        <v>N9</v>
      </c>
      <c r="L133" s="61" t="str">
        <f>'Map and Ab list'!P171</f>
        <v>N10</v>
      </c>
      <c r="M133" s="61" t="e">
        <f t="shared" si="14"/>
        <v>#VALUE!</v>
      </c>
      <c r="O133" s="61" t="str">
        <f>'Map and Ab list'!P243</f>
        <v>N9</v>
      </c>
      <c r="P133" s="61" t="str">
        <f>'Map and Ab list'!P245</f>
        <v>N10</v>
      </c>
      <c r="Q133" s="61" t="e">
        <f t="shared" si="15"/>
        <v>#VALUE!</v>
      </c>
      <c r="S133" s="61" t="str">
        <f>'Map and Ab list'!P317</f>
        <v>N9</v>
      </c>
      <c r="T133" s="61" t="str">
        <f>'Map and Ab list'!P319</f>
        <v>N10</v>
      </c>
      <c r="U133" s="61" t="e">
        <f t="shared" si="16"/>
        <v>#VALUE!</v>
      </c>
      <c r="W133" s="61" t="str">
        <f>'Map and Ab list'!P391</f>
        <v>N9</v>
      </c>
      <c r="X133" s="61" t="str">
        <f>'Map and Ab list'!P393</f>
        <v>N10</v>
      </c>
      <c r="Y133" s="61" t="e">
        <f t="shared" si="17"/>
        <v>#VALUE!</v>
      </c>
      <c r="AA133" s="61" t="str">
        <f>'Map and Ab list'!P465</f>
        <v>N9</v>
      </c>
      <c r="AB133" s="61" t="str">
        <f>'Map and Ab list'!P467</f>
        <v>N10</v>
      </c>
      <c r="AC133" s="61" t="e">
        <f t="shared" si="18"/>
        <v>#VALUE!</v>
      </c>
      <c r="AE133" s="61" t="str">
        <f>'Map and Ab list'!P539</f>
        <v>N9</v>
      </c>
      <c r="AF133" s="61" t="str">
        <f>'Map and Ab list'!P541</f>
        <v>N10</v>
      </c>
      <c r="AG133" s="61" t="e">
        <f t="shared" si="19"/>
        <v>#VALUE!</v>
      </c>
      <c r="AI133" s="61" t="str">
        <f>'Map and Ab list'!P613</f>
        <v>N9</v>
      </c>
      <c r="AJ133" s="61" t="str">
        <f>'Map and Ab list'!P615</f>
        <v>N10</v>
      </c>
      <c r="AK133" s="61" t="e">
        <f t="shared" si="20"/>
        <v>#VALUE!</v>
      </c>
      <c r="AM133" s="61" t="str">
        <f>'Map and Ab list'!P687</f>
        <v>N9</v>
      </c>
      <c r="AN133" s="61" t="str">
        <f>'Map and Ab list'!P689</f>
        <v>N10</v>
      </c>
      <c r="AO133" s="61" t="e">
        <f t="shared" si="21"/>
        <v>#VALUE!</v>
      </c>
      <c r="AQ133" s="61" t="str">
        <f>'Map and Ab list'!P761</f>
        <v>N9</v>
      </c>
      <c r="AR133" s="61" t="str">
        <f>'Map and Ab list'!P763</f>
        <v>N10</v>
      </c>
      <c r="AS133" s="61" t="e">
        <f t="shared" si="22"/>
        <v>#VALUE!</v>
      </c>
      <c r="AU133" s="61" t="str">
        <f>'Map and Ab list'!P835</f>
        <v>N9</v>
      </c>
      <c r="AV133" s="61" t="str">
        <f>'Map and Ab list'!P837</f>
        <v>N10</v>
      </c>
      <c r="AW133" s="61" t="e">
        <f t="shared" si="23"/>
        <v>#VALUE!</v>
      </c>
      <c r="AZ133" s="11"/>
      <c r="BA133" s="11"/>
      <c r="BC133" s="11"/>
      <c r="BD133" s="11"/>
      <c r="BE133" s="11"/>
      <c r="BG133" s="11"/>
      <c r="BH133" s="11"/>
      <c r="BI133" s="11"/>
      <c r="BK133" s="11"/>
      <c r="BL133" s="11"/>
      <c r="BM133" s="11"/>
      <c r="BO133" s="11"/>
      <c r="BP133" s="11"/>
      <c r="BQ133" s="11"/>
      <c r="BS133" s="11"/>
      <c r="BT133" s="11"/>
      <c r="BU133" s="11"/>
      <c r="BW133" s="11"/>
      <c r="BX133" s="11"/>
      <c r="BY133" s="11"/>
      <c r="CA133" s="11"/>
      <c r="CB133" s="11"/>
      <c r="CC133" s="11"/>
      <c r="CE133" s="11"/>
      <c r="CF133" s="11"/>
      <c r="CG133" s="11"/>
      <c r="CI133" s="11"/>
      <c r="CJ133" s="11"/>
      <c r="CK133" s="11"/>
      <c r="CM133" s="11"/>
      <c r="CN133" s="11"/>
      <c r="CO133" s="11"/>
      <c r="CQ133" s="11"/>
      <c r="CR133" s="11"/>
      <c r="CS133" s="11"/>
    </row>
    <row r="134" spans="1:97" ht="14.1" customHeight="1" x14ac:dyDescent="0.2">
      <c r="A134" s="64">
        <v>130</v>
      </c>
      <c r="B134" s="117" t="s">
        <v>1240</v>
      </c>
      <c r="C134" s="61" t="str">
        <f>'Map and Ab list'!Q21</f>
        <v>O9</v>
      </c>
      <c r="D134" s="61" t="str">
        <f>'Map and Ab list'!Q23</f>
        <v>O10</v>
      </c>
      <c r="E134" s="61" t="e">
        <f t="shared" si="12"/>
        <v>#VALUE!</v>
      </c>
      <c r="G134" s="61" t="str">
        <f>'Map and Ab list'!Q95</f>
        <v>O9</v>
      </c>
      <c r="H134" s="61" t="str">
        <f>'Map and Ab list'!Q97</f>
        <v>O10</v>
      </c>
      <c r="I134" s="61" t="e">
        <f t="shared" si="13"/>
        <v>#VALUE!</v>
      </c>
      <c r="K134" s="61" t="str">
        <f>'Map and Ab list'!Q169</f>
        <v>O9</v>
      </c>
      <c r="L134" s="61" t="str">
        <f>'Map and Ab list'!Q171</f>
        <v>O10</v>
      </c>
      <c r="M134" s="61" t="e">
        <f t="shared" si="14"/>
        <v>#VALUE!</v>
      </c>
      <c r="O134" s="61" t="str">
        <f>'Map and Ab list'!Q243</f>
        <v>O9</v>
      </c>
      <c r="P134" s="61" t="str">
        <f>'Map and Ab list'!Q245</f>
        <v>O10</v>
      </c>
      <c r="Q134" s="61" t="e">
        <f t="shared" si="15"/>
        <v>#VALUE!</v>
      </c>
      <c r="S134" s="61" t="str">
        <f>'Map and Ab list'!Q317</f>
        <v>O9</v>
      </c>
      <c r="T134" s="61" t="str">
        <f>'Map and Ab list'!Q319</f>
        <v>O10</v>
      </c>
      <c r="U134" s="61" t="e">
        <f t="shared" si="16"/>
        <v>#VALUE!</v>
      </c>
      <c r="W134" s="61" t="str">
        <f>'Map and Ab list'!Q391</f>
        <v>O9</v>
      </c>
      <c r="X134" s="61" t="str">
        <f>'Map and Ab list'!Q393</f>
        <v>O10</v>
      </c>
      <c r="Y134" s="61" t="e">
        <f t="shared" si="17"/>
        <v>#VALUE!</v>
      </c>
      <c r="AA134" s="61" t="str">
        <f>'Map and Ab list'!Q465</f>
        <v>O9</v>
      </c>
      <c r="AB134" s="61" t="str">
        <f>'Map and Ab list'!Q467</f>
        <v>O10</v>
      </c>
      <c r="AC134" s="61" t="e">
        <f t="shared" si="18"/>
        <v>#VALUE!</v>
      </c>
      <c r="AE134" s="61" t="str">
        <f>'Map and Ab list'!Q539</f>
        <v>O9</v>
      </c>
      <c r="AF134" s="61" t="str">
        <f>'Map and Ab list'!Q541</f>
        <v>O10</v>
      </c>
      <c r="AG134" s="61" t="e">
        <f t="shared" si="19"/>
        <v>#VALUE!</v>
      </c>
      <c r="AI134" s="61" t="str">
        <f>'Map and Ab list'!Q613</f>
        <v>O9</v>
      </c>
      <c r="AJ134" s="61" t="str">
        <f>'Map and Ab list'!Q615</f>
        <v>O10</v>
      </c>
      <c r="AK134" s="61" t="e">
        <f t="shared" si="20"/>
        <v>#VALUE!</v>
      </c>
      <c r="AM134" s="61" t="str">
        <f>'Map and Ab list'!Q687</f>
        <v>O9</v>
      </c>
      <c r="AN134" s="61" t="str">
        <f>'Map and Ab list'!Q689</f>
        <v>O10</v>
      </c>
      <c r="AO134" s="61" t="e">
        <f t="shared" si="21"/>
        <v>#VALUE!</v>
      </c>
      <c r="AQ134" s="61" t="str">
        <f>'Map and Ab list'!Q761</f>
        <v>O9</v>
      </c>
      <c r="AR134" s="61" t="str">
        <f>'Map and Ab list'!Q763</f>
        <v>O10</v>
      </c>
      <c r="AS134" s="61" t="e">
        <f t="shared" si="22"/>
        <v>#VALUE!</v>
      </c>
      <c r="AU134" s="61" t="str">
        <f>'Map and Ab list'!Q835</f>
        <v>O9</v>
      </c>
      <c r="AV134" s="61" t="str">
        <f>'Map and Ab list'!Q837</f>
        <v>O10</v>
      </c>
      <c r="AW134" s="61" t="e">
        <f t="shared" si="23"/>
        <v>#VALUE!</v>
      </c>
      <c r="AZ134" s="11"/>
      <c r="BA134" s="11"/>
      <c r="BC134" s="11"/>
      <c r="BD134" s="11"/>
      <c r="BE134" s="11"/>
      <c r="BG134" s="11"/>
      <c r="BH134" s="11"/>
      <c r="BI134" s="11"/>
      <c r="BK134" s="11"/>
      <c r="BL134" s="11"/>
      <c r="BM134" s="11"/>
      <c r="BO134" s="11"/>
      <c r="BP134" s="11"/>
      <c r="BQ134" s="11"/>
      <c r="BS134" s="11"/>
      <c r="BT134" s="11"/>
      <c r="BU134" s="11"/>
      <c r="BW134" s="11"/>
      <c r="BX134" s="11"/>
      <c r="BY134" s="11"/>
      <c r="CA134" s="11"/>
      <c r="CB134" s="11"/>
      <c r="CC134" s="11"/>
      <c r="CE134" s="11"/>
      <c r="CF134" s="11"/>
      <c r="CG134" s="11"/>
      <c r="CI134" s="11"/>
      <c r="CJ134" s="11"/>
      <c r="CK134" s="11"/>
      <c r="CM134" s="11"/>
      <c r="CN134" s="11"/>
      <c r="CO134" s="11"/>
      <c r="CQ134" s="11"/>
      <c r="CR134" s="11"/>
      <c r="CS134" s="11"/>
    </row>
    <row r="135" spans="1:97" ht="14.1" customHeight="1" x14ac:dyDescent="0.2">
      <c r="A135" s="64">
        <v>131</v>
      </c>
      <c r="B135" s="117" t="s">
        <v>1241</v>
      </c>
      <c r="C135" s="61" t="str">
        <f>'Map and Ab list'!R21</f>
        <v>P9</v>
      </c>
      <c r="D135" s="61" t="str">
        <f>'Map and Ab list'!R23</f>
        <v>P10</v>
      </c>
      <c r="E135" s="61" t="e">
        <f t="shared" si="12"/>
        <v>#VALUE!</v>
      </c>
      <c r="G135" s="61" t="str">
        <f>'Map and Ab list'!R95</f>
        <v>P9</v>
      </c>
      <c r="H135" s="61" t="str">
        <f>'Map and Ab list'!R97</f>
        <v>P10</v>
      </c>
      <c r="I135" s="61" t="e">
        <f t="shared" si="13"/>
        <v>#VALUE!</v>
      </c>
      <c r="K135" s="61" t="str">
        <f>'Map and Ab list'!R169</f>
        <v>P9</v>
      </c>
      <c r="L135" s="61" t="str">
        <f>'Map and Ab list'!R171</f>
        <v>P10</v>
      </c>
      <c r="M135" s="61" t="e">
        <f t="shared" si="14"/>
        <v>#VALUE!</v>
      </c>
      <c r="O135" s="61" t="str">
        <f>'Map and Ab list'!R243</f>
        <v>P9</v>
      </c>
      <c r="P135" s="61" t="str">
        <f>'Map and Ab list'!R245</f>
        <v>P10</v>
      </c>
      <c r="Q135" s="61" t="e">
        <f t="shared" si="15"/>
        <v>#VALUE!</v>
      </c>
      <c r="S135" s="61" t="str">
        <f>'Map and Ab list'!R317</f>
        <v>P9</v>
      </c>
      <c r="T135" s="61" t="str">
        <f>'Map and Ab list'!R319</f>
        <v>P10</v>
      </c>
      <c r="U135" s="61" t="e">
        <f t="shared" si="16"/>
        <v>#VALUE!</v>
      </c>
      <c r="W135" s="61" t="str">
        <f>'Map and Ab list'!R391</f>
        <v>P9</v>
      </c>
      <c r="X135" s="61" t="str">
        <f>'Map and Ab list'!R393</f>
        <v>P10</v>
      </c>
      <c r="Y135" s="61" t="e">
        <f t="shared" si="17"/>
        <v>#VALUE!</v>
      </c>
      <c r="AA135" s="61" t="str">
        <f>'Map and Ab list'!R465</f>
        <v>P9</v>
      </c>
      <c r="AB135" s="61" t="str">
        <f>'Map and Ab list'!R467</f>
        <v>P10</v>
      </c>
      <c r="AC135" s="61" t="e">
        <f t="shared" si="18"/>
        <v>#VALUE!</v>
      </c>
      <c r="AE135" s="61" t="str">
        <f>'Map and Ab list'!R539</f>
        <v>P9</v>
      </c>
      <c r="AF135" s="61" t="str">
        <f>'Map and Ab list'!R541</f>
        <v>P10</v>
      </c>
      <c r="AG135" s="61" t="e">
        <f t="shared" si="19"/>
        <v>#VALUE!</v>
      </c>
      <c r="AI135" s="61" t="str">
        <f>'Map and Ab list'!R613</f>
        <v>P9</v>
      </c>
      <c r="AJ135" s="61" t="str">
        <f>'Map and Ab list'!R615</f>
        <v>P10</v>
      </c>
      <c r="AK135" s="61" t="e">
        <f t="shared" si="20"/>
        <v>#VALUE!</v>
      </c>
      <c r="AM135" s="61" t="str">
        <f>'Map and Ab list'!R687</f>
        <v>P9</v>
      </c>
      <c r="AN135" s="61" t="str">
        <f>'Map and Ab list'!R689</f>
        <v>P10</v>
      </c>
      <c r="AO135" s="61" t="e">
        <f t="shared" si="21"/>
        <v>#VALUE!</v>
      </c>
      <c r="AQ135" s="61" t="str">
        <f>'Map and Ab list'!R761</f>
        <v>P9</v>
      </c>
      <c r="AR135" s="61" t="str">
        <f>'Map and Ab list'!R763</f>
        <v>P10</v>
      </c>
      <c r="AS135" s="61" t="e">
        <f t="shared" si="22"/>
        <v>#VALUE!</v>
      </c>
      <c r="AU135" s="61" t="str">
        <f>'Map and Ab list'!R835</f>
        <v>P9</v>
      </c>
      <c r="AV135" s="61" t="str">
        <f>'Map and Ab list'!R837</f>
        <v>P10</v>
      </c>
      <c r="AW135" s="61" t="e">
        <f t="shared" si="23"/>
        <v>#VALUE!</v>
      </c>
      <c r="AZ135" s="11"/>
      <c r="BA135" s="11"/>
      <c r="BC135" s="11"/>
      <c r="BD135" s="11"/>
      <c r="BE135" s="11"/>
      <c r="BG135" s="11"/>
      <c r="BH135" s="11"/>
      <c r="BI135" s="11"/>
      <c r="BK135" s="11"/>
      <c r="BL135" s="11"/>
      <c r="BM135" s="11"/>
      <c r="BO135" s="11"/>
      <c r="BP135" s="11"/>
      <c r="BQ135" s="11"/>
      <c r="BS135" s="11"/>
      <c r="BT135" s="11"/>
      <c r="BU135" s="11"/>
      <c r="BW135" s="11"/>
      <c r="BX135" s="11"/>
      <c r="BY135" s="11"/>
      <c r="CA135" s="11"/>
      <c r="CB135" s="11"/>
      <c r="CC135" s="11"/>
      <c r="CE135" s="11"/>
      <c r="CF135" s="11"/>
      <c r="CG135" s="11"/>
      <c r="CI135" s="11"/>
      <c r="CJ135" s="11"/>
      <c r="CK135" s="11"/>
      <c r="CM135" s="11"/>
      <c r="CN135" s="11"/>
      <c r="CO135" s="11"/>
      <c r="CQ135" s="11"/>
      <c r="CR135" s="11"/>
      <c r="CS135" s="11"/>
    </row>
    <row r="136" spans="1:97" ht="14.1" customHeight="1" x14ac:dyDescent="0.2">
      <c r="A136" s="64">
        <v>132</v>
      </c>
      <c r="B136" s="117" t="s">
        <v>1242</v>
      </c>
      <c r="C136" s="61" t="str">
        <f>'Map and Ab list'!S21</f>
        <v>S9</v>
      </c>
      <c r="D136" s="61" t="str">
        <f>'Map and Ab list'!S23</f>
        <v>S10</v>
      </c>
      <c r="E136" s="61" t="e">
        <f t="shared" ref="E136:E199" si="24">(C136+D136)/2</f>
        <v>#VALUE!</v>
      </c>
      <c r="G136" s="61" t="str">
        <f>'Map and Ab list'!S95</f>
        <v>S9</v>
      </c>
      <c r="H136" s="61" t="str">
        <f>'Map and Ab list'!S97</f>
        <v>S10</v>
      </c>
      <c r="I136" s="61" t="e">
        <f t="shared" ref="I136:I199" si="25">(G136+H136)/2</f>
        <v>#VALUE!</v>
      </c>
      <c r="K136" s="61" t="str">
        <f>'Map and Ab list'!S169</f>
        <v>S9</v>
      </c>
      <c r="L136" s="61" t="str">
        <f>'Map and Ab list'!S171</f>
        <v>S10</v>
      </c>
      <c r="M136" s="61" t="e">
        <f t="shared" ref="M136:M199" si="26">(K136+L136)/2</f>
        <v>#VALUE!</v>
      </c>
      <c r="O136" s="61" t="str">
        <f>'Map and Ab list'!S243</f>
        <v>S9</v>
      </c>
      <c r="P136" s="61" t="str">
        <f>'Map and Ab list'!S245</f>
        <v>S10</v>
      </c>
      <c r="Q136" s="61" t="e">
        <f t="shared" ref="Q136:Q199" si="27">(O136+P136)/2</f>
        <v>#VALUE!</v>
      </c>
      <c r="S136" s="61" t="str">
        <f>'Map and Ab list'!S317</f>
        <v>S9</v>
      </c>
      <c r="T136" s="61" t="str">
        <f>'Map and Ab list'!S319</f>
        <v>S10</v>
      </c>
      <c r="U136" s="61" t="e">
        <f t="shared" ref="U136:U199" si="28">(S136+T136)/2</f>
        <v>#VALUE!</v>
      </c>
      <c r="W136" s="61" t="str">
        <f>'Map and Ab list'!S391</f>
        <v>S9</v>
      </c>
      <c r="X136" s="61" t="str">
        <f>'Map and Ab list'!S393</f>
        <v>S10</v>
      </c>
      <c r="Y136" s="61" t="e">
        <f t="shared" ref="Y136:Y199" si="29">(W136+X136)/2</f>
        <v>#VALUE!</v>
      </c>
      <c r="AA136" s="61" t="str">
        <f>'Map and Ab list'!S465</f>
        <v>S9</v>
      </c>
      <c r="AB136" s="61" t="str">
        <f>'Map and Ab list'!S467</f>
        <v>S10</v>
      </c>
      <c r="AC136" s="61" t="e">
        <f t="shared" ref="AC136:AC199" si="30">(AA136+AB136)/2</f>
        <v>#VALUE!</v>
      </c>
      <c r="AE136" s="61" t="str">
        <f>'Map and Ab list'!S539</f>
        <v>S9</v>
      </c>
      <c r="AF136" s="61" t="str">
        <f>'Map and Ab list'!S541</f>
        <v>S10</v>
      </c>
      <c r="AG136" s="61" t="e">
        <f t="shared" ref="AG136:AG199" si="31">(AE136+AF136)/2</f>
        <v>#VALUE!</v>
      </c>
      <c r="AI136" s="61" t="str">
        <f>'Map and Ab list'!S613</f>
        <v>S9</v>
      </c>
      <c r="AJ136" s="61" t="str">
        <f>'Map and Ab list'!S615</f>
        <v>S10</v>
      </c>
      <c r="AK136" s="61" t="e">
        <f t="shared" ref="AK136:AK199" si="32">(AI136+AJ136)/2</f>
        <v>#VALUE!</v>
      </c>
      <c r="AM136" s="61" t="str">
        <f>'Map and Ab list'!S687</f>
        <v>S9</v>
      </c>
      <c r="AN136" s="61" t="str">
        <f>'Map and Ab list'!S689</f>
        <v>S10</v>
      </c>
      <c r="AO136" s="61" t="e">
        <f t="shared" ref="AO136:AO199" si="33">(AM136+AN136)/2</f>
        <v>#VALUE!</v>
      </c>
      <c r="AQ136" s="61" t="str">
        <f>'Map and Ab list'!S761</f>
        <v>S9</v>
      </c>
      <c r="AR136" s="61" t="str">
        <f>'Map and Ab list'!S763</f>
        <v>S10</v>
      </c>
      <c r="AS136" s="61" t="e">
        <f t="shared" ref="AS136:AS199" si="34">(AQ136+AR136)/2</f>
        <v>#VALUE!</v>
      </c>
      <c r="AU136" s="61" t="str">
        <f>'Map and Ab list'!S835</f>
        <v>S9</v>
      </c>
      <c r="AV136" s="61" t="str">
        <f>'Map and Ab list'!S837</f>
        <v>S10</v>
      </c>
      <c r="AW136" s="61" t="e">
        <f t="shared" ref="AW136:AW199" si="35">(AU136+AV136)/2</f>
        <v>#VALUE!</v>
      </c>
      <c r="AZ136" s="11"/>
      <c r="BA136" s="11"/>
      <c r="BC136" s="11"/>
      <c r="BD136" s="11"/>
      <c r="BE136" s="11"/>
      <c r="BG136" s="11"/>
      <c r="BH136" s="11"/>
      <c r="BI136" s="11"/>
      <c r="BK136" s="11"/>
      <c r="BL136" s="11"/>
      <c r="BM136" s="11"/>
      <c r="BO136" s="11"/>
      <c r="BP136" s="11"/>
      <c r="BQ136" s="11"/>
      <c r="BS136" s="11"/>
      <c r="BT136" s="11"/>
      <c r="BU136" s="11"/>
      <c r="BW136" s="11"/>
      <c r="BX136" s="11"/>
      <c r="BY136" s="11"/>
      <c r="CA136" s="11"/>
      <c r="CB136" s="11"/>
      <c r="CC136" s="11"/>
      <c r="CE136" s="11"/>
      <c r="CF136" s="11"/>
      <c r="CG136" s="11"/>
      <c r="CI136" s="11"/>
      <c r="CJ136" s="11"/>
      <c r="CK136" s="11"/>
      <c r="CM136" s="11"/>
      <c r="CN136" s="11"/>
      <c r="CO136" s="11"/>
      <c r="CQ136" s="11"/>
      <c r="CR136" s="11"/>
      <c r="CS136" s="11"/>
    </row>
    <row r="137" spans="1:97" ht="14.1" customHeight="1" x14ac:dyDescent="0.2">
      <c r="A137" s="64">
        <v>133</v>
      </c>
      <c r="B137" s="117" t="s">
        <v>1243</v>
      </c>
      <c r="C137" s="61" t="str">
        <f>'Map and Ab list'!T21</f>
        <v>R9</v>
      </c>
      <c r="D137" s="61" t="str">
        <f>'Map and Ab list'!T23</f>
        <v>R10</v>
      </c>
      <c r="E137" s="61" t="e">
        <f t="shared" si="24"/>
        <v>#VALUE!</v>
      </c>
      <c r="G137" s="61" t="str">
        <f>'Map and Ab list'!T95</f>
        <v>R9</v>
      </c>
      <c r="H137" s="61" t="str">
        <f>'Map and Ab list'!T97</f>
        <v>R10</v>
      </c>
      <c r="I137" s="61" t="e">
        <f t="shared" si="25"/>
        <v>#VALUE!</v>
      </c>
      <c r="K137" s="61" t="str">
        <f>'Map and Ab list'!T169</f>
        <v>R9</v>
      </c>
      <c r="L137" s="61" t="str">
        <f>'Map and Ab list'!T171</f>
        <v>R10</v>
      </c>
      <c r="M137" s="61" t="e">
        <f t="shared" si="26"/>
        <v>#VALUE!</v>
      </c>
      <c r="O137" s="61" t="str">
        <f>'Map and Ab list'!T243</f>
        <v>R9</v>
      </c>
      <c r="P137" s="61" t="str">
        <f>'Map and Ab list'!T245</f>
        <v>R10</v>
      </c>
      <c r="Q137" s="61" t="e">
        <f t="shared" si="27"/>
        <v>#VALUE!</v>
      </c>
      <c r="S137" s="61" t="str">
        <f>'Map and Ab list'!T317</f>
        <v>R9</v>
      </c>
      <c r="T137" s="61" t="str">
        <f>'Map and Ab list'!T319</f>
        <v>R10</v>
      </c>
      <c r="U137" s="61" t="e">
        <f t="shared" si="28"/>
        <v>#VALUE!</v>
      </c>
      <c r="W137" s="61" t="str">
        <f>'Map and Ab list'!T391</f>
        <v>R9</v>
      </c>
      <c r="X137" s="61" t="str">
        <f>'Map and Ab list'!T393</f>
        <v>R10</v>
      </c>
      <c r="Y137" s="61" t="e">
        <f t="shared" si="29"/>
        <v>#VALUE!</v>
      </c>
      <c r="AA137" s="61" t="str">
        <f>'Map and Ab list'!T465</f>
        <v>R9</v>
      </c>
      <c r="AB137" s="61" t="str">
        <f>'Map and Ab list'!T467</f>
        <v>R10</v>
      </c>
      <c r="AC137" s="61" t="e">
        <f t="shared" si="30"/>
        <v>#VALUE!</v>
      </c>
      <c r="AE137" s="61" t="str">
        <f>'Map and Ab list'!T539</f>
        <v>R9</v>
      </c>
      <c r="AF137" s="61" t="str">
        <f>'Map and Ab list'!T541</f>
        <v>R10</v>
      </c>
      <c r="AG137" s="61" t="e">
        <f t="shared" si="31"/>
        <v>#VALUE!</v>
      </c>
      <c r="AI137" s="61" t="str">
        <f>'Map and Ab list'!T613</f>
        <v>R9</v>
      </c>
      <c r="AJ137" s="61" t="str">
        <f>'Map and Ab list'!T615</f>
        <v>R10</v>
      </c>
      <c r="AK137" s="61" t="e">
        <f t="shared" si="32"/>
        <v>#VALUE!</v>
      </c>
      <c r="AM137" s="61" t="str">
        <f>'Map and Ab list'!T687</f>
        <v>R9</v>
      </c>
      <c r="AN137" s="61" t="str">
        <f>'Map and Ab list'!T689</f>
        <v>R10</v>
      </c>
      <c r="AO137" s="61" t="e">
        <f t="shared" si="33"/>
        <v>#VALUE!</v>
      </c>
      <c r="AQ137" s="61" t="str">
        <f>'Map and Ab list'!T761</f>
        <v>R9</v>
      </c>
      <c r="AR137" s="61" t="str">
        <f>'Map and Ab list'!T763</f>
        <v>R10</v>
      </c>
      <c r="AS137" s="61" t="e">
        <f t="shared" si="34"/>
        <v>#VALUE!</v>
      </c>
      <c r="AU137" s="61" t="str">
        <f>'Map and Ab list'!T835</f>
        <v>R9</v>
      </c>
      <c r="AV137" s="61" t="str">
        <f>'Map and Ab list'!T837</f>
        <v>R10</v>
      </c>
      <c r="AW137" s="61" t="e">
        <f t="shared" si="35"/>
        <v>#VALUE!</v>
      </c>
      <c r="AZ137" s="11"/>
      <c r="BA137" s="11"/>
      <c r="BC137" s="11"/>
      <c r="BD137" s="11"/>
      <c r="BE137" s="11"/>
      <c r="BG137" s="11"/>
      <c r="BH137" s="11"/>
      <c r="BI137" s="11"/>
      <c r="BK137" s="11"/>
      <c r="BL137" s="11"/>
      <c r="BM137" s="11"/>
      <c r="BO137" s="11"/>
      <c r="BP137" s="11"/>
      <c r="BQ137" s="11"/>
      <c r="BS137" s="11"/>
      <c r="BT137" s="11"/>
      <c r="BU137" s="11"/>
      <c r="BW137" s="11"/>
      <c r="BX137" s="11"/>
      <c r="BY137" s="11"/>
      <c r="CA137" s="11"/>
      <c r="CB137" s="11"/>
      <c r="CC137" s="11"/>
      <c r="CE137" s="11"/>
      <c r="CF137" s="11"/>
      <c r="CG137" s="11"/>
      <c r="CI137" s="11"/>
      <c r="CJ137" s="11"/>
      <c r="CK137" s="11"/>
      <c r="CM137" s="11"/>
      <c r="CN137" s="11"/>
      <c r="CO137" s="11"/>
      <c r="CQ137" s="11"/>
      <c r="CR137" s="11"/>
      <c r="CS137" s="11"/>
    </row>
    <row r="138" spans="1:97" ht="14.1" customHeight="1" x14ac:dyDescent="0.2">
      <c r="A138" s="64">
        <v>134</v>
      </c>
      <c r="B138" s="117" t="s">
        <v>1244</v>
      </c>
      <c r="C138" s="61" t="str">
        <f>'Map and Ab list'!U21</f>
        <v>S9</v>
      </c>
      <c r="D138" s="61" t="str">
        <f>'Map and Ab list'!U23</f>
        <v>S10</v>
      </c>
      <c r="E138" s="61" t="e">
        <f t="shared" si="24"/>
        <v>#VALUE!</v>
      </c>
      <c r="G138" s="61" t="str">
        <f>'Map and Ab list'!U95</f>
        <v>S9</v>
      </c>
      <c r="H138" s="61" t="str">
        <f>'Map and Ab list'!U97</f>
        <v>S10</v>
      </c>
      <c r="I138" s="61" t="e">
        <f t="shared" si="25"/>
        <v>#VALUE!</v>
      </c>
      <c r="K138" s="61" t="str">
        <f>'Map and Ab list'!U169</f>
        <v>S9</v>
      </c>
      <c r="L138" s="61" t="str">
        <f>'Map and Ab list'!U171</f>
        <v>S10</v>
      </c>
      <c r="M138" s="61" t="e">
        <f t="shared" si="26"/>
        <v>#VALUE!</v>
      </c>
      <c r="O138" s="61" t="str">
        <f>'Map and Ab list'!U243</f>
        <v>S9</v>
      </c>
      <c r="P138" s="61" t="str">
        <f>'Map and Ab list'!U245</f>
        <v>S10</v>
      </c>
      <c r="Q138" s="61" t="e">
        <f t="shared" si="27"/>
        <v>#VALUE!</v>
      </c>
      <c r="S138" s="61" t="str">
        <f>'Map and Ab list'!U317</f>
        <v>S9</v>
      </c>
      <c r="T138" s="61" t="str">
        <f>'Map and Ab list'!U319</f>
        <v>S10</v>
      </c>
      <c r="U138" s="61" t="e">
        <f t="shared" si="28"/>
        <v>#VALUE!</v>
      </c>
      <c r="W138" s="61" t="str">
        <f>'Map and Ab list'!U391</f>
        <v>S9</v>
      </c>
      <c r="X138" s="61" t="str">
        <f>'Map and Ab list'!U393</f>
        <v>S10</v>
      </c>
      <c r="Y138" s="61" t="e">
        <f t="shared" si="29"/>
        <v>#VALUE!</v>
      </c>
      <c r="AA138" s="61" t="str">
        <f>'Map and Ab list'!U465</f>
        <v>S9</v>
      </c>
      <c r="AB138" s="61" t="str">
        <f>'Map and Ab list'!U467</f>
        <v>S10</v>
      </c>
      <c r="AC138" s="61" t="e">
        <f t="shared" si="30"/>
        <v>#VALUE!</v>
      </c>
      <c r="AE138" s="61" t="str">
        <f>'Map and Ab list'!U539</f>
        <v>S9</v>
      </c>
      <c r="AF138" s="61" t="str">
        <f>'Map and Ab list'!U541</f>
        <v>S10</v>
      </c>
      <c r="AG138" s="61" t="e">
        <f t="shared" si="31"/>
        <v>#VALUE!</v>
      </c>
      <c r="AI138" s="61" t="str">
        <f>'Map and Ab list'!U613</f>
        <v>S9</v>
      </c>
      <c r="AJ138" s="61" t="str">
        <f>'Map and Ab list'!U615</f>
        <v>S10</v>
      </c>
      <c r="AK138" s="61" t="e">
        <f t="shared" si="32"/>
        <v>#VALUE!</v>
      </c>
      <c r="AM138" s="61" t="str">
        <f>'Map and Ab list'!U687</f>
        <v>S9</v>
      </c>
      <c r="AN138" s="61" t="str">
        <f>'Map and Ab list'!U689</f>
        <v>S10</v>
      </c>
      <c r="AO138" s="61" t="e">
        <f t="shared" si="33"/>
        <v>#VALUE!</v>
      </c>
      <c r="AQ138" s="61" t="str">
        <f>'Map and Ab list'!U761</f>
        <v>S9</v>
      </c>
      <c r="AR138" s="61" t="str">
        <f>'Map and Ab list'!U763</f>
        <v>S10</v>
      </c>
      <c r="AS138" s="61" t="e">
        <f t="shared" si="34"/>
        <v>#VALUE!</v>
      </c>
      <c r="AU138" s="61" t="str">
        <f>'Map and Ab list'!U835</f>
        <v>S9</v>
      </c>
      <c r="AV138" s="61" t="str">
        <f>'Map and Ab list'!U837</f>
        <v>S10</v>
      </c>
      <c r="AW138" s="61" t="e">
        <f t="shared" si="35"/>
        <v>#VALUE!</v>
      </c>
      <c r="AZ138" s="11"/>
      <c r="BA138" s="11"/>
      <c r="BC138" s="11"/>
      <c r="BD138" s="11"/>
      <c r="BE138" s="11"/>
      <c r="BG138" s="11"/>
      <c r="BH138" s="11"/>
      <c r="BI138" s="11"/>
      <c r="BK138" s="11"/>
      <c r="BL138" s="11"/>
      <c r="BM138" s="11"/>
      <c r="BO138" s="11"/>
      <c r="BP138" s="11"/>
      <c r="BQ138" s="11"/>
      <c r="BS138" s="11"/>
      <c r="BT138" s="11"/>
      <c r="BU138" s="11"/>
      <c r="BW138" s="11"/>
      <c r="BX138" s="11"/>
      <c r="BY138" s="11"/>
      <c r="CA138" s="11"/>
      <c r="CB138" s="11"/>
      <c r="CC138" s="11"/>
      <c r="CE138" s="11"/>
      <c r="CF138" s="11"/>
      <c r="CG138" s="11"/>
      <c r="CI138" s="11"/>
      <c r="CJ138" s="11"/>
      <c r="CK138" s="11"/>
      <c r="CM138" s="11"/>
      <c r="CN138" s="11"/>
      <c r="CO138" s="11"/>
      <c r="CQ138" s="11"/>
      <c r="CR138" s="11"/>
      <c r="CS138" s="11"/>
    </row>
    <row r="139" spans="1:97" ht="14.1" customHeight="1" x14ac:dyDescent="0.2">
      <c r="A139" s="64">
        <v>135</v>
      </c>
      <c r="B139" s="117" t="s">
        <v>1245</v>
      </c>
      <c r="C139" s="61" t="str">
        <f>'Map and Ab list'!V21</f>
        <v>T9</v>
      </c>
      <c r="D139" s="61" t="str">
        <f>'Map and Ab list'!V23</f>
        <v>T10</v>
      </c>
      <c r="E139" s="61" t="e">
        <f t="shared" si="24"/>
        <v>#VALUE!</v>
      </c>
      <c r="G139" s="61" t="str">
        <f>'Map and Ab list'!V95</f>
        <v>T9</v>
      </c>
      <c r="H139" s="61" t="str">
        <f>'Map and Ab list'!V97</f>
        <v>T10</v>
      </c>
      <c r="I139" s="61" t="e">
        <f t="shared" si="25"/>
        <v>#VALUE!</v>
      </c>
      <c r="K139" s="61" t="str">
        <f>'Map and Ab list'!V169</f>
        <v>T9</v>
      </c>
      <c r="L139" s="61" t="str">
        <f>'Map and Ab list'!V171</f>
        <v>T10</v>
      </c>
      <c r="M139" s="61" t="e">
        <f t="shared" si="26"/>
        <v>#VALUE!</v>
      </c>
      <c r="O139" s="61" t="str">
        <f>'Map and Ab list'!V243</f>
        <v>T9</v>
      </c>
      <c r="P139" s="61" t="str">
        <f>'Map and Ab list'!V245</f>
        <v>T10</v>
      </c>
      <c r="Q139" s="61" t="e">
        <f t="shared" si="27"/>
        <v>#VALUE!</v>
      </c>
      <c r="S139" s="61" t="str">
        <f>'Map and Ab list'!V317</f>
        <v>T9</v>
      </c>
      <c r="T139" s="61" t="str">
        <f>'Map and Ab list'!V319</f>
        <v>T10</v>
      </c>
      <c r="U139" s="61" t="e">
        <f t="shared" si="28"/>
        <v>#VALUE!</v>
      </c>
      <c r="W139" s="61" t="str">
        <f>'Map and Ab list'!V391</f>
        <v>T9</v>
      </c>
      <c r="X139" s="61" t="str">
        <f>'Map and Ab list'!V393</f>
        <v>T10</v>
      </c>
      <c r="Y139" s="61" t="e">
        <f t="shared" si="29"/>
        <v>#VALUE!</v>
      </c>
      <c r="AA139" s="61" t="str">
        <f>'Map and Ab list'!V465</f>
        <v>T9</v>
      </c>
      <c r="AB139" s="61" t="str">
        <f>'Map and Ab list'!V467</f>
        <v>T10</v>
      </c>
      <c r="AC139" s="61" t="e">
        <f t="shared" si="30"/>
        <v>#VALUE!</v>
      </c>
      <c r="AE139" s="61" t="str">
        <f>'Map and Ab list'!V539</f>
        <v>T9</v>
      </c>
      <c r="AF139" s="61" t="str">
        <f>'Map and Ab list'!V541</f>
        <v>T10</v>
      </c>
      <c r="AG139" s="61" t="e">
        <f t="shared" si="31"/>
        <v>#VALUE!</v>
      </c>
      <c r="AI139" s="61" t="str">
        <f>'Map and Ab list'!V613</f>
        <v>T9</v>
      </c>
      <c r="AJ139" s="61" t="str">
        <f>'Map and Ab list'!V615</f>
        <v>T10</v>
      </c>
      <c r="AK139" s="61" t="e">
        <f t="shared" si="32"/>
        <v>#VALUE!</v>
      </c>
      <c r="AM139" s="61" t="str">
        <f>'Map and Ab list'!V687</f>
        <v>T9</v>
      </c>
      <c r="AN139" s="61" t="str">
        <f>'Map and Ab list'!V689</f>
        <v>T10</v>
      </c>
      <c r="AO139" s="61" t="e">
        <f t="shared" si="33"/>
        <v>#VALUE!</v>
      </c>
      <c r="AQ139" s="61" t="str">
        <f>'Map and Ab list'!V761</f>
        <v>T9</v>
      </c>
      <c r="AR139" s="61" t="str">
        <f>'Map and Ab list'!V763</f>
        <v>T10</v>
      </c>
      <c r="AS139" s="61" t="e">
        <f t="shared" si="34"/>
        <v>#VALUE!</v>
      </c>
      <c r="AU139" s="61" t="str">
        <f>'Map and Ab list'!V835</f>
        <v>T9</v>
      </c>
      <c r="AV139" s="61" t="str">
        <f>'Map and Ab list'!V837</f>
        <v>T10</v>
      </c>
      <c r="AW139" s="61" t="e">
        <f t="shared" si="35"/>
        <v>#VALUE!</v>
      </c>
      <c r="AZ139" s="11"/>
      <c r="BA139" s="11"/>
      <c r="BC139" s="11"/>
      <c r="BD139" s="11"/>
      <c r="BE139" s="11"/>
      <c r="BG139" s="11"/>
      <c r="BH139" s="11"/>
      <c r="BI139" s="11"/>
      <c r="BK139" s="11"/>
      <c r="BL139" s="11"/>
      <c r="BM139" s="11"/>
      <c r="BO139" s="11"/>
      <c r="BP139" s="11"/>
      <c r="BQ139" s="11"/>
      <c r="BS139" s="11"/>
      <c r="BT139" s="11"/>
      <c r="BU139" s="11"/>
      <c r="BW139" s="11"/>
      <c r="BX139" s="11"/>
      <c r="BY139" s="11"/>
      <c r="CA139" s="11"/>
      <c r="CB139" s="11"/>
      <c r="CC139" s="11"/>
      <c r="CE139" s="11"/>
      <c r="CF139" s="11"/>
      <c r="CG139" s="11"/>
      <c r="CI139" s="11"/>
      <c r="CJ139" s="11"/>
      <c r="CK139" s="11"/>
      <c r="CM139" s="11"/>
      <c r="CN139" s="11"/>
      <c r="CO139" s="11"/>
      <c r="CQ139" s="11"/>
      <c r="CR139" s="11"/>
      <c r="CS139" s="11"/>
    </row>
    <row r="140" spans="1:97" ht="14.1" customHeight="1" x14ac:dyDescent="0.2">
      <c r="A140" s="64">
        <v>136</v>
      </c>
      <c r="B140" s="117" t="s">
        <v>1246</v>
      </c>
      <c r="C140" s="61" t="str">
        <f>'Map and Ab list'!W21</f>
        <v>U9</v>
      </c>
      <c r="D140" s="61" t="str">
        <f>'Map and Ab list'!W23</f>
        <v>U10</v>
      </c>
      <c r="E140" s="61" t="e">
        <f t="shared" si="24"/>
        <v>#VALUE!</v>
      </c>
      <c r="G140" s="61" t="str">
        <f>'Map and Ab list'!W95</f>
        <v>U9</v>
      </c>
      <c r="H140" s="61" t="str">
        <f>'Map and Ab list'!W97</f>
        <v>U10</v>
      </c>
      <c r="I140" s="61" t="e">
        <f t="shared" si="25"/>
        <v>#VALUE!</v>
      </c>
      <c r="K140" s="61" t="str">
        <f>'Map and Ab list'!W169</f>
        <v>U9</v>
      </c>
      <c r="L140" s="61" t="str">
        <f>'Map and Ab list'!W171</f>
        <v>U10</v>
      </c>
      <c r="M140" s="61" t="e">
        <f t="shared" si="26"/>
        <v>#VALUE!</v>
      </c>
      <c r="O140" s="61" t="str">
        <f>'Map and Ab list'!W243</f>
        <v>U9</v>
      </c>
      <c r="P140" s="61" t="str">
        <f>'Map and Ab list'!W245</f>
        <v>U10</v>
      </c>
      <c r="Q140" s="61" t="e">
        <f t="shared" si="27"/>
        <v>#VALUE!</v>
      </c>
      <c r="S140" s="61" t="str">
        <f>'Map and Ab list'!W317</f>
        <v>U9</v>
      </c>
      <c r="T140" s="61" t="str">
        <f>'Map and Ab list'!W319</f>
        <v>U10</v>
      </c>
      <c r="U140" s="61" t="e">
        <f t="shared" si="28"/>
        <v>#VALUE!</v>
      </c>
      <c r="W140" s="61" t="str">
        <f>'Map and Ab list'!W391</f>
        <v>U9</v>
      </c>
      <c r="X140" s="61" t="str">
        <f>'Map and Ab list'!W393</f>
        <v>U10</v>
      </c>
      <c r="Y140" s="61" t="e">
        <f t="shared" si="29"/>
        <v>#VALUE!</v>
      </c>
      <c r="AA140" s="61" t="str">
        <f>'Map and Ab list'!W465</f>
        <v>U9</v>
      </c>
      <c r="AB140" s="61" t="str">
        <f>'Map and Ab list'!W467</f>
        <v>U10</v>
      </c>
      <c r="AC140" s="61" t="e">
        <f t="shared" si="30"/>
        <v>#VALUE!</v>
      </c>
      <c r="AE140" s="61" t="str">
        <f>'Map and Ab list'!W539</f>
        <v>U9</v>
      </c>
      <c r="AF140" s="61" t="str">
        <f>'Map and Ab list'!W541</f>
        <v>U10</v>
      </c>
      <c r="AG140" s="61" t="e">
        <f t="shared" si="31"/>
        <v>#VALUE!</v>
      </c>
      <c r="AI140" s="61" t="str">
        <f>'Map and Ab list'!W613</f>
        <v>U9</v>
      </c>
      <c r="AJ140" s="61" t="str">
        <f>'Map and Ab list'!W615</f>
        <v>U10</v>
      </c>
      <c r="AK140" s="61" t="e">
        <f t="shared" si="32"/>
        <v>#VALUE!</v>
      </c>
      <c r="AM140" s="61" t="str">
        <f>'Map and Ab list'!W687</f>
        <v>U9</v>
      </c>
      <c r="AN140" s="61" t="str">
        <f>'Map and Ab list'!W689</f>
        <v>U10</v>
      </c>
      <c r="AO140" s="61" t="e">
        <f t="shared" si="33"/>
        <v>#VALUE!</v>
      </c>
      <c r="AQ140" s="61" t="str">
        <f>'Map and Ab list'!W761</f>
        <v>U9</v>
      </c>
      <c r="AR140" s="61" t="str">
        <f>'Map and Ab list'!W763</f>
        <v>U10</v>
      </c>
      <c r="AS140" s="61" t="e">
        <f t="shared" si="34"/>
        <v>#VALUE!</v>
      </c>
      <c r="AU140" s="61" t="str">
        <f>'Map and Ab list'!W835</f>
        <v>U9</v>
      </c>
      <c r="AV140" s="61" t="str">
        <f>'Map and Ab list'!W837</f>
        <v>U10</v>
      </c>
      <c r="AW140" s="61" t="e">
        <f t="shared" si="35"/>
        <v>#VALUE!</v>
      </c>
      <c r="AZ140" s="11"/>
      <c r="BA140" s="11"/>
      <c r="BC140" s="11"/>
      <c r="BD140" s="11"/>
      <c r="BE140" s="11"/>
      <c r="BG140" s="11"/>
      <c r="BH140" s="11"/>
      <c r="BI140" s="11"/>
      <c r="BK140" s="11"/>
      <c r="BL140" s="11"/>
      <c r="BM140" s="11"/>
      <c r="BO140" s="11"/>
      <c r="BP140" s="11"/>
      <c r="BQ140" s="11"/>
      <c r="BS140" s="11"/>
      <c r="BT140" s="11"/>
      <c r="BU140" s="11"/>
      <c r="BW140" s="11"/>
      <c r="BX140" s="11"/>
      <c r="BY140" s="11"/>
      <c r="CA140" s="11"/>
      <c r="CB140" s="11"/>
      <c r="CC140" s="11"/>
      <c r="CE140" s="11"/>
      <c r="CF140" s="11"/>
      <c r="CG140" s="11"/>
      <c r="CI140" s="11"/>
      <c r="CJ140" s="11"/>
      <c r="CK140" s="11"/>
      <c r="CM140" s="11"/>
      <c r="CN140" s="11"/>
      <c r="CO140" s="11"/>
      <c r="CQ140" s="11"/>
      <c r="CR140" s="11"/>
      <c r="CS140" s="11"/>
    </row>
    <row r="141" spans="1:97" ht="14.1" customHeight="1" x14ac:dyDescent="0.2">
      <c r="A141" s="64">
        <v>137</v>
      </c>
      <c r="B141" s="117" t="s">
        <v>1247</v>
      </c>
      <c r="C141" s="61" t="str">
        <f>'Map and Ab list'!X21</f>
        <v>V9</v>
      </c>
      <c r="D141" s="61" t="str">
        <f>'Map and Ab list'!X23</f>
        <v>V10</v>
      </c>
      <c r="E141" s="61" t="e">
        <f t="shared" si="24"/>
        <v>#VALUE!</v>
      </c>
      <c r="G141" s="61" t="str">
        <f>'Map and Ab list'!X95</f>
        <v>V9</v>
      </c>
      <c r="H141" s="61" t="str">
        <f>'Map and Ab list'!X97</f>
        <v>V10</v>
      </c>
      <c r="I141" s="61" t="e">
        <f t="shared" si="25"/>
        <v>#VALUE!</v>
      </c>
      <c r="K141" s="61" t="str">
        <f>'Map and Ab list'!X169</f>
        <v>V9</v>
      </c>
      <c r="L141" s="61" t="str">
        <f>'Map and Ab list'!X171</f>
        <v>V10</v>
      </c>
      <c r="M141" s="61" t="e">
        <f t="shared" si="26"/>
        <v>#VALUE!</v>
      </c>
      <c r="O141" s="61" t="str">
        <f>'Map and Ab list'!X243</f>
        <v>V9</v>
      </c>
      <c r="P141" s="61" t="str">
        <f>'Map and Ab list'!X245</f>
        <v>V10</v>
      </c>
      <c r="Q141" s="61" t="e">
        <f t="shared" si="27"/>
        <v>#VALUE!</v>
      </c>
      <c r="S141" s="61" t="str">
        <f>'Map and Ab list'!X317</f>
        <v>V9</v>
      </c>
      <c r="T141" s="61" t="str">
        <f>'Map and Ab list'!X319</f>
        <v>V10</v>
      </c>
      <c r="U141" s="61" t="e">
        <f t="shared" si="28"/>
        <v>#VALUE!</v>
      </c>
      <c r="W141" s="61" t="str">
        <f>'Map and Ab list'!X391</f>
        <v>V9</v>
      </c>
      <c r="X141" s="61" t="str">
        <f>'Map and Ab list'!X393</f>
        <v>V10</v>
      </c>
      <c r="Y141" s="61" t="e">
        <f t="shared" si="29"/>
        <v>#VALUE!</v>
      </c>
      <c r="AA141" s="61" t="str">
        <f>'Map and Ab list'!X465</f>
        <v>V9</v>
      </c>
      <c r="AB141" s="61" t="str">
        <f>'Map and Ab list'!X467</f>
        <v>V10</v>
      </c>
      <c r="AC141" s="61" t="e">
        <f t="shared" si="30"/>
        <v>#VALUE!</v>
      </c>
      <c r="AE141" s="61" t="str">
        <f>'Map and Ab list'!X539</f>
        <v>V9</v>
      </c>
      <c r="AF141" s="61" t="str">
        <f>'Map and Ab list'!X541</f>
        <v>V10</v>
      </c>
      <c r="AG141" s="61" t="e">
        <f t="shared" si="31"/>
        <v>#VALUE!</v>
      </c>
      <c r="AI141" s="61" t="str">
        <f>'Map and Ab list'!X613</f>
        <v>V9</v>
      </c>
      <c r="AJ141" s="61" t="str">
        <f>'Map and Ab list'!X615</f>
        <v>V10</v>
      </c>
      <c r="AK141" s="61" t="e">
        <f t="shared" si="32"/>
        <v>#VALUE!</v>
      </c>
      <c r="AM141" s="61" t="str">
        <f>'Map and Ab list'!X687</f>
        <v>V9</v>
      </c>
      <c r="AN141" s="61" t="str">
        <f>'Map and Ab list'!X689</f>
        <v>V10</v>
      </c>
      <c r="AO141" s="61" t="e">
        <f t="shared" si="33"/>
        <v>#VALUE!</v>
      </c>
      <c r="AQ141" s="61" t="str">
        <f>'Map and Ab list'!X761</f>
        <v>V9</v>
      </c>
      <c r="AR141" s="61" t="str">
        <f>'Map and Ab list'!X763</f>
        <v>V10</v>
      </c>
      <c r="AS141" s="61" t="e">
        <f t="shared" si="34"/>
        <v>#VALUE!</v>
      </c>
      <c r="AU141" s="61" t="str">
        <f>'Map and Ab list'!X835</f>
        <v>V9</v>
      </c>
      <c r="AV141" s="61" t="str">
        <f>'Map and Ab list'!X837</f>
        <v>V10</v>
      </c>
      <c r="AW141" s="61" t="e">
        <f t="shared" si="35"/>
        <v>#VALUE!</v>
      </c>
      <c r="AZ141" s="11"/>
      <c r="BA141" s="11"/>
      <c r="BC141" s="11"/>
      <c r="BD141" s="11"/>
      <c r="BE141" s="11"/>
      <c r="BG141" s="11"/>
      <c r="BH141" s="11"/>
      <c r="BI141" s="11"/>
      <c r="BK141" s="11"/>
      <c r="BL141" s="11"/>
      <c r="BM141" s="11"/>
      <c r="BO141" s="11"/>
      <c r="BP141" s="11"/>
      <c r="BQ141" s="11"/>
      <c r="BS141" s="11"/>
      <c r="BT141" s="11"/>
      <c r="BU141" s="11"/>
      <c r="BW141" s="11"/>
      <c r="BX141" s="11"/>
      <c r="BY141" s="11"/>
      <c r="CA141" s="11"/>
      <c r="CB141" s="11"/>
      <c r="CC141" s="11"/>
      <c r="CE141" s="11"/>
      <c r="CF141" s="11"/>
      <c r="CG141" s="11"/>
      <c r="CI141" s="11"/>
      <c r="CJ141" s="11"/>
      <c r="CK141" s="11"/>
      <c r="CM141" s="11"/>
      <c r="CN141" s="11"/>
      <c r="CO141" s="11"/>
      <c r="CQ141" s="11"/>
      <c r="CR141" s="11"/>
      <c r="CS141" s="11"/>
    </row>
    <row r="142" spans="1:97" ht="14.1" customHeight="1" x14ac:dyDescent="0.2">
      <c r="A142" s="64">
        <v>138</v>
      </c>
      <c r="B142" s="117" t="s">
        <v>1248</v>
      </c>
      <c r="C142" s="61" t="str">
        <f>'Map and Ab list'!Y21</f>
        <v>W9</v>
      </c>
      <c r="D142" s="61" t="str">
        <f>'Map and Ab list'!Y23</f>
        <v>W10</v>
      </c>
      <c r="E142" s="61" t="e">
        <f t="shared" si="24"/>
        <v>#VALUE!</v>
      </c>
      <c r="G142" s="61" t="str">
        <f>'Map and Ab list'!Y95</f>
        <v>W9</v>
      </c>
      <c r="H142" s="61" t="str">
        <f>'Map and Ab list'!Y97</f>
        <v>W10</v>
      </c>
      <c r="I142" s="61" t="e">
        <f t="shared" si="25"/>
        <v>#VALUE!</v>
      </c>
      <c r="K142" s="61" t="str">
        <f>'Map and Ab list'!Y169</f>
        <v>W9</v>
      </c>
      <c r="L142" s="61" t="str">
        <f>'Map and Ab list'!Y171</f>
        <v>W10</v>
      </c>
      <c r="M142" s="61" t="e">
        <f t="shared" si="26"/>
        <v>#VALUE!</v>
      </c>
      <c r="O142" s="61" t="str">
        <f>'Map and Ab list'!Y243</f>
        <v>W9</v>
      </c>
      <c r="P142" s="61" t="str">
        <f>'Map and Ab list'!Y245</f>
        <v>W10</v>
      </c>
      <c r="Q142" s="61" t="e">
        <f t="shared" si="27"/>
        <v>#VALUE!</v>
      </c>
      <c r="S142" s="61" t="str">
        <f>'Map and Ab list'!Y317</f>
        <v>W9</v>
      </c>
      <c r="T142" s="61" t="str">
        <f>'Map and Ab list'!Y319</f>
        <v>W10</v>
      </c>
      <c r="U142" s="61" t="e">
        <f t="shared" si="28"/>
        <v>#VALUE!</v>
      </c>
      <c r="W142" s="61" t="str">
        <f>'Map and Ab list'!Y391</f>
        <v>W9</v>
      </c>
      <c r="X142" s="61" t="str">
        <f>'Map and Ab list'!Y393</f>
        <v>W10</v>
      </c>
      <c r="Y142" s="61" t="e">
        <f t="shared" si="29"/>
        <v>#VALUE!</v>
      </c>
      <c r="AA142" s="61" t="str">
        <f>'Map and Ab list'!Y465</f>
        <v>W9</v>
      </c>
      <c r="AB142" s="61" t="str">
        <f>'Map and Ab list'!Y467</f>
        <v>W10</v>
      </c>
      <c r="AC142" s="61" t="e">
        <f t="shared" si="30"/>
        <v>#VALUE!</v>
      </c>
      <c r="AE142" s="61" t="str">
        <f>'Map and Ab list'!Y539</f>
        <v>W9</v>
      </c>
      <c r="AF142" s="61" t="str">
        <f>'Map and Ab list'!Y541</f>
        <v>W10</v>
      </c>
      <c r="AG142" s="61" t="e">
        <f t="shared" si="31"/>
        <v>#VALUE!</v>
      </c>
      <c r="AI142" s="61" t="str">
        <f>'Map and Ab list'!Y613</f>
        <v>W9</v>
      </c>
      <c r="AJ142" s="61" t="str">
        <f>'Map and Ab list'!Y615</f>
        <v>W10</v>
      </c>
      <c r="AK142" s="61" t="e">
        <f t="shared" si="32"/>
        <v>#VALUE!</v>
      </c>
      <c r="AM142" s="61" t="str">
        <f>'Map and Ab list'!Y687</f>
        <v>W9</v>
      </c>
      <c r="AN142" s="61" t="str">
        <f>'Map and Ab list'!Y689</f>
        <v>W10</v>
      </c>
      <c r="AO142" s="61" t="e">
        <f t="shared" si="33"/>
        <v>#VALUE!</v>
      </c>
      <c r="AQ142" s="61" t="str">
        <f>'Map and Ab list'!Y761</f>
        <v>W9</v>
      </c>
      <c r="AR142" s="61" t="str">
        <f>'Map and Ab list'!Y763</f>
        <v>W10</v>
      </c>
      <c r="AS142" s="61" t="e">
        <f t="shared" si="34"/>
        <v>#VALUE!</v>
      </c>
      <c r="AU142" s="61" t="str">
        <f>'Map and Ab list'!Y835</f>
        <v>W9</v>
      </c>
      <c r="AV142" s="61" t="str">
        <f>'Map and Ab list'!Y837</f>
        <v>W10</v>
      </c>
      <c r="AW142" s="61" t="e">
        <f t="shared" si="35"/>
        <v>#VALUE!</v>
      </c>
      <c r="AZ142" s="11"/>
      <c r="BA142" s="11"/>
      <c r="BC142" s="11"/>
      <c r="BD142" s="11"/>
      <c r="BE142" s="11"/>
      <c r="BG142" s="11"/>
      <c r="BH142" s="11"/>
      <c r="BI142" s="11"/>
      <c r="BK142" s="11"/>
      <c r="BL142" s="11"/>
      <c r="BM142" s="11"/>
      <c r="BO142" s="11"/>
      <c r="BP142" s="11"/>
      <c r="BQ142" s="11"/>
      <c r="BS142" s="11"/>
      <c r="BT142" s="11"/>
      <c r="BU142" s="11"/>
      <c r="BW142" s="11"/>
      <c r="BX142" s="11"/>
      <c r="BY142" s="11"/>
      <c r="CA142" s="11"/>
      <c r="CB142" s="11"/>
      <c r="CC142" s="11"/>
      <c r="CE142" s="11"/>
      <c r="CF142" s="11"/>
      <c r="CG142" s="11"/>
      <c r="CI142" s="11"/>
      <c r="CJ142" s="11"/>
      <c r="CK142" s="11"/>
      <c r="CM142" s="11"/>
      <c r="CN142" s="11"/>
      <c r="CO142" s="11"/>
      <c r="CQ142" s="11"/>
      <c r="CR142" s="11"/>
      <c r="CS142" s="11"/>
    </row>
    <row r="143" spans="1:97" ht="14.1" customHeight="1" x14ac:dyDescent="0.2">
      <c r="A143" s="64">
        <v>139</v>
      </c>
      <c r="B143" s="117" t="s">
        <v>1249</v>
      </c>
      <c r="C143" s="61" t="str">
        <f>'Map and Ab list'!Z21</f>
        <v>X9</v>
      </c>
      <c r="D143" s="61" t="str">
        <f>'Map and Ab list'!Z23</f>
        <v>X10</v>
      </c>
      <c r="E143" s="61" t="e">
        <f t="shared" si="24"/>
        <v>#VALUE!</v>
      </c>
      <c r="G143" s="61" t="str">
        <f>'Map and Ab list'!Z95</f>
        <v>X9</v>
      </c>
      <c r="H143" s="61" t="str">
        <f>'Map and Ab list'!Z97</f>
        <v>X10</v>
      </c>
      <c r="I143" s="61" t="e">
        <f t="shared" si="25"/>
        <v>#VALUE!</v>
      </c>
      <c r="K143" s="61" t="str">
        <f>'Map and Ab list'!Z169</f>
        <v>X9</v>
      </c>
      <c r="L143" s="61" t="str">
        <f>'Map and Ab list'!Z171</f>
        <v>X10</v>
      </c>
      <c r="M143" s="61" t="e">
        <f t="shared" si="26"/>
        <v>#VALUE!</v>
      </c>
      <c r="O143" s="61" t="str">
        <f>'Map and Ab list'!Z243</f>
        <v>X9</v>
      </c>
      <c r="P143" s="61" t="str">
        <f>'Map and Ab list'!Z245</f>
        <v>X10</v>
      </c>
      <c r="Q143" s="61" t="e">
        <f t="shared" si="27"/>
        <v>#VALUE!</v>
      </c>
      <c r="S143" s="61" t="str">
        <f>'Map and Ab list'!Z317</f>
        <v>X9</v>
      </c>
      <c r="T143" s="61" t="str">
        <f>'Map and Ab list'!Z319</f>
        <v>X10</v>
      </c>
      <c r="U143" s="61" t="e">
        <f t="shared" si="28"/>
        <v>#VALUE!</v>
      </c>
      <c r="W143" s="61" t="str">
        <f>'Map and Ab list'!Z391</f>
        <v>X9</v>
      </c>
      <c r="X143" s="61" t="str">
        <f>'Map and Ab list'!Z393</f>
        <v>X10</v>
      </c>
      <c r="Y143" s="61" t="e">
        <f t="shared" si="29"/>
        <v>#VALUE!</v>
      </c>
      <c r="AA143" s="61" t="str">
        <f>'Map and Ab list'!Z465</f>
        <v>X9</v>
      </c>
      <c r="AB143" s="61" t="str">
        <f>'Map and Ab list'!Z467</f>
        <v>X10</v>
      </c>
      <c r="AC143" s="61" t="e">
        <f t="shared" si="30"/>
        <v>#VALUE!</v>
      </c>
      <c r="AE143" s="61" t="str">
        <f>'Map and Ab list'!Z539</f>
        <v>X9</v>
      </c>
      <c r="AF143" s="61" t="str">
        <f>'Map and Ab list'!Z541</f>
        <v>X10</v>
      </c>
      <c r="AG143" s="61" t="e">
        <f t="shared" si="31"/>
        <v>#VALUE!</v>
      </c>
      <c r="AI143" s="61" t="str">
        <f>'Map and Ab list'!Z613</f>
        <v>X9</v>
      </c>
      <c r="AJ143" s="61" t="str">
        <f>'Map and Ab list'!Z615</f>
        <v>X10</v>
      </c>
      <c r="AK143" s="61" t="e">
        <f t="shared" si="32"/>
        <v>#VALUE!</v>
      </c>
      <c r="AM143" s="61" t="str">
        <f>'Map and Ab list'!Z687</f>
        <v>X9</v>
      </c>
      <c r="AN143" s="61" t="str">
        <f>'Map and Ab list'!Z689</f>
        <v>X10</v>
      </c>
      <c r="AO143" s="61" t="e">
        <f t="shared" si="33"/>
        <v>#VALUE!</v>
      </c>
      <c r="AQ143" s="61" t="str">
        <f>'Map and Ab list'!Z761</f>
        <v>X9</v>
      </c>
      <c r="AR143" s="61" t="str">
        <f>'Map and Ab list'!Z763</f>
        <v>X10</v>
      </c>
      <c r="AS143" s="61" t="e">
        <f t="shared" si="34"/>
        <v>#VALUE!</v>
      </c>
      <c r="AU143" s="61" t="str">
        <f>'Map and Ab list'!Z835</f>
        <v>X9</v>
      </c>
      <c r="AV143" s="61" t="str">
        <f>'Map and Ab list'!Z837</f>
        <v>X10</v>
      </c>
      <c r="AW143" s="61" t="e">
        <f t="shared" si="35"/>
        <v>#VALUE!</v>
      </c>
      <c r="AZ143" s="11"/>
      <c r="BA143" s="11"/>
      <c r="BC143" s="11"/>
      <c r="BD143" s="11"/>
      <c r="BE143" s="11"/>
      <c r="BG143" s="11"/>
      <c r="BH143" s="11"/>
      <c r="BI143" s="11"/>
      <c r="BK143" s="11"/>
      <c r="BL143" s="11"/>
      <c r="BM143" s="11"/>
      <c r="BO143" s="11"/>
      <c r="BP143" s="11"/>
      <c r="BQ143" s="11"/>
      <c r="BS143" s="11"/>
      <c r="BT143" s="11"/>
      <c r="BU143" s="11"/>
      <c r="BW143" s="11"/>
      <c r="BX143" s="11"/>
      <c r="BY143" s="11"/>
      <c r="CA143" s="11"/>
      <c r="CB143" s="11"/>
      <c r="CC143" s="11"/>
      <c r="CE143" s="11"/>
      <c r="CF143" s="11"/>
      <c r="CG143" s="11"/>
      <c r="CI143" s="11"/>
      <c r="CJ143" s="11"/>
      <c r="CK143" s="11"/>
      <c r="CM143" s="11"/>
      <c r="CN143" s="11"/>
      <c r="CO143" s="11"/>
      <c r="CQ143" s="11"/>
      <c r="CR143" s="11"/>
      <c r="CS143" s="11"/>
    </row>
    <row r="144" spans="1:97" ht="14.1" customHeight="1" x14ac:dyDescent="0.2">
      <c r="A144" s="64">
        <v>140</v>
      </c>
      <c r="B144" s="117" t="s">
        <v>1250</v>
      </c>
      <c r="C144" s="61" t="str">
        <f>'Map and Ab list'!AA21</f>
        <v>Y9</v>
      </c>
      <c r="D144" s="61" t="str">
        <f>'Map and Ab list'!AA23</f>
        <v>Y10</v>
      </c>
      <c r="E144" s="61" t="e">
        <f t="shared" si="24"/>
        <v>#VALUE!</v>
      </c>
      <c r="G144" s="61" t="str">
        <f>'Map and Ab list'!AA95</f>
        <v>Y9</v>
      </c>
      <c r="H144" s="61" t="str">
        <f>'Map and Ab list'!AA97</f>
        <v>Y10</v>
      </c>
      <c r="I144" s="61" t="e">
        <f t="shared" si="25"/>
        <v>#VALUE!</v>
      </c>
      <c r="K144" s="61" t="str">
        <f>'Map and Ab list'!AA169</f>
        <v>Y9</v>
      </c>
      <c r="L144" s="61" t="str">
        <f>'Map and Ab list'!AA171</f>
        <v>Y10</v>
      </c>
      <c r="M144" s="61" t="e">
        <f t="shared" si="26"/>
        <v>#VALUE!</v>
      </c>
      <c r="O144" s="61" t="str">
        <f>'Map and Ab list'!AA243</f>
        <v>Y9</v>
      </c>
      <c r="P144" s="61" t="str">
        <f>'Map and Ab list'!AA245</f>
        <v>Y10</v>
      </c>
      <c r="Q144" s="61" t="e">
        <f t="shared" si="27"/>
        <v>#VALUE!</v>
      </c>
      <c r="S144" s="61" t="str">
        <f>'Map and Ab list'!AA317</f>
        <v>Y9</v>
      </c>
      <c r="T144" s="61" t="str">
        <f>'Map and Ab list'!AA319</f>
        <v>Y10</v>
      </c>
      <c r="U144" s="61" t="e">
        <f t="shared" si="28"/>
        <v>#VALUE!</v>
      </c>
      <c r="W144" s="61" t="str">
        <f>'Map and Ab list'!AA391</f>
        <v>Y9</v>
      </c>
      <c r="X144" s="61" t="str">
        <f>'Map and Ab list'!AA393</f>
        <v>Y10</v>
      </c>
      <c r="Y144" s="61" t="e">
        <f t="shared" si="29"/>
        <v>#VALUE!</v>
      </c>
      <c r="AA144" s="61" t="str">
        <f>'Map and Ab list'!AA465</f>
        <v>Y9</v>
      </c>
      <c r="AB144" s="61" t="str">
        <f>'Map and Ab list'!AA467</f>
        <v>Y10</v>
      </c>
      <c r="AC144" s="61" t="e">
        <f t="shared" si="30"/>
        <v>#VALUE!</v>
      </c>
      <c r="AE144" s="61" t="str">
        <f>'Map and Ab list'!AA539</f>
        <v>Y9</v>
      </c>
      <c r="AF144" s="61" t="str">
        <f>'Map and Ab list'!AA541</f>
        <v>Y10</v>
      </c>
      <c r="AG144" s="61" t="e">
        <f t="shared" si="31"/>
        <v>#VALUE!</v>
      </c>
      <c r="AI144" s="61" t="str">
        <f>'Map and Ab list'!AA613</f>
        <v>Y9</v>
      </c>
      <c r="AJ144" s="61" t="str">
        <f>'Map and Ab list'!AA615</f>
        <v>Y10</v>
      </c>
      <c r="AK144" s="61" t="e">
        <f t="shared" si="32"/>
        <v>#VALUE!</v>
      </c>
      <c r="AM144" s="61" t="str">
        <f>'Map and Ab list'!AA687</f>
        <v>Y9</v>
      </c>
      <c r="AN144" s="61" t="str">
        <f>'Map and Ab list'!AA689</f>
        <v>Y10</v>
      </c>
      <c r="AO144" s="61" t="e">
        <f t="shared" si="33"/>
        <v>#VALUE!</v>
      </c>
      <c r="AQ144" s="61" t="str">
        <f>'Map and Ab list'!AA761</f>
        <v>Y9</v>
      </c>
      <c r="AR144" s="61" t="str">
        <f>'Map and Ab list'!AA763</f>
        <v>Y10</v>
      </c>
      <c r="AS144" s="61" t="e">
        <f t="shared" si="34"/>
        <v>#VALUE!</v>
      </c>
      <c r="AU144" s="61" t="str">
        <f>'Map and Ab list'!AA835</f>
        <v>Y9</v>
      </c>
      <c r="AV144" s="61" t="str">
        <f>'Map and Ab list'!AA837</f>
        <v>Y10</v>
      </c>
      <c r="AW144" s="61" t="e">
        <f t="shared" si="35"/>
        <v>#VALUE!</v>
      </c>
      <c r="AZ144" s="11"/>
      <c r="BA144" s="11"/>
      <c r="BC144" s="11"/>
      <c r="BD144" s="11"/>
      <c r="BE144" s="11"/>
      <c r="BG144" s="11"/>
      <c r="BH144" s="11"/>
      <c r="BI144" s="11"/>
      <c r="BK144" s="11"/>
      <c r="BL144" s="11"/>
      <c r="BM144" s="11"/>
      <c r="BO144" s="11"/>
      <c r="BP144" s="11"/>
      <c r="BQ144" s="11"/>
      <c r="BS144" s="11"/>
      <c r="BT144" s="11"/>
      <c r="BU144" s="11"/>
      <c r="BW144" s="11"/>
      <c r="BX144" s="11"/>
      <c r="BY144" s="11"/>
      <c r="CA144" s="11"/>
      <c r="CB144" s="11"/>
      <c r="CC144" s="11"/>
      <c r="CE144" s="11"/>
      <c r="CF144" s="11"/>
      <c r="CG144" s="11"/>
      <c r="CI144" s="11"/>
      <c r="CJ144" s="11"/>
      <c r="CK144" s="11"/>
      <c r="CM144" s="11"/>
      <c r="CN144" s="11"/>
      <c r="CO144" s="11"/>
      <c r="CQ144" s="11"/>
      <c r="CR144" s="11"/>
      <c r="CS144" s="11"/>
    </row>
    <row r="145" spans="1:97" ht="14.1" customHeight="1" x14ac:dyDescent="0.2">
      <c r="A145" s="64">
        <v>141</v>
      </c>
      <c r="B145" s="117" t="s">
        <v>1251</v>
      </c>
      <c r="C145" s="61" t="str">
        <f>'Map and Ab list'!AB21</f>
        <v>Z9</v>
      </c>
      <c r="D145" s="61" t="str">
        <f>'Map and Ab list'!AB23</f>
        <v>Z10</v>
      </c>
      <c r="E145" s="61" t="e">
        <f t="shared" si="24"/>
        <v>#VALUE!</v>
      </c>
      <c r="G145" s="61" t="str">
        <f>'Map and Ab list'!AB95</f>
        <v>Z9</v>
      </c>
      <c r="H145" s="61" t="str">
        <f>'Map and Ab list'!AB97</f>
        <v>Z10</v>
      </c>
      <c r="I145" s="61" t="e">
        <f t="shared" si="25"/>
        <v>#VALUE!</v>
      </c>
      <c r="K145" s="61" t="str">
        <f>'Map and Ab list'!AB169</f>
        <v>Z9</v>
      </c>
      <c r="L145" s="61" t="str">
        <f>'Map and Ab list'!AB171</f>
        <v>Z10</v>
      </c>
      <c r="M145" s="61" t="e">
        <f t="shared" si="26"/>
        <v>#VALUE!</v>
      </c>
      <c r="O145" s="61" t="str">
        <f>'Map and Ab list'!AB243</f>
        <v>Z9</v>
      </c>
      <c r="P145" s="61" t="str">
        <f>'Map and Ab list'!AB245</f>
        <v>Z10</v>
      </c>
      <c r="Q145" s="61" t="e">
        <f t="shared" si="27"/>
        <v>#VALUE!</v>
      </c>
      <c r="S145" s="61" t="str">
        <f>'Map and Ab list'!AB317</f>
        <v>Z9</v>
      </c>
      <c r="T145" s="61" t="str">
        <f>'Map and Ab list'!AB319</f>
        <v>Z10</v>
      </c>
      <c r="U145" s="61" t="e">
        <f t="shared" si="28"/>
        <v>#VALUE!</v>
      </c>
      <c r="W145" s="61" t="str">
        <f>'Map and Ab list'!AB391</f>
        <v>Z9</v>
      </c>
      <c r="X145" s="61" t="str">
        <f>'Map and Ab list'!AB393</f>
        <v>Z10</v>
      </c>
      <c r="Y145" s="61" t="e">
        <f t="shared" si="29"/>
        <v>#VALUE!</v>
      </c>
      <c r="AA145" s="61" t="str">
        <f>'Map and Ab list'!AB465</f>
        <v>Z9</v>
      </c>
      <c r="AB145" s="61" t="str">
        <f>'Map and Ab list'!AB467</f>
        <v>Z10</v>
      </c>
      <c r="AC145" s="61" t="e">
        <f t="shared" si="30"/>
        <v>#VALUE!</v>
      </c>
      <c r="AE145" s="61" t="str">
        <f>'Map and Ab list'!AB539</f>
        <v>Z9</v>
      </c>
      <c r="AF145" s="61" t="str">
        <f>'Map and Ab list'!AB541</f>
        <v>Z10</v>
      </c>
      <c r="AG145" s="61" t="e">
        <f t="shared" si="31"/>
        <v>#VALUE!</v>
      </c>
      <c r="AI145" s="61" t="str">
        <f>'Map and Ab list'!AB613</f>
        <v>Z9</v>
      </c>
      <c r="AJ145" s="61" t="str">
        <f>'Map and Ab list'!AB615</f>
        <v>Z10</v>
      </c>
      <c r="AK145" s="61" t="e">
        <f t="shared" si="32"/>
        <v>#VALUE!</v>
      </c>
      <c r="AM145" s="61" t="str">
        <f>'Map and Ab list'!AB687</f>
        <v>Z9</v>
      </c>
      <c r="AN145" s="61" t="str">
        <f>'Map and Ab list'!AB689</f>
        <v>Z10</v>
      </c>
      <c r="AO145" s="61" t="e">
        <f t="shared" si="33"/>
        <v>#VALUE!</v>
      </c>
      <c r="AQ145" s="61" t="str">
        <f>'Map and Ab list'!AB761</f>
        <v>Z9</v>
      </c>
      <c r="AR145" s="61" t="str">
        <f>'Map and Ab list'!AB763</f>
        <v>Z10</v>
      </c>
      <c r="AS145" s="61" t="e">
        <f t="shared" si="34"/>
        <v>#VALUE!</v>
      </c>
      <c r="AU145" s="61" t="str">
        <f>'Map and Ab list'!AB835</f>
        <v>Z9</v>
      </c>
      <c r="AV145" s="61" t="str">
        <f>'Map and Ab list'!AB837</f>
        <v>Z10</v>
      </c>
      <c r="AW145" s="61" t="e">
        <f t="shared" si="35"/>
        <v>#VALUE!</v>
      </c>
      <c r="AZ145" s="11"/>
      <c r="BA145" s="11"/>
      <c r="BC145" s="11"/>
      <c r="BD145" s="11"/>
      <c r="BE145" s="11"/>
      <c r="BG145" s="11"/>
      <c r="BH145" s="11"/>
      <c r="BI145" s="11"/>
      <c r="BK145" s="11"/>
      <c r="BL145" s="11"/>
      <c r="BM145" s="11"/>
      <c r="BO145" s="11"/>
      <c r="BP145" s="11"/>
      <c r="BQ145" s="11"/>
      <c r="BS145" s="11"/>
      <c r="BT145" s="11"/>
      <c r="BU145" s="11"/>
      <c r="BW145" s="11"/>
      <c r="BX145" s="11"/>
      <c r="BY145" s="11"/>
      <c r="CA145" s="11"/>
      <c r="CB145" s="11"/>
      <c r="CC145" s="11"/>
      <c r="CE145" s="11"/>
      <c r="CF145" s="11"/>
      <c r="CG145" s="11"/>
      <c r="CI145" s="11"/>
      <c r="CJ145" s="11"/>
      <c r="CK145" s="11"/>
      <c r="CM145" s="11"/>
      <c r="CN145" s="11"/>
      <c r="CO145" s="11"/>
      <c r="CQ145" s="11"/>
      <c r="CR145" s="11"/>
      <c r="CS145" s="11"/>
    </row>
    <row r="146" spans="1:97" ht="14.1" customHeight="1" x14ac:dyDescent="0.2">
      <c r="A146" s="64">
        <v>142</v>
      </c>
      <c r="B146" s="117" t="s">
        <v>1252</v>
      </c>
      <c r="C146" s="61" t="str">
        <f>'Map and Ab list'!AC21</f>
        <v>AA9</v>
      </c>
      <c r="D146" s="61" t="str">
        <f>'Map and Ab list'!AC23</f>
        <v>AA10</v>
      </c>
      <c r="E146" s="61" t="e">
        <f t="shared" si="24"/>
        <v>#VALUE!</v>
      </c>
      <c r="G146" s="61" t="str">
        <f>'Map and Ab list'!AC95</f>
        <v>AA9</v>
      </c>
      <c r="H146" s="61" t="str">
        <f>'Map and Ab list'!AC97</f>
        <v>AA10</v>
      </c>
      <c r="I146" s="61" t="e">
        <f t="shared" si="25"/>
        <v>#VALUE!</v>
      </c>
      <c r="K146" s="61" t="str">
        <f>'Map and Ab list'!AC169</f>
        <v>AA9</v>
      </c>
      <c r="L146" s="61" t="str">
        <f>'Map and Ab list'!AC171</f>
        <v>AA10</v>
      </c>
      <c r="M146" s="61" t="e">
        <f t="shared" si="26"/>
        <v>#VALUE!</v>
      </c>
      <c r="O146" s="61" t="str">
        <f>'Map and Ab list'!AC243</f>
        <v>AA9</v>
      </c>
      <c r="P146" s="61" t="str">
        <f>'Map and Ab list'!AC245</f>
        <v>AA10</v>
      </c>
      <c r="Q146" s="61" t="e">
        <f t="shared" si="27"/>
        <v>#VALUE!</v>
      </c>
      <c r="S146" s="61" t="str">
        <f>'Map and Ab list'!AC317</f>
        <v>AA9</v>
      </c>
      <c r="T146" s="61" t="str">
        <f>'Map and Ab list'!AC319</f>
        <v>AA10</v>
      </c>
      <c r="U146" s="61" t="e">
        <f t="shared" si="28"/>
        <v>#VALUE!</v>
      </c>
      <c r="W146" s="61" t="str">
        <f>'Map and Ab list'!AC391</f>
        <v>AA9</v>
      </c>
      <c r="X146" s="61" t="str">
        <f>'Map and Ab list'!AC393</f>
        <v>AA10</v>
      </c>
      <c r="Y146" s="61" t="e">
        <f t="shared" si="29"/>
        <v>#VALUE!</v>
      </c>
      <c r="AA146" s="61" t="str">
        <f>'Map and Ab list'!AC465</f>
        <v>AA9</v>
      </c>
      <c r="AB146" s="61" t="str">
        <f>'Map and Ab list'!AC467</f>
        <v>AA10</v>
      </c>
      <c r="AC146" s="61" t="e">
        <f t="shared" si="30"/>
        <v>#VALUE!</v>
      </c>
      <c r="AE146" s="61" t="str">
        <f>'Map and Ab list'!AC539</f>
        <v>AA9</v>
      </c>
      <c r="AF146" s="61" t="str">
        <f>'Map and Ab list'!AC541</f>
        <v>AA10</v>
      </c>
      <c r="AG146" s="61" t="e">
        <f t="shared" si="31"/>
        <v>#VALUE!</v>
      </c>
      <c r="AI146" s="61" t="str">
        <f>'Map and Ab list'!AC613</f>
        <v>AA9</v>
      </c>
      <c r="AJ146" s="61" t="str">
        <f>'Map and Ab list'!AC615</f>
        <v>AA10</v>
      </c>
      <c r="AK146" s="61" t="e">
        <f t="shared" si="32"/>
        <v>#VALUE!</v>
      </c>
      <c r="AM146" s="61" t="str">
        <f>'Map and Ab list'!AC687</f>
        <v>AA9</v>
      </c>
      <c r="AN146" s="61" t="str">
        <f>'Map and Ab list'!AC689</f>
        <v>AA10</v>
      </c>
      <c r="AO146" s="61" t="e">
        <f t="shared" si="33"/>
        <v>#VALUE!</v>
      </c>
      <c r="AQ146" s="61" t="str">
        <f>'Map and Ab list'!AC761</f>
        <v>AA9</v>
      </c>
      <c r="AR146" s="61" t="str">
        <f>'Map and Ab list'!AC763</f>
        <v>AA10</v>
      </c>
      <c r="AS146" s="61" t="e">
        <f t="shared" si="34"/>
        <v>#VALUE!</v>
      </c>
      <c r="AU146" s="61" t="str">
        <f>'Map and Ab list'!AC835</f>
        <v>AA9</v>
      </c>
      <c r="AV146" s="61" t="str">
        <f>'Map and Ab list'!AC837</f>
        <v>AA10</v>
      </c>
      <c r="AW146" s="61" t="e">
        <f t="shared" si="35"/>
        <v>#VALUE!</v>
      </c>
      <c r="AZ146" s="11"/>
      <c r="BA146" s="11"/>
      <c r="BC146" s="11"/>
      <c r="BD146" s="11"/>
      <c r="BE146" s="11"/>
      <c r="BG146" s="11"/>
      <c r="BH146" s="11"/>
      <c r="BI146" s="11"/>
      <c r="BK146" s="11"/>
      <c r="BL146" s="11"/>
      <c r="BM146" s="11"/>
      <c r="BO146" s="11"/>
      <c r="BP146" s="11"/>
      <c r="BQ146" s="11"/>
      <c r="BS146" s="11"/>
      <c r="BT146" s="11"/>
      <c r="BU146" s="11"/>
      <c r="BW146" s="11"/>
      <c r="BX146" s="11"/>
      <c r="BY146" s="11"/>
      <c r="CA146" s="11"/>
      <c r="CB146" s="11"/>
      <c r="CC146" s="11"/>
      <c r="CE146" s="11"/>
      <c r="CF146" s="11"/>
      <c r="CG146" s="11"/>
      <c r="CI146" s="11"/>
      <c r="CJ146" s="11"/>
      <c r="CK146" s="11"/>
      <c r="CM146" s="11"/>
      <c r="CN146" s="11"/>
      <c r="CO146" s="11"/>
      <c r="CQ146" s="11"/>
      <c r="CR146" s="11"/>
      <c r="CS146" s="11"/>
    </row>
    <row r="147" spans="1:97" ht="14.1" customHeight="1" x14ac:dyDescent="0.2">
      <c r="A147" s="64">
        <v>143</v>
      </c>
      <c r="B147" s="117" t="s">
        <v>1253</v>
      </c>
      <c r="C147" s="61" t="str">
        <f>'Map and Ab list'!AD21</f>
        <v>AB9</v>
      </c>
      <c r="D147" s="61" t="str">
        <f>'Map and Ab list'!AD23</f>
        <v>AB10</v>
      </c>
      <c r="E147" s="61" t="e">
        <f t="shared" si="24"/>
        <v>#VALUE!</v>
      </c>
      <c r="G147" s="61" t="str">
        <f>'Map and Ab list'!AD95</f>
        <v>AB9</v>
      </c>
      <c r="H147" s="61" t="str">
        <f>'Map and Ab list'!AD97</f>
        <v>AB10</v>
      </c>
      <c r="I147" s="61" t="e">
        <f t="shared" si="25"/>
        <v>#VALUE!</v>
      </c>
      <c r="K147" s="61" t="str">
        <f>'Map and Ab list'!AD169</f>
        <v>AB9</v>
      </c>
      <c r="L147" s="61" t="str">
        <f>'Map and Ab list'!AD171</f>
        <v>AB10</v>
      </c>
      <c r="M147" s="61" t="e">
        <f t="shared" si="26"/>
        <v>#VALUE!</v>
      </c>
      <c r="O147" s="61" t="str">
        <f>'Map and Ab list'!AD243</f>
        <v>AB9</v>
      </c>
      <c r="P147" s="61" t="str">
        <f>'Map and Ab list'!AD245</f>
        <v>AB10</v>
      </c>
      <c r="Q147" s="61" t="e">
        <f t="shared" si="27"/>
        <v>#VALUE!</v>
      </c>
      <c r="S147" s="61" t="str">
        <f>'Map and Ab list'!AD317</f>
        <v>AB9</v>
      </c>
      <c r="T147" s="61" t="str">
        <f>'Map and Ab list'!AD319</f>
        <v>AB10</v>
      </c>
      <c r="U147" s="61" t="e">
        <f t="shared" si="28"/>
        <v>#VALUE!</v>
      </c>
      <c r="W147" s="61" t="str">
        <f>'Map and Ab list'!AD391</f>
        <v>AB9</v>
      </c>
      <c r="X147" s="61" t="str">
        <f>'Map and Ab list'!AD393</f>
        <v>AB10</v>
      </c>
      <c r="Y147" s="61" t="e">
        <f t="shared" si="29"/>
        <v>#VALUE!</v>
      </c>
      <c r="AA147" s="61" t="str">
        <f>'Map and Ab list'!AD465</f>
        <v>AB9</v>
      </c>
      <c r="AB147" s="61" t="str">
        <f>'Map and Ab list'!AD467</f>
        <v>AB10</v>
      </c>
      <c r="AC147" s="61" t="e">
        <f t="shared" si="30"/>
        <v>#VALUE!</v>
      </c>
      <c r="AE147" s="61" t="str">
        <f>'Map and Ab list'!AD539</f>
        <v>AB9</v>
      </c>
      <c r="AF147" s="61" t="str">
        <f>'Map and Ab list'!AD541</f>
        <v>AB10</v>
      </c>
      <c r="AG147" s="61" t="e">
        <f t="shared" si="31"/>
        <v>#VALUE!</v>
      </c>
      <c r="AI147" s="61" t="str">
        <f>'Map and Ab list'!AD613</f>
        <v>AB9</v>
      </c>
      <c r="AJ147" s="61" t="str">
        <f>'Map and Ab list'!AD615</f>
        <v>AB10</v>
      </c>
      <c r="AK147" s="61" t="e">
        <f t="shared" si="32"/>
        <v>#VALUE!</v>
      </c>
      <c r="AM147" s="61" t="str">
        <f>'Map and Ab list'!AD687</f>
        <v>AB9</v>
      </c>
      <c r="AN147" s="61" t="str">
        <f>'Map and Ab list'!AD689</f>
        <v>AB10</v>
      </c>
      <c r="AO147" s="61" t="e">
        <f t="shared" si="33"/>
        <v>#VALUE!</v>
      </c>
      <c r="AQ147" s="61" t="str">
        <f>'Map and Ab list'!AD761</f>
        <v>AB9</v>
      </c>
      <c r="AR147" s="61" t="str">
        <f>'Map and Ab list'!AD763</f>
        <v>AB10</v>
      </c>
      <c r="AS147" s="61" t="e">
        <f t="shared" si="34"/>
        <v>#VALUE!</v>
      </c>
      <c r="AU147" s="61" t="str">
        <f>'Map and Ab list'!AD835</f>
        <v>AB9</v>
      </c>
      <c r="AV147" s="61" t="str">
        <f>'Map and Ab list'!AD837</f>
        <v>AB10</v>
      </c>
      <c r="AW147" s="61" t="e">
        <f t="shared" si="35"/>
        <v>#VALUE!</v>
      </c>
      <c r="AZ147" s="11"/>
      <c r="BA147" s="11"/>
      <c r="BC147" s="11"/>
      <c r="BD147" s="11"/>
      <c r="BE147" s="11"/>
      <c r="BG147" s="11"/>
      <c r="BH147" s="11"/>
      <c r="BI147" s="11"/>
      <c r="BK147" s="11"/>
      <c r="BL147" s="11"/>
      <c r="BM147" s="11"/>
      <c r="BO147" s="11"/>
      <c r="BP147" s="11"/>
      <c r="BQ147" s="11"/>
      <c r="BS147" s="11"/>
      <c r="BT147" s="11"/>
      <c r="BU147" s="11"/>
      <c r="BW147" s="11"/>
      <c r="BX147" s="11"/>
      <c r="BY147" s="11"/>
      <c r="CA147" s="11"/>
      <c r="CB147" s="11"/>
      <c r="CC147" s="11"/>
      <c r="CE147" s="11"/>
      <c r="CF147" s="11"/>
      <c r="CG147" s="11"/>
      <c r="CI147" s="11"/>
      <c r="CJ147" s="11"/>
      <c r="CK147" s="11"/>
      <c r="CM147" s="11"/>
      <c r="CN147" s="11"/>
      <c r="CO147" s="11"/>
      <c r="CQ147" s="11"/>
      <c r="CR147" s="11"/>
      <c r="CS147" s="11"/>
    </row>
    <row r="148" spans="1:97" ht="14.1" customHeight="1" x14ac:dyDescent="0.2">
      <c r="A148" s="64">
        <v>144</v>
      </c>
      <c r="B148" s="117" t="s">
        <v>1254</v>
      </c>
      <c r="C148" s="61" t="str">
        <f>'Map and Ab list'!AE21</f>
        <v>AC9</v>
      </c>
      <c r="D148" s="61" t="str">
        <f>'Map and Ab list'!AE23</f>
        <v>AC10</v>
      </c>
      <c r="E148" s="61" t="e">
        <f t="shared" si="24"/>
        <v>#VALUE!</v>
      </c>
      <c r="G148" s="61" t="str">
        <f>'Map and Ab list'!AE95</f>
        <v>AC9</v>
      </c>
      <c r="H148" s="61" t="str">
        <f>'Map and Ab list'!AE97</f>
        <v>AC10</v>
      </c>
      <c r="I148" s="61" t="e">
        <f t="shared" si="25"/>
        <v>#VALUE!</v>
      </c>
      <c r="K148" s="61" t="str">
        <f>'Map and Ab list'!AE169</f>
        <v>AC9</v>
      </c>
      <c r="L148" s="61" t="str">
        <f>'Map and Ab list'!AE171</f>
        <v>AC10</v>
      </c>
      <c r="M148" s="61" t="e">
        <f t="shared" si="26"/>
        <v>#VALUE!</v>
      </c>
      <c r="O148" s="61" t="str">
        <f>'Map and Ab list'!AE243</f>
        <v>AC9</v>
      </c>
      <c r="P148" s="61" t="str">
        <f>'Map and Ab list'!AE245</f>
        <v>AC10</v>
      </c>
      <c r="Q148" s="61" t="e">
        <f t="shared" si="27"/>
        <v>#VALUE!</v>
      </c>
      <c r="S148" s="61" t="str">
        <f>'Map and Ab list'!AE317</f>
        <v>AC9</v>
      </c>
      <c r="T148" s="61" t="str">
        <f>'Map and Ab list'!AE319</f>
        <v>AC10</v>
      </c>
      <c r="U148" s="61" t="e">
        <f t="shared" si="28"/>
        <v>#VALUE!</v>
      </c>
      <c r="W148" s="61" t="str">
        <f>'Map and Ab list'!AE391</f>
        <v>AC9</v>
      </c>
      <c r="X148" s="61" t="str">
        <f>'Map and Ab list'!AE393</f>
        <v>AC10</v>
      </c>
      <c r="Y148" s="61" t="e">
        <f t="shared" si="29"/>
        <v>#VALUE!</v>
      </c>
      <c r="AA148" s="61" t="str">
        <f>'Map and Ab list'!AE465</f>
        <v>AC9</v>
      </c>
      <c r="AB148" s="61" t="str">
        <f>'Map and Ab list'!AE467</f>
        <v>AC10</v>
      </c>
      <c r="AC148" s="61" t="e">
        <f t="shared" si="30"/>
        <v>#VALUE!</v>
      </c>
      <c r="AE148" s="61" t="str">
        <f>'Map and Ab list'!AE539</f>
        <v>AC9</v>
      </c>
      <c r="AF148" s="61" t="str">
        <f>'Map and Ab list'!AE541</f>
        <v>AC10</v>
      </c>
      <c r="AG148" s="61" t="e">
        <f t="shared" si="31"/>
        <v>#VALUE!</v>
      </c>
      <c r="AI148" s="61" t="str">
        <f>'Map and Ab list'!AE613</f>
        <v>AC9</v>
      </c>
      <c r="AJ148" s="61" t="str">
        <f>'Map and Ab list'!AE615</f>
        <v>AC10</v>
      </c>
      <c r="AK148" s="61" t="e">
        <f t="shared" si="32"/>
        <v>#VALUE!</v>
      </c>
      <c r="AM148" s="61" t="str">
        <f>'Map and Ab list'!AE687</f>
        <v>AC9</v>
      </c>
      <c r="AN148" s="61" t="str">
        <f>'Map and Ab list'!AE689</f>
        <v>AC10</v>
      </c>
      <c r="AO148" s="61" t="e">
        <f t="shared" si="33"/>
        <v>#VALUE!</v>
      </c>
      <c r="AQ148" s="61" t="str">
        <f>'Map and Ab list'!AE761</f>
        <v>AC9</v>
      </c>
      <c r="AR148" s="61" t="str">
        <f>'Map and Ab list'!AE763</f>
        <v>AC10</v>
      </c>
      <c r="AS148" s="61" t="e">
        <f t="shared" si="34"/>
        <v>#VALUE!</v>
      </c>
      <c r="AU148" s="61" t="str">
        <f>'Map and Ab list'!AE835</f>
        <v>AC9</v>
      </c>
      <c r="AV148" s="61" t="str">
        <f>'Map and Ab list'!AE837</f>
        <v>AC10</v>
      </c>
      <c r="AW148" s="61" t="e">
        <f t="shared" si="35"/>
        <v>#VALUE!</v>
      </c>
      <c r="AZ148" s="11"/>
      <c r="BA148" s="11"/>
      <c r="BC148" s="11"/>
      <c r="BD148" s="11"/>
      <c r="BE148" s="11"/>
      <c r="BG148" s="11"/>
      <c r="BH148" s="11"/>
      <c r="BI148" s="11"/>
      <c r="BK148" s="11"/>
      <c r="BL148" s="11"/>
      <c r="BM148" s="11"/>
      <c r="BO148" s="11"/>
      <c r="BP148" s="11"/>
      <c r="BQ148" s="11"/>
      <c r="BS148" s="11"/>
      <c r="BT148" s="11"/>
      <c r="BU148" s="11"/>
      <c r="BW148" s="11"/>
      <c r="BX148" s="11"/>
      <c r="BY148" s="11"/>
      <c r="CA148" s="11"/>
      <c r="CB148" s="11"/>
      <c r="CC148" s="11"/>
      <c r="CE148" s="11"/>
      <c r="CF148" s="11"/>
      <c r="CG148" s="11"/>
      <c r="CI148" s="11"/>
      <c r="CJ148" s="11"/>
      <c r="CK148" s="11"/>
      <c r="CM148" s="11"/>
      <c r="CN148" s="11"/>
      <c r="CO148" s="11"/>
      <c r="CQ148" s="11"/>
      <c r="CR148" s="11"/>
      <c r="CS148" s="11"/>
    </row>
    <row r="149" spans="1:97" ht="14.1" customHeight="1" x14ac:dyDescent="0.2">
      <c r="A149" s="64">
        <v>145</v>
      </c>
      <c r="B149" s="117" t="s">
        <v>1255</v>
      </c>
      <c r="C149" s="61" t="str">
        <f>'Map and Ab list'!AF21</f>
        <v>AD9</v>
      </c>
      <c r="D149" s="61" t="str">
        <f>'Map and Ab list'!AF23</f>
        <v>AD10</v>
      </c>
      <c r="E149" s="61" t="e">
        <f t="shared" si="24"/>
        <v>#VALUE!</v>
      </c>
      <c r="G149" s="61" t="str">
        <f>'Map and Ab list'!AF95</f>
        <v>AD9</v>
      </c>
      <c r="H149" s="61" t="str">
        <f>'Map and Ab list'!AF97</f>
        <v>AD10</v>
      </c>
      <c r="I149" s="61" t="e">
        <f t="shared" si="25"/>
        <v>#VALUE!</v>
      </c>
      <c r="K149" s="61" t="str">
        <f>'Map and Ab list'!AF169</f>
        <v>AD9</v>
      </c>
      <c r="L149" s="61" t="str">
        <f>'Map and Ab list'!AF171</f>
        <v>AD10</v>
      </c>
      <c r="M149" s="61" t="e">
        <f t="shared" si="26"/>
        <v>#VALUE!</v>
      </c>
      <c r="O149" s="61" t="str">
        <f>'Map and Ab list'!AF243</f>
        <v>AD9</v>
      </c>
      <c r="P149" s="61" t="str">
        <f>'Map and Ab list'!AF245</f>
        <v>AD10</v>
      </c>
      <c r="Q149" s="61" t="e">
        <f t="shared" si="27"/>
        <v>#VALUE!</v>
      </c>
      <c r="S149" s="61" t="str">
        <f>'Map and Ab list'!AF317</f>
        <v>AD9</v>
      </c>
      <c r="T149" s="61" t="str">
        <f>'Map and Ab list'!AF319</f>
        <v>AD10</v>
      </c>
      <c r="U149" s="61" t="e">
        <f t="shared" si="28"/>
        <v>#VALUE!</v>
      </c>
      <c r="W149" s="61" t="str">
        <f>'Map and Ab list'!AF391</f>
        <v>AD9</v>
      </c>
      <c r="X149" s="61" t="str">
        <f>'Map and Ab list'!AF393</f>
        <v>AD10</v>
      </c>
      <c r="Y149" s="61" t="e">
        <f t="shared" si="29"/>
        <v>#VALUE!</v>
      </c>
      <c r="AA149" s="61" t="str">
        <f>'Map and Ab list'!AF465</f>
        <v>AD9</v>
      </c>
      <c r="AB149" s="61" t="str">
        <f>'Map and Ab list'!AF467</f>
        <v>AD10</v>
      </c>
      <c r="AC149" s="61" t="e">
        <f t="shared" si="30"/>
        <v>#VALUE!</v>
      </c>
      <c r="AE149" s="61" t="str">
        <f>'Map and Ab list'!AF539</f>
        <v>AD9</v>
      </c>
      <c r="AF149" s="61" t="str">
        <f>'Map and Ab list'!AF541</f>
        <v>AD10</v>
      </c>
      <c r="AG149" s="61" t="e">
        <f t="shared" si="31"/>
        <v>#VALUE!</v>
      </c>
      <c r="AI149" s="61" t="str">
        <f>'Map and Ab list'!AF613</f>
        <v>AD9</v>
      </c>
      <c r="AJ149" s="61" t="str">
        <f>'Map and Ab list'!AF615</f>
        <v>AD10</v>
      </c>
      <c r="AK149" s="61" t="e">
        <f t="shared" si="32"/>
        <v>#VALUE!</v>
      </c>
      <c r="AM149" s="61" t="str">
        <f>'Map and Ab list'!AF687</f>
        <v>AD9</v>
      </c>
      <c r="AN149" s="61" t="str">
        <f>'Map and Ab list'!AF689</f>
        <v>AD10</v>
      </c>
      <c r="AO149" s="61" t="e">
        <f t="shared" si="33"/>
        <v>#VALUE!</v>
      </c>
      <c r="AQ149" s="61" t="str">
        <f>'Map and Ab list'!AF761</f>
        <v>AD9</v>
      </c>
      <c r="AR149" s="61" t="str">
        <f>'Map and Ab list'!AF763</f>
        <v>AD10</v>
      </c>
      <c r="AS149" s="61" t="e">
        <f t="shared" si="34"/>
        <v>#VALUE!</v>
      </c>
      <c r="AU149" s="61" t="str">
        <f>'Map and Ab list'!AF835</f>
        <v>AD9</v>
      </c>
      <c r="AV149" s="61" t="str">
        <f>'Map and Ab list'!AF837</f>
        <v>AD10</v>
      </c>
      <c r="AW149" s="61" t="e">
        <f t="shared" si="35"/>
        <v>#VALUE!</v>
      </c>
      <c r="AZ149" s="11"/>
      <c r="BA149" s="11"/>
      <c r="BC149" s="11"/>
      <c r="BD149" s="11"/>
      <c r="BE149" s="11"/>
      <c r="BG149" s="11"/>
      <c r="BH149" s="11"/>
      <c r="BI149" s="11"/>
      <c r="BK149" s="11"/>
      <c r="BL149" s="11"/>
      <c r="BM149" s="11"/>
      <c r="BO149" s="11"/>
      <c r="BP149" s="11"/>
      <c r="BQ149" s="11"/>
      <c r="BS149" s="11"/>
      <c r="BT149" s="11"/>
      <c r="BU149" s="11"/>
      <c r="BW149" s="11"/>
      <c r="BX149" s="11"/>
      <c r="BY149" s="11"/>
      <c r="CA149" s="11"/>
      <c r="CB149" s="11"/>
      <c r="CC149" s="11"/>
      <c r="CE149" s="11"/>
      <c r="CF149" s="11"/>
      <c r="CG149" s="11"/>
      <c r="CI149" s="11"/>
      <c r="CJ149" s="11"/>
      <c r="CK149" s="11"/>
      <c r="CM149" s="11"/>
      <c r="CN149" s="11"/>
      <c r="CO149" s="11"/>
      <c r="CQ149" s="11"/>
      <c r="CR149" s="11"/>
      <c r="CS149" s="11"/>
    </row>
    <row r="150" spans="1:97" ht="14.1" customHeight="1" x14ac:dyDescent="0.2">
      <c r="A150" s="64">
        <v>146</v>
      </c>
      <c r="B150" s="117" t="s">
        <v>1256</v>
      </c>
      <c r="C150" s="61" t="str">
        <f>'Map and Ab list'!C25</f>
        <v>A11</v>
      </c>
      <c r="D150" s="61" t="str">
        <f>'Map and Ab list'!C27</f>
        <v>A12</v>
      </c>
      <c r="E150" s="61" t="e">
        <f t="shared" si="24"/>
        <v>#VALUE!</v>
      </c>
      <c r="G150" s="61" t="str">
        <f>'Map and Ab list'!C99</f>
        <v>A11</v>
      </c>
      <c r="H150" s="61" t="str">
        <f>'Map and Ab list'!C101</f>
        <v>A12</v>
      </c>
      <c r="I150" s="61" t="e">
        <f t="shared" si="25"/>
        <v>#VALUE!</v>
      </c>
      <c r="K150" s="61" t="str">
        <f>'Map and Ab list'!C173</f>
        <v>A11</v>
      </c>
      <c r="L150" s="61" t="str">
        <f>'Map and Ab list'!C175</f>
        <v>A12</v>
      </c>
      <c r="M150" s="61" t="e">
        <f t="shared" si="26"/>
        <v>#VALUE!</v>
      </c>
      <c r="O150" s="61" t="str">
        <f>'Map and Ab list'!C247</f>
        <v>A11</v>
      </c>
      <c r="P150" s="61" t="str">
        <f>'Map and Ab list'!C249</f>
        <v>A12</v>
      </c>
      <c r="Q150" s="61" t="e">
        <f t="shared" si="27"/>
        <v>#VALUE!</v>
      </c>
      <c r="S150" s="61" t="str">
        <f>'Map and Ab list'!C321</f>
        <v>A11</v>
      </c>
      <c r="T150" s="61" t="str">
        <f>'Map and Ab list'!C323</f>
        <v>A12</v>
      </c>
      <c r="U150" s="61" t="e">
        <f t="shared" si="28"/>
        <v>#VALUE!</v>
      </c>
      <c r="W150" s="61" t="str">
        <f>'Map and Ab list'!C395</f>
        <v>A11</v>
      </c>
      <c r="X150" s="61" t="str">
        <f>'Map and Ab list'!C397</f>
        <v>A12</v>
      </c>
      <c r="Y150" s="61" t="e">
        <f t="shared" si="29"/>
        <v>#VALUE!</v>
      </c>
      <c r="AA150" s="61" t="str">
        <f>'Map and Ab list'!C469</f>
        <v>A11</v>
      </c>
      <c r="AB150" s="61" t="str">
        <f>'Map and Ab list'!C471</f>
        <v>A12</v>
      </c>
      <c r="AC150" s="61" t="e">
        <f t="shared" si="30"/>
        <v>#VALUE!</v>
      </c>
      <c r="AE150" s="61" t="str">
        <f>'Map and Ab list'!C543</f>
        <v>A11</v>
      </c>
      <c r="AF150" s="61" t="str">
        <f>'Map and Ab list'!C545</f>
        <v>A12</v>
      </c>
      <c r="AG150" s="61" t="e">
        <f t="shared" si="31"/>
        <v>#VALUE!</v>
      </c>
      <c r="AI150" s="61" t="str">
        <f>'Map and Ab list'!C617</f>
        <v>A11</v>
      </c>
      <c r="AJ150" s="61" t="str">
        <f>'Map and Ab list'!C619</f>
        <v>A12</v>
      </c>
      <c r="AK150" s="61" t="e">
        <f t="shared" si="32"/>
        <v>#VALUE!</v>
      </c>
      <c r="AM150" s="61" t="str">
        <f>'Map and Ab list'!C691</f>
        <v>A11</v>
      </c>
      <c r="AN150" s="61" t="str">
        <f>'Map and Ab list'!C693</f>
        <v>A12</v>
      </c>
      <c r="AO150" s="61" t="e">
        <f t="shared" si="33"/>
        <v>#VALUE!</v>
      </c>
      <c r="AQ150" s="61" t="str">
        <f>'Map and Ab list'!C765</f>
        <v>A11</v>
      </c>
      <c r="AR150" s="61" t="str">
        <f>'Map and Ab list'!C767</f>
        <v>A12</v>
      </c>
      <c r="AS150" s="61" t="e">
        <f t="shared" si="34"/>
        <v>#VALUE!</v>
      </c>
      <c r="AU150" s="61" t="str">
        <f>'Map and Ab list'!C839</f>
        <v>A11</v>
      </c>
      <c r="AV150" s="61" t="str">
        <f>'Map and Ab list'!C841</f>
        <v>A12</v>
      </c>
      <c r="AW150" s="61" t="e">
        <f t="shared" si="35"/>
        <v>#VALUE!</v>
      </c>
      <c r="AZ150" s="11"/>
      <c r="BA150" s="11"/>
      <c r="BC150" s="11"/>
      <c r="BD150" s="11"/>
      <c r="BE150" s="11"/>
      <c r="BG150" s="11"/>
      <c r="BH150" s="11"/>
      <c r="BI150" s="11"/>
      <c r="BK150" s="11"/>
      <c r="BL150" s="11"/>
      <c r="BM150" s="11"/>
      <c r="BO150" s="11"/>
      <c r="BP150" s="11"/>
      <c r="BQ150" s="11"/>
      <c r="BS150" s="11"/>
      <c r="BT150" s="11"/>
      <c r="BU150" s="11"/>
      <c r="BW150" s="11"/>
      <c r="BX150" s="11"/>
      <c r="BY150" s="11"/>
      <c r="CA150" s="11"/>
      <c r="CB150" s="11"/>
      <c r="CC150" s="11"/>
      <c r="CE150" s="11"/>
      <c r="CF150" s="11"/>
      <c r="CG150" s="11"/>
      <c r="CI150" s="11"/>
      <c r="CJ150" s="11"/>
      <c r="CK150" s="11"/>
      <c r="CM150" s="11"/>
      <c r="CN150" s="11"/>
      <c r="CO150" s="11"/>
      <c r="CQ150" s="11"/>
      <c r="CR150" s="11"/>
      <c r="CS150" s="11"/>
    </row>
    <row r="151" spans="1:97" ht="14.1" customHeight="1" x14ac:dyDescent="0.2">
      <c r="A151" s="64">
        <v>147</v>
      </c>
      <c r="B151" s="117" t="s">
        <v>1257</v>
      </c>
      <c r="C151" s="61" t="str">
        <f>'Map and Ab list'!D25</f>
        <v>B11</v>
      </c>
      <c r="D151" s="61" t="str">
        <f>'Map and Ab list'!D27</f>
        <v>B12</v>
      </c>
      <c r="E151" s="61" t="e">
        <f t="shared" si="24"/>
        <v>#VALUE!</v>
      </c>
      <c r="G151" s="61" t="str">
        <f>'Map and Ab list'!D99</f>
        <v>B11</v>
      </c>
      <c r="H151" s="61" t="str">
        <f>'Map and Ab list'!D101</f>
        <v>B12</v>
      </c>
      <c r="I151" s="61" t="e">
        <f t="shared" si="25"/>
        <v>#VALUE!</v>
      </c>
      <c r="K151" s="61" t="str">
        <f>'Map and Ab list'!D173</f>
        <v>B11</v>
      </c>
      <c r="L151" s="61" t="str">
        <f>'Map and Ab list'!D175</f>
        <v>B12</v>
      </c>
      <c r="M151" s="61" t="e">
        <f t="shared" si="26"/>
        <v>#VALUE!</v>
      </c>
      <c r="O151" s="61" t="str">
        <f>'Map and Ab list'!D247</f>
        <v>B11</v>
      </c>
      <c r="P151" s="61" t="str">
        <f>'Map and Ab list'!D249</f>
        <v>B12</v>
      </c>
      <c r="Q151" s="61" t="e">
        <f t="shared" si="27"/>
        <v>#VALUE!</v>
      </c>
      <c r="S151" s="61" t="str">
        <f>'Map and Ab list'!D321</f>
        <v>B11</v>
      </c>
      <c r="T151" s="61" t="str">
        <f>'Map and Ab list'!D323</f>
        <v>B12</v>
      </c>
      <c r="U151" s="61" t="e">
        <f t="shared" si="28"/>
        <v>#VALUE!</v>
      </c>
      <c r="W151" s="61" t="str">
        <f>'Map and Ab list'!D395</f>
        <v>B11</v>
      </c>
      <c r="X151" s="61" t="str">
        <f>'Map and Ab list'!D397</f>
        <v>B12</v>
      </c>
      <c r="Y151" s="61" t="e">
        <f t="shared" si="29"/>
        <v>#VALUE!</v>
      </c>
      <c r="AA151" s="61" t="str">
        <f>'Map and Ab list'!D469</f>
        <v>B11</v>
      </c>
      <c r="AB151" s="61" t="str">
        <f>'Map and Ab list'!D471</f>
        <v>B12</v>
      </c>
      <c r="AC151" s="61" t="e">
        <f t="shared" si="30"/>
        <v>#VALUE!</v>
      </c>
      <c r="AE151" s="61" t="str">
        <f>'Map and Ab list'!D543</f>
        <v>B11</v>
      </c>
      <c r="AF151" s="61" t="str">
        <f>'Map and Ab list'!D545</f>
        <v>B12</v>
      </c>
      <c r="AG151" s="61" t="e">
        <f t="shared" si="31"/>
        <v>#VALUE!</v>
      </c>
      <c r="AI151" s="61" t="str">
        <f>'Map and Ab list'!D617</f>
        <v>B11</v>
      </c>
      <c r="AJ151" s="61" t="str">
        <f>'Map and Ab list'!D619</f>
        <v>B12</v>
      </c>
      <c r="AK151" s="61" t="e">
        <f t="shared" si="32"/>
        <v>#VALUE!</v>
      </c>
      <c r="AM151" s="61" t="str">
        <f>'Map and Ab list'!D691</f>
        <v>B11</v>
      </c>
      <c r="AN151" s="61" t="str">
        <f>'Map and Ab list'!D693</f>
        <v>B12</v>
      </c>
      <c r="AO151" s="61" t="e">
        <f t="shared" si="33"/>
        <v>#VALUE!</v>
      </c>
      <c r="AQ151" s="61" t="str">
        <f>'Map and Ab list'!D765</f>
        <v>B11</v>
      </c>
      <c r="AR151" s="61" t="str">
        <f>'Map and Ab list'!D767</f>
        <v>B12</v>
      </c>
      <c r="AS151" s="61" t="e">
        <f t="shared" si="34"/>
        <v>#VALUE!</v>
      </c>
      <c r="AU151" s="61" t="str">
        <f>'Map and Ab list'!D839</f>
        <v>B11</v>
      </c>
      <c r="AV151" s="61" t="str">
        <f>'Map and Ab list'!D841</f>
        <v>B12</v>
      </c>
      <c r="AW151" s="61" t="e">
        <f t="shared" si="35"/>
        <v>#VALUE!</v>
      </c>
      <c r="AZ151" s="11"/>
      <c r="BA151" s="11"/>
      <c r="BC151" s="11"/>
      <c r="BD151" s="11"/>
      <c r="BE151" s="11"/>
      <c r="BG151" s="11"/>
      <c r="BH151" s="11"/>
      <c r="BI151" s="11"/>
      <c r="BK151" s="11"/>
      <c r="BL151" s="11"/>
      <c r="BM151" s="11"/>
      <c r="BO151" s="11"/>
      <c r="BP151" s="11"/>
      <c r="BQ151" s="11"/>
      <c r="BS151" s="11"/>
      <c r="BT151" s="11"/>
      <c r="BU151" s="11"/>
      <c r="BW151" s="11"/>
      <c r="BX151" s="11"/>
      <c r="BY151" s="11"/>
      <c r="CA151" s="11"/>
      <c r="CB151" s="11"/>
      <c r="CC151" s="11"/>
      <c r="CE151" s="11"/>
      <c r="CF151" s="11"/>
      <c r="CG151" s="11"/>
      <c r="CI151" s="11"/>
      <c r="CJ151" s="11"/>
      <c r="CK151" s="11"/>
      <c r="CM151" s="11"/>
      <c r="CN151" s="11"/>
      <c r="CO151" s="11"/>
      <c r="CQ151" s="11"/>
      <c r="CR151" s="11"/>
      <c r="CS151" s="11"/>
    </row>
    <row r="152" spans="1:97" ht="14.1" customHeight="1" x14ac:dyDescent="0.2">
      <c r="A152" s="64">
        <v>148</v>
      </c>
      <c r="B152" s="117" t="s">
        <v>1258</v>
      </c>
      <c r="C152" s="61" t="str">
        <f>'Map and Ab list'!E25</f>
        <v>C11</v>
      </c>
      <c r="D152" s="61" t="str">
        <f>'Map and Ab list'!E27</f>
        <v>C12</v>
      </c>
      <c r="E152" s="61" t="e">
        <f t="shared" si="24"/>
        <v>#VALUE!</v>
      </c>
      <c r="G152" s="61" t="str">
        <f>'Map and Ab list'!E99</f>
        <v>C11</v>
      </c>
      <c r="H152" s="61" t="str">
        <f>'Map and Ab list'!E101</f>
        <v>C12</v>
      </c>
      <c r="I152" s="61" t="e">
        <f t="shared" si="25"/>
        <v>#VALUE!</v>
      </c>
      <c r="K152" s="61" t="str">
        <f>'Map and Ab list'!E173</f>
        <v>C11</v>
      </c>
      <c r="L152" s="61" t="str">
        <f>'Map and Ab list'!E175</f>
        <v>C12</v>
      </c>
      <c r="M152" s="61" t="e">
        <f t="shared" si="26"/>
        <v>#VALUE!</v>
      </c>
      <c r="O152" s="61" t="str">
        <f>'Map and Ab list'!E247</f>
        <v>C11</v>
      </c>
      <c r="P152" s="61" t="str">
        <f>'Map and Ab list'!E249</f>
        <v>C12</v>
      </c>
      <c r="Q152" s="61" t="e">
        <f t="shared" si="27"/>
        <v>#VALUE!</v>
      </c>
      <c r="S152" s="61" t="str">
        <f>'Map and Ab list'!E321</f>
        <v>C11</v>
      </c>
      <c r="T152" s="61" t="str">
        <f>'Map and Ab list'!E323</f>
        <v>C12</v>
      </c>
      <c r="U152" s="61" t="e">
        <f t="shared" si="28"/>
        <v>#VALUE!</v>
      </c>
      <c r="W152" s="61" t="str">
        <f>'Map and Ab list'!E395</f>
        <v>C11</v>
      </c>
      <c r="X152" s="61" t="str">
        <f>'Map and Ab list'!E397</f>
        <v>C12</v>
      </c>
      <c r="Y152" s="61" t="e">
        <f t="shared" si="29"/>
        <v>#VALUE!</v>
      </c>
      <c r="AA152" s="61" t="str">
        <f>'Map and Ab list'!E469</f>
        <v>C11</v>
      </c>
      <c r="AB152" s="61" t="str">
        <f>'Map and Ab list'!E471</f>
        <v>C12</v>
      </c>
      <c r="AC152" s="61" t="e">
        <f t="shared" si="30"/>
        <v>#VALUE!</v>
      </c>
      <c r="AE152" s="61" t="str">
        <f>'Map and Ab list'!E543</f>
        <v>C11</v>
      </c>
      <c r="AF152" s="61" t="str">
        <f>'Map and Ab list'!E545</f>
        <v>C12</v>
      </c>
      <c r="AG152" s="61" t="e">
        <f t="shared" si="31"/>
        <v>#VALUE!</v>
      </c>
      <c r="AI152" s="61" t="str">
        <f>'Map and Ab list'!E617</f>
        <v>C11</v>
      </c>
      <c r="AJ152" s="61" t="str">
        <f>'Map and Ab list'!E619</f>
        <v>C12</v>
      </c>
      <c r="AK152" s="61" t="e">
        <f t="shared" si="32"/>
        <v>#VALUE!</v>
      </c>
      <c r="AM152" s="61" t="str">
        <f>'Map and Ab list'!E691</f>
        <v>C11</v>
      </c>
      <c r="AN152" s="61" t="str">
        <f>'Map and Ab list'!E693</f>
        <v>C12</v>
      </c>
      <c r="AO152" s="61" t="e">
        <f t="shared" si="33"/>
        <v>#VALUE!</v>
      </c>
      <c r="AQ152" s="61" t="str">
        <f>'Map and Ab list'!E765</f>
        <v>C11</v>
      </c>
      <c r="AR152" s="61" t="str">
        <f>'Map and Ab list'!E767</f>
        <v>C12</v>
      </c>
      <c r="AS152" s="61" t="e">
        <f t="shared" si="34"/>
        <v>#VALUE!</v>
      </c>
      <c r="AU152" s="61" t="str">
        <f>'Map and Ab list'!E839</f>
        <v>C11</v>
      </c>
      <c r="AV152" s="61" t="str">
        <f>'Map and Ab list'!E841</f>
        <v>C12</v>
      </c>
      <c r="AW152" s="61" t="e">
        <f t="shared" si="35"/>
        <v>#VALUE!</v>
      </c>
      <c r="AZ152" s="11"/>
      <c r="BA152" s="11"/>
      <c r="BC152" s="11"/>
      <c r="BD152" s="11"/>
      <c r="BE152" s="11"/>
      <c r="BG152" s="11"/>
      <c r="BH152" s="11"/>
      <c r="BI152" s="11"/>
      <c r="BK152" s="11"/>
      <c r="BL152" s="11"/>
      <c r="BM152" s="11"/>
      <c r="BO152" s="11"/>
      <c r="BP152" s="11"/>
      <c r="BQ152" s="11"/>
      <c r="BS152" s="11"/>
      <c r="BT152" s="11"/>
      <c r="BU152" s="11"/>
      <c r="BW152" s="11"/>
      <c r="BX152" s="11"/>
      <c r="BY152" s="11"/>
      <c r="CA152" s="11"/>
      <c r="CB152" s="11"/>
      <c r="CC152" s="11"/>
      <c r="CE152" s="11"/>
      <c r="CF152" s="11"/>
      <c r="CG152" s="11"/>
      <c r="CI152" s="11"/>
      <c r="CJ152" s="11"/>
      <c r="CK152" s="11"/>
      <c r="CM152" s="11"/>
      <c r="CN152" s="11"/>
      <c r="CO152" s="11"/>
      <c r="CQ152" s="11"/>
      <c r="CR152" s="11"/>
      <c r="CS152" s="11"/>
    </row>
    <row r="153" spans="1:97" ht="14.1" customHeight="1" x14ac:dyDescent="0.2">
      <c r="A153" s="64">
        <v>149</v>
      </c>
      <c r="B153" s="117" t="s">
        <v>1259</v>
      </c>
      <c r="C153" s="61" t="str">
        <f>'Map and Ab list'!F25</f>
        <v>D11</v>
      </c>
      <c r="D153" s="61" t="str">
        <f>'Map and Ab list'!F27</f>
        <v>D12</v>
      </c>
      <c r="E153" s="61" t="e">
        <f t="shared" si="24"/>
        <v>#VALUE!</v>
      </c>
      <c r="G153" s="61" t="str">
        <f>'Map and Ab list'!F99</f>
        <v>D11</v>
      </c>
      <c r="H153" s="61" t="str">
        <f>'Map and Ab list'!F101</f>
        <v>D12</v>
      </c>
      <c r="I153" s="61" t="e">
        <f t="shared" si="25"/>
        <v>#VALUE!</v>
      </c>
      <c r="K153" s="61" t="str">
        <f>'Map and Ab list'!F173</f>
        <v>D11</v>
      </c>
      <c r="L153" s="61" t="str">
        <f>'Map and Ab list'!F175</f>
        <v>D12</v>
      </c>
      <c r="M153" s="61" t="e">
        <f t="shared" si="26"/>
        <v>#VALUE!</v>
      </c>
      <c r="O153" s="61" t="str">
        <f>'Map and Ab list'!F247</f>
        <v>D11</v>
      </c>
      <c r="P153" s="61" t="str">
        <f>'Map and Ab list'!F249</f>
        <v>D12</v>
      </c>
      <c r="Q153" s="61" t="e">
        <f t="shared" si="27"/>
        <v>#VALUE!</v>
      </c>
      <c r="S153" s="61" t="str">
        <f>'Map and Ab list'!F321</f>
        <v>D11</v>
      </c>
      <c r="T153" s="61" t="str">
        <f>'Map and Ab list'!F323</f>
        <v>D12</v>
      </c>
      <c r="U153" s="61" t="e">
        <f t="shared" si="28"/>
        <v>#VALUE!</v>
      </c>
      <c r="W153" s="61" t="str">
        <f>'Map and Ab list'!F395</f>
        <v>D11</v>
      </c>
      <c r="X153" s="61" t="str">
        <f>'Map and Ab list'!F397</f>
        <v>D12</v>
      </c>
      <c r="Y153" s="61" t="e">
        <f t="shared" si="29"/>
        <v>#VALUE!</v>
      </c>
      <c r="AA153" s="61" t="str">
        <f>'Map and Ab list'!F469</f>
        <v>D11</v>
      </c>
      <c r="AB153" s="61" t="str">
        <f>'Map and Ab list'!F471</f>
        <v>D12</v>
      </c>
      <c r="AC153" s="61" t="e">
        <f t="shared" si="30"/>
        <v>#VALUE!</v>
      </c>
      <c r="AE153" s="61" t="str">
        <f>'Map and Ab list'!F543</f>
        <v>D11</v>
      </c>
      <c r="AF153" s="61" t="str">
        <f>'Map and Ab list'!F545</f>
        <v>D12</v>
      </c>
      <c r="AG153" s="61" t="e">
        <f t="shared" si="31"/>
        <v>#VALUE!</v>
      </c>
      <c r="AI153" s="61" t="str">
        <f>'Map and Ab list'!F617</f>
        <v>D11</v>
      </c>
      <c r="AJ153" s="61" t="str">
        <f>'Map and Ab list'!F619</f>
        <v>D12</v>
      </c>
      <c r="AK153" s="61" t="e">
        <f t="shared" si="32"/>
        <v>#VALUE!</v>
      </c>
      <c r="AM153" s="61" t="str">
        <f>'Map and Ab list'!F691</f>
        <v>D11</v>
      </c>
      <c r="AN153" s="61" t="str">
        <f>'Map and Ab list'!F693</f>
        <v>D12</v>
      </c>
      <c r="AO153" s="61" t="e">
        <f t="shared" si="33"/>
        <v>#VALUE!</v>
      </c>
      <c r="AQ153" s="61" t="str">
        <f>'Map and Ab list'!F765</f>
        <v>D11</v>
      </c>
      <c r="AR153" s="61" t="str">
        <f>'Map and Ab list'!F767</f>
        <v>D12</v>
      </c>
      <c r="AS153" s="61" t="e">
        <f t="shared" si="34"/>
        <v>#VALUE!</v>
      </c>
      <c r="AU153" s="61" t="str">
        <f>'Map and Ab list'!F839</f>
        <v>D11</v>
      </c>
      <c r="AV153" s="61" t="str">
        <f>'Map and Ab list'!F841</f>
        <v>D12</v>
      </c>
      <c r="AW153" s="61" t="e">
        <f t="shared" si="35"/>
        <v>#VALUE!</v>
      </c>
      <c r="AZ153" s="11"/>
      <c r="BA153" s="11"/>
      <c r="BC153" s="11"/>
      <c r="BD153" s="11"/>
      <c r="BE153" s="11"/>
      <c r="BG153" s="11"/>
      <c r="BH153" s="11"/>
      <c r="BI153" s="11"/>
      <c r="BK153" s="11"/>
      <c r="BL153" s="11"/>
      <c r="BM153" s="11"/>
      <c r="BO153" s="11"/>
      <c r="BP153" s="11"/>
      <c r="BQ153" s="11"/>
      <c r="BS153" s="11"/>
      <c r="BT153" s="11"/>
      <c r="BU153" s="11"/>
      <c r="BW153" s="11"/>
      <c r="BX153" s="11"/>
      <c r="BY153" s="11"/>
      <c r="CA153" s="11"/>
      <c r="CB153" s="11"/>
      <c r="CC153" s="11"/>
      <c r="CE153" s="11"/>
      <c r="CF153" s="11"/>
      <c r="CG153" s="11"/>
      <c r="CI153" s="11"/>
      <c r="CJ153" s="11"/>
      <c r="CK153" s="11"/>
      <c r="CM153" s="11"/>
      <c r="CN153" s="11"/>
      <c r="CO153" s="11"/>
      <c r="CQ153" s="11"/>
      <c r="CR153" s="11"/>
      <c r="CS153" s="11"/>
    </row>
    <row r="154" spans="1:97" ht="14.1" customHeight="1" x14ac:dyDescent="0.2">
      <c r="A154" s="64">
        <v>150</v>
      </c>
      <c r="B154" s="117" t="s">
        <v>1260</v>
      </c>
      <c r="C154" s="61" t="str">
        <f>'Map and Ab list'!G25</f>
        <v>E11</v>
      </c>
      <c r="D154" s="61" t="str">
        <f>'Map and Ab list'!G27</f>
        <v>E12</v>
      </c>
      <c r="E154" s="61" t="e">
        <f t="shared" si="24"/>
        <v>#VALUE!</v>
      </c>
      <c r="G154" s="61" t="str">
        <f>'Map and Ab list'!G99</f>
        <v>E11</v>
      </c>
      <c r="H154" s="61" t="str">
        <f>'Map and Ab list'!G101</f>
        <v>E12</v>
      </c>
      <c r="I154" s="61" t="e">
        <f t="shared" si="25"/>
        <v>#VALUE!</v>
      </c>
      <c r="K154" s="61" t="str">
        <f>'Map and Ab list'!G173</f>
        <v>E11</v>
      </c>
      <c r="L154" s="61" t="str">
        <f>'Map and Ab list'!G175</f>
        <v>E12</v>
      </c>
      <c r="M154" s="61" t="e">
        <f t="shared" si="26"/>
        <v>#VALUE!</v>
      </c>
      <c r="O154" s="61" t="str">
        <f>'Map and Ab list'!G247</f>
        <v>E11</v>
      </c>
      <c r="P154" s="61" t="str">
        <f>'Map and Ab list'!G249</f>
        <v>E12</v>
      </c>
      <c r="Q154" s="61" t="e">
        <f t="shared" si="27"/>
        <v>#VALUE!</v>
      </c>
      <c r="S154" s="61" t="str">
        <f>'Map and Ab list'!G321</f>
        <v>E11</v>
      </c>
      <c r="T154" s="61" t="str">
        <f>'Map and Ab list'!G323</f>
        <v>E12</v>
      </c>
      <c r="U154" s="61" t="e">
        <f t="shared" si="28"/>
        <v>#VALUE!</v>
      </c>
      <c r="W154" s="61" t="str">
        <f>'Map and Ab list'!G395</f>
        <v>E11</v>
      </c>
      <c r="X154" s="61" t="str">
        <f>'Map and Ab list'!G397</f>
        <v>E12</v>
      </c>
      <c r="Y154" s="61" t="e">
        <f t="shared" si="29"/>
        <v>#VALUE!</v>
      </c>
      <c r="AA154" s="61" t="str">
        <f>'Map and Ab list'!G469</f>
        <v>E11</v>
      </c>
      <c r="AB154" s="61" t="str">
        <f>'Map and Ab list'!G471</f>
        <v>E12</v>
      </c>
      <c r="AC154" s="61" t="e">
        <f t="shared" si="30"/>
        <v>#VALUE!</v>
      </c>
      <c r="AE154" s="61" t="str">
        <f>'Map and Ab list'!G543</f>
        <v>E11</v>
      </c>
      <c r="AF154" s="61" t="str">
        <f>'Map and Ab list'!G545</f>
        <v>E12</v>
      </c>
      <c r="AG154" s="61" t="e">
        <f t="shared" si="31"/>
        <v>#VALUE!</v>
      </c>
      <c r="AI154" s="61" t="str">
        <f>'Map and Ab list'!G617</f>
        <v>E11</v>
      </c>
      <c r="AJ154" s="61" t="str">
        <f>'Map and Ab list'!G619</f>
        <v>E12</v>
      </c>
      <c r="AK154" s="61" t="e">
        <f t="shared" si="32"/>
        <v>#VALUE!</v>
      </c>
      <c r="AM154" s="61" t="str">
        <f>'Map and Ab list'!G691</f>
        <v>E11</v>
      </c>
      <c r="AN154" s="61" t="str">
        <f>'Map and Ab list'!G693</f>
        <v>E12</v>
      </c>
      <c r="AO154" s="61" t="e">
        <f t="shared" si="33"/>
        <v>#VALUE!</v>
      </c>
      <c r="AQ154" s="61" t="str">
        <f>'Map and Ab list'!G765</f>
        <v>E11</v>
      </c>
      <c r="AR154" s="61" t="str">
        <f>'Map and Ab list'!G767</f>
        <v>E12</v>
      </c>
      <c r="AS154" s="61" t="e">
        <f t="shared" si="34"/>
        <v>#VALUE!</v>
      </c>
      <c r="AU154" s="61" t="str">
        <f>'Map and Ab list'!G839</f>
        <v>E11</v>
      </c>
      <c r="AV154" s="61" t="str">
        <f>'Map and Ab list'!G841</f>
        <v>E12</v>
      </c>
      <c r="AW154" s="61" t="e">
        <f t="shared" si="35"/>
        <v>#VALUE!</v>
      </c>
      <c r="AZ154" s="11"/>
      <c r="BA154" s="11"/>
      <c r="BC154" s="11"/>
      <c r="BD154" s="11"/>
      <c r="BE154" s="11"/>
      <c r="BG154" s="11"/>
      <c r="BH154" s="11"/>
      <c r="BI154" s="11"/>
      <c r="BK154" s="11"/>
      <c r="BL154" s="11"/>
      <c r="BM154" s="11"/>
      <c r="BO154" s="11"/>
      <c r="BP154" s="11"/>
      <c r="BQ154" s="11"/>
      <c r="BS154" s="11"/>
      <c r="BT154" s="11"/>
      <c r="BU154" s="11"/>
      <c r="BW154" s="11"/>
      <c r="BX154" s="11"/>
      <c r="BY154" s="11"/>
      <c r="CA154" s="11"/>
      <c r="CB154" s="11"/>
      <c r="CC154" s="11"/>
      <c r="CE154" s="11"/>
      <c r="CF154" s="11"/>
      <c r="CG154" s="11"/>
      <c r="CI154" s="11"/>
      <c r="CJ154" s="11"/>
      <c r="CK154" s="11"/>
      <c r="CM154" s="11"/>
      <c r="CN154" s="11"/>
      <c r="CO154" s="11"/>
      <c r="CQ154" s="11"/>
      <c r="CR154" s="11"/>
      <c r="CS154" s="11"/>
    </row>
    <row r="155" spans="1:97" ht="14.1" customHeight="1" x14ac:dyDescent="0.2">
      <c r="A155" s="64">
        <v>151</v>
      </c>
      <c r="B155" s="117" t="s">
        <v>1261</v>
      </c>
      <c r="C155" s="61" t="str">
        <f>'Map and Ab list'!H25</f>
        <v>F11</v>
      </c>
      <c r="D155" s="61" t="str">
        <f>'Map and Ab list'!H27</f>
        <v>F12</v>
      </c>
      <c r="E155" s="61" t="e">
        <f t="shared" si="24"/>
        <v>#VALUE!</v>
      </c>
      <c r="G155" s="61" t="str">
        <f>'Map and Ab list'!H99</f>
        <v>F11</v>
      </c>
      <c r="H155" s="61" t="str">
        <f>'Map and Ab list'!H101</f>
        <v>F12</v>
      </c>
      <c r="I155" s="61" t="e">
        <f t="shared" si="25"/>
        <v>#VALUE!</v>
      </c>
      <c r="K155" s="61" t="str">
        <f>'Map and Ab list'!H173</f>
        <v>F11</v>
      </c>
      <c r="L155" s="61" t="str">
        <f>'Map and Ab list'!H175</f>
        <v>F12</v>
      </c>
      <c r="M155" s="61" t="e">
        <f t="shared" si="26"/>
        <v>#VALUE!</v>
      </c>
      <c r="O155" s="61" t="str">
        <f>'Map and Ab list'!H247</f>
        <v>F11</v>
      </c>
      <c r="P155" s="61" t="str">
        <f>'Map and Ab list'!H249</f>
        <v>F12</v>
      </c>
      <c r="Q155" s="61" t="e">
        <f t="shared" si="27"/>
        <v>#VALUE!</v>
      </c>
      <c r="S155" s="61" t="str">
        <f>'Map and Ab list'!H321</f>
        <v>F11</v>
      </c>
      <c r="T155" s="61" t="str">
        <f>'Map and Ab list'!H323</f>
        <v>F12</v>
      </c>
      <c r="U155" s="61" t="e">
        <f t="shared" si="28"/>
        <v>#VALUE!</v>
      </c>
      <c r="W155" s="61" t="str">
        <f>'Map and Ab list'!H395</f>
        <v>F11</v>
      </c>
      <c r="X155" s="61" t="str">
        <f>'Map and Ab list'!H397</f>
        <v>F12</v>
      </c>
      <c r="Y155" s="61" t="e">
        <f t="shared" si="29"/>
        <v>#VALUE!</v>
      </c>
      <c r="AA155" s="61" t="str">
        <f>'Map and Ab list'!H469</f>
        <v>F11</v>
      </c>
      <c r="AB155" s="61" t="str">
        <f>'Map and Ab list'!H471</f>
        <v>F12</v>
      </c>
      <c r="AC155" s="61" t="e">
        <f t="shared" si="30"/>
        <v>#VALUE!</v>
      </c>
      <c r="AE155" s="61" t="str">
        <f>'Map and Ab list'!H543</f>
        <v>F11</v>
      </c>
      <c r="AF155" s="61" t="str">
        <f>'Map and Ab list'!H545</f>
        <v>F12</v>
      </c>
      <c r="AG155" s="61" t="e">
        <f t="shared" si="31"/>
        <v>#VALUE!</v>
      </c>
      <c r="AI155" s="61" t="str">
        <f>'Map and Ab list'!H617</f>
        <v>F11</v>
      </c>
      <c r="AJ155" s="61" t="str">
        <f>'Map and Ab list'!H619</f>
        <v>F12</v>
      </c>
      <c r="AK155" s="61" t="e">
        <f t="shared" si="32"/>
        <v>#VALUE!</v>
      </c>
      <c r="AM155" s="61" t="str">
        <f>'Map and Ab list'!H691</f>
        <v>F11</v>
      </c>
      <c r="AN155" s="61" t="str">
        <f>'Map and Ab list'!H693</f>
        <v>F12</v>
      </c>
      <c r="AO155" s="61" t="e">
        <f t="shared" si="33"/>
        <v>#VALUE!</v>
      </c>
      <c r="AQ155" s="61" t="str">
        <f>'Map and Ab list'!H765</f>
        <v>F11</v>
      </c>
      <c r="AR155" s="61" t="str">
        <f>'Map and Ab list'!H767</f>
        <v>F12</v>
      </c>
      <c r="AS155" s="61" t="e">
        <f t="shared" si="34"/>
        <v>#VALUE!</v>
      </c>
      <c r="AU155" s="61" t="str">
        <f>'Map and Ab list'!H839</f>
        <v>F11</v>
      </c>
      <c r="AV155" s="61" t="str">
        <f>'Map and Ab list'!H841</f>
        <v>F12</v>
      </c>
      <c r="AW155" s="61" t="e">
        <f t="shared" si="35"/>
        <v>#VALUE!</v>
      </c>
      <c r="AZ155" s="11"/>
      <c r="BA155" s="11"/>
      <c r="BC155" s="11"/>
      <c r="BD155" s="11"/>
      <c r="BE155" s="11"/>
      <c r="BG155" s="11"/>
      <c r="BH155" s="11"/>
      <c r="BI155" s="11"/>
      <c r="BK155" s="11"/>
      <c r="BL155" s="11"/>
      <c r="BM155" s="11"/>
      <c r="BO155" s="11"/>
      <c r="BP155" s="11"/>
      <c r="BQ155" s="11"/>
      <c r="BS155" s="11"/>
      <c r="BT155" s="11"/>
      <c r="BU155" s="11"/>
      <c r="BW155" s="11"/>
      <c r="BX155" s="11"/>
      <c r="BY155" s="11"/>
      <c r="CA155" s="11"/>
      <c r="CB155" s="11"/>
      <c r="CC155" s="11"/>
      <c r="CE155" s="11"/>
      <c r="CF155" s="11"/>
      <c r="CG155" s="11"/>
      <c r="CI155" s="11"/>
      <c r="CJ155" s="11"/>
      <c r="CK155" s="11"/>
      <c r="CM155" s="11"/>
      <c r="CN155" s="11"/>
      <c r="CO155" s="11"/>
      <c r="CQ155" s="11"/>
      <c r="CR155" s="11"/>
      <c r="CS155" s="11"/>
    </row>
    <row r="156" spans="1:97" ht="14.1" customHeight="1" x14ac:dyDescent="0.2">
      <c r="A156" s="64">
        <v>152</v>
      </c>
      <c r="B156" s="117" t="s">
        <v>1262</v>
      </c>
      <c r="C156" s="61" t="str">
        <f>'Map and Ab list'!I25</f>
        <v>G11</v>
      </c>
      <c r="D156" s="61" t="str">
        <f>'Map and Ab list'!I27</f>
        <v>G12</v>
      </c>
      <c r="E156" s="61" t="e">
        <f t="shared" si="24"/>
        <v>#VALUE!</v>
      </c>
      <c r="G156" s="61" t="str">
        <f>'Map and Ab list'!I99</f>
        <v>G11</v>
      </c>
      <c r="H156" s="61" t="str">
        <f>'Map and Ab list'!I101</f>
        <v>G12</v>
      </c>
      <c r="I156" s="61" t="e">
        <f t="shared" si="25"/>
        <v>#VALUE!</v>
      </c>
      <c r="K156" s="61" t="str">
        <f>'Map and Ab list'!I173</f>
        <v>G11</v>
      </c>
      <c r="L156" s="61" t="str">
        <f>'Map and Ab list'!I175</f>
        <v>G12</v>
      </c>
      <c r="M156" s="61" t="e">
        <f t="shared" si="26"/>
        <v>#VALUE!</v>
      </c>
      <c r="O156" s="61" t="str">
        <f>'Map and Ab list'!I247</f>
        <v>G11</v>
      </c>
      <c r="P156" s="61" t="str">
        <f>'Map and Ab list'!I249</f>
        <v>G12</v>
      </c>
      <c r="Q156" s="61" t="e">
        <f t="shared" si="27"/>
        <v>#VALUE!</v>
      </c>
      <c r="S156" s="61" t="str">
        <f>'Map and Ab list'!I321</f>
        <v>G11</v>
      </c>
      <c r="T156" s="61" t="str">
        <f>'Map and Ab list'!I323</f>
        <v>G12</v>
      </c>
      <c r="U156" s="61" t="e">
        <f t="shared" si="28"/>
        <v>#VALUE!</v>
      </c>
      <c r="W156" s="61" t="str">
        <f>'Map and Ab list'!I395</f>
        <v>G11</v>
      </c>
      <c r="X156" s="61" t="str">
        <f>'Map and Ab list'!I397</f>
        <v>G12</v>
      </c>
      <c r="Y156" s="61" t="e">
        <f t="shared" si="29"/>
        <v>#VALUE!</v>
      </c>
      <c r="AA156" s="61" t="str">
        <f>'Map and Ab list'!I469</f>
        <v>G11</v>
      </c>
      <c r="AB156" s="61" t="str">
        <f>'Map and Ab list'!I471</f>
        <v>G12</v>
      </c>
      <c r="AC156" s="61" t="e">
        <f t="shared" si="30"/>
        <v>#VALUE!</v>
      </c>
      <c r="AE156" s="61" t="str">
        <f>'Map and Ab list'!I543</f>
        <v>G11</v>
      </c>
      <c r="AF156" s="61" t="str">
        <f>'Map and Ab list'!I545</f>
        <v>G12</v>
      </c>
      <c r="AG156" s="61" t="e">
        <f t="shared" si="31"/>
        <v>#VALUE!</v>
      </c>
      <c r="AI156" s="61" t="str">
        <f>'Map and Ab list'!I617</f>
        <v>G11</v>
      </c>
      <c r="AJ156" s="61" t="str">
        <f>'Map and Ab list'!I619</f>
        <v>G12</v>
      </c>
      <c r="AK156" s="61" t="e">
        <f t="shared" si="32"/>
        <v>#VALUE!</v>
      </c>
      <c r="AM156" s="61" t="str">
        <f>'Map and Ab list'!I691</f>
        <v>G11</v>
      </c>
      <c r="AN156" s="61" t="str">
        <f>'Map and Ab list'!I693</f>
        <v>G12</v>
      </c>
      <c r="AO156" s="61" t="e">
        <f t="shared" si="33"/>
        <v>#VALUE!</v>
      </c>
      <c r="AQ156" s="61" t="str">
        <f>'Map and Ab list'!I765</f>
        <v>G11</v>
      </c>
      <c r="AR156" s="61" t="str">
        <f>'Map and Ab list'!I767</f>
        <v>G12</v>
      </c>
      <c r="AS156" s="61" t="e">
        <f t="shared" si="34"/>
        <v>#VALUE!</v>
      </c>
      <c r="AU156" s="61" t="str">
        <f>'Map and Ab list'!I839</f>
        <v>G11</v>
      </c>
      <c r="AV156" s="61" t="str">
        <f>'Map and Ab list'!I841</f>
        <v>G12</v>
      </c>
      <c r="AW156" s="61" t="e">
        <f t="shared" si="35"/>
        <v>#VALUE!</v>
      </c>
      <c r="AZ156" s="11"/>
      <c r="BA156" s="11"/>
      <c r="BC156" s="11"/>
      <c r="BD156" s="11"/>
      <c r="BE156" s="11"/>
      <c r="BG156" s="11"/>
      <c r="BH156" s="11"/>
      <c r="BI156" s="11"/>
      <c r="BK156" s="11"/>
      <c r="BL156" s="11"/>
      <c r="BM156" s="11"/>
      <c r="BO156" s="11"/>
      <c r="BP156" s="11"/>
      <c r="BQ156" s="11"/>
      <c r="BS156" s="11"/>
      <c r="BT156" s="11"/>
      <c r="BU156" s="11"/>
      <c r="BW156" s="11"/>
      <c r="BX156" s="11"/>
      <c r="BY156" s="11"/>
      <c r="CA156" s="11"/>
      <c r="CB156" s="11"/>
      <c r="CC156" s="11"/>
      <c r="CE156" s="11"/>
      <c r="CF156" s="11"/>
      <c r="CG156" s="11"/>
      <c r="CI156" s="11"/>
      <c r="CJ156" s="11"/>
      <c r="CK156" s="11"/>
      <c r="CM156" s="11"/>
      <c r="CN156" s="11"/>
      <c r="CO156" s="11"/>
      <c r="CQ156" s="11"/>
      <c r="CR156" s="11"/>
      <c r="CS156" s="11"/>
    </row>
    <row r="157" spans="1:97" ht="14.1" customHeight="1" x14ac:dyDescent="0.2">
      <c r="A157" s="64">
        <v>153</v>
      </c>
      <c r="B157" s="117" t="s">
        <v>1263</v>
      </c>
      <c r="C157" s="61" t="str">
        <f>'Map and Ab list'!J25</f>
        <v>H11</v>
      </c>
      <c r="D157" s="61" t="str">
        <f>'Map and Ab list'!J27</f>
        <v>H12</v>
      </c>
      <c r="E157" s="61" t="e">
        <f t="shared" si="24"/>
        <v>#VALUE!</v>
      </c>
      <c r="G157" s="61" t="str">
        <f>'Map and Ab list'!J99</f>
        <v>H11</v>
      </c>
      <c r="H157" s="61" t="str">
        <f>'Map and Ab list'!J101</f>
        <v>H12</v>
      </c>
      <c r="I157" s="61" t="e">
        <f t="shared" si="25"/>
        <v>#VALUE!</v>
      </c>
      <c r="K157" s="61" t="str">
        <f>'Map and Ab list'!J173</f>
        <v>H11</v>
      </c>
      <c r="L157" s="61" t="str">
        <f>'Map and Ab list'!J175</f>
        <v>H12</v>
      </c>
      <c r="M157" s="61" t="e">
        <f t="shared" si="26"/>
        <v>#VALUE!</v>
      </c>
      <c r="O157" s="61" t="str">
        <f>'Map and Ab list'!J247</f>
        <v>H11</v>
      </c>
      <c r="P157" s="61" t="str">
        <f>'Map and Ab list'!J249</f>
        <v>H12</v>
      </c>
      <c r="Q157" s="61" t="e">
        <f t="shared" si="27"/>
        <v>#VALUE!</v>
      </c>
      <c r="S157" s="61" t="str">
        <f>'Map and Ab list'!J321</f>
        <v>H11</v>
      </c>
      <c r="T157" s="61" t="str">
        <f>'Map and Ab list'!J323</f>
        <v>H12</v>
      </c>
      <c r="U157" s="61" t="e">
        <f t="shared" si="28"/>
        <v>#VALUE!</v>
      </c>
      <c r="W157" s="61" t="str">
        <f>'Map and Ab list'!J395</f>
        <v>H11</v>
      </c>
      <c r="X157" s="61" t="str">
        <f>'Map and Ab list'!J397</f>
        <v>H12</v>
      </c>
      <c r="Y157" s="61" t="e">
        <f t="shared" si="29"/>
        <v>#VALUE!</v>
      </c>
      <c r="AA157" s="61" t="str">
        <f>'Map and Ab list'!J469</f>
        <v>H11</v>
      </c>
      <c r="AB157" s="61" t="str">
        <f>'Map and Ab list'!J471</f>
        <v>H12</v>
      </c>
      <c r="AC157" s="61" t="e">
        <f t="shared" si="30"/>
        <v>#VALUE!</v>
      </c>
      <c r="AE157" s="61" t="str">
        <f>'Map and Ab list'!J543</f>
        <v>H11</v>
      </c>
      <c r="AF157" s="61" t="str">
        <f>'Map and Ab list'!J545</f>
        <v>H12</v>
      </c>
      <c r="AG157" s="61" t="e">
        <f t="shared" si="31"/>
        <v>#VALUE!</v>
      </c>
      <c r="AI157" s="61" t="str">
        <f>'Map and Ab list'!J617</f>
        <v>H11</v>
      </c>
      <c r="AJ157" s="61" t="str">
        <f>'Map and Ab list'!J619</f>
        <v>H12</v>
      </c>
      <c r="AK157" s="61" t="e">
        <f t="shared" si="32"/>
        <v>#VALUE!</v>
      </c>
      <c r="AM157" s="61" t="str">
        <f>'Map and Ab list'!J691</f>
        <v>H11</v>
      </c>
      <c r="AN157" s="61" t="str">
        <f>'Map and Ab list'!J693</f>
        <v>H12</v>
      </c>
      <c r="AO157" s="61" t="e">
        <f t="shared" si="33"/>
        <v>#VALUE!</v>
      </c>
      <c r="AQ157" s="61" t="str">
        <f>'Map and Ab list'!J765</f>
        <v>H11</v>
      </c>
      <c r="AR157" s="61" t="str">
        <f>'Map and Ab list'!J767</f>
        <v>H12</v>
      </c>
      <c r="AS157" s="61" t="e">
        <f t="shared" si="34"/>
        <v>#VALUE!</v>
      </c>
      <c r="AU157" s="61" t="str">
        <f>'Map and Ab list'!J839</f>
        <v>H11</v>
      </c>
      <c r="AV157" s="61" t="str">
        <f>'Map and Ab list'!J841</f>
        <v>H12</v>
      </c>
      <c r="AW157" s="61" t="e">
        <f t="shared" si="35"/>
        <v>#VALUE!</v>
      </c>
      <c r="AZ157" s="11"/>
      <c r="BA157" s="11"/>
      <c r="BC157" s="11"/>
      <c r="BD157" s="11"/>
      <c r="BE157" s="11"/>
      <c r="BG157" s="11"/>
      <c r="BH157" s="11"/>
      <c r="BI157" s="11"/>
      <c r="BK157" s="11"/>
      <c r="BL157" s="11"/>
      <c r="BM157" s="11"/>
      <c r="BO157" s="11"/>
      <c r="BP157" s="11"/>
      <c r="BQ157" s="11"/>
      <c r="BS157" s="11"/>
      <c r="BT157" s="11"/>
      <c r="BU157" s="11"/>
      <c r="BW157" s="11"/>
      <c r="BX157" s="11"/>
      <c r="BY157" s="11"/>
      <c r="CA157" s="11"/>
      <c r="CB157" s="11"/>
      <c r="CC157" s="11"/>
      <c r="CE157" s="11"/>
      <c r="CF157" s="11"/>
      <c r="CG157" s="11"/>
      <c r="CI157" s="11"/>
      <c r="CJ157" s="11"/>
      <c r="CK157" s="11"/>
      <c r="CM157" s="11"/>
      <c r="CN157" s="11"/>
      <c r="CO157" s="11"/>
      <c r="CQ157" s="11"/>
      <c r="CR157" s="11"/>
      <c r="CS157" s="11"/>
    </row>
    <row r="158" spans="1:97" ht="14.1" customHeight="1" x14ac:dyDescent="0.2">
      <c r="A158" s="64">
        <v>154</v>
      </c>
      <c r="B158" s="117" t="s">
        <v>1264</v>
      </c>
      <c r="C158" s="61" t="str">
        <f>'Map and Ab list'!K25</f>
        <v>I11</v>
      </c>
      <c r="D158" s="61" t="str">
        <f>'Map and Ab list'!K27</f>
        <v>I12</v>
      </c>
      <c r="E158" s="61" t="e">
        <f t="shared" si="24"/>
        <v>#VALUE!</v>
      </c>
      <c r="G158" s="61" t="str">
        <f>'Map and Ab list'!K99</f>
        <v>I11</v>
      </c>
      <c r="H158" s="61" t="str">
        <f>'Map and Ab list'!K101</f>
        <v>I12</v>
      </c>
      <c r="I158" s="61" t="e">
        <f t="shared" si="25"/>
        <v>#VALUE!</v>
      </c>
      <c r="K158" s="61" t="str">
        <f>'Map and Ab list'!K173</f>
        <v>I11</v>
      </c>
      <c r="L158" s="61" t="str">
        <f>'Map and Ab list'!K175</f>
        <v>I12</v>
      </c>
      <c r="M158" s="61" t="e">
        <f t="shared" si="26"/>
        <v>#VALUE!</v>
      </c>
      <c r="O158" s="61" t="str">
        <f>'Map and Ab list'!K247</f>
        <v>I11</v>
      </c>
      <c r="P158" s="61" t="str">
        <f>'Map and Ab list'!K249</f>
        <v>I12</v>
      </c>
      <c r="Q158" s="61" t="e">
        <f t="shared" si="27"/>
        <v>#VALUE!</v>
      </c>
      <c r="S158" s="61" t="str">
        <f>'Map and Ab list'!K321</f>
        <v>I11</v>
      </c>
      <c r="T158" s="61" t="str">
        <f>'Map and Ab list'!K323</f>
        <v>I12</v>
      </c>
      <c r="U158" s="61" t="e">
        <f t="shared" si="28"/>
        <v>#VALUE!</v>
      </c>
      <c r="W158" s="61" t="str">
        <f>'Map and Ab list'!K395</f>
        <v>I11</v>
      </c>
      <c r="X158" s="61" t="str">
        <f>'Map and Ab list'!K397</f>
        <v>I12</v>
      </c>
      <c r="Y158" s="61" t="e">
        <f t="shared" si="29"/>
        <v>#VALUE!</v>
      </c>
      <c r="AA158" s="61" t="str">
        <f>'Map and Ab list'!K469</f>
        <v>I11</v>
      </c>
      <c r="AB158" s="61" t="str">
        <f>'Map and Ab list'!K471</f>
        <v>I12</v>
      </c>
      <c r="AC158" s="61" t="e">
        <f t="shared" si="30"/>
        <v>#VALUE!</v>
      </c>
      <c r="AE158" s="61" t="str">
        <f>'Map and Ab list'!K543</f>
        <v>I11</v>
      </c>
      <c r="AF158" s="61" t="str">
        <f>'Map and Ab list'!K545</f>
        <v>I12</v>
      </c>
      <c r="AG158" s="61" t="e">
        <f t="shared" si="31"/>
        <v>#VALUE!</v>
      </c>
      <c r="AI158" s="61" t="str">
        <f>'Map and Ab list'!K617</f>
        <v>I11</v>
      </c>
      <c r="AJ158" s="61" t="str">
        <f>'Map and Ab list'!K619</f>
        <v>I12</v>
      </c>
      <c r="AK158" s="61" t="e">
        <f t="shared" si="32"/>
        <v>#VALUE!</v>
      </c>
      <c r="AM158" s="61" t="str">
        <f>'Map and Ab list'!K691</f>
        <v>I11</v>
      </c>
      <c r="AN158" s="61" t="str">
        <f>'Map and Ab list'!K693</f>
        <v>I12</v>
      </c>
      <c r="AO158" s="61" t="e">
        <f t="shared" si="33"/>
        <v>#VALUE!</v>
      </c>
      <c r="AQ158" s="61" t="str">
        <f>'Map and Ab list'!K765</f>
        <v>I11</v>
      </c>
      <c r="AR158" s="61" t="str">
        <f>'Map and Ab list'!K767</f>
        <v>I12</v>
      </c>
      <c r="AS158" s="61" t="e">
        <f t="shared" si="34"/>
        <v>#VALUE!</v>
      </c>
      <c r="AU158" s="61" t="str">
        <f>'Map and Ab list'!K839</f>
        <v>I11</v>
      </c>
      <c r="AV158" s="61" t="str">
        <f>'Map and Ab list'!K841</f>
        <v>I12</v>
      </c>
      <c r="AW158" s="61" t="e">
        <f t="shared" si="35"/>
        <v>#VALUE!</v>
      </c>
      <c r="AZ158" s="11"/>
      <c r="BA158" s="11"/>
      <c r="BC158" s="11"/>
      <c r="BD158" s="11"/>
      <c r="BE158" s="11"/>
      <c r="BG158" s="11"/>
      <c r="BH158" s="11"/>
      <c r="BI158" s="11"/>
      <c r="BK158" s="11"/>
      <c r="BL158" s="11"/>
      <c r="BM158" s="11"/>
      <c r="BO158" s="11"/>
      <c r="BP158" s="11"/>
      <c r="BQ158" s="11"/>
      <c r="BS158" s="11"/>
      <c r="BT158" s="11"/>
      <c r="BU158" s="11"/>
      <c r="BW158" s="11"/>
      <c r="BX158" s="11"/>
      <c r="BY158" s="11"/>
      <c r="CA158" s="11"/>
      <c r="CB158" s="11"/>
      <c r="CC158" s="11"/>
      <c r="CE158" s="11"/>
      <c r="CF158" s="11"/>
      <c r="CG158" s="11"/>
      <c r="CI158" s="11"/>
      <c r="CJ158" s="11"/>
      <c r="CK158" s="11"/>
      <c r="CM158" s="11"/>
      <c r="CN158" s="11"/>
      <c r="CO158" s="11"/>
      <c r="CQ158" s="11"/>
      <c r="CR158" s="11"/>
      <c r="CS158" s="11"/>
    </row>
    <row r="159" spans="1:97" ht="14.1" customHeight="1" x14ac:dyDescent="0.2">
      <c r="A159" s="64">
        <v>155</v>
      </c>
      <c r="B159" s="117" t="s">
        <v>1265</v>
      </c>
      <c r="C159" s="61" t="str">
        <f>'Map and Ab list'!L25</f>
        <v>J11</v>
      </c>
      <c r="D159" s="61" t="str">
        <f>'Map and Ab list'!L27</f>
        <v>J12</v>
      </c>
      <c r="E159" s="61" t="e">
        <f t="shared" si="24"/>
        <v>#VALUE!</v>
      </c>
      <c r="G159" s="61" t="str">
        <f>'Map and Ab list'!L99</f>
        <v>J11</v>
      </c>
      <c r="H159" s="61" t="str">
        <f>'Map and Ab list'!L101</f>
        <v>J12</v>
      </c>
      <c r="I159" s="61" t="e">
        <f t="shared" si="25"/>
        <v>#VALUE!</v>
      </c>
      <c r="K159" s="61" t="str">
        <f>'Map and Ab list'!L173</f>
        <v>J11</v>
      </c>
      <c r="L159" s="61" t="str">
        <f>'Map and Ab list'!L175</f>
        <v>J12</v>
      </c>
      <c r="M159" s="61" t="e">
        <f t="shared" si="26"/>
        <v>#VALUE!</v>
      </c>
      <c r="O159" s="61" t="str">
        <f>'Map and Ab list'!L247</f>
        <v>J11</v>
      </c>
      <c r="P159" s="61" t="str">
        <f>'Map and Ab list'!L249</f>
        <v>J12</v>
      </c>
      <c r="Q159" s="61" t="e">
        <f t="shared" si="27"/>
        <v>#VALUE!</v>
      </c>
      <c r="S159" s="61" t="str">
        <f>'Map and Ab list'!L321</f>
        <v>J11</v>
      </c>
      <c r="T159" s="61" t="str">
        <f>'Map and Ab list'!L323</f>
        <v>J12</v>
      </c>
      <c r="U159" s="61" t="e">
        <f t="shared" si="28"/>
        <v>#VALUE!</v>
      </c>
      <c r="W159" s="61" t="str">
        <f>'Map and Ab list'!L395</f>
        <v>J11</v>
      </c>
      <c r="X159" s="61" t="str">
        <f>'Map and Ab list'!L397</f>
        <v>J12</v>
      </c>
      <c r="Y159" s="61" t="e">
        <f t="shared" si="29"/>
        <v>#VALUE!</v>
      </c>
      <c r="AA159" s="61" t="str">
        <f>'Map and Ab list'!L469</f>
        <v>J11</v>
      </c>
      <c r="AB159" s="61" t="str">
        <f>'Map and Ab list'!L471</f>
        <v>J12</v>
      </c>
      <c r="AC159" s="61" t="e">
        <f t="shared" si="30"/>
        <v>#VALUE!</v>
      </c>
      <c r="AE159" s="61" t="str">
        <f>'Map and Ab list'!L543</f>
        <v>J11</v>
      </c>
      <c r="AF159" s="61" t="str">
        <f>'Map and Ab list'!L545</f>
        <v>J12</v>
      </c>
      <c r="AG159" s="61" t="e">
        <f t="shared" si="31"/>
        <v>#VALUE!</v>
      </c>
      <c r="AI159" s="61" t="str">
        <f>'Map and Ab list'!L617</f>
        <v>J11</v>
      </c>
      <c r="AJ159" s="61" t="str">
        <f>'Map and Ab list'!L619</f>
        <v>J12</v>
      </c>
      <c r="AK159" s="61" t="e">
        <f t="shared" si="32"/>
        <v>#VALUE!</v>
      </c>
      <c r="AM159" s="61" t="str">
        <f>'Map and Ab list'!L691</f>
        <v>J11</v>
      </c>
      <c r="AN159" s="61" t="str">
        <f>'Map and Ab list'!L693</f>
        <v>J12</v>
      </c>
      <c r="AO159" s="61" t="e">
        <f t="shared" si="33"/>
        <v>#VALUE!</v>
      </c>
      <c r="AQ159" s="61" t="str">
        <f>'Map and Ab list'!L765</f>
        <v>J11</v>
      </c>
      <c r="AR159" s="61" t="str">
        <f>'Map and Ab list'!L767</f>
        <v>J12</v>
      </c>
      <c r="AS159" s="61" t="e">
        <f t="shared" si="34"/>
        <v>#VALUE!</v>
      </c>
      <c r="AU159" s="61" t="str">
        <f>'Map and Ab list'!L839</f>
        <v>J11</v>
      </c>
      <c r="AV159" s="61" t="str">
        <f>'Map and Ab list'!L841</f>
        <v>J12</v>
      </c>
      <c r="AW159" s="61" t="e">
        <f t="shared" si="35"/>
        <v>#VALUE!</v>
      </c>
      <c r="AZ159" s="11"/>
      <c r="BA159" s="11"/>
      <c r="BC159" s="11"/>
      <c r="BD159" s="11"/>
      <c r="BE159" s="11"/>
      <c r="BG159" s="11"/>
      <c r="BH159" s="11"/>
      <c r="BI159" s="11"/>
      <c r="BK159" s="11"/>
      <c r="BL159" s="11"/>
      <c r="BM159" s="11"/>
      <c r="BO159" s="11"/>
      <c r="BP159" s="11"/>
      <c r="BQ159" s="11"/>
      <c r="BS159" s="11"/>
      <c r="BT159" s="11"/>
      <c r="BU159" s="11"/>
      <c r="BW159" s="11"/>
      <c r="BX159" s="11"/>
      <c r="BY159" s="11"/>
      <c r="CA159" s="11"/>
      <c r="CB159" s="11"/>
      <c r="CC159" s="11"/>
      <c r="CE159" s="11"/>
      <c r="CF159" s="11"/>
      <c r="CG159" s="11"/>
      <c r="CI159" s="11"/>
      <c r="CJ159" s="11"/>
      <c r="CK159" s="11"/>
      <c r="CM159" s="11"/>
      <c r="CN159" s="11"/>
      <c r="CO159" s="11"/>
      <c r="CQ159" s="11"/>
      <c r="CR159" s="11"/>
      <c r="CS159" s="11"/>
    </row>
    <row r="160" spans="1:97" ht="14.1" customHeight="1" x14ac:dyDescent="0.2">
      <c r="A160" s="64">
        <v>156</v>
      </c>
      <c r="B160" s="117" t="s">
        <v>1266</v>
      </c>
      <c r="C160" s="61" t="str">
        <f>'Map and Ab list'!M25</f>
        <v>K11</v>
      </c>
      <c r="D160" s="61" t="str">
        <f>'Map and Ab list'!M27</f>
        <v>K12</v>
      </c>
      <c r="E160" s="61" t="e">
        <f t="shared" si="24"/>
        <v>#VALUE!</v>
      </c>
      <c r="G160" s="61" t="str">
        <f>'Map and Ab list'!M99</f>
        <v>K11</v>
      </c>
      <c r="H160" s="61" t="str">
        <f>'Map and Ab list'!M101</f>
        <v>K12</v>
      </c>
      <c r="I160" s="61" t="e">
        <f t="shared" si="25"/>
        <v>#VALUE!</v>
      </c>
      <c r="K160" s="61" t="str">
        <f>'Map and Ab list'!M173</f>
        <v>K11</v>
      </c>
      <c r="L160" s="61" t="str">
        <f>'Map and Ab list'!M175</f>
        <v>K12</v>
      </c>
      <c r="M160" s="61" t="e">
        <f t="shared" si="26"/>
        <v>#VALUE!</v>
      </c>
      <c r="O160" s="61" t="str">
        <f>'Map and Ab list'!M247</f>
        <v>K11</v>
      </c>
      <c r="P160" s="61" t="str">
        <f>'Map and Ab list'!M249</f>
        <v>K12</v>
      </c>
      <c r="Q160" s="61" t="e">
        <f t="shared" si="27"/>
        <v>#VALUE!</v>
      </c>
      <c r="S160" s="61" t="str">
        <f>'Map and Ab list'!M321</f>
        <v>K11</v>
      </c>
      <c r="T160" s="61" t="str">
        <f>'Map and Ab list'!M323</f>
        <v>K12</v>
      </c>
      <c r="U160" s="61" t="e">
        <f t="shared" si="28"/>
        <v>#VALUE!</v>
      </c>
      <c r="W160" s="61" t="str">
        <f>'Map and Ab list'!M395</f>
        <v>K11</v>
      </c>
      <c r="X160" s="61" t="str">
        <f>'Map and Ab list'!M397</f>
        <v>K12</v>
      </c>
      <c r="Y160" s="61" t="e">
        <f t="shared" si="29"/>
        <v>#VALUE!</v>
      </c>
      <c r="AA160" s="61" t="str">
        <f>'Map and Ab list'!M469</f>
        <v>K11</v>
      </c>
      <c r="AB160" s="61" t="str">
        <f>'Map and Ab list'!M471</f>
        <v>K12</v>
      </c>
      <c r="AC160" s="61" t="e">
        <f t="shared" si="30"/>
        <v>#VALUE!</v>
      </c>
      <c r="AE160" s="61" t="str">
        <f>'Map and Ab list'!M543</f>
        <v>K11</v>
      </c>
      <c r="AF160" s="61" t="str">
        <f>'Map and Ab list'!M545</f>
        <v>K12</v>
      </c>
      <c r="AG160" s="61" t="e">
        <f t="shared" si="31"/>
        <v>#VALUE!</v>
      </c>
      <c r="AI160" s="61" t="str">
        <f>'Map and Ab list'!M617</f>
        <v>K11</v>
      </c>
      <c r="AJ160" s="61" t="str">
        <f>'Map and Ab list'!M619</f>
        <v>K12</v>
      </c>
      <c r="AK160" s="61" t="e">
        <f t="shared" si="32"/>
        <v>#VALUE!</v>
      </c>
      <c r="AM160" s="61" t="str">
        <f>'Map and Ab list'!M691</f>
        <v>K11</v>
      </c>
      <c r="AN160" s="61" t="str">
        <f>'Map and Ab list'!M693</f>
        <v>K12</v>
      </c>
      <c r="AO160" s="61" t="e">
        <f t="shared" si="33"/>
        <v>#VALUE!</v>
      </c>
      <c r="AQ160" s="61" t="str">
        <f>'Map and Ab list'!M765</f>
        <v>K11</v>
      </c>
      <c r="AR160" s="61" t="str">
        <f>'Map and Ab list'!M767</f>
        <v>K12</v>
      </c>
      <c r="AS160" s="61" t="e">
        <f t="shared" si="34"/>
        <v>#VALUE!</v>
      </c>
      <c r="AU160" s="61" t="str">
        <f>'Map and Ab list'!M839</f>
        <v>K11</v>
      </c>
      <c r="AV160" s="61" t="str">
        <f>'Map and Ab list'!M841</f>
        <v>K12</v>
      </c>
      <c r="AW160" s="61" t="e">
        <f t="shared" si="35"/>
        <v>#VALUE!</v>
      </c>
      <c r="AZ160" s="11"/>
      <c r="BA160" s="11"/>
      <c r="BC160" s="11"/>
      <c r="BD160" s="11"/>
      <c r="BE160" s="11"/>
      <c r="BG160" s="11"/>
      <c r="BH160" s="11"/>
      <c r="BI160" s="11"/>
      <c r="BK160" s="11"/>
      <c r="BL160" s="11"/>
      <c r="BM160" s="11"/>
      <c r="BO160" s="11"/>
      <c r="BP160" s="11"/>
      <c r="BQ160" s="11"/>
      <c r="BS160" s="11"/>
      <c r="BT160" s="11"/>
      <c r="BU160" s="11"/>
      <c r="BW160" s="11"/>
      <c r="BX160" s="11"/>
      <c r="BY160" s="11"/>
      <c r="CA160" s="11"/>
      <c r="CB160" s="11"/>
      <c r="CC160" s="11"/>
      <c r="CE160" s="11"/>
      <c r="CF160" s="11"/>
      <c r="CG160" s="11"/>
      <c r="CI160" s="11"/>
      <c r="CJ160" s="11"/>
      <c r="CK160" s="11"/>
      <c r="CM160" s="11"/>
      <c r="CN160" s="11"/>
      <c r="CO160" s="11"/>
      <c r="CQ160" s="11"/>
      <c r="CR160" s="11"/>
      <c r="CS160" s="11"/>
    </row>
    <row r="161" spans="1:97" ht="14.1" customHeight="1" x14ac:dyDescent="0.2">
      <c r="A161" s="64">
        <v>157</v>
      </c>
      <c r="B161" s="117" t="s">
        <v>1267</v>
      </c>
      <c r="C161" s="61" t="str">
        <f>'Map and Ab list'!N25</f>
        <v>L11</v>
      </c>
      <c r="D161" s="61" t="str">
        <f>'Map and Ab list'!N27</f>
        <v>L12</v>
      </c>
      <c r="E161" s="61" t="e">
        <f t="shared" si="24"/>
        <v>#VALUE!</v>
      </c>
      <c r="G161" s="61" t="str">
        <f>'Map and Ab list'!N99</f>
        <v>L11</v>
      </c>
      <c r="H161" s="61" t="str">
        <f>'Map and Ab list'!N101</f>
        <v>L12</v>
      </c>
      <c r="I161" s="61" t="e">
        <f t="shared" si="25"/>
        <v>#VALUE!</v>
      </c>
      <c r="K161" s="61" t="str">
        <f>'Map and Ab list'!N173</f>
        <v>L11</v>
      </c>
      <c r="L161" s="61" t="str">
        <f>'Map and Ab list'!N175</f>
        <v>L12</v>
      </c>
      <c r="M161" s="61" t="e">
        <f t="shared" si="26"/>
        <v>#VALUE!</v>
      </c>
      <c r="O161" s="61" t="str">
        <f>'Map and Ab list'!N247</f>
        <v>L11</v>
      </c>
      <c r="P161" s="61" t="str">
        <f>'Map and Ab list'!N249</f>
        <v>L12</v>
      </c>
      <c r="Q161" s="61" t="e">
        <f t="shared" si="27"/>
        <v>#VALUE!</v>
      </c>
      <c r="S161" s="61" t="str">
        <f>'Map and Ab list'!N321</f>
        <v>L11</v>
      </c>
      <c r="T161" s="61" t="str">
        <f>'Map and Ab list'!N323</f>
        <v>L12</v>
      </c>
      <c r="U161" s="61" t="e">
        <f t="shared" si="28"/>
        <v>#VALUE!</v>
      </c>
      <c r="W161" s="61" t="str">
        <f>'Map and Ab list'!N395</f>
        <v>L11</v>
      </c>
      <c r="X161" s="61" t="str">
        <f>'Map and Ab list'!N397</f>
        <v>L12</v>
      </c>
      <c r="Y161" s="61" t="e">
        <f t="shared" si="29"/>
        <v>#VALUE!</v>
      </c>
      <c r="AA161" s="61" t="str">
        <f>'Map and Ab list'!N469</f>
        <v>L11</v>
      </c>
      <c r="AB161" s="61" t="str">
        <f>'Map and Ab list'!N471</f>
        <v>L12</v>
      </c>
      <c r="AC161" s="61" t="e">
        <f t="shared" si="30"/>
        <v>#VALUE!</v>
      </c>
      <c r="AE161" s="61" t="str">
        <f>'Map and Ab list'!N543</f>
        <v>L11</v>
      </c>
      <c r="AF161" s="61" t="str">
        <f>'Map and Ab list'!N545</f>
        <v>L12</v>
      </c>
      <c r="AG161" s="61" t="e">
        <f t="shared" si="31"/>
        <v>#VALUE!</v>
      </c>
      <c r="AI161" s="61" t="str">
        <f>'Map and Ab list'!N617</f>
        <v>L11</v>
      </c>
      <c r="AJ161" s="61" t="str">
        <f>'Map and Ab list'!N619</f>
        <v>L12</v>
      </c>
      <c r="AK161" s="61" t="e">
        <f t="shared" si="32"/>
        <v>#VALUE!</v>
      </c>
      <c r="AM161" s="61" t="str">
        <f>'Map and Ab list'!N691</f>
        <v>L11</v>
      </c>
      <c r="AN161" s="61" t="str">
        <f>'Map and Ab list'!N693</f>
        <v>L12</v>
      </c>
      <c r="AO161" s="61" t="e">
        <f t="shared" si="33"/>
        <v>#VALUE!</v>
      </c>
      <c r="AQ161" s="61" t="str">
        <f>'Map and Ab list'!N765</f>
        <v>L11</v>
      </c>
      <c r="AR161" s="61" t="str">
        <f>'Map and Ab list'!N767</f>
        <v>L12</v>
      </c>
      <c r="AS161" s="61" t="e">
        <f t="shared" si="34"/>
        <v>#VALUE!</v>
      </c>
      <c r="AU161" s="61" t="str">
        <f>'Map and Ab list'!N839</f>
        <v>L11</v>
      </c>
      <c r="AV161" s="61" t="str">
        <f>'Map and Ab list'!N841</f>
        <v>L12</v>
      </c>
      <c r="AW161" s="61" t="e">
        <f t="shared" si="35"/>
        <v>#VALUE!</v>
      </c>
      <c r="AZ161" s="11"/>
      <c r="BA161" s="11"/>
      <c r="BC161" s="11"/>
      <c r="BD161" s="11"/>
      <c r="BE161" s="11"/>
      <c r="BG161" s="11"/>
      <c r="BH161" s="11"/>
      <c r="BI161" s="11"/>
      <c r="BK161" s="11"/>
      <c r="BL161" s="11"/>
      <c r="BM161" s="11"/>
      <c r="BO161" s="11"/>
      <c r="BP161" s="11"/>
      <c r="BQ161" s="11"/>
      <c r="BS161" s="11"/>
      <c r="BT161" s="11"/>
      <c r="BU161" s="11"/>
      <c r="BW161" s="11"/>
      <c r="BX161" s="11"/>
      <c r="BY161" s="11"/>
      <c r="CA161" s="11"/>
      <c r="CB161" s="11"/>
      <c r="CC161" s="11"/>
      <c r="CE161" s="11"/>
      <c r="CF161" s="11"/>
      <c r="CG161" s="11"/>
      <c r="CI161" s="11"/>
      <c r="CJ161" s="11"/>
      <c r="CK161" s="11"/>
      <c r="CM161" s="11"/>
      <c r="CN161" s="11"/>
      <c r="CO161" s="11"/>
      <c r="CQ161" s="11"/>
      <c r="CR161" s="11"/>
      <c r="CS161" s="11"/>
    </row>
    <row r="162" spans="1:97" ht="14.1" customHeight="1" x14ac:dyDescent="0.2">
      <c r="A162" s="64">
        <v>158</v>
      </c>
      <c r="B162" s="117" t="s">
        <v>1268</v>
      </c>
      <c r="C162" s="61" t="str">
        <f>'Map and Ab list'!O25</f>
        <v>M11</v>
      </c>
      <c r="D162" s="61" t="str">
        <f>'Map and Ab list'!O27</f>
        <v>M12</v>
      </c>
      <c r="E162" s="61" t="e">
        <f t="shared" si="24"/>
        <v>#VALUE!</v>
      </c>
      <c r="G162" s="61" t="str">
        <f>'Map and Ab list'!O99</f>
        <v>M11</v>
      </c>
      <c r="H162" s="61" t="str">
        <f>'Map and Ab list'!O101</f>
        <v>M12</v>
      </c>
      <c r="I162" s="61" t="e">
        <f t="shared" si="25"/>
        <v>#VALUE!</v>
      </c>
      <c r="K162" s="61" t="str">
        <f>'Map and Ab list'!O173</f>
        <v>M11</v>
      </c>
      <c r="L162" s="61" t="str">
        <f>'Map and Ab list'!O175</f>
        <v>M12</v>
      </c>
      <c r="M162" s="61" t="e">
        <f t="shared" si="26"/>
        <v>#VALUE!</v>
      </c>
      <c r="O162" s="61" t="str">
        <f>'Map and Ab list'!O247</f>
        <v>M11</v>
      </c>
      <c r="P162" s="61" t="str">
        <f>'Map and Ab list'!O249</f>
        <v>M12</v>
      </c>
      <c r="Q162" s="61" t="e">
        <f t="shared" si="27"/>
        <v>#VALUE!</v>
      </c>
      <c r="S162" s="61" t="str">
        <f>'Map and Ab list'!O321</f>
        <v>M11</v>
      </c>
      <c r="T162" s="61" t="str">
        <f>'Map and Ab list'!O323</f>
        <v>M12</v>
      </c>
      <c r="U162" s="61" t="e">
        <f t="shared" si="28"/>
        <v>#VALUE!</v>
      </c>
      <c r="W162" s="61" t="str">
        <f>'Map and Ab list'!O395</f>
        <v>M11</v>
      </c>
      <c r="X162" s="61" t="str">
        <f>'Map and Ab list'!O397</f>
        <v>M12</v>
      </c>
      <c r="Y162" s="61" t="e">
        <f t="shared" si="29"/>
        <v>#VALUE!</v>
      </c>
      <c r="AA162" s="61" t="str">
        <f>'Map and Ab list'!O469</f>
        <v>M11</v>
      </c>
      <c r="AB162" s="61" t="str">
        <f>'Map and Ab list'!O471</f>
        <v>M12</v>
      </c>
      <c r="AC162" s="61" t="e">
        <f t="shared" si="30"/>
        <v>#VALUE!</v>
      </c>
      <c r="AE162" s="61" t="str">
        <f>'Map and Ab list'!O543</f>
        <v>M11</v>
      </c>
      <c r="AF162" s="61" t="str">
        <f>'Map and Ab list'!O545</f>
        <v>M12</v>
      </c>
      <c r="AG162" s="61" t="e">
        <f t="shared" si="31"/>
        <v>#VALUE!</v>
      </c>
      <c r="AI162" s="61" t="str">
        <f>'Map and Ab list'!O617</f>
        <v>M11</v>
      </c>
      <c r="AJ162" s="61" t="str">
        <f>'Map and Ab list'!O619</f>
        <v>M12</v>
      </c>
      <c r="AK162" s="61" t="e">
        <f t="shared" si="32"/>
        <v>#VALUE!</v>
      </c>
      <c r="AM162" s="61" t="str">
        <f>'Map and Ab list'!O691</f>
        <v>M11</v>
      </c>
      <c r="AN162" s="61" t="str">
        <f>'Map and Ab list'!O693</f>
        <v>M12</v>
      </c>
      <c r="AO162" s="61" t="e">
        <f t="shared" si="33"/>
        <v>#VALUE!</v>
      </c>
      <c r="AQ162" s="61" t="str">
        <f>'Map and Ab list'!O765</f>
        <v>M11</v>
      </c>
      <c r="AR162" s="61" t="str">
        <f>'Map and Ab list'!O767</f>
        <v>M12</v>
      </c>
      <c r="AS162" s="61" t="e">
        <f t="shared" si="34"/>
        <v>#VALUE!</v>
      </c>
      <c r="AU162" s="61" t="str">
        <f>'Map and Ab list'!O839</f>
        <v>M11</v>
      </c>
      <c r="AV162" s="61" t="str">
        <f>'Map and Ab list'!O841</f>
        <v>M12</v>
      </c>
      <c r="AW162" s="61" t="e">
        <f t="shared" si="35"/>
        <v>#VALUE!</v>
      </c>
      <c r="AZ162" s="11"/>
      <c r="BA162" s="11"/>
      <c r="BC162" s="11"/>
      <c r="BD162" s="11"/>
      <c r="BE162" s="11"/>
      <c r="BG162" s="11"/>
      <c r="BH162" s="11"/>
      <c r="BI162" s="11"/>
      <c r="BK162" s="11"/>
      <c r="BL162" s="11"/>
      <c r="BM162" s="11"/>
      <c r="BO162" s="11"/>
      <c r="BP162" s="11"/>
      <c r="BQ162" s="11"/>
      <c r="BS162" s="11"/>
      <c r="BT162" s="11"/>
      <c r="BU162" s="11"/>
      <c r="BW162" s="11"/>
      <c r="BX162" s="11"/>
      <c r="BY162" s="11"/>
      <c r="CA162" s="11"/>
      <c r="CB162" s="11"/>
      <c r="CC162" s="11"/>
      <c r="CE162" s="11"/>
      <c r="CF162" s="11"/>
      <c r="CG162" s="11"/>
      <c r="CI162" s="11"/>
      <c r="CJ162" s="11"/>
      <c r="CK162" s="11"/>
      <c r="CM162" s="11"/>
      <c r="CN162" s="11"/>
      <c r="CO162" s="11"/>
      <c r="CQ162" s="11"/>
      <c r="CR162" s="11"/>
      <c r="CS162" s="11"/>
    </row>
    <row r="163" spans="1:97" ht="14.1" customHeight="1" x14ac:dyDescent="0.2">
      <c r="A163" s="64">
        <v>159</v>
      </c>
      <c r="B163" s="117" t="s">
        <v>1269</v>
      </c>
      <c r="C163" s="61" t="str">
        <f>'Map and Ab list'!P25</f>
        <v>N11</v>
      </c>
      <c r="D163" s="61" t="str">
        <f>'Map and Ab list'!P27</f>
        <v>N12</v>
      </c>
      <c r="E163" s="61" t="e">
        <f t="shared" si="24"/>
        <v>#VALUE!</v>
      </c>
      <c r="G163" s="61" t="str">
        <f>'Map and Ab list'!P99</f>
        <v>N11</v>
      </c>
      <c r="H163" s="61" t="str">
        <f>'Map and Ab list'!P101</f>
        <v>N12</v>
      </c>
      <c r="I163" s="61" t="e">
        <f t="shared" si="25"/>
        <v>#VALUE!</v>
      </c>
      <c r="K163" s="61" t="str">
        <f>'Map and Ab list'!P173</f>
        <v>N11</v>
      </c>
      <c r="L163" s="61" t="str">
        <f>'Map and Ab list'!P175</f>
        <v>N12</v>
      </c>
      <c r="M163" s="61" t="e">
        <f t="shared" si="26"/>
        <v>#VALUE!</v>
      </c>
      <c r="O163" s="61" t="str">
        <f>'Map and Ab list'!P247</f>
        <v>N11</v>
      </c>
      <c r="P163" s="61" t="str">
        <f>'Map and Ab list'!P249</f>
        <v>N12</v>
      </c>
      <c r="Q163" s="61" t="e">
        <f t="shared" si="27"/>
        <v>#VALUE!</v>
      </c>
      <c r="S163" s="61" t="str">
        <f>'Map and Ab list'!P321</f>
        <v>N11</v>
      </c>
      <c r="T163" s="61" t="str">
        <f>'Map and Ab list'!P323</f>
        <v>N12</v>
      </c>
      <c r="U163" s="61" t="e">
        <f t="shared" si="28"/>
        <v>#VALUE!</v>
      </c>
      <c r="W163" s="61" t="str">
        <f>'Map and Ab list'!P395</f>
        <v>N11</v>
      </c>
      <c r="X163" s="61" t="str">
        <f>'Map and Ab list'!P397</f>
        <v>N12</v>
      </c>
      <c r="Y163" s="61" t="e">
        <f t="shared" si="29"/>
        <v>#VALUE!</v>
      </c>
      <c r="AA163" s="61" t="str">
        <f>'Map and Ab list'!P469</f>
        <v>N11</v>
      </c>
      <c r="AB163" s="61" t="str">
        <f>'Map and Ab list'!P471</f>
        <v>N12</v>
      </c>
      <c r="AC163" s="61" t="e">
        <f t="shared" si="30"/>
        <v>#VALUE!</v>
      </c>
      <c r="AE163" s="61" t="str">
        <f>'Map and Ab list'!P543</f>
        <v>N11</v>
      </c>
      <c r="AF163" s="61" t="str">
        <f>'Map and Ab list'!P545</f>
        <v>N12</v>
      </c>
      <c r="AG163" s="61" t="e">
        <f t="shared" si="31"/>
        <v>#VALUE!</v>
      </c>
      <c r="AI163" s="61" t="str">
        <f>'Map and Ab list'!P617</f>
        <v>N11</v>
      </c>
      <c r="AJ163" s="61" t="str">
        <f>'Map and Ab list'!P619</f>
        <v>N12</v>
      </c>
      <c r="AK163" s="61" t="e">
        <f t="shared" si="32"/>
        <v>#VALUE!</v>
      </c>
      <c r="AM163" s="61" t="str">
        <f>'Map and Ab list'!P691</f>
        <v>N11</v>
      </c>
      <c r="AN163" s="61" t="str">
        <f>'Map and Ab list'!P693</f>
        <v>N12</v>
      </c>
      <c r="AO163" s="61" t="e">
        <f t="shared" si="33"/>
        <v>#VALUE!</v>
      </c>
      <c r="AQ163" s="61" t="str">
        <f>'Map and Ab list'!P765</f>
        <v>N11</v>
      </c>
      <c r="AR163" s="61" t="str">
        <f>'Map and Ab list'!P767</f>
        <v>N12</v>
      </c>
      <c r="AS163" s="61" t="e">
        <f t="shared" si="34"/>
        <v>#VALUE!</v>
      </c>
      <c r="AU163" s="61" t="str">
        <f>'Map and Ab list'!P839</f>
        <v>N11</v>
      </c>
      <c r="AV163" s="61" t="str">
        <f>'Map and Ab list'!P841</f>
        <v>N12</v>
      </c>
      <c r="AW163" s="61" t="e">
        <f t="shared" si="35"/>
        <v>#VALUE!</v>
      </c>
      <c r="AZ163" s="11"/>
      <c r="BA163" s="11"/>
      <c r="BC163" s="11"/>
      <c r="BD163" s="11"/>
      <c r="BE163" s="11"/>
      <c r="BG163" s="11"/>
      <c r="BH163" s="11"/>
      <c r="BI163" s="11"/>
      <c r="BK163" s="11"/>
      <c r="BL163" s="11"/>
      <c r="BM163" s="11"/>
      <c r="BO163" s="11"/>
      <c r="BP163" s="11"/>
      <c r="BQ163" s="11"/>
      <c r="BS163" s="11"/>
      <c r="BT163" s="11"/>
      <c r="BU163" s="11"/>
      <c r="BW163" s="11"/>
      <c r="BX163" s="11"/>
      <c r="BY163" s="11"/>
      <c r="CA163" s="11"/>
      <c r="CB163" s="11"/>
      <c r="CC163" s="11"/>
      <c r="CE163" s="11"/>
      <c r="CF163" s="11"/>
      <c r="CG163" s="11"/>
      <c r="CI163" s="11"/>
      <c r="CJ163" s="11"/>
      <c r="CK163" s="11"/>
      <c r="CM163" s="11"/>
      <c r="CN163" s="11"/>
      <c r="CO163" s="11"/>
      <c r="CQ163" s="11"/>
      <c r="CR163" s="11"/>
      <c r="CS163" s="11"/>
    </row>
    <row r="164" spans="1:97" ht="14.1" customHeight="1" x14ac:dyDescent="0.2">
      <c r="A164" s="64">
        <v>160</v>
      </c>
      <c r="B164" s="117" t="s">
        <v>1270</v>
      </c>
      <c r="C164" s="61" t="str">
        <f>'Map and Ab list'!Q25</f>
        <v>O11</v>
      </c>
      <c r="D164" s="61" t="str">
        <f>'Map and Ab list'!Q27</f>
        <v>O12</v>
      </c>
      <c r="E164" s="61" t="e">
        <f t="shared" si="24"/>
        <v>#VALUE!</v>
      </c>
      <c r="G164" s="61" t="str">
        <f>'Map and Ab list'!Q99</f>
        <v>O11</v>
      </c>
      <c r="H164" s="61" t="str">
        <f>'Map and Ab list'!Q101</f>
        <v>O12</v>
      </c>
      <c r="I164" s="61" t="e">
        <f t="shared" si="25"/>
        <v>#VALUE!</v>
      </c>
      <c r="K164" s="61" t="str">
        <f>'Map and Ab list'!Q173</f>
        <v>O11</v>
      </c>
      <c r="L164" s="61" t="str">
        <f>'Map and Ab list'!Q175</f>
        <v>O12</v>
      </c>
      <c r="M164" s="61" t="e">
        <f t="shared" si="26"/>
        <v>#VALUE!</v>
      </c>
      <c r="O164" s="61" t="str">
        <f>'Map and Ab list'!Q247</f>
        <v>O11</v>
      </c>
      <c r="P164" s="61" t="str">
        <f>'Map and Ab list'!Q249</f>
        <v>O12</v>
      </c>
      <c r="Q164" s="61" t="e">
        <f t="shared" si="27"/>
        <v>#VALUE!</v>
      </c>
      <c r="S164" s="61" t="str">
        <f>'Map and Ab list'!Q321</f>
        <v>O11</v>
      </c>
      <c r="T164" s="61" t="str">
        <f>'Map and Ab list'!Q323</f>
        <v>O12</v>
      </c>
      <c r="U164" s="61" t="e">
        <f t="shared" si="28"/>
        <v>#VALUE!</v>
      </c>
      <c r="W164" s="61" t="str">
        <f>'Map and Ab list'!Q395</f>
        <v>O11</v>
      </c>
      <c r="X164" s="61" t="str">
        <f>'Map and Ab list'!Q397</f>
        <v>O12</v>
      </c>
      <c r="Y164" s="61" t="e">
        <f t="shared" si="29"/>
        <v>#VALUE!</v>
      </c>
      <c r="AA164" s="61" t="str">
        <f>'Map and Ab list'!Q469</f>
        <v>O11</v>
      </c>
      <c r="AB164" s="61" t="str">
        <f>'Map and Ab list'!Q471</f>
        <v>O12</v>
      </c>
      <c r="AC164" s="61" t="e">
        <f t="shared" si="30"/>
        <v>#VALUE!</v>
      </c>
      <c r="AE164" s="61" t="str">
        <f>'Map and Ab list'!Q543</f>
        <v>O11</v>
      </c>
      <c r="AF164" s="61" t="str">
        <f>'Map and Ab list'!Q545</f>
        <v>O12</v>
      </c>
      <c r="AG164" s="61" t="e">
        <f t="shared" si="31"/>
        <v>#VALUE!</v>
      </c>
      <c r="AI164" s="61" t="str">
        <f>'Map and Ab list'!Q617</f>
        <v>O11</v>
      </c>
      <c r="AJ164" s="61" t="str">
        <f>'Map and Ab list'!Q619</f>
        <v>O12</v>
      </c>
      <c r="AK164" s="61" t="e">
        <f t="shared" si="32"/>
        <v>#VALUE!</v>
      </c>
      <c r="AM164" s="61" t="str">
        <f>'Map and Ab list'!Q691</f>
        <v>O11</v>
      </c>
      <c r="AN164" s="61" t="str">
        <f>'Map and Ab list'!Q693</f>
        <v>O12</v>
      </c>
      <c r="AO164" s="61" t="e">
        <f t="shared" si="33"/>
        <v>#VALUE!</v>
      </c>
      <c r="AQ164" s="61" t="str">
        <f>'Map and Ab list'!Q765</f>
        <v>O11</v>
      </c>
      <c r="AR164" s="61" t="str">
        <f>'Map and Ab list'!Q767</f>
        <v>O12</v>
      </c>
      <c r="AS164" s="61" t="e">
        <f t="shared" si="34"/>
        <v>#VALUE!</v>
      </c>
      <c r="AU164" s="61" t="str">
        <f>'Map and Ab list'!Q839</f>
        <v>O11</v>
      </c>
      <c r="AV164" s="61" t="str">
        <f>'Map and Ab list'!Q841</f>
        <v>O12</v>
      </c>
      <c r="AW164" s="61" t="e">
        <f t="shared" si="35"/>
        <v>#VALUE!</v>
      </c>
      <c r="AZ164" s="11"/>
      <c r="BA164" s="11"/>
      <c r="BC164" s="11"/>
      <c r="BD164" s="11"/>
      <c r="BE164" s="11"/>
      <c r="BG164" s="11"/>
      <c r="BH164" s="11"/>
      <c r="BI164" s="11"/>
      <c r="BK164" s="11"/>
      <c r="BL164" s="11"/>
      <c r="BM164" s="11"/>
      <c r="BO164" s="11"/>
      <c r="BP164" s="11"/>
      <c r="BQ164" s="11"/>
      <c r="BS164" s="11"/>
      <c r="BT164" s="11"/>
      <c r="BU164" s="11"/>
      <c r="BW164" s="11"/>
      <c r="BX164" s="11"/>
      <c r="BY164" s="11"/>
      <c r="CA164" s="11"/>
      <c r="CB164" s="11"/>
      <c r="CC164" s="11"/>
      <c r="CE164" s="11"/>
      <c r="CF164" s="11"/>
      <c r="CG164" s="11"/>
      <c r="CI164" s="11"/>
      <c r="CJ164" s="11"/>
      <c r="CK164" s="11"/>
      <c r="CM164" s="11"/>
      <c r="CN164" s="11"/>
      <c r="CO164" s="11"/>
      <c r="CQ164" s="11"/>
      <c r="CR164" s="11"/>
      <c r="CS164" s="11"/>
    </row>
    <row r="165" spans="1:97" ht="14.1" customHeight="1" x14ac:dyDescent="0.2">
      <c r="A165" s="64">
        <v>161</v>
      </c>
      <c r="B165" s="117" t="s">
        <v>1271</v>
      </c>
      <c r="C165" s="61" t="str">
        <f>'Map and Ab list'!R25</f>
        <v>P11</v>
      </c>
      <c r="D165" s="61" t="str">
        <f>'Map and Ab list'!R27</f>
        <v>P12</v>
      </c>
      <c r="E165" s="61" t="e">
        <f t="shared" si="24"/>
        <v>#VALUE!</v>
      </c>
      <c r="G165" s="61" t="str">
        <f>'Map and Ab list'!R99</f>
        <v>P11</v>
      </c>
      <c r="H165" s="61" t="str">
        <f>'Map and Ab list'!R101</f>
        <v>P12</v>
      </c>
      <c r="I165" s="61" t="e">
        <f t="shared" si="25"/>
        <v>#VALUE!</v>
      </c>
      <c r="K165" s="61" t="str">
        <f>'Map and Ab list'!R173</f>
        <v>P11</v>
      </c>
      <c r="L165" s="61" t="str">
        <f>'Map and Ab list'!R175</f>
        <v>P12</v>
      </c>
      <c r="M165" s="61" t="e">
        <f t="shared" si="26"/>
        <v>#VALUE!</v>
      </c>
      <c r="O165" s="61" t="str">
        <f>'Map and Ab list'!R247</f>
        <v>P11</v>
      </c>
      <c r="P165" s="61" t="str">
        <f>'Map and Ab list'!R249</f>
        <v>P12</v>
      </c>
      <c r="Q165" s="61" t="e">
        <f t="shared" si="27"/>
        <v>#VALUE!</v>
      </c>
      <c r="S165" s="61" t="str">
        <f>'Map and Ab list'!R321</f>
        <v>P11</v>
      </c>
      <c r="T165" s="61" t="str">
        <f>'Map and Ab list'!R323</f>
        <v>P12</v>
      </c>
      <c r="U165" s="61" t="e">
        <f t="shared" si="28"/>
        <v>#VALUE!</v>
      </c>
      <c r="W165" s="61" t="str">
        <f>'Map and Ab list'!R395</f>
        <v>P11</v>
      </c>
      <c r="X165" s="61" t="str">
        <f>'Map and Ab list'!R397</f>
        <v>P12</v>
      </c>
      <c r="Y165" s="61" t="e">
        <f t="shared" si="29"/>
        <v>#VALUE!</v>
      </c>
      <c r="AA165" s="61" t="str">
        <f>'Map and Ab list'!R469</f>
        <v>P11</v>
      </c>
      <c r="AB165" s="61" t="str">
        <f>'Map and Ab list'!R471</f>
        <v>P12</v>
      </c>
      <c r="AC165" s="61" t="e">
        <f t="shared" si="30"/>
        <v>#VALUE!</v>
      </c>
      <c r="AE165" s="61" t="str">
        <f>'Map and Ab list'!R543</f>
        <v>P11</v>
      </c>
      <c r="AF165" s="61" t="str">
        <f>'Map and Ab list'!R545</f>
        <v>P12</v>
      </c>
      <c r="AG165" s="61" t="e">
        <f t="shared" si="31"/>
        <v>#VALUE!</v>
      </c>
      <c r="AI165" s="61" t="str">
        <f>'Map and Ab list'!R617</f>
        <v>P11</v>
      </c>
      <c r="AJ165" s="61" t="str">
        <f>'Map and Ab list'!R619</f>
        <v>P12</v>
      </c>
      <c r="AK165" s="61" t="e">
        <f t="shared" si="32"/>
        <v>#VALUE!</v>
      </c>
      <c r="AM165" s="61" t="str">
        <f>'Map and Ab list'!R691</f>
        <v>P11</v>
      </c>
      <c r="AN165" s="61" t="str">
        <f>'Map and Ab list'!R693</f>
        <v>P12</v>
      </c>
      <c r="AO165" s="61" t="e">
        <f t="shared" si="33"/>
        <v>#VALUE!</v>
      </c>
      <c r="AQ165" s="61" t="str">
        <f>'Map and Ab list'!R765</f>
        <v>P11</v>
      </c>
      <c r="AR165" s="61" t="str">
        <f>'Map and Ab list'!R767</f>
        <v>P12</v>
      </c>
      <c r="AS165" s="61" t="e">
        <f t="shared" si="34"/>
        <v>#VALUE!</v>
      </c>
      <c r="AU165" s="61" t="str">
        <f>'Map and Ab list'!R839</f>
        <v>P11</v>
      </c>
      <c r="AV165" s="61" t="str">
        <f>'Map and Ab list'!R841</f>
        <v>P12</v>
      </c>
      <c r="AW165" s="61" t="e">
        <f t="shared" si="35"/>
        <v>#VALUE!</v>
      </c>
      <c r="AZ165" s="11"/>
      <c r="BA165" s="11"/>
      <c r="BC165" s="11"/>
      <c r="BD165" s="11"/>
      <c r="BE165" s="11"/>
      <c r="BG165" s="11"/>
      <c r="BH165" s="11"/>
      <c r="BI165" s="11"/>
      <c r="BK165" s="11"/>
      <c r="BL165" s="11"/>
      <c r="BM165" s="11"/>
      <c r="BO165" s="11"/>
      <c r="BP165" s="11"/>
      <c r="BQ165" s="11"/>
      <c r="BS165" s="11"/>
      <c r="BT165" s="11"/>
      <c r="BU165" s="11"/>
      <c r="BW165" s="11"/>
      <c r="BX165" s="11"/>
      <c r="BY165" s="11"/>
      <c r="CA165" s="11"/>
      <c r="CB165" s="11"/>
      <c r="CC165" s="11"/>
      <c r="CE165" s="11"/>
      <c r="CF165" s="11"/>
      <c r="CG165" s="11"/>
      <c r="CI165" s="11"/>
      <c r="CJ165" s="11"/>
      <c r="CK165" s="11"/>
      <c r="CM165" s="11"/>
      <c r="CN165" s="11"/>
      <c r="CO165" s="11"/>
      <c r="CQ165" s="11"/>
      <c r="CR165" s="11"/>
      <c r="CS165" s="11"/>
    </row>
    <row r="166" spans="1:97" ht="14.1" customHeight="1" x14ac:dyDescent="0.2">
      <c r="A166" s="64">
        <v>162</v>
      </c>
      <c r="B166" s="117" t="s">
        <v>1272</v>
      </c>
      <c r="C166" s="61" t="str">
        <f>'Map and Ab list'!S25</f>
        <v>S11</v>
      </c>
      <c r="D166" s="61" t="str">
        <f>'Map and Ab list'!S27</f>
        <v>S12</v>
      </c>
      <c r="E166" s="61" t="e">
        <f t="shared" si="24"/>
        <v>#VALUE!</v>
      </c>
      <c r="G166" s="61" t="str">
        <f>'Map and Ab list'!S99</f>
        <v>S11</v>
      </c>
      <c r="H166" s="61" t="str">
        <f>'Map and Ab list'!S101</f>
        <v>S12</v>
      </c>
      <c r="I166" s="61" t="e">
        <f t="shared" si="25"/>
        <v>#VALUE!</v>
      </c>
      <c r="K166" s="61" t="str">
        <f>'Map and Ab list'!S173</f>
        <v>S11</v>
      </c>
      <c r="L166" s="61" t="str">
        <f>'Map and Ab list'!S175</f>
        <v>S12</v>
      </c>
      <c r="M166" s="61" t="e">
        <f t="shared" si="26"/>
        <v>#VALUE!</v>
      </c>
      <c r="O166" s="61" t="str">
        <f>'Map and Ab list'!S247</f>
        <v>S11</v>
      </c>
      <c r="P166" s="61" t="str">
        <f>'Map and Ab list'!S249</f>
        <v>S12</v>
      </c>
      <c r="Q166" s="61" t="e">
        <f t="shared" si="27"/>
        <v>#VALUE!</v>
      </c>
      <c r="S166" s="61" t="str">
        <f>'Map and Ab list'!S321</f>
        <v>S11</v>
      </c>
      <c r="T166" s="61" t="str">
        <f>'Map and Ab list'!S323</f>
        <v>S12</v>
      </c>
      <c r="U166" s="61" t="e">
        <f t="shared" si="28"/>
        <v>#VALUE!</v>
      </c>
      <c r="W166" s="61" t="str">
        <f>'Map and Ab list'!S395</f>
        <v>S11</v>
      </c>
      <c r="X166" s="61" t="str">
        <f>'Map and Ab list'!S397</f>
        <v>S12</v>
      </c>
      <c r="Y166" s="61" t="e">
        <f t="shared" si="29"/>
        <v>#VALUE!</v>
      </c>
      <c r="AA166" s="61" t="str">
        <f>'Map and Ab list'!S469</f>
        <v>S11</v>
      </c>
      <c r="AB166" s="61" t="str">
        <f>'Map and Ab list'!S471</f>
        <v>S12</v>
      </c>
      <c r="AC166" s="61" t="e">
        <f t="shared" si="30"/>
        <v>#VALUE!</v>
      </c>
      <c r="AE166" s="61" t="str">
        <f>'Map and Ab list'!S543</f>
        <v>S11</v>
      </c>
      <c r="AF166" s="61" t="str">
        <f>'Map and Ab list'!S545</f>
        <v>S12</v>
      </c>
      <c r="AG166" s="61" t="e">
        <f t="shared" si="31"/>
        <v>#VALUE!</v>
      </c>
      <c r="AI166" s="61" t="str">
        <f>'Map and Ab list'!S617</f>
        <v>S11</v>
      </c>
      <c r="AJ166" s="61" t="str">
        <f>'Map and Ab list'!S619</f>
        <v>S12</v>
      </c>
      <c r="AK166" s="61" t="e">
        <f t="shared" si="32"/>
        <v>#VALUE!</v>
      </c>
      <c r="AM166" s="61" t="str">
        <f>'Map and Ab list'!S691</f>
        <v>S11</v>
      </c>
      <c r="AN166" s="61" t="str">
        <f>'Map and Ab list'!S693</f>
        <v>S12</v>
      </c>
      <c r="AO166" s="61" t="e">
        <f t="shared" si="33"/>
        <v>#VALUE!</v>
      </c>
      <c r="AQ166" s="61" t="str">
        <f>'Map and Ab list'!S765</f>
        <v>S11</v>
      </c>
      <c r="AR166" s="61" t="str">
        <f>'Map and Ab list'!S767</f>
        <v>S12</v>
      </c>
      <c r="AS166" s="61" t="e">
        <f t="shared" si="34"/>
        <v>#VALUE!</v>
      </c>
      <c r="AU166" s="61" t="str">
        <f>'Map and Ab list'!S839</f>
        <v>S11</v>
      </c>
      <c r="AV166" s="61" t="str">
        <f>'Map and Ab list'!S841</f>
        <v>S12</v>
      </c>
      <c r="AW166" s="61" t="e">
        <f t="shared" si="35"/>
        <v>#VALUE!</v>
      </c>
      <c r="AZ166" s="11"/>
      <c r="BA166" s="11"/>
      <c r="BC166" s="11"/>
      <c r="BD166" s="11"/>
      <c r="BE166" s="11"/>
      <c r="BG166" s="11"/>
      <c r="BH166" s="11"/>
      <c r="BI166" s="11"/>
      <c r="BK166" s="11"/>
      <c r="BL166" s="11"/>
      <c r="BM166" s="11"/>
      <c r="BO166" s="11"/>
      <c r="BP166" s="11"/>
      <c r="BQ166" s="11"/>
      <c r="BS166" s="11"/>
      <c r="BT166" s="11"/>
      <c r="BU166" s="11"/>
      <c r="BW166" s="11"/>
      <c r="BX166" s="11"/>
      <c r="BY166" s="11"/>
      <c r="CA166" s="11"/>
      <c r="CB166" s="11"/>
      <c r="CC166" s="11"/>
      <c r="CE166" s="11"/>
      <c r="CF166" s="11"/>
      <c r="CG166" s="11"/>
      <c r="CI166" s="11"/>
      <c r="CJ166" s="11"/>
      <c r="CK166" s="11"/>
      <c r="CM166" s="11"/>
      <c r="CN166" s="11"/>
      <c r="CO166" s="11"/>
      <c r="CQ166" s="11"/>
      <c r="CR166" s="11"/>
      <c r="CS166" s="11"/>
    </row>
    <row r="167" spans="1:97" ht="14.1" customHeight="1" x14ac:dyDescent="0.2">
      <c r="A167" s="64">
        <v>163</v>
      </c>
      <c r="B167" s="117" t="s">
        <v>1273</v>
      </c>
      <c r="C167" s="61" t="str">
        <f>'Map and Ab list'!T25</f>
        <v>R11</v>
      </c>
      <c r="D167" s="61" t="str">
        <f>'Map and Ab list'!T27</f>
        <v>R12</v>
      </c>
      <c r="E167" s="61" t="e">
        <f t="shared" si="24"/>
        <v>#VALUE!</v>
      </c>
      <c r="G167" s="61" t="str">
        <f>'Map and Ab list'!T99</f>
        <v>R11</v>
      </c>
      <c r="H167" s="61" t="str">
        <f>'Map and Ab list'!T101</f>
        <v>R12</v>
      </c>
      <c r="I167" s="61" t="e">
        <f t="shared" si="25"/>
        <v>#VALUE!</v>
      </c>
      <c r="K167" s="61" t="str">
        <f>'Map and Ab list'!T173</f>
        <v>R11</v>
      </c>
      <c r="L167" s="61" t="str">
        <f>'Map and Ab list'!T175</f>
        <v>R12</v>
      </c>
      <c r="M167" s="61" t="e">
        <f t="shared" si="26"/>
        <v>#VALUE!</v>
      </c>
      <c r="O167" s="61" t="str">
        <f>'Map and Ab list'!T247</f>
        <v>R11</v>
      </c>
      <c r="P167" s="61" t="str">
        <f>'Map and Ab list'!T249</f>
        <v>R12</v>
      </c>
      <c r="Q167" s="61" t="e">
        <f t="shared" si="27"/>
        <v>#VALUE!</v>
      </c>
      <c r="S167" s="61" t="str">
        <f>'Map and Ab list'!T321</f>
        <v>R11</v>
      </c>
      <c r="T167" s="61" t="str">
        <f>'Map and Ab list'!T323</f>
        <v>R12</v>
      </c>
      <c r="U167" s="61" t="e">
        <f t="shared" si="28"/>
        <v>#VALUE!</v>
      </c>
      <c r="W167" s="61" t="str">
        <f>'Map and Ab list'!T395</f>
        <v>R11</v>
      </c>
      <c r="X167" s="61" t="str">
        <f>'Map and Ab list'!T397</f>
        <v>R12</v>
      </c>
      <c r="Y167" s="61" t="e">
        <f t="shared" si="29"/>
        <v>#VALUE!</v>
      </c>
      <c r="AA167" s="61" t="str">
        <f>'Map and Ab list'!T469</f>
        <v>R11</v>
      </c>
      <c r="AB167" s="61" t="str">
        <f>'Map and Ab list'!T471</f>
        <v>R12</v>
      </c>
      <c r="AC167" s="61" t="e">
        <f t="shared" si="30"/>
        <v>#VALUE!</v>
      </c>
      <c r="AE167" s="61" t="str">
        <f>'Map and Ab list'!T543</f>
        <v>R11</v>
      </c>
      <c r="AF167" s="61" t="str">
        <f>'Map and Ab list'!T545</f>
        <v>R12</v>
      </c>
      <c r="AG167" s="61" t="e">
        <f t="shared" si="31"/>
        <v>#VALUE!</v>
      </c>
      <c r="AI167" s="61" t="str">
        <f>'Map and Ab list'!T617</f>
        <v>R11</v>
      </c>
      <c r="AJ167" s="61" t="str">
        <f>'Map and Ab list'!T619</f>
        <v>R12</v>
      </c>
      <c r="AK167" s="61" t="e">
        <f t="shared" si="32"/>
        <v>#VALUE!</v>
      </c>
      <c r="AM167" s="61" t="str">
        <f>'Map and Ab list'!T691</f>
        <v>R11</v>
      </c>
      <c r="AN167" s="61" t="str">
        <f>'Map and Ab list'!T693</f>
        <v>R12</v>
      </c>
      <c r="AO167" s="61" t="e">
        <f t="shared" si="33"/>
        <v>#VALUE!</v>
      </c>
      <c r="AQ167" s="61" t="str">
        <f>'Map and Ab list'!T765</f>
        <v>R11</v>
      </c>
      <c r="AR167" s="61" t="str">
        <f>'Map and Ab list'!T767</f>
        <v>R12</v>
      </c>
      <c r="AS167" s="61" t="e">
        <f t="shared" si="34"/>
        <v>#VALUE!</v>
      </c>
      <c r="AU167" s="61" t="str">
        <f>'Map and Ab list'!T839</f>
        <v>R11</v>
      </c>
      <c r="AV167" s="61" t="str">
        <f>'Map and Ab list'!T841</f>
        <v>R12</v>
      </c>
      <c r="AW167" s="61" t="e">
        <f t="shared" si="35"/>
        <v>#VALUE!</v>
      </c>
      <c r="AZ167" s="11"/>
      <c r="BA167" s="11"/>
      <c r="BC167" s="11"/>
      <c r="BD167" s="11"/>
      <c r="BE167" s="11"/>
      <c r="BG167" s="11"/>
      <c r="BH167" s="11"/>
      <c r="BI167" s="11"/>
      <c r="BK167" s="11"/>
      <c r="BL167" s="11"/>
      <c r="BM167" s="11"/>
      <c r="BO167" s="11"/>
      <c r="BP167" s="11"/>
      <c r="BQ167" s="11"/>
      <c r="BS167" s="11"/>
      <c r="BT167" s="11"/>
      <c r="BU167" s="11"/>
      <c r="BW167" s="11"/>
      <c r="BX167" s="11"/>
      <c r="BY167" s="11"/>
      <c r="CA167" s="11"/>
      <c r="CB167" s="11"/>
      <c r="CC167" s="11"/>
      <c r="CE167" s="11"/>
      <c r="CF167" s="11"/>
      <c r="CG167" s="11"/>
      <c r="CI167" s="11"/>
      <c r="CJ167" s="11"/>
      <c r="CK167" s="11"/>
      <c r="CM167" s="11"/>
      <c r="CN167" s="11"/>
      <c r="CO167" s="11"/>
      <c r="CQ167" s="11"/>
      <c r="CR167" s="11"/>
      <c r="CS167" s="11"/>
    </row>
    <row r="168" spans="1:97" ht="14.1" customHeight="1" x14ac:dyDescent="0.2">
      <c r="A168" s="64">
        <v>164</v>
      </c>
      <c r="B168" s="117" t="s">
        <v>1274</v>
      </c>
      <c r="C168" s="61" t="str">
        <f>'Map and Ab list'!U25</f>
        <v>S11</v>
      </c>
      <c r="D168" s="61" t="str">
        <f>'Map and Ab list'!U27</f>
        <v>S12</v>
      </c>
      <c r="E168" s="61" t="e">
        <f t="shared" si="24"/>
        <v>#VALUE!</v>
      </c>
      <c r="G168" s="61" t="str">
        <f>'Map and Ab list'!U99</f>
        <v>S11</v>
      </c>
      <c r="H168" s="61" t="str">
        <f>'Map and Ab list'!U101</f>
        <v>S12</v>
      </c>
      <c r="I168" s="61" t="e">
        <f t="shared" si="25"/>
        <v>#VALUE!</v>
      </c>
      <c r="K168" s="61" t="str">
        <f>'Map and Ab list'!U173</f>
        <v>S11</v>
      </c>
      <c r="L168" s="61" t="str">
        <f>'Map and Ab list'!U175</f>
        <v>S12</v>
      </c>
      <c r="M168" s="61" t="e">
        <f t="shared" si="26"/>
        <v>#VALUE!</v>
      </c>
      <c r="O168" s="61" t="str">
        <f>'Map and Ab list'!U247</f>
        <v>S11</v>
      </c>
      <c r="P168" s="61" t="str">
        <f>'Map and Ab list'!U249</f>
        <v>S12</v>
      </c>
      <c r="Q168" s="61" t="e">
        <f t="shared" si="27"/>
        <v>#VALUE!</v>
      </c>
      <c r="S168" s="61" t="str">
        <f>'Map and Ab list'!U321</f>
        <v>S11</v>
      </c>
      <c r="T168" s="61" t="str">
        <f>'Map and Ab list'!U323</f>
        <v>S12</v>
      </c>
      <c r="U168" s="61" t="e">
        <f t="shared" si="28"/>
        <v>#VALUE!</v>
      </c>
      <c r="W168" s="61" t="str">
        <f>'Map and Ab list'!U395</f>
        <v>S11</v>
      </c>
      <c r="X168" s="61" t="str">
        <f>'Map and Ab list'!U397</f>
        <v>S12</v>
      </c>
      <c r="Y168" s="61" t="e">
        <f t="shared" si="29"/>
        <v>#VALUE!</v>
      </c>
      <c r="AA168" s="61" t="str">
        <f>'Map and Ab list'!U469</f>
        <v>S11</v>
      </c>
      <c r="AB168" s="61" t="str">
        <f>'Map and Ab list'!U471</f>
        <v>S12</v>
      </c>
      <c r="AC168" s="61" t="e">
        <f t="shared" si="30"/>
        <v>#VALUE!</v>
      </c>
      <c r="AE168" s="61" t="str">
        <f>'Map and Ab list'!U543</f>
        <v>S11</v>
      </c>
      <c r="AF168" s="61" t="str">
        <f>'Map and Ab list'!U545</f>
        <v>S12</v>
      </c>
      <c r="AG168" s="61" t="e">
        <f t="shared" si="31"/>
        <v>#VALUE!</v>
      </c>
      <c r="AI168" s="61" t="str">
        <f>'Map and Ab list'!U617</f>
        <v>S11</v>
      </c>
      <c r="AJ168" s="61" t="str">
        <f>'Map and Ab list'!U619</f>
        <v>S12</v>
      </c>
      <c r="AK168" s="61" t="e">
        <f t="shared" si="32"/>
        <v>#VALUE!</v>
      </c>
      <c r="AM168" s="61" t="str">
        <f>'Map and Ab list'!U691</f>
        <v>S11</v>
      </c>
      <c r="AN168" s="61" t="str">
        <f>'Map and Ab list'!U693</f>
        <v>S12</v>
      </c>
      <c r="AO168" s="61" t="e">
        <f t="shared" si="33"/>
        <v>#VALUE!</v>
      </c>
      <c r="AQ168" s="61" t="str">
        <f>'Map and Ab list'!U765</f>
        <v>S11</v>
      </c>
      <c r="AR168" s="61" t="str">
        <f>'Map and Ab list'!U767</f>
        <v>S12</v>
      </c>
      <c r="AS168" s="61" t="e">
        <f t="shared" si="34"/>
        <v>#VALUE!</v>
      </c>
      <c r="AU168" s="61" t="str">
        <f>'Map and Ab list'!U839</f>
        <v>S11</v>
      </c>
      <c r="AV168" s="61" t="str">
        <f>'Map and Ab list'!U841</f>
        <v>S12</v>
      </c>
      <c r="AW168" s="61" t="e">
        <f t="shared" si="35"/>
        <v>#VALUE!</v>
      </c>
      <c r="AZ168" s="11"/>
      <c r="BA168" s="11"/>
      <c r="BC168" s="11"/>
      <c r="BD168" s="11"/>
      <c r="BE168" s="11"/>
      <c r="BG168" s="11"/>
      <c r="BH168" s="11"/>
      <c r="BI168" s="11"/>
      <c r="BK168" s="11"/>
      <c r="BL168" s="11"/>
      <c r="BM168" s="11"/>
      <c r="BO168" s="11"/>
      <c r="BP168" s="11"/>
      <c r="BQ168" s="11"/>
      <c r="BS168" s="11"/>
      <c r="BT168" s="11"/>
      <c r="BU168" s="11"/>
      <c r="BW168" s="11"/>
      <c r="BX168" s="11"/>
      <c r="BY168" s="11"/>
      <c r="CA168" s="11"/>
      <c r="CB168" s="11"/>
      <c r="CC168" s="11"/>
      <c r="CE168" s="11"/>
      <c r="CF168" s="11"/>
      <c r="CG168" s="11"/>
      <c r="CI168" s="11"/>
      <c r="CJ168" s="11"/>
      <c r="CK168" s="11"/>
      <c r="CM168" s="11"/>
      <c r="CN168" s="11"/>
      <c r="CO168" s="11"/>
      <c r="CQ168" s="11"/>
      <c r="CR168" s="11"/>
      <c r="CS168" s="11"/>
    </row>
    <row r="169" spans="1:97" ht="14.1" customHeight="1" x14ac:dyDescent="0.2">
      <c r="A169" s="64">
        <v>165</v>
      </c>
      <c r="B169" s="117" t="s">
        <v>1275</v>
      </c>
      <c r="C169" s="61" t="str">
        <f>'Map and Ab list'!V25</f>
        <v>T11</v>
      </c>
      <c r="D169" s="61" t="str">
        <f>'Map and Ab list'!V27</f>
        <v>T12</v>
      </c>
      <c r="E169" s="61" t="e">
        <f t="shared" si="24"/>
        <v>#VALUE!</v>
      </c>
      <c r="G169" s="61" t="str">
        <f>'Map and Ab list'!V99</f>
        <v>T11</v>
      </c>
      <c r="H169" s="61" t="str">
        <f>'Map and Ab list'!V101</f>
        <v>T12</v>
      </c>
      <c r="I169" s="61" t="e">
        <f t="shared" si="25"/>
        <v>#VALUE!</v>
      </c>
      <c r="K169" s="61" t="str">
        <f>'Map and Ab list'!V173</f>
        <v>T11</v>
      </c>
      <c r="L169" s="61" t="str">
        <f>'Map and Ab list'!V175</f>
        <v>T12</v>
      </c>
      <c r="M169" s="61" t="e">
        <f t="shared" si="26"/>
        <v>#VALUE!</v>
      </c>
      <c r="O169" s="61" t="str">
        <f>'Map and Ab list'!V247</f>
        <v>T11</v>
      </c>
      <c r="P169" s="61" t="str">
        <f>'Map and Ab list'!V249</f>
        <v>T12</v>
      </c>
      <c r="Q169" s="61" t="e">
        <f t="shared" si="27"/>
        <v>#VALUE!</v>
      </c>
      <c r="S169" s="61" t="str">
        <f>'Map and Ab list'!V321</f>
        <v>T11</v>
      </c>
      <c r="T169" s="61" t="str">
        <f>'Map and Ab list'!V323</f>
        <v>T12</v>
      </c>
      <c r="U169" s="61" t="e">
        <f t="shared" si="28"/>
        <v>#VALUE!</v>
      </c>
      <c r="W169" s="61" t="str">
        <f>'Map and Ab list'!V395</f>
        <v>T11</v>
      </c>
      <c r="X169" s="61" t="str">
        <f>'Map and Ab list'!V397</f>
        <v>T12</v>
      </c>
      <c r="Y169" s="61" t="e">
        <f t="shared" si="29"/>
        <v>#VALUE!</v>
      </c>
      <c r="AA169" s="61" t="str">
        <f>'Map and Ab list'!V469</f>
        <v>T11</v>
      </c>
      <c r="AB169" s="61" t="str">
        <f>'Map and Ab list'!V471</f>
        <v>T12</v>
      </c>
      <c r="AC169" s="61" t="e">
        <f t="shared" si="30"/>
        <v>#VALUE!</v>
      </c>
      <c r="AE169" s="61" t="str">
        <f>'Map and Ab list'!V543</f>
        <v>T11</v>
      </c>
      <c r="AF169" s="61" t="str">
        <f>'Map and Ab list'!V545</f>
        <v>T12</v>
      </c>
      <c r="AG169" s="61" t="e">
        <f t="shared" si="31"/>
        <v>#VALUE!</v>
      </c>
      <c r="AI169" s="61" t="str">
        <f>'Map and Ab list'!V617</f>
        <v>T11</v>
      </c>
      <c r="AJ169" s="61" t="str">
        <f>'Map and Ab list'!V619</f>
        <v>T12</v>
      </c>
      <c r="AK169" s="61" t="e">
        <f t="shared" si="32"/>
        <v>#VALUE!</v>
      </c>
      <c r="AM169" s="61" t="str">
        <f>'Map and Ab list'!V691</f>
        <v>T11</v>
      </c>
      <c r="AN169" s="61" t="str">
        <f>'Map and Ab list'!V693</f>
        <v>T12</v>
      </c>
      <c r="AO169" s="61" t="e">
        <f t="shared" si="33"/>
        <v>#VALUE!</v>
      </c>
      <c r="AQ169" s="61" t="str">
        <f>'Map and Ab list'!V765</f>
        <v>T11</v>
      </c>
      <c r="AR169" s="61" t="str">
        <f>'Map and Ab list'!V767</f>
        <v>T12</v>
      </c>
      <c r="AS169" s="61" t="e">
        <f t="shared" si="34"/>
        <v>#VALUE!</v>
      </c>
      <c r="AU169" s="61" t="str">
        <f>'Map and Ab list'!V839</f>
        <v>T11</v>
      </c>
      <c r="AV169" s="61" t="str">
        <f>'Map and Ab list'!V841</f>
        <v>T12</v>
      </c>
      <c r="AW169" s="61" t="e">
        <f t="shared" si="35"/>
        <v>#VALUE!</v>
      </c>
      <c r="AZ169" s="11"/>
      <c r="BA169" s="11"/>
      <c r="BC169" s="11"/>
      <c r="BD169" s="11"/>
      <c r="BE169" s="11"/>
      <c r="BG169" s="11"/>
      <c r="BH169" s="11"/>
      <c r="BI169" s="11"/>
      <c r="BK169" s="11"/>
      <c r="BL169" s="11"/>
      <c r="BM169" s="11"/>
      <c r="BO169" s="11"/>
      <c r="BP169" s="11"/>
      <c r="BQ169" s="11"/>
      <c r="BS169" s="11"/>
      <c r="BT169" s="11"/>
      <c r="BU169" s="11"/>
      <c r="BW169" s="11"/>
      <c r="BX169" s="11"/>
      <c r="BY169" s="11"/>
      <c r="CA169" s="11"/>
      <c r="CB169" s="11"/>
      <c r="CC169" s="11"/>
      <c r="CE169" s="11"/>
      <c r="CF169" s="11"/>
      <c r="CG169" s="11"/>
      <c r="CI169" s="11"/>
      <c r="CJ169" s="11"/>
      <c r="CK169" s="11"/>
      <c r="CM169" s="11"/>
      <c r="CN169" s="11"/>
      <c r="CO169" s="11"/>
      <c r="CQ169" s="11"/>
      <c r="CR169" s="11"/>
      <c r="CS169" s="11"/>
    </row>
    <row r="170" spans="1:97" ht="14.1" customHeight="1" x14ac:dyDescent="0.2">
      <c r="A170" s="64">
        <v>166</v>
      </c>
      <c r="B170" s="117" t="s">
        <v>1276</v>
      </c>
      <c r="C170" s="61" t="str">
        <f>'Map and Ab list'!W25</f>
        <v>U11</v>
      </c>
      <c r="D170" s="61" t="str">
        <f>'Map and Ab list'!W27</f>
        <v>U12</v>
      </c>
      <c r="E170" s="61" t="e">
        <f t="shared" si="24"/>
        <v>#VALUE!</v>
      </c>
      <c r="G170" s="61" t="str">
        <f>'Map and Ab list'!W99</f>
        <v>U11</v>
      </c>
      <c r="H170" s="61" t="str">
        <f>'Map and Ab list'!W101</f>
        <v>U12</v>
      </c>
      <c r="I170" s="61" t="e">
        <f t="shared" si="25"/>
        <v>#VALUE!</v>
      </c>
      <c r="K170" s="61" t="str">
        <f>'Map and Ab list'!W173</f>
        <v>U11</v>
      </c>
      <c r="L170" s="61" t="str">
        <f>'Map and Ab list'!W175</f>
        <v>U12</v>
      </c>
      <c r="M170" s="61" t="e">
        <f t="shared" si="26"/>
        <v>#VALUE!</v>
      </c>
      <c r="O170" s="61" t="str">
        <f>'Map and Ab list'!W247</f>
        <v>U11</v>
      </c>
      <c r="P170" s="61" t="str">
        <f>'Map and Ab list'!W249</f>
        <v>U12</v>
      </c>
      <c r="Q170" s="61" t="e">
        <f t="shared" si="27"/>
        <v>#VALUE!</v>
      </c>
      <c r="S170" s="61" t="str">
        <f>'Map and Ab list'!W321</f>
        <v>U11</v>
      </c>
      <c r="T170" s="61" t="str">
        <f>'Map and Ab list'!W323</f>
        <v>U12</v>
      </c>
      <c r="U170" s="61" t="e">
        <f t="shared" si="28"/>
        <v>#VALUE!</v>
      </c>
      <c r="W170" s="61" t="str">
        <f>'Map and Ab list'!W395</f>
        <v>U11</v>
      </c>
      <c r="X170" s="61" t="str">
        <f>'Map and Ab list'!W397</f>
        <v>U12</v>
      </c>
      <c r="Y170" s="61" t="e">
        <f t="shared" si="29"/>
        <v>#VALUE!</v>
      </c>
      <c r="AA170" s="61" t="str">
        <f>'Map and Ab list'!W469</f>
        <v>U11</v>
      </c>
      <c r="AB170" s="61" t="str">
        <f>'Map and Ab list'!W471</f>
        <v>U12</v>
      </c>
      <c r="AC170" s="61" t="e">
        <f t="shared" si="30"/>
        <v>#VALUE!</v>
      </c>
      <c r="AE170" s="61" t="str">
        <f>'Map and Ab list'!W543</f>
        <v>U11</v>
      </c>
      <c r="AF170" s="61" t="str">
        <f>'Map and Ab list'!W545</f>
        <v>U12</v>
      </c>
      <c r="AG170" s="61" t="e">
        <f t="shared" si="31"/>
        <v>#VALUE!</v>
      </c>
      <c r="AI170" s="61" t="str">
        <f>'Map and Ab list'!W617</f>
        <v>U11</v>
      </c>
      <c r="AJ170" s="61" t="str">
        <f>'Map and Ab list'!W619</f>
        <v>U12</v>
      </c>
      <c r="AK170" s="61" t="e">
        <f t="shared" si="32"/>
        <v>#VALUE!</v>
      </c>
      <c r="AM170" s="61" t="str">
        <f>'Map and Ab list'!W691</f>
        <v>U11</v>
      </c>
      <c r="AN170" s="61" t="str">
        <f>'Map and Ab list'!W693</f>
        <v>U12</v>
      </c>
      <c r="AO170" s="61" t="e">
        <f t="shared" si="33"/>
        <v>#VALUE!</v>
      </c>
      <c r="AQ170" s="61" t="str">
        <f>'Map and Ab list'!W765</f>
        <v>U11</v>
      </c>
      <c r="AR170" s="61" t="str">
        <f>'Map and Ab list'!W767</f>
        <v>U12</v>
      </c>
      <c r="AS170" s="61" t="e">
        <f t="shared" si="34"/>
        <v>#VALUE!</v>
      </c>
      <c r="AU170" s="61" t="str">
        <f>'Map and Ab list'!W839</f>
        <v>U11</v>
      </c>
      <c r="AV170" s="61" t="str">
        <f>'Map and Ab list'!W841</f>
        <v>U12</v>
      </c>
      <c r="AW170" s="61" t="e">
        <f t="shared" si="35"/>
        <v>#VALUE!</v>
      </c>
      <c r="AZ170" s="11"/>
      <c r="BA170" s="11"/>
      <c r="BC170" s="11"/>
      <c r="BD170" s="11"/>
      <c r="BE170" s="11"/>
      <c r="BG170" s="11"/>
      <c r="BH170" s="11"/>
      <c r="BI170" s="11"/>
      <c r="BK170" s="11"/>
      <c r="BL170" s="11"/>
      <c r="BM170" s="11"/>
      <c r="BO170" s="11"/>
      <c r="BP170" s="11"/>
      <c r="BQ170" s="11"/>
      <c r="BS170" s="11"/>
      <c r="BT170" s="11"/>
      <c r="BU170" s="11"/>
      <c r="BW170" s="11"/>
      <c r="BX170" s="11"/>
      <c r="BY170" s="11"/>
      <c r="CA170" s="11"/>
      <c r="CB170" s="11"/>
      <c r="CC170" s="11"/>
      <c r="CE170" s="11"/>
      <c r="CF170" s="11"/>
      <c r="CG170" s="11"/>
      <c r="CI170" s="11"/>
      <c r="CJ170" s="11"/>
      <c r="CK170" s="11"/>
      <c r="CM170" s="11"/>
      <c r="CN170" s="11"/>
      <c r="CO170" s="11"/>
      <c r="CQ170" s="11"/>
      <c r="CR170" s="11"/>
      <c r="CS170" s="11"/>
    </row>
    <row r="171" spans="1:97" ht="14.1" customHeight="1" x14ac:dyDescent="0.2">
      <c r="A171" s="64">
        <v>167</v>
      </c>
      <c r="B171" s="117" t="s">
        <v>1277</v>
      </c>
      <c r="C171" s="61" t="str">
        <f>'Map and Ab list'!X25</f>
        <v>V11</v>
      </c>
      <c r="D171" s="61" t="str">
        <f>'Map and Ab list'!X27</f>
        <v>V12</v>
      </c>
      <c r="E171" s="61" t="e">
        <f t="shared" si="24"/>
        <v>#VALUE!</v>
      </c>
      <c r="G171" s="61" t="str">
        <f>'Map and Ab list'!X99</f>
        <v>V11</v>
      </c>
      <c r="H171" s="61" t="str">
        <f>'Map and Ab list'!X101</f>
        <v>V12</v>
      </c>
      <c r="I171" s="61" t="e">
        <f t="shared" si="25"/>
        <v>#VALUE!</v>
      </c>
      <c r="K171" s="61" t="str">
        <f>'Map and Ab list'!X173</f>
        <v>V11</v>
      </c>
      <c r="L171" s="61" t="str">
        <f>'Map and Ab list'!X175</f>
        <v>V12</v>
      </c>
      <c r="M171" s="61" t="e">
        <f t="shared" si="26"/>
        <v>#VALUE!</v>
      </c>
      <c r="O171" s="61" t="str">
        <f>'Map and Ab list'!X247</f>
        <v>V11</v>
      </c>
      <c r="P171" s="61" t="str">
        <f>'Map and Ab list'!X249</f>
        <v>V12</v>
      </c>
      <c r="Q171" s="61" t="e">
        <f t="shared" si="27"/>
        <v>#VALUE!</v>
      </c>
      <c r="S171" s="61" t="str">
        <f>'Map and Ab list'!X321</f>
        <v>V11</v>
      </c>
      <c r="T171" s="61" t="str">
        <f>'Map and Ab list'!X323</f>
        <v>V12</v>
      </c>
      <c r="U171" s="61" t="e">
        <f t="shared" si="28"/>
        <v>#VALUE!</v>
      </c>
      <c r="W171" s="61" t="str">
        <f>'Map and Ab list'!X395</f>
        <v>V11</v>
      </c>
      <c r="X171" s="61" t="str">
        <f>'Map and Ab list'!X397</f>
        <v>V12</v>
      </c>
      <c r="Y171" s="61" t="e">
        <f t="shared" si="29"/>
        <v>#VALUE!</v>
      </c>
      <c r="AA171" s="61" t="str">
        <f>'Map and Ab list'!X469</f>
        <v>V11</v>
      </c>
      <c r="AB171" s="61" t="str">
        <f>'Map and Ab list'!X471</f>
        <v>V12</v>
      </c>
      <c r="AC171" s="61" t="e">
        <f t="shared" si="30"/>
        <v>#VALUE!</v>
      </c>
      <c r="AE171" s="61" t="str">
        <f>'Map and Ab list'!X543</f>
        <v>V11</v>
      </c>
      <c r="AF171" s="61" t="str">
        <f>'Map and Ab list'!X545</f>
        <v>V12</v>
      </c>
      <c r="AG171" s="61" t="e">
        <f t="shared" si="31"/>
        <v>#VALUE!</v>
      </c>
      <c r="AI171" s="61" t="str">
        <f>'Map and Ab list'!X617</f>
        <v>V11</v>
      </c>
      <c r="AJ171" s="61" t="str">
        <f>'Map and Ab list'!X619</f>
        <v>V12</v>
      </c>
      <c r="AK171" s="61" t="e">
        <f t="shared" si="32"/>
        <v>#VALUE!</v>
      </c>
      <c r="AM171" s="61" t="str">
        <f>'Map and Ab list'!X691</f>
        <v>V11</v>
      </c>
      <c r="AN171" s="61" t="str">
        <f>'Map and Ab list'!X693</f>
        <v>V12</v>
      </c>
      <c r="AO171" s="61" t="e">
        <f t="shared" si="33"/>
        <v>#VALUE!</v>
      </c>
      <c r="AQ171" s="61" t="str">
        <f>'Map and Ab list'!X765</f>
        <v>V11</v>
      </c>
      <c r="AR171" s="61" t="str">
        <f>'Map and Ab list'!X767</f>
        <v>V12</v>
      </c>
      <c r="AS171" s="61" t="e">
        <f t="shared" si="34"/>
        <v>#VALUE!</v>
      </c>
      <c r="AU171" s="61" t="str">
        <f>'Map and Ab list'!X839</f>
        <v>V11</v>
      </c>
      <c r="AV171" s="61" t="str">
        <f>'Map and Ab list'!X841</f>
        <v>V12</v>
      </c>
      <c r="AW171" s="61" t="e">
        <f t="shared" si="35"/>
        <v>#VALUE!</v>
      </c>
      <c r="AZ171" s="11"/>
      <c r="BA171" s="11"/>
      <c r="BC171" s="11"/>
      <c r="BD171" s="11"/>
      <c r="BE171" s="11"/>
      <c r="BG171" s="11"/>
      <c r="BH171" s="11"/>
      <c r="BI171" s="11"/>
      <c r="BK171" s="11"/>
      <c r="BL171" s="11"/>
      <c r="BM171" s="11"/>
      <c r="BO171" s="11"/>
      <c r="BP171" s="11"/>
      <c r="BQ171" s="11"/>
      <c r="BS171" s="11"/>
      <c r="BT171" s="11"/>
      <c r="BU171" s="11"/>
      <c r="BW171" s="11"/>
      <c r="BX171" s="11"/>
      <c r="BY171" s="11"/>
      <c r="CA171" s="11"/>
      <c r="CB171" s="11"/>
      <c r="CC171" s="11"/>
      <c r="CE171" s="11"/>
      <c r="CF171" s="11"/>
      <c r="CG171" s="11"/>
      <c r="CI171" s="11"/>
      <c r="CJ171" s="11"/>
      <c r="CK171" s="11"/>
      <c r="CM171" s="11"/>
      <c r="CN171" s="11"/>
      <c r="CO171" s="11"/>
      <c r="CQ171" s="11"/>
      <c r="CR171" s="11"/>
      <c r="CS171" s="11"/>
    </row>
    <row r="172" spans="1:97" ht="14.1" customHeight="1" x14ac:dyDescent="0.2">
      <c r="A172" s="64">
        <v>168</v>
      </c>
      <c r="B172" s="117" t="s">
        <v>1278</v>
      </c>
      <c r="C172" s="61" t="str">
        <f>'Map and Ab list'!Y25</f>
        <v>W11</v>
      </c>
      <c r="D172" s="61" t="str">
        <f>'Map and Ab list'!Y27</f>
        <v>W12</v>
      </c>
      <c r="E172" s="61" t="e">
        <f t="shared" si="24"/>
        <v>#VALUE!</v>
      </c>
      <c r="G172" s="61" t="str">
        <f>'Map and Ab list'!Y99</f>
        <v>W11</v>
      </c>
      <c r="H172" s="61" t="str">
        <f>'Map and Ab list'!Y101</f>
        <v>W12</v>
      </c>
      <c r="I172" s="61" t="e">
        <f t="shared" si="25"/>
        <v>#VALUE!</v>
      </c>
      <c r="K172" s="61" t="str">
        <f>'Map and Ab list'!Y173</f>
        <v>W11</v>
      </c>
      <c r="L172" s="61" t="str">
        <f>'Map and Ab list'!Y175</f>
        <v>W12</v>
      </c>
      <c r="M172" s="61" t="e">
        <f t="shared" si="26"/>
        <v>#VALUE!</v>
      </c>
      <c r="O172" s="61" t="str">
        <f>'Map and Ab list'!Y247</f>
        <v>W11</v>
      </c>
      <c r="P172" s="61" t="str">
        <f>'Map and Ab list'!Y249</f>
        <v>W12</v>
      </c>
      <c r="Q172" s="61" t="e">
        <f t="shared" si="27"/>
        <v>#VALUE!</v>
      </c>
      <c r="S172" s="61" t="str">
        <f>'Map and Ab list'!Y321</f>
        <v>W11</v>
      </c>
      <c r="T172" s="61" t="str">
        <f>'Map and Ab list'!Y323</f>
        <v>W12</v>
      </c>
      <c r="U172" s="61" t="e">
        <f t="shared" si="28"/>
        <v>#VALUE!</v>
      </c>
      <c r="W172" s="61" t="str">
        <f>'Map and Ab list'!Y395</f>
        <v>W11</v>
      </c>
      <c r="X172" s="61" t="str">
        <f>'Map and Ab list'!Y397</f>
        <v>W12</v>
      </c>
      <c r="Y172" s="61" t="e">
        <f t="shared" si="29"/>
        <v>#VALUE!</v>
      </c>
      <c r="AA172" s="61" t="str">
        <f>'Map and Ab list'!Y469</f>
        <v>W11</v>
      </c>
      <c r="AB172" s="61" t="str">
        <f>'Map and Ab list'!Y471</f>
        <v>W12</v>
      </c>
      <c r="AC172" s="61" t="e">
        <f t="shared" si="30"/>
        <v>#VALUE!</v>
      </c>
      <c r="AE172" s="61" t="str">
        <f>'Map and Ab list'!Y543</f>
        <v>W11</v>
      </c>
      <c r="AF172" s="61" t="str">
        <f>'Map and Ab list'!Y545</f>
        <v>W12</v>
      </c>
      <c r="AG172" s="61" t="e">
        <f t="shared" si="31"/>
        <v>#VALUE!</v>
      </c>
      <c r="AI172" s="61" t="str">
        <f>'Map and Ab list'!Y617</f>
        <v>W11</v>
      </c>
      <c r="AJ172" s="61" t="str">
        <f>'Map and Ab list'!Y619</f>
        <v>W12</v>
      </c>
      <c r="AK172" s="61" t="e">
        <f t="shared" si="32"/>
        <v>#VALUE!</v>
      </c>
      <c r="AM172" s="61" t="str">
        <f>'Map and Ab list'!Y691</f>
        <v>W11</v>
      </c>
      <c r="AN172" s="61" t="str">
        <f>'Map and Ab list'!Y693</f>
        <v>W12</v>
      </c>
      <c r="AO172" s="61" t="e">
        <f t="shared" si="33"/>
        <v>#VALUE!</v>
      </c>
      <c r="AQ172" s="61" t="str">
        <f>'Map and Ab list'!Y765</f>
        <v>W11</v>
      </c>
      <c r="AR172" s="61" t="str">
        <f>'Map and Ab list'!Y767</f>
        <v>W12</v>
      </c>
      <c r="AS172" s="61" t="e">
        <f t="shared" si="34"/>
        <v>#VALUE!</v>
      </c>
      <c r="AU172" s="61" t="str">
        <f>'Map and Ab list'!Y839</f>
        <v>W11</v>
      </c>
      <c r="AV172" s="61" t="str">
        <f>'Map and Ab list'!Y841</f>
        <v>W12</v>
      </c>
      <c r="AW172" s="61" t="e">
        <f t="shared" si="35"/>
        <v>#VALUE!</v>
      </c>
      <c r="AZ172" s="11"/>
      <c r="BA172" s="11"/>
      <c r="BC172" s="11"/>
      <c r="BD172" s="11"/>
      <c r="BE172" s="11"/>
      <c r="BG172" s="11"/>
      <c r="BH172" s="11"/>
      <c r="BI172" s="11"/>
      <c r="BK172" s="11"/>
      <c r="BL172" s="11"/>
      <c r="BM172" s="11"/>
      <c r="BO172" s="11"/>
      <c r="BP172" s="11"/>
      <c r="BQ172" s="11"/>
      <c r="BS172" s="11"/>
      <c r="BT172" s="11"/>
      <c r="BU172" s="11"/>
      <c r="BW172" s="11"/>
      <c r="BX172" s="11"/>
      <c r="BY172" s="11"/>
      <c r="CA172" s="11"/>
      <c r="CB172" s="11"/>
      <c r="CC172" s="11"/>
      <c r="CE172" s="11"/>
      <c r="CF172" s="11"/>
      <c r="CG172" s="11"/>
      <c r="CI172" s="11"/>
      <c r="CJ172" s="11"/>
      <c r="CK172" s="11"/>
      <c r="CM172" s="11"/>
      <c r="CN172" s="11"/>
      <c r="CO172" s="11"/>
      <c r="CQ172" s="11"/>
      <c r="CR172" s="11"/>
      <c r="CS172" s="11"/>
    </row>
    <row r="173" spans="1:97" ht="14.1" customHeight="1" x14ac:dyDescent="0.2">
      <c r="A173" s="64">
        <v>169</v>
      </c>
      <c r="B173" s="117" t="s">
        <v>1279</v>
      </c>
      <c r="C173" s="61" t="str">
        <f>'Map and Ab list'!Z25</f>
        <v>X11</v>
      </c>
      <c r="D173" s="61" t="str">
        <f>'Map and Ab list'!Z27</f>
        <v>X12</v>
      </c>
      <c r="E173" s="61" t="e">
        <f t="shared" si="24"/>
        <v>#VALUE!</v>
      </c>
      <c r="G173" s="61" t="str">
        <f>'Map and Ab list'!Z99</f>
        <v>X11</v>
      </c>
      <c r="H173" s="61" t="str">
        <f>'Map and Ab list'!Z101</f>
        <v>X12</v>
      </c>
      <c r="I173" s="61" t="e">
        <f t="shared" si="25"/>
        <v>#VALUE!</v>
      </c>
      <c r="K173" s="61" t="str">
        <f>'Map and Ab list'!Z173</f>
        <v>X11</v>
      </c>
      <c r="L173" s="61" t="str">
        <f>'Map and Ab list'!Z175</f>
        <v>X12</v>
      </c>
      <c r="M173" s="61" t="e">
        <f t="shared" si="26"/>
        <v>#VALUE!</v>
      </c>
      <c r="O173" s="61" t="str">
        <f>'Map and Ab list'!Z247</f>
        <v>X11</v>
      </c>
      <c r="P173" s="61" t="str">
        <f>'Map and Ab list'!Z249</f>
        <v>X12</v>
      </c>
      <c r="Q173" s="61" t="e">
        <f t="shared" si="27"/>
        <v>#VALUE!</v>
      </c>
      <c r="S173" s="61" t="str">
        <f>'Map and Ab list'!Z321</f>
        <v>X11</v>
      </c>
      <c r="T173" s="61" t="str">
        <f>'Map and Ab list'!Z323</f>
        <v>X12</v>
      </c>
      <c r="U173" s="61" t="e">
        <f t="shared" si="28"/>
        <v>#VALUE!</v>
      </c>
      <c r="W173" s="61" t="str">
        <f>'Map and Ab list'!Z395</f>
        <v>X11</v>
      </c>
      <c r="X173" s="61" t="str">
        <f>'Map and Ab list'!Z397</f>
        <v>X12</v>
      </c>
      <c r="Y173" s="61" t="e">
        <f t="shared" si="29"/>
        <v>#VALUE!</v>
      </c>
      <c r="AA173" s="61" t="str">
        <f>'Map and Ab list'!Z469</f>
        <v>X11</v>
      </c>
      <c r="AB173" s="61" t="str">
        <f>'Map and Ab list'!Z471</f>
        <v>X12</v>
      </c>
      <c r="AC173" s="61" t="e">
        <f t="shared" si="30"/>
        <v>#VALUE!</v>
      </c>
      <c r="AE173" s="61" t="str">
        <f>'Map and Ab list'!Z543</f>
        <v>X11</v>
      </c>
      <c r="AF173" s="61" t="str">
        <f>'Map and Ab list'!Z545</f>
        <v>X12</v>
      </c>
      <c r="AG173" s="61" t="e">
        <f t="shared" si="31"/>
        <v>#VALUE!</v>
      </c>
      <c r="AI173" s="61" t="str">
        <f>'Map and Ab list'!Z617</f>
        <v>X11</v>
      </c>
      <c r="AJ173" s="61" t="str">
        <f>'Map and Ab list'!Z619</f>
        <v>X12</v>
      </c>
      <c r="AK173" s="61" t="e">
        <f t="shared" si="32"/>
        <v>#VALUE!</v>
      </c>
      <c r="AM173" s="61" t="str">
        <f>'Map and Ab list'!Z691</f>
        <v>X11</v>
      </c>
      <c r="AN173" s="61" t="str">
        <f>'Map and Ab list'!Z693</f>
        <v>X12</v>
      </c>
      <c r="AO173" s="61" t="e">
        <f t="shared" si="33"/>
        <v>#VALUE!</v>
      </c>
      <c r="AQ173" s="61" t="str">
        <f>'Map and Ab list'!Z765</f>
        <v>X11</v>
      </c>
      <c r="AR173" s="61" t="str">
        <f>'Map and Ab list'!Z767</f>
        <v>X12</v>
      </c>
      <c r="AS173" s="61" t="e">
        <f t="shared" si="34"/>
        <v>#VALUE!</v>
      </c>
      <c r="AU173" s="61" t="str">
        <f>'Map and Ab list'!Z839</f>
        <v>X11</v>
      </c>
      <c r="AV173" s="61" t="str">
        <f>'Map and Ab list'!Z841</f>
        <v>X12</v>
      </c>
      <c r="AW173" s="61" t="e">
        <f t="shared" si="35"/>
        <v>#VALUE!</v>
      </c>
      <c r="AZ173" s="11"/>
      <c r="BA173" s="11"/>
      <c r="BC173" s="11"/>
      <c r="BD173" s="11"/>
      <c r="BE173" s="11"/>
      <c r="BG173" s="11"/>
      <c r="BH173" s="11"/>
      <c r="BI173" s="11"/>
      <c r="BK173" s="11"/>
      <c r="BL173" s="11"/>
      <c r="BM173" s="11"/>
      <c r="BO173" s="11"/>
      <c r="BP173" s="11"/>
      <c r="BQ173" s="11"/>
      <c r="BS173" s="11"/>
      <c r="BT173" s="11"/>
      <c r="BU173" s="11"/>
      <c r="BW173" s="11"/>
      <c r="BX173" s="11"/>
      <c r="BY173" s="11"/>
      <c r="CA173" s="11"/>
      <c r="CB173" s="11"/>
      <c r="CC173" s="11"/>
      <c r="CE173" s="11"/>
      <c r="CF173" s="11"/>
      <c r="CG173" s="11"/>
      <c r="CI173" s="11"/>
      <c r="CJ173" s="11"/>
      <c r="CK173" s="11"/>
      <c r="CM173" s="11"/>
      <c r="CN173" s="11"/>
      <c r="CO173" s="11"/>
      <c r="CQ173" s="11"/>
      <c r="CR173" s="11"/>
      <c r="CS173" s="11"/>
    </row>
    <row r="174" spans="1:97" ht="14.1" customHeight="1" x14ac:dyDescent="0.2">
      <c r="A174" s="64">
        <v>170</v>
      </c>
      <c r="B174" s="117" t="s">
        <v>1280</v>
      </c>
      <c r="C174" s="61" t="str">
        <f>'Map and Ab list'!AA25</f>
        <v>Y11</v>
      </c>
      <c r="D174" s="61" t="str">
        <f>'Map and Ab list'!AA27</f>
        <v>Y12</v>
      </c>
      <c r="E174" s="61" t="e">
        <f t="shared" si="24"/>
        <v>#VALUE!</v>
      </c>
      <c r="G174" s="61" t="str">
        <f>'Map and Ab list'!AA99</f>
        <v>Y11</v>
      </c>
      <c r="H174" s="61" t="str">
        <f>'Map and Ab list'!AA101</f>
        <v>Y12</v>
      </c>
      <c r="I174" s="61" t="e">
        <f t="shared" si="25"/>
        <v>#VALUE!</v>
      </c>
      <c r="K174" s="61" t="str">
        <f>'Map and Ab list'!AA173</f>
        <v>Y11</v>
      </c>
      <c r="L174" s="61" t="str">
        <f>'Map and Ab list'!AA175</f>
        <v>Y12</v>
      </c>
      <c r="M174" s="61" t="e">
        <f t="shared" si="26"/>
        <v>#VALUE!</v>
      </c>
      <c r="O174" s="61" t="str">
        <f>'Map and Ab list'!AA247</f>
        <v>Y11</v>
      </c>
      <c r="P174" s="61" t="str">
        <f>'Map and Ab list'!AA249</f>
        <v>Y12</v>
      </c>
      <c r="Q174" s="61" t="e">
        <f t="shared" si="27"/>
        <v>#VALUE!</v>
      </c>
      <c r="S174" s="61" t="str">
        <f>'Map and Ab list'!AA321</f>
        <v>Y11</v>
      </c>
      <c r="T174" s="61" t="str">
        <f>'Map and Ab list'!AA323</f>
        <v>Y12</v>
      </c>
      <c r="U174" s="61" t="e">
        <f t="shared" si="28"/>
        <v>#VALUE!</v>
      </c>
      <c r="W174" s="61" t="str">
        <f>'Map and Ab list'!AA395</f>
        <v>Y11</v>
      </c>
      <c r="X174" s="61" t="str">
        <f>'Map and Ab list'!AA397</f>
        <v>Y12</v>
      </c>
      <c r="Y174" s="61" t="e">
        <f t="shared" si="29"/>
        <v>#VALUE!</v>
      </c>
      <c r="AA174" s="61" t="str">
        <f>'Map and Ab list'!AA469</f>
        <v>Y11</v>
      </c>
      <c r="AB174" s="61" t="str">
        <f>'Map and Ab list'!AA471</f>
        <v>Y12</v>
      </c>
      <c r="AC174" s="61" t="e">
        <f t="shared" si="30"/>
        <v>#VALUE!</v>
      </c>
      <c r="AE174" s="61" t="str">
        <f>'Map and Ab list'!AA543</f>
        <v>Y11</v>
      </c>
      <c r="AF174" s="61" t="str">
        <f>'Map and Ab list'!AA545</f>
        <v>Y12</v>
      </c>
      <c r="AG174" s="61" t="e">
        <f t="shared" si="31"/>
        <v>#VALUE!</v>
      </c>
      <c r="AI174" s="61" t="str">
        <f>'Map and Ab list'!AA617</f>
        <v>Y11</v>
      </c>
      <c r="AJ174" s="61" t="str">
        <f>'Map and Ab list'!AA619</f>
        <v>Y12</v>
      </c>
      <c r="AK174" s="61" t="e">
        <f t="shared" si="32"/>
        <v>#VALUE!</v>
      </c>
      <c r="AM174" s="61" t="str">
        <f>'Map and Ab list'!AA691</f>
        <v>Y11</v>
      </c>
      <c r="AN174" s="61" t="str">
        <f>'Map and Ab list'!AA693</f>
        <v>Y12</v>
      </c>
      <c r="AO174" s="61" t="e">
        <f t="shared" si="33"/>
        <v>#VALUE!</v>
      </c>
      <c r="AQ174" s="61" t="str">
        <f>'Map and Ab list'!AA765</f>
        <v>Y11</v>
      </c>
      <c r="AR174" s="61" t="str">
        <f>'Map and Ab list'!AA767</f>
        <v>Y12</v>
      </c>
      <c r="AS174" s="61" t="e">
        <f t="shared" si="34"/>
        <v>#VALUE!</v>
      </c>
      <c r="AU174" s="61" t="str">
        <f>'Map and Ab list'!AA839</f>
        <v>Y11</v>
      </c>
      <c r="AV174" s="61" t="str">
        <f>'Map and Ab list'!AA841</f>
        <v>Y12</v>
      </c>
      <c r="AW174" s="61" t="e">
        <f t="shared" si="35"/>
        <v>#VALUE!</v>
      </c>
      <c r="AZ174" s="11"/>
      <c r="BA174" s="11"/>
      <c r="BC174" s="11"/>
      <c r="BD174" s="11"/>
      <c r="BE174" s="11"/>
      <c r="BG174" s="11"/>
      <c r="BH174" s="11"/>
      <c r="BI174" s="11"/>
      <c r="BK174" s="11"/>
      <c r="BL174" s="11"/>
      <c r="BM174" s="11"/>
      <c r="BO174" s="11"/>
      <c r="BP174" s="11"/>
      <c r="BQ174" s="11"/>
      <c r="BS174" s="11"/>
      <c r="BT174" s="11"/>
      <c r="BU174" s="11"/>
      <c r="BW174" s="11"/>
      <c r="BX174" s="11"/>
      <c r="BY174" s="11"/>
      <c r="CA174" s="11"/>
      <c r="CB174" s="11"/>
      <c r="CC174" s="11"/>
      <c r="CE174" s="11"/>
      <c r="CF174" s="11"/>
      <c r="CG174" s="11"/>
      <c r="CI174" s="11"/>
      <c r="CJ174" s="11"/>
      <c r="CK174" s="11"/>
      <c r="CM174" s="11"/>
      <c r="CN174" s="11"/>
      <c r="CO174" s="11"/>
      <c r="CQ174" s="11"/>
      <c r="CR174" s="11"/>
      <c r="CS174" s="11"/>
    </row>
    <row r="175" spans="1:97" ht="14.1" customHeight="1" x14ac:dyDescent="0.2">
      <c r="A175" s="64">
        <v>171</v>
      </c>
      <c r="B175" s="117" t="s">
        <v>1281</v>
      </c>
      <c r="C175" s="61" t="str">
        <f>'Map and Ab list'!AB25</f>
        <v>Z11</v>
      </c>
      <c r="D175" s="61" t="str">
        <f>'Map and Ab list'!AB27</f>
        <v>Z12</v>
      </c>
      <c r="E175" s="61" t="e">
        <f t="shared" si="24"/>
        <v>#VALUE!</v>
      </c>
      <c r="G175" s="61" t="str">
        <f>'Map and Ab list'!AB99</f>
        <v>Z11</v>
      </c>
      <c r="H175" s="61" t="str">
        <f>'Map and Ab list'!AB101</f>
        <v>Z12</v>
      </c>
      <c r="I175" s="61" t="e">
        <f t="shared" si="25"/>
        <v>#VALUE!</v>
      </c>
      <c r="K175" s="61" t="str">
        <f>'Map and Ab list'!AB173</f>
        <v>Z11</v>
      </c>
      <c r="L175" s="61" t="str">
        <f>'Map and Ab list'!AB175</f>
        <v>Z12</v>
      </c>
      <c r="M175" s="61" t="e">
        <f t="shared" si="26"/>
        <v>#VALUE!</v>
      </c>
      <c r="O175" s="61" t="str">
        <f>'Map and Ab list'!AB247</f>
        <v>Z11</v>
      </c>
      <c r="P175" s="61" t="str">
        <f>'Map and Ab list'!AB249</f>
        <v>Z12</v>
      </c>
      <c r="Q175" s="61" t="e">
        <f t="shared" si="27"/>
        <v>#VALUE!</v>
      </c>
      <c r="S175" s="61" t="str">
        <f>'Map and Ab list'!AB321</f>
        <v>Z11</v>
      </c>
      <c r="T175" s="61" t="str">
        <f>'Map and Ab list'!AB323</f>
        <v>Z12</v>
      </c>
      <c r="U175" s="61" t="e">
        <f t="shared" si="28"/>
        <v>#VALUE!</v>
      </c>
      <c r="W175" s="61" t="str">
        <f>'Map and Ab list'!AB395</f>
        <v>Z11</v>
      </c>
      <c r="X175" s="61" t="str">
        <f>'Map and Ab list'!AB397</f>
        <v>Z12</v>
      </c>
      <c r="Y175" s="61" t="e">
        <f t="shared" si="29"/>
        <v>#VALUE!</v>
      </c>
      <c r="AA175" s="61" t="str">
        <f>'Map and Ab list'!AB469</f>
        <v>Z11</v>
      </c>
      <c r="AB175" s="61" t="str">
        <f>'Map and Ab list'!AB471</f>
        <v>Z12</v>
      </c>
      <c r="AC175" s="61" t="e">
        <f t="shared" si="30"/>
        <v>#VALUE!</v>
      </c>
      <c r="AE175" s="61" t="str">
        <f>'Map and Ab list'!AB543</f>
        <v>Z11</v>
      </c>
      <c r="AF175" s="61" t="str">
        <f>'Map and Ab list'!AB545</f>
        <v>Z12</v>
      </c>
      <c r="AG175" s="61" t="e">
        <f t="shared" si="31"/>
        <v>#VALUE!</v>
      </c>
      <c r="AI175" s="61" t="str">
        <f>'Map and Ab list'!AB617</f>
        <v>Z11</v>
      </c>
      <c r="AJ175" s="61" t="str">
        <f>'Map and Ab list'!AB619</f>
        <v>Z12</v>
      </c>
      <c r="AK175" s="61" t="e">
        <f t="shared" si="32"/>
        <v>#VALUE!</v>
      </c>
      <c r="AM175" s="61" t="str">
        <f>'Map and Ab list'!AB691</f>
        <v>Z11</v>
      </c>
      <c r="AN175" s="61" t="str">
        <f>'Map and Ab list'!AB693</f>
        <v>Z12</v>
      </c>
      <c r="AO175" s="61" t="e">
        <f t="shared" si="33"/>
        <v>#VALUE!</v>
      </c>
      <c r="AQ175" s="61" t="str">
        <f>'Map and Ab list'!AB765</f>
        <v>Z11</v>
      </c>
      <c r="AR175" s="61" t="str">
        <f>'Map and Ab list'!AB767</f>
        <v>Z12</v>
      </c>
      <c r="AS175" s="61" t="e">
        <f t="shared" si="34"/>
        <v>#VALUE!</v>
      </c>
      <c r="AU175" s="61" t="str">
        <f>'Map and Ab list'!AB839</f>
        <v>Z11</v>
      </c>
      <c r="AV175" s="61" t="str">
        <f>'Map and Ab list'!AB841</f>
        <v>Z12</v>
      </c>
      <c r="AW175" s="61" t="e">
        <f t="shared" si="35"/>
        <v>#VALUE!</v>
      </c>
      <c r="AZ175" s="11"/>
      <c r="BA175" s="11"/>
      <c r="BC175" s="11"/>
      <c r="BD175" s="11"/>
      <c r="BE175" s="11"/>
      <c r="BG175" s="11"/>
      <c r="BH175" s="11"/>
      <c r="BI175" s="11"/>
      <c r="BK175" s="11"/>
      <c r="BL175" s="11"/>
      <c r="BM175" s="11"/>
      <c r="BO175" s="11"/>
      <c r="BP175" s="11"/>
      <c r="BQ175" s="11"/>
      <c r="BS175" s="11"/>
      <c r="BT175" s="11"/>
      <c r="BU175" s="11"/>
      <c r="BW175" s="11"/>
      <c r="BX175" s="11"/>
      <c r="BY175" s="11"/>
      <c r="CA175" s="11"/>
      <c r="CB175" s="11"/>
      <c r="CC175" s="11"/>
      <c r="CE175" s="11"/>
      <c r="CF175" s="11"/>
      <c r="CG175" s="11"/>
      <c r="CI175" s="11"/>
      <c r="CJ175" s="11"/>
      <c r="CK175" s="11"/>
      <c r="CM175" s="11"/>
      <c r="CN175" s="11"/>
      <c r="CO175" s="11"/>
      <c r="CQ175" s="11"/>
      <c r="CR175" s="11"/>
      <c r="CS175" s="11"/>
    </row>
    <row r="176" spans="1:97" ht="14.1" customHeight="1" x14ac:dyDescent="0.2">
      <c r="A176" s="64">
        <v>172</v>
      </c>
      <c r="B176" s="117" t="s">
        <v>1282</v>
      </c>
      <c r="C176" s="61" t="str">
        <f>'Map and Ab list'!AC25</f>
        <v>AA11</v>
      </c>
      <c r="D176" s="61" t="str">
        <f>'Map and Ab list'!AC27</f>
        <v>AA12</v>
      </c>
      <c r="E176" s="61" t="e">
        <f t="shared" si="24"/>
        <v>#VALUE!</v>
      </c>
      <c r="G176" s="61" t="str">
        <f>'Map and Ab list'!AC99</f>
        <v>AA11</v>
      </c>
      <c r="H176" s="61" t="str">
        <f>'Map and Ab list'!AC101</f>
        <v>AA12</v>
      </c>
      <c r="I176" s="61" t="e">
        <f t="shared" si="25"/>
        <v>#VALUE!</v>
      </c>
      <c r="K176" s="61" t="str">
        <f>'Map and Ab list'!AC173</f>
        <v>AA11</v>
      </c>
      <c r="L176" s="61" t="str">
        <f>'Map and Ab list'!AC175</f>
        <v>AA12</v>
      </c>
      <c r="M176" s="61" t="e">
        <f t="shared" si="26"/>
        <v>#VALUE!</v>
      </c>
      <c r="O176" s="61" t="str">
        <f>'Map and Ab list'!AC247</f>
        <v>AA11</v>
      </c>
      <c r="P176" s="61" t="str">
        <f>'Map and Ab list'!AC249</f>
        <v>AA12</v>
      </c>
      <c r="Q176" s="61" t="e">
        <f t="shared" si="27"/>
        <v>#VALUE!</v>
      </c>
      <c r="S176" s="61" t="str">
        <f>'Map and Ab list'!AC321</f>
        <v>AA11</v>
      </c>
      <c r="T176" s="61" t="str">
        <f>'Map and Ab list'!AC323</f>
        <v>AA12</v>
      </c>
      <c r="U176" s="61" t="e">
        <f t="shared" si="28"/>
        <v>#VALUE!</v>
      </c>
      <c r="W176" s="61" t="str">
        <f>'Map and Ab list'!AC395</f>
        <v>AA11</v>
      </c>
      <c r="X176" s="61" t="str">
        <f>'Map and Ab list'!AC397</f>
        <v>AA12</v>
      </c>
      <c r="Y176" s="61" t="e">
        <f t="shared" si="29"/>
        <v>#VALUE!</v>
      </c>
      <c r="AA176" s="61" t="str">
        <f>'Map and Ab list'!AC469</f>
        <v>AA11</v>
      </c>
      <c r="AB176" s="61" t="str">
        <f>'Map and Ab list'!AC471</f>
        <v>AA12</v>
      </c>
      <c r="AC176" s="61" t="e">
        <f t="shared" si="30"/>
        <v>#VALUE!</v>
      </c>
      <c r="AE176" s="61" t="str">
        <f>'Map and Ab list'!AC543</f>
        <v>AA11</v>
      </c>
      <c r="AF176" s="61" t="str">
        <f>'Map and Ab list'!AC545</f>
        <v>AA12</v>
      </c>
      <c r="AG176" s="61" t="e">
        <f t="shared" si="31"/>
        <v>#VALUE!</v>
      </c>
      <c r="AI176" s="61" t="str">
        <f>'Map and Ab list'!AC617</f>
        <v>AA11</v>
      </c>
      <c r="AJ176" s="61" t="str">
        <f>'Map and Ab list'!AC619</f>
        <v>AA12</v>
      </c>
      <c r="AK176" s="61" t="e">
        <f t="shared" si="32"/>
        <v>#VALUE!</v>
      </c>
      <c r="AM176" s="61" t="str">
        <f>'Map and Ab list'!AC691</f>
        <v>AA11</v>
      </c>
      <c r="AN176" s="61" t="str">
        <f>'Map and Ab list'!AC693</f>
        <v>AA12</v>
      </c>
      <c r="AO176" s="61" t="e">
        <f t="shared" si="33"/>
        <v>#VALUE!</v>
      </c>
      <c r="AQ176" s="61" t="str">
        <f>'Map and Ab list'!AC765</f>
        <v>AA11</v>
      </c>
      <c r="AR176" s="61" t="str">
        <f>'Map and Ab list'!AC767</f>
        <v>AA12</v>
      </c>
      <c r="AS176" s="61" t="e">
        <f t="shared" si="34"/>
        <v>#VALUE!</v>
      </c>
      <c r="AU176" s="61" t="str">
        <f>'Map and Ab list'!AC839</f>
        <v>AA11</v>
      </c>
      <c r="AV176" s="61" t="str">
        <f>'Map and Ab list'!AC841</f>
        <v>AA12</v>
      </c>
      <c r="AW176" s="61" t="e">
        <f t="shared" si="35"/>
        <v>#VALUE!</v>
      </c>
      <c r="AZ176" s="11"/>
      <c r="BA176" s="11"/>
      <c r="BC176" s="11"/>
      <c r="BD176" s="11"/>
      <c r="BE176" s="11"/>
      <c r="BG176" s="11"/>
      <c r="BH176" s="11"/>
      <c r="BI176" s="11"/>
      <c r="BK176" s="11"/>
      <c r="BL176" s="11"/>
      <c r="BM176" s="11"/>
      <c r="BO176" s="11"/>
      <c r="BP176" s="11"/>
      <c r="BQ176" s="11"/>
      <c r="BS176" s="11"/>
      <c r="BT176" s="11"/>
      <c r="BU176" s="11"/>
      <c r="BW176" s="11"/>
      <c r="BX176" s="11"/>
      <c r="BY176" s="11"/>
      <c r="CA176" s="11"/>
      <c r="CB176" s="11"/>
      <c r="CC176" s="11"/>
      <c r="CE176" s="11"/>
      <c r="CF176" s="11"/>
      <c r="CG176" s="11"/>
      <c r="CI176" s="11"/>
      <c r="CJ176" s="11"/>
      <c r="CK176" s="11"/>
      <c r="CM176" s="11"/>
      <c r="CN176" s="11"/>
      <c r="CO176" s="11"/>
      <c r="CQ176" s="11"/>
      <c r="CR176" s="11"/>
      <c r="CS176" s="11"/>
    </row>
    <row r="177" spans="1:97" ht="14.1" customHeight="1" x14ac:dyDescent="0.2">
      <c r="A177" s="64">
        <v>173</v>
      </c>
      <c r="B177" s="117" t="s">
        <v>1283</v>
      </c>
      <c r="C177" s="61" t="str">
        <f>'Map and Ab list'!AD25</f>
        <v>AB11</v>
      </c>
      <c r="D177" s="61" t="str">
        <f>'Map and Ab list'!AD27</f>
        <v>AB12</v>
      </c>
      <c r="E177" s="61" t="e">
        <f t="shared" si="24"/>
        <v>#VALUE!</v>
      </c>
      <c r="G177" s="61" t="str">
        <f>'Map and Ab list'!AD99</f>
        <v>AB11</v>
      </c>
      <c r="H177" s="61" t="str">
        <f>'Map and Ab list'!AD101</f>
        <v>AB12</v>
      </c>
      <c r="I177" s="61" t="e">
        <f t="shared" si="25"/>
        <v>#VALUE!</v>
      </c>
      <c r="K177" s="61" t="str">
        <f>'Map and Ab list'!AD173</f>
        <v>AB11</v>
      </c>
      <c r="L177" s="61" t="str">
        <f>'Map and Ab list'!AD175</f>
        <v>AB12</v>
      </c>
      <c r="M177" s="61" t="e">
        <f t="shared" si="26"/>
        <v>#VALUE!</v>
      </c>
      <c r="O177" s="61" t="str">
        <f>'Map and Ab list'!AD247</f>
        <v>AB11</v>
      </c>
      <c r="P177" s="61" t="str">
        <f>'Map and Ab list'!AD249</f>
        <v>AB12</v>
      </c>
      <c r="Q177" s="61" t="e">
        <f t="shared" si="27"/>
        <v>#VALUE!</v>
      </c>
      <c r="S177" s="61" t="str">
        <f>'Map and Ab list'!AD321</f>
        <v>AB11</v>
      </c>
      <c r="T177" s="61" t="str">
        <f>'Map and Ab list'!AD323</f>
        <v>AB12</v>
      </c>
      <c r="U177" s="61" t="e">
        <f t="shared" si="28"/>
        <v>#VALUE!</v>
      </c>
      <c r="W177" s="61" t="str">
        <f>'Map and Ab list'!AD395</f>
        <v>AB11</v>
      </c>
      <c r="X177" s="61" t="str">
        <f>'Map and Ab list'!AD397</f>
        <v>AB12</v>
      </c>
      <c r="Y177" s="61" t="e">
        <f t="shared" si="29"/>
        <v>#VALUE!</v>
      </c>
      <c r="AA177" s="61" t="str">
        <f>'Map and Ab list'!AD469</f>
        <v>AB11</v>
      </c>
      <c r="AB177" s="61" t="str">
        <f>'Map and Ab list'!AD471</f>
        <v>AB12</v>
      </c>
      <c r="AC177" s="61" t="e">
        <f t="shared" si="30"/>
        <v>#VALUE!</v>
      </c>
      <c r="AE177" s="61" t="str">
        <f>'Map and Ab list'!AD543</f>
        <v>AB11</v>
      </c>
      <c r="AF177" s="61" t="str">
        <f>'Map and Ab list'!AD545</f>
        <v>AB12</v>
      </c>
      <c r="AG177" s="61" t="e">
        <f t="shared" si="31"/>
        <v>#VALUE!</v>
      </c>
      <c r="AI177" s="61" t="str">
        <f>'Map and Ab list'!AD617</f>
        <v>AB11</v>
      </c>
      <c r="AJ177" s="61" t="str">
        <f>'Map and Ab list'!AD619</f>
        <v>AB12</v>
      </c>
      <c r="AK177" s="61" t="e">
        <f t="shared" si="32"/>
        <v>#VALUE!</v>
      </c>
      <c r="AM177" s="61" t="str">
        <f>'Map and Ab list'!AD691</f>
        <v>AB11</v>
      </c>
      <c r="AN177" s="61" t="str">
        <f>'Map and Ab list'!AD693</f>
        <v>AB12</v>
      </c>
      <c r="AO177" s="61" t="e">
        <f t="shared" si="33"/>
        <v>#VALUE!</v>
      </c>
      <c r="AQ177" s="61" t="str">
        <f>'Map and Ab list'!AD765</f>
        <v>AB11</v>
      </c>
      <c r="AR177" s="61" t="str">
        <f>'Map and Ab list'!AD767</f>
        <v>AB12</v>
      </c>
      <c r="AS177" s="61" t="e">
        <f t="shared" si="34"/>
        <v>#VALUE!</v>
      </c>
      <c r="AU177" s="61" t="str">
        <f>'Map and Ab list'!AD839</f>
        <v>AB11</v>
      </c>
      <c r="AV177" s="61" t="str">
        <f>'Map and Ab list'!AD841</f>
        <v>AB12</v>
      </c>
      <c r="AW177" s="61" t="e">
        <f t="shared" si="35"/>
        <v>#VALUE!</v>
      </c>
      <c r="AZ177" s="11"/>
      <c r="BA177" s="11"/>
      <c r="BC177" s="11"/>
      <c r="BD177" s="11"/>
      <c r="BE177" s="11"/>
      <c r="BG177" s="11"/>
      <c r="BH177" s="11"/>
      <c r="BI177" s="11"/>
      <c r="BK177" s="11"/>
      <c r="BL177" s="11"/>
      <c r="BM177" s="11"/>
      <c r="BO177" s="11"/>
      <c r="BP177" s="11"/>
      <c r="BQ177" s="11"/>
      <c r="BS177" s="11"/>
      <c r="BT177" s="11"/>
      <c r="BU177" s="11"/>
      <c r="BW177" s="11"/>
      <c r="BX177" s="11"/>
      <c r="BY177" s="11"/>
      <c r="CA177" s="11"/>
      <c r="CB177" s="11"/>
      <c r="CC177" s="11"/>
      <c r="CE177" s="11"/>
      <c r="CF177" s="11"/>
      <c r="CG177" s="11"/>
      <c r="CI177" s="11"/>
      <c r="CJ177" s="11"/>
      <c r="CK177" s="11"/>
      <c r="CM177" s="11"/>
      <c r="CN177" s="11"/>
      <c r="CO177" s="11"/>
      <c r="CQ177" s="11"/>
      <c r="CR177" s="11"/>
      <c r="CS177" s="11"/>
    </row>
    <row r="178" spans="1:97" ht="14.1" customHeight="1" x14ac:dyDescent="0.2">
      <c r="A178" s="64">
        <v>174</v>
      </c>
      <c r="B178" s="117" t="s">
        <v>1284</v>
      </c>
      <c r="C178" s="61" t="str">
        <f>'Map and Ab list'!AE25</f>
        <v>AC11</v>
      </c>
      <c r="D178" s="61" t="str">
        <f>'Map and Ab list'!AE27</f>
        <v>AC12</v>
      </c>
      <c r="E178" s="61" t="e">
        <f t="shared" si="24"/>
        <v>#VALUE!</v>
      </c>
      <c r="G178" s="61" t="str">
        <f>'Map and Ab list'!AE99</f>
        <v>AC11</v>
      </c>
      <c r="H178" s="61" t="str">
        <f>'Map and Ab list'!AE101</f>
        <v>AC12</v>
      </c>
      <c r="I178" s="61" t="e">
        <f t="shared" si="25"/>
        <v>#VALUE!</v>
      </c>
      <c r="K178" s="61" t="str">
        <f>'Map and Ab list'!AE173</f>
        <v>AC11</v>
      </c>
      <c r="L178" s="61" t="str">
        <f>'Map and Ab list'!AE175</f>
        <v>AC12</v>
      </c>
      <c r="M178" s="61" t="e">
        <f t="shared" si="26"/>
        <v>#VALUE!</v>
      </c>
      <c r="O178" s="61" t="str">
        <f>'Map and Ab list'!AE247</f>
        <v>AC11</v>
      </c>
      <c r="P178" s="61" t="str">
        <f>'Map and Ab list'!AE249</f>
        <v>AC12</v>
      </c>
      <c r="Q178" s="61" t="e">
        <f t="shared" si="27"/>
        <v>#VALUE!</v>
      </c>
      <c r="S178" s="61" t="str">
        <f>'Map and Ab list'!AE321</f>
        <v>AC11</v>
      </c>
      <c r="T178" s="61" t="str">
        <f>'Map and Ab list'!AE323</f>
        <v>AC12</v>
      </c>
      <c r="U178" s="61" t="e">
        <f t="shared" si="28"/>
        <v>#VALUE!</v>
      </c>
      <c r="W178" s="61" t="str">
        <f>'Map and Ab list'!AE395</f>
        <v>AC11</v>
      </c>
      <c r="X178" s="61" t="str">
        <f>'Map and Ab list'!AE397</f>
        <v>AC12</v>
      </c>
      <c r="Y178" s="61" t="e">
        <f t="shared" si="29"/>
        <v>#VALUE!</v>
      </c>
      <c r="AA178" s="61" t="str">
        <f>'Map and Ab list'!AE469</f>
        <v>AC11</v>
      </c>
      <c r="AB178" s="61" t="str">
        <f>'Map and Ab list'!AE471</f>
        <v>AC12</v>
      </c>
      <c r="AC178" s="61" t="e">
        <f t="shared" si="30"/>
        <v>#VALUE!</v>
      </c>
      <c r="AE178" s="61" t="str">
        <f>'Map and Ab list'!AE543</f>
        <v>AC11</v>
      </c>
      <c r="AF178" s="61" t="str">
        <f>'Map and Ab list'!AE545</f>
        <v>AC12</v>
      </c>
      <c r="AG178" s="61" t="e">
        <f t="shared" si="31"/>
        <v>#VALUE!</v>
      </c>
      <c r="AI178" s="61" t="str">
        <f>'Map and Ab list'!AE617</f>
        <v>AC11</v>
      </c>
      <c r="AJ178" s="61" t="str">
        <f>'Map and Ab list'!AE619</f>
        <v>AC12</v>
      </c>
      <c r="AK178" s="61" t="e">
        <f t="shared" si="32"/>
        <v>#VALUE!</v>
      </c>
      <c r="AM178" s="61" t="str">
        <f>'Map and Ab list'!AE691</f>
        <v>AC11</v>
      </c>
      <c r="AN178" s="61" t="str">
        <f>'Map and Ab list'!AE693</f>
        <v>AC12</v>
      </c>
      <c r="AO178" s="61" t="e">
        <f t="shared" si="33"/>
        <v>#VALUE!</v>
      </c>
      <c r="AQ178" s="61" t="str">
        <f>'Map and Ab list'!AE765</f>
        <v>AC11</v>
      </c>
      <c r="AR178" s="61" t="str">
        <f>'Map and Ab list'!AE767</f>
        <v>AC12</v>
      </c>
      <c r="AS178" s="61" t="e">
        <f t="shared" si="34"/>
        <v>#VALUE!</v>
      </c>
      <c r="AU178" s="61" t="str">
        <f>'Map and Ab list'!AE839</f>
        <v>AC11</v>
      </c>
      <c r="AV178" s="61" t="str">
        <f>'Map and Ab list'!AE841</f>
        <v>AC12</v>
      </c>
      <c r="AW178" s="61" t="e">
        <f t="shared" si="35"/>
        <v>#VALUE!</v>
      </c>
      <c r="AZ178" s="11"/>
      <c r="BA178" s="11"/>
      <c r="BC178" s="11"/>
      <c r="BD178" s="11"/>
      <c r="BE178" s="11"/>
      <c r="BG178" s="11"/>
      <c r="BH178" s="11"/>
      <c r="BI178" s="11"/>
      <c r="BK178" s="11"/>
      <c r="BL178" s="11"/>
      <c r="BM178" s="11"/>
      <c r="BO178" s="11"/>
      <c r="BP178" s="11"/>
      <c r="BQ178" s="11"/>
      <c r="BS178" s="11"/>
      <c r="BT178" s="11"/>
      <c r="BU178" s="11"/>
      <c r="BW178" s="11"/>
      <c r="BX178" s="11"/>
      <c r="BY178" s="11"/>
      <c r="CA178" s="11"/>
      <c r="CB178" s="11"/>
      <c r="CC178" s="11"/>
      <c r="CE178" s="11"/>
      <c r="CF178" s="11"/>
      <c r="CG178" s="11"/>
      <c r="CI178" s="11"/>
      <c r="CJ178" s="11"/>
      <c r="CK178" s="11"/>
      <c r="CM178" s="11"/>
      <c r="CN178" s="11"/>
      <c r="CO178" s="11"/>
      <c r="CQ178" s="11"/>
      <c r="CR178" s="11"/>
      <c r="CS178" s="11"/>
    </row>
    <row r="179" spans="1:97" ht="14.1" customHeight="1" x14ac:dyDescent="0.2">
      <c r="A179" s="64">
        <v>175</v>
      </c>
      <c r="B179" s="117" t="s">
        <v>1285</v>
      </c>
      <c r="C179" s="61" t="str">
        <f>'Map and Ab list'!AF25</f>
        <v>AD11</v>
      </c>
      <c r="D179" s="61" t="str">
        <f>'Map and Ab list'!AF27</f>
        <v>AD12</v>
      </c>
      <c r="E179" s="61" t="e">
        <f t="shared" si="24"/>
        <v>#VALUE!</v>
      </c>
      <c r="G179" s="61" t="str">
        <f>'Map and Ab list'!AF99</f>
        <v>AD11</v>
      </c>
      <c r="H179" s="61" t="str">
        <f>'Map and Ab list'!AF101</f>
        <v>AD12</v>
      </c>
      <c r="I179" s="61" t="e">
        <f t="shared" si="25"/>
        <v>#VALUE!</v>
      </c>
      <c r="K179" s="61" t="str">
        <f>'Map and Ab list'!AF173</f>
        <v>AD11</v>
      </c>
      <c r="L179" s="61" t="str">
        <f>'Map and Ab list'!AF175</f>
        <v>AD12</v>
      </c>
      <c r="M179" s="61" t="e">
        <f t="shared" si="26"/>
        <v>#VALUE!</v>
      </c>
      <c r="O179" s="61" t="str">
        <f>'Map and Ab list'!AF247</f>
        <v>AD11</v>
      </c>
      <c r="P179" s="61" t="str">
        <f>'Map and Ab list'!AF249</f>
        <v>AD12</v>
      </c>
      <c r="Q179" s="61" t="e">
        <f t="shared" si="27"/>
        <v>#VALUE!</v>
      </c>
      <c r="S179" s="61" t="str">
        <f>'Map and Ab list'!AF321</f>
        <v>AD11</v>
      </c>
      <c r="T179" s="61" t="str">
        <f>'Map and Ab list'!AF323</f>
        <v>AD12</v>
      </c>
      <c r="U179" s="61" t="e">
        <f t="shared" si="28"/>
        <v>#VALUE!</v>
      </c>
      <c r="W179" s="61" t="str">
        <f>'Map and Ab list'!AF395</f>
        <v>AD11</v>
      </c>
      <c r="X179" s="61" t="str">
        <f>'Map and Ab list'!AF397</f>
        <v>AD12</v>
      </c>
      <c r="Y179" s="61" t="e">
        <f t="shared" si="29"/>
        <v>#VALUE!</v>
      </c>
      <c r="AA179" s="61" t="str">
        <f>'Map and Ab list'!AF469</f>
        <v>AD11</v>
      </c>
      <c r="AB179" s="61" t="str">
        <f>'Map and Ab list'!AF471</f>
        <v>AD12</v>
      </c>
      <c r="AC179" s="61" t="e">
        <f t="shared" si="30"/>
        <v>#VALUE!</v>
      </c>
      <c r="AE179" s="61" t="str">
        <f>'Map and Ab list'!AF543</f>
        <v>AD11</v>
      </c>
      <c r="AF179" s="61" t="str">
        <f>'Map and Ab list'!AF545</f>
        <v>AD12</v>
      </c>
      <c r="AG179" s="61" t="e">
        <f t="shared" si="31"/>
        <v>#VALUE!</v>
      </c>
      <c r="AI179" s="61" t="str">
        <f>'Map and Ab list'!AF617</f>
        <v>AD11</v>
      </c>
      <c r="AJ179" s="61" t="str">
        <f>'Map and Ab list'!AF619</f>
        <v>AD12</v>
      </c>
      <c r="AK179" s="61" t="e">
        <f t="shared" si="32"/>
        <v>#VALUE!</v>
      </c>
      <c r="AM179" s="61" t="str">
        <f>'Map and Ab list'!AF691</f>
        <v>AD11</v>
      </c>
      <c r="AN179" s="61" t="str">
        <f>'Map and Ab list'!AF693</f>
        <v>AD12</v>
      </c>
      <c r="AO179" s="61" t="e">
        <f t="shared" si="33"/>
        <v>#VALUE!</v>
      </c>
      <c r="AQ179" s="61" t="str">
        <f>'Map and Ab list'!AF765</f>
        <v>AD11</v>
      </c>
      <c r="AR179" s="61" t="str">
        <f>'Map and Ab list'!AF767</f>
        <v>AD12</v>
      </c>
      <c r="AS179" s="61" t="e">
        <f t="shared" si="34"/>
        <v>#VALUE!</v>
      </c>
      <c r="AU179" s="61" t="str">
        <f>'Map and Ab list'!AF839</f>
        <v>AD11</v>
      </c>
      <c r="AV179" s="61" t="str">
        <f>'Map and Ab list'!AF841</f>
        <v>AD12</v>
      </c>
      <c r="AW179" s="61" t="e">
        <f t="shared" si="35"/>
        <v>#VALUE!</v>
      </c>
      <c r="AZ179" s="11"/>
      <c r="BA179" s="11"/>
      <c r="BC179" s="11"/>
      <c r="BD179" s="11"/>
      <c r="BE179" s="11"/>
      <c r="BG179" s="11"/>
      <c r="BH179" s="11"/>
      <c r="BI179" s="11"/>
      <c r="BK179" s="11"/>
      <c r="BL179" s="11"/>
      <c r="BM179" s="11"/>
      <c r="BO179" s="11"/>
      <c r="BP179" s="11"/>
      <c r="BQ179" s="11"/>
      <c r="BS179" s="11"/>
      <c r="BT179" s="11"/>
      <c r="BU179" s="11"/>
      <c r="BW179" s="11"/>
      <c r="BX179" s="11"/>
      <c r="BY179" s="11"/>
      <c r="CA179" s="11"/>
      <c r="CB179" s="11"/>
      <c r="CC179" s="11"/>
      <c r="CE179" s="11"/>
      <c r="CF179" s="11"/>
      <c r="CG179" s="11"/>
      <c r="CI179" s="11"/>
      <c r="CJ179" s="11"/>
      <c r="CK179" s="11"/>
      <c r="CM179" s="11"/>
      <c r="CN179" s="11"/>
      <c r="CO179" s="11"/>
      <c r="CQ179" s="11"/>
      <c r="CR179" s="11"/>
      <c r="CS179" s="11"/>
    </row>
    <row r="180" spans="1:97" ht="14.1" customHeight="1" x14ac:dyDescent="0.2">
      <c r="A180" s="64">
        <v>176</v>
      </c>
      <c r="B180" s="117" t="s">
        <v>1286</v>
      </c>
      <c r="C180" s="61" t="str">
        <f>'Map and Ab list'!C29</f>
        <v>A13</v>
      </c>
      <c r="D180" s="61" t="str">
        <f>'Map and Ab list'!C31</f>
        <v>A14</v>
      </c>
      <c r="E180" s="61" t="e">
        <f t="shared" si="24"/>
        <v>#VALUE!</v>
      </c>
      <c r="G180" s="61" t="str">
        <f>'Map and Ab list'!C103</f>
        <v>A13</v>
      </c>
      <c r="H180" s="61" t="str">
        <f>'Map and Ab list'!C105</f>
        <v>A14</v>
      </c>
      <c r="I180" s="61" t="e">
        <f t="shared" si="25"/>
        <v>#VALUE!</v>
      </c>
      <c r="K180" s="61" t="str">
        <f>'Map and Ab list'!C177</f>
        <v>A13</v>
      </c>
      <c r="L180" s="61" t="str">
        <f>'Map and Ab list'!C179</f>
        <v>A14</v>
      </c>
      <c r="M180" s="61" t="e">
        <f t="shared" si="26"/>
        <v>#VALUE!</v>
      </c>
      <c r="O180" s="61" t="str">
        <f>'Map and Ab list'!C251</f>
        <v>A13</v>
      </c>
      <c r="P180" s="61" t="str">
        <f>'Map and Ab list'!C253</f>
        <v>A14</v>
      </c>
      <c r="Q180" s="61" t="e">
        <f t="shared" si="27"/>
        <v>#VALUE!</v>
      </c>
      <c r="S180" s="61" t="str">
        <f>'Map and Ab list'!C325</f>
        <v>A13</v>
      </c>
      <c r="T180" s="61" t="str">
        <f>'Map and Ab list'!C327</f>
        <v>A14</v>
      </c>
      <c r="U180" s="61" t="e">
        <f t="shared" si="28"/>
        <v>#VALUE!</v>
      </c>
      <c r="W180" s="61" t="str">
        <f>'Map and Ab list'!C399</f>
        <v>A13</v>
      </c>
      <c r="X180" s="61" t="str">
        <f>'Map and Ab list'!C401</f>
        <v>A14</v>
      </c>
      <c r="Y180" s="61" t="e">
        <f t="shared" si="29"/>
        <v>#VALUE!</v>
      </c>
      <c r="AA180" s="61" t="str">
        <f>'Map and Ab list'!C473</f>
        <v>A13</v>
      </c>
      <c r="AB180" s="61" t="str">
        <f>'Map and Ab list'!C475</f>
        <v>A14</v>
      </c>
      <c r="AC180" s="61" t="e">
        <f t="shared" si="30"/>
        <v>#VALUE!</v>
      </c>
      <c r="AE180" s="61" t="str">
        <f>'Map and Ab list'!C547</f>
        <v>A13</v>
      </c>
      <c r="AF180" s="61" t="str">
        <f>'Map and Ab list'!C549</f>
        <v>A14</v>
      </c>
      <c r="AG180" s="61" t="e">
        <f t="shared" si="31"/>
        <v>#VALUE!</v>
      </c>
      <c r="AI180" s="61" t="str">
        <f>'Map and Ab list'!C621</f>
        <v>A13</v>
      </c>
      <c r="AJ180" s="61" t="str">
        <f>'Map and Ab list'!C623</f>
        <v>A14</v>
      </c>
      <c r="AK180" s="61" t="e">
        <f t="shared" si="32"/>
        <v>#VALUE!</v>
      </c>
      <c r="AM180" s="61" t="str">
        <f>'Map and Ab list'!C695</f>
        <v>A13</v>
      </c>
      <c r="AN180" s="61" t="str">
        <f>'Map and Ab list'!C697</f>
        <v>A14</v>
      </c>
      <c r="AO180" s="61" t="e">
        <f t="shared" si="33"/>
        <v>#VALUE!</v>
      </c>
      <c r="AQ180" s="61" t="str">
        <f>'Map and Ab list'!C769</f>
        <v>A13</v>
      </c>
      <c r="AR180" s="61" t="str">
        <f>'Map and Ab list'!C771</f>
        <v>A14</v>
      </c>
      <c r="AS180" s="61" t="e">
        <f t="shared" si="34"/>
        <v>#VALUE!</v>
      </c>
      <c r="AU180" s="61" t="str">
        <f>'Map and Ab list'!C843</f>
        <v>A13</v>
      </c>
      <c r="AV180" s="61" t="str">
        <f>'Map and Ab list'!C845</f>
        <v>A14</v>
      </c>
      <c r="AW180" s="61" t="e">
        <f t="shared" si="35"/>
        <v>#VALUE!</v>
      </c>
      <c r="AZ180" s="11"/>
      <c r="BA180" s="11"/>
      <c r="BC180" s="11"/>
      <c r="BD180" s="11"/>
      <c r="BE180" s="11"/>
      <c r="BG180" s="11"/>
      <c r="BH180" s="11"/>
      <c r="BI180" s="11"/>
      <c r="BK180" s="11"/>
      <c r="BL180" s="11"/>
      <c r="BM180" s="11"/>
      <c r="BO180" s="11"/>
      <c r="BP180" s="11"/>
      <c r="BQ180" s="11"/>
      <c r="BS180" s="11"/>
      <c r="BT180" s="11"/>
      <c r="BU180" s="11"/>
      <c r="BW180" s="11"/>
      <c r="BX180" s="11"/>
      <c r="BY180" s="11"/>
      <c r="CA180" s="11"/>
      <c r="CB180" s="11"/>
      <c r="CC180" s="11"/>
      <c r="CE180" s="11"/>
      <c r="CF180" s="11"/>
      <c r="CG180" s="11"/>
      <c r="CI180" s="11"/>
      <c r="CJ180" s="11"/>
      <c r="CK180" s="11"/>
      <c r="CM180" s="11"/>
      <c r="CN180" s="11"/>
      <c r="CO180" s="11"/>
      <c r="CQ180" s="11"/>
      <c r="CR180" s="11"/>
      <c r="CS180" s="11"/>
    </row>
    <row r="181" spans="1:97" ht="14.1" customHeight="1" x14ac:dyDescent="0.2">
      <c r="A181" s="64">
        <v>177</v>
      </c>
      <c r="B181" s="117" t="s">
        <v>1287</v>
      </c>
      <c r="C181" s="61" t="str">
        <f>'Map and Ab list'!D29</f>
        <v>B13</v>
      </c>
      <c r="D181" s="61" t="str">
        <f>'Map and Ab list'!D31</f>
        <v>B14</v>
      </c>
      <c r="E181" s="61" t="e">
        <f t="shared" si="24"/>
        <v>#VALUE!</v>
      </c>
      <c r="G181" s="61" t="str">
        <f>'Map and Ab list'!D103</f>
        <v>B13</v>
      </c>
      <c r="H181" s="61" t="str">
        <f>'Map and Ab list'!D105</f>
        <v>B14</v>
      </c>
      <c r="I181" s="61" t="e">
        <f t="shared" si="25"/>
        <v>#VALUE!</v>
      </c>
      <c r="K181" s="61" t="str">
        <f>'Map and Ab list'!D177</f>
        <v>B13</v>
      </c>
      <c r="L181" s="61" t="str">
        <f>'Map and Ab list'!D179</f>
        <v>B14</v>
      </c>
      <c r="M181" s="61" t="e">
        <f t="shared" si="26"/>
        <v>#VALUE!</v>
      </c>
      <c r="O181" s="61" t="str">
        <f>'Map and Ab list'!D251</f>
        <v>B13</v>
      </c>
      <c r="P181" s="61" t="str">
        <f>'Map and Ab list'!D253</f>
        <v>B14</v>
      </c>
      <c r="Q181" s="61" t="e">
        <f t="shared" si="27"/>
        <v>#VALUE!</v>
      </c>
      <c r="S181" s="61" t="str">
        <f>'Map and Ab list'!D325</f>
        <v>B13</v>
      </c>
      <c r="T181" s="61" t="str">
        <f>'Map and Ab list'!D327</f>
        <v>B14</v>
      </c>
      <c r="U181" s="61" t="e">
        <f t="shared" si="28"/>
        <v>#VALUE!</v>
      </c>
      <c r="W181" s="61" t="str">
        <f>'Map and Ab list'!D399</f>
        <v>B13</v>
      </c>
      <c r="X181" s="61" t="str">
        <f>'Map and Ab list'!D401</f>
        <v>B14</v>
      </c>
      <c r="Y181" s="61" t="e">
        <f t="shared" si="29"/>
        <v>#VALUE!</v>
      </c>
      <c r="AA181" s="61" t="str">
        <f>'Map and Ab list'!D473</f>
        <v>B13</v>
      </c>
      <c r="AB181" s="61" t="str">
        <f>'Map and Ab list'!D475</f>
        <v>B14</v>
      </c>
      <c r="AC181" s="61" t="e">
        <f t="shared" si="30"/>
        <v>#VALUE!</v>
      </c>
      <c r="AE181" s="61" t="str">
        <f>'Map and Ab list'!D547</f>
        <v>B13</v>
      </c>
      <c r="AF181" s="61" t="str">
        <f>'Map and Ab list'!D549</f>
        <v>B14</v>
      </c>
      <c r="AG181" s="61" t="e">
        <f t="shared" si="31"/>
        <v>#VALUE!</v>
      </c>
      <c r="AI181" s="61" t="str">
        <f>'Map and Ab list'!D621</f>
        <v>B13</v>
      </c>
      <c r="AJ181" s="61" t="str">
        <f>'Map and Ab list'!D623</f>
        <v>B14</v>
      </c>
      <c r="AK181" s="61" t="e">
        <f t="shared" si="32"/>
        <v>#VALUE!</v>
      </c>
      <c r="AM181" s="61" t="str">
        <f>'Map and Ab list'!D695</f>
        <v>B13</v>
      </c>
      <c r="AN181" s="61" t="str">
        <f>'Map and Ab list'!D697</f>
        <v>B14</v>
      </c>
      <c r="AO181" s="61" t="e">
        <f t="shared" si="33"/>
        <v>#VALUE!</v>
      </c>
      <c r="AQ181" s="61" t="str">
        <f>'Map and Ab list'!D769</f>
        <v>B13</v>
      </c>
      <c r="AR181" s="61" t="str">
        <f>'Map and Ab list'!D771</f>
        <v>B14</v>
      </c>
      <c r="AS181" s="61" t="e">
        <f t="shared" si="34"/>
        <v>#VALUE!</v>
      </c>
      <c r="AU181" s="61" t="str">
        <f>'Map and Ab list'!D843</f>
        <v>B13</v>
      </c>
      <c r="AV181" s="61" t="str">
        <f>'Map and Ab list'!D845</f>
        <v>B14</v>
      </c>
      <c r="AW181" s="61" t="e">
        <f t="shared" si="35"/>
        <v>#VALUE!</v>
      </c>
      <c r="AZ181" s="11"/>
      <c r="BA181" s="11"/>
      <c r="BC181" s="11"/>
      <c r="BD181" s="11"/>
      <c r="BE181" s="11"/>
      <c r="BG181" s="11"/>
      <c r="BH181" s="11"/>
      <c r="BI181" s="11"/>
      <c r="BK181" s="11"/>
      <c r="BL181" s="11"/>
      <c r="BM181" s="11"/>
      <c r="BO181" s="11"/>
      <c r="BP181" s="11"/>
      <c r="BQ181" s="11"/>
      <c r="BS181" s="11"/>
      <c r="BT181" s="11"/>
      <c r="BU181" s="11"/>
      <c r="BW181" s="11"/>
      <c r="BX181" s="11"/>
      <c r="BY181" s="11"/>
      <c r="CA181" s="11"/>
      <c r="CB181" s="11"/>
      <c r="CC181" s="11"/>
      <c r="CE181" s="11"/>
      <c r="CF181" s="11"/>
      <c r="CG181" s="11"/>
      <c r="CI181" s="11"/>
      <c r="CJ181" s="11"/>
      <c r="CK181" s="11"/>
      <c r="CM181" s="11"/>
      <c r="CN181" s="11"/>
      <c r="CO181" s="11"/>
      <c r="CQ181" s="11"/>
      <c r="CR181" s="11"/>
      <c r="CS181" s="11"/>
    </row>
    <row r="182" spans="1:97" ht="14.1" customHeight="1" x14ac:dyDescent="0.2">
      <c r="A182" s="64">
        <v>178</v>
      </c>
      <c r="B182" s="117" t="s">
        <v>1288</v>
      </c>
      <c r="C182" s="61" t="str">
        <f>'Map and Ab list'!E29</f>
        <v>C13</v>
      </c>
      <c r="D182" s="61" t="str">
        <f>'Map and Ab list'!E31</f>
        <v>C14</v>
      </c>
      <c r="E182" s="61" t="e">
        <f t="shared" si="24"/>
        <v>#VALUE!</v>
      </c>
      <c r="G182" s="61" t="str">
        <f>'Map and Ab list'!E103</f>
        <v>C13</v>
      </c>
      <c r="H182" s="61" t="str">
        <f>'Map and Ab list'!E105</f>
        <v>C14</v>
      </c>
      <c r="I182" s="61" t="e">
        <f t="shared" si="25"/>
        <v>#VALUE!</v>
      </c>
      <c r="K182" s="61" t="str">
        <f>'Map and Ab list'!E177</f>
        <v>C13</v>
      </c>
      <c r="L182" s="61" t="str">
        <f>'Map and Ab list'!E179</f>
        <v>C14</v>
      </c>
      <c r="M182" s="61" t="e">
        <f t="shared" si="26"/>
        <v>#VALUE!</v>
      </c>
      <c r="O182" s="61" t="str">
        <f>'Map and Ab list'!E251</f>
        <v>C13</v>
      </c>
      <c r="P182" s="61" t="str">
        <f>'Map and Ab list'!E253</f>
        <v>C14</v>
      </c>
      <c r="Q182" s="61" t="e">
        <f t="shared" si="27"/>
        <v>#VALUE!</v>
      </c>
      <c r="S182" s="61" t="str">
        <f>'Map and Ab list'!E325</f>
        <v>C13</v>
      </c>
      <c r="T182" s="61" t="str">
        <f>'Map and Ab list'!E327</f>
        <v>C14</v>
      </c>
      <c r="U182" s="61" t="e">
        <f t="shared" si="28"/>
        <v>#VALUE!</v>
      </c>
      <c r="W182" s="61" t="str">
        <f>'Map and Ab list'!E399</f>
        <v>C13</v>
      </c>
      <c r="X182" s="61" t="str">
        <f>'Map and Ab list'!E401</f>
        <v>C14</v>
      </c>
      <c r="Y182" s="61" t="e">
        <f t="shared" si="29"/>
        <v>#VALUE!</v>
      </c>
      <c r="AA182" s="61" t="str">
        <f>'Map and Ab list'!E473</f>
        <v>C13</v>
      </c>
      <c r="AB182" s="61" t="str">
        <f>'Map and Ab list'!E475</f>
        <v>C14</v>
      </c>
      <c r="AC182" s="61" t="e">
        <f t="shared" si="30"/>
        <v>#VALUE!</v>
      </c>
      <c r="AE182" s="61" t="str">
        <f>'Map and Ab list'!E547</f>
        <v>C13</v>
      </c>
      <c r="AF182" s="61" t="str">
        <f>'Map and Ab list'!E549</f>
        <v>C14</v>
      </c>
      <c r="AG182" s="61" t="e">
        <f t="shared" si="31"/>
        <v>#VALUE!</v>
      </c>
      <c r="AI182" s="61" t="str">
        <f>'Map and Ab list'!E621</f>
        <v>C13</v>
      </c>
      <c r="AJ182" s="61" t="str">
        <f>'Map and Ab list'!E623</f>
        <v>C14</v>
      </c>
      <c r="AK182" s="61" t="e">
        <f t="shared" si="32"/>
        <v>#VALUE!</v>
      </c>
      <c r="AM182" s="61" t="str">
        <f>'Map and Ab list'!E695</f>
        <v>C13</v>
      </c>
      <c r="AN182" s="61" t="str">
        <f>'Map and Ab list'!E697</f>
        <v>C14</v>
      </c>
      <c r="AO182" s="61" t="e">
        <f t="shared" si="33"/>
        <v>#VALUE!</v>
      </c>
      <c r="AQ182" s="61" t="str">
        <f>'Map and Ab list'!E769</f>
        <v>C13</v>
      </c>
      <c r="AR182" s="61" t="str">
        <f>'Map and Ab list'!E771</f>
        <v>C14</v>
      </c>
      <c r="AS182" s="61" t="e">
        <f t="shared" si="34"/>
        <v>#VALUE!</v>
      </c>
      <c r="AU182" s="61" t="str">
        <f>'Map and Ab list'!E843</f>
        <v>C13</v>
      </c>
      <c r="AV182" s="61" t="str">
        <f>'Map and Ab list'!E845</f>
        <v>C14</v>
      </c>
      <c r="AW182" s="61" t="e">
        <f t="shared" si="35"/>
        <v>#VALUE!</v>
      </c>
      <c r="AZ182" s="11"/>
      <c r="BA182" s="11"/>
      <c r="BC182" s="11"/>
      <c r="BD182" s="11"/>
      <c r="BE182" s="11"/>
      <c r="BG182" s="11"/>
      <c r="BH182" s="11"/>
      <c r="BI182" s="11"/>
      <c r="BK182" s="11"/>
      <c r="BL182" s="11"/>
      <c r="BM182" s="11"/>
      <c r="BO182" s="11"/>
      <c r="BP182" s="11"/>
      <c r="BQ182" s="11"/>
      <c r="BS182" s="11"/>
      <c r="BT182" s="11"/>
      <c r="BU182" s="11"/>
      <c r="BW182" s="11"/>
      <c r="BX182" s="11"/>
      <c r="BY182" s="11"/>
      <c r="CA182" s="11"/>
      <c r="CB182" s="11"/>
      <c r="CC182" s="11"/>
      <c r="CE182" s="11"/>
      <c r="CF182" s="11"/>
      <c r="CG182" s="11"/>
      <c r="CI182" s="11"/>
      <c r="CJ182" s="11"/>
      <c r="CK182" s="11"/>
      <c r="CM182" s="11"/>
      <c r="CN182" s="11"/>
      <c r="CO182" s="11"/>
      <c r="CQ182" s="11"/>
      <c r="CR182" s="11"/>
      <c r="CS182" s="11"/>
    </row>
    <row r="183" spans="1:97" ht="14.1" customHeight="1" x14ac:dyDescent="0.2">
      <c r="A183" s="64">
        <v>179</v>
      </c>
      <c r="B183" s="117" t="s">
        <v>1289</v>
      </c>
      <c r="C183" s="61" t="str">
        <f>'Map and Ab list'!F29</f>
        <v>D13</v>
      </c>
      <c r="D183" s="61" t="str">
        <f>'Map and Ab list'!F31</f>
        <v>D14</v>
      </c>
      <c r="E183" s="61" t="e">
        <f t="shared" si="24"/>
        <v>#VALUE!</v>
      </c>
      <c r="G183" s="61" t="str">
        <f>'Map and Ab list'!F103</f>
        <v>D13</v>
      </c>
      <c r="H183" s="61" t="str">
        <f>'Map and Ab list'!F105</f>
        <v>D14</v>
      </c>
      <c r="I183" s="61" t="e">
        <f t="shared" si="25"/>
        <v>#VALUE!</v>
      </c>
      <c r="K183" s="61" t="str">
        <f>'Map and Ab list'!F177</f>
        <v>D13</v>
      </c>
      <c r="L183" s="61" t="str">
        <f>'Map and Ab list'!F179</f>
        <v>D14</v>
      </c>
      <c r="M183" s="61" t="e">
        <f t="shared" si="26"/>
        <v>#VALUE!</v>
      </c>
      <c r="O183" s="61" t="str">
        <f>'Map and Ab list'!F251</f>
        <v>D13</v>
      </c>
      <c r="P183" s="61" t="str">
        <f>'Map and Ab list'!F253</f>
        <v>D14</v>
      </c>
      <c r="Q183" s="61" t="e">
        <f t="shared" si="27"/>
        <v>#VALUE!</v>
      </c>
      <c r="S183" s="61" t="str">
        <f>'Map and Ab list'!F325</f>
        <v>D13</v>
      </c>
      <c r="T183" s="61" t="str">
        <f>'Map and Ab list'!F327</f>
        <v>D14</v>
      </c>
      <c r="U183" s="61" t="e">
        <f t="shared" si="28"/>
        <v>#VALUE!</v>
      </c>
      <c r="W183" s="61" t="str">
        <f>'Map and Ab list'!F399</f>
        <v>D13</v>
      </c>
      <c r="X183" s="61" t="str">
        <f>'Map and Ab list'!F401</f>
        <v>D14</v>
      </c>
      <c r="Y183" s="61" t="e">
        <f t="shared" si="29"/>
        <v>#VALUE!</v>
      </c>
      <c r="AA183" s="61" t="str">
        <f>'Map and Ab list'!F473</f>
        <v>D13</v>
      </c>
      <c r="AB183" s="61" t="str">
        <f>'Map and Ab list'!F475</f>
        <v>D14</v>
      </c>
      <c r="AC183" s="61" t="e">
        <f t="shared" si="30"/>
        <v>#VALUE!</v>
      </c>
      <c r="AE183" s="61" t="str">
        <f>'Map and Ab list'!F547</f>
        <v>D13</v>
      </c>
      <c r="AF183" s="61" t="str">
        <f>'Map and Ab list'!F549</f>
        <v>D14</v>
      </c>
      <c r="AG183" s="61" t="e">
        <f t="shared" si="31"/>
        <v>#VALUE!</v>
      </c>
      <c r="AI183" s="61" t="str">
        <f>'Map and Ab list'!F621</f>
        <v>D13</v>
      </c>
      <c r="AJ183" s="61" t="str">
        <f>'Map and Ab list'!F623</f>
        <v>D14</v>
      </c>
      <c r="AK183" s="61" t="e">
        <f t="shared" si="32"/>
        <v>#VALUE!</v>
      </c>
      <c r="AM183" s="61" t="str">
        <f>'Map and Ab list'!F695</f>
        <v>D13</v>
      </c>
      <c r="AN183" s="61" t="str">
        <f>'Map and Ab list'!F697</f>
        <v>D14</v>
      </c>
      <c r="AO183" s="61" t="e">
        <f t="shared" si="33"/>
        <v>#VALUE!</v>
      </c>
      <c r="AQ183" s="61" t="str">
        <f>'Map and Ab list'!F769</f>
        <v>D13</v>
      </c>
      <c r="AR183" s="61" t="str">
        <f>'Map and Ab list'!F771</f>
        <v>D14</v>
      </c>
      <c r="AS183" s="61" t="e">
        <f t="shared" si="34"/>
        <v>#VALUE!</v>
      </c>
      <c r="AU183" s="61" t="str">
        <f>'Map and Ab list'!F843</f>
        <v>D13</v>
      </c>
      <c r="AV183" s="61" t="str">
        <f>'Map and Ab list'!F845</f>
        <v>D14</v>
      </c>
      <c r="AW183" s="61" t="e">
        <f t="shared" si="35"/>
        <v>#VALUE!</v>
      </c>
      <c r="AZ183" s="11"/>
      <c r="BA183" s="11"/>
      <c r="BC183" s="11"/>
      <c r="BD183" s="11"/>
      <c r="BE183" s="11"/>
      <c r="BG183" s="11"/>
      <c r="BH183" s="11"/>
      <c r="BI183" s="11"/>
      <c r="BK183" s="11"/>
      <c r="BL183" s="11"/>
      <c r="BM183" s="11"/>
      <c r="BO183" s="11"/>
      <c r="BP183" s="11"/>
      <c r="BQ183" s="11"/>
      <c r="BS183" s="11"/>
      <c r="BT183" s="11"/>
      <c r="BU183" s="11"/>
      <c r="BW183" s="11"/>
      <c r="BX183" s="11"/>
      <c r="BY183" s="11"/>
      <c r="CA183" s="11"/>
      <c r="CB183" s="11"/>
      <c r="CC183" s="11"/>
      <c r="CE183" s="11"/>
      <c r="CF183" s="11"/>
      <c r="CG183" s="11"/>
      <c r="CI183" s="11"/>
      <c r="CJ183" s="11"/>
      <c r="CK183" s="11"/>
      <c r="CM183" s="11"/>
      <c r="CN183" s="11"/>
      <c r="CO183" s="11"/>
      <c r="CQ183" s="11"/>
      <c r="CR183" s="11"/>
      <c r="CS183" s="11"/>
    </row>
    <row r="184" spans="1:97" ht="14.1" customHeight="1" x14ac:dyDescent="0.2">
      <c r="A184" s="64">
        <v>180</v>
      </c>
      <c r="B184" s="117" t="s">
        <v>1290</v>
      </c>
      <c r="C184" s="61" t="str">
        <f>'Map and Ab list'!G29</f>
        <v>E13</v>
      </c>
      <c r="D184" s="61" t="str">
        <f>'Map and Ab list'!G31</f>
        <v>E14</v>
      </c>
      <c r="E184" s="61" t="e">
        <f t="shared" si="24"/>
        <v>#VALUE!</v>
      </c>
      <c r="G184" s="61" t="str">
        <f>'Map and Ab list'!G103</f>
        <v>E13</v>
      </c>
      <c r="H184" s="61" t="str">
        <f>'Map and Ab list'!G105</f>
        <v>E14</v>
      </c>
      <c r="I184" s="61" t="e">
        <f t="shared" si="25"/>
        <v>#VALUE!</v>
      </c>
      <c r="K184" s="61" t="str">
        <f>'Map and Ab list'!G177</f>
        <v>E13</v>
      </c>
      <c r="L184" s="61" t="str">
        <f>'Map and Ab list'!G179</f>
        <v>E14</v>
      </c>
      <c r="M184" s="61" t="e">
        <f t="shared" si="26"/>
        <v>#VALUE!</v>
      </c>
      <c r="O184" s="61" t="str">
        <f>'Map and Ab list'!G251</f>
        <v>E13</v>
      </c>
      <c r="P184" s="61" t="str">
        <f>'Map and Ab list'!G253</f>
        <v>E14</v>
      </c>
      <c r="Q184" s="61" t="e">
        <f t="shared" si="27"/>
        <v>#VALUE!</v>
      </c>
      <c r="S184" s="61" t="str">
        <f>'Map and Ab list'!G325</f>
        <v>E13</v>
      </c>
      <c r="T184" s="61" t="str">
        <f>'Map and Ab list'!G327</f>
        <v>E14</v>
      </c>
      <c r="U184" s="61" t="e">
        <f t="shared" si="28"/>
        <v>#VALUE!</v>
      </c>
      <c r="W184" s="61" t="str">
        <f>'Map and Ab list'!G399</f>
        <v>E13</v>
      </c>
      <c r="X184" s="61" t="str">
        <f>'Map and Ab list'!G401</f>
        <v>E14</v>
      </c>
      <c r="Y184" s="61" t="e">
        <f t="shared" si="29"/>
        <v>#VALUE!</v>
      </c>
      <c r="AA184" s="61" t="str">
        <f>'Map and Ab list'!G473</f>
        <v>E13</v>
      </c>
      <c r="AB184" s="61" t="str">
        <f>'Map and Ab list'!G475</f>
        <v>E14</v>
      </c>
      <c r="AC184" s="61" t="e">
        <f t="shared" si="30"/>
        <v>#VALUE!</v>
      </c>
      <c r="AE184" s="61" t="str">
        <f>'Map and Ab list'!G547</f>
        <v>E13</v>
      </c>
      <c r="AF184" s="61" t="str">
        <f>'Map and Ab list'!G549</f>
        <v>E14</v>
      </c>
      <c r="AG184" s="61" t="e">
        <f t="shared" si="31"/>
        <v>#VALUE!</v>
      </c>
      <c r="AI184" s="61" t="str">
        <f>'Map and Ab list'!G621</f>
        <v>E13</v>
      </c>
      <c r="AJ184" s="61" t="str">
        <f>'Map and Ab list'!G623</f>
        <v>E14</v>
      </c>
      <c r="AK184" s="61" t="e">
        <f t="shared" si="32"/>
        <v>#VALUE!</v>
      </c>
      <c r="AM184" s="61" t="str">
        <f>'Map and Ab list'!G695</f>
        <v>E13</v>
      </c>
      <c r="AN184" s="61" t="str">
        <f>'Map and Ab list'!G697</f>
        <v>E14</v>
      </c>
      <c r="AO184" s="61" t="e">
        <f t="shared" si="33"/>
        <v>#VALUE!</v>
      </c>
      <c r="AQ184" s="61" t="str">
        <f>'Map and Ab list'!G769</f>
        <v>E13</v>
      </c>
      <c r="AR184" s="61" t="str">
        <f>'Map and Ab list'!G771</f>
        <v>E14</v>
      </c>
      <c r="AS184" s="61" t="e">
        <f t="shared" si="34"/>
        <v>#VALUE!</v>
      </c>
      <c r="AU184" s="61" t="str">
        <f>'Map and Ab list'!G843</f>
        <v>E13</v>
      </c>
      <c r="AV184" s="61" t="str">
        <f>'Map and Ab list'!G845</f>
        <v>E14</v>
      </c>
      <c r="AW184" s="61" t="e">
        <f t="shared" si="35"/>
        <v>#VALUE!</v>
      </c>
      <c r="AZ184" s="11"/>
      <c r="BA184" s="11"/>
      <c r="BC184" s="11"/>
      <c r="BD184" s="11"/>
      <c r="BE184" s="11"/>
      <c r="BG184" s="11"/>
      <c r="BH184" s="11"/>
      <c r="BI184" s="11"/>
      <c r="BK184" s="11"/>
      <c r="BL184" s="11"/>
      <c r="BM184" s="11"/>
      <c r="BO184" s="11"/>
      <c r="BP184" s="11"/>
      <c r="BQ184" s="11"/>
      <c r="BS184" s="11"/>
      <c r="BT184" s="11"/>
      <c r="BU184" s="11"/>
      <c r="BW184" s="11"/>
      <c r="BX184" s="11"/>
      <c r="BY184" s="11"/>
      <c r="CA184" s="11"/>
      <c r="CB184" s="11"/>
      <c r="CC184" s="11"/>
      <c r="CE184" s="11"/>
      <c r="CF184" s="11"/>
      <c r="CG184" s="11"/>
      <c r="CI184" s="11"/>
      <c r="CJ184" s="11"/>
      <c r="CK184" s="11"/>
      <c r="CM184" s="11"/>
      <c r="CN184" s="11"/>
      <c r="CO184" s="11"/>
      <c r="CQ184" s="11"/>
      <c r="CR184" s="11"/>
      <c r="CS184" s="11"/>
    </row>
    <row r="185" spans="1:97" ht="14.1" customHeight="1" x14ac:dyDescent="0.2">
      <c r="A185" s="64">
        <v>181</v>
      </c>
      <c r="B185" s="117" t="s">
        <v>1291</v>
      </c>
      <c r="C185" s="61" t="str">
        <f>'Map and Ab list'!H29</f>
        <v>F13</v>
      </c>
      <c r="D185" s="61" t="str">
        <f>'Map and Ab list'!H31</f>
        <v>F14</v>
      </c>
      <c r="E185" s="61" t="e">
        <f t="shared" si="24"/>
        <v>#VALUE!</v>
      </c>
      <c r="G185" s="61" t="str">
        <f>'Map and Ab list'!H103</f>
        <v>F13</v>
      </c>
      <c r="H185" s="61" t="str">
        <f>'Map and Ab list'!H105</f>
        <v>F14</v>
      </c>
      <c r="I185" s="61" t="e">
        <f t="shared" si="25"/>
        <v>#VALUE!</v>
      </c>
      <c r="K185" s="61" t="str">
        <f>'Map and Ab list'!H177</f>
        <v>F13</v>
      </c>
      <c r="L185" s="61" t="str">
        <f>'Map and Ab list'!H179</f>
        <v>F14</v>
      </c>
      <c r="M185" s="61" t="e">
        <f t="shared" si="26"/>
        <v>#VALUE!</v>
      </c>
      <c r="O185" s="61" t="str">
        <f>'Map and Ab list'!H251</f>
        <v>F13</v>
      </c>
      <c r="P185" s="61" t="str">
        <f>'Map and Ab list'!H253</f>
        <v>F14</v>
      </c>
      <c r="Q185" s="61" t="e">
        <f t="shared" si="27"/>
        <v>#VALUE!</v>
      </c>
      <c r="S185" s="61" t="str">
        <f>'Map and Ab list'!H325</f>
        <v>F13</v>
      </c>
      <c r="T185" s="61" t="str">
        <f>'Map and Ab list'!H327</f>
        <v>F14</v>
      </c>
      <c r="U185" s="61" t="e">
        <f t="shared" si="28"/>
        <v>#VALUE!</v>
      </c>
      <c r="W185" s="61" t="str">
        <f>'Map and Ab list'!H399</f>
        <v>F13</v>
      </c>
      <c r="X185" s="61" t="str">
        <f>'Map and Ab list'!H401</f>
        <v>F14</v>
      </c>
      <c r="Y185" s="61" t="e">
        <f t="shared" si="29"/>
        <v>#VALUE!</v>
      </c>
      <c r="AA185" s="61" t="str">
        <f>'Map and Ab list'!H473</f>
        <v>F13</v>
      </c>
      <c r="AB185" s="61" t="str">
        <f>'Map and Ab list'!H475</f>
        <v>F14</v>
      </c>
      <c r="AC185" s="61" t="e">
        <f t="shared" si="30"/>
        <v>#VALUE!</v>
      </c>
      <c r="AE185" s="61" t="str">
        <f>'Map and Ab list'!H547</f>
        <v>F13</v>
      </c>
      <c r="AF185" s="61" t="str">
        <f>'Map and Ab list'!H549</f>
        <v>F14</v>
      </c>
      <c r="AG185" s="61" t="e">
        <f t="shared" si="31"/>
        <v>#VALUE!</v>
      </c>
      <c r="AI185" s="61" t="str">
        <f>'Map and Ab list'!H621</f>
        <v>F13</v>
      </c>
      <c r="AJ185" s="61" t="str">
        <f>'Map and Ab list'!H623</f>
        <v>F14</v>
      </c>
      <c r="AK185" s="61" t="e">
        <f t="shared" si="32"/>
        <v>#VALUE!</v>
      </c>
      <c r="AM185" s="61" t="str">
        <f>'Map and Ab list'!H695</f>
        <v>F13</v>
      </c>
      <c r="AN185" s="61" t="str">
        <f>'Map and Ab list'!H697</f>
        <v>F14</v>
      </c>
      <c r="AO185" s="61" t="e">
        <f t="shared" si="33"/>
        <v>#VALUE!</v>
      </c>
      <c r="AQ185" s="61" t="str">
        <f>'Map and Ab list'!H769</f>
        <v>F13</v>
      </c>
      <c r="AR185" s="61" t="str">
        <f>'Map and Ab list'!H771</f>
        <v>F14</v>
      </c>
      <c r="AS185" s="61" t="e">
        <f t="shared" si="34"/>
        <v>#VALUE!</v>
      </c>
      <c r="AU185" s="61" t="str">
        <f>'Map and Ab list'!H843</f>
        <v>F13</v>
      </c>
      <c r="AV185" s="61" t="str">
        <f>'Map and Ab list'!H845</f>
        <v>F14</v>
      </c>
      <c r="AW185" s="61" t="e">
        <f t="shared" si="35"/>
        <v>#VALUE!</v>
      </c>
      <c r="AZ185" s="11"/>
      <c r="BA185" s="11"/>
      <c r="BC185" s="11"/>
      <c r="BD185" s="11"/>
      <c r="BE185" s="11"/>
      <c r="BG185" s="11"/>
      <c r="BH185" s="11"/>
      <c r="BI185" s="11"/>
      <c r="BK185" s="11"/>
      <c r="BL185" s="11"/>
      <c r="BM185" s="11"/>
      <c r="BO185" s="11"/>
      <c r="BP185" s="11"/>
      <c r="BQ185" s="11"/>
      <c r="BS185" s="11"/>
      <c r="BT185" s="11"/>
      <c r="BU185" s="11"/>
      <c r="BW185" s="11"/>
      <c r="BX185" s="11"/>
      <c r="BY185" s="11"/>
      <c r="CA185" s="11"/>
      <c r="CB185" s="11"/>
      <c r="CC185" s="11"/>
      <c r="CE185" s="11"/>
      <c r="CF185" s="11"/>
      <c r="CG185" s="11"/>
      <c r="CI185" s="11"/>
      <c r="CJ185" s="11"/>
      <c r="CK185" s="11"/>
      <c r="CM185" s="11"/>
      <c r="CN185" s="11"/>
      <c r="CO185" s="11"/>
      <c r="CQ185" s="11"/>
      <c r="CR185" s="11"/>
      <c r="CS185" s="11"/>
    </row>
    <row r="186" spans="1:97" ht="14.1" customHeight="1" x14ac:dyDescent="0.2">
      <c r="A186" s="64">
        <v>182</v>
      </c>
      <c r="B186" s="117" t="s">
        <v>1292</v>
      </c>
      <c r="C186" s="61" t="str">
        <f>'Map and Ab list'!I29</f>
        <v>G13</v>
      </c>
      <c r="D186" s="61" t="str">
        <f>'Map and Ab list'!I31</f>
        <v>G14</v>
      </c>
      <c r="E186" s="61" t="e">
        <f t="shared" si="24"/>
        <v>#VALUE!</v>
      </c>
      <c r="G186" s="61" t="str">
        <f>'Map and Ab list'!I103</f>
        <v>G13</v>
      </c>
      <c r="H186" s="61" t="str">
        <f>'Map and Ab list'!I105</f>
        <v>G14</v>
      </c>
      <c r="I186" s="61" t="e">
        <f t="shared" si="25"/>
        <v>#VALUE!</v>
      </c>
      <c r="K186" s="61" t="str">
        <f>'Map and Ab list'!I177</f>
        <v>G13</v>
      </c>
      <c r="L186" s="61" t="str">
        <f>'Map and Ab list'!I179</f>
        <v>G14</v>
      </c>
      <c r="M186" s="61" t="e">
        <f t="shared" si="26"/>
        <v>#VALUE!</v>
      </c>
      <c r="O186" s="61" t="str">
        <f>'Map and Ab list'!I251</f>
        <v>G13</v>
      </c>
      <c r="P186" s="61" t="str">
        <f>'Map and Ab list'!I253</f>
        <v>G14</v>
      </c>
      <c r="Q186" s="61" t="e">
        <f t="shared" si="27"/>
        <v>#VALUE!</v>
      </c>
      <c r="S186" s="61" t="str">
        <f>'Map and Ab list'!I325</f>
        <v>G13</v>
      </c>
      <c r="T186" s="61" t="str">
        <f>'Map and Ab list'!I327</f>
        <v>G14</v>
      </c>
      <c r="U186" s="61" t="e">
        <f t="shared" si="28"/>
        <v>#VALUE!</v>
      </c>
      <c r="W186" s="61" t="str">
        <f>'Map and Ab list'!I399</f>
        <v>G13</v>
      </c>
      <c r="X186" s="61" t="str">
        <f>'Map and Ab list'!I401</f>
        <v>G14</v>
      </c>
      <c r="Y186" s="61" t="e">
        <f t="shared" si="29"/>
        <v>#VALUE!</v>
      </c>
      <c r="AA186" s="61" t="str">
        <f>'Map and Ab list'!I473</f>
        <v>G13</v>
      </c>
      <c r="AB186" s="61" t="str">
        <f>'Map and Ab list'!I475</f>
        <v>G14</v>
      </c>
      <c r="AC186" s="61" t="e">
        <f t="shared" si="30"/>
        <v>#VALUE!</v>
      </c>
      <c r="AE186" s="61" t="str">
        <f>'Map and Ab list'!I547</f>
        <v>G13</v>
      </c>
      <c r="AF186" s="61" t="str">
        <f>'Map and Ab list'!I549</f>
        <v>G14</v>
      </c>
      <c r="AG186" s="61" t="e">
        <f t="shared" si="31"/>
        <v>#VALUE!</v>
      </c>
      <c r="AI186" s="61" t="str">
        <f>'Map and Ab list'!I621</f>
        <v>G13</v>
      </c>
      <c r="AJ186" s="61" t="str">
        <f>'Map and Ab list'!I623</f>
        <v>G14</v>
      </c>
      <c r="AK186" s="61" t="e">
        <f t="shared" si="32"/>
        <v>#VALUE!</v>
      </c>
      <c r="AM186" s="61" t="str">
        <f>'Map and Ab list'!I695</f>
        <v>G13</v>
      </c>
      <c r="AN186" s="61" t="str">
        <f>'Map and Ab list'!I697</f>
        <v>G14</v>
      </c>
      <c r="AO186" s="61" t="e">
        <f t="shared" si="33"/>
        <v>#VALUE!</v>
      </c>
      <c r="AQ186" s="61" t="str">
        <f>'Map and Ab list'!I769</f>
        <v>G13</v>
      </c>
      <c r="AR186" s="61" t="str">
        <f>'Map and Ab list'!I771</f>
        <v>G14</v>
      </c>
      <c r="AS186" s="61" t="e">
        <f t="shared" si="34"/>
        <v>#VALUE!</v>
      </c>
      <c r="AU186" s="61" t="str">
        <f>'Map and Ab list'!I843</f>
        <v>G13</v>
      </c>
      <c r="AV186" s="61" t="str">
        <f>'Map and Ab list'!I845</f>
        <v>G14</v>
      </c>
      <c r="AW186" s="61" t="e">
        <f t="shared" si="35"/>
        <v>#VALUE!</v>
      </c>
      <c r="AZ186" s="11"/>
      <c r="BA186" s="11"/>
      <c r="BC186" s="11"/>
      <c r="BD186" s="11"/>
      <c r="BE186" s="11"/>
      <c r="BG186" s="11"/>
      <c r="BH186" s="11"/>
      <c r="BI186" s="11"/>
      <c r="BK186" s="11"/>
      <c r="BL186" s="11"/>
      <c r="BM186" s="11"/>
      <c r="BO186" s="11"/>
      <c r="BP186" s="11"/>
      <c r="BQ186" s="11"/>
      <c r="BS186" s="11"/>
      <c r="BT186" s="11"/>
      <c r="BU186" s="11"/>
      <c r="BW186" s="11"/>
      <c r="BX186" s="11"/>
      <c r="BY186" s="11"/>
      <c r="CA186" s="11"/>
      <c r="CB186" s="11"/>
      <c r="CC186" s="11"/>
      <c r="CE186" s="11"/>
      <c r="CF186" s="11"/>
      <c r="CG186" s="11"/>
      <c r="CI186" s="11"/>
      <c r="CJ186" s="11"/>
      <c r="CK186" s="11"/>
      <c r="CM186" s="11"/>
      <c r="CN186" s="11"/>
      <c r="CO186" s="11"/>
      <c r="CQ186" s="11"/>
      <c r="CR186" s="11"/>
      <c r="CS186" s="11"/>
    </row>
    <row r="187" spans="1:97" ht="14.1" customHeight="1" x14ac:dyDescent="0.2">
      <c r="A187" s="64">
        <v>183</v>
      </c>
      <c r="B187" s="117" t="s">
        <v>1293</v>
      </c>
      <c r="C187" s="61" t="str">
        <f>'Map and Ab list'!J29</f>
        <v>H13</v>
      </c>
      <c r="D187" s="61" t="str">
        <f>'Map and Ab list'!J31</f>
        <v>H14</v>
      </c>
      <c r="E187" s="61" t="e">
        <f t="shared" si="24"/>
        <v>#VALUE!</v>
      </c>
      <c r="G187" s="61" t="str">
        <f>'Map and Ab list'!J103</f>
        <v>H13</v>
      </c>
      <c r="H187" s="61" t="str">
        <f>'Map and Ab list'!J105</f>
        <v>H14</v>
      </c>
      <c r="I187" s="61" t="e">
        <f t="shared" si="25"/>
        <v>#VALUE!</v>
      </c>
      <c r="K187" s="61" t="str">
        <f>'Map and Ab list'!J177</f>
        <v>H13</v>
      </c>
      <c r="L187" s="61" t="str">
        <f>'Map and Ab list'!J179</f>
        <v>H14</v>
      </c>
      <c r="M187" s="61" t="e">
        <f t="shared" si="26"/>
        <v>#VALUE!</v>
      </c>
      <c r="O187" s="61" t="str">
        <f>'Map and Ab list'!J251</f>
        <v>H13</v>
      </c>
      <c r="P187" s="61" t="str">
        <f>'Map and Ab list'!J253</f>
        <v>H14</v>
      </c>
      <c r="Q187" s="61" t="e">
        <f t="shared" si="27"/>
        <v>#VALUE!</v>
      </c>
      <c r="S187" s="61" t="str">
        <f>'Map and Ab list'!J325</f>
        <v>H13</v>
      </c>
      <c r="T187" s="61" t="str">
        <f>'Map and Ab list'!J327</f>
        <v>H14</v>
      </c>
      <c r="U187" s="61" t="e">
        <f t="shared" si="28"/>
        <v>#VALUE!</v>
      </c>
      <c r="W187" s="61" t="str">
        <f>'Map and Ab list'!J399</f>
        <v>H13</v>
      </c>
      <c r="X187" s="61" t="str">
        <f>'Map and Ab list'!J401</f>
        <v>H14</v>
      </c>
      <c r="Y187" s="61" t="e">
        <f t="shared" si="29"/>
        <v>#VALUE!</v>
      </c>
      <c r="AA187" s="61" t="str">
        <f>'Map and Ab list'!J473</f>
        <v>H13</v>
      </c>
      <c r="AB187" s="61" t="str">
        <f>'Map and Ab list'!J475</f>
        <v>H14</v>
      </c>
      <c r="AC187" s="61" t="e">
        <f t="shared" si="30"/>
        <v>#VALUE!</v>
      </c>
      <c r="AE187" s="61" t="str">
        <f>'Map and Ab list'!J547</f>
        <v>H13</v>
      </c>
      <c r="AF187" s="61" t="str">
        <f>'Map and Ab list'!J549</f>
        <v>H14</v>
      </c>
      <c r="AG187" s="61" t="e">
        <f t="shared" si="31"/>
        <v>#VALUE!</v>
      </c>
      <c r="AI187" s="61" t="str">
        <f>'Map and Ab list'!J621</f>
        <v>H13</v>
      </c>
      <c r="AJ187" s="61" t="str">
        <f>'Map and Ab list'!J623</f>
        <v>H14</v>
      </c>
      <c r="AK187" s="61" t="e">
        <f t="shared" si="32"/>
        <v>#VALUE!</v>
      </c>
      <c r="AM187" s="61" t="str">
        <f>'Map and Ab list'!J695</f>
        <v>H13</v>
      </c>
      <c r="AN187" s="61" t="str">
        <f>'Map and Ab list'!J697</f>
        <v>H14</v>
      </c>
      <c r="AO187" s="61" t="e">
        <f t="shared" si="33"/>
        <v>#VALUE!</v>
      </c>
      <c r="AQ187" s="61" t="str">
        <f>'Map and Ab list'!J769</f>
        <v>H13</v>
      </c>
      <c r="AR187" s="61" t="str">
        <f>'Map and Ab list'!J771</f>
        <v>H14</v>
      </c>
      <c r="AS187" s="61" t="e">
        <f t="shared" si="34"/>
        <v>#VALUE!</v>
      </c>
      <c r="AU187" s="61" t="str">
        <f>'Map and Ab list'!J843</f>
        <v>H13</v>
      </c>
      <c r="AV187" s="61" t="str">
        <f>'Map and Ab list'!J845</f>
        <v>H14</v>
      </c>
      <c r="AW187" s="61" t="e">
        <f t="shared" si="35"/>
        <v>#VALUE!</v>
      </c>
      <c r="AZ187" s="11"/>
      <c r="BA187" s="11"/>
      <c r="BC187" s="11"/>
      <c r="BD187" s="11"/>
      <c r="BE187" s="11"/>
      <c r="BG187" s="11"/>
      <c r="BH187" s="11"/>
      <c r="BI187" s="11"/>
      <c r="BK187" s="11"/>
      <c r="BL187" s="11"/>
      <c r="BM187" s="11"/>
      <c r="BO187" s="11"/>
      <c r="BP187" s="11"/>
      <c r="BQ187" s="11"/>
      <c r="BS187" s="11"/>
      <c r="BT187" s="11"/>
      <c r="BU187" s="11"/>
      <c r="BW187" s="11"/>
      <c r="BX187" s="11"/>
      <c r="BY187" s="11"/>
      <c r="CA187" s="11"/>
      <c r="CB187" s="11"/>
      <c r="CC187" s="11"/>
      <c r="CE187" s="11"/>
      <c r="CF187" s="11"/>
      <c r="CG187" s="11"/>
      <c r="CI187" s="11"/>
      <c r="CJ187" s="11"/>
      <c r="CK187" s="11"/>
      <c r="CM187" s="11"/>
      <c r="CN187" s="11"/>
      <c r="CO187" s="11"/>
      <c r="CQ187" s="11"/>
      <c r="CR187" s="11"/>
      <c r="CS187" s="11"/>
    </row>
    <row r="188" spans="1:97" ht="14.1" customHeight="1" x14ac:dyDescent="0.2">
      <c r="A188" s="64">
        <v>184</v>
      </c>
      <c r="B188" s="117" t="s">
        <v>1294</v>
      </c>
      <c r="C188" s="61" t="str">
        <f>'Map and Ab list'!K29</f>
        <v>I13</v>
      </c>
      <c r="D188" s="61" t="str">
        <f>'Map and Ab list'!K31</f>
        <v>I14</v>
      </c>
      <c r="E188" s="61" t="e">
        <f t="shared" si="24"/>
        <v>#VALUE!</v>
      </c>
      <c r="G188" s="61" t="str">
        <f>'Map and Ab list'!K103</f>
        <v>I13</v>
      </c>
      <c r="H188" s="61" t="str">
        <f>'Map and Ab list'!K105</f>
        <v>I14</v>
      </c>
      <c r="I188" s="61" t="e">
        <f t="shared" si="25"/>
        <v>#VALUE!</v>
      </c>
      <c r="K188" s="61" t="str">
        <f>'Map and Ab list'!K177</f>
        <v>I13</v>
      </c>
      <c r="L188" s="61" t="str">
        <f>'Map and Ab list'!K179</f>
        <v>I14</v>
      </c>
      <c r="M188" s="61" t="e">
        <f t="shared" si="26"/>
        <v>#VALUE!</v>
      </c>
      <c r="O188" s="61" t="str">
        <f>'Map and Ab list'!K251</f>
        <v>I13</v>
      </c>
      <c r="P188" s="61" t="str">
        <f>'Map and Ab list'!K253</f>
        <v>I14</v>
      </c>
      <c r="Q188" s="61" t="e">
        <f t="shared" si="27"/>
        <v>#VALUE!</v>
      </c>
      <c r="S188" s="61" t="str">
        <f>'Map and Ab list'!K325</f>
        <v>I13</v>
      </c>
      <c r="T188" s="61" t="str">
        <f>'Map and Ab list'!K327</f>
        <v>I14</v>
      </c>
      <c r="U188" s="61" t="e">
        <f t="shared" si="28"/>
        <v>#VALUE!</v>
      </c>
      <c r="W188" s="61" t="str">
        <f>'Map and Ab list'!K399</f>
        <v>I13</v>
      </c>
      <c r="X188" s="61" t="str">
        <f>'Map and Ab list'!K401</f>
        <v>I14</v>
      </c>
      <c r="Y188" s="61" t="e">
        <f t="shared" si="29"/>
        <v>#VALUE!</v>
      </c>
      <c r="AA188" s="61" t="str">
        <f>'Map and Ab list'!K473</f>
        <v>I13</v>
      </c>
      <c r="AB188" s="61" t="str">
        <f>'Map and Ab list'!K475</f>
        <v>I14</v>
      </c>
      <c r="AC188" s="61" t="e">
        <f t="shared" si="30"/>
        <v>#VALUE!</v>
      </c>
      <c r="AE188" s="61" t="str">
        <f>'Map and Ab list'!K547</f>
        <v>I13</v>
      </c>
      <c r="AF188" s="61" t="str">
        <f>'Map and Ab list'!K549</f>
        <v>I14</v>
      </c>
      <c r="AG188" s="61" t="e">
        <f t="shared" si="31"/>
        <v>#VALUE!</v>
      </c>
      <c r="AI188" s="61" t="str">
        <f>'Map and Ab list'!K621</f>
        <v>I13</v>
      </c>
      <c r="AJ188" s="61" t="str">
        <f>'Map and Ab list'!K623</f>
        <v>I14</v>
      </c>
      <c r="AK188" s="61" t="e">
        <f t="shared" si="32"/>
        <v>#VALUE!</v>
      </c>
      <c r="AM188" s="61" t="str">
        <f>'Map and Ab list'!K695</f>
        <v>I13</v>
      </c>
      <c r="AN188" s="61" t="str">
        <f>'Map and Ab list'!K697</f>
        <v>I14</v>
      </c>
      <c r="AO188" s="61" t="e">
        <f t="shared" si="33"/>
        <v>#VALUE!</v>
      </c>
      <c r="AQ188" s="61" t="str">
        <f>'Map and Ab list'!K769</f>
        <v>I13</v>
      </c>
      <c r="AR188" s="61" t="str">
        <f>'Map and Ab list'!K771</f>
        <v>I14</v>
      </c>
      <c r="AS188" s="61" t="e">
        <f t="shared" si="34"/>
        <v>#VALUE!</v>
      </c>
      <c r="AU188" s="61" t="str">
        <f>'Map and Ab list'!K843</f>
        <v>I13</v>
      </c>
      <c r="AV188" s="61" t="str">
        <f>'Map and Ab list'!K845</f>
        <v>I14</v>
      </c>
      <c r="AW188" s="61" t="e">
        <f t="shared" si="35"/>
        <v>#VALUE!</v>
      </c>
      <c r="AZ188" s="11"/>
      <c r="BA188" s="11"/>
      <c r="BC188" s="11"/>
      <c r="BD188" s="11"/>
      <c r="BE188" s="11"/>
      <c r="BG188" s="11"/>
      <c r="BH188" s="11"/>
      <c r="BI188" s="11"/>
      <c r="BK188" s="11"/>
      <c r="BL188" s="11"/>
      <c r="BM188" s="11"/>
      <c r="BO188" s="11"/>
      <c r="BP188" s="11"/>
      <c r="BQ188" s="11"/>
      <c r="BS188" s="11"/>
      <c r="BT188" s="11"/>
      <c r="BU188" s="11"/>
      <c r="BW188" s="11"/>
      <c r="BX188" s="11"/>
      <c r="BY188" s="11"/>
      <c r="CA188" s="11"/>
      <c r="CB188" s="11"/>
      <c r="CC188" s="11"/>
      <c r="CE188" s="11"/>
      <c r="CF188" s="11"/>
      <c r="CG188" s="11"/>
      <c r="CI188" s="11"/>
      <c r="CJ188" s="11"/>
      <c r="CK188" s="11"/>
      <c r="CM188" s="11"/>
      <c r="CN188" s="11"/>
      <c r="CO188" s="11"/>
      <c r="CQ188" s="11"/>
      <c r="CR188" s="11"/>
      <c r="CS188" s="11"/>
    </row>
    <row r="189" spans="1:97" ht="14.1" customHeight="1" x14ac:dyDescent="0.2">
      <c r="A189" s="64">
        <v>185</v>
      </c>
      <c r="B189" s="117" t="s">
        <v>1295</v>
      </c>
      <c r="C189" s="61" t="str">
        <f>'Map and Ab list'!L29</f>
        <v>J13</v>
      </c>
      <c r="D189" s="61" t="str">
        <f>'Map and Ab list'!L31</f>
        <v>J14</v>
      </c>
      <c r="E189" s="61" t="e">
        <f t="shared" si="24"/>
        <v>#VALUE!</v>
      </c>
      <c r="G189" s="61" t="str">
        <f>'Map and Ab list'!L103</f>
        <v>J13</v>
      </c>
      <c r="H189" s="61" t="str">
        <f>'Map and Ab list'!L105</f>
        <v>J14</v>
      </c>
      <c r="I189" s="61" t="e">
        <f t="shared" si="25"/>
        <v>#VALUE!</v>
      </c>
      <c r="K189" s="61" t="str">
        <f>'Map and Ab list'!L177</f>
        <v>J13</v>
      </c>
      <c r="L189" s="61" t="str">
        <f>'Map and Ab list'!L179</f>
        <v>J14</v>
      </c>
      <c r="M189" s="61" t="e">
        <f t="shared" si="26"/>
        <v>#VALUE!</v>
      </c>
      <c r="O189" s="61" t="str">
        <f>'Map and Ab list'!L251</f>
        <v>J13</v>
      </c>
      <c r="P189" s="61" t="str">
        <f>'Map and Ab list'!L253</f>
        <v>J14</v>
      </c>
      <c r="Q189" s="61" t="e">
        <f t="shared" si="27"/>
        <v>#VALUE!</v>
      </c>
      <c r="S189" s="61" t="str">
        <f>'Map and Ab list'!L325</f>
        <v>J13</v>
      </c>
      <c r="T189" s="61" t="str">
        <f>'Map and Ab list'!L327</f>
        <v>J14</v>
      </c>
      <c r="U189" s="61" t="e">
        <f t="shared" si="28"/>
        <v>#VALUE!</v>
      </c>
      <c r="W189" s="61" t="str">
        <f>'Map and Ab list'!L399</f>
        <v>J13</v>
      </c>
      <c r="X189" s="61" t="str">
        <f>'Map and Ab list'!L401</f>
        <v>J14</v>
      </c>
      <c r="Y189" s="61" t="e">
        <f t="shared" si="29"/>
        <v>#VALUE!</v>
      </c>
      <c r="AA189" s="61" t="str">
        <f>'Map and Ab list'!L473</f>
        <v>J13</v>
      </c>
      <c r="AB189" s="61" t="str">
        <f>'Map and Ab list'!L475</f>
        <v>J14</v>
      </c>
      <c r="AC189" s="61" t="e">
        <f t="shared" si="30"/>
        <v>#VALUE!</v>
      </c>
      <c r="AE189" s="61" t="str">
        <f>'Map and Ab list'!L547</f>
        <v>J13</v>
      </c>
      <c r="AF189" s="61" t="str">
        <f>'Map and Ab list'!L549</f>
        <v>J14</v>
      </c>
      <c r="AG189" s="61" t="e">
        <f t="shared" si="31"/>
        <v>#VALUE!</v>
      </c>
      <c r="AI189" s="61" t="str">
        <f>'Map and Ab list'!L621</f>
        <v>J13</v>
      </c>
      <c r="AJ189" s="61" t="str">
        <f>'Map and Ab list'!L623</f>
        <v>J14</v>
      </c>
      <c r="AK189" s="61" t="e">
        <f t="shared" si="32"/>
        <v>#VALUE!</v>
      </c>
      <c r="AM189" s="61" t="str">
        <f>'Map and Ab list'!L695</f>
        <v>J13</v>
      </c>
      <c r="AN189" s="61" t="str">
        <f>'Map and Ab list'!L697</f>
        <v>J14</v>
      </c>
      <c r="AO189" s="61" t="e">
        <f t="shared" si="33"/>
        <v>#VALUE!</v>
      </c>
      <c r="AQ189" s="61" t="str">
        <f>'Map and Ab list'!L769</f>
        <v>J13</v>
      </c>
      <c r="AR189" s="61" t="str">
        <f>'Map and Ab list'!L771</f>
        <v>J14</v>
      </c>
      <c r="AS189" s="61" t="e">
        <f t="shared" si="34"/>
        <v>#VALUE!</v>
      </c>
      <c r="AU189" s="61" t="str">
        <f>'Map and Ab list'!L843</f>
        <v>J13</v>
      </c>
      <c r="AV189" s="61" t="str">
        <f>'Map and Ab list'!L845</f>
        <v>J14</v>
      </c>
      <c r="AW189" s="61" t="e">
        <f t="shared" si="35"/>
        <v>#VALUE!</v>
      </c>
      <c r="AZ189" s="11"/>
      <c r="BA189" s="11"/>
      <c r="BC189" s="11"/>
      <c r="BD189" s="11"/>
      <c r="BE189" s="11"/>
      <c r="BG189" s="11"/>
      <c r="BH189" s="11"/>
      <c r="BI189" s="11"/>
      <c r="BK189" s="11"/>
      <c r="BL189" s="11"/>
      <c r="BM189" s="11"/>
      <c r="BO189" s="11"/>
      <c r="BP189" s="11"/>
      <c r="BQ189" s="11"/>
      <c r="BS189" s="11"/>
      <c r="BT189" s="11"/>
      <c r="BU189" s="11"/>
      <c r="BW189" s="11"/>
      <c r="BX189" s="11"/>
      <c r="BY189" s="11"/>
      <c r="CA189" s="11"/>
      <c r="CB189" s="11"/>
      <c r="CC189" s="11"/>
      <c r="CE189" s="11"/>
      <c r="CF189" s="11"/>
      <c r="CG189" s="11"/>
      <c r="CI189" s="11"/>
      <c r="CJ189" s="11"/>
      <c r="CK189" s="11"/>
      <c r="CM189" s="11"/>
      <c r="CN189" s="11"/>
      <c r="CO189" s="11"/>
      <c r="CQ189" s="11"/>
      <c r="CR189" s="11"/>
      <c r="CS189" s="11"/>
    </row>
    <row r="190" spans="1:97" ht="14.1" customHeight="1" x14ac:dyDescent="0.2">
      <c r="A190" s="64">
        <v>186</v>
      </c>
      <c r="B190" s="117" t="s">
        <v>1296</v>
      </c>
      <c r="C190" s="61" t="str">
        <f>'Map and Ab list'!M29</f>
        <v>K13</v>
      </c>
      <c r="D190" s="61" t="str">
        <f>'Map and Ab list'!M31</f>
        <v>K14</v>
      </c>
      <c r="E190" s="61" t="e">
        <f t="shared" si="24"/>
        <v>#VALUE!</v>
      </c>
      <c r="G190" s="61" t="str">
        <f>'Map and Ab list'!M103</f>
        <v>K13</v>
      </c>
      <c r="H190" s="61" t="str">
        <f>'Map and Ab list'!M105</f>
        <v>K14</v>
      </c>
      <c r="I190" s="61" t="e">
        <f t="shared" si="25"/>
        <v>#VALUE!</v>
      </c>
      <c r="K190" s="61" t="str">
        <f>'Map and Ab list'!M177</f>
        <v>K13</v>
      </c>
      <c r="L190" s="61" t="str">
        <f>'Map and Ab list'!M179</f>
        <v>K14</v>
      </c>
      <c r="M190" s="61" t="e">
        <f t="shared" si="26"/>
        <v>#VALUE!</v>
      </c>
      <c r="O190" s="61" t="str">
        <f>'Map and Ab list'!M251</f>
        <v>K13</v>
      </c>
      <c r="P190" s="61" t="str">
        <f>'Map and Ab list'!M253</f>
        <v>K14</v>
      </c>
      <c r="Q190" s="61" t="e">
        <f t="shared" si="27"/>
        <v>#VALUE!</v>
      </c>
      <c r="S190" s="61" t="str">
        <f>'Map and Ab list'!M325</f>
        <v>K13</v>
      </c>
      <c r="T190" s="61" t="str">
        <f>'Map and Ab list'!M327</f>
        <v>K14</v>
      </c>
      <c r="U190" s="61" t="e">
        <f t="shared" si="28"/>
        <v>#VALUE!</v>
      </c>
      <c r="W190" s="61" t="str">
        <f>'Map and Ab list'!M399</f>
        <v>K13</v>
      </c>
      <c r="X190" s="61" t="str">
        <f>'Map and Ab list'!M401</f>
        <v>K14</v>
      </c>
      <c r="Y190" s="61" t="e">
        <f t="shared" si="29"/>
        <v>#VALUE!</v>
      </c>
      <c r="AA190" s="61" t="str">
        <f>'Map and Ab list'!M473</f>
        <v>K13</v>
      </c>
      <c r="AB190" s="61" t="str">
        <f>'Map and Ab list'!M475</f>
        <v>K14</v>
      </c>
      <c r="AC190" s="61" t="e">
        <f t="shared" si="30"/>
        <v>#VALUE!</v>
      </c>
      <c r="AE190" s="61" t="str">
        <f>'Map and Ab list'!M547</f>
        <v>K13</v>
      </c>
      <c r="AF190" s="61" t="str">
        <f>'Map and Ab list'!M549</f>
        <v>K14</v>
      </c>
      <c r="AG190" s="61" t="e">
        <f t="shared" si="31"/>
        <v>#VALUE!</v>
      </c>
      <c r="AI190" s="61" t="str">
        <f>'Map and Ab list'!M621</f>
        <v>K13</v>
      </c>
      <c r="AJ190" s="61" t="str">
        <f>'Map and Ab list'!M623</f>
        <v>K14</v>
      </c>
      <c r="AK190" s="61" t="e">
        <f t="shared" si="32"/>
        <v>#VALUE!</v>
      </c>
      <c r="AM190" s="61" t="str">
        <f>'Map and Ab list'!M695</f>
        <v>K13</v>
      </c>
      <c r="AN190" s="61" t="str">
        <f>'Map and Ab list'!M697</f>
        <v>K14</v>
      </c>
      <c r="AO190" s="61" t="e">
        <f t="shared" si="33"/>
        <v>#VALUE!</v>
      </c>
      <c r="AQ190" s="61" t="str">
        <f>'Map and Ab list'!M769</f>
        <v>K13</v>
      </c>
      <c r="AR190" s="61" t="str">
        <f>'Map and Ab list'!M771</f>
        <v>K14</v>
      </c>
      <c r="AS190" s="61" t="e">
        <f t="shared" si="34"/>
        <v>#VALUE!</v>
      </c>
      <c r="AU190" s="61" t="str">
        <f>'Map and Ab list'!M843</f>
        <v>K13</v>
      </c>
      <c r="AV190" s="61" t="str">
        <f>'Map and Ab list'!M845</f>
        <v>K14</v>
      </c>
      <c r="AW190" s="61" t="e">
        <f t="shared" si="35"/>
        <v>#VALUE!</v>
      </c>
      <c r="AZ190" s="11"/>
      <c r="BA190" s="11"/>
      <c r="BC190" s="11"/>
      <c r="BD190" s="11"/>
      <c r="BE190" s="11"/>
      <c r="BG190" s="11"/>
      <c r="BH190" s="11"/>
      <c r="BI190" s="11"/>
      <c r="BK190" s="11"/>
      <c r="BL190" s="11"/>
      <c r="BM190" s="11"/>
      <c r="BO190" s="11"/>
      <c r="BP190" s="11"/>
      <c r="BQ190" s="11"/>
      <c r="BS190" s="11"/>
      <c r="BT190" s="11"/>
      <c r="BU190" s="11"/>
      <c r="BW190" s="11"/>
      <c r="BX190" s="11"/>
      <c r="BY190" s="11"/>
      <c r="CA190" s="11"/>
      <c r="CB190" s="11"/>
      <c r="CC190" s="11"/>
      <c r="CE190" s="11"/>
      <c r="CF190" s="11"/>
      <c r="CG190" s="11"/>
      <c r="CI190" s="11"/>
      <c r="CJ190" s="11"/>
      <c r="CK190" s="11"/>
      <c r="CM190" s="11"/>
      <c r="CN190" s="11"/>
      <c r="CO190" s="11"/>
      <c r="CQ190" s="11"/>
      <c r="CR190" s="11"/>
      <c r="CS190" s="11"/>
    </row>
    <row r="191" spans="1:97" ht="14.1" customHeight="1" x14ac:dyDescent="0.2">
      <c r="A191" s="64">
        <v>187</v>
      </c>
      <c r="B191" s="117" t="s">
        <v>1297</v>
      </c>
      <c r="C191" s="61" t="str">
        <f>'Map and Ab list'!N29</f>
        <v>L13</v>
      </c>
      <c r="D191" s="61" t="str">
        <f>'Map and Ab list'!N31</f>
        <v>L14</v>
      </c>
      <c r="E191" s="61" t="e">
        <f t="shared" si="24"/>
        <v>#VALUE!</v>
      </c>
      <c r="G191" s="61" t="str">
        <f>'Map and Ab list'!N103</f>
        <v>L13</v>
      </c>
      <c r="H191" s="61" t="str">
        <f>'Map and Ab list'!N105</f>
        <v>L14</v>
      </c>
      <c r="I191" s="61" t="e">
        <f t="shared" si="25"/>
        <v>#VALUE!</v>
      </c>
      <c r="K191" s="61" t="str">
        <f>'Map and Ab list'!N177</f>
        <v>L13</v>
      </c>
      <c r="L191" s="61" t="str">
        <f>'Map and Ab list'!N179</f>
        <v>L14</v>
      </c>
      <c r="M191" s="61" t="e">
        <f t="shared" si="26"/>
        <v>#VALUE!</v>
      </c>
      <c r="O191" s="61" t="str">
        <f>'Map and Ab list'!N251</f>
        <v>L13</v>
      </c>
      <c r="P191" s="61" t="str">
        <f>'Map and Ab list'!N253</f>
        <v>L14</v>
      </c>
      <c r="Q191" s="61" t="e">
        <f t="shared" si="27"/>
        <v>#VALUE!</v>
      </c>
      <c r="S191" s="61" t="str">
        <f>'Map and Ab list'!N325</f>
        <v>L13</v>
      </c>
      <c r="T191" s="61" t="str">
        <f>'Map and Ab list'!N327</f>
        <v>L14</v>
      </c>
      <c r="U191" s="61" t="e">
        <f t="shared" si="28"/>
        <v>#VALUE!</v>
      </c>
      <c r="W191" s="61" t="str">
        <f>'Map and Ab list'!N399</f>
        <v>L13</v>
      </c>
      <c r="X191" s="61" t="str">
        <f>'Map and Ab list'!N401</f>
        <v>L14</v>
      </c>
      <c r="Y191" s="61" t="e">
        <f t="shared" si="29"/>
        <v>#VALUE!</v>
      </c>
      <c r="AA191" s="61" t="str">
        <f>'Map and Ab list'!N473</f>
        <v>L13</v>
      </c>
      <c r="AB191" s="61" t="str">
        <f>'Map and Ab list'!N475</f>
        <v>L14</v>
      </c>
      <c r="AC191" s="61" t="e">
        <f t="shared" si="30"/>
        <v>#VALUE!</v>
      </c>
      <c r="AE191" s="61" t="str">
        <f>'Map and Ab list'!N547</f>
        <v>L13</v>
      </c>
      <c r="AF191" s="61" t="str">
        <f>'Map and Ab list'!N549</f>
        <v>L14</v>
      </c>
      <c r="AG191" s="61" t="e">
        <f t="shared" si="31"/>
        <v>#VALUE!</v>
      </c>
      <c r="AI191" s="61" t="str">
        <f>'Map and Ab list'!N621</f>
        <v>L13</v>
      </c>
      <c r="AJ191" s="61" t="str">
        <f>'Map and Ab list'!N623</f>
        <v>L14</v>
      </c>
      <c r="AK191" s="61" t="e">
        <f t="shared" si="32"/>
        <v>#VALUE!</v>
      </c>
      <c r="AM191" s="61" t="str">
        <f>'Map and Ab list'!N695</f>
        <v>L13</v>
      </c>
      <c r="AN191" s="61" t="str">
        <f>'Map and Ab list'!N697</f>
        <v>L14</v>
      </c>
      <c r="AO191" s="61" t="e">
        <f t="shared" si="33"/>
        <v>#VALUE!</v>
      </c>
      <c r="AQ191" s="61" t="str">
        <f>'Map and Ab list'!N769</f>
        <v>L13</v>
      </c>
      <c r="AR191" s="61" t="str">
        <f>'Map and Ab list'!N771</f>
        <v>L14</v>
      </c>
      <c r="AS191" s="61" t="e">
        <f t="shared" si="34"/>
        <v>#VALUE!</v>
      </c>
      <c r="AU191" s="61" t="str">
        <f>'Map and Ab list'!N843</f>
        <v>L13</v>
      </c>
      <c r="AV191" s="61" t="str">
        <f>'Map and Ab list'!N845</f>
        <v>L14</v>
      </c>
      <c r="AW191" s="61" t="e">
        <f t="shared" si="35"/>
        <v>#VALUE!</v>
      </c>
      <c r="AZ191" s="11"/>
      <c r="BA191" s="11"/>
      <c r="BC191" s="11"/>
      <c r="BD191" s="11"/>
      <c r="BE191" s="11"/>
      <c r="BG191" s="11"/>
      <c r="BH191" s="11"/>
      <c r="BI191" s="11"/>
      <c r="BK191" s="11"/>
      <c r="BL191" s="11"/>
      <c r="BM191" s="11"/>
      <c r="BO191" s="11"/>
      <c r="BP191" s="11"/>
      <c r="BQ191" s="11"/>
      <c r="BS191" s="11"/>
      <c r="BT191" s="11"/>
      <c r="BU191" s="11"/>
      <c r="BW191" s="11"/>
      <c r="BX191" s="11"/>
      <c r="BY191" s="11"/>
      <c r="CA191" s="11"/>
      <c r="CB191" s="11"/>
      <c r="CC191" s="11"/>
      <c r="CE191" s="11"/>
      <c r="CF191" s="11"/>
      <c r="CG191" s="11"/>
      <c r="CI191" s="11"/>
      <c r="CJ191" s="11"/>
      <c r="CK191" s="11"/>
      <c r="CM191" s="11"/>
      <c r="CN191" s="11"/>
      <c r="CO191" s="11"/>
      <c r="CQ191" s="11"/>
      <c r="CR191" s="11"/>
      <c r="CS191" s="11"/>
    </row>
    <row r="192" spans="1:97" ht="14.1" customHeight="1" x14ac:dyDescent="0.2">
      <c r="A192" s="64">
        <v>188</v>
      </c>
      <c r="B192" s="117" t="s">
        <v>1298</v>
      </c>
      <c r="C192" s="61" t="str">
        <f>'Map and Ab list'!O29</f>
        <v>M13</v>
      </c>
      <c r="D192" s="61" t="str">
        <f>'Map and Ab list'!O31</f>
        <v>M14</v>
      </c>
      <c r="E192" s="61" t="e">
        <f t="shared" si="24"/>
        <v>#VALUE!</v>
      </c>
      <c r="G192" s="61" t="str">
        <f>'Map and Ab list'!O103</f>
        <v>M13</v>
      </c>
      <c r="H192" s="61" t="str">
        <f>'Map and Ab list'!O105</f>
        <v>M14</v>
      </c>
      <c r="I192" s="61" t="e">
        <f t="shared" si="25"/>
        <v>#VALUE!</v>
      </c>
      <c r="K192" s="61" t="str">
        <f>'Map and Ab list'!O177</f>
        <v>M13</v>
      </c>
      <c r="L192" s="61" t="str">
        <f>'Map and Ab list'!O179</f>
        <v>M14</v>
      </c>
      <c r="M192" s="61" t="e">
        <f t="shared" si="26"/>
        <v>#VALUE!</v>
      </c>
      <c r="O192" s="61" t="str">
        <f>'Map and Ab list'!O251</f>
        <v>M13</v>
      </c>
      <c r="P192" s="61" t="str">
        <f>'Map and Ab list'!O253</f>
        <v>M14</v>
      </c>
      <c r="Q192" s="61" t="e">
        <f t="shared" si="27"/>
        <v>#VALUE!</v>
      </c>
      <c r="S192" s="61" t="str">
        <f>'Map and Ab list'!O325</f>
        <v>M13</v>
      </c>
      <c r="T192" s="61" t="str">
        <f>'Map and Ab list'!O327</f>
        <v>M14</v>
      </c>
      <c r="U192" s="61" t="e">
        <f t="shared" si="28"/>
        <v>#VALUE!</v>
      </c>
      <c r="W192" s="61" t="str">
        <f>'Map and Ab list'!O399</f>
        <v>M13</v>
      </c>
      <c r="X192" s="61" t="str">
        <f>'Map and Ab list'!O401</f>
        <v>M14</v>
      </c>
      <c r="Y192" s="61" t="e">
        <f t="shared" si="29"/>
        <v>#VALUE!</v>
      </c>
      <c r="AA192" s="61" t="str">
        <f>'Map and Ab list'!O473</f>
        <v>M13</v>
      </c>
      <c r="AB192" s="61" t="str">
        <f>'Map and Ab list'!O475</f>
        <v>M14</v>
      </c>
      <c r="AC192" s="61" t="e">
        <f t="shared" si="30"/>
        <v>#VALUE!</v>
      </c>
      <c r="AE192" s="61" t="str">
        <f>'Map and Ab list'!O547</f>
        <v>M13</v>
      </c>
      <c r="AF192" s="61" t="str">
        <f>'Map and Ab list'!O549</f>
        <v>M14</v>
      </c>
      <c r="AG192" s="61" t="e">
        <f t="shared" si="31"/>
        <v>#VALUE!</v>
      </c>
      <c r="AI192" s="61" t="str">
        <f>'Map and Ab list'!O621</f>
        <v>M13</v>
      </c>
      <c r="AJ192" s="61" t="str">
        <f>'Map and Ab list'!O623</f>
        <v>M14</v>
      </c>
      <c r="AK192" s="61" t="e">
        <f t="shared" si="32"/>
        <v>#VALUE!</v>
      </c>
      <c r="AM192" s="61" t="str">
        <f>'Map and Ab list'!O695</f>
        <v>M13</v>
      </c>
      <c r="AN192" s="61" t="str">
        <f>'Map and Ab list'!O697</f>
        <v>M14</v>
      </c>
      <c r="AO192" s="61" t="e">
        <f t="shared" si="33"/>
        <v>#VALUE!</v>
      </c>
      <c r="AQ192" s="61" t="str">
        <f>'Map and Ab list'!O769</f>
        <v>M13</v>
      </c>
      <c r="AR192" s="61" t="str">
        <f>'Map and Ab list'!O771</f>
        <v>M14</v>
      </c>
      <c r="AS192" s="61" t="e">
        <f t="shared" si="34"/>
        <v>#VALUE!</v>
      </c>
      <c r="AU192" s="61" t="str">
        <f>'Map and Ab list'!O843</f>
        <v>M13</v>
      </c>
      <c r="AV192" s="61" t="str">
        <f>'Map and Ab list'!O845</f>
        <v>M14</v>
      </c>
      <c r="AW192" s="61" t="e">
        <f t="shared" si="35"/>
        <v>#VALUE!</v>
      </c>
      <c r="AZ192" s="11"/>
      <c r="BA192" s="11"/>
      <c r="BC192" s="11"/>
      <c r="BD192" s="11"/>
      <c r="BE192" s="11"/>
      <c r="BG192" s="11"/>
      <c r="BH192" s="11"/>
      <c r="BI192" s="11"/>
      <c r="BK192" s="11"/>
      <c r="BL192" s="11"/>
      <c r="BM192" s="11"/>
      <c r="BO192" s="11"/>
      <c r="BP192" s="11"/>
      <c r="BQ192" s="11"/>
      <c r="BS192" s="11"/>
      <c r="BT192" s="11"/>
      <c r="BU192" s="11"/>
      <c r="BW192" s="11"/>
      <c r="BX192" s="11"/>
      <c r="BY192" s="11"/>
      <c r="CA192" s="11"/>
      <c r="CB192" s="11"/>
      <c r="CC192" s="11"/>
      <c r="CE192" s="11"/>
      <c r="CF192" s="11"/>
      <c r="CG192" s="11"/>
      <c r="CI192" s="11"/>
      <c r="CJ192" s="11"/>
      <c r="CK192" s="11"/>
      <c r="CM192" s="11"/>
      <c r="CN192" s="11"/>
      <c r="CO192" s="11"/>
      <c r="CQ192" s="11"/>
      <c r="CR192" s="11"/>
      <c r="CS192" s="11"/>
    </row>
    <row r="193" spans="1:97" ht="14.1" customHeight="1" x14ac:dyDescent="0.2">
      <c r="A193" s="64">
        <v>189</v>
      </c>
      <c r="B193" s="117" t="s">
        <v>1299</v>
      </c>
      <c r="C193" s="61" t="str">
        <f>'Map and Ab list'!P29</f>
        <v>N13</v>
      </c>
      <c r="D193" s="61" t="str">
        <f>'Map and Ab list'!P31</f>
        <v>N14</v>
      </c>
      <c r="E193" s="61" t="e">
        <f t="shared" si="24"/>
        <v>#VALUE!</v>
      </c>
      <c r="G193" s="61" t="str">
        <f>'Map and Ab list'!P103</f>
        <v>N13</v>
      </c>
      <c r="H193" s="61" t="str">
        <f>'Map and Ab list'!P105</f>
        <v>N14</v>
      </c>
      <c r="I193" s="61" t="e">
        <f t="shared" si="25"/>
        <v>#VALUE!</v>
      </c>
      <c r="K193" s="61" t="str">
        <f>'Map and Ab list'!P177</f>
        <v>N13</v>
      </c>
      <c r="L193" s="61" t="str">
        <f>'Map and Ab list'!P179</f>
        <v>N14</v>
      </c>
      <c r="M193" s="61" t="e">
        <f t="shared" si="26"/>
        <v>#VALUE!</v>
      </c>
      <c r="O193" s="61" t="str">
        <f>'Map and Ab list'!P251</f>
        <v>N13</v>
      </c>
      <c r="P193" s="61" t="str">
        <f>'Map and Ab list'!P253</f>
        <v>N14</v>
      </c>
      <c r="Q193" s="61" t="e">
        <f t="shared" si="27"/>
        <v>#VALUE!</v>
      </c>
      <c r="S193" s="61" t="str">
        <f>'Map and Ab list'!P325</f>
        <v>N13</v>
      </c>
      <c r="T193" s="61" t="str">
        <f>'Map and Ab list'!P327</f>
        <v>N14</v>
      </c>
      <c r="U193" s="61" t="e">
        <f t="shared" si="28"/>
        <v>#VALUE!</v>
      </c>
      <c r="W193" s="61" t="str">
        <f>'Map and Ab list'!P399</f>
        <v>N13</v>
      </c>
      <c r="X193" s="61" t="str">
        <f>'Map and Ab list'!P401</f>
        <v>N14</v>
      </c>
      <c r="Y193" s="61" t="e">
        <f t="shared" si="29"/>
        <v>#VALUE!</v>
      </c>
      <c r="AA193" s="61" t="str">
        <f>'Map and Ab list'!P473</f>
        <v>N13</v>
      </c>
      <c r="AB193" s="61" t="str">
        <f>'Map and Ab list'!P475</f>
        <v>N14</v>
      </c>
      <c r="AC193" s="61" t="e">
        <f t="shared" si="30"/>
        <v>#VALUE!</v>
      </c>
      <c r="AE193" s="61" t="str">
        <f>'Map and Ab list'!P547</f>
        <v>N13</v>
      </c>
      <c r="AF193" s="61" t="str">
        <f>'Map and Ab list'!P549</f>
        <v>N14</v>
      </c>
      <c r="AG193" s="61" t="e">
        <f t="shared" si="31"/>
        <v>#VALUE!</v>
      </c>
      <c r="AI193" s="61" t="str">
        <f>'Map and Ab list'!P621</f>
        <v>N13</v>
      </c>
      <c r="AJ193" s="61" t="str">
        <f>'Map and Ab list'!P623</f>
        <v>N14</v>
      </c>
      <c r="AK193" s="61" t="e">
        <f t="shared" si="32"/>
        <v>#VALUE!</v>
      </c>
      <c r="AM193" s="61" t="str">
        <f>'Map and Ab list'!P695</f>
        <v>N13</v>
      </c>
      <c r="AN193" s="61" t="str">
        <f>'Map and Ab list'!P697</f>
        <v>N14</v>
      </c>
      <c r="AO193" s="61" t="e">
        <f t="shared" si="33"/>
        <v>#VALUE!</v>
      </c>
      <c r="AQ193" s="61" t="str">
        <f>'Map and Ab list'!P769</f>
        <v>N13</v>
      </c>
      <c r="AR193" s="61" t="str">
        <f>'Map and Ab list'!P771</f>
        <v>N14</v>
      </c>
      <c r="AS193" s="61" t="e">
        <f t="shared" si="34"/>
        <v>#VALUE!</v>
      </c>
      <c r="AU193" s="61" t="str">
        <f>'Map and Ab list'!P843</f>
        <v>N13</v>
      </c>
      <c r="AV193" s="61" t="str">
        <f>'Map and Ab list'!P845</f>
        <v>N14</v>
      </c>
      <c r="AW193" s="61" t="e">
        <f t="shared" si="35"/>
        <v>#VALUE!</v>
      </c>
      <c r="AZ193" s="11"/>
      <c r="BA193" s="11"/>
      <c r="BC193" s="11"/>
      <c r="BD193" s="11"/>
      <c r="BE193" s="11"/>
      <c r="BG193" s="11"/>
      <c r="BH193" s="11"/>
      <c r="BI193" s="11"/>
      <c r="BK193" s="11"/>
      <c r="BL193" s="11"/>
      <c r="BM193" s="11"/>
      <c r="BO193" s="11"/>
      <c r="BP193" s="11"/>
      <c r="BQ193" s="11"/>
      <c r="BS193" s="11"/>
      <c r="BT193" s="11"/>
      <c r="BU193" s="11"/>
      <c r="BW193" s="11"/>
      <c r="BX193" s="11"/>
      <c r="BY193" s="11"/>
      <c r="CA193" s="11"/>
      <c r="CB193" s="11"/>
      <c r="CC193" s="11"/>
      <c r="CE193" s="11"/>
      <c r="CF193" s="11"/>
      <c r="CG193" s="11"/>
      <c r="CI193" s="11"/>
      <c r="CJ193" s="11"/>
      <c r="CK193" s="11"/>
      <c r="CM193" s="11"/>
      <c r="CN193" s="11"/>
      <c r="CO193" s="11"/>
      <c r="CQ193" s="11"/>
      <c r="CR193" s="11"/>
      <c r="CS193" s="11"/>
    </row>
    <row r="194" spans="1:97" ht="14.1" customHeight="1" x14ac:dyDescent="0.2">
      <c r="A194" s="64">
        <v>190</v>
      </c>
      <c r="B194" s="117" t="s">
        <v>1300</v>
      </c>
      <c r="C194" s="61" t="str">
        <f>'Map and Ab list'!Q29</f>
        <v>O13</v>
      </c>
      <c r="D194" s="61" t="str">
        <f>'Map and Ab list'!Q31</f>
        <v>O14</v>
      </c>
      <c r="E194" s="61" t="e">
        <f t="shared" si="24"/>
        <v>#VALUE!</v>
      </c>
      <c r="G194" s="61" t="str">
        <f>'Map and Ab list'!Q103</f>
        <v>O13</v>
      </c>
      <c r="H194" s="61" t="str">
        <f>'Map and Ab list'!Q105</f>
        <v>O14</v>
      </c>
      <c r="I194" s="61" t="e">
        <f t="shared" si="25"/>
        <v>#VALUE!</v>
      </c>
      <c r="K194" s="61" t="str">
        <f>'Map and Ab list'!Q177</f>
        <v>O13</v>
      </c>
      <c r="L194" s="61" t="str">
        <f>'Map and Ab list'!Q179</f>
        <v>O14</v>
      </c>
      <c r="M194" s="61" t="e">
        <f t="shared" si="26"/>
        <v>#VALUE!</v>
      </c>
      <c r="O194" s="61" t="str">
        <f>'Map and Ab list'!Q251</f>
        <v>O13</v>
      </c>
      <c r="P194" s="61" t="str">
        <f>'Map and Ab list'!Q253</f>
        <v>O14</v>
      </c>
      <c r="Q194" s="61" t="e">
        <f t="shared" si="27"/>
        <v>#VALUE!</v>
      </c>
      <c r="S194" s="61" t="str">
        <f>'Map and Ab list'!Q325</f>
        <v>O13</v>
      </c>
      <c r="T194" s="61" t="str">
        <f>'Map and Ab list'!Q327</f>
        <v>O14</v>
      </c>
      <c r="U194" s="61" t="e">
        <f t="shared" si="28"/>
        <v>#VALUE!</v>
      </c>
      <c r="W194" s="61" t="str">
        <f>'Map and Ab list'!Q399</f>
        <v>O13</v>
      </c>
      <c r="X194" s="61" t="str">
        <f>'Map and Ab list'!Q401</f>
        <v>O14</v>
      </c>
      <c r="Y194" s="61" t="e">
        <f t="shared" si="29"/>
        <v>#VALUE!</v>
      </c>
      <c r="AA194" s="61" t="str">
        <f>'Map and Ab list'!Q473</f>
        <v>O13</v>
      </c>
      <c r="AB194" s="61" t="str">
        <f>'Map and Ab list'!Q475</f>
        <v>O14</v>
      </c>
      <c r="AC194" s="61" t="e">
        <f t="shared" si="30"/>
        <v>#VALUE!</v>
      </c>
      <c r="AE194" s="61" t="str">
        <f>'Map and Ab list'!Q547</f>
        <v>O13</v>
      </c>
      <c r="AF194" s="61" t="str">
        <f>'Map and Ab list'!Q549</f>
        <v>O14</v>
      </c>
      <c r="AG194" s="61" t="e">
        <f t="shared" si="31"/>
        <v>#VALUE!</v>
      </c>
      <c r="AI194" s="61" t="str">
        <f>'Map and Ab list'!Q621</f>
        <v>O13</v>
      </c>
      <c r="AJ194" s="61" t="str">
        <f>'Map and Ab list'!Q623</f>
        <v>O14</v>
      </c>
      <c r="AK194" s="61" t="e">
        <f t="shared" si="32"/>
        <v>#VALUE!</v>
      </c>
      <c r="AM194" s="61" t="str">
        <f>'Map and Ab list'!Q695</f>
        <v>O13</v>
      </c>
      <c r="AN194" s="61" t="str">
        <f>'Map and Ab list'!Q697</f>
        <v>O14</v>
      </c>
      <c r="AO194" s="61" t="e">
        <f t="shared" si="33"/>
        <v>#VALUE!</v>
      </c>
      <c r="AQ194" s="61" t="str">
        <f>'Map and Ab list'!Q769</f>
        <v>O13</v>
      </c>
      <c r="AR194" s="61" t="str">
        <f>'Map and Ab list'!Q771</f>
        <v>O14</v>
      </c>
      <c r="AS194" s="61" t="e">
        <f t="shared" si="34"/>
        <v>#VALUE!</v>
      </c>
      <c r="AU194" s="61" t="str">
        <f>'Map and Ab list'!Q843</f>
        <v>O13</v>
      </c>
      <c r="AV194" s="61" t="str">
        <f>'Map and Ab list'!Q845</f>
        <v>O14</v>
      </c>
      <c r="AW194" s="61" t="e">
        <f t="shared" si="35"/>
        <v>#VALUE!</v>
      </c>
      <c r="AZ194" s="11"/>
      <c r="BA194" s="11"/>
      <c r="BC194" s="11"/>
      <c r="BD194" s="11"/>
      <c r="BE194" s="11"/>
      <c r="BG194" s="11"/>
      <c r="BH194" s="11"/>
      <c r="BI194" s="11"/>
      <c r="BK194" s="11"/>
      <c r="BL194" s="11"/>
      <c r="BM194" s="11"/>
      <c r="BO194" s="11"/>
      <c r="BP194" s="11"/>
      <c r="BQ194" s="11"/>
      <c r="BS194" s="11"/>
      <c r="BT194" s="11"/>
      <c r="BU194" s="11"/>
      <c r="BW194" s="11"/>
      <c r="BX194" s="11"/>
      <c r="BY194" s="11"/>
      <c r="CA194" s="11"/>
      <c r="CB194" s="11"/>
      <c r="CC194" s="11"/>
      <c r="CE194" s="11"/>
      <c r="CF194" s="11"/>
      <c r="CG194" s="11"/>
      <c r="CI194" s="11"/>
      <c r="CJ194" s="11"/>
      <c r="CK194" s="11"/>
      <c r="CM194" s="11"/>
      <c r="CN194" s="11"/>
      <c r="CO194" s="11"/>
      <c r="CQ194" s="11"/>
      <c r="CR194" s="11"/>
      <c r="CS194" s="11"/>
    </row>
    <row r="195" spans="1:97" ht="14.1" customHeight="1" x14ac:dyDescent="0.2">
      <c r="A195" s="64">
        <v>191</v>
      </c>
      <c r="B195" s="117" t="s">
        <v>1301</v>
      </c>
      <c r="C195" s="61" t="str">
        <f>'Map and Ab list'!R29</f>
        <v>P13</v>
      </c>
      <c r="D195" s="61" t="str">
        <f>'Map and Ab list'!R31</f>
        <v>P14</v>
      </c>
      <c r="E195" s="61" t="e">
        <f t="shared" si="24"/>
        <v>#VALUE!</v>
      </c>
      <c r="G195" s="61" t="str">
        <f>'Map and Ab list'!R103</f>
        <v>P13</v>
      </c>
      <c r="H195" s="61" t="str">
        <f>'Map and Ab list'!R105</f>
        <v>P14</v>
      </c>
      <c r="I195" s="61" t="e">
        <f t="shared" si="25"/>
        <v>#VALUE!</v>
      </c>
      <c r="K195" s="61" t="str">
        <f>'Map and Ab list'!R177</f>
        <v>P13</v>
      </c>
      <c r="L195" s="61" t="str">
        <f>'Map and Ab list'!R179</f>
        <v>P14</v>
      </c>
      <c r="M195" s="61" t="e">
        <f t="shared" si="26"/>
        <v>#VALUE!</v>
      </c>
      <c r="O195" s="61" t="str">
        <f>'Map and Ab list'!R251</f>
        <v>P13</v>
      </c>
      <c r="P195" s="61" t="str">
        <f>'Map and Ab list'!R253</f>
        <v>P14</v>
      </c>
      <c r="Q195" s="61" t="e">
        <f t="shared" si="27"/>
        <v>#VALUE!</v>
      </c>
      <c r="S195" s="61" t="str">
        <f>'Map and Ab list'!R325</f>
        <v>P13</v>
      </c>
      <c r="T195" s="61" t="str">
        <f>'Map and Ab list'!R327</f>
        <v>P14</v>
      </c>
      <c r="U195" s="61" t="e">
        <f t="shared" si="28"/>
        <v>#VALUE!</v>
      </c>
      <c r="W195" s="61" t="str">
        <f>'Map and Ab list'!R399</f>
        <v>P13</v>
      </c>
      <c r="X195" s="61" t="str">
        <f>'Map and Ab list'!R401</f>
        <v>P14</v>
      </c>
      <c r="Y195" s="61" t="e">
        <f t="shared" si="29"/>
        <v>#VALUE!</v>
      </c>
      <c r="AA195" s="61" t="str">
        <f>'Map and Ab list'!R473</f>
        <v>P13</v>
      </c>
      <c r="AB195" s="61" t="str">
        <f>'Map and Ab list'!R475</f>
        <v>P14</v>
      </c>
      <c r="AC195" s="61" t="e">
        <f t="shared" si="30"/>
        <v>#VALUE!</v>
      </c>
      <c r="AE195" s="61" t="str">
        <f>'Map and Ab list'!R547</f>
        <v>P13</v>
      </c>
      <c r="AF195" s="61" t="str">
        <f>'Map and Ab list'!R549</f>
        <v>P14</v>
      </c>
      <c r="AG195" s="61" t="e">
        <f t="shared" si="31"/>
        <v>#VALUE!</v>
      </c>
      <c r="AI195" s="61" t="str">
        <f>'Map and Ab list'!R621</f>
        <v>P13</v>
      </c>
      <c r="AJ195" s="61" t="str">
        <f>'Map and Ab list'!R623</f>
        <v>P14</v>
      </c>
      <c r="AK195" s="61" t="e">
        <f t="shared" si="32"/>
        <v>#VALUE!</v>
      </c>
      <c r="AM195" s="61" t="str">
        <f>'Map and Ab list'!R695</f>
        <v>P13</v>
      </c>
      <c r="AN195" s="61" t="str">
        <f>'Map and Ab list'!R697</f>
        <v>P14</v>
      </c>
      <c r="AO195" s="61" t="e">
        <f t="shared" si="33"/>
        <v>#VALUE!</v>
      </c>
      <c r="AQ195" s="61" t="str">
        <f>'Map and Ab list'!R769</f>
        <v>P13</v>
      </c>
      <c r="AR195" s="61" t="str">
        <f>'Map and Ab list'!R771</f>
        <v>P14</v>
      </c>
      <c r="AS195" s="61" t="e">
        <f t="shared" si="34"/>
        <v>#VALUE!</v>
      </c>
      <c r="AU195" s="61" t="str">
        <f>'Map and Ab list'!R843</f>
        <v>P13</v>
      </c>
      <c r="AV195" s="61" t="str">
        <f>'Map and Ab list'!R845</f>
        <v>P14</v>
      </c>
      <c r="AW195" s="61" t="e">
        <f t="shared" si="35"/>
        <v>#VALUE!</v>
      </c>
      <c r="AZ195" s="11"/>
      <c r="BA195" s="11"/>
      <c r="BC195" s="11"/>
      <c r="BD195" s="11"/>
      <c r="BE195" s="11"/>
      <c r="BG195" s="11"/>
      <c r="BH195" s="11"/>
      <c r="BI195" s="11"/>
      <c r="BK195" s="11"/>
      <c r="BL195" s="11"/>
      <c r="BM195" s="11"/>
      <c r="BO195" s="11"/>
      <c r="BP195" s="11"/>
      <c r="BQ195" s="11"/>
      <c r="BS195" s="11"/>
      <c r="BT195" s="11"/>
      <c r="BU195" s="11"/>
      <c r="BW195" s="11"/>
      <c r="BX195" s="11"/>
      <c r="BY195" s="11"/>
      <c r="CA195" s="11"/>
      <c r="CB195" s="11"/>
      <c r="CC195" s="11"/>
      <c r="CE195" s="11"/>
      <c r="CF195" s="11"/>
      <c r="CG195" s="11"/>
      <c r="CI195" s="11"/>
      <c r="CJ195" s="11"/>
      <c r="CK195" s="11"/>
      <c r="CM195" s="11"/>
      <c r="CN195" s="11"/>
      <c r="CO195" s="11"/>
      <c r="CQ195" s="11"/>
      <c r="CR195" s="11"/>
      <c r="CS195" s="11"/>
    </row>
    <row r="196" spans="1:97" ht="14.1" customHeight="1" x14ac:dyDescent="0.2">
      <c r="A196" s="64">
        <v>192</v>
      </c>
      <c r="B196" s="117" t="s">
        <v>1302</v>
      </c>
      <c r="C196" s="61" t="str">
        <f>'Map and Ab list'!S29</f>
        <v>S13</v>
      </c>
      <c r="D196" s="61" t="str">
        <f>'Map and Ab list'!S31</f>
        <v>S14</v>
      </c>
      <c r="E196" s="61" t="e">
        <f t="shared" si="24"/>
        <v>#VALUE!</v>
      </c>
      <c r="G196" s="61" t="str">
        <f>'Map and Ab list'!S103</f>
        <v>S13</v>
      </c>
      <c r="H196" s="61" t="str">
        <f>'Map and Ab list'!S105</f>
        <v>S14</v>
      </c>
      <c r="I196" s="61" t="e">
        <f t="shared" si="25"/>
        <v>#VALUE!</v>
      </c>
      <c r="K196" s="61" t="str">
        <f>'Map and Ab list'!S177</f>
        <v>S13</v>
      </c>
      <c r="L196" s="61" t="str">
        <f>'Map and Ab list'!S179</f>
        <v>S14</v>
      </c>
      <c r="M196" s="61" t="e">
        <f t="shared" si="26"/>
        <v>#VALUE!</v>
      </c>
      <c r="O196" s="61" t="str">
        <f>'Map and Ab list'!S251</f>
        <v>S13</v>
      </c>
      <c r="P196" s="61" t="str">
        <f>'Map and Ab list'!S253</f>
        <v>S14</v>
      </c>
      <c r="Q196" s="61" t="e">
        <f t="shared" si="27"/>
        <v>#VALUE!</v>
      </c>
      <c r="S196" s="61" t="str">
        <f>'Map and Ab list'!S325</f>
        <v>S13</v>
      </c>
      <c r="T196" s="61" t="str">
        <f>'Map and Ab list'!S327</f>
        <v>S14</v>
      </c>
      <c r="U196" s="61" t="e">
        <f t="shared" si="28"/>
        <v>#VALUE!</v>
      </c>
      <c r="W196" s="61" t="str">
        <f>'Map and Ab list'!S399</f>
        <v>S13</v>
      </c>
      <c r="X196" s="61" t="str">
        <f>'Map and Ab list'!S401</f>
        <v>S14</v>
      </c>
      <c r="Y196" s="61" t="e">
        <f t="shared" si="29"/>
        <v>#VALUE!</v>
      </c>
      <c r="AA196" s="61" t="str">
        <f>'Map and Ab list'!S473</f>
        <v>S13</v>
      </c>
      <c r="AB196" s="61" t="str">
        <f>'Map and Ab list'!S475</f>
        <v>S14</v>
      </c>
      <c r="AC196" s="61" t="e">
        <f t="shared" si="30"/>
        <v>#VALUE!</v>
      </c>
      <c r="AE196" s="61" t="str">
        <f>'Map and Ab list'!S547</f>
        <v>S13</v>
      </c>
      <c r="AF196" s="61" t="str">
        <f>'Map and Ab list'!S549</f>
        <v>S14</v>
      </c>
      <c r="AG196" s="61" t="e">
        <f t="shared" si="31"/>
        <v>#VALUE!</v>
      </c>
      <c r="AI196" s="61" t="str">
        <f>'Map and Ab list'!S621</f>
        <v>S13</v>
      </c>
      <c r="AJ196" s="61" t="str">
        <f>'Map and Ab list'!S623</f>
        <v>S14</v>
      </c>
      <c r="AK196" s="61" t="e">
        <f t="shared" si="32"/>
        <v>#VALUE!</v>
      </c>
      <c r="AM196" s="61" t="str">
        <f>'Map and Ab list'!S695</f>
        <v>S13</v>
      </c>
      <c r="AN196" s="61" t="str">
        <f>'Map and Ab list'!S697</f>
        <v>S14</v>
      </c>
      <c r="AO196" s="61" t="e">
        <f t="shared" si="33"/>
        <v>#VALUE!</v>
      </c>
      <c r="AQ196" s="61" t="str">
        <f>'Map and Ab list'!S769</f>
        <v>S13</v>
      </c>
      <c r="AR196" s="61" t="str">
        <f>'Map and Ab list'!S771</f>
        <v>S14</v>
      </c>
      <c r="AS196" s="61" t="e">
        <f t="shared" si="34"/>
        <v>#VALUE!</v>
      </c>
      <c r="AU196" s="61" t="str">
        <f>'Map and Ab list'!S843</f>
        <v>S13</v>
      </c>
      <c r="AV196" s="61" t="str">
        <f>'Map and Ab list'!S845</f>
        <v>S14</v>
      </c>
      <c r="AW196" s="61" t="e">
        <f t="shared" si="35"/>
        <v>#VALUE!</v>
      </c>
      <c r="AZ196" s="11"/>
      <c r="BA196" s="11"/>
      <c r="BC196" s="11"/>
      <c r="BD196" s="11"/>
      <c r="BE196" s="11"/>
      <c r="BG196" s="11"/>
      <c r="BH196" s="11"/>
      <c r="BI196" s="11"/>
      <c r="BK196" s="11"/>
      <c r="BL196" s="11"/>
      <c r="BM196" s="11"/>
      <c r="BO196" s="11"/>
      <c r="BP196" s="11"/>
      <c r="BQ196" s="11"/>
      <c r="BS196" s="11"/>
      <c r="BT196" s="11"/>
      <c r="BU196" s="11"/>
      <c r="BW196" s="11"/>
      <c r="BX196" s="11"/>
      <c r="BY196" s="11"/>
      <c r="CA196" s="11"/>
      <c r="CB196" s="11"/>
      <c r="CC196" s="11"/>
      <c r="CE196" s="11"/>
      <c r="CF196" s="11"/>
      <c r="CG196" s="11"/>
      <c r="CI196" s="11"/>
      <c r="CJ196" s="11"/>
      <c r="CK196" s="11"/>
      <c r="CM196" s="11"/>
      <c r="CN196" s="11"/>
      <c r="CO196" s="11"/>
      <c r="CQ196" s="11"/>
      <c r="CR196" s="11"/>
      <c r="CS196" s="11"/>
    </row>
    <row r="197" spans="1:97" ht="14.1" customHeight="1" x14ac:dyDescent="0.2">
      <c r="A197" s="64">
        <v>193</v>
      </c>
      <c r="B197" s="117" t="s">
        <v>1303</v>
      </c>
      <c r="C197" s="61" t="str">
        <f>'Map and Ab list'!T29</f>
        <v>R13</v>
      </c>
      <c r="D197" s="61" t="str">
        <f>'Map and Ab list'!T31</f>
        <v>R14</v>
      </c>
      <c r="E197" s="61" t="e">
        <f t="shared" si="24"/>
        <v>#VALUE!</v>
      </c>
      <c r="G197" s="61" t="str">
        <f>'Map and Ab list'!T103</f>
        <v>R13</v>
      </c>
      <c r="H197" s="61" t="str">
        <f>'Map and Ab list'!T105</f>
        <v>R14</v>
      </c>
      <c r="I197" s="61" t="e">
        <f t="shared" si="25"/>
        <v>#VALUE!</v>
      </c>
      <c r="K197" s="61" t="str">
        <f>'Map and Ab list'!T177</f>
        <v>R13</v>
      </c>
      <c r="L197" s="61" t="str">
        <f>'Map and Ab list'!T179</f>
        <v>R14</v>
      </c>
      <c r="M197" s="61" t="e">
        <f t="shared" si="26"/>
        <v>#VALUE!</v>
      </c>
      <c r="O197" s="61" t="str">
        <f>'Map and Ab list'!T251</f>
        <v>R13</v>
      </c>
      <c r="P197" s="61" t="str">
        <f>'Map and Ab list'!T253</f>
        <v>R14</v>
      </c>
      <c r="Q197" s="61" t="e">
        <f t="shared" si="27"/>
        <v>#VALUE!</v>
      </c>
      <c r="S197" s="61" t="str">
        <f>'Map and Ab list'!T325</f>
        <v>R13</v>
      </c>
      <c r="T197" s="61" t="str">
        <f>'Map and Ab list'!T327</f>
        <v>R14</v>
      </c>
      <c r="U197" s="61" t="e">
        <f t="shared" si="28"/>
        <v>#VALUE!</v>
      </c>
      <c r="W197" s="61" t="str">
        <f>'Map and Ab list'!T399</f>
        <v>R13</v>
      </c>
      <c r="X197" s="61" t="str">
        <f>'Map and Ab list'!T401</f>
        <v>R14</v>
      </c>
      <c r="Y197" s="61" t="e">
        <f t="shared" si="29"/>
        <v>#VALUE!</v>
      </c>
      <c r="AA197" s="61" t="str">
        <f>'Map and Ab list'!T473</f>
        <v>R13</v>
      </c>
      <c r="AB197" s="61" t="str">
        <f>'Map and Ab list'!T475</f>
        <v>R14</v>
      </c>
      <c r="AC197" s="61" t="e">
        <f t="shared" si="30"/>
        <v>#VALUE!</v>
      </c>
      <c r="AE197" s="61" t="str">
        <f>'Map and Ab list'!T547</f>
        <v>R13</v>
      </c>
      <c r="AF197" s="61" t="str">
        <f>'Map and Ab list'!T549</f>
        <v>R14</v>
      </c>
      <c r="AG197" s="61" t="e">
        <f t="shared" si="31"/>
        <v>#VALUE!</v>
      </c>
      <c r="AI197" s="61" t="str">
        <f>'Map and Ab list'!T621</f>
        <v>R13</v>
      </c>
      <c r="AJ197" s="61" t="str">
        <f>'Map and Ab list'!T623</f>
        <v>R14</v>
      </c>
      <c r="AK197" s="61" t="e">
        <f t="shared" si="32"/>
        <v>#VALUE!</v>
      </c>
      <c r="AM197" s="61" t="str">
        <f>'Map and Ab list'!T695</f>
        <v>R13</v>
      </c>
      <c r="AN197" s="61" t="str">
        <f>'Map and Ab list'!T697</f>
        <v>R14</v>
      </c>
      <c r="AO197" s="61" t="e">
        <f t="shared" si="33"/>
        <v>#VALUE!</v>
      </c>
      <c r="AQ197" s="61" t="str">
        <f>'Map and Ab list'!T769</f>
        <v>R13</v>
      </c>
      <c r="AR197" s="61" t="str">
        <f>'Map and Ab list'!T771</f>
        <v>R14</v>
      </c>
      <c r="AS197" s="61" t="e">
        <f t="shared" si="34"/>
        <v>#VALUE!</v>
      </c>
      <c r="AU197" s="61" t="str">
        <f>'Map and Ab list'!T843</f>
        <v>R13</v>
      </c>
      <c r="AV197" s="61" t="str">
        <f>'Map and Ab list'!T845</f>
        <v>R14</v>
      </c>
      <c r="AW197" s="61" t="e">
        <f t="shared" si="35"/>
        <v>#VALUE!</v>
      </c>
      <c r="AZ197" s="11"/>
      <c r="BA197" s="11"/>
      <c r="BC197" s="11"/>
      <c r="BD197" s="11"/>
      <c r="BE197" s="11"/>
      <c r="BG197" s="11"/>
      <c r="BH197" s="11"/>
      <c r="BI197" s="11"/>
      <c r="BK197" s="11"/>
      <c r="BL197" s="11"/>
      <c r="BM197" s="11"/>
      <c r="BO197" s="11"/>
      <c r="BP197" s="11"/>
      <c r="BQ197" s="11"/>
      <c r="BS197" s="11"/>
      <c r="BT197" s="11"/>
      <c r="BU197" s="11"/>
      <c r="BW197" s="11"/>
      <c r="BX197" s="11"/>
      <c r="BY197" s="11"/>
      <c r="CA197" s="11"/>
      <c r="CB197" s="11"/>
      <c r="CC197" s="11"/>
      <c r="CE197" s="11"/>
      <c r="CF197" s="11"/>
      <c r="CG197" s="11"/>
      <c r="CI197" s="11"/>
      <c r="CJ197" s="11"/>
      <c r="CK197" s="11"/>
      <c r="CM197" s="11"/>
      <c r="CN197" s="11"/>
      <c r="CO197" s="11"/>
      <c r="CQ197" s="11"/>
      <c r="CR197" s="11"/>
      <c r="CS197" s="11"/>
    </row>
    <row r="198" spans="1:97" ht="14.1" customHeight="1" x14ac:dyDescent="0.2">
      <c r="A198" s="64">
        <v>194</v>
      </c>
      <c r="B198" s="117" t="s">
        <v>1304</v>
      </c>
      <c r="C198" s="61" t="str">
        <f>'Map and Ab list'!U29</f>
        <v>S13</v>
      </c>
      <c r="D198" s="61" t="str">
        <f>'Map and Ab list'!U31</f>
        <v>S14</v>
      </c>
      <c r="E198" s="61" t="e">
        <f t="shared" si="24"/>
        <v>#VALUE!</v>
      </c>
      <c r="G198" s="61" t="str">
        <f>'Map and Ab list'!U103</f>
        <v>S13</v>
      </c>
      <c r="H198" s="61" t="str">
        <f>'Map and Ab list'!U105</f>
        <v>S14</v>
      </c>
      <c r="I198" s="61" t="e">
        <f t="shared" si="25"/>
        <v>#VALUE!</v>
      </c>
      <c r="K198" s="61" t="str">
        <f>'Map and Ab list'!U177</f>
        <v>S13</v>
      </c>
      <c r="L198" s="61" t="str">
        <f>'Map and Ab list'!U179</f>
        <v>S14</v>
      </c>
      <c r="M198" s="61" t="e">
        <f t="shared" si="26"/>
        <v>#VALUE!</v>
      </c>
      <c r="O198" s="61" t="str">
        <f>'Map and Ab list'!U251</f>
        <v>S13</v>
      </c>
      <c r="P198" s="61" t="str">
        <f>'Map and Ab list'!U253</f>
        <v>S14</v>
      </c>
      <c r="Q198" s="61" t="e">
        <f t="shared" si="27"/>
        <v>#VALUE!</v>
      </c>
      <c r="S198" s="61" t="str">
        <f>'Map and Ab list'!U325</f>
        <v>S13</v>
      </c>
      <c r="T198" s="61" t="str">
        <f>'Map and Ab list'!U327</f>
        <v>S14</v>
      </c>
      <c r="U198" s="61" t="e">
        <f t="shared" si="28"/>
        <v>#VALUE!</v>
      </c>
      <c r="W198" s="61" t="str">
        <f>'Map and Ab list'!U399</f>
        <v>S13</v>
      </c>
      <c r="X198" s="61" t="str">
        <f>'Map and Ab list'!U401</f>
        <v>S14</v>
      </c>
      <c r="Y198" s="61" t="e">
        <f t="shared" si="29"/>
        <v>#VALUE!</v>
      </c>
      <c r="AA198" s="61" t="str">
        <f>'Map and Ab list'!U473</f>
        <v>S13</v>
      </c>
      <c r="AB198" s="61" t="str">
        <f>'Map and Ab list'!U475</f>
        <v>S14</v>
      </c>
      <c r="AC198" s="61" t="e">
        <f t="shared" si="30"/>
        <v>#VALUE!</v>
      </c>
      <c r="AE198" s="61" t="str">
        <f>'Map and Ab list'!U547</f>
        <v>S13</v>
      </c>
      <c r="AF198" s="61" t="str">
        <f>'Map and Ab list'!U549</f>
        <v>S14</v>
      </c>
      <c r="AG198" s="61" t="e">
        <f t="shared" si="31"/>
        <v>#VALUE!</v>
      </c>
      <c r="AI198" s="61" t="str">
        <f>'Map and Ab list'!U621</f>
        <v>S13</v>
      </c>
      <c r="AJ198" s="61" t="str">
        <f>'Map and Ab list'!U623</f>
        <v>S14</v>
      </c>
      <c r="AK198" s="61" t="e">
        <f t="shared" si="32"/>
        <v>#VALUE!</v>
      </c>
      <c r="AM198" s="61" t="str">
        <f>'Map and Ab list'!U695</f>
        <v>S13</v>
      </c>
      <c r="AN198" s="61" t="str">
        <f>'Map and Ab list'!U697</f>
        <v>S14</v>
      </c>
      <c r="AO198" s="61" t="e">
        <f t="shared" si="33"/>
        <v>#VALUE!</v>
      </c>
      <c r="AQ198" s="61" t="str">
        <f>'Map and Ab list'!U769</f>
        <v>S13</v>
      </c>
      <c r="AR198" s="61" t="str">
        <f>'Map and Ab list'!U771</f>
        <v>S14</v>
      </c>
      <c r="AS198" s="61" t="e">
        <f t="shared" si="34"/>
        <v>#VALUE!</v>
      </c>
      <c r="AU198" s="61" t="str">
        <f>'Map and Ab list'!U843</f>
        <v>S13</v>
      </c>
      <c r="AV198" s="61" t="str">
        <f>'Map and Ab list'!U845</f>
        <v>S14</v>
      </c>
      <c r="AW198" s="61" t="e">
        <f t="shared" si="35"/>
        <v>#VALUE!</v>
      </c>
      <c r="AZ198" s="11"/>
      <c r="BA198" s="11"/>
      <c r="BC198" s="11"/>
      <c r="BD198" s="11"/>
      <c r="BE198" s="11"/>
      <c r="BG198" s="11"/>
      <c r="BH198" s="11"/>
      <c r="BI198" s="11"/>
      <c r="BK198" s="11"/>
      <c r="BL198" s="11"/>
      <c r="BM198" s="11"/>
      <c r="BO198" s="11"/>
      <c r="BP198" s="11"/>
      <c r="BQ198" s="11"/>
      <c r="BS198" s="11"/>
      <c r="BT198" s="11"/>
      <c r="BU198" s="11"/>
      <c r="BW198" s="11"/>
      <c r="BX198" s="11"/>
      <c r="BY198" s="11"/>
      <c r="CA198" s="11"/>
      <c r="CB198" s="11"/>
      <c r="CC198" s="11"/>
      <c r="CE198" s="11"/>
      <c r="CF198" s="11"/>
      <c r="CG198" s="11"/>
      <c r="CI198" s="11"/>
      <c r="CJ198" s="11"/>
      <c r="CK198" s="11"/>
      <c r="CM198" s="11"/>
      <c r="CN198" s="11"/>
      <c r="CO198" s="11"/>
      <c r="CQ198" s="11"/>
      <c r="CR198" s="11"/>
      <c r="CS198" s="11"/>
    </row>
    <row r="199" spans="1:97" ht="14.1" customHeight="1" x14ac:dyDescent="0.2">
      <c r="A199" s="64">
        <v>195</v>
      </c>
      <c r="B199" s="117" t="s">
        <v>1305</v>
      </c>
      <c r="C199" s="61" t="str">
        <f>'Map and Ab list'!V29</f>
        <v>T13</v>
      </c>
      <c r="D199" s="61" t="str">
        <f>'Map and Ab list'!V31</f>
        <v>T14</v>
      </c>
      <c r="E199" s="61" t="e">
        <f t="shared" si="24"/>
        <v>#VALUE!</v>
      </c>
      <c r="G199" s="61" t="str">
        <f>'Map and Ab list'!V103</f>
        <v>T13</v>
      </c>
      <c r="H199" s="61" t="str">
        <f>'Map and Ab list'!V105</f>
        <v>T14</v>
      </c>
      <c r="I199" s="61" t="e">
        <f t="shared" si="25"/>
        <v>#VALUE!</v>
      </c>
      <c r="K199" s="61" t="str">
        <f>'Map and Ab list'!V177</f>
        <v>T13</v>
      </c>
      <c r="L199" s="61" t="str">
        <f>'Map and Ab list'!V179</f>
        <v>T14</v>
      </c>
      <c r="M199" s="61" t="e">
        <f t="shared" si="26"/>
        <v>#VALUE!</v>
      </c>
      <c r="O199" s="61" t="str">
        <f>'Map and Ab list'!V251</f>
        <v>T13</v>
      </c>
      <c r="P199" s="61" t="str">
        <f>'Map and Ab list'!V253</f>
        <v>T14</v>
      </c>
      <c r="Q199" s="61" t="e">
        <f t="shared" si="27"/>
        <v>#VALUE!</v>
      </c>
      <c r="S199" s="61" t="str">
        <f>'Map and Ab list'!V325</f>
        <v>T13</v>
      </c>
      <c r="T199" s="61" t="str">
        <f>'Map and Ab list'!V327</f>
        <v>T14</v>
      </c>
      <c r="U199" s="61" t="e">
        <f t="shared" si="28"/>
        <v>#VALUE!</v>
      </c>
      <c r="W199" s="61" t="str">
        <f>'Map and Ab list'!V399</f>
        <v>T13</v>
      </c>
      <c r="X199" s="61" t="str">
        <f>'Map and Ab list'!V401</f>
        <v>T14</v>
      </c>
      <c r="Y199" s="61" t="e">
        <f t="shared" si="29"/>
        <v>#VALUE!</v>
      </c>
      <c r="AA199" s="61" t="str">
        <f>'Map and Ab list'!V473</f>
        <v>T13</v>
      </c>
      <c r="AB199" s="61" t="str">
        <f>'Map and Ab list'!V475</f>
        <v>T14</v>
      </c>
      <c r="AC199" s="61" t="e">
        <f t="shared" si="30"/>
        <v>#VALUE!</v>
      </c>
      <c r="AE199" s="61" t="str">
        <f>'Map and Ab list'!V547</f>
        <v>T13</v>
      </c>
      <c r="AF199" s="61" t="str">
        <f>'Map and Ab list'!V549</f>
        <v>T14</v>
      </c>
      <c r="AG199" s="61" t="e">
        <f t="shared" si="31"/>
        <v>#VALUE!</v>
      </c>
      <c r="AI199" s="61" t="str">
        <f>'Map and Ab list'!V621</f>
        <v>T13</v>
      </c>
      <c r="AJ199" s="61" t="str">
        <f>'Map and Ab list'!V623</f>
        <v>T14</v>
      </c>
      <c r="AK199" s="61" t="e">
        <f t="shared" si="32"/>
        <v>#VALUE!</v>
      </c>
      <c r="AM199" s="61" t="str">
        <f>'Map and Ab list'!V695</f>
        <v>T13</v>
      </c>
      <c r="AN199" s="61" t="str">
        <f>'Map and Ab list'!V697</f>
        <v>T14</v>
      </c>
      <c r="AO199" s="61" t="e">
        <f t="shared" si="33"/>
        <v>#VALUE!</v>
      </c>
      <c r="AQ199" s="61" t="str">
        <f>'Map and Ab list'!V769</f>
        <v>T13</v>
      </c>
      <c r="AR199" s="61" t="str">
        <f>'Map and Ab list'!V771</f>
        <v>T14</v>
      </c>
      <c r="AS199" s="61" t="e">
        <f t="shared" si="34"/>
        <v>#VALUE!</v>
      </c>
      <c r="AU199" s="61" t="str">
        <f>'Map and Ab list'!V843</f>
        <v>T13</v>
      </c>
      <c r="AV199" s="61" t="str">
        <f>'Map and Ab list'!V845</f>
        <v>T14</v>
      </c>
      <c r="AW199" s="61" t="e">
        <f t="shared" si="35"/>
        <v>#VALUE!</v>
      </c>
      <c r="AZ199" s="11"/>
      <c r="BA199" s="11"/>
      <c r="BC199" s="11"/>
      <c r="BD199" s="11"/>
      <c r="BE199" s="11"/>
      <c r="BG199" s="11"/>
      <c r="BH199" s="11"/>
      <c r="BI199" s="11"/>
      <c r="BK199" s="11"/>
      <c r="BL199" s="11"/>
      <c r="BM199" s="11"/>
      <c r="BO199" s="11"/>
      <c r="BP199" s="11"/>
      <c r="BQ199" s="11"/>
      <c r="BS199" s="11"/>
      <c r="BT199" s="11"/>
      <c r="BU199" s="11"/>
      <c r="BW199" s="11"/>
      <c r="BX199" s="11"/>
      <c r="BY199" s="11"/>
      <c r="CA199" s="11"/>
      <c r="CB199" s="11"/>
      <c r="CC199" s="11"/>
      <c r="CE199" s="11"/>
      <c r="CF199" s="11"/>
      <c r="CG199" s="11"/>
      <c r="CI199" s="11"/>
      <c r="CJ199" s="11"/>
      <c r="CK199" s="11"/>
      <c r="CM199" s="11"/>
      <c r="CN199" s="11"/>
      <c r="CO199" s="11"/>
      <c r="CQ199" s="11"/>
      <c r="CR199" s="11"/>
      <c r="CS199" s="11"/>
    </row>
    <row r="200" spans="1:97" ht="14.1" customHeight="1" x14ac:dyDescent="0.2">
      <c r="A200" s="64">
        <v>196</v>
      </c>
      <c r="B200" s="117" t="s">
        <v>1306</v>
      </c>
      <c r="C200" s="61" t="str">
        <f>'Map and Ab list'!W29</f>
        <v>U13</v>
      </c>
      <c r="D200" s="61" t="str">
        <f>'Map and Ab list'!W31</f>
        <v>U14</v>
      </c>
      <c r="E200" s="61" t="e">
        <f t="shared" ref="E200:E263" si="36">(C200+D200)/2</f>
        <v>#VALUE!</v>
      </c>
      <c r="G200" s="61" t="str">
        <f>'Map and Ab list'!W103</f>
        <v>U13</v>
      </c>
      <c r="H200" s="61" t="str">
        <f>'Map and Ab list'!W105</f>
        <v>U14</v>
      </c>
      <c r="I200" s="61" t="e">
        <f t="shared" ref="I200:I263" si="37">(G200+H200)/2</f>
        <v>#VALUE!</v>
      </c>
      <c r="K200" s="61" t="str">
        <f>'Map and Ab list'!W177</f>
        <v>U13</v>
      </c>
      <c r="L200" s="61" t="str">
        <f>'Map and Ab list'!W179</f>
        <v>U14</v>
      </c>
      <c r="M200" s="61" t="e">
        <f t="shared" ref="M200:M263" si="38">(K200+L200)/2</f>
        <v>#VALUE!</v>
      </c>
      <c r="O200" s="61" t="str">
        <f>'Map and Ab list'!W251</f>
        <v>U13</v>
      </c>
      <c r="P200" s="61" t="str">
        <f>'Map and Ab list'!W253</f>
        <v>U14</v>
      </c>
      <c r="Q200" s="61" t="e">
        <f t="shared" ref="Q200:Q263" si="39">(O200+P200)/2</f>
        <v>#VALUE!</v>
      </c>
      <c r="S200" s="61" t="str">
        <f>'Map and Ab list'!W325</f>
        <v>U13</v>
      </c>
      <c r="T200" s="61" t="str">
        <f>'Map and Ab list'!W327</f>
        <v>U14</v>
      </c>
      <c r="U200" s="61" t="e">
        <f t="shared" ref="U200:U263" si="40">(S200+T200)/2</f>
        <v>#VALUE!</v>
      </c>
      <c r="W200" s="61" t="str">
        <f>'Map and Ab list'!W399</f>
        <v>U13</v>
      </c>
      <c r="X200" s="61" t="str">
        <f>'Map and Ab list'!W401</f>
        <v>U14</v>
      </c>
      <c r="Y200" s="61" t="e">
        <f t="shared" ref="Y200:Y263" si="41">(W200+X200)/2</f>
        <v>#VALUE!</v>
      </c>
      <c r="AA200" s="61" t="str">
        <f>'Map and Ab list'!W473</f>
        <v>U13</v>
      </c>
      <c r="AB200" s="61" t="str">
        <f>'Map and Ab list'!W475</f>
        <v>U14</v>
      </c>
      <c r="AC200" s="61" t="e">
        <f t="shared" ref="AC200:AC263" si="42">(AA200+AB200)/2</f>
        <v>#VALUE!</v>
      </c>
      <c r="AE200" s="61" t="str">
        <f>'Map and Ab list'!W547</f>
        <v>U13</v>
      </c>
      <c r="AF200" s="61" t="str">
        <f>'Map and Ab list'!W549</f>
        <v>U14</v>
      </c>
      <c r="AG200" s="61" t="e">
        <f t="shared" ref="AG200:AG263" si="43">(AE200+AF200)/2</f>
        <v>#VALUE!</v>
      </c>
      <c r="AI200" s="61" t="str">
        <f>'Map and Ab list'!W621</f>
        <v>U13</v>
      </c>
      <c r="AJ200" s="61" t="str">
        <f>'Map and Ab list'!W623</f>
        <v>U14</v>
      </c>
      <c r="AK200" s="61" t="e">
        <f t="shared" ref="AK200:AK263" si="44">(AI200+AJ200)/2</f>
        <v>#VALUE!</v>
      </c>
      <c r="AM200" s="61" t="str">
        <f>'Map and Ab list'!W695</f>
        <v>U13</v>
      </c>
      <c r="AN200" s="61" t="str">
        <f>'Map and Ab list'!W697</f>
        <v>U14</v>
      </c>
      <c r="AO200" s="61" t="e">
        <f t="shared" ref="AO200:AO263" si="45">(AM200+AN200)/2</f>
        <v>#VALUE!</v>
      </c>
      <c r="AQ200" s="61" t="str">
        <f>'Map and Ab list'!W769</f>
        <v>U13</v>
      </c>
      <c r="AR200" s="61" t="str">
        <f>'Map and Ab list'!W771</f>
        <v>U14</v>
      </c>
      <c r="AS200" s="61" t="e">
        <f t="shared" ref="AS200:AS263" si="46">(AQ200+AR200)/2</f>
        <v>#VALUE!</v>
      </c>
      <c r="AU200" s="61" t="str">
        <f>'Map and Ab list'!W843</f>
        <v>U13</v>
      </c>
      <c r="AV200" s="61" t="str">
        <f>'Map and Ab list'!W845</f>
        <v>U14</v>
      </c>
      <c r="AW200" s="61" t="e">
        <f t="shared" ref="AW200:AW263" si="47">(AU200+AV200)/2</f>
        <v>#VALUE!</v>
      </c>
      <c r="AZ200" s="11"/>
      <c r="BA200" s="11"/>
      <c r="BC200" s="11"/>
      <c r="BD200" s="11"/>
      <c r="BE200" s="11"/>
      <c r="BG200" s="11"/>
      <c r="BH200" s="11"/>
      <c r="BI200" s="11"/>
      <c r="BK200" s="11"/>
      <c r="BL200" s="11"/>
      <c r="BM200" s="11"/>
      <c r="BO200" s="11"/>
      <c r="BP200" s="11"/>
      <c r="BQ200" s="11"/>
      <c r="BS200" s="11"/>
      <c r="BT200" s="11"/>
      <c r="BU200" s="11"/>
      <c r="BW200" s="11"/>
      <c r="BX200" s="11"/>
      <c r="BY200" s="11"/>
      <c r="CA200" s="11"/>
      <c r="CB200" s="11"/>
      <c r="CC200" s="11"/>
      <c r="CE200" s="11"/>
      <c r="CF200" s="11"/>
      <c r="CG200" s="11"/>
      <c r="CI200" s="11"/>
      <c r="CJ200" s="11"/>
      <c r="CK200" s="11"/>
      <c r="CM200" s="11"/>
      <c r="CN200" s="11"/>
      <c r="CO200" s="11"/>
      <c r="CQ200" s="11"/>
      <c r="CR200" s="11"/>
      <c r="CS200" s="11"/>
    </row>
    <row r="201" spans="1:97" ht="14.1" customHeight="1" x14ac:dyDescent="0.2">
      <c r="A201" s="64">
        <v>197</v>
      </c>
      <c r="B201" s="117" t="s">
        <v>1307</v>
      </c>
      <c r="C201" s="61" t="str">
        <f>'Map and Ab list'!X29</f>
        <v>V13</v>
      </c>
      <c r="D201" s="61" t="str">
        <f>'Map and Ab list'!X31</f>
        <v>V14</v>
      </c>
      <c r="E201" s="61" t="e">
        <f t="shared" si="36"/>
        <v>#VALUE!</v>
      </c>
      <c r="G201" s="61" t="str">
        <f>'Map and Ab list'!X103</f>
        <v>V13</v>
      </c>
      <c r="H201" s="61" t="str">
        <f>'Map and Ab list'!X105</f>
        <v>V14</v>
      </c>
      <c r="I201" s="61" t="e">
        <f t="shared" si="37"/>
        <v>#VALUE!</v>
      </c>
      <c r="K201" s="61" t="str">
        <f>'Map and Ab list'!X177</f>
        <v>V13</v>
      </c>
      <c r="L201" s="61" t="str">
        <f>'Map and Ab list'!X179</f>
        <v>V14</v>
      </c>
      <c r="M201" s="61" t="e">
        <f t="shared" si="38"/>
        <v>#VALUE!</v>
      </c>
      <c r="O201" s="61" t="str">
        <f>'Map and Ab list'!X251</f>
        <v>V13</v>
      </c>
      <c r="P201" s="61" t="str">
        <f>'Map and Ab list'!X253</f>
        <v>V14</v>
      </c>
      <c r="Q201" s="61" t="e">
        <f t="shared" si="39"/>
        <v>#VALUE!</v>
      </c>
      <c r="S201" s="61" t="str">
        <f>'Map and Ab list'!X325</f>
        <v>V13</v>
      </c>
      <c r="T201" s="61" t="str">
        <f>'Map and Ab list'!X327</f>
        <v>V14</v>
      </c>
      <c r="U201" s="61" t="e">
        <f t="shared" si="40"/>
        <v>#VALUE!</v>
      </c>
      <c r="W201" s="61" t="str">
        <f>'Map and Ab list'!X399</f>
        <v>V13</v>
      </c>
      <c r="X201" s="61" t="str">
        <f>'Map and Ab list'!X401</f>
        <v>V14</v>
      </c>
      <c r="Y201" s="61" t="e">
        <f t="shared" si="41"/>
        <v>#VALUE!</v>
      </c>
      <c r="AA201" s="61" t="str">
        <f>'Map and Ab list'!X473</f>
        <v>V13</v>
      </c>
      <c r="AB201" s="61" t="str">
        <f>'Map and Ab list'!X475</f>
        <v>V14</v>
      </c>
      <c r="AC201" s="61" t="e">
        <f t="shared" si="42"/>
        <v>#VALUE!</v>
      </c>
      <c r="AE201" s="61" t="str">
        <f>'Map and Ab list'!X547</f>
        <v>V13</v>
      </c>
      <c r="AF201" s="61" t="str">
        <f>'Map and Ab list'!X549</f>
        <v>V14</v>
      </c>
      <c r="AG201" s="61" t="e">
        <f t="shared" si="43"/>
        <v>#VALUE!</v>
      </c>
      <c r="AI201" s="61" t="str">
        <f>'Map and Ab list'!X621</f>
        <v>V13</v>
      </c>
      <c r="AJ201" s="61" t="str">
        <f>'Map and Ab list'!X623</f>
        <v>V14</v>
      </c>
      <c r="AK201" s="61" t="e">
        <f t="shared" si="44"/>
        <v>#VALUE!</v>
      </c>
      <c r="AM201" s="61" t="str">
        <f>'Map and Ab list'!X695</f>
        <v>V13</v>
      </c>
      <c r="AN201" s="61" t="str">
        <f>'Map and Ab list'!X697</f>
        <v>V14</v>
      </c>
      <c r="AO201" s="61" t="e">
        <f t="shared" si="45"/>
        <v>#VALUE!</v>
      </c>
      <c r="AQ201" s="61" t="str">
        <f>'Map and Ab list'!X769</f>
        <v>V13</v>
      </c>
      <c r="AR201" s="61" t="str">
        <f>'Map and Ab list'!X771</f>
        <v>V14</v>
      </c>
      <c r="AS201" s="61" t="e">
        <f t="shared" si="46"/>
        <v>#VALUE!</v>
      </c>
      <c r="AU201" s="61" t="str">
        <f>'Map and Ab list'!X843</f>
        <v>V13</v>
      </c>
      <c r="AV201" s="61" t="str">
        <f>'Map and Ab list'!X845</f>
        <v>V14</v>
      </c>
      <c r="AW201" s="61" t="e">
        <f t="shared" si="47"/>
        <v>#VALUE!</v>
      </c>
      <c r="AZ201" s="11"/>
      <c r="BA201" s="11"/>
      <c r="BC201" s="11"/>
      <c r="BD201" s="11"/>
      <c r="BE201" s="11"/>
      <c r="BG201" s="11"/>
      <c r="BH201" s="11"/>
      <c r="BI201" s="11"/>
      <c r="BK201" s="11"/>
      <c r="BL201" s="11"/>
      <c r="BM201" s="11"/>
      <c r="BO201" s="11"/>
      <c r="BP201" s="11"/>
      <c r="BQ201" s="11"/>
      <c r="BS201" s="11"/>
      <c r="BT201" s="11"/>
      <c r="BU201" s="11"/>
      <c r="BW201" s="11"/>
      <c r="BX201" s="11"/>
      <c r="BY201" s="11"/>
      <c r="CA201" s="11"/>
      <c r="CB201" s="11"/>
      <c r="CC201" s="11"/>
      <c r="CE201" s="11"/>
      <c r="CF201" s="11"/>
      <c r="CG201" s="11"/>
      <c r="CI201" s="11"/>
      <c r="CJ201" s="11"/>
      <c r="CK201" s="11"/>
      <c r="CM201" s="11"/>
      <c r="CN201" s="11"/>
      <c r="CO201" s="11"/>
      <c r="CQ201" s="11"/>
      <c r="CR201" s="11"/>
      <c r="CS201" s="11"/>
    </row>
    <row r="202" spans="1:97" ht="14.1" customHeight="1" x14ac:dyDescent="0.2">
      <c r="A202" s="64">
        <v>198</v>
      </c>
      <c r="B202" s="117" t="s">
        <v>1308</v>
      </c>
      <c r="C202" s="61" t="str">
        <f>'Map and Ab list'!Y29</f>
        <v>W13</v>
      </c>
      <c r="D202" s="61" t="str">
        <f>'Map and Ab list'!Y31</f>
        <v>W14</v>
      </c>
      <c r="E202" s="61" t="e">
        <f t="shared" si="36"/>
        <v>#VALUE!</v>
      </c>
      <c r="G202" s="61" t="str">
        <f>'Map and Ab list'!Y103</f>
        <v>W13</v>
      </c>
      <c r="H202" s="61" t="str">
        <f>'Map and Ab list'!Y105</f>
        <v>W14</v>
      </c>
      <c r="I202" s="61" t="e">
        <f t="shared" si="37"/>
        <v>#VALUE!</v>
      </c>
      <c r="K202" s="61" t="str">
        <f>'Map and Ab list'!Y177</f>
        <v>W13</v>
      </c>
      <c r="L202" s="61" t="str">
        <f>'Map and Ab list'!Y179</f>
        <v>W14</v>
      </c>
      <c r="M202" s="61" t="e">
        <f t="shared" si="38"/>
        <v>#VALUE!</v>
      </c>
      <c r="O202" s="61" t="str">
        <f>'Map and Ab list'!Y251</f>
        <v>W13</v>
      </c>
      <c r="P202" s="61" t="str">
        <f>'Map and Ab list'!Y253</f>
        <v>W14</v>
      </c>
      <c r="Q202" s="61" t="e">
        <f t="shared" si="39"/>
        <v>#VALUE!</v>
      </c>
      <c r="S202" s="61" t="str">
        <f>'Map and Ab list'!Y325</f>
        <v>W13</v>
      </c>
      <c r="T202" s="61" t="str">
        <f>'Map and Ab list'!Y327</f>
        <v>W14</v>
      </c>
      <c r="U202" s="61" t="e">
        <f t="shared" si="40"/>
        <v>#VALUE!</v>
      </c>
      <c r="W202" s="61" t="str">
        <f>'Map and Ab list'!Y399</f>
        <v>W13</v>
      </c>
      <c r="X202" s="61" t="str">
        <f>'Map and Ab list'!Y401</f>
        <v>W14</v>
      </c>
      <c r="Y202" s="61" t="e">
        <f t="shared" si="41"/>
        <v>#VALUE!</v>
      </c>
      <c r="AA202" s="61" t="str">
        <f>'Map and Ab list'!Y473</f>
        <v>W13</v>
      </c>
      <c r="AB202" s="61" t="str">
        <f>'Map and Ab list'!Y475</f>
        <v>W14</v>
      </c>
      <c r="AC202" s="61" t="e">
        <f t="shared" si="42"/>
        <v>#VALUE!</v>
      </c>
      <c r="AE202" s="61" t="str">
        <f>'Map and Ab list'!Y547</f>
        <v>W13</v>
      </c>
      <c r="AF202" s="61" t="str">
        <f>'Map and Ab list'!Y549</f>
        <v>W14</v>
      </c>
      <c r="AG202" s="61" t="e">
        <f t="shared" si="43"/>
        <v>#VALUE!</v>
      </c>
      <c r="AI202" s="61" t="str">
        <f>'Map and Ab list'!Y621</f>
        <v>W13</v>
      </c>
      <c r="AJ202" s="61" t="str">
        <f>'Map and Ab list'!Y623</f>
        <v>W14</v>
      </c>
      <c r="AK202" s="61" t="e">
        <f t="shared" si="44"/>
        <v>#VALUE!</v>
      </c>
      <c r="AM202" s="61" t="str">
        <f>'Map and Ab list'!Y695</f>
        <v>W13</v>
      </c>
      <c r="AN202" s="61" t="str">
        <f>'Map and Ab list'!Y697</f>
        <v>W14</v>
      </c>
      <c r="AO202" s="61" t="e">
        <f t="shared" si="45"/>
        <v>#VALUE!</v>
      </c>
      <c r="AQ202" s="61" t="str">
        <f>'Map and Ab list'!Y769</f>
        <v>W13</v>
      </c>
      <c r="AR202" s="61" t="str">
        <f>'Map and Ab list'!Y771</f>
        <v>W14</v>
      </c>
      <c r="AS202" s="61" t="e">
        <f t="shared" si="46"/>
        <v>#VALUE!</v>
      </c>
      <c r="AU202" s="61" t="str">
        <f>'Map and Ab list'!Y843</f>
        <v>W13</v>
      </c>
      <c r="AV202" s="61" t="str">
        <f>'Map and Ab list'!Y845</f>
        <v>W14</v>
      </c>
      <c r="AW202" s="61" t="e">
        <f t="shared" si="47"/>
        <v>#VALUE!</v>
      </c>
      <c r="AZ202" s="11"/>
      <c r="BA202" s="11"/>
      <c r="BC202" s="11"/>
      <c r="BD202" s="11"/>
      <c r="BE202" s="11"/>
      <c r="BG202" s="11"/>
      <c r="BH202" s="11"/>
      <c r="BI202" s="11"/>
      <c r="BK202" s="11"/>
      <c r="BL202" s="11"/>
      <c r="BM202" s="11"/>
      <c r="BO202" s="11"/>
      <c r="BP202" s="11"/>
      <c r="BQ202" s="11"/>
      <c r="BS202" s="11"/>
      <c r="BT202" s="11"/>
      <c r="BU202" s="11"/>
      <c r="BW202" s="11"/>
      <c r="BX202" s="11"/>
      <c r="BY202" s="11"/>
      <c r="CA202" s="11"/>
      <c r="CB202" s="11"/>
      <c r="CC202" s="11"/>
      <c r="CE202" s="11"/>
      <c r="CF202" s="11"/>
      <c r="CG202" s="11"/>
      <c r="CI202" s="11"/>
      <c r="CJ202" s="11"/>
      <c r="CK202" s="11"/>
      <c r="CM202" s="11"/>
      <c r="CN202" s="11"/>
      <c r="CO202" s="11"/>
      <c r="CQ202" s="11"/>
      <c r="CR202" s="11"/>
      <c r="CS202" s="11"/>
    </row>
    <row r="203" spans="1:97" ht="14.1" customHeight="1" x14ac:dyDescent="0.2">
      <c r="A203" s="64">
        <v>199</v>
      </c>
      <c r="B203" s="117" t="s">
        <v>1309</v>
      </c>
      <c r="C203" s="61" t="str">
        <f>'Map and Ab list'!Z29</f>
        <v>X13</v>
      </c>
      <c r="D203" s="61" t="str">
        <f>'Map and Ab list'!Z31</f>
        <v>X14</v>
      </c>
      <c r="E203" s="61" t="e">
        <f t="shared" si="36"/>
        <v>#VALUE!</v>
      </c>
      <c r="G203" s="61" t="str">
        <f>'Map and Ab list'!Z103</f>
        <v>X13</v>
      </c>
      <c r="H203" s="61" t="str">
        <f>'Map and Ab list'!Z105</f>
        <v>X14</v>
      </c>
      <c r="I203" s="61" t="e">
        <f t="shared" si="37"/>
        <v>#VALUE!</v>
      </c>
      <c r="K203" s="61" t="str">
        <f>'Map and Ab list'!Z177</f>
        <v>X13</v>
      </c>
      <c r="L203" s="61" t="str">
        <f>'Map and Ab list'!Z179</f>
        <v>X14</v>
      </c>
      <c r="M203" s="61" t="e">
        <f t="shared" si="38"/>
        <v>#VALUE!</v>
      </c>
      <c r="O203" s="61" t="str">
        <f>'Map and Ab list'!Z251</f>
        <v>X13</v>
      </c>
      <c r="P203" s="61" t="str">
        <f>'Map and Ab list'!Z253</f>
        <v>X14</v>
      </c>
      <c r="Q203" s="61" t="e">
        <f t="shared" si="39"/>
        <v>#VALUE!</v>
      </c>
      <c r="S203" s="61" t="str">
        <f>'Map and Ab list'!Z325</f>
        <v>X13</v>
      </c>
      <c r="T203" s="61" t="str">
        <f>'Map and Ab list'!Z327</f>
        <v>X14</v>
      </c>
      <c r="U203" s="61" t="e">
        <f t="shared" si="40"/>
        <v>#VALUE!</v>
      </c>
      <c r="W203" s="61" t="str">
        <f>'Map and Ab list'!Z399</f>
        <v>X13</v>
      </c>
      <c r="X203" s="61" t="str">
        <f>'Map and Ab list'!Z401</f>
        <v>X14</v>
      </c>
      <c r="Y203" s="61" t="e">
        <f t="shared" si="41"/>
        <v>#VALUE!</v>
      </c>
      <c r="AA203" s="61" t="str">
        <f>'Map and Ab list'!Z473</f>
        <v>X13</v>
      </c>
      <c r="AB203" s="61" t="str">
        <f>'Map and Ab list'!Z475</f>
        <v>X14</v>
      </c>
      <c r="AC203" s="61" t="e">
        <f t="shared" si="42"/>
        <v>#VALUE!</v>
      </c>
      <c r="AE203" s="61" t="str">
        <f>'Map and Ab list'!Z547</f>
        <v>X13</v>
      </c>
      <c r="AF203" s="61" t="str">
        <f>'Map and Ab list'!Z549</f>
        <v>X14</v>
      </c>
      <c r="AG203" s="61" t="e">
        <f t="shared" si="43"/>
        <v>#VALUE!</v>
      </c>
      <c r="AI203" s="61" t="str">
        <f>'Map and Ab list'!Z621</f>
        <v>X13</v>
      </c>
      <c r="AJ203" s="61" t="str">
        <f>'Map and Ab list'!Z623</f>
        <v>X14</v>
      </c>
      <c r="AK203" s="61" t="e">
        <f t="shared" si="44"/>
        <v>#VALUE!</v>
      </c>
      <c r="AM203" s="61" t="str">
        <f>'Map and Ab list'!Z695</f>
        <v>X13</v>
      </c>
      <c r="AN203" s="61" t="str">
        <f>'Map and Ab list'!Z697</f>
        <v>X14</v>
      </c>
      <c r="AO203" s="61" t="e">
        <f t="shared" si="45"/>
        <v>#VALUE!</v>
      </c>
      <c r="AQ203" s="61" t="str">
        <f>'Map and Ab list'!Z769</f>
        <v>X13</v>
      </c>
      <c r="AR203" s="61" t="str">
        <f>'Map and Ab list'!Z771</f>
        <v>X14</v>
      </c>
      <c r="AS203" s="61" t="e">
        <f t="shared" si="46"/>
        <v>#VALUE!</v>
      </c>
      <c r="AU203" s="61" t="str">
        <f>'Map and Ab list'!Z843</f>
        <v>X13</v>
      </c>
      <c r="AV203" s="61" t="str">
        <f>'Map and Ab list'!Z845</f>
        <v>X14</v>
      </c>
      <c r="AW203" s="61" t="e">
        <f t="shared" si="47"/>
        <v>#VALUE!</v>
      </c>
      <c r="AZ203" s="11"/>
      <c r="BA203" s="11"/>
      <c r="BC203" s="11"/>
      <c r="BD203" s="11"/>
      <c r="BE203" s="11"/>
      <c r="BG203" s="11"/>
      <c r="BH203" s="11"/>
      <c r="BI203" s="11"/>
      <c r="BK203" s="11"/>
      <c r="BL203" s="11"/>
      <c r="BM203" s="11"/>
      <c r="BO203" s="11"/>
      <c r="BP203" s="11"/>
      <c r="BQ203" s="11"/>
      <c r="BS203" s="11"/>
      <c r="BT203" s="11"/>
      <c r="BU203" s="11"/>
      <c r="BW203" s="11"/>
      <c r="BX203" s="11"/>
      <c r="BY203" s="11"/>
      <c r="CA203" s="11"/>
      <c r="CB203" s="11"/>
      <c r="CC203" s="11"/>
      <c r="CE203" s="11"/>
      <c r="CF203" s="11"/>
      <c r="CG203" s="11"/>
      <c r="CI203" s="11"/>
      <c r="CJ203" s="11"/>
      <c r="CK203" s="11"/>
      <c r="CM203" s="11"/>
      <c r="CN203" s="11"/>
      <c r="CO203" s="11"/>
      <c r="CQ203" s="11"/>
      <c r="CR203" s="11"/>
      <c r="CS203" s="11"/>
    </row>
    <row r="204" spans="1:97" ht="14.1" customHeight="1" x14ac:dyDescent="0.2">
      <c r="A204" s="64">
        <v>200</v>
      </c>
      <c r="B204" s="117" t="s">
        <v>1310</v>
      </c>
      <c r="C204" s="61" t="str">
        <f>'Map and Ab list'!AA29</f>
        <v>Y13</v>
      </c>
      <c r="D204" s="61" t="str">
        <f>'Map and Ab list'!AA31</f>
        <v>Y14</v>
      </c>
      <c r="E204" s="61" t="e">
        <f t="shared" si="36"/>
        <v>#VALUE!</v>
      </c>
      <c r="G204" s="61" t="str">
        <f>'Map and Ab list'!AA103</f>
        <v>Y13</v>
      </c>
      <c r="H204" s="61" t="str">
        <f>'Map and Ab list'!AA105</f>
        <v>Y14</v>
      </c>
      <c r="I204" s="61" t="e">
        <f t="shared" si="37"/>
        <v>#VALUE!</v>
      </c>
      <c r="K204" s="61" t="str">
        <f>'Map and Ab list'!AA177</f>
        <v>Y13</v>
      </c>
      <c r="L204" s="61" t="str">
        <f>'Map and Ab list'!AA179</f>
        <v>Y14</v>
      </c>
      <c r="M204" s="61" t="e">
        <f t="shared" si="38"/>
        <v>#VALUE!</v>
      </c>
      <c r="O204" s="61" t="str">
        <f>'Map and Ab list'!AA251</f>
        <v>Y13</v>
      </c>
      <c r="P204" s="61" t="str">
        <f>'Map and Ab list'!AA253</f>
        <v>Y14</v>
      </c>
      <c r="Q204" s="61" t="e">
        <f t="shared" si="39"/>
        <v>#VALUE!</v>
      </c>
      <c r="S204" s="61" t="str">
        <f>'Map and Ab list'!AA325</f>
        <v>Y13</v>
      </c>
      <c r="T204" s="61" t="str">
        <f>'Map and Ab list'!AA327</f>
        <v>Y14</v>
      </c>
      <c r="U204" s="61" t="e">
        <f t="shared" si="40"/>
        <v>#VALUE!</v>
      </c>
      <c r="W204" s="61" t="str">
        <f>'Map and Ab list'!AA399</f>
        <v>Y13</v>
      </c>
      <c r="X204" s="61" t="str">
        <f>'Map and Ab list'!AA401</f>
        <v>Y14</v>
      </c>
      <c r="Y204" s="61" t="e">
        <f t="shared" si="41"/>
        <v>#VALUE!</v>
      </c>
      <c r="AA204" s="61" t="str">
        <f>'Map and Ab list'!AA473</f>
        <v>Y13</v>
      </c>
      <c r="AB204" s="61" t="str">
        <f>'Map and Ab list'!AA475</f>
        <v>Y14</v>
      </c>
      <c r="AC204" s="61" t="e">
        <f t="shared" si="42"/>
        <v>#VALUE!</v>
      </c>
      <c r="AE204" s="61" t="str">
        <f>'Map and Ab list'!AA547</f>
        <v>Y13</v>
      </c>
      <c r="AF204" s="61" t="str">
        <f>'Map and Ab list'!AA549</f>
        <v>Y14</v>
      </c>
      <c r="AG204" s="61" t="e">
        <f t="shared" si="43"/>
        <v>#VALUE!</v>
      </c>
      <c r="AI204" s="61" t="str">
        <f>'Map and Ab list'!AA621</f>
        <v>Y13</v>
      </c>
      <c r="AJ204" s="61" t="str">
        <f>'Map and Ab list'!AA623</f>
        <v>Y14</v>
      </c>
      <c r="AK204" s="61" t="e">
        <f t="shared" si="44"/>
        <v>#VALUE!</v>
      </c>
      <c r="AM204" s="61" t="str">
        <f>'Map and Ab list'!AA695</f>
        <v>Y13</v>
      </c>
      <c r="AN204" s="61" t="str">
        <f>'Map and Ab list'!AA697</f>
        <v>Y14</v>
      </c>
      <c r="AO204" s="61" t="e">
        <f t="shared" si="45"/>
        <v>#VALUE!</v>
      </c>
      <c r="AQ204" s="61" t="str">
        <f>'Map and Ab list'!AA769</f>
        <v>Y13</v>
      </c>
      <c r="AR204" s="61" t="str">
        <f>'Map and Ab list'!AA771</f>
        <v>Y14</v>
      </c>
      <c r="AS204" s="61" t="e">
        <f t="shared" si="46"/>
        <v>#VALUE!</v>
      </c>
      <c r="AU204" s="61" t="str">
        <f>'Map and Ab list'!AA843</f>
        <v>Y13</v>
      </c>
      <c r="AV204" s="61" t="str">
        <f>'Map and Ab list'!AA845</f>
        <v>Y14</v>
      </c>
      <c r="AW204" s="61" t="e">
        <f t="shared" si="47"/>
        <v>#VALUE!</v>
      </c>
      <c r="AZ204" s="11"/>
      <c r="BA204" s="11"/>
      <c r="BC204" s="11"/>
      <c r="BD204" s="11"/>
      <c r="BE204" s="11"/>
      <c r="BG204" s="11"/>
      <c r="BH204" s="11"/>
      <c r="BI204" s="11"/>
      <c r="BK204" s="11"/>
      <c r="BL204" s="11"/>
      <c r="BM204" s="11"/>
      <c r="BO204" s="11"/>
      <c r="BP204" s="11"/>
      <c r="BQ204" s="11"/>
      <c r="BS204" s="11"/>
      <c r="BT204" s="11"/>
      <c r="BU204" s="11"/>
      <c r="BW204" s="11"/>
      <c r="BX204" s="11"/>
      <c r="BY204" s="11"/>
      <c r="CA204" s="11"/>
      <c r="CB204" s="11"/>
      <c r="CC204" s="11"/>
      <c r="CE204" s="11"/>
      <c r="CF204" s="11"/>
      <c r="CG204" s="11"/>
      <c r="CI204" s="11"/>
      <c r="CJ204" s="11"/>
      <c r="CK204" s="11"/>
      <c r="CM204" s="11"/>
      <c r="CN204" s="11"/>
      <c r="CO204" s="11"/>
      <c r="CQ204" s="11"/>
      <c r="CR204" s="11"/>
      <c r="CS204" s="11"/>
    </row>
    <row r="205" spans="1:97" ht="14.1" customHeight="1" x14ac:dyDescent="0.2">
      <c r="A205" s="64">
        <v>201</v>
      </c>
      <c r="B205" s="117" t="s">
        <v>1311</v>
      </c>
      <c r="C205" s="61" t="str">
        <f>'Map and Ab list'!AB29</f>
        <v>Z13</v>
      </c>
      <c r="D205" s="61" t="str">
        <f>'Map and Ab list'!AB31</f>
        <v>Z14</v>
      </c>
      <c r="E205" s="61" t="e">
        <f t="shared" si="36"/>
        <v>#VALUE!</v>
      </c>
      <c r="G205" s="61" t="str">
        <f>'Map and Ab list'!AB103</f>
        <v>Z13</v>
      </c>
      <c r="H205" s="61" t="str">
        <f>'Map and Ab list'!AB105</f>
        <v>Z14</v>
      </c>
      <c r="I205" s="61" t="e">
        <f t="shared" si="37"/>
        <v>#VALUE!</v>
      </c>
      <c r="K205" s="61" t="str">
        <f>'Map and Ab list'!AB177</f>
        <v>Z13</v>
      </c>
      <c r="L205" s="61" t="str">
        <f>'Map and Ab list'!AB179</f>
        <v>Z14</v>
      </c>
      <c r="M205" s="61" t="e">
        <f t="shared" si="38"/>
        <v>#VALUE!</v>
      </c>
      <c r="O205" s="61" t="str">
        <f>'Map and Ab list'!AB251</f>
        <v>Z13</v>
      </c>
      <c r="P205" s="61" t="str">
        <f>'Map and Ab list'!AB253</f>
        <v>Z14</v>
      </c>
      <c r="Q205" s="61" t="e">
        <f t="shared" si="39"/>
        <v>#VALUE!</v>
      </c>
      <c r="S205" s="61" t="str">
        <f>'Map and Ab list'!AB325</f>
        <v>Z13</v>
      </c>
      <c r="T205" s="61" t="str">
        <f>'Map and Ab list'!AB327</f>
        <v>Z14</v>
      </c>
      <c r="U205" s="61" t="e">
        <f t="shared" si="40"/>
        <v>#VALUE!</v>
      </c>
      <c r="W205" s="61" t="str">
        <f>'Map and Ab list'!AB399</f>
        <v>Z13</v>
      </c>
      <c r="X205" s="61" t="str">
        <f>'Map and Ab list'!AB401</f>
        <v>Z14</v>
      </c>
      <c r="Y205" s="61" t="e">
        <f t="shared" si="41"/>
        <v>#VALUE!</v>
      </c>
      <c r="AA205" s="61" t="str">
        <f>'Map and Ab list'!AB473</f>
        <v>Z13</v>
      </c>
      <c r="AB205" s="61" t="str">
        <f>'Map and Ab list'!AB475</f>
        <v>Z14</v>
      </c>
      <c r="AC205" s="61" t="e">
        <f t="shared" si="42"/>
        <v>#VALUE!</v>
      </c>
      <c r="AE205" s="61" t="str">
        <f>'Map and Ab list'!AB547</f>
        <v>Z13</v>
      </c>
      <c r="AF205" s="61" t="str">
        <f>'Map and Ab list'!AB549</f>
        <v>Z14</v>
      </c>
      <c r="AG205" s="61" t="e">
        <f t="shared" si="43"/>
        <v>#VALUE!</v>
      </c>
      <c r="AI205" s="61" t="str">
        <f>'Map and Ab list'!AB621</f>
        <v>Z13</v>
      </c>
      <c r="AJ205" s="61" t="str">
        <f>'Map and Ab list'!AB623</f>
        <v>Z14</v>
      </c>
      <c r="AK205" s="61" t="e">
        <f t="shared" si="44"/>
        <v>#VALUE!</v>
      </c>
      <c r="AM205" s="61" t="str">
        <f>'Map and Ab list'!AB695</f>
        <v>Z13</v>
      </c>
      <c r="AN205" s="61" t="str">
        <f>'Map and Ab list'!AB697</f>
        <v>Z14</v>
      </c>
      <c r="AO205" s="61" t="e">
        <f t="shared" si="45"/>
        <v>#VALUE!</v>
      </c>
      <c r="AQ205" s="61" t="str">
        <f>'Map and Ab list'!AB769</f>
        <v>Z13</v>
      </c>
      <c r="AR205" s="61" t="str">
        <f>'Map and Ab list'!AB771</f>
        <v>Z14</v>
      </c>
      <c r="AS205" s="61" t="e">
        <f t="shared" si="46"/>
        <v>#VALUE!</v>
      </c>
      <c r="AU205" s="61" t="str">
        <f>'Map and Ab list'!AB843</f>
        <v>Z13</v>
      </c>
      <c r="AV205" s="61" t="str">
        <f>'Map and Ab list'!AB845</f>
        <v>Z14</v>
      </c>
      <c r="AW205" s="61" t="e">
        <f t="shared" si="47"/>
        <v>#VALUE!</v>
      </c>
      <c r="AZ205" s="11"/>
      <c r="BA205" s="11"/>
      <c r="BC205" s="11"/>
      <c r="BD205" s="11"/>
      <c r="BE205" s="11"/>
      <c r="BG205" s="11"/>
      <c r="BH205" s="11"/>
      <c r="BI205" s="11"/>
      <c r="BK205" s="11"/>
      <c r="BL205" s="11"/>
      <c r="BM205" s="11"/>
      <c r="BO205" s="11"/>
      <c r="BP205" s="11"/>
      <c r="BQ205" s="11"/>
      <c r="BS205" s="11"/>
      <c r="BT205" s="11"/>
      <c r="BU205" s="11"/>
      <c r="BW205" s="11"/>
      <c r="BX205" s="11"/>
      <c r="BY205" s="11"/>
      <c r="CA205" s="11"/>
      <c r="CB205" s="11"/>
      <c r="CC205" s="11"/>
      <c r="CE205" s="11"/>
      <c r="CF205" s="11"/>
      <c r="CG205" s="11"/>
      <c r="CI205" s="11"/>
      <c r="CJ205" s="11"/>
      <c r="CK205" s="11"/>
      <c r="CM205" s="11"/>
      <c r="CN205" s="11"/>
      <c r="CO205" s="11"/>
      <c r="CQ205" s="11"/>
      <c r="CR205" s="11"/>
      <c r="CS205" s="11"/>
    </row>
    <row r="206" spans="1:97" ht="14.1" customHeight="1" x14ac:dyDescent="0.2">
      <c r="A206" s="64">
        <v>202</v>
      </c>
      <c r="B206" s="117" t="s">
        <v>1312</v>
      </c>
      <c r="C206" s="61" t="str">
        <f>'Map and Ab list'!AC29</f>
        <v>AA13</v>
      </c>
      <c r="D206" s="61" t="str">
        <f>'Map and Ab list'!AC31</f>
        <v>AA14</v>
      </c>
      <c r="E206" s="61" t="e">
        <f t="shared" si="36"/>
        <v>#VALUE!</v>
      </c>
      <c r="G206" s="61" t="str">
        <f>'Map and Ab list'!AC103</f>
        <v>AA13</v>
      </c>
      <c r="H206" s="61" t="str">
        <f>'Map and Ab list'!AC105</f>
        <v>AA14</v>
      </c>
      <c r="I206" s="61" t="e">
        <f t="shared" si="37"/>
        <v>#VALUE!</v>
      </c>
      <c r="K206" s="61" t="str">
        <f>'Map and Ab list'!AC177</f>
        <v>AA13</v>
      </c>
      <c r="L206" s="61" t="str">
        <f>'Map and Ab list'!AC179</f>
        <v>AA14</v>
      </c>
      <c r="M206" s="61" t="e">
        <f t="shared" si="38"/>
        <v>#VALUE!</v>
      </c>
      <c r="O206" s="61" t="str">
        <f>'Map and Ab list'!AC251</f>
        <v>AA13</v>
      </c>
      <c r="P206" s="61" t="str">
        <f>'Map and Ab list'!AC253</f>
        <v>AA14</v>
      </c>
      <c r="Q206" s="61" t="e">
        <f t="shared" si="39"/>
        <v>#VALUE!</v>
      </c>
      <c r="S206" s="61" t="str">
        <f>'Map and Ab list'!AC325</f>
        <v>AA13</v>
      </c>
      <c r="T206" s="61" t="str">
        <f>'Map and Ab list'!AC327</f>
        <v>AA14</v>
      </c>
      <c r="U206" s="61" t="e">
        <f t="shared" si="40"/>
        <v>#VALUE!</v>
      </c>
      <c r="W206" s="61" t="str">
        <f>'Map and Ab list'!AC399</f>
        <v>AA13</v>
      </c>
      <c r="X206" s="61" t="str">
        <f>'Map and Ab list'!AC401</f>
        <v>AA14</v>
      </c>
      <c r="Y206" s="61" t="e">
        <f t="shared" si="41"/>
        <v>#VALUE!</v>
      </c>
      <c r="AA206" s="61" t="str">
        <f>'Map and Ab list'!AC473</f>
        <v>AA13</v>
      </c>
      <c r="AB206" s="61" t="str">
        <f>'Map and Ab list'!AC475</f>
        <v>AA14</v>
      </c>
      <c r="AC206" s="61" t="e">
        <f t="shared" si="42"/>
        <v>#VALUE!</v>
      </c>
      <c r="AE206" s="61" t="str">
        <f>'Map and Ab list'!AC547</f>
        <v>AA13</v>
      </c>
      <c r="AF206" s="61" t="str">
        <f>'Map and Ab list'!AC549</f>
        <v>AA14</v>
      </c>
      <c r="AG206" s="61" t="e">
        <f t="shared" si="43"/>
        <v>#VALUE!</v>
      </c>
      <c r="AI206" s="61" t="str">
        <f>'Map and Ab list'!AC621</f>
        <v>AA13</v>
      </c>
      <c r="AJ206" s="61" t="str">
        <f>'Map and Ab list'!AC623</f>
        <v>AA14</v>
      </c>
      <c r="AK206" s="61" t="e">
        <f t="shared" si="44"/>
        <v>#VALUE!</v>
      </c>
      <c r="AM206" s="61" t="str">
        <f>'Map and Ab list'!AC695</f>
        <v>AA13</v>
      </c>
      <c r="AN206" s="61" t="str">
        <f>'Map and Ab list'!AC697</f>
        <v>AA14</v>
      </c>
      <c r="AO206" s="61" t="e">
        <f t="shared" si="45"/>
        <v>#VALUE!</v>
      </c>
      <c r="AQ206" s="61" t="str">
        <f>'Map and Ab list'!AC769</f>
        <v>AA13</v>
      </c>
      <c r="AR206" s="61" t="str">
        <f>'Map and Ab list'!AC771</f>
        <v>AA14</v>
      </c>
      <c r="AS206" s="61" t="e">
        <f t="shared" si="46"/>
        <v>#VALUE!</v>
      </c>
      <c r="AU206" s="61" t="str">
        <f>'Map and Ab list'!AC843</f>
        <v>AA13</v>
      </c>
      <c r="AV206" s="61" t="str">
        <f>'Map and Ab list'!AC845</f>
        <v>AA14</v>
      </c>
      <c r="AW206" s="61" t="e">
        <f t="shared" si="47"/>
        <v>#VALUE!</v>
      </c>
      <c r="AZ206" s="11"/>
      <c r="BA206" s="11"/>
      <c r="BC206" s="11"/>
      <c r="BD206" s="11"/>
      <c r="BE206" s="11"/>
      <c r="BG206" s="11"/>
      <c r="BH206" s="11"/>
      <c r="BI206" s="11"/>
      <c r="BK206" s="11"/>
      <c r="BL206" s="11"/>
      <c r="BM206" s="11"/>
      <c r="BO206" s="11"/>
      <c r="BP206" s="11"/>
      <c r="BQ206" s="11"/>
      <c r="BS206" s="11"/>
      <c r="BT206" s="11"/>
      <c r="BU206" s="11"/>
      <c r="BW206" s="11"/>
      <c r="BX206" s="11"/>
      <c r="BY206" s="11"/>
      <c r="CA206" s="11"/>
      <c r="CB206" s="11"/>
      <c r="CC206" s="11"/>
      <c r="CE206" s="11"/>
      <c r="CF206" s="11"/>
      <c r="CG206" s="11"/>
      <c r="CI206" s="11"/>
      <c r="CJ206" s="11"/>
      <c r="CK206" s="11"/>
      <c r="CM206" s="11"/>
      <c r="CN206" s="11"/>
      <c r="CO206" s="11"/>
      <c r="CQ206" s="11"/>
      <c r="CR206" s="11"/>
      <c r="CS206" s="11"/>
    </row>
    <row r="207" spans="1:97" ht="14.1" customHeight="1" x14ac:dyDescent="0.2">
      <c r="A207" s="64">
        <v>203</v>
      </c>
      <c r="B207" s="117" t="s">
        <v>1313</v>
      </c>
      <c r="C207" s="61" t="str">
        <f>'Map and Ab list'!AD29</f>
        <v>AB13</v>
      </c>
      <c r="D207" s="61" t="str">
        <f>'Map and Ab list'!AD31</f>
        <v>AB14</v>
      </c>
      <c r="E207" s="61" t="e">
        <f t="shared" si="36"/>
        <v>#VALUE!</v>
      </c>
      <c r="G207" s="61" t="str">
        <f>'Map and Ab list'!AD103</f>
        <v>AB13</v>
      </c>
      <c r="H207" s="61" t="str">
        <f>'Map and Ab list'!AD105</f>
        <v>AB14</v>
      </c>
      <c r="I207" s="61" t="e">
        <f t="shared" si="37"/>
        <v>#VALUE!</v>
      </c>
      <c r="K207" s="61" t="str">
        <f>'Map and Ab list'!AD177</f>
        <v>AB13</v>
      </c>
      <c r="L207" s="61" t="str">
        <f>'Map and Ab list'!AD179</f>
        <v>AB14</v>
      </c>
      <c r="M207" s="61" t="e">
        <f t="shared" si="38"/>
        <v>#VALUE!</v>
      </c>
      <c r="O207" s="61" t="str">
        <f>'Map and Ab list'!AD251</f>
        <v>AB13</v>
      </c>
      <c r="P207" s="61" t="str">
        <f>'Map and Ab list'!AD253</f>
        <v>AB14</v>
      </c>
      <c r="Q207" s="61" t="e">
        <f t="shared" si="39"/>
        <v>#VALUE!</v>
      </c>
      <c r="S207" s="61" t="str">
        <f>'Map and Ab list'!AD325</f>
        <v>AB13</v>
      </c>
      <c r="T207" s="61" t="str">
        <f>'Map and Ab list'!AD327</f>
        <v>AB14</v>
      </c>
      <c r="U207" s="61" t="e">
        <f t="shared" si="40"/>
        <v>#VALUE!</v>
      </c>
      <c r="W207" s="61" t="str">
        <f>'Map and Ab list'!AD399</f>
        <v>AB13</v>
      </c>
      <c r="X207" s="61" t="str">
        <f>'Map and Ab list'!AD401</f>
        <v>AB14</v>
      </c>
      <c r="Y207" s="61" t="e">
        <f t="shared" si="41"/>
        <v>#VALUE!</v>
      </c>
      <c r="AA207" s="61" t="str">
        <f>'Map and Ab list'!AD473</f>
        <v>AB13</v>
      </c>
      <c r="AB207" s="61" t="str">
        <f>'Map and Ab list'!AD475</f>
        <v>AB14</v>
      </c>
      <c r="AC207" s="61" t="e">
        <f t="shared" si="42"/>
        <v>#VALUE!</v>
      </c>
      <c r="AE207" s="61" t="str">
        <f>'Map and Ab list'!AD547</f>
        <v>AB13</v>
      </c>
      <c r="AF207" s="61" t="str">
        <f>'Map and Ab list'!AD549</f>
        <v>AB14</v>
      </c>
      <c r="AG207" s="61" t="e">
        <f t="shared" si="43"/>
        <v>#VALUE!</v>
      </c>
      <c r="AI207" s="61" t="str">
        <f>'Map and Ab list'!AD621</f>
        <v>AB13</v>
      </c>
      <c r="AJ207" s="61" t="str">
        <f>'Map and Ab list'!AD623</f>
        <v>AB14</v>
      </c>
      <c r="AK207" s="61" t="e">
        <f t="shared" si="44"/>
        <v>#VALUE!</v>
      </c>
      <c r="AM207" s="61" t="str">
        <f>'Map and Ab list'!AD695</f>
        <v>AB13</v>
      </c>
      <c r="AN207" s="61" t="str">
        <f>'Map and Ab list'!AD697</f>
        <v>AB14</v>
      </c>
      <c r="AO207" s="61" t="e">
        <f t="shared" si="45"/>
        <v>#VALUE!</v>
      </c>
      <c r="AQ207" s="61" t="str">
        <f>'Map and Ab list'!AD769</f>
        <v>AB13</v>
      </c>
      <c r="AR207" s="61" t="str">
        <f>'Map and Ab list'!AD771</f>
        <v>AB14</v>
      </c>
      <c r="AS207" s="61" t="e">
        <f t="shared" si="46"/>
        <v>#VALUE!</v>
      </c>
      <c r="AU207" s="61" t="str">
        <f>'Map and Ab list'!AD843</f>
        <v>AB13</v>
      </c>
      <c r="AV207" s="61" t="str">
        <f>'Map and Ab list'!AD845</f>
        <v>AB14</v>
      </c>
      <c r="AW207" s="61" t="e">
        <f t="shared" si="47"/>
        <v>#VALUE!</v>
      </c>
      <c r="AZ207" s="11"/>
      <c r="BA207" s="11"/>
      <c r="BC207" s="11"/>
      <c r="BD207" s="11"/>
      <c r="BE207" s="11"/>
      <c r="BG207" s="11"/>
      <c r="BH207" s="11"/>
      <c r="BI207" s="11"/>
      <c r="BK207" s="11"/>
      <c r="BL207" s="11"/>
      <c r="BM207" s="11"/>
      <c r="BO207" s="11"/>
      <c r="BP207" s="11"/>
      <c r="BQ207" s="11"/>
      <c r="BS207" s="11"/>
      <c r="BT207" s="11"/>
      <c r="BU207" s="11"/>
      <c r="BW207" s="11"/>
      <c r="BX207" s="11"/>
      <c r="BY207" s="11"/>
      <c r="CA207" s="11"/>
      <c r="CB207" s="11"/>
      <c r="CC207" s="11"/>
      <c r="CE207" s="11"/>
      <c r="CF207" s="11"/>
      <c r="CG207" s="11"/>
      <c r="CI207" s="11"/>
      <c r="CJ207" s="11"/>
      <c r="CK207" s="11"/>
      <c r="CM207" s="11"/>
      <c r="CN207" s="11"/>
      <c r="CO207" s="11"/>
      <c r="CQ207" s="11"/>
      <c r="CR207" s="11"/>
      <c r="CS207" s="11"/>
    </row>
    <row r="208" spans="1:97" ht="14.1" customHeight="1" x14ac:dyDescent="0.2">
      <c r="A208" s="64">
        <v>204</v>
      </c>
      <c r="B208" s="117" t="s">
        <v>1314</v>
      </c>
      <c r="C208" s="61" t="str">
        <f>'Map and Ab list'!AE29</f>
        <v>AC13</v>
      </c>
      <c r="D208" s="61" t="str">
        <f>'Map and Ab list'!AE31</f>
        <v>AC14</v>
      </c>
      <c r="E208" s="61" t="e">
        <f t="shared" si="36"/>
        <v>#VALUE!</v>
      </c>
      <c r="G208" s="61" t="str">
        <f>'Map and Ab list'!AE103</f>
        <v>AC13</v>
      </c>
      <c r="H208" s="61" t="str">
        <f>'Map and Ab list'!AE105</f>
        <v>AC14</v>
      </c>
      <c r="I208" s="61" t="e">
        <f t="shared" si="37"/>
        <v>#VALUE!</v>
      </c>
      <c r="K208" s="61" t="str">
        <f>'Map and Ab list'!AE177</f>
        <v>AC13</v>
      </c>
      <c r="L208" s="61" t="str">
        <f>'Map and Ab list'!AE179</f>
        <v>AC14</v>
      </c>
      <c r="M208" s="61" t="e">
        <f t="shared" si="38"/>
        <v>#VALUE!</v>
      </c>
      <c r="O208" s="61" t="str">
        <f>'Map and Ab list'!AE251</f>
        <v>AC13</v>
      </c>
      <c r="P208" s="61" t="str">
        <f>'Map and Ab list'!AE253</f>
        <v>AC14</v>
      </c>
      <c r="Q208" s="61" t="e">
        <f t="shared" si="39"/>
        <v>#VALUE!</v>
      </c>
      <c r="S208" s="61" t="str">
        <f>'Map and Ab list'!AE325</f>
        <v>AC13</v>
      </c>
      <c r="T208" s="61" t="str">
        <f>'Map and Ab list'!AE327</f>
        <v>AC14</v>
      </c>
      <c r="U208" s="61" t="e">
        <f t="shared" si="40"/>
        <v>#VALUE!</v>
      </c>
      <c r="W208" s="61" t="str">
        <f>'Map and Ab list'!AE399</f>
        <v>AC13</v>
      </c>
      <c r="X208" s="61" t="str">
        <f>'Map and Ab list'!AE401</f>
        <v>AC14</v>
      </c>
      <c r="Y208" s="61" t="e">
        <f t="shared" si="41"/>
        <v>#VALUE!</v>
      </c>
      <c r="AA208" s="61" t="str">
        <f>'Map and Ab list'!AE473</f>
        <v>AC13</v>
      </c>
      <c r="AB208" s="61" t="str">
        <f>'Map and Ab list'!AE475</f>
        <v>AC14</v>
      </c>
      <c r="AC208" s="61" t="e">
        <f t="shared" si="42"/>
        <v>#VALUE!</v>
      </c>
      <c r="AE208" s="61" t="str">
        <f>'Map and Ab list'!AE547</f>
        <v>AC13</v>
      </c>
      <c r="AF208" s="61" t="str">
        <f>'Map and Ab list'!AE549</f>
        <v>AC14</v>
      </c>
      <c r="AG208" s="61" t="e">
        <f t="shared" si="43"/>
        <v>#VALUE!</v>
      </c>
      <c r="AI208" s="61" t="str">
        <f>'Map and Ab list'!AE621</f>
        <v>AC13</v>
      </c>
      <c r="AJ208" s="61" t="str">
        <f>'Map and Ab list'!AE623</f>
        <v>AC14</v>
      </c>
      <c r="AK208" s="61" t="e">
        <f t="shared" si="44"/>
        <v>#VALUE!</v>
      </c>
      <c r="AM208" s="61" t="str">
        <f>'Map and Ab list'!AE695</f>
        <v>AC13</v>
      </c>
      <c r="AN208" s="61" t="str">
        <f>'Map and Ab list'!AE697</f>
        <v>AC14</v>
      </c>
      <c r="AO208" s="61" t="e">
        <f t="shared" si="45"/>
        <v>#VALUE!</v>
      </c>
      <c r="AQ208" s="61" t="str">
        <f>'Map and Ab list'!AE769</f>
        <v>AC13</v>
      </c>
      <c r="AR208" s="61" t="str">
        <f>'Map and Ab list'!AE771</f>
        <v>AC14</v>
      </c>
      <c r="AS208" s="61" t="e">
        <f t="shared" si="46"/>
        <v>#VALUE!</v>
      </c>
      <c r="AU208" s="61" t="str">
        <f>'Map and Ab list'!AE843</f>
        <v>AC13</v>
      </c>
      <c r="AV208" s="61" t="str">
        <f>'Map and Ab list'!AE845</f>
        <v>AC14</v>
      </c>
      <c r="AW208" s="61" t="e">
        <f t="shared" si="47"/>
        <v>#VALUE!</v>
      </c>
      <c r="AZ208" s="11"/>
      <c r="BA208" s="11"/>
      <c r="BC208" s="11"/>
      <c r="BD208" s="11"/>
      <c r="BE208" s="11"/>
      <c r="BG208" s="11"/>
      <c r="BH208" s="11"/>
      <c r="BI208" s="11"/>
      <c r="BK208" s="11"/>
      <c r="BL208" s="11"/>
      <c r="BM208" s="11"/>
      <c r="BO208" s="11"/>
      <c r="BP208" s="11"/>
      <c r="BQ208" s="11"/>
      <c r="BS208" s="11"/>
      <c r="BT208" s="11"/>
      <c r="BU208" s="11"/>
      <c r="BW208" s="11"/>
      <c r="BX208" s="11"/>
      <c r="BY208" s="11"/>
      <c r="CA208" s="11"/>
      <c r="CB208" s="11"/>
      <c r="CC208" s="11"/>
      <c r="CE208" s="11"/>
      <c r="CF208" s="11"/>
      <c r="CG208" s="11"/>
      <c r="CI208" s="11"/>
      <c r="CJ208" s="11"/>
      <c r="CK208" s="11"/>
      <c r="CM208" s="11"/>
      <c r="CN208" s="11"/>
      <c r="CO208" s="11"/>
      <c r="CQ208" s="11"/>
      <c r="CR208" s="11"/>
      <c r="CS208" s="11"/>
    </row>
    <row r="209" spans="1:97" ht="14.1" customHeight="1" x14ac:dyDescent="0.2">
      <c r="A209" s="64">
        <v>205</v>
      </c>
      <c r="B209" s="117" t="s">
        <v>1315</v>
      </c>
      <c r="C209" s="61" t="str">
        <f>'Map and Ab list'!AF29</f>
        <v>AD13</v>
      </c>
      <c r="D209" s="61" t="str">
        <f>'Map and Ab list'!AF31</f>
        <v>AD14</v>
      </c>
      <c r="E209" s="61" t="e">
        <f t="shared" si="36"/>
        <v>#VALUE!</v>
      </c>
      <c r="G209" s="61" t="str">
        <f>'Map and Ab list'!AF103</f>
        <v>AD13</v>
      </c>
      <c r="H209" s="61" t="str">
        <f>'Map and Ab list'!AF105</f>
        <v>AD14</v>
      </c>
      <c r="I209" s="61" t="e">
        <f t="shared" si="37"/>
        <v>#VALUE!</v>
      </c>
      <c r="K209" s="61" t="str">
        <f>'Map and Ab list'!AF177</f>
        <v>AD13</v>
      </c>
      <c r="L209" s="61" t="str">
        <f>'Map and Ab list'!AF179</f>
        <v>AD14</v>
      </c>
      <c r="M209" s="61" t="e">
        <f t="shared" si="38"/>
        <v>#VALUE!</v>
      </c>
      <c r="O209" s="61" t="str">
        <f>'Map and Ab list'!AF251</f>
        <v>AD13</v>
      </c>
      <c r="P209" s="61" t="str">
        <f>'Map and Ab list'!AF253</f>
        <v>AD14</v>
      </c>
      <c r="Q209" s="61" t="e">
        <f t="shared" si="39"/>
        <v>#VALUE!</v>
      </c>
      <c r="S209" s="61" t="str">
        <f>'Map and Ab list'!AF325</f>
        <v>AD13</v>
      </c>
      <c r="T209" s="61" t="str">
        <f>'Map and Ab list'!AF327</f>
        <v>AD14</v>
      </c>
      <c r="U209" s="61" t="e">
        <f t="shared" si="40"/>
        <v>#VALUE!</v>
      </c>
      <c r="W209" s="61" t="str">
        <f>'Map and Ab list'!AF399</f>
        <v>AD13</v>
      </c>
      <c r="X209" s="61" t="str">
        <f>'Map and Ab list'!AF401</f>
        <v>AD14</v>
      </c>
      <c r="Y209" s="61" t="e">
        <f t="shared" si="41"/>
        <v>#VALUE!</v>
      </c>
      <c r="AA209" s="61" t="str">
        <f>'Map and Ab list'!AF473</f>
        <v>AD13</v>
      </c>
      <c r="AB209" s="61" t="str">
        <f>'Map and Ab list'!AF475</f>
        <v>AD14</v>
      </c>
      <c r="AC209" s="61" t="e">
        <f t="shared" si="42"/>
        <v>#VALUE!</v>
      </c>
      <c r="AE209" s="61" t="str">
        <f>'Map and Ab list'!AF547</f>
        <v>AD13</v>
      </c>
      <c r="AF209" s="61" t="str">
        <f>'Map and Ab list'!AF549</f>
        <v>AD14</v>
      </c>
      <c r="AG209" s="61" t="e">
        <f t="shared" si="43"/>
        <v>#VALUE!</v>
      </c>
      <c r="AI209" s="61" t="str">
        <f>'Map and Ab list'!AF621</f>
        <v>AD13</v>
      </c>
      <c r="AJ209" s="61" t="str">
        <f>'Map and Ab list'!AF623</f>
        <v>AD14</v>
      </c>
      <c r="AK209" s="61" t="e">
        <f t="shared" si="44"/>
        <v>#VALUE!</v>
      </c>
      <c r="AM209" s="61" t="str">
        <f>'Map and Ab list'!AF695</f>
        <v>AD13</v>
      </c>
      <c r="AN209" s="61" t="str">
        <f>'Map and Ab list'!AF697</f>
        <v>AD14</v>
      </c>
      <c r="AO209" s="61" t="e">
        <f t="shared" si="45"/>
        <v>#VALUE!</v>
      </c>
      <c r="AQ209" s="61" t="str">
        <f>'Map and Ab list'!AF769</f>
        <v>AD13</v>
      </c>
      <c r="AR209" s="61" t="str">
        <f>'Map and Ab list'!AF771</f>
        <v>AD14</v>
      </c>
      <c r="AS209" s="61" t="e">
        <f t="shared" si="46"/>
        <v>#VALUE!</v>
      </c>
      <c r="AU209" s="61" t="str">
        <f>'Map and Ab list'!AF843</f>
        <v>AD13</v>
      </c>
      <c r="AV209" s="61" t="str">
        <f>'Map and Ab list'!AF845</f>
        <v>AD14</v>
      </c>
      <c r="AW209" s="61" t="e">
        <f t="shared" si="47"/>
        <v>#VALUE!</v>
      </c>
      <c r="AZ209" s="11"/>
      <c r="BA209" s="11"/>
      <c r="BC209" s="11"/>
      <c r="BD209" s="11"/>
      <c r="BE209" s="11"/>
      <c r="BG209" s="11"/>
      <c r="BH209" s="11"/>
      <c r="BI209" s="11"/>
      <c r="BK209" s="11"/>
      <c r="BL209" s="11"/>
      <c r="BM209" s="11"/>
      <c r="BO209" s="11"/>
      <c r="BP209" s="11"/>
      <c r="BQ209" s="11"/>
      <c r="BS209" s="11"/>
      <c r="BT209" s="11"/>
      <c r="BU209" s="11"/>
      <c r="BW209" s="11"/>
      <c r="BX209" s="11"/>
      <c r="BY209" s="11"/>
      <c r="CA209" s="11"/>
      <c r="CB209" s="11"/>
      <c r="CC209" s="11"/>
      <c r="CE209" s="11"/>
      <c r="CF209" s="11"/>
      <c r="CG209" s="11"/>
      <c r="CI209" s="11"/>
      <c r="CJ209" s="11"/>
      <c r="CK209" s="11"/>
      <c r="CM209" s="11"/>
      <c r="CN209" s="11"/>
      <c r="CO209" s="11"/>
      <c r="CQ209" s="11"/>
      <c r="CR209" s="11"/>
      <c r="CS209" s="11"/>
    </row>
    <row r="210" spans="1:97" ht="14.1" customHeight="1" x14ac:dyDescent="0.2">
      <c r="A210" s="64">
        <v>206</v>
      </c>
      <c r="B210" s="117" t="s">
        <v>1316</v>
      </c>
      <c r="C210" s="61" t="str">
        <f>'Map and Ab list'!C33</f>
        <v>A15</v>
      </c>
      <c r="D210" s="61" t="str">
        <f>'Map and Ab list'!C35</f>
        <v>A16</v>
      </c>
      <c r="E210" s="61" t="e">
        <f t="shared" si="36"/>
        <v>#VALUE!</v>
      </c>
      <c r="G210" s="61" t="str">
        <f>'Map and Ab list'!C107</f>
        <v>A15</v>
      </c>
      <c r="H210" s="61" t="str">
        <f>'Map and Ab list'!C109</f>
        <v>A16</v>
      </c>
      <c r="I210" s="61" t="e">
        <f t="shared" si="37"/>
        <v>#VALUE!</v>
      </c>
      <c r="K210" s="61" t="str">
        <f>'Map and Ab list'!C181</f>
        <v>A15</v>
      </c>
      <c r="L210" s="61" t="str">
        <f>'Map and Ab list'!C183</f>
        <v>A16</v>
      </c>
      <c r="M210" s="61" t="e">
        <f t="shared" si="38"/>
        <v>#VALUE!</v>
      </c>
      <c r="O210" s="61" t="str">
        <f>'Map and Ab list'!C255</f>
        <v>A15</v>
      </c>
      <c r="P210" s="61" t="str">
        <f>'Map and Ab list'!C257</f>
        <v>A16</v>
      </c>
      <c r="Q210" s="61" t="e">
        <f t="shared" si="39"/>
        <v>#VALUE!</v>
      </c>
      <c r="S210" s="61" t="str">
        <f>'Map and Ab list'!C329</f>
        <v>A15</v>
      </c>
      <c r="T210" s="61" t="str">
        <f>'Map and Ab list'!C331</f>
        <v>A16</v>
      </c>
      <c r="U210" s="61" t="e">
        <f t="shared" si="40"/>
        <v>#VALUE!</v>
      </c>
      <c r="W210" s="61" t="str">
        <f>'Map and Ab list'!C403</f>
        <v>A15</v>
      </c>
      <c r="X210" s="61" t="str">
        <f>'Map and Ab list'!C405</f>
        <v>A16</v>
      </c>
      <c r="Y210" s="61" t="e">
        <f t="shared" si="41"/>
        <v>#VALUE!</v>
      </c>
      <c r="AA210" s="61" t="str">
        <f>'Map and Ab list'!C477</f>
        <v>A15</v>
      </c>
      <c r="AB210" s="61" t="str">
        <f>'Map and Ab list'!C479</f>
        <v>A16</v>
      </c>
      <c r="AC210" s="61" t="e">
        <f t="shared" si="42"/>
        <v>#VALUE!</v>
      </c>
      <c r="AE210" s="61" t="str">
        <f>'Map and Ab list'!C551</f>
        <v>A15</v>
      </c>
      <c r="AF210" s="61" t="str">
        <f>'Map and Ab list'!C553</f>
        <v>A16</v>
      </c>
      <c r="AG210" s="61" t="e">
        <f t="shared" si="43"/>
        <v>#VALUE!</v>
      </c>
      <c r="AI210" s="61" t="str">
        <f>'Map and Ab list'!C625</f>
        <v>A15</v>
      </c>
      <c r="AJ210" s="61" t="str">
        <f>'Map and Ab list'!C627</f>
        <v>A16</v>
      </c>
      <c r="AK210" s="61" t="e">
        <f t="shared" si="44"/>
        <v>#VALUE!</v>
      </c>
      <c r="AM210" s="61" t="str">
        <f>'Map and Ab list'!C699</f>
        <v>A15</v>
      </c>
      <c r="AN210" s="61" t="str">
        <f>'Map and Ab list'!C701</f>
        <v>A16</v>
      </c>
      <c r="AO210" s="61" t="e">
        <f t="shared" si="45"/>
        <v>#VALUE!</v>
      </c>
      <c r="AQ210" s="61" t="str">
        <f>'Map and Ab list'!C773</f>
        <v>A15</v>
      </c>
      <c r="AR210" s="61" t="str">
        <f>'Map and Ab list'!C775</f>
        <v>A16</v>
      </c>
      <c r="AS210" s="61" t="e">
        <f t="shared" si="46"/>
        <v>#VALUE!</v>
      </c>
      <c r="AU210" s="61" t="str">
        <f>'Map and Ab list'!C847</f>
        <v>A15</v>
      </c>
      <c r="AV210" s="61" t="str">
        <f>'Map and Ab list'!C849</f>
        <v>A16</v>
      </c>
      <c r="AW210" s="61" t="e">
        <f t="shared" si="47"/>
        <v>#VALUE!</v>
      </c>
      <c r="AZ210" s="11"/>
      <c r="BA210" s="11"/>
      <c r="BC210" s="11"/>
      <c r="BD210" s="11"/>
      <c r="BE210" s="11"/>
      <c r="BG210" s="11"/>
      <c r="BH210" s="11"/>
      <c r="BI210" s="11"/>
      <c r="BK210" s="11"/>
      <c r="BL210" s="11"/>
      <c r="BM210" s="11"/>
      <c r="BO210" s="11"/>
      <c r="BP210" s="11"/>
      <c r="BQ210" s="11"/>
      <c r="BS210" s="11"/>
      <c r="BT210" s="11"/>
      <c r="BU210" s="11"/>
      <c r="BW210" s="11"/>
      <c r="BX210" s="11"/>
      <c r="BY210" s="11"/>
      <c r="CA210" s="11"/>
      <c r="CB210" s="11"/>
      <c r="CC210" s="11"/>
      <c r="CE210" s="11"/>
      <c r="CF210" s="11"/>
      <c r="CG210" s="11"/>
      <c r="CI210" s="11"/>
      <c r="CJ210" s="11"/>
      <c r="CK210" s="11"/>
      <c r="CM210" s="11"/>
      <c r="CN210" s="11"/>
      <c r="CO210" s="11"/>
      <c r="CQ210" s="11"/>
      <c r="CR210" s="11"/>
      <c r="CS210" s="11"/>
    </row>
    <row r="211" spans="1:97" ht="14.1" customHeight="1" x14ac:dyDescent="0.2">
      <c r="A211" s="64">
        <v>207</v>
      </c>
      <c r="B211" s="117" t="s">
        <v>1317</v>
      </c>
      <c r="C211" s="61" t="str">
        <f>'Map and Ab list'!D33</f>
        <v>B15</v>
      </c>
      <c r="D211" s="61" t="str">
        <f>'Map and Ab list'!D35</f>
        <v>B16</v>
      </c>
      <c r="E211" s="61" t="e">
        <f t="shared" si="36"/>
        <v>#VALUE!</v>
      </c>
      <c r="G211" s="61" t="str">
        <f>'Map and Ab list'!D107</f>
        <v>B15</v>
      </c>
      <c r="H211" s="61" t="str">
        <f>'Map and Ab list'!D109</f>
        <v>B16</v>
      </c>
      <c r="I211" s="61" t="e">
        <f t="shared" si="37"/>
        <v>#VALUE!</v>
      </c>
      <c r="K211" s="61" t="str">
        <f>'Map and Ab list'!D181</f>
        <v>B15</v>
      </c>
      <c r="L211" s="61" t="str">
        <f>'Map and Ab list'!D183</f>
        <v>B16</v>
      </c>
      <c r="M211" s="61" t="e">
        <f t="shared" si="38"/>
        <v>#VALUE!</v>
      </c>
      <c r="O211" s="61" t="str">
        <f>'Map and Ab list'!D255</f>
        <v>B15</v>
      </c>
      <c r="P211" s="61" t="str">
        <f>'Map and Ab list'!D257</f>
        <v>B16</v>
      </c>
      <c r="Q211" s="61" t="e">
        <f t="shared" si="39"/>
        <v>#VALUE!</v>
      </c>
      <c r="S211" s="61" t="str">
        <f>'Map and Ab list'!D329</f>
        <v>B15</v>
      </c>
      <c r="T211" s="61" t="str">
        <f>'Map and Ab list'!D331</f>
        <v>B16</v>
      </c>
      <c r="U211" s="61" t="e">
        <f t="shared" si="40"/>
        <v>#VALUE!</v>
      </c>
      <c r="W211" s="61" t="str">
        <f>'Map and Ab list'!D403</f>
        <v>B15</v>
      </c>
      <c r="X211" s="61" t="str">
        <f>'Map and Ab list'!D405</f>
        <v>B16</v>
      </c>
      <c r="Y211" s="61" t="e">
        <f t="shared" si="41"/>
        <v>#VALUE!</v>
      </c>
      <c r="AA211" s="61" t="str">
        <f>'Map and Ab list'!D477</f>
        <v>B15</v>
      </c>
      <c r="AB211" s="61" t="str">
        <f>'Map and Ab list'!D479</f>
        <v>B16</v>
      </c>
      <c r="AC211" s="61" t="e">
        <f t="shared" si="42"/>
        <v>#VALUE!</v>
      </c>
      <c r="AE211" s="61" t="str">
        <f>'Map and Ab list'!D551</f>
        <v>B15</v>
      </c>
      <c r="AF211" s="61" t="str">
        <f>'Map and Ab list'!D553</f>
        <v>B16</v>
      </c>
      <c r="AG211" s="61" t="e">
        <f t="shared" si="43"/>
        <v>#VALUE!</v>
      </c>
      <c r="AI211" s="61" t="str">
        <f>'Map and Ab list'!D625</f>
        <v>B15</v>
      </c>
      <c r="AJ211" s="61" t="str">
        <f>'Map and Ab list'!D627</f>
        <v>B16</v>
      </c>
      <c r="AK211" s="61" t="e">
        <f t="shared" si="44"/>
        <v>#VALUE!</v>
      </c>
      <c r="AM211" s="61" t="str">
        <f>'Map and Ab list'!D699</f>
        <v>B15</v>
      </c>
      <c r="AN211" s="61" t="str">
        <f>'Map and Ab list'!D701</f>
        <v>B16</v>
      </c>
      <c r="AO211" s="61" t="e">
        <f t="shared" si="45"/>
        <v>#VALUE!</v>
      </c>
      <c r="AQ211" s="61" t="str">
        <f>'Map and Ab list'!D773</f>
        <v>B15</v>
      </c>
      <c r="AR211" s="61" t="str">
        <f>'Map and Ab list'!D775</f>
        <v>B16</v>
      </c>
      <c r="AS211" s="61" t="e">
        <f t="shared" si="46"/>
        <v>#VALUE!</v>
      </c>
      <c r="AU211" s="61" t="str">
        <f>'Map and Ab list'!D847</f>
        <v>B15</v>
      </c>
      <c r="AV211" s="61" t="str">
        <f>'Map and Ab list'!D849</f>
        <v>B16</v>
      </c>
      <c r="AW211" s="61" t="e">
        <f t="shared" si="47"/>
        <v>#VALUE!</v>
      </c>
      <c r="AZ211" s="11"/>
      <c r="BA211" s="11"/>
      <c r="BC211" s="11"/>
      <c r="BD211" s="11"/>
      <c r="BE211" s="11"/>
      <c r="BG211" s="11"/>
      <c r="BH211" s="11"/>
      <c r="BI211" s="11"/>
      <c r="BK211" s="11"/>
      <c r="BL211" s="11"/>
      <c r="BM211" s="11"/>
      <c r="BO211" s="11"/>
      <c r="BP211" s="11"/>
      <c r="BQ211" s="11"/>
      <c r="BS211" s="11"/>
      <c r="BT211" s="11"/>
      <c r="BU211" s="11"/>
      <c r="BW211" s="11"/>
      <c r="BX211" s="11"/>
      <c r="BY211" s="11"/>
      <c r="CA211" s="11"/>
      <c r="CB211" s="11"/>
      <c r="CC211" s="11"/>
      <c r="CE211" s="11"/>
      <c r="CF211" s="11"/>
      <c r="CG211" s="11"/>
      <c r="CI211" s="11"/>
      <c r="CJ211" s="11"/>
      <c r="CK211" s="11"/>
      <c r="CM211" s="11"/>
      <c r="CN211" s="11"/>
      <c r="CO211" s="11"/>
      <c r="CQ211" s="11"/>
      <c r="CR211" s="11"/>
      <c r="CS211" s="11"/>
    </row>
    <row r="212" spans="1:97" ht="14.1" customHeight="1" x14ac:dyDescent="0.2">
      <c r="A212" s="64">
        <v>208</v>
      </c>
      <c r="B212" s="117" t="s">
        <v>1318</v>
      </c>
      <c r="C212" s="61" t="str">
        <f>'Map and Ab list'!E33</f>
        <v>C15</v>
      </c>
      <c r="D212" s="61" t="str">
        <f>'Map and Ab list'!E35</f>
        <v>C16</v>
      </c>
      <c r="E212" s="61" t="e">
        <f t="shared" si="36"/>
        <v>#VALUE!</v>
      </c>
      <c r="G212" s="61" t="str">
        <f>'Map and Ab list'!E107</f>
        <v>C15</v>
      </c>
      <c r="H212" s="61" t="str">
        <f>'Map and Ab list'!E109</f>
        <v>C16</v>
      </c>
      <c r="I212" s="61" t="e">
        <f t="shared" si="37"/>
        <v>#VALUE!</v>
      </c>
      <c r="K212" s="61" t="str">
        <f>'Map and Ab list'!E181</f>
        <v>C15</v>
      </c>
      <c r="L212" s="61" t="str">
        <f>'Map and Ab list'!E183</f>
        <v>C16</v>
      </c>
      <c r="M212" s="61" t="e">
        <f t="shared" si="38"/>
        <v>#VALUE!</v>
      </c>
      <c r="O212" s="61" t="str">
        <f>'Map and Ab list'!E255</f>
        <v>C15</v>
      </c>
      <c r="P212" s="61" t="str">
        <f>'Map and Ab list'!E257</f>
        <v>C16</v>
      </c>
      <c r="Q212" s="61" t="e">
        <f t="shared" si="39"/>
        <v>#VALUE!</v>
      </c>
      <c r="S212" s="61" t="str">
        <f>'Map and Ab list'!E329</f>
        <v>C15</v>
      </c>
      <c r="T212" s="61" t="str">
        <f>'Map and Ab list'!E331</f>
        <v>C16</v>
      </c>
      <c r="U212" s="61" t="e">
        <f t="shared" si="40"/>
        <v>#VALUE!</v>
      </c>
      <c r="W212" s="61" t="str">
        <f>'Map and Ab list'!E403</f>
        <v>C15</v>
      </c>
      <c r="X212" s="61" t="str">
        <f>'Map and Ab list'!E405</f>
        <v>C16</v>
      </c>
      <c r="Y212" s="61" t="e">
        <f t="shared" si="41"/>
        <v>#VALUE!</v>
      </c>
      <c r="AA212" s="61" t="str">
        <f>'Map and Ab list'!E477</f>
        <v>C15</v>
      </c>
      <c r="AB212" s="61" t="str">
        <f>'Map and Ab list'!E479</f>
        <v>C16</v>
      </c>
      <c r="AC212" s="61" t="e">
        <f t="shared" si="42"/>
        <v>#VALUE!</v>
      </c>
      <c r="AE212" s="61" t="str">
        <f>'Map and Ab list'!E551</f>
        <v>C15</v>
      </c>
      <c r="AF212" s="61" t="str">
        <f>'Map and Ab list'!E553</f>
        <v>C16</v>
      </c>
      <c r="AG212" s="61" t="e">
        <f t="shared" si="43"/>
        <v>#VALUE!</v>
      </c>
      <c r="AI212" s="61" t="str">
        <f>'Map and Ab list'!E625</f>
        <v>C15</v>
      </c>
      <c r="AJ212" s="61" t="str">
        <f>'Map and Ab list'!E627</f>
        <v>C16</v>
      </c>
      <c r="AK212" s="61" t="e">
        <f t="shared" si="44"/>
        <v>#VALUE!</v>
      </c>
      <c r="AM212" s="61" t="str">
        <f>'Map and Ab list'!E699</f>
        <v>C15</v>
      </c>
      <c r="AN212" s="61" t="str">
        <f>'Map and Ab list'!E701</f>
        <v>C16</v>
      </c>
      <c r="AO212" s="61" t="e">
        <f t="shared" si="45"/>
        <v>#VALUE!</v>
      </c>
      <c r="AQ212" s="61" t="str">
        <f>'Map and Ab list'!E773</f>
        <v>C15</v>
      </c>
      <c r="AR212" s="61" t="str">
        <f>'Map and Ab list'!E775</f>
        <v>C16</v>
      </c>
      <c r="AS212" s="61" t="e">
        <f t="shared" si="46"/>
        <v>#VALUE!</v>
      </c>
      <c r="AU212" s="61" t="str">
        <f>'Map and Ab list'!E847</f>
        <v>C15</v>
      </c>
      <c r="AV212" s="61" t="str">
        <f>'Map and Ab list'!E849</f>
        <v>C16</v>
      </c>
      <c r="AW212" s="61" t="e">
        <f t="shared" si="47"/>
        <v>#VALUE!</v>
      </c>
      <c r="AZ212" s="11"/>
      <c r="BA212" s="11"/>
      <c r="BC212" s="11"/>
      <c r="BD212" s="11"/>
      <c r="BE212" s="11"/>
      <c r="BG212" s="11"/>
      <c r="BH212" s="11"/>
      <c r="BI212" s="11"/>
      <c r="BK212" s="11"/>
      <c r="BL212" s="11"/>
      <c r="BM212" s="11"/>
      <c r="BO212" s="11"/>
      <c r="BP212" s="11"/>
      <c r="BQ212" s="11"/>
      <c r="BS212" s="11"/>
      <c r="BT212" s="11"/>
      <c r="BU212" s="11"/>
      <c r="BW212" s="11"/>
      <c r="BX212" s="11"/>
      <c r="BY212" s="11"/>
      <c r="CA212" s="11"/>
      <c r="CB212" s="11"/>
      <c r="CC212" s="11"/>
      <c r="CE212" s="11"/>
      <c r="CF212" s="11"/>
      <c r="CG212" s="11"/>
      <c r="CI212" s="11"/>
      <c r="CJ212" s="11"/>
      <c r="CK212" s="11"/>
      <c r="CM212" s="11"/>
      <c r="CN212" s="11"/>
      <c r="CO212" s="11"/>
      <c r="CQ212" s="11"/>
      <c r="CR212" s="11"/>
      <c r="CS212" s="11"/>
    </row>
    <row r="213" spans="1:97" ht="14.1" customHeight="1" x14ac:dyDescent="0.2">
      <c r="A213" s="64">
        <v>209</v>
      </c>
      <c r="B213" s="117" t="s">
        <v>1319</v>
      </c>
      <c r="C213" s="61" t="str">
        <f>'Map and Ab list'!F33</f>
        <v>D15</v>
      </c>
      <c r="D213" s="61" t="str">
        <f>'Map and Ab list'!F35</f>
        <v>D16</v>
      </c>
      <c r="E213" s="61" t="e">
        <f t="shared" si="36"/>
        <v>#VALUE!</v>
      </c>
      <c r="G213" s="61" t="str">
        <f>'Map and Ab list'!F107</f>
        <v>D15</v>
      </c>
      <c r="H213" s="61" t="str">
        <f>'Map and Ab list'!F109</f>
        <v>D16</v>
      </c>
      <c r="I213" s="61" t="e">
        <f t="shared" si="37"/>
        <v>#VALUE!</v>
      </c>
      <c r="K213" s="61" t="str">
        <f>'Map and Ab list'!F181</f>
        <v>D15</v>
      </c>
      <c r="L213" s="61" t="str">
        <f>'Map and Ab list'!F183</f>
        <v>D16</v>
      </c>
      <c r="M213" s="61" t="e">
        <f t="shared" si="38"/>
        <v>#VALUE!</v>
      </c>
      <c r="O213" s="61" t="str">
        <f>'Map and Ab list'!F255</f>
        <v>D15</v>
      </c>
      <c r="P213" s="61" t="str">
        <f>'Map and Ab list'!F257</f>
        <v>D16</v>
      </c>
      <c r="Q213" s="61" t="e">
        <f t="shared" si="39"/>
        <v>#VALUE!</v>
      </c>
      <c r="S213" s="61" t="str">
        <f>'Map and Ab list'!F329</f>
        <v>D15</v>
      </c>
      <c r="T213" s="61" t="str">
        <f>'Map and Ab list'!F331</f>
        <v>D16</v>
      </c>
      <c r="U213" s="61" t="e">
        <f t="shared" si="40"/>
        <v>#VALUE!</v>
      </c>
      <c r="W213" s="61" t="str">
        <f>'Map and Ab list'!F403</f>
        <v>D15</v>
      </c>
      <c r="X213" s="61" t="str">
        <f>'Map and Ab list'!F405</f>
        <v>D16</v>
      </c>
      <c r="Y213" s="61" t="e">
        <f t="shared" si="41"/>
        <v>#VALUE!</v>
      </c>
      <c r="AA213" s="61" t="str">
        <f>'Map and Ab list'!F477</f>
        <v>D15</v>
      </c>
      <c r="AB213" s="61" t="str">
        <f>'Map and Ab list'!F479</f>
        <v>D16</v>
      </c>
      <c r="AC213" s="61" t="e">
        <f t="shared" si="42"/>
        <v>#VALUE!</v>
      </c>
      <c r="AE213" s="61" t="str">
        <f>'Map and Ab list'!F551</f>
        <v>D15</v>
      </c>
      <c r="AF213" s="61" t="str">
        <f>'Map and Ab list'!F553</f>
        <v>D16</v>
      </c>
      <c r="AG213" s="61" t="e">
        <f t="shared" si="43"/>
        <v>#VALUE!</v>
      </c>
      <c r="AI213" s="61" t="str">
        <f>'Map and Ab list'!F625</f>
        <v>D15</v>
      </c>
      <c r="AJ213" s="61" t="str">
        <f>'Map and Ab list'!F627</f>
        <v>D16</v>
      </c>
      <c r="AK213" s="61" t="e">
        <f t="shared" si="44"/>
        <v>#VALUE!</v>
      </c>
      <c r="AM213" s="61" t="str">
        <f>'Map and Ab list'!F699</f>
        <v>D15</v>
      </c>
      <c r="AN213" s="61" t="str">
        <f>'Map and Ab list'!F701</f>
        <v>D16</v>
      </c>
      <c r="AO213" s="61" t="e">
        <f t="shared" si="45"/>
        <v>#VALUE!</v>
      </c>
      <c r="AQ213" s="61" t="str">
        <f>'Map and Ab list'!F773</f>
        <v>D15</v>
      </c>
      <c r="AR213" s="61" t="str">
        <f>'Map and Ab list'!F775</f>
        <v>D16</v>
      </c>
      <c r="AS213" s="61" t="e">
        <f t="shared" si="46"/>
        <v>#VALUE!</v>
      </c>
      <c r="AU213" s="61" t="str">
        <f>'Map and Ab list'!F847</f>
        <v>D15</v>
      </c>
      <c r="AV213" s="61" t="str">
        <f>'Map and Ab list'!F849</f>
        <v>D16</v>
      </c>
      <c r="AW213" s="61" t="e">
        <f t="shared" si="47"/>
        <v>#VALUE!</v>
      </c>
      <c r="AZ213" s="11"/>
      <c r="BA213" s="11"/>
      <c r="BC213" s="11"/>
      <c r="BD213" s="11"/>
      <c r="BE213" s="11"/>
      <c r="BG213" s="11"/>
      <c r="BH213" s="11"/>
      <c r="BI213" s="11"/>
      <c r="BK213" s="11"/>
      <c r="BL213" s="11"/>
      <c r="BM213" s="11"/>
      <c r="BO213" s="11"/>
      <c r="BP213" s="11"/>
      <c r="BQ213" s="11"/>
      <c r="BS213" s="11"/>
      <c r="BT213" s="11"/>
      <c r="BU213" s="11"/>
      <c r="BW213" s="11"/>
      <c r="BX213" s="11"/>
      <c r="BY213" s="11"/>
      <c r="CA213" s="11"/>
      <c r="CB213" s="11"/>
      <c r="CC213" s="11"/>
      <c r="CE213" s="11"/>
      <c r="CF213" s="11"/>
      <c r="CG213" s="11"/>
      <c r="CI213" s="11"/>
      <c r="CJ213" s="11"/>
      <c r="CK213" s="11"/>
      <c r="CM213" s="11"/>
      <c r="CN213" s="11"/>
      <c r="CO213" s="11"/>
      <c r="CQ213" s="11"/>
      <c r="CR213" s="11"/>
      <c r="CS213" s="11"/>
    </row>
    <row r="214" spans="1:97" ht="14.1" customHeight="1" x14ac:dyDescent="0.2">
      <c r="A214" s="64">
        <v>210</v>
      </c>
      <c r="B214" s="117" t="s">
        <v>1320</v>
      </c>
      <c r="C214" s="61" t="str">
        <f>'Map and Ab list'!G33</f>
        <v>E15</v>
      </c>
      <c r="D214" s="61" t="str">
        <f>'Map and Ab list'!G35</f>
        <v>E16</v>
      </c>
      <c r="E214" s="61" t="e">
        <f t="shared" si="36"/>
        <v>#VALUE!</v>
      </c>
      <c r="G214" s="61" t="str">
        <f>'Map and Ab list'!G107</f>
        <v>E15</v>
      </c>
      <c r="H214" s="61" t="str">
        <f>'Map and Ab list'!G109</f>
        <v>E16</v>
      </c>
      <c r="I214" s="61" t="e">
        <f t="shared" si="37"/>
        <v>#VALUE!</v>
      </c>
      <c r="K214" s="61" t="str">
        <f>'Map and Ab list'!G181</f>
        <v>E15</v>
      </c>
      <c r="L214" s="61" t="str">
        <f>'Map and Ab list'!G183</f>
        <v>E16</v>
      </c>
      <c r="M214" s="61" t="e">
        <f t="shared" si="38"/>
        <v>#VALUE!</v>
      </c>
      <c r="O214" s="61" t="str">
        <f>'Map and Ab list'!G255</f>
        <v>E15</v>
      </c>
      <c r="P214" s="61" t="str">
        <f>'Map and Ab list'!G257</f>
        <v>E16</v>
      </c>
      <c r="Q214" s="61" t="e">
        <f t="shared" si="39"/>
        <v>#VALUE!</v>
      </c>
      <c r="S214" s="61" t="str">
        <f>'Map and Ab list'!G329</f>
        <v>E15</v>
      </c>
      <c r="T214" s="61" t="str">
        <f>'Map and Ab list'!G331</f>
        <v>E16</v>
      </c>
      <c r="U214" s="61" t="e">
        <f t="shared" si="40"/>
        <v>#VALUE!</v>
      </c>
      <c r="W214" s="61" t="str">
        <f>'Map and Ab list'!G403</f>
        <v>E15</v>
      </c>
      <c r="X214" s="61" t="str">
        <f>'Map and Ab list'!G405</f>
        <v>E16</v>
      </c>
      <c r="Y214" s="61" t="e">
        <f t="shared" si="41"/>
        <v>#VALUE!</v>
      </c>
      <c r="AA214" s="61" t="str">
        <f>'Map and Ab list'!G477</f>
        <v>E15</v>
      </c>
      <c r="AB214" s="61" t="str">
        <f>'Map and Ab list'!G479</f>
        <v>E16</v>
      </c>
      <c r="AC214" s="61" t="e">
        <f t="shared" si="42"/>
        <v>#VALUE!</v>
      </c>
      <c r="AE214" s="61" t="str">
        <f>'Map and Ab list'!G551</f>
        <v>E15</v>
      </c>
      <c r="AF214" s="61" t="str">
        <f>'Map and Ab list'!G553</f>
        <v>E16</v>
      </c>
      <c r="AG214" s="61" t="e">
        <f t="shared" si="43"/>
        <v>#VALUE!</v>
      </c>
      <c r="AI214" s="61" t="str">
        <f>'Map and Ab list'!G625</f>
        <v>E15</v>
      </c>
      <c r="AJ214" s="61" t="str">
        <f>'Map and Ab list'!G627</f>
        <v>E16</v>
      </c>
      <c r="AK214" s="61" t="e">
        <f t="shared" si="44"/>
        <v>#VALUE!</v>
      </c>
      <c r="AM214" s="61" t="str">
        <f>'Map and Ab list'!G699</f>
        <v>E15</v>
      </c>
      <c r="AN214" s="61" t="str">
        <f>'Map and Ab list'!G701</f>
        <v>E16</v>
      </c>
      <c r="AO214" s="61" t="e">
        <f t="shared" si="45"/>
        <v>#VALUE!</v>
      </c>
      <c r="AQ214" s="61" t="str">
        <f>'Map and Ab list'!G773</f>
        <v>E15</v>
      </c>
      <c r="AR214" s="61" t="str">
        <f>'Map and Ab list'!G775</f>
        <v>E16</v>
      </c>
      <c r="AS214" s="61" t="e">
        <f t="shared" si="46"/>
        <v>#VALUE!</v>
      </c>
      <c r="AU214" s="61" t="str">
        <f>'Map and Ab list'!G847</f>
        <v>E15</v>
      </c>
      <c r="AV214" s="61" t="str">
        <f>'Map and Ab list'!G849</f>
        <v>E16</v>
      </c>
      <c r="AW214" s="61" t="e">
        <f t="shared" si="47"/>
        <v>#VALUE!</v>
      </c>
      <c r="AZ214" s="11"/>
      <c r="BA214" s="11"/>
      <c r="BC214" s="11"/>
      <c r="BD214" s="11"/>
      <c r="BE214" s="11"/>
      <c r="BG214" s="11"/>
      <c r="BH214" s="11"/>
      <c r="BI214" s="11"/>
      <c r="BK214" s="11"/>
      <c r="BL214" s="11"/>
      <c r="BM214" s="11"/>
      <c r="BO214" s="11"/>
      <c r="BP214" s="11"/>
      <c r="BQ214" s="11"/>
      <c r="BS214" s="11"/>
      <c r="BT214" s="11"/>
      <c r="BU214" s="11"/>
      <c r="BW214" s="11"/>
      <c r="BX214" s="11"/>
      <c r="BY214" s="11"/>
      <c r="CA214" s="11"/>
      <c r="CB214" s="11"/>
      <c r="CC214" s="11"/>
      <c r="CE214" s="11"/>
      <c r="CF214" s="11"/>
      <c r="CG214" s="11"/>
      <c r="CI214" s="11"/>
      <c r="CJ214" s="11"/>
      <c r="CK214" s="11"/>
      <c r="CM214" s="11"/>
      <c r="CN214" s="11"/>
      <c r="CO214" s="11"/>
      <c r="CQ214" s="11"/>
      <c r="CR214" s="11"/>
      <c r="CS214" s="11"/>
    </row>
    <row r="215" spans="1:97" ht="14.1" customHeight="1" x14ac:dyDescent="0.2">
      <c r="A215" s="64">
        <v>211</v>
      </c>
      <c r="B215" s="117" t="s">
        <v>1321</v>
      </c>
      <c r="C215" s="61" t="str">
        <f>'Map and Ab list'!H33</f>
        <v>F15</v>
      </c>
      <c r="D215" s="61" t="str">
        <f>'Map and Ab list'!H35</f>
        <v>F16</v>
      </c>
      <c r="E215" s="61" t="e">
        <f t="shared" si="36"/>
        <v>#VALUE!</v>
      </c>
      <c r="G215" s="61" t="str">
        <f>'Map and Ab list'!H107</f>
        <v>F15</v>
      </c>
      <c r="H215" s="61" t="str">
        <f>'Map and Ab list'!H109</f>
        <v>F16</v>
      </c>
      <c r="I215" s="61" t="e">
        <f t="shared" si="37"/>
        <v>#VALUE!</v>
      </c>
      <c r="K215" s="61" t="str">
        <f>'Map and Ab list'!H181</f>
        <v>F15</v>
      </c>
      <c r="L215" s="61" t="str">
        <f>'Map and Ab list'!H183</f>
        <v>F16</v>
      </c>
      <c r="M215" s="61" t="e">
        <f t="shared" si="38"/>
        <v>#VALUE!</v>
      </c>
      <c r="O215" s="61" t="str">
        <f>'Map and Ab list'!H255</f>
        <v>F15</v>
      </c>
      <c r="P215" s="61" t="str">
        <f>'Map and Ab list'!H257</f>
        <v>F16</v>
      </c>
      <c r="Q215" s="61" t="e">
        <f t="shared" si="39"/>
        <v>#VALUE!</v>
      </c>
      <c r="S215" s="61" t="str">
        <f>'Map and Ab list'!H329</f>
        <v>F15</v>
      </c>
      <c r="T215" s="61" t="str">
        <f>'Map and Ab list'!H331</f>
        <v>F16</v>
      </c>
      <c r="U215" s="61" t="e">
        <f t="shared" si="40"/>
        <v>#VALUE!</v>
      </c>
      <c r="W215" s="61" t="str">
        <f>'Map and Ab list'!H403</f>
        <v>F15</v>
      </c>
      <c r="X215" s="61" t="str">
        <f>'Map and Ab list'!H405</f>
        <v>F16</v>
      </c>
      <c r="Y215" s="61" t="e">
        <f t="shared" si="41"/>
        <v>#VALUE!</v>
      </c>
      <c r="AA215" s="61" t="str">
        <f>'Map and Ab list'!H477</f>
        <v>F15</v>
      </c>
      <c r="AB215" s="61" t="str">
        <f>'Map and Ab list'!H479</f>
        <v>F16</v>
      </c>
      <c r="AC215" s="61" t="e">
        <f t="shared" si="42"/>
        <v>#VALUE!</v>
      </c>
      <c r="AE215" s="61" t="str">
        <f>'Map and Ab list'!H551</f>
        <v>F15</v>
      </c>
      <c r="AF215" s="61" t="str">
        <f>'Map and Ab list'!H553</f>
        <v>F16</v>
      </c>
      <c r="AG215" s="61" t="e">
        <f t="shared" si="43"/>
        <v>#VALUE!</v>
      </c>
      <c r="AI215" s="61" t="str">
        <f>'Map and Ab list'!H625</f>
        <v>F15</v>
      </c>
      <c r="AJ215" s="61" t="str">
        <f>'Map and Ab list'!H627</f>
        <v>F16</v>
      </c>
      <c r="AK215" s="61" t="e">
        <f t="shared" si="44"/>
        <v>#VALUE!</v>
      </c>
      <c r="AM215" s="61" t="str">
        <f>'Map and Ab list'!H699</f>
        <v>F15</v>
      </c>
      <c r="AN215" s="61" t="str">
        <f>'Map and Ab list'!H701</f>
        <v>F16</v>
      </c>
      <c r="AO215" s="61" t="e">
        <f t="shared" si="45"/>
        <v>#VALUE!</v>
      </c>
      <c r="AQ215" s="61" t="str">
        <f>'Map and Ab list'!H773</f>
        <v>F15</v>
      </c>
      <c r="AR215" s="61" t="str">
        <f>'Map and Ab list'!H775</f>
        <v>F16</v>
      </c>
      <c r="AS215" s="61" t="e">
        <f t="shared" si="46"/>
        <v>#VALUE!</v>
      </c>
      <c r="AU215" s="61" t="str">
        <f>'Map and Ab list'!H847</f>
        <v>F15</v>
      </c>
      <c r="AV215" s="61" t="str">
        <f>'Map and Ab list'!H849</f>
        <v>F16</v>
      </c>
      <c r="AW215" s="61" t="e">
        <f t="shared" si="47"/>
        <v>#VALUE!</v>
      </c>
      <c r="AZ215" s="11"/>
      <c r="BA215" s="11"/>
      <c r="BC215" s="11"/>
      <c r="BD215" s="11"/>
      <c r="BE215" s="11"/>
      <c r="BG215" s="11"/>
      <c r="BH215" s="11"/>
      <c r="BI215" s="11"/>
      <c r="BK215" s="11"/>
      <c r="BL215" s="11"/>
      <c r="BM215" s="11"/>
      <c r="BO215" s="11"/>
      <c r="BP215" s="11"/>
      <c r="BQ215" s="11"/>
      <c r="BS215" s="11"/>
      <c r="BT215" s="11"/>
      <c r="BU215" s="11"/>
      <c r="BW215" s="11"/>
      <c r="BX215" s="11"/>
      <c r="BY215" s="11"/>
      <c r="CA215" s="11"/>
      <c r="CB215" s="11"/>
      <c r="CC215" s="11"/>
      <c r="CE215" s="11"/>
      <c r="CF215" s="11"/>
      <c r="CG215" s="11"/>
      <c r="CI215" s="11"/>
      <c r="CJ215" s="11"/>
      <c r="CK215" s="11"/>
      <c r="CM215" s="11"/>
      <c r="CN215" s="11"/>
      <c r="CO215" s="11"/>
      <c r="CQ215" s="11"/>
      <c r="CR215" s="11"/>
      <c r="CS215" s="11"/>
    </row>
    <row r="216" spans="1:97" ht="14.1" customHeight="1" x14ac:dyDescent="0.2">
      <c r="A216" s="64">
        <v>212</v>
      </c>
      <c r="B216" s="117" t="s">
        <v>1322</v>
      </c>
      <c r="C216" s="61" t="str">
        <f>'Map and Ab list'!I33</f>
        <v>G15</v>
      </c>
      <c r="D216" s="61" t="str">
        <f>'Map and Ab list'!I35</f>
        <v>G16</v>
      </c>
      <c r="E216" s="61" t="e">
        <f t="shared" si="36"/>
        <v>#VALUE!</v>
      </c>
      <c r="G216" s="61" t="str">
        <f>'Map and Ab list'!I107</f>
        <v>G15</v>
      </c>
      <c r="H216" s="61" t="str">
        <f>'Map and Ab list'!I109</f>
        <v>G16</v>
      </c>
      <c r="I216" s="61" t="e">
        <f t="shared" si="37"/>
        <v>#VALUE!</v>
      </c>
      <c r="K216" s="61" t="str">
        <f>'Map and Ab list'!I181</f>
        <v>G15</v>
      </c>
      <c r="L216" s="61" t="str">
        <f>'Map and Ab list'!I183</f>
        <v>G16</v>
      </c>
      <c r="M216" s="61" t="e">
        <f t="shared" si="38"/>
        <v>#VALUE!</v>
      </c>
      <c r="O216" s="61" t="str">
        <f>'Map and Ab list'!I255</f>
        <v>G15</v>
      </c>
      <c r="P216" s="61" t="str">
        <f>'Map and Ab list'!I257</f>
        <v>G16</v>
      </c>
      <c r="Q216" s="61" t="e">
        <f t="shared" si="39"/>
        <v>#VALUE!</v>
      </c>
      <c r="S216" s="61" t="str">
        <f>'Map and Ab list'!I329</f>
        <v>G15</v>
      </c>
      <c r="T216" s="61" t="str">
        <f>'Map and Ab list'!I331</f>
        <v>G16</v>
      </c>
      <c r="U216" s="61" t="e">
        <f t="shared" si="40"/>
        <v>#VALUE!</v>
      </c>
      <c r="W216" s="61" t="str">
        <f>'Map and Ab list'!I403</f>
        <v>G15</v>
      </c>
      <c r="X216" s="61" t="str">
        <f>'Map and Ab list'!I405</f>
        <v>G16</v>
      </c>
      <c r="Y216" s="61" t="e">
        <f t="shared" si="41"/>
        <v>#VALUE!</v>
      </c>
      <c r="AA216" s="61" t="str">
        <f>'Map and Ab list'!I477</f>
        <v>G15</v>
      </c>
      <c r="AB216" s="61" t="str">
        <f>'Map and Ab list'!I479</f>
        <v>G16</v>
      </c>
      <c r="AC216" s="61" t="e">
        <f t="shared" si="42"/>
        <v>#VALUE!</v>
      </c>
      <c r="AE216" s="61" t="str">
        <f>'Map and Ab list'!I551</f>
        <v>G15</v>
      </c>
      <c r="AF216" s="61" t="str">
        <f>'Map and Ab list'!I553</f>
        <v>G16</v>
      </c>
      <c r="AG216" s="61" t="e">
        <f t="shared" si="43"/>
        <v>#VALUE!</v>
      </c>
      <c r="AI216" s="61" t="str">
        <f>'Map and Ab list'!I625</f>
        <v>G15</v>
      </c>
      <c r="AJ216" s="61" t="str">
        <f>'Map and Ab list'!I627</f>
        <v>G16</v>
      </c>
      <c r="AK216" s="61" t="e">
        <f t="shared" si="44"/>
        <v>#VALUE!</v>
      </c>
      <c r="AM216" s="61" t="str">
        <f>'Map and Ab list'!I699</f>
        <v>G15</v>
      </c>
      <c r="AN216" s="61" t="str">
        <f>'Map and Ab list'!I701</f>
        <v>G16</v>
      </c>
      <c r="AO216" s="61" t="e">
        <f t="shared" si="45"/>
        <v>#VALUE!</v>
      </c>
      <c r="AQ216" s="61" t="str">
        <f>'Map and Ab list'!I773</f>
        <v>G15</v>
      </c>
      <c r="AR216" s="61" t="str">
        <f>'Map and Ab list'!I775</f>
        <v>G16</v>
      </c>
      <c r="AS216" s="61" t="e">
        <f t="shared" si="46"/>
        <v>#VALUE!</v>
      </c>
      <c r="AU216" s="61" t="str">
        <f>'Map and Ab list'!I847</f>
        <v>G15</v>
      </c>
      <c r="AV216" s="61" t="str">
        <f>'Map and Ab list'!I849</f>
        <v>G16</v>
      </c>
      <c r="AW216" s="61" t="e">
        <f t="shared" si="47"/>
        <v>#VALUE!</v>
      </c>
      <c r="AZ216" s="11"/>
      <c r="BA216" s="11"/>
      <c r="BC216" s="11"/>
      <c r="BD216" s="11"/>
      <c r="BE216" s="11"/>
      <c r="BG216" s="11"/>
      <c r="BH216" s="11"/>
      <c r="BI216" s="11"/>
      <c r="BK216" s="11"/>
      <c r="BL216" s="11"/>
      <c r="BM216" s="11"/>
      <c r="BO216" s="11"/>
      <c r="BP216" s="11"/>
      <c r="BQ216" s="11"/>
      <c r="BS216" s="11"/>
      <c r="BT216" s="11"/>
      <c r="BU216" s="11"/>
      <c r="BW216" s="11"/>
      <c r="BX216" s="11"/>
      <c r="BY216" s="11"/>
      <c r="CA216" s="11"/>
      <c r="CB216" s="11"/>
      <c r="CC216" s="11"/>
      <c r="CE216" s="11"/>
      <c r="CF216" s="11"/>
      <c r="CG216" s="11"/>
      <c r="CI216" s="11"/>
      <c r="CJ216" s="11"/>
      <c r="CK216" s="11"/>
      <c r="CM216" s="11"/>
      <c r="CN216" s="11"/>
      <c r="CO216" s="11"/>
      <c r="CQ216" s="11"/>
      <c r="CR216" s="11"/>
      <c r="CS216" s="11"/>
    </row>
    <row r="217" spans="1:97" ht="14.1" customHeight="1" x14ac:dyDescent="0.2">
      <c r="A217" s="64">
        <v>213</v>
      </c>
      <c r="B217" s="117" t="s">
        <v>1323</v>
      </c>
      <c r="C217" s="61" t="str">
        <f>'Map and Ab list'!J33</f>
        <v>H15</v>
      </c>
      <c r="D217" s="61" t="str">
        <f>'Map and Ab list'!J35</f>
        <v>H16</v>
      </c>
      <c r="E217" s="61" t="e">
        <f t="shared" si="36"/>
        <v>#VALUE!</v>
      </c>
      <c r="G217" s="61" t="str">
        <f>'Map and Ab list'!J107</f>
        <v>H15</v>
      </c>
      <c r="H217" s="61" t="str">
        <f>'Map and Ab list'!J109</f>
        <v>H16</v>
      </c>
      <c r="I217" s="61" t="e">
        <f t="shared" si="37"/>
        <v>#VALUE!</v>
      </c>
      <c r="K217" s="61" t="str">
        <f>'Map and Ab list'!J181</f>
        <v>H15</v>
      </c>
      <c r="L217" s="61" t="str">
        <f>'Map and Ab list'!J183</f>
        <v>H16</v>
      </c>
      <c r="M217" s="61" t="e">
        <f t="shared" si="38"/>
        <v>#VALUE!</v>
      </c>
      <c r="O217" s="61" t="str">
        <f>'Map and Ab list'!J255</f>
        <v>H15</v>
      </c>
      <c r="P217" s="61" t="str">
        <f>'Map and Ab list'!J257</f>
        <v>H16</v>
      </c>
      <c r="Q217" s="61" t="e">
        <f t="shared" si="39"/>
        <v>#VALUE!</v>
      </c>
      <c r="S217" s="61" t="str">
        <f>'Map and Ab list'!J329</f>
        <v>H15</v>
      </c>
      <c r="T217" s="61" t="str">
        <f>'Map and Ab list'!J331</f>
        <v>H16</v>
      </c>
      <c r="U217" s="61" t="e">
        <f t="shared" si="40"/>
        <v>#VALUE!</v>
      </c>
      <c r="W217" s="61" t="str">
        <f>'Map and Ab list'!J403</f>
        <v>H15</v>
      </c>
      <c r="X217" s="61" t="str">
        <f>'Map and Ab list'!J405</f>
        <v>H16</v>
      </c>
      <c r="Y217" s="61" t="e">
        <f t="shared" si="41"/>
        <v>#VALUE!</v>
      </c>
      <c r="AA217" s="61" t="str">
        <f>'Map and Ab list'!J477</f>
        <v>H15</v>
      </c>
      <c r="AB217" s="61" t="str">
        <f>'Map and Ab list'!J479</f>
        <v>H16</v>
      </c>
      <c r="AC217" s="61" t="e">
        <f t="shared" si="42"/>
        <v>#VALUE!</v>
      </c>
      <c r="AE217" s="61" t="str">
        <f>'Map and Ab list'!J551</f>
        <v>H15</v>
      </c>
      <c r="AF217" s="61" t="str">
        <f>'Map and Ab list'!J553</f>
        <v>H16</v>
      </c>
      <c r="AG217" s="61" t="e">
        <f t="shared" si="43"/>
        <v>#VALUE!</v>
      </c>
      <c r="AI217" s="61" t="str">
        <f>'Map and Ab list'!J625</f>
        <v>H15</v>
      </c>
      <c r="AJ217" s="61" t="str">
        <f>'Map and Ab list'!J627</f>
        <v>H16</v>
      </c>
      <c r="AK217" s="61" t="e">
        <f t="shared" si="44"/>
        <v>#VALUE!</v>
      </c>
      <c r="AM217" s="61" t="str">
        <f>'Map and Ab list'!J699</f>
        <v>H15</v>
      </c>
      <c r="AN217" s="61" t="str">
        <f>'Map and Ab list'!J701</f>
        <v>H16</v>
      </c>
      <c r="AO217" s="61" t="e">
        <f t="shared" si="45"/>
        <v>#VALUE!</v>
      </c>
      <c r="AQ217" s="61" t="str">
        <f>'Map and Ab list'!J773</f>
        <v>H15</v>
      </c>
      <c r="AR217" s="61" t="str">
        <f>'Map and Ab list'!J775</f>
        <v>H16</v>
      </c>
      <c r="AS217" s="61" t="e">
        <f t="shared" si="46"/>
        <v>#VALUE!</v>
      </c>
      <c r="AU217" s="61" t="str">
        <f>'Map and Ab list'!J847</f>
        <v>H15</v>
      </c>
      <c r="AV217" s="61" t="str">
        <f>'Map and Ab list'!J849</f>
        <v>H16</v>
      </c>
      <c r="AW217" s="61" t="e">
        <f t="shared" si="47"/>
        <v>#VALUE!</v>
      </c>
      <c r="AZ217" s="11"/>
      <c r="BA217" s="11"/>
      <c r="BC217" s="11"/>
      <c r="BD217" s="11"/>
      <c r="BE217" s="11"/>
      <c r="BG217" s="11"/>
      <c r="BH217" s="11"/>
      <c r="BI217" s="11"/>
      <c r="BK217" s="11"/>
      <c r="BL217" s="11"/>
      <c r="BM217" s="11"/>
      <c r="BO217" s="11"/>
      <c r="BP217" s="11"/>
      <c r="BQ217" s="11"/>
      <c r="BS217" s="11"/>
      <c r="BT217" s="11"/>
      <c r="BU217" s="11"/>
      <c r="BW217" s="11"/>
      <c r="BX217" s="11"/>
      <c r="BY217" s="11"/>
      <c r="CA217" s="11"/>
      <c r="CB217" s="11"/>
      <c r="CC217" s="11"/>
      <c r="CE217" s="11"/>
      <c r="CF217" s="11"/>
      <c r="CG217" s="11"/>
      <c r="CI217" s="11"/>
      <c r="CJ217" s="11"/>
      <c r="CK217" s="11"/>
      <c r="CM217" s="11"/>
      <c r="CN217" s="11"/>
      <c r="CO217" s="11"/>
      <c r="CQ217" s="11"/>
      <c r="CR217" s="11"/>
      <c r="CS217" s="11"/>
    </row>
    <row r="218" spans="1:97" ht="14.1" customHeight="1" x14ac:dyDescent="0.2">
      <c r="A218" s="64">
        <v>214</v>
      </c>
      <c r="B218" s="117" t="s">
        <v>1324</v>
      </c>
      <c r="C218" s="61" t="str">
        <f>'Map and Ab list'!K33</f>
        <v>I15</v>
      </c>
      <c r="D218" s="61" t="str">
        <f>'Map and Ab list'!K35</f>
        <v>I16</v>
      </c>
      <c r="E218" s="61" t="e">
        <f t="shared" si="36"/>
        <v>#VALUE!</v>
      </c>
      <c r="G218" s="61" t="str">
        <f>'Map and Ab list'!K107</f>
        <v>I15</v>
      </c>
      <c r="H218" s="61" t="str">
        <f>'Map and Ab list'!K109</f>
        <v>I16</v>
      </c>
      <c r="I218" s="61" t="e">
        <f t="shared" si="37"/>
        <v>#VALUE!</v>
      </c>
      <c r="K218" s="61" t="str">
        <f>'Map and Ab list'!K181</f>
        <v>I15</v>
      </c>
      <c r="L218" s="61" t="str">
        <f>'Map and Ab list'!K183</f>
        <v>I16</v>
      </c>
      <c r="M218" s="61" t="e">
        <f t="shared" si="38"/>
        <v>#VALUE!</v>
      </c>
      <c r="O218" s="61" t="str">
        <f>'Map and Ab list'!K255</f>
        <v>I15</v>
      </c>
      <c r="P218" s="61" t="str">
        <f>'Map and Ab list'!K257</f>
        <v>I16</v>
      </c>
      <c r="Q218" s="61" t="e">
        <f t="shared" si="39"/>
        <v>#VALUE!</v>
      </c>
      <c r="S218" s="61" t="str">
        <f>'Map and Ab list'!K329</f>
        <v>I15</v>
      </c>
      <c r="T218" s="61" t="str">
        <f>'Map and Ab list'!K331</f>
        <v>I16</v>
      </c>
      <c r="U218" s="61" t="e">
        <f t="shared" si="40"/>
        <v>#VALUE!</v>
      </c>
      <c r="W218" s="61" t="str">
        <f>'Map and Ab list'!K403</f>
        <v>I15</v>
      </c>
      <c r="X218" s="61" t="str">
        <f>'Map and Ab list'!K405</f>
        <v>I16</v>
      </c>
      <c r="Y218" s="61" t="e">
        <f t="shared" si="41"/>
        <v>#VALUE!</v>
      </c>
      <c r="AA218" s="61" t="str">
        <f>'Map and Ab list'!K477</f>
        <v>I15</v>
      </c>
      <c r="AB218" s="61" t="str">
        <f>'Map and Ab list'!K479</f>
        <v>I16</v>
      </c>
      <c r="AC218" s="61" t="e">
        <f t="shared" si="42"/>
        <v>#VALUE!</v>
      </c>
      <c r="AE218" s="61" t="str">
        <f>'Map and Ab list'!K551</f>
        <v>I15</v>
      </c>
      <c r="AF218" s="61" t="str">
        <f>'Map and Ab list'!K553</f>
        <v>I16</v>
      </c>
      <c r="AG218" s="61" t="e">
        <f t="shared" si="43"/>
        <v>#VALUE!</v>
      </c>
      <c r="AI218" s="61" t="str">
        <f>'Map and Ab list'!K625</f>
        <v>I15</v>
      </c>
      <c r="AJ218" s="61" t="str">
        <f>'Map and Ab list'!K627</f>
        <v>I16</v>
      </c>
      <c r="AK218" s="61" t="e">
        <f t="shared" si="44"/>
        <v>#VALUE!</v>
      </c>
      <c r="AM218" s="61" t="str">
        <f>'Map and Ab list'!K699</f>
        <v>I15</v>
      </c>
      <c r="AN218" s="61" t="str">
        <f>'Map and Ab list'!K701</f>
        <v>I16</v>
      </c>
      <c r="AO218" s="61" t="e">
        <f t="shared" si="45"/>
        <v>#VALUE!</v>
      </c>
      <c r="AQ218" s="61" t="str">
        <f>'Map and Ab list'!K773</f>
        <v>I15</v>
      </c>
      <c r="AR218" s="61" t="str">
        <f>'Map and Ab list'!K775</f>
        <v>I16</v>
      </c>
      <c r="AS218" s="61" t="e">
        <f t="shared" si="46"/>
        <v>#VALUE!</v>
      </c>
      <c r="AU218" s="61" t="str">
        <f>'Map and Ab list'!K847</f>
        <v>I15</v>
      </c>
      <c r="AV218" s="61" t="str">
        <f>'Map and Ab list'!K849</f>
        <v>I16</v>
      </c>
      <c r="AW218" s="61" t="e">
        <f t="shared" si="47"/>
        <v>#VALUE!</v>
      </c>
      <c r="AZ218" s="11"/>
      <c r="BA218" s="11"/>
      <c r="BC218" s="11"/>
      <c r="BD218" s="11"/>
      <c r="BE218" s="11"/>
      <c r="BG218" s="11"/>
      <c r="BH218" s="11"/>
      <c r="BI218" s="11"/>
      <c r="BK218" s="11"/>
      <c r="BL218" s="11"/>
      <c r="BM218" s="11"/>
      <c r="BO218" s="11"/>
      <c r="BP218" s="11"/>
      <c r="BQ218" s="11"/>
      <c r="BS218" s="11"/>
      <c r="BT218" s="11"/>
      <c r="BU218" s="11"/>
      <c r="BW218" s="11"/>
      <c r="BX218" s="11"/>
      <c r="BY218" s="11"/>
      <c r="CA218" s="11"/>
      <c r="CB218" s="11"/>
      <c r="CC218" s="11"/>
      <c r="CE218" s="11"/>
      <c r="CF218" s="11"/>
      <c r="CG218" s="11"/>
      <c r="CI218" s="11"/>
      <c r="CJ218" s="11"/>
      <c r="CK218" s="11"/>
      <c r="CM218" s="11"/>
      <c r="CN218" s="11"/>
      <c r="CO218" s="11"/>
      <c r="CQ218" s="11"/>
      <c r="CR218" s="11"/>
      <c r="CS218" s="11"/>
    </row>
    <row r="219" spans="1:97" ht="14.1" customHeight="1" x14ac:dyDescent="0.2">
      <c r="A219" s="64">
        <v>215</v>
      </c>
      <c r="B219" s="117" t="s">
        <v>1325</v>
      </c>
      <c r="C219" s="61" t="str">
        <f>'Map and Ab list'!L33</f>
        <v>J15</v>
      </c>
      <c r="D219" s="61" t="str">
        <f>'Map and Ab list'!L35</f>
        <v>J16</v>
      </c>
      <c r="E219" s="61" t="e">
        <f t="shared" si="36"/>
        <v>#VALUE!</v>
      </c>
      <c r="G219" s="61" t="str">
        <f>'Map and Ab list'!L107</f>
        <v>J15</v>
      </c>
      <c r="H219" s="61" t="str">
        <f>'Map and Ab list'!L109</f>
        <v>J16</v>
      </c>
      <c r="I219" s="61" t="e">
        <f t="shared" si="37"/>
        <v>#VALUE!</v>
      </c>
      <c r="K219" s="61" t="str">
        <f>'Map and Ab list'!L181</f>
        <v>J15</v>
      </c>
      <c r="L219" s="61" t="str">
        <f>'Map and Ab list'!L183</f>
        <v>J16</v>
      </c>
      <c r="M219" s="61" t="e">
        <f t="shared" si="38"/>
        <v>#VALUE!</v>
      </c>
      <c r="O219" s="61" t="str">
        <f>'Map and Ab list'!L255</f>
        <v>J15</v>
      </c>
      <c r="P219" s="61" t="str">
        <f>'Map and Ab list'!L257</f>
        <v>J16</v>
      </c>
      <c r="Q219" s="61" t="e">
        <f t="shared" si="39"/>
        <v>#VALUE!</v>
      </c>
      <c r="S219" s="61" t="str">
        <f>'Map and Ab list'!L329</f>
        <v>J15</v>
      </c>
      <c r="T219" s="61" t="str">
        <f>'Map and Ab list'!L331</f>
        <v>J16</v>
      </c>
      <c r="U219" s="61" t="e">
        <f t="shared" si="40"/>
        <v>#VALUE!</v>
      </c>
      <c r="W219" s="61" t="str">
        <f>'Map and Ab list'!L403</f>
        <v>J15</v>
      </c>
      <c r="X219" s="61" t="str">
        <f>'Map and Ab list'!L405</f>
        <v>J16</v>
      </c>
      <c r="Y219" s="61" t="e">
        <f t="shared" si="41"/>
        <v>#VALUE!</v>
      </c>
      <c r="AA219" s="61" t="str">
        <f>'Map and Ab list'!L477</f>
        <v>J15</v>
      </c>
      <c r="AB219" s="61" t="str">
        <f>'Map and Ab list'!L479</f>
        <v>J16</v>
      </c>
      <c r="AC219" s="61" t="e">
        <f t="shared" si="42"/>
        <v>#VALUE!</v>
      </c>
      <c r="AE219" s="61" t="str">
        <f>'Map and Ab list'!L551</f>
        <v>J15</v>
      </c>
      <c r="AF219" s="61" t="str">
        <f>'Map and Ab list'!L553</f>
        <v>J16</v>
      </c>
      <c r="AG219" s="61" t="e">
        <f t="shared" si="43"/>
        <v>#VALUE!</v>
      </c>
      <c r="AI219" s="61" t="str">
        <f>'Map and Ab list'!L625</f>
        <v>J15</v>
      </c>
      <c r="AJ219" s="61" t="str">
        <f>'Map and Ab list'!L627</f>
        <v>J16</v>
      </c>
      <c r="AK219" s="61" t="e">
        <f t="shared" si="44"/>
        <v>#VALUE!</v>
      </c>
      <c r="AM219" s="61" t="str">
        <f>'Map and Ab list'!L699</f>
        <v>J15</v>
      </c>
      <c r="AN219" s="61" t="str">
        <f>'Map and Ab list'!L701</f>
        <v>J16</v>
      </c>
      <c r="AO219" s="61" t="e">
        <f t="shared" si="45"/>
        <v>#VALUE!</v>
      </c>
      <c r="AQ219" s="61" t="str">
        <f>'Map and Ab list'!L773</f>
        <v>J15</v>
      </c>
      <c r="AR219" s="61" t="str">
        <f>'Map and Ab list'!L775</f>
        <v>J16</v>
      </c>
      <c r="AS219" s="61" t="e">
        <f t="shared" si="46"/>
        <v>#VALUE!</v>
      </c>
      <c r="AU219" s="61" t="str">
        <f>'Map and Ab list'!L847</f>
        <v>J15</v>
      </c>
      <c r="AV219" s="61" t="str">
        <f>'Map and Ab list'!L849</f>
        <v>J16</v>
      </c>
      <c r="AW219" s="61" t="e">
        <f t="shared" si="47"/>
        <v>#VALUE!</v>
      </c>
      <c r="AZ219" s="11"/>
      <c r="BA219" s="11"/>
      <c r="BC219" s="11"/>
      <c r="BD219" s="11"/>
      <c r="BE219" s="11"/>
      <c r="BG219" s="11"/>
      <c r="BH219" s="11"/>
      <c r="BI219" s="11"/>
      <c r="BK219" s="11"/>
      <c r="BL219" s="11"/>
      <c r="BM219" s="11"/>
      <c r="BO219" s="11"/>
      <c r="BP219" s="11"/>
      <c r="BQ219" s="11"/>
      <c r="BS219" s="11"/>
      <c r="BT219" s="11"/>
      <c r="BU219" s="11"/>
      <c r="BW219" s="11"/>
      <c r="BX219" s="11"/>
      <c r="BY219" s="11"/>
      <c r="CA219" s="11"/>
      <c r="CB219" s="11"/>
      <c r="CC219" s="11"/>
      <c r="CE219" s="11"/>
      <c r="CF219" s="11"/>
      <c r="CG219" s="11"/>
      <c r="CI219" s="11"/>
      <c r="CJ219" s="11"/>
      <c r="CK219" s="11"/>
      <c r="CM219" s="11"/>
      <c r="CN219" s="11"/>
      <c r="CO219" s="11"/>
      <c r="CQ219" s="11"/>
      <c r="CR219" s="11"/>
      <c r="CS219" s="11"/>
    </row>
    <row r="220" spans="1:97" ht="14.1" customHeight="1" x14ac:dyDescent="0.2">
      <c r="A220" s="64">
        <v>216</v>
      </c>
      <c r="B220" s="117" t="s">
        <v>1326</v>
      </c>
      <c r="C220" s="61" t="str">
        <f>'Map and Ab list'!M33</f>
        <v>K15</v>
      </c>
      <c r="D220" s="61" t="str">
        <f>'Map and Ab list'!M35</f>
        <v>K16</v>
      </c>
      <c r="E220" s="61" t="e">
        <f t="shared" si="36"/>
        <v>#VALUE!</v>
      </c>
      <c r="G220" s="61" t="str">
        <f>'Map and Ab list'!M107</f>
        <v>K15</v>
      </c>
      <c r="H220" s="61" t="str">
        <f>'Map and Ab list'!M109</f>
        <v>K16</v>
      </c>
      <c r="I220" s="61" t="e">
        <f t="shared" si="37"/>
        <v>#VALUE!</v>
      </c>
      <c r="K220" s="61" t="str">
        <f>'Map and Ab list'!M181</f>
        <v>K15</v>
      </c>
      <c r="L220" s="61" t="str">
        <f>'Map and Ab list'!M183</f>
        <v>K16</v>
      </c>
      <c r="M220" s="61" t="e">
        <f t="shared" si="38"/>
        <v>#VALUE!</v>
      </c>
      <c r="O220" s="61" t="str">
        <f>'Map and Ab list'!M255</f>
        <v>K15</v>
      </c>
      <c r="P220" s="61" t="str">
        <f>'Map and Ab list'!M257</f>
        <v>K16</v>
      </c>
      <c r="Q220" s="61" t="e">
        <f t="shared" si="39"/>
        <v>#VALUE!</v>
      </c>
      <c r="S220" s="61" t="str">
        <f>'Map and Ab list'!M329</f>
        <v>K15</v>
      </c>
      <c r="T220" s="61" t="str">
        <f>'Map and Ab list'!M331</f>
        <v>K16</v>
      </c>
      <c r="U220" s="61" t="e">
        <f t="shared" si="40"/>
        <v>#VALUE!</v>
      </c>
      <c r="W220" s="61" t="str">
        <f>'Map and Ab list'!M403</f>
        <v>K15</v>
      </c>
      <c r="X220" s="61" t="str">
        <f>'Map and Ab list'!M405</f>
        <v>K16</v>
      </c>
      <c r="Y220" s="61" t="e">
        <f t="shared" si="41"/>
        <v>#VALUE!</v>
      </c>
      <c r="AA220" s="61" t="str">
        <f>'Map and Ab list'!M477</f>
        <v>K15</v>
      </c>
      <c r="AB220" s="61" t="str">
        <f>'Map and Ab list'!M479</f>
        <v>K16</v>
      </c>
      <c r="AC220" s="61" t="e">
        <f t="shared" si="42"/>
        <v>#VALUE!</v>
      </c>
      <c r="AE220" s="61" t="str">
        <f>'Map and Ab list'!M551</f>
        <v>K15</v>
      </c>
      <c r="AF220" s="61" t="str">
        <f>'Map and Ab list'!M553</f>
        <v>K16</v>
      </c>
      <c r="AG220" s="61" t="e">
        <f t="shared" si="43"/>
        <v>#VALUE!</v>
      </c>
      <c r="AI220" s="61" t="str">
        <f>'Map and Ab list'!M625</f>
        <v>K15</v>
      </c>
      <c r="AJ220" s="61" t="str">
        <f>'Map and Ab list'!M627</f>
        <v>K16</v>
      </c>
      <c r="AK220" s="61" t="e">
        <f t="shared" si="44"/>
        <v>#VALUE!</v>
      </c>
      <c r="AM220" s="61" t="str">
        <f>'Map and Ab list'!M699</f>
        <v>K15</v>
      </c>
      <c r="AN220" s="61" t="str">
        <f>'Map and Ab list'!M701</f>
        <v>K16</v>
      </c>
      <c r="AO220" s="61" t="e">
        <f t="shared" si="45"/>
        <v>#VALUE!</v>
      </c>
      <c r="AQ220" s="61" t="str">
        <f>'Map and Ab list'!M773</f>
        <v>K15</v>
      </c>
      <c r="AR220" s="61" t="str">
        <f>'Map and Ab list'!M775</f>
        <v>K16</v>
      </c>
      <c r="AS220" s="61" t="e">
        <f t="shared" si="46"/>
        <v>#VALUE!</v>
      </c>
      <c r="AU220" s="61" t="str">
        <f>'Map and Ab list'!M847</f>
        <v>K15</v>
      </c>
      <c r="AV220" s="61" t="str">
        <f>'Map and Ab list'!M849</f>
        <v>K16</v>
      </c>
      <c r="AW220" s="61" t="e">
        <f t="shared" si="47"/>
        <v>#VALUE!</v>
      </c>
      <c r="AZ220" s="11"/>
      <c r="BA220" s="11"/>
      <c r="BC220" s="11"/>
      <c r="BD220" s="11"/>
      <c r="BE220" s="11"/>
      <c r="BG220" s="11"/>
      <c r="BH220" s="11"/>
      <c r="BI220" s="11"/>
      <c r="BK220" s="11"/>
      <c r="BL220" s="11"/>
      <c r="BM220" s="11"/>
      <c r="BO220" s="11"/>
      <c r="BP220" s="11"/>
      <c r="BQ220" s="11"/>
      <c r="BS220" s="11"/>
      <c r="BT220" s="11"/>
      <c r="BU220" s="11"/>
      <c r="BW220" s="11"/>
      <c r="BX220" s="11"/>
      <c r="BY220" s="11"/>
      <c r="CA220" s="11"/>
      <c r="CB220" s="11"/>
      <c r="CC220" s="11"/>
      <c r="CE220" s="11"/>
      <c r="CF220" s="11"/>
      <c r="CG220" s="11"/>
      <c r="CI220" s="11"/>
      <c r="CJ220" s="11"/>
      <c r="CK220" s="11"/>
      <c r="CM220" s="11"/>
      <c r="CN220" s="11"/>
      <c r="CO220" s="11"/>
      <c r="CQ220" s="11"/>
      <c r="CR220" s="11"/>
      <c r="CS220" s="11"/>
    </row>
    <row r="221" spans="1:97" ht="14.1" customHeight="1" x14ac:dyDescent="0.2">
      <c r="A221" s="64">
        <v>217</v>
      </c>
      <c r="B221" s="117" t="s">
        <v>1327</v>
      </c>
      <c r="C221" s="61" t="str">
        <f>'Map and Ab list'!N33</f>
        <v>L15</v>
      </c>
      <c r="D221" s="61" t="str">
        <f>'Map and Ab list'!N35</f>
        <v>L16</v>
      </c>
      <c r="E221" s="61" t="e">
        <f t="shared" si="36"/>
        <v>#VALUE!</v>
      </c>
      <c r="G221" s="61" t="str">
        <f>'Map and Ab list'!N107</f>
        <v>L15</v>
      </c>
      <c r="H221" s="61" t="str">
        <f>'Map and Ab list'!N109</f>
        <v>L16</v>
      </c>
      <c r="I221" s="61" t="e">
        <f t="shared" si="37"/>
        <v>#VALUE!</v>
      </c>
      <c r="K221" s="61" t="str">
        <f>'Map and Ab list'!N181</f>
        <v>L15</v>
      </c>
      <c r="L221" s="61" t="str">
        <f>'Map and Ab list'!N183</f>
        <v>L16</v>
      </c>
      <c r="M221" s="61" t="e">
        <f t="shared" si="38"/>
        <v>#VALUE!</v>
      </c>
      <c r="O221" s="61" t="str">
        <f>'Map and Ab list'!N255</f>
        <v>L15</v>
      </c>
      <c r="P221" s="61" t="str">
        <f>'Map and Ab list'!N257</f>
        <v>L16</v>
      </c>
      <c r="Q221" s="61" t="e">
        <f t="shared" si="39"/>
        <v>#VALUE!</v>
      </c>
      <c r="S221" s="61" t="str">
        <f>'Map and Ab list'!N329</f>
        <v>L15</v>
      </c>
      <c r="T221" s="61" t="str">
        <f>'Map and Ab list'!N331</f>
        <v>L16</v>
      </c>
      <c r="U221" s="61" t="e">
        <f t="shared" si="40"/>
        <v>#VALUE!</v>
      </c>
      <c r="W221" s="61" t="str">
        <f>'Map and Ab list'!N403</f>
        <v>L15</v>
      </c>
      <c r="X221" s="61" t="str">
        <f>'Map and Ab list'!N405</f>
        <v>L16</v>
      </c>
      <c r="Y221" s="61" t="e">
        <f t="shared" si="41"/>
        <v>#VALUE!</v>
      </c>
      <c r="AA221" s="61" t="str">
        <f>'Map and Ab list'!N477</f>
        <v>L15</v>
      </c>
      <c r="AB221" s="61" t="str">
        <f>'Map and Ab list'!N479</f>
        <v>L16</v>
      </c>
      <c r="AC221" s="61" t="e">
        <f t="shared" si="42"/>
        <v>#VALUE!</v>
      </c>
      <c r="AE221" s="61" t="str">
        <f>'Map and Ab list'!N551</f>
        <v>L15</v>
      </c>
      <c r="AF221" s="61" t="str">
        <f>'Map and Ab list'!N553</f>
        <v>L16</v>
      </c>
      <c r="AG221" s="61" t="e">
        <f t="shared" si="43"/>
        <v>#VALUE!</v>
      </c>
      <c r="AI221" s="61" t="str">
        <f>'Map and Ab list'!N625</f>
        <v>L15</v>
      </c>
      <c r="AJ221" s="61" t="str">
        <f>'Map and Ab list'!N627</f>
        <v>L16</v>
      </c>
      <c r="AK221" s="61" t="e">
        <f t="shared" si="44"/>
        <v>#VALUE!</v>
      </c>
      <c r="AM221" s="61" t="str">
        <f>'Map and Ab list'!N699</f>
        <v>L15</v>
      </c>
      <c r="AN221" s="61" t="str">
        <f>'Map and Ab list'!N701</f>
        <v>L16</v>
      </c>
      <c r="AO221" s="61" t="e">
        <f t="shared" si="45"/>
        <v>#VALUE!</v>
      </c>
      <c r="AQ221" s="61" t="str">
        <f>'Map and Ab list'!N773</f>
        <v>L15</v>
      </c>
      <c r="AR221" s="61" t="str">
        <f>'Map and Ab list'!N775</f>
        <v>L16</v>
      </c>
      <c r="AS221" s="61" t="e">
        <f t="shared" si="46"/>
        <v>#VALUE!</v>
      </c>
      <c r="AU221" s="61" t="str">
        <f>'Map and Ab list'!N847</f>
        <v>L15</v>
      </c>
      <c r="AV221" s="61" t="str">
        <f>'Map and Ab list'!N849</f>
        <v>L16</v>
      </c>
      <c r="AW221" s="61" t="e">
        <f t="shared" si="47"/>
        <v>#VALUE!</v>
      </c>
      <c r="AZ221" s="11"/>
      <c r="BA221" s="11"/>
      <c r="BC221" s="11"/>
      <c r="BD221" s="11"/>
      <c r="BE221" s="11"/>
      <c r="BG221" s="11"/>
      <c r="BH221" s="11"/>
      <c r="BI221" s="11"/>
      <c r="BK221" s="11"/>
      <c r="BL221" s="11"/>
      <c r="BM221" s="11"/>
      <c r="BO221" s="11"/>
      <c r="BP221" s="11"/>
      <c r="BQ221" s="11"/>
      <c r="BS221" s="11"/>
      <c r="BT221" s="11"/>
      <c r="BU221" s="11"/>
      <c r="BW221" s="11"/>
      <c r="BX221" s="11"/>
      <c r="BY221" s="11"/>
      <c r="CA221" s="11"/>
      <c r="CB221" s="11"/>
      <c r="CC221" s="11"/>
      <c r="CE221" s="11"/>
      <c r="CF221" s="11"/>
      <c r="CG221" s="11"/>
      <c r="CI221" s="11"/>
      <c r="CJ221" s="11"/>
      <c r="CK221" s="11"/>
      <c r="CM221" s="11"/>
      <c r="CN221" s="11"/>
      <c r="CO221" s="11"/>
      <c r="CQ221" s="11"/>
      <c r="CR221" s="11"/>
      <c r="CS221" s="11"/>
    </row>
    <row r="222" spans="1:97" ht="14.1" customHeight="1" x14ac:dyDescent="0.2">
      <c r="A222" s="64">
        <v>218</v>
      </c>
      <c r="B222" s="117" t="s">
        <v>1328</v>
      </c>
      <c r="C222" s="61" t="str">
        <f>'Map and Ab list'!O33</f>
        <v>M15</v>
      </c>
      <c r="D222" s="61" t="str">
        <f>'Map and Ab list'!O35</f>
        <v>M16</v>
      </c>
      <c r="E222" s="61" t="e">
        <f t="shared" si="36"/>
        <v>#VALUE!</v>
      </c>
      <c r="G222" s="61" t="str">
        <f>'Map and Ab list'!O107</f>
        <v>M15</v>
      </c>
      <c r="H222" s="61" t="str">
        <f>'Map and Ab list'!O109</f>
        <v>M16</v>
      </c>
      <c r="I222" s="61" t="e">
        <f t="shared" si="37"/>
        <v>#VALUE!</v>
      </c>
      <c r="K222" s="61" t="str">
        <f>'Map and Ab list'!O181</f>
        <v>M15</v>
      </c>
      <c r="L222" s="61" t="str">
        <f>'Map and Ab list'!O183</f>
        <v>M16</v>
      </c>
      <c r="M222" s="61" t="e">
        <f t="shared" si="38"/>
        <v>#VALUE!</v>
      </c>
      <c r="O222" s="61" t="str">
        <f>'Map and Ab list'!O255</f>
        <v>M15</v>
      </c>
      <c r="P222" s="61" t="str">
        <f>'Map and Ab list'!O257</f>
        <v>M16</v>
      </c>
      <c r="Q222" s="61" t="e">
        <f t="shared" si="39"/>
        <v>#VALUE!</v>
      </c>
      <c r="S222" s="61" t="str">
        <f>'Map and Ab list'!O329</f>
        <v>M15</v>
      </c>
      <c r="T222" s="61" t="str">
        <f>'Map and Ab list'!O331</f>
        <v>M16</v>
      </c>
      <c r="U222" s="61" t="e">
        <f t="shared" si="40"/>
        <v>#VALUE!</v>
      </c>
      <c r="W222" s="61" t="str">
        <f>'Map and Ab list'!O403</f>
        <v>M15</v>
      </c>
      <c r="X222" s="61" t="str">
        <f>'Map and Ab list'!O405</f>
        <v>M16</v>
      </c>
      <c r="Y222" s="61" t="e">
        <f t="shared" si="41"/>
        <v>#VALUE!</v>
      </c>
      <c r="AA222" s="61" t="str">
        <f>'Map and Ab list'!O477</f>
        <v>M15</v>
      </c>
      <c r="AB222" s="61" t="str">
        <f>'Map and Ab list'!O479</f>
        <v>M16</v>
      </c>
      <c r="AC222" s="61" t="e">
        <f t="shared" si="42"/>
        <v>#VALUE!</v>
      </c>
      <c r="AE222" s="61" t="str">
        <f>'Map and Ab list'!O551</f>
        <v>M15</v>
      </c>
      <c r="AF222" s="61" t="str">
        <f>'Map and Ab list'!O553</f>
        <v>M16</v>
      </c>
      <c r="AG222" s="61" t="e">
        <f t="shared" si="43"/>
        <v>#VALUE!</v>
      </c>
      <c r="AI222" s="61" t="str">
        <f>'Map and Ab list'!O625</f>
        <v>M15</v>
      </c>
      <c r="AJ222" s="61" t="str">
        <f>'Map and Ab list'!O627</f>
        <v>M16</v>
      </c>
      <c r="AK222" s="61" t="e">
        <f t="shared" si="44"/>
        <v>#VALUE!</v>
      </c>
      <c r="AM222" s="61" t="str">
        <f>'Map and Ab list'!O699</f>
        <v>M15</v>
      </c>
      <c r="AN222" s="61" t="str">
        <f>'Map and Ab list'!O701</f>
        <v>M16</v>
      </c>
      <c r="AO222" s="61" t="e">
        <f t="shared" si="45"/>
        <v>#VALUE!</v>
      </c>
      <c r="AQ222" s="61" t="str">
        <f>'Map and Ab list'!O773</f>
        <v>M15</v>
      </c>
      <c r="AR222" s="61" t="str">
        <f>'Map and Ab list'!O775</f>
        <v>M16</v>
      </c>
      <c r="AS222" s="61" t="e">
        <f t="shared" si="46"/>
        <v>#VALUE!</v>
      </c>
      <c r="AU222" s="61" t="str">
        <f>'Map and Ab list'!O847</f>
        <v>M15</v>
      </c>
      <c r="AV222" s="61" t="str">
        <f>'Map and Ab list'!O849</f>
        <v>M16</v>
      </c>
      <c r="AW222" s="61" t="e">
        <f t="shared" si="47"/>
        <v>#VALUE!</v>
      </c>
      <c r="AZ222" s="11"/>
      <c r="BA222" s="11"/>
      <c r="BC222" s="11"/>
      <c r="BD222" s="11"/>
      <c r="BE222" s="11"/>
      <c r="BG222" s="11"/>
      <c r="BH222" s="11"/>
      <c r="BI222" s="11"/>
      <c r="BK222" s="11"/>
      <c r="BL222" s="11"/>
      <c r="BM222" s="11"/>
      <c r="BO222" s="11"/>
      <c r="BP222" s="11"/>
      <c r="BQ222" s="11"/>
      <c r="BS222" s="11"/>
      <c r="BT222" s="11"/>
      <c r="BU222" s="11"/>
      <c r="BW222" s="11"/>
      <c r="BX222" s="11"/>
      <c r="BY222" s="11"/>
      <c r="CA222" s="11"/>
      <c r="CB222" s="11"/>
      <c r="CC222" s="11"/>
      <c r="CE222" s="11"/>
      <c r="CF222" s="11"/>
      <c r="CG222" s="11"/>
      <c r="CI222" s="11"/>
      <c r="CJ222" s="11"/>
      <c r="CK222" s="11"/>
      <c r="CM222" s="11"/>
      <c r="CN222" s="11"/>
      <c r="CO222" s="11"/>
      <c r="CQ222" s="11"/>
      <c r="CR222" s="11"/>
      <c r="CS222" s="11"/>
    </row>
    <row r="223" spans="1:97" ht="14.1" customHeight="1" x14ac:dyDescent="0.2">
      <c r="A223" s="64">
        <v>219</v>
      </c>
      <c r="B223" s="117" t="s">
        <v>1329</v>
      </c>
      <c r="C223" s="61" t="str">
        <f>'Map and Ab list'!P33</f>
        <v>N15</v>
      </c>
      <c r="D223" s="61" t="str">
        <f>'Map and Ab list'!P35</f>
        <v>N16</v>
      </c>
      <c r="E223" s="61" t="e">
        <f t="shared" si="36"/>
        <v>#VALUE!</v>
      </c>
      <c r="G223" s="61" t="str">
        <f>'Map and Ab list'!P107</f>
        <v>N15</v>
      </c>
      <c r="H223" s="61" t="str">
        <f>'Map and Ab list'!P109</f>
        <v>N16</v>
      </c>
      <c r="I223" s="61" t="e">
        <f t="shared" si="37"/>
        <v>#VALUE!</v>
      </c>
      <c r="K223" s="61" t="str">
        <f>'Map and Ab list'!P181</f>
        <v>N15</v>
      </c>
      <c r="L223" s="61" t="str">
        <f>'Map and Ab list'!P183</f>
        <v>N16</v>
      </c>
      <c r="M223" s="61" t="e">
        <f t="shared" si="38"/>
        <v>#VALUE!</v>
      </c>
      <c r="O223" s="61" t="str">
        <f>'Map and Ab list'!P255</f>
        <v>N15</v>
      </c>
      <c r="P223" s="61" t="str">
        <f>'Map and Ab list'!P257</f>
        <v>N16</v>
      </c>
      <c r="Q223" s="61" t="e">
        <f t="shared" si="39"/>
        <v>#VALUE!</v>
      </c>
      <c r="S223" s="61" t="str">
        <f>'Map and Ab list'!P329</f>
        <v>N15</v>
      </c>
      <c r="T223" s="61" t="str">
        <f>'Map and Ab list'!P331</f>
        <v>N16</v>
      </c>
      <c r="U223" s="61" t="e">
        <f t="shared" si="40"/>
        <v>#VALUE!</v>
      </c>
      <c r="W223" s="61" t="str">
        <f>'Map and Ab list'!P403</f>
        <v>N15</v>
      </c>
      <c r="X223" s="61" t="str">
        <f>'Map and Ab list'!P405</f>
        <v>N16</v>
      </c>
      <c r="Y223" s="61" t="e">
        <f t="shared" si="41"/>
        <v>#VALUE!</v>
      </c>
      <c r="AA223" s="61" t="str">
        <f>'Map and Ab list'!P477</f>
        <v>N15</v>
      </c>
      <c r="AB223" s="61" t="str">
        <f>'Map and Ab list'!P479</f>
        <v>N16</v>
      </c>
      <c r="AC223" s="61" t="e">
        <f t="shared" si="42"/>
        <v>#VALUE!</v>
      </c>
      <c r="AE223" s="61" t="str">
        <f>'Map and Ab list'!P551</f>
        <v>N15</v>
      </c>
      <c r="AF223" s="61" t="str">
        <f>'Map and Ab list'!P553</f>
        <v>N16</v>
      </c>
      <c r="AG223" s="61" t="e">
        <f t="shared" si="43"/>
        <v>#VALUE!</v>
      </c>
      <c r="AI223" s="61" t="str">
        <f>'Map and Ab list'!P625</f>
        <v>N15</v>
      </c>
      <c r="AJ223" s="61" t="str">
        <f>'Map and Ab list'!P627</f>
        <v>N16</v>
      </c>
      <c r="AK223" s="61" t="e">
        <f t="shared" si="44"/>
        <v>#VALUE!</v>
      </c>
      <c r="AM223" s="61" t="str">
        <f>'Map and Ab list'!P699</f>
        <v>N15</v>
      </c>
      <c r="AN223" s="61" t="str">
        <f>'Map and Ab list'!P701</f>
        <v>N16</v>
      </c>
      <c r="AO223" s="61" t="e">
        <f t="shared" si="45"/>
        <v>#VALUE!</v>
      </c>
      <c r="AQ223" s="61" t="str">
        <f>'Map and Ab list'!P773</f>
        <v>N15</v>
      </c>
      <c r="AR223" s="61" t="str">
        <f>'Map and Ab list'!P775</f>
        <v>N16</v>
      </c>
      <c r="AS223" s="61" t="e">
        <f t="shared" si="46"/>
        <v>#VALUE!</v>
      </c>
      <c r="AU223" s="61" t="str">
        <f>'Map and Ab list'!P847</f>
        <v>N15</v>
      </c>
      <c r="AV223" s="61" t="str">
        <f>'Map and Ab list'!P849</f>
        <v>N16</v>
      </c>
      <c r="AW223" s="61" t="e">
        <f t="shared" si="47"/>
        <v>#VALUE!</v>
      </c>
      <c r="AZ223" s="11"/>
      <c r="BA223" s="11"/>
      <c r="BC223" s="11"/>
      <c r="BD223" s="11"/>
      <c r="BE223" s="11"/>
      <c r="BG223" s="11"/>
      <c r="BH223" s="11"/>
      <c r="BI223" s="11"/>
      <c r="BK223" s="11"/>
      <c r="BL223" s="11"/>
      <c r="BM223" s="11"/>
      <c r="BO223" s="11"/>
      <c r="BP223" s="11"/>
      <c r="BQ223" s="11"/>
      <c r="BS223" s="11"/>
      <c r="BT223" s="11"/>
      <c r="BU223" s="11"/>
      <c r="BW223" s="11"/>
      <c r="BX223" s="11"/>
      <c r="BY223" s="11"/>
      <c r="CA223" s="11"/>
      <c r="CB223" s="11"/>
      <c r="CC223" s="11"/>
      <c r="CE223" s="11"/>
      <c r="CF223" s="11"/>
      <c r="CG223" s="11"/>
      <c r="CI223" s="11"/>
      <c r="CJ223" s="11"/>
      <c r="CK223" s="11"/>
      <c r="CM223" s="11"/>
      <c r="CN223" s="11"/>
      <c r="CO223" s="11"/>
      <c r="CQ223" s="11"/>
      <c r="CR223" s="11"/>
      <c r="CS223" s="11"/>
    </row>
    <row r="224" spans="1:97" ht="14.1" customHeight="1" x14ac:dyDescent="0.2">
      <c r="A224" s="64">
        <v>220</v>
      </c>
      <c r="B224" s="117" t="s">
        <v>1330</v>
      </c>
      <c r="C224" s="61" t="str">
        <f>'Map and Ab list'!Q33</f>
        <v>O15</v>
      </c>
      <c r="D224" s="61" t="str">
        <f>'Map and Ab list'!Q35</f>
        <v>O16</v>
      </c>
      <c r="E224" s="61" t="e">
        <f t="shared" si="36"/>
        <v>#VALUE!</v>
      </c>
      <c r="G224" s="61" t="str">
        <f>'Map and Ab list'!Q107</f>
        <v>O15</v>
      </c>
      <c r="H224" s="61" t="str">
        <f>'Map and Ab list'!Q109</f>
        <v>O16</v>
      </c>
      <c r="I224" s="61" t="e">
        <f t="shared" si="37"/>
        <v>#VALUE!</v>
      </c>
      <c r="K224" s="61" t="str">
        <f>'Map and Ab list'!Q181</f>
        <v>O15</v>
      </c>
      <c r="L224" s="61" t="str">
        <f>'Map and Ab list'!Q183</f>
        <v>O16</v>
      </c>
      <c r="M224" s="61" t="e">
        <f t="shared" si="38"/>
        <v>#VALUE!</v>
      </c>
      <c r="O224" s="61" t="str">
        <f>'Map and Ab list'!Q255</f>
        <v>O15</v>
      </c>
      <c r="P224" s="61" t="str">
        <f>'Map and Ab list'!Q257</f>
        <v>O16</v>
      </c>
      <c r="Q224" s="61" t="e">
        <f t="shared" si="39"/>
        <v>#VALUE!</v>
      </c>
      <c r="S224" s="61" t="str">
        <f>'Map and Ab list'!Q329</f>
        <v>O15</v>
      </c>
      <c r="T224" s="61" t="str">
        <f>'Map and Ab list'!Q331</f>
        <v>O16</v>
      </c>
      <c r="U224" s="61" t="e">
        <f t="shared" si="40"/>
        <v>#VALUE!</v>
      </c>
      <c r="W224" s="61" t="str">
        <f>'Map and Ab list'!Q403</f>
        <v>O15</v>
      </c>
      <c r="X224" s="61" t="str">
        <f>'Map and Ab list'!Q405</f>
        <v>O16</v>
      </c>
      <c r="Y224" s="61" t="e">
        <f t="shared" si="41"/>
        <v>#VALUE!</v>
      </c>
      <c r="AA224" s="61" t="str">
        <f>'Map and Ab list'!Q477</f>
        <v>O15</v>
      </c>
      <c r="AB224" s="61" t="str">
        <f>'Map and Ab list'!Q479</f>
        <v>O16</v>
      </c>
      <c r="AC224" s="61" t="e">
        <f t="shared" si="42"/>
        <v>#VALUE!</v>
      </c>
      <c r="AE224" s="61" t="str">
        <f>'Map and Ab list'!Q551</f>
        <v>O15</v>
      </c>
      <c r="AF224" s="61" t="str">
        <f>'Map and Ab list'!Q553</f>
        <v>O16</v>
      </c>
      <c r="AG224" s="61" t="e">
        <f t="shared" si="43"/>
        <v>#VALUE!</v>
      </c>
      <c r="AI224" s="61" t="str">
        <f>'Map and Ab list'!Q625</f>
        <v>O15</v>
      </c>
      <c r="AJ224" s="61" t="str">
        <f>'Map and Ab list'!Q627</f>
        <v>O16</v>
      </c>
      <c r="AK224" s="61" t="e">
        <f t="shared" si="44"/>
        <v>#VALUE!</v>
      </c>
      <c r="AM224" s="61" t="str">
        <f>'Map and Ab list'!Q699</f>
        <v>O15</v>
      </c>
      <c r="AN224" s="61" t="str">
        <f>'Map and Ab list'!Q701</f>
        <v>O16</v>
      </c>
      <c r="AO224" s="61" t="e">
        <f t="shared" si="45"/>
        <v>#VALUE!</v>
      </c>
      <c r="AQ224" s="61" t="str">
        <f>'Map and Ab list'!Q773</f>
        <v>O15</v>
      </c>
      <c r="AR224" s="61" t="str">
        <f>'Map and Ab list'!Q775</f>
        <v>O16</v>
      </c>
      <c r="AS224" s="61" t="e">
        <f t="shared" si="46"/>
        <v>#VALUE!</v>
      </c>
      <c r="AU224" s="61" t="str">
        <f>'Map and Ab list'!Q847</f>
        <v>O15</v>
      </c>
      <c r="AV224" s="61" t="str">
        <f>'Map and Ab list'!Q849</f>
        <v>O16</v>
      </c>
      <c r="AW224" s="61" t="e">
        <f t="shared" si="47"/>
        <v>#VALUE!</v>
      </c>
      <c r="AZ224" s="11"/>
      <c r="BA224" s="11"/>
      <c r="BC224" s="11"/>
      <c r="BD224" s="11"/>
      <c r="BE224" s="11"/>
      <c r="BG224" s="11"/>
      <c r="BH224" s="11"/>
      <c r="BI224" s="11"/>
      <c r="BK224" s="11"/>
      <c r="BL224" s="11"/>
      <c r="BM224" s="11"/>
      <c r="BO224" s="11"/>
      <c r="BP224" s="11"/>
      <c r="BQ224" s="11"/>
      <c r="BS224" s="11"/>
      <c r="BT224" s="11"/>
      <c r="BU224" s="11"/>
      <c r="BW224" s="11"/>
      <c r="BX224" s="11"/>
      <c r="BY224" s="11"/>
      <c r="CA224" s="11"/>
      <c r="CB224" s="11"/>
      <c r="CC224" s="11"/>
      <c r="CE224" s="11"/>
      <c r="CF224" s="11"/>
      <c r="CG224" s="11"/>
      <c r="CI224" s="11"/>
      <c r="CJ224" s="11"/>
      <c r="CK224" s="11"/>
      <c r="CM224" s="11"/>
      <c r="CN224" s="11"/>
      <c r="CO224" s="11"/>
      <c r="CQ224" s="11"/>
      <c r="CR224" s="11"/>
      <c r="CS224" s="11"/>
    </row>
    <row r="225" spans="1:97" ht="14.1" customHeight="1" x14ac:dyDescent="0.2">
      <c r="A225" s="64">
        <v>221</v>
      </c>
      <c r="B225" s="117" t="s">
        <v>1331</v>
      </c>
      <c r="C225" s="61" t="str">
        <f>'Map and Ab list'!R33</f>
        <v>P15</v>
      </c>
      <c r="D225" s="61" t="str">
        <f>'Map and Ab list'!R35</f>
        <v>P16</v>
      </c>
      <c r="E225" s="61" t="e">
        <f t="shared" si="36"/>
        <v>#VALUE!</v>
      </c>
      <c r="G225" s="61" t="str">
        <f>'Map and Ab list'!R107</f>
        <v>P15</v>
      </c>
      <c r="H225" s="61" t="str">
        <f>'Map and Ab list'!R109</f>
        <v>P16</v>
      </c>
      <c r="I225" s="61" t="e">
        <f t="shared" si="37"/>
        <v>#VALUE!</v>
      </c>
      <c r="K225" s="61" t="str">
        <f>'Map and Ab list'!R181</f>
        <v>P15</v>
      </c>
      <c r="L225" s="61" t="str">
        <f>'Map and Ab list'!R183</f>
        <v>P16</v>
      </c>
      <c r="M225" s="61" t="e">
        <f t="shared" si="38"/>
        <v>#VALUE!</v>
      </c>
      <c r="O225" s="61" t="str">
        <f>'Map and Ab list'!R255</f>
        <v>P15</v>
      </c>
      <c r="P225" s="61" t="str">
        <f>'Map and Ab list'!R257</f>
        <v>P16</v>
      </c>
      <c r="Q225" s="61" t="e">
        <f t="shared" si="39"/>
        <v>#VALUE!</v>
      </c>
      <c r="S225" s="61" t="str">
        <f>'Map and Ab list'!R329</f>
        <v>P15</v>
      </c>
      <c r="T225" s="61" t="str">
        <f>'Map and Ab list'!R331</f>
        <v>P16</v>
      </c>
      <c r="U225" s="61" t="e">
        <f t="shared" si="40"/>
        <v>#VALUE!</v>
      </c>
      <c r="W225" s="61" t="str">
        <f>'Map and Ab list'!R403</f>
        <v>P15</v>
      </c>
      <c r="X225" s="61" t="str">
        <f>'Map and Ab list'!R405</f>
        <v>P16</v>
      </c>
      <c r="Y225" s="61" t="e">
        <f t="shared" si="41"/>
        <v>#VALUE!</v>
      </c>
      <c r="AA225" s="61" t="str">
        <f>'Map and Ab list'!R477</f>
        <v>P15</v>
      </c>
      <c r="AB225" s="61" t="str">
        <f>'Map and Ab list'!R479</f>
        <v>P16</v>
      </c>
      <c r="AC225" s="61" t="e">
        <f t="shared" si="42"/>
        <v>#VALUE!</v>
      </c>
      <c r="AE225" s="61" t="str">
        <f>'Map and Ab list'!R551</f>
        <v>P15</v>
      </c>
      <c r="AF225" s="61" t="str">
        <f>'Map and Ab list'!R553</f>
        <v>P16</v>
      </c>
      <c r="AG225" s="61" t="e">
        <f t="shared" si="43"/>
        <v>#VALUE!</v>
      </c>
      <c r="AI225" s="61" t="str">
        <f>'Map and Ab list'!R625</f>
        <v>P15</v>
      </c>
      <c r="AJ225" s="61" t="str">
        <f>'Map and Ab list'!R627</f>
        <v>P16</v>
      </c>
      <c r="AK225" s="61" t="e">
        <f t="shared" si="44"/>
        <v>#VALUE!</v>
      </c>
      <c r="AM225" s="61" t="str">
        <f>'Map and Ab list'!R699</f>
        <v>P15</v>
      </c>
      <c r="AN225" s="61" t="str">
        <f>'Map and Ab list'!R701</f>
        <v>P16</v>
      </c>
      <c r="AO225" s="61" t="e">
        <f t="shared" si="45"/>
        <v>#VALUE!</v>
      </c>
      <c r="AQ225" s="61" t="str">
        <f>'Map and Ab list'!R773</f>
        <v>P15</v>
      </c>
      <c r="AR225" s="61" t="str">
        <f>'Map and Ab list'!R775</f>
        <v>P16</v>
      </c>
      <c r="AS225" s="61" t="e">
        <f t="shared" si="46"/>
        <v>#VALUE!</v>
      </c>
      <c r="AU225" s="61" t="str">
        <f>'Map and Ab list'!R847</f>
        <v>P15</v>
      </c>
      <c r="AV225" s="61" t="str">
        <f>'Map and Ab list'!R849</f>
        <v>P16</v>
      </c>
      <c r="AW225" s="61" t="e">
        <f t="shared" si="47"/>
        <v>#VALUE!</v>
      </c>
      <c r="AZ225" s="11"/>
      <c r="BA225" s="11"/>
      <c r="BC225" s="11"/>
      <c r="BD225" s="11"/>
      <c r="BE225" s="11"/>
      <c r="BG225" s="11"/>
      <c r="BH225" s="11"/>
      <c r="BI225" s="11"/>
      <c r="BK225" s="11"/>
      <c r="BL225" s="11"/>
      <c r="BM225" s="11"/>
      <c r="BO225" s="11"/>
      <c r="BP225" s="11"/>
      <c r="BQ225" s="11"/>
      <c r="BS225" s="11"/>
      <c r="BT225" s="11"/>
      <c r="BU225" s="11"/>
      <c r="BW225" s="11"/>
      <c r="BX225" s="11"/>
      <c r="BY225" s="11"/>
      <c r="CA225" s="11"/>
      <c r="CB225" s="11"/>
      <c r="CC225" s="11"/>
      <c r="CE225" s="11"/>
      <c r="CF225" s="11"/>
      <c r="CG225" s="11"/>
      <c r="CI225" s="11"/>
      <c r="CJ225" s="11"/>
      <c r="CK225" s="11"/>
      <c r="CM225" s="11"/>
      <c r="CN225" s="11"/>
      <c r="CO225" s="11"/>
      <c r="CQ225" s="11"/>
      <c r="CR225" s="11"/>
      <c r="CS225" s="11"/>
    </row>
    <row r="226" spans="1:97" ht="14.1" customHeight="1" x14ac:dyDescent="0.2">
      <c r="A226" s="64">
        <v>222</v>
      </c>
      <c r="B226" s="117" t="s">
        <v>1332</v>
      </c>
      <c r="C226" s="61" t="str">
        <f>'Map and Ab list'!S33</f>
        <v>S15</v>
      </c>
      <c r="D226" s="61" t="str">
        <f>'Map and Ab list'!S35</f>
        <v>S16</v>
      </c>
      <c r="E226" s="61" t="e">
        <f t="shared" si="36"/>
        <v>#VALUE!</v>
      </c>
      <c r="G226" s="61" t="str">
        <f>'Map and Ab list'!S107</f>
        <v>S15</v>
      </c>
      <c r="H226" s="61" t="str">
        <f>'Map and Ab list'!S109</f>
        <v>S16</v>
      </c>
      <c r="I226" s="61" t="e">
        <f t="shared" si="37"/>
        <v>#VALUE!</v>
      </c>
      <c r="K226" s="61" t="str">
        <f>'Map and Ab list'!S181</f>
        <v>S15</v>
      </c>
      <c r="L226" s="61" t="str">
        <f>'Map and Ab list'!S183</f>
        <v>S16</v>
      </c>
      <c r="M226" s="61" t="e">
        <f t="shared" si="38"/>
        <v>#VALUE!</v>
      </c>
      <c r="O226" s="61" t="str">
        <f>'Map and Ab list'!S255</f>
        <v>S15</v>
      </c>
      <c r="P226" s="61" t="str">
        <f>'Map and Ab list'!S257</f>
        <v>S16</v>
      </c>
      <c r="Q226" s="61" t="e">
        <f t="shared" si="39"/>
        <v>#VALUE!</v>
      </c>
      <c r="S226" s="61" t="str">
        <f>'Map and Ab list'!S329</f>
        <v>S15</v>
      </c>
      <c r="T226" s="61" t="str">
        <f>'Map and Ab list'!S331</f>
        <v>S16</v>
      </c>
      <c r="U226" s="61" t="e">
        <f t="shared" si="40"/>
        <v>#VALUE!</v>
      </c>
      <c r="W226" s="61" t="str">
        <f>'Map and Ab list'!S403</f>
        <v>S15</v>
      </c>
      <c r="X226" s="61" t="str">
        <f>'Map and Ab list'!S405</f>
        <v>S16</v>
      </c>
      <c r="Y226" s="61" t="e">
        <f t="shared" si="41"/>
        <v>#VALUE!</v>
      </c>
      <c r="AA226" s="61" t="str">
        <f>'Map and Ab list'!S477</f>
        <v>S15</v>
      </c>
      <c r="AB226" s="61" t="str">
        <f>'Map and Ab list'!S479</f>
        <v>S16</v>
      </c>
      <c r="AC226" s="61" t="e">
        <f t="shared" si="42"/>
        <v>#VALUE!</v>
      </c>
      <c r="AE226" s="61" t="str">
        <f>'Map and Ab list'!S551</f>
        <v>S15</v>
      </c>
      <c r="AF226" s="61" t="str">
        <f>'Map and Ab list'!S553</f>
        <v>S16</v>
      </c>
      <c r="AG226" s="61" t="e">
        <f t="shared" si="43"/>
        <v>#VALUE!</v>
      </c>
      <c r="AI226" s="61" t="str">
        <f>'Map and Ab list'!S625</f>
        <v>S15</v>
      </c>
      <c r="AJ226" s="61" t="str">
        <f>'Map and Ab list'!S627</f>
        <v>S16</v>
      </c>
      <c r="AK226" s="61" t="e">
        <f t="shared" si="44"/>
        <v>#VALUE!</v>
      </c>
      <c r="AM226" s="61" t="str">
        <f>'Map and Ab list'!S699</f>
        <v>S15</v>
      </c>
      <c r="AN226" s="61" t="str">
        <f>'Map and Ab list'!S701</f>
        <v>S16</v>
      </c>
      <c r="AO226" s="61" t="e">
        <f t="shared" si="45"/>
        <v>#VALUE!</v>
      </c>
      <c r="AQ226" s="61" t="str">
        <f>'Map and Ab list'!S773</f>
        <v>S15</v>
      </c>
      <c r="AR226" s="61" t="str">
        <f>'Map and Ab list'!S775</f>
        <v>S16</v>
      </c>
      <c r="AS226" s="61" t="e">
        <f t="shared" si="46"/>
        <v>#VALUE!</v>
      </c>
      <c r="AU226" s="61" t="str">
        <f>'Map and Ab list'!S847</f>
        <v>S15</v>
      </c>
      <c r="AV226" s="61" t="str">
        <f>'Map and Ab list'!S849</f>
        <v>S16</v>
      </c>
      <c r="AW226" s="61" t="e">
        <f t="shared" si="47"/>
        <v>#VALUE!</v>
      </c>
      <c r="AZ226" s="11"/>
      <c r="BA226" s="11"/>
      <c r="BC226" s="11"/>
      <c r="BD226" s="11"/>
      <c r="BE226" s="11"/>
      <c r="BG226" s="11"/>
      <c r="BH226" s="11"/>
      <c r="BI226" s="11"/>
      <c r="BK226" s="11"/>
      <c r="BL226" s="11"/>
      <c r="BM226" s="11"/>
      <c r="BO226" s="11"/>
      <c r="BP226" s="11"/>
      <c r="BQ226" s="11"/>
      <c r="BS226" s="11"/>
      <c r="BT226" s="11"/>
      <c r="BU226" s="11"/>
      <c r="BW226" s="11"/>
      <c r="BX226" s="11"/>
      <c r="BY226" s="11"/>
      <c r="CA226" s="11"/>
      <c r="CB226" s="11"/>
      <c r="CC226" s="11"/>
      <c r="CE226" s="11"/>
      <c r="CF226" s="11"/>
      <c r="CG226" s="11"/>
      <c r="CI226" s="11"/>
      <c r="CJ226" s="11"/>
      <c r="CK226" s="11"/>
      <c r="CM226" s="11"/>
      <c r="CN226" s="11"/>
      <c r="CO226" s="11"/>
      <c r="CQ226" s="11"/>
      <c r="CR226" s="11"/>
      <c r="CS226" s="11"/>
    </row>
    <row r="227" spans="1:97" ht="14.1" customHeight="1" x14ac:dyDescent="0.2">
      <c r="A227" s="64">
        <v>223</v>
      </c>
      <c r="B227" s="117" t="s">
        <v>1333</v>
      </c>
      <c r="C227" s="61" t="str">
        <f>'Map and Ab list'!T33</f>
        <v>R15</v>
      </c>
      <c r="D227" s="61" t="str">
        <f>'Map and Ab list'!T35</f>
        <v>R16</v>
      </c>
      <c r="E227" s="61" t="e">
        <f t="shared" si="36"/>
        <v>#VALUE!</v>
      </c>
      <c r="G227" s="61" t="str">
        <f>'Map and Ab list'!T107</f>
        <v>R15</v>
      </c>
      <c r="H227" s="61" t="str">
        <f>'Map and Ab list'!T109</f>
        <v>R16</v>
      </c>
      <c r="I227" s="61" t="e">
        <f t="shared" si="37"/>
        <v>#VALUE!</v>
      </c>
      <c r="K227" s="61" t="str">
        <f>'Map and Ab list'!T181</f>
        <v>R15</v>
      </c>
      <c r="L227" s="61" t="str">
        <f>'Map and Ab list'!T183</f>
        <v>R16</v>
      </c>
      <c r="M227" s="61" t="e">
        <f t="shared" si="38"/>
        <v>#VALUE!</v>
      </c>
      <c r="O227" s="61" t="str">
        <f>'Map and Ab list'!T255</f>
        <v>R15</v>
      </c>
      <c r="P227" s="61" t="str">
        <f>'Map and Ab list'!T257</f>
        <v>R16</v>
      </c>
      <c r="Q227" s="61" t="e">
        <f t="shared" si="39"/>
        <v>#VALUE!</v>
      </c>
      <c r="S227" s="61" t="str">
        <f>'Map and Ab list'!T329</f>
        <v>R15</v>
      </c>
      <c r="T227" s="61" t="str">
        <f>'Map and Ab list'!T331</f>
        <v>R16</v>
      </c>
      <c r="U227" s="61" t="e">
        <f t="shared" si="40"/>
        <v>#VALUE!</v>
      </c>
      <c r="W227" s="61" t="str">
        <f>'Map and Ab list'!T403</f>
        <v>R15</v>
      </c>
      <c r="X227" s="61" t="str">
        <f>'Map and Ab list'!T405</f>
        <v>R16</v>
      </c>
      <c r="Y227" s="61" t="e">
        <f t="shared" si="41"/>
        <v>#VALUE!</v>
      </c>
      <c r="AA227" s="61" t="str">
        <f>'Map and Ab list'!T477</f>
        <v>R15</v>
      </c>
      <c r="AB227" s="61" t="str">
        <f>'Map and Ab list'!T479</f>
        <v>R16</v>
      </c>
      <c r="AC227" s="61" t="e">
        <f t="shared" si="42"/>
        <v>#VALUE!</v>
      </c>
      <c r="AE227" s="61" t="str">
        <f>'Map and Ab list'!T551</f>
        <v>R15</v>
      </c>
      <c r="AF227" s="61" t="str">
        <f>'Map and Ab list'!T553</f>
        <v>R16</v>
      </c>
      <c r="AG227" s="61" t="e">
        <f t="shared" si="43"/>
        <v>#VALUE!</v>
      </c>
      <c r="AI227" s="61" t="str">
        <f>'Map and Ab list'!T625</f>
        <v>R15</v>
      </c>
      <c r="AJ227" s="61" t="str">
        <f>'Map and Ab list'!T627</f>
        <v>R16</v>
      </c>
      <c r="AK227" s="61" t="e">
        <f t="shared" si="44"/>
        <v>#VALUE!</v>
      </c>
      <c r="AM227" s="61" t="str">
        <f>'Map and Ab list'!T699</f>
        <v>R15</v>
      </c>
      <c r="AN227" s="61" t="str">
        <f>'Map and Ab list'!T701</f>
        <v>R16</v>
      </c>
      <c r="AO227" s="61" t="e">
        <f t="shared" si="45"/>
        <v>#VALUE!</v>
      </c>
      <c r="AQ227" s="61" t="str">
        <f>'Map and Ab list'!T773</f>
        <v>R15</v>
      </c>
      <c r="AR227" s="61" t="str">
        <f>'Map and Ab list'!T775</f>
        <v>R16</v>
      </c>
      <c r="AS227" s="61" t="e">
        <f t="shared" si="46"/>
        <v>#VALUE!</v>
      </c>
      <c r="AU227" s="61" t="str">
        <f>'Map and Ab list'!T847</f>
        <v>R15</v>
      </c>
      <c r="AV227" s="61" t="str">
        <f>'Map and Ab list'!T849</f>
        <v>R16</v>
      </c>
      <c r="AW227" s="61" t="e">
        <f t="shared" si="47"/>
        <v>#VALUE!</v>
      </c>
      <c r="AZ227" s="11"/>
      <c r="BA227" s="11"/>
      <c r="BC227" s="11"/>
      <c r="BD227" s="11"/>
      <c r="BE227" s="11"/>
      <c r="BG227" s="11"/>
      <c r="BH227" s="11"/>
      <c r="BI227" s="11"/>
      <c r="BK227" s="11"/>
      <c r="BL227" s="11"/>
      <c r="BM227" s="11"/>
      <c r="BO227" s="11"/>
      <c r="BP227" s="11"/>
      <c r="BQ227" s="11"/>
      <c r="BS227" s="11"/>
      <c r="BT227" s="11"/>
      <c r="BU227" s="11"/>
      <c r="BW227" s="11"/>
      <c r="BX227" s="11"/>
      <c r="BY227" s="11"/>
      <c r="CA227" s="11"/>
      <c r="CB227" s="11"/>
      <c r="CC227" s="11"/>
      <c r="CE227" s="11"/>
      <c r="CF227" s="11"/>
      <c r="CG227" s="11"/>
      <c r="CI227" s="11"/>
      <c r="CJ227" s="11"/>
      <c r="CK227" s="11"/>
      <c r="CM227" s="11"/>
      <c r="CN227" s="11"/>
      <c r="CO227" s="11"/>
      <c r="CQ227" s="11"/>
      <c r="CR227" s="11"/>
      <c r="CS227" s="11"/>
    </row>
    <row r="228" spans="1:97" ht="14.1" customHeight="1" x14ac:dyDescent="0.2">
      <c r="A228" s="64">
        <v>224</v>
      </c>
      <c r="B228" s="117" t="s">
        <v>1334</v>
      </c>
      <c r="C228" s="61" t="str">
        <f>'Map and Ab list'!U33</f>
        <v>S15</v>
      </c>
      <c r="D228" s="61" t="str">
        <f>'Map and Ab list'!U35</f>
        <v>S16</v>
      </c>
      <c r="E228" s="61" t="e">
        <f t="shared" si="36"/>
        <v>#VALUE!</v>
      </c>
      <c r="G228" s="61" t="str">
        <f>'Map and Ab list'!U107</f>
        <v>S15</v>
      </c>
      <c r="H228" s="61" t="str">
        <f>'Map and Ab list'!U109</f>
        <v>S16</v>
      </c>
      <c r="I228" s="61" t="e">
        <f t="shared" si="37"/>
        <v>#VALUE!</v>
      </c>
      <c r="K228" s="61" t="str">
        <f>'Map and Ab list'!U181</f>
        <v>S15</v>
      </c>
      <c r="L228" s="61" t="str">
        <f>'Map and Ab list'!U183</f>
        <v>S16</v>
      </c>
      <c r="M228" s="61" t="e">
        <f t="shared" si="38"/>
        <v>#VALUE!</v>
      </c>
      <c r="O228" s="61" t="str">
        <f>'Map and Ab list'!U255</f>
        <v>S15</v>
      </c>
      <c r="P228" s="61" t="str">
        <f>'Map and Ab list'!U257</f>
        <v>S16</v>
      </c>
      <c r="Q228" s="61" t="e">
        <f t="shared" si="39"/>
        <v>#VALUE!</v>
      </c>
      <c r="S228" s="61" t="str">
        <f>'Map and Ab list'!U329</f>
        <v>S15</v>
      </c>
      <c r="T228" s="61" t="str">
        <f>'Map and Ab list'!U331</f>
        <v>S16</v>
      </c>
      <c r="U228" s="61" t="e">
        <f t="shared" si="40"/>
        <v>#VALUE!</v>
      </c>
      <c r="W228" s="61" t="str">
        <f>'Map and Ab list'!U403</f>
        <v>S15</v>
      </c>
      <c r="X228" s="61" t="str">
        <f>'Map and Ab list'!U405</f>
        <v>S16</v>
      </c>
      <c r="Y228" s="61" t="e">
        <f t="shared" si="41"/>
        <v>#VALUE!</v>
      </c>
      <c r="AA228" s="61" t="str">
        <f>'Map and Ab list'!U477</f>
        <v>S15</v>
      </c>
      <c r="AB228" s="61" t="str">
        <f>'Map and Ab list'!U479</f>
        <v>S16</v>
      </c>
      <c r="AC228" s="61" t="e">
        <f t="shared" si="42"/>
        <v>#VALUE!</v>
      </c>
      <c r="AE228" s="61" t="str">
        <f>'Map and Ab list'!U551</f>
        <v>S15</v>
      </c>
      <c r="AF228" s="61" t="str">
        <f>'Map and Ab list'!U553</f>
        <v>S16</v>
      </c>
      <c r="AG228" s="61" t="e">
        <f t="shared" si="43"/>
        <v>#VALUE!</v>
      </c>
      <c r="AI228" s="61" t="str">
        <f>'Map and Ab list'!U625</f>
        <v>S15</v>
      </c>
      <c r="AJ228" s="61" t="str">
        <f>'Map and Ab list'!U627</f>
        <v>S16</v>
      </c>
      <c r="AK228" s="61" t="e">
        <f t="shared" si="44"/>
        <v>#VALUE!</v>
      </c>
      <c r="AM228" s="61" t="str">
        <f>'Map and Ab list'!U699</f>
        <v>S15</v>
      </c>
      <c r="AN228" s="61" t="str">
        <f>'Map and Ab list'!U701</f>
        <v>S16</v>
      </c>
      <c r="AO228" s="61" t="e">
        <f t="shared" si="45"/>
        <v>#VALUE!</v>
      </c>
      <c r="AQ228" s="61" t="str">
        <f>'Map and Ab list'!U773</f>
        <v>S15</v>
      </c>
      <c r="AR228" s="61" t="str">
        <f>'Map and Ab list'!U775</f>
        <v>S16</v>
      </c>
      <c r="AS228" s="61" t="e">
        <f t="shared" si="46"/>
        <v>#VALUE!</v>
      </c>
      <c r="AU228" s="61" t="str">
        <f>'Map and Ab list'!U847</f>
        <v>S15</v>
      </c>
      <c r="AV228" s="61" t="str">
        <f>'Map and Ab list'!U849</f>
        <v>S16</v>
      </c>
      <c r="AW228" s="61" t="e">
        <f t="shared" si="47"/>
        <v>#VALUE!</v>
      </c>
      <c r="AZ228" s="11"/>
      <c r="BA228" s="11"/>
      <c r="BC228" s="11"/>
      <c r="BD228" s="11"/>
      <c r="BE228" s="11"/>
      <c r="BG228" s="11"/>
      <c r="BH228" s="11"/>
      <c r="BI228" s="11"/>
      <c r="BK228" s="11"/>
      <c r="BL228" s="11"/>
      <c r="BM228" s="11"/>
      <c r="BO228" s="11"/>
      <c r="BP228" s="11"/>
      <c r="BQ228" s="11"/>
      <c r="BS228" s="11"/>
      <c r="BT228" s="11"/>
      <c r="BU228" s="11"/>
      <c r="BW228" s="11"/>
      <c r="BX228" s="11"/>
      <c r="BY228" s="11"/>
      <c r="CA228" s="11"/>
      <c r="CB228" s="11"/>
      <c r="CC228" s="11"/>
      <c r="CE228" s="11"/>
      <c r="CF228" s="11"/>
      <c r="CG228" s="11"/>
      <c r="CI228" s="11"/>
      <c r="CJ228" s="11"/>
      <c r="CK228" s="11"/>
      <c r="CM228" s="11"/>
      <c r="CN228" s="11"/>
      <c r="CO228" s="11"/>
      <c r="CQ228" s="11"/>
      <c r="CR228" s="11"/>
      <c r="CS228" s="11"/>
    </row>
    <row r="229" spans="1:97" ht="14.1" customHeight="1" x14ac:dyDescent="0.2">
      <c r="A229" s="64">
        <v>225</v>
      </c>
      <c r="B229" s="117" t="s">
        <v>1335</v>
      </c>
      <c r="C229" s="61" t="str">
        <f>'Map and Ab list'!V33</f>
        <v>T15</v>
      </c>
      <c r="D229" s="61" t="str">
        <f>'Map and Ab list'!V35</f>
        <v>T16</v>
      </c>
      <c r="E229" s="61" t="e">
        <f t="shared" si="36"/>
        <v>#VALUE!</v>
      </c>
      <c r="G229" s="61" t="str">
        <f>'Map and Ab list'!V107</f>
        <v>T15</v>
      </c>
      <c r="H229" s="61" t="str">
        <f>'Map and Ab list'!V109</f>
        <v>T16</v>
      </c>
      <c r="I229" s="61" t="e">
        <f t="shared" si="37"/>
        <v>#VALUE!</v>
      </c>
      <c r="K229" s="61" t="str">
        <f>'Map and Ab list'!V181</f>
        <v>T15</v>
      </c>
      <c r="L229" s="61" t="str">
        <f>'Map and Ab list'!V183</f>
        <v>T16</v>
      </c>
      <c r="M229" s="61" t="e">
        <f t="shared" si="38"/>
        <v>#VALUE!</v>
      </c>
      <c r="O229" s="61" t="str">
        <f>'Map and Ab list'!V255</f>
        <v>T15</v>
      </c>
      <c r="P229" s="61" t="str">
        <f>'Map and Ab list'!V257</f>
        <v>T16</v>
      </c>
      <c r="Q229" s="61" t="e">
        <f t="shared" si="39"/>
        <v>#VALUE!</v>
      </c>
      <c r="S229" s="61" t="str">
        <f>'Map and Ab list'!V329</f>
        <v>T15</v>
      </c>
      <c r="T229" s="61" t="str">
        <f>'Map and Ab list'!V331</f>
        <v>T16</v>
      </c>
      <c r="U229" s="61" t="e">
        <f t="shared" si="40"/>
        <v>#VALUE!</v>
      </c>
      <c r="W229" s="61" t="str">
        <f>'Map and Ab list'!V403</f>
        <v>T15</v>
      </c>
      <c r="X229" s="61" t="str">
        <f>'Map and Ab list'!V405</f>
        <v>T16</v>
      </c>
      <c r="Y229" s="61" t="e">
        <f t="shared" si="41"/>
        <v>#VALUE!</v>
      </c>
      <c r="AA229" s="61" t="str">
        <f>'Map and Ab list'!V477</f>
        <v>T15</v>
      </c>
      <c r="AB229" s="61" t="str">
        <f>'Map and Ab list'!V479</f>
        <v>T16</v>
      </c>
      <c r="AC229" s="61" t="e">
        <f t="shared" si="42"/>
        <v>#VALUE!</v>
      </c>
      <c r="AE229" s="61" t="str">
        <f>'Map and Ab list'!V551</f>
        <v>T15</v>
      </c>
      <c r="AF229" s="61" t="str">
        <f>'Map and Ab list'!V553</f>
        <v>T16</v>
      </c>
      <c r="AG229" s="61" t="e">
        <f t="shared" si="43"/>
        <v>#VALUE!</v>
      </c>
      <c r="AI229" s="61" t="str">
        <f>'Map and Ab list'!V625</f>
        <v>T15</v>
      </c>
      <c r="AJ229" s="61" t="str">
        <f>'Map and Ab list'!V627</f>
        <v>T16</v>
      </c>
      <c r="AK229" s="61" t="e">
        <f t="shared" si="44"/>
        <v>#VALUE!</v>
      </c>
      <c r="AM229" s="61" t="str">
        <f>'Map and Ab list'!V699</f>
        <v>T15</v>
      </c>
      <c r="AN229" s="61" t="str">
        <f>'Map and Ab list'!V701</f>
        <v>T16</v>
      </c>
      <c r="AO229" s="61" t="e">
        <f t="shared" si="45"/>
        <v>#VALUE!</v>
      </c>
      <c r="AQ229" s="61" t="str">
        <f>'Map and Ab list'!V773</f>
        <v>T15</v>
      </c>
      <c r="AR229" s="61" t="str">
        <f>'Map and Ab list'!V775</f>
        <v>T16</v>
      </c>
      <c r="AS229" s="61" t="e">
        <f t="shared" si="46"/>
        <v>#VALUE!</v>
      </c>
      <c r="AU229" s="61" t="str">
        <f>'Map and Ab list'!V847</f>
        <v>T15</v>
      </c>
      <c r="AV229" s="61" t="str">
        <f>'Map and Ab list'!V849</f>
        <v>T16</v>
      </c>
      <c r="AW229" s="61" t="e">
        <f t="shared" si="47"/>
        <v>#VALUE!</v>
      </c>
      <c r="AZ229" s="11"/>
      <c r="BA229" s="11"/>
      <c r="BC229" s="11"/>
      <c r="BD229" s="11"/>
      <c r="BE229" s="11"/>
      <c r="BG229" s="11"/>
      <c r="BH229" s="11"/>
      <c r="BI229" s="11"/>
      <c r="BK229" s="11"/>
      <c r="BL229" s="11"/>
      <c r="BM229" s="11"/>
      <c r="BO229" s="11"/>
      <c r="BP229" s="11"/>
      <c r="BQ229" s="11"/>
      <c r="BS229" s="11"/>
      <c r="BT229" s="11"/>
      <c r="BU229" s="11"/>
      <c r="BW229" s="11"/>
      <c r="BX229" s="11"/>
      <c r="BY229" s="11"/>
      <c r="CA229" s="11"/>
      <c r="CB229" s="11"/>
      <c r="CC229" s="11"/>
      <c r="CE229" s="11"/>
      <c r="CF229" s="11"/>
      <c r="CG229" s="11"/>
      <c r="CI229" s="11"/>
      <c r="CJ229" s="11"/>
      <c r="CK229" s="11"/>
      <c r="CM229" s="11"/>
      <c r="CN229" s="11"/>
      <c r="CO229" s="11"/>
      <c r="CQ229" s="11"/>
      <c r="CR229" s="11"/>
      <c r="CS229" s="11"/>
    </row>
    <row r="230" spans="1:97" ht="14.1" customHeight="1" x14ac:dyDescent="0.2">
      <c r="A230" s="64">
        <v>226</v>
      </c>
      <c r="B230" s="117" t="s">
        <v>1336</v>
      </c>
      <c r="C230" s="61" t="str">
        <f>'Map and Ab list'!W33</f>
        <v>U15</v>
      </c>
      <c r="D230" s="61" t="str">
        <f>'Map and Ab list'!W35</f>
        <v>U16</v>
      </c>
      <c r="E230" s="61" t="e">
        <f t="shared" si="36"/>
        <v>#VALUE!</v>
      </c>
      <c r="G230" s="61" t="str">
        <f>'Map and Ab list'!W107</f>
        <v>U15</v>
      </c>
      <c r="H230" s="61" t="str">
        <f>'Map and Ab list'!W109</f>
        <v>U16</v>
      </c>
      <c r="I230" s="61" t="e">
        <f t="shared" si="37"/>
        <v>#VALUE!</v>
      </c>
      <c r="K230" s="61" t="str">
        <f>'Map and Ab list'!W181</f>
        <v>U15</v>
      </c>
      <c r="L230" s="61" t="str">
        <f>'Map and Ab list'!W183</f>
        <v>U16</v>
      </c>
      <c r="M230" s="61" t="e">
        <f t="shared" si="38"/>
        <v>#VALUE!</v>
      </c>
      <c r="O230" s="61" t="str">
        <f>'Map and Ab list'!W255</f>
        <v>U15</v>
      </c>
      <c r="P230" s="61" t="str">
        <f>'Map and Ab list'!W257</f>
        <v>U16</v>
      </c>
      <c r="Q230" s="61" t="e">
        <f t="shared" si="39"/>
        <v>#VALUE!</v>
      </c>
      <c r="S230" s="61" t="str">
        <f>'Map and Ab list'!W329</f>
        <v>U15</v>
      </c>
      <c r="T230" s="61" t="str">
        <f>'Map and Ab list'!W331</f>
        <v>U16</v>
      </c>
      <c r="U230" s="61" t="e">
        <f t="shared" si="40"/>
        <v>#VALUE!</v>
      </c>
      <c r="W230" s="61" t="str">
        <f>'Map and Ab list'!W403</f>
        <v>U15</v>
      </c>
      <c r="X230" s="61" t="str">
        <f>'Map and Ab list'!W405</f>
        <v>U16</v>
      </c>
      <c r="Y230" s="61" t="e">
        <f t="shared" si="41"/>
        <v>#VALUE!</v>
      </c>
      <c r="AA230" s="61" t="str">
        <f>'Map and Ab list'!W477</f>
        <v>U15</v>
      </c>
      <c r="AB230" s="61" t="str">
        <f>'Map and Ab list'!W479</f>
        <v>U16</v>
      </c>
      <c r="AC230" s="61" t="e">
        <f t="shared" si="42"/>
        <v>#VALUE!</v>
      </c>
      <c r="AE230" s="61" t="str">
        <f>'Map and Ab list'!W551</f>
        <v>U15</v>
      </c>
      <c r="AF230" s="61" t="str">
        <f>'Map and Ab list'!W553</f>
        <v>U16</v>
      </c>
      <c r="AG230" s="61" t="e">
        <f t="shared" si="43"/>
        <v>#VALUE!</v>
      </c>
      <c r="AI230" s="61" t="str">
        <f>'Map and Ab list'!W625</f>
        <v>U15</v>
      </c>
      <c r="AJ230" s="61" t="str">
        <f>'Map and Ab list'!W627</f>
        <v>U16</v>
      </c>
      <c r="AK230" s="61" t="e">
        <f t="shared" si="44"/>
        <v>#VALUE!</v>
      </c>
      <c r="AM230" s="61" t="str">
        <f>'Map and Ab list'!W699</f>
        <v>U15</v>
      </c>
      <c r="AN230" s="61" t="str">
        <f>'Map and Ab list'!W701</f>
        <v>U16</v>
      </c>
      <c r="AO230" s="61" t="e">
        <f t="shared" si="45"/>
        <v>#VALUE!</v>
      </c>
      <c r="AQ230" s="61" t="str">
        <f>'Map and Ab list'!W773</f>
        <v>U15</v>
      </c>
      <c r="AR230" s="61" t="str">
        <f>'Map and Ab list'!W775</f>
        <v>U16</v>
      </c>
      <c r="AS230" s="61" t="e">
        <f t="shared" si="46"/>
        <v>#VALUE!</v>
      </c>
      <c r="AU230" s="61" t="str">
        <f>'Map and Ab list'!W847</f>
        <v>U15</v>
      </c>
      <c r="AV230" s="61" t="str">
        <f>'Map and Ab list'!W849</f>
        <v>U16</v>
      </c>
      <c r="AW230" s="61" t="e">
        <f t="shared" si="47"/>
        <v>#VALUE!</v>
      </c>
      <c r="AZ230" s="11"/>
      <c r="BA230" s="11"/>
      <c r="BC230" s="11"/>
      <c r="BD230" s="11"/>
      <c r="BE230" s="11"/>
      <c r="BG230" s="11"/>
      <c r="BH230" s="11"/>
      <c r="BI230" s="11"/>
      <c r="BK230" s="11"/>
      <c r="BL230" s="11"/>
      <c r="BM230" s="11"/>
      <c r="BO230" s="11"/>
      <c r="BP230" s="11"/>
      <c r="BQ230" s="11"/>
      <c r="BS230" s="11"/>
      <c r="BT230" s="11"/>
      <c r="BU230" s="11"/>
      <c r="BW230" s="11"/>
      <c r="BX230" s="11"/>
      <c r="BY230" s="11"/>
      <c r="CA230" s="11"/>
      <c r="CB230" s="11"/>
      <c r="CC230" s="11"/>
      <c r="CE230" s="11"/>
      <c r="CF230" s="11"/>
      <c r="CG230" s="11"/>
      <c r="CI230" s="11"/>
      <c r="CJ230" s="11"/>
      <c r="CK230" s="11"/>
      <c r="CM230" s="11"/>
      <c r="CN230" s="11"/>
      <c r="CO230" s="11"/>
      <c r="CQ230" s="11"/>
      <c r="CR230" s="11"/>
      <c r="CS230" s="11"/>
    </row>
    <row r="231" spans="1:97" ht="14.1" customHeight="1" x14ac:dyDescent="0.2">
      <c r="A231" s="64">
        <v>227</v>
      </c>
      <c r="B231" s="117" t="s">
        <v>1337</v>
      </c>
      <c r="C231" s="61" t="str">
        <f>'Map and Ab list'!X33</f>
        <v>V15</v>
      </c>
      <c r="D231" s="61" t="str">
        <f>'Map and Ab list'!X35</f>
        <v>V16</v>
      </c>
      <c r="E231" s="61" t="e">
        <f t="shared" si="36"/>
        <v>#VALUE!</v>
      </c>
      <c r="G231" s="61" t="str">
        <f>'Map and Ab list'!X107</f>
        <v>V15</v>
      </c>
      <c r="H231" s="61" t="str">
        <f>'Map and Ab list'!X109</f>
        <v>V16</v>
      </c>
      <c r="I231" s="61" t="e">
        <f t="shared" si="37"/>
        <v>#VALUE!</v>
      </c>
      <c r="K231" s="61" t="str">
        <f>'Map and Ab list'!X181</f>
        <v>V15</v>
      </c>
      <c r="L231" s="61" t="str">
        <f>'Map and Ab list'!X183</f>
        <v>V16</v>
      </c>
      <c r="M231" s="61" t="e">
        <f t="shared" si="38"/>
        <v>#VALUE!</v>
      </c>
      <c r="O231" s="61" t="str">
        <f>'Map and Ab list'!X255</f>
        <v>V15</v>
      </c>
      <c r="P231" s="61" t="str">
        <f>'Map and Ab list'!X257</f>
        <v>V16</v>
      </c>
      <c r="Q231" s="61" t="e">
        <f t="shared" si="39"/>
        <v>#VALUE!</v>
      </c>
      <c r="S231" s="61" t="str">
        <f>'Map and Ab list'!X329</f>
        <v>V15</v>
      </c>
      <c r="T231" s="61" t="str">
        <f>'Map and Ab list'!X331</f>
        <v>V16</v>
      </c>
      <c r="U231" s="61" t="e">
        <f t="shared" si="40"/>
        <v>#VALUE!</v>
      </c>
      <c r="W231" s="61" t="str">
        <f>'Map and Ab list'!X403</f>
        <v>V15</v>
      </c>
      <c r="X231" s="61" t="str">
        <f>'Map and Ab list'!X405</f>
        <v>V16</v>
      </c>
      <c r="Y231" s="61" t="e">
        <f t="shared" si="41"/>
        <v>#VALUE!</v>
      </c>
      <c r="AA231" s="61" t="str">
        <f>'Map and Ab list'!X477</f>
        <v>V15</v>
      </c>
      <c r="AB231" s="61" t="str">
        <f>'Map and Ab list'!X479</f>
        <v>V16</v>
      </c>
      <c r="AC231" s="61" t="e">
        <f t="shared" si="42"/>
        <v>#VALUE!</v>
      </c>
      <c r="AE231" s="61" t="str">
        <f>'Map and Ab list'!X551</f>
        <v>V15</v>
      </c>
      <c r="AF231" s="61" t="str">
        <f>'Map and Ab list'!X553</f>
        <v>V16</v>
      </c>
      <c r="AG231" s="61" t="e">
        <f t="shared" si="43"/>
        <v>#VALUE!</v>
      </c>
      <c r="AI231" s="61" t="str">
        <f>'Map and Ab list'!X625</f>
        <v>V15</v>
      </c>
      <c r="AJ231" s="61" t="str">
        <f>'Map and Ab list'!X627</f>
        <v>V16</v>
      </c>
      <c r="AK231" s="61" t="e">
        <f t="shared" si="44"/>
        <v>#VALUE!</v>
      </c>
      <c r="AM231" s="61" t="str">
        <f>'Map and Ab list'!X699</f>
        <v>V15</v>
      </c>
      <c r="AN231" s="61" t="str">
        <f>'Map and Ab list'!X701</f>
        <v>V16</v>
      </c>
      <c r="AO231" s="61" t="e">
        <f t="shared" si="45"/>
        <v>#VALUE!</v>
      </c>
      <c r="AQ231" s="61" t="str">
        <f>'Map and Ab list'!X773</f>
        <v>V15</v>
      </c>
      <c r="AR231" s="61" t="str">
        <f>'Map and Ab list'!X775</f>
        <v>V16</v>
      </c>
      <c r="AS231" s="61" t="e">
        <f t="shared" si="46"/>
        <v>#VALUE!</v>
      </c>
      <c r="AU231" s="61" t="str">
        <f>'Map and Ab list'!X847</f>
        <v>V15</v>
      </c>
      <c r="AV231" s="61" t="str">
        <f>'Map and Ab list'!X849</f>
        <v>V16</v>
      </c>
      <c r="AW231" s="61" t="e">
        <f t="shared" si="47"/>
        <v>#VALUE!</v>
      </c>
      <c r="AZ231" s="11"/>
      <c r="BA231" s="11"/>
      <c r="BC231" s="11"/>
      <c r="BD231" s="11"/>
      <c r="BE231" s="11"/>
      <c r="BG231" s="11"/>
      <c r="BH231" s="11"/>
      <c r="BI231" s="11"/>
      <c r="BK231" s="11"/>
      <c r="BL231" s="11"/>
      <c r="BM231" s="11"/>
      <c r="BO231" s="11"/>
      <c r="BP231" s="11"/>
      <c r="BQ231" s="11"/>
      <c r="BS231" s="11"/>
      <c r="BT231" s="11"/>
      <c r="BU231" s="11"/>
      <c r="BW231" s="11"/>
      <c r="BX231" s="11"/>
      <c r="BY231" s="11"/>
      <c r="CA231" s="11"/>
      <c r="CB231" s="11"/>
      <c r="CC231" s="11"/>
      <c r="CE231" s="11"/>
      <c r="CF231" s="11"/>
      <c r="CG231" s="11"/>
      <c r="CI231" s="11"/>
      <c r="CJ231" s="11"/>
      <c r="CK231" s="11"/>
      <c r="CM231" s="11"/>
      <c r="CN231" s="11"/>
      <c r="CO231" s="11"/>
      <c r="CQ231" s="11"/>
      <c r="CR231" s="11"/>
      <c r="CS231" s="11"/>
    </row>
    <row r="232" spans="1:97" ht="14.1" customHeight="1" x14ac:dyDescent="0.2">
      <c r="A232" s="64">
        <v>228</v>
      </c>
      <c r="B232" s="117" t="s">
        <v>1338</v>
      </c>
      <c r="C232" s="61" t="str">
        <f>'Map and Ab list'!Y33</f>
        <v>W15</v>
      </c>
      <c r="D232" s="61" t="str">
        <f>'Map and Ab list'!Y35</f>
        <v>W16</v>
      </c>
      <c r="E232" s="61" t="e">
        <f t="shared" si="36"/>
        <v>#VALUE!</v>
      </c>
      <c r="G232" s="61" t="str">
        <f>'Map and Ab list'!Y107</f>
        <v>W15</v>
      </c>
      <c r="H232" s="61" t="str">
        <f>'Map and Ab list'!Y109</f>
        <v>W16</v>
      </c>
      <c r="I232" s="61" t="e">
        <f t="shared" si="37"/>
        <v>#VALUE!</v>
      </c>
      <c r="K232" s="61" t="str">
        <f>'Map and Ab list'!Y181</f>
        <v>W15</v>
      </c>
      <c r="L232" s="61" t="str">
        <f>'Map and Ab list'!Y183</f>
        <v>W16</v>
      </c>
      <c r="M232" s="61" t="e">
        <f t="shared" si="38"/>
        <v>#VALUE!</v>
      </c>
      <c r="O232" s="61" t="str">
        <f>'Map and Ab list'!Y255</f>
        <v>W15</v>
      </c>
      <c r="P232" s="61" t="str">
        <f>'Map and Ab list'!Y257</f>
        <v>W16</v>
      </c>
      <c r="Q232" s="61" t="e">
        <f t="shared" si="39"/>
        <v>#VALUE!</v>
      </c>
      <c r="S232" s="61" t="str">
        <f>'Map and Ab list'!Y329</f>
        <v>W15</v>
      </c>
      <c r="T232" s="61" t="str">
        <f>'Map and Ab list'!Y331</f>
        <v>W16</v>
      </c>
      <c r="U232" s="61" t="e">
        <f t="shared" si="40"/>
        <v>#VALUE!</v>
      </c>
      <c r="W232" s="61" t="str">
        <f>'Map and Ab list'!Y403</f>
        <v>W15</v>
      </c>
      <c r="X232" s="61" t="str">
        <f>'Map and Ab list'!Y405</f>
        <v>W16</v>
      </c>
      <c r="Y232" s="61" t="e">
        <f t="shared" si="41"/>
        <v>#VALUE!</v>
      </c>
      <c r="AA232" s="61" t="str">
        <f>'Map and Ab list'!Y477</f>
        <v>W15</v>
      </c>
      <c r="AB232" s="61" t="str">
        <f>'Map and Ab list'!Y479</f>
        <v>W16</v>
      </c>
      <c r="AC232" s="61" t="e">
        <f t="shared" si="42"/>
        <v>#VALUE!</v>
      </c>
      <c r="AE232" s="61" t="str">
        <f>'Map and Ab list'!Y551</f>
        <v>W15</v>
      </c>
      <c r="AF232" s="61" t="str">
        <f>'Map and Ab list'!Y553</f>
        <v>W16</v>
      </c>
      <c r="AG232" s="61" t="e">
        <f t="shared" si="43"/>
        <v>#VALUE!</v>
      </c>
      <c r="AI232" s="61" t="str">
        <f>'Map and Ab list'!Y625</f>
        <v>W15</v>
      </c>
      <c r="AJ232" s="61" t="str">
        <f>'Map and Ab list'!Y627</f>
        <v>W16</v>
      </c>
      <c r="AK232" s="61" t="e">
        <f t="shared" si="44"/>
        <v>#VALUE!</v>
      </c>
      <c r="AM232" s="61" t="str">
        <f>'Map and Ab list'!Y699</f>
        <v>W15</v>
      </c>
      <c r="AN232" s="61" t="str">
        <f>'Map and Ab list'!Y701</f>
        <v>W16</v>
      </c>
      <c r="AO232" s="61" t="e">
        <f t="shared" si="45"/>
        <v>#VALUE!</v>
      </c>
      <c r="AQ232" s="61" t="str">
        <f>'Map and Ab list'!Y773</f>
        <v>W15</v>
      </c>
      <c r="AR232" s="61" t="str">
        <f>'Map and Ab list'!Y775</f>
        <v>W16</v>
      </c>
      <c r="AS232" s="61" t="e">
        <f t="shared" si="46"/>
        <v>#VALUE!</v>
      </c>
      <c r="AU232" s="61" t="str">
        <f>'Map and Ab list'!Y847</f>
        <v>W15</v>
      </c>
      <c r="AV232" s="61" t="str">
        <f>'Map and Ab list'!Y849</f>
        <v>W16</v>
      </c>
      <c r="AW232" s="61" t="e">
        <f t="shared" si="47"/>
        <v>#VALUE!</v>
      </c>
      <c r="AZ232" s="11"/>
      <c r="BA232" s="11"/>
      <c r="BC232" s="11"/>
      <c r="BD232" s="11"/>
      <c r="BE232" s="11"/>
      <c r="BG232" s="11"/>
      <c r="BH232" s="11"/>
      <c r="BI232" s="11"/>
      <c r="BK232" s="11"/>
      <c r="BL232" s="11"/>
      <c r="BM232" s="11"/>
      <c r="BO232" s="11"/>
      <c r="BP232" s="11"/>
      <c r="BQ232" s="11"/>
      <c r="BS232" s="11"/>
      <c r="BT232" s="11"/>
      <c r="BU232" s="11"/>
      <c r="BW232" s="11"/>
      <c r="BX232" s="11"/>
      <c r="BY232" s="11"/>
      <c r="CA232" s="11"/>
      <c r="CB232" s="11"/>
      <c r="CC232" s="11"/>
      <c r="CE232" s="11"/>
      <c r="CF232" s="11"/>
      <c r="CG232" s="11"/>
      <c r="CI232" s="11"/>
      <c r="CJ232" s="11"/>
      <c r="CK232" s="11"/>
      <c r="CM232" s="11"/>
      <c r="CN232" s="11"/>
      <c r="CO232" s="11"/>
      <c r="CQ232" s="11"/>
      <c r="CR232" s="11"/>
      <c r="CS232" s="11"/>
    </row>
    <row r="233" spans="1:97" ht="14.1" customHeight="1" x14ac:dyDescent="0.2">
      <c r="A233" s="64">
        <v>229</v>
      </c>
      <c r="B233" s="117" t="s">
        <v>1339</v>
      </c>
      <c r="C233" s="61" t="str">
        <f>'Map and Ab list'!Z33</f>
        <v>X15</v>
      </c>
      <c r="D233" s="61" t="str">
        <f>'Map and Ab list'!Z35</f>
        <v>X16</v>
      </c>
      <c r="E233" s="61" t="e">
        <f t="shared" si="36"/>
        <v>#VALUE!</v>
      </c>
      <c r="G233" s="61" t="str">
        <f>'Map and Ab list'!Z107</f>
        <v>X15</v>
      </c>
      <c r="H233" s="61" t="str">
        <f>'Map and Ab list'!Z109</f>
        <v>X16</v>
      </c>
      <c r="I233" s="61" t="e">
        <f t="shared" si="37"/>
        <v>#VALUE!</v>
      </c>
      <c r="K233" s="61" t="str">
        <f>'Map and Ab list'!Z181</f>
        <v>X15</v>
      </c>
      <c r="L233" s="61" t="str">
        <f>'Map and Ab list'!Z183</f>
        <v>X16</v>
      </c>
      <c r="M233" s="61" t="e">
        <f t="shared" si="38"/>
        <v>#VALUE!</v>
      </c>
      <c r="O233" s="61" t="str">
        <f>'Map and Ab list'!Z255</f>
        <v>X15</v>
      </c>
      <c r="P233" s="61" t="str">
        <f>'Map and Ab list'!Z257</f>
        <v>X16</v>
      </c>
      <c r="Q233" s="61" t="e">
        <f t="shared" si="39"/>
        <v>#VALUE!</v>
      </c>
      <c r="S233" s="61" t="str">
        <f>'Map and Ab list'!Z329</f>
        <v>X15</v>
      </c>
      <c r="T233" s="61" t="str">
        <f>'Map and Ab list'!Z331</f>
        <v>X16</v>
      </c>
      <c r="U233" s="61" t="e">
        <f t="shared" si="40"/>
        <v>#VALUE!</v>
      </c>
      <c r="W233" s="61" t="str">
        <f>'Map and Ab list'!Z403</f>
        <v>X15</v>
      </c>
      <c r="X233" s="61" t="str">
        <f>'Map and Ab list'!Z405</f>
        <v>X16</v>
      </c>
      <c r="Y233" s="61" t="e">
        <f t="shared" si="41"/>
        <v>#VALUE!</v>
      </c>
      <c r="AA233" s="61" t="str">
        <f>'Map and Ab list'!Z477</f>
        <v>X15</v>
      </c>
      <c r="AB233" s="61" t="str">
        <f>'Map and Ab list'!Z479</f>
        <v>X16</v>
      </c>
      <c r="AC233" s="61" t="e">
        <f t="shared" si="42"/>
        <v>#VALUE!</v>
      </c>
      <c r="AE233" s="61" t="str">
        <f>'Map and Ab list'!Z551</f>
        <v>X15</v>
      </c>
      <c r="AF233" s="61" t="str">
        <f>'Map and Ab list'!Z553</f>
        <v>X16</v>
      </c>
      <c r="AG233" s="61" t="e">
        <f t="shared" si="43"/>
        <v>#VALUE!</v>
      </c>
      <c r="AI233" s="61" t="str">
        <f>'Map and Ab list'!Z625</f>
        <v>X15</v>
      </c>
      <c r="AJ233" s="61" t="str">
        <f>'Map and Ab list'!Z627</f>
        <v>X16</v>
      </c>
      <c r="AK233" s="61" t="e">
        <f t="shared" si="44"/>
        <v>#VALUE!</v>
      </c>
      <c r="AM233" s="61" t="str">
        <f>'Map and Ab list'!Z699</f>
        <v>X15</v>
      </c>
      <c r="AN233" s="61" t="str">
        <f>'Map and Ab list'!Z701</f>
        <v>X16</v>
      </c>
      <c r="AO233" s="61" t="e">
        <f t="shared" si="45"/>
        <v>#VALUE!</v>
      </c>
      <c r="AQ233" s="61" t="str">
        <f>'Map and Ab list'!Z773</f>
        <v>X15</v>
      </c>
      <c r="AR233" s="61" t="str">
        <f>'Map and Ab list'!Z775</f>
        <v>X16</v>
      </c>
      <c r="AS233" s="61" t="e">
        <f t="shared" si="46"/>
        <v>#VALUE!</v>
      </c>
      <c r="AU233" s="61" t="str">
        <f>'Map and Ab list'!Z847</f>
        <v>X15</v>
      </c>
      <c r="AV233" s="61" t="str">
        <f>'Map and Ab list'!Z849</f>
        <v>X16</v>
      </c>
      <c r="AW233" s="61" t="e">
        <f t="shared" si="47"/>
        <v>#VALUE!</v>
      </c>
      <c r="AZ233" s="11"/>
      <c r="BA233" s="11"/>
      <c r="BC233" s="11"/>
      <c r="BD233" s="11"/>
      <c r="BE233" s="11"/>
      <c r="BG233" s="11"/>
      <c r="BH233" s="11"/>
      <c r="BI233" s="11"/>
      <c r="BK233" s="11"/>
      <c r="BL233" s="11"/>
      <c r="BM233" s="11"/>
      <c r="BO233" s="11"/>
      <c r="BP233" s="11"/>
      <c r="BQ233" s="11"/>
      <c r="BS233" s="11"/>
      <c r="BT233" s="11"/>
      <c r="BU233" s="11"/>
      <c r="BW233" s="11"/>
      <c r="BX233" s="11"/>
      <c r="BY233" s="11"/>
      <c r="CA233" s="11"/>
      <c r="CB233" s="11"/>
      <c r="CC233" s="11"/>
      <c r="CE233" s="11"/>
      <c r="CF233" s="11"/>
      <c r="CG233" s="11"/>
      <c r="CI233" s="11"/>
      <c r="CJ233" s="11"/>
      <c r="CK233" s="11"/>
      <c r="CM233" s="11"/>
      <c r="CN233" s="11"/>
      <c r="CO233" s="11"/>
      <c r="CQ233" s="11"/>
      <c r="CR233" s="11"/>
      <c r="CS233" s="11"/>
    </row>
    <row r="234" spans="1:97" ht="14.1" customHeight="1" x14ac:dyDescent="0.2">
      <c r="A234" s="64">
        <v>230</v>
      </c>
      <c r="B234" s="117" t="s">
        <v>1340</v>
      </c>
      <c r="C234" s="61" t="str">
        <f>'Map and Ab list'!AA33</f>
        <v>Y15</v>
      </c>
      <c r="D234" s="61" t="str">
        <f>'Map and Ab list'!AA35</f>
        <v>Y16</v>
      </c>
      <c r="E234" s="61" t="e">
        <f t="shared" si="36"/>
        <v>#VALUE!</v>
      </c>
      <c r="G234" s="61" t="str">
        <f>'Map and Ab list'!AA107</f>
        <v>Y15</v>
      </c>
      <c r="H234" s="61" t="str">
        <f>'Map and Ab list'!AA109</f>
        <v>Y16</v>
      </c>
      <c r="I234" s="61" t="e">
        <f t="shared" si="37"/>
        <v>#VALUE!</v>
      </c>
      <c r="K234" s="61" t="str">
        <f>'Map and Ab list'!AA181</f>
        <v>Y15</v>
      </c>
      <c r="L234" s="61" t="str">
        <f>'Map and Ab list'!AA183</f>
        <v>Y16</v>
      </c>
      <c r="M234" s="61" t="e">
        <f t="shared" si="38"/>
        <v>#VALUE!</v>
      </c>
      <c r="O234" s="61" t="str">
        <f>'Map and Ab list'!AA255</f>
        <v>Y15</v>
      </c>
      <c r="P234" s="61" t="str">
        <f>'Map and Ab list'!AA257</f>
        <v>Y16</v>
      </c>
      <c r="Q234" s="61" t="e">
        <f t="shared" si="39"/>
        <v>#VALUE!</v>
      </c>
      <c r="S234" s="61" t="str">
        <f>'Map and Ab list'!AA329</f>
        <v>Y15</v>
      </c>
      <c r="T234" s="61" t="str">
        <f>'Map and Ab list'!AA331</f>
        <v>Y16</v>
      </c>
      <c r="U234" s="61" t="e">
        <f t="shared" si="40"/>
        <v>#VALUE!</v>
      </c>
      <c r="W234" s="61" t="str">
        <f>'Map and Ab list'!AA403</f>
        <v>Y15</v>
      </c>
      <c r="X234" s="61" t="str">
        <f>'Map and Ab list'!AA405</f>
        <v>Y16</v>
      </c>
      <c r="Y234" s="61" t="e">
        <f t="shared" si="41"/>
        <v>#VALUE!</v>
      </c>
      <c r="AA234" s="61" t="str">
        <f>'Map and Ab list'!AA477</f>
        <v>Y15</v>
      </c>
      <c r="AB234" s="61" t="str">
        <f>'Map and Ab list'!AA479</f>
        <v>Y16</v>
      </c>
      <c r="AC234" s="61" t="e">
        <f t="shared" si="42"/>
        <v>#VALUE!</v>
      </c>
      <c r="AE234" s="61" t="str">
        <f>'Map and Ab list'!AA551</f>
        <v>Y15</v>
      </c>
      <c r="AF234" s="61" t="str">
        <f>'Map and Ab list'!AA553</f>
        <v>Y16</v>
      </c>
      <c r="AG234" s="61" t="e">
        <f t="shared" si="43"/>
        <v>#VALUE!</v>
      </c>
      <c r="AI234" s="61" t="str">
        <f>'Map and Ab list'!AA625</f>
        <v>Y15</v>
      </c>
      <c r="AJ234" s="61" t="str">
        <f>'Map and Ab list'!AA627</f>
        <v>Y16</v>
      </c>
      <c r="AK234" s="61" t="e">
        <f t="shared" si="44"/>
        <v>#VALUE!</v>
      </c>
      <c r="AM234" s="61" t="str">
        <f>'Map and Ab list'!AA699</f>
        <v>Y15</v>
      </c>
      <c r="AN234" s="61" t="str">
        <f>'Map and Ab list'!AA701</f>
        <v>Y16</v>
      </c>
      <c r="AO234" s="61" t="e">
        <f t="shared" si="45"/>
        <v>#VALUE!</v>
      </c>
      <c r="AQ234" s="61" t="str">
        <f>'Map and Ab list'!AA773</f>
        <v>Y15</v>
      </c>
      <c r="AR234" s="61" t="str">
        <f>'Map and Ab list'!AA775</f>
        <v>Y16</v>
      </c>
      <c r="AS234" s="61" t="e">
        <f t="shared" si="46"/>
        <v>#VALUE!</v>
      </c>
      <c r="AU234" s="61" t="str">
        <f>'Map and Ab list'!AA847</f>
        <v>Y15</v>
      </c>
      <c r="AV234" s="61" t="str">
        <f>'Map and Ab list'!AA849</f>
        <v>Y16</v>
      </c>
      <c r="AW234" s="61" t="e">
        <f t="shared" si="47"/>
        <v>#VALUE!</v>
      </c>
      <c r="AZ234" s="11"/>
      <c r="BA234" s="11"/>
      <c r="BC234" s="11"/>
      <c r="BD234" s="11"/>
      <c r="BE234" s="11"/>
      <c r="BG234" s="11"/>
      <c r="BH234" s="11"/>
      <c r="BI234" s="11"/>
      <c r="BK234" s="11"/>
      <c r="BL234" s="11"/>
      <c r="BM234" s="11"/>
      <c r="BO234" s="11"/>
      <c r="BP234" s="11"/>
      <c r="BQ234" s="11"/>
      <c r="BS234" s="11"/>
      <c r="BT234" s="11"/>
      <c r="BU234" s="11"/>
      <c r="BW234" s="11"/>
      <c r="BX234" s="11"/>
      <c r="BY234" s="11"/>
      <c r="CA234" s="11"/>
      <c r="CB234" s="11"/>
      <c r="CC234" s="11"/>
      <c r="CE234" s="11"/>
      <c r="CF234" s="11"/>
      <c r="CG234" s="11"/>
      <c r="CI234" s="11"/>
      <c r="CJ234" s="11"/>
      <c r="CK234" s="11"/>
      <c r="CM234" s="11"/>
      <c r="CN234" s="11"/>
      <c r="CO234" s="11"/>
      <c r="CQ234" s="11"/>
      <c r="CR234" s="11"/>
      <c r="CS234" s="11"/>
    </row>
    <row r="235" spans="1:97" ht="14.1" customHeight="1" x14ac:dyDescent="0.2">
      <c r="A235" s="64">
        <v>231</v>
      </c>
      <c r="B235" s="117" t="s">
        <v>1341</v>
      </c>
      <c r="C235" s="61" t="str">
        <f>'Map and Ab list'!AB33</f>
        <v>Z15</v>
      </c>
      <c r="D235" s="61" t="str">
        <f>'Map and Ab list'!AB35</f>
        <v>Z16</v>
      </c>
      <c r="E235" s="61" t="e">
        <f t="shared" si="36"/>
        <v>#VALUE!</v>
      </c>
      <c r="G235" s="61" t="str">
        <f>'Map and Ab list'!AB107</f>
        <v>Z15</v>
      </c>
      <c r="H235" s="61" t="str">
        <f>'Map and Ab list'!AB109</f>
        <v>Z16</v>
      </c>
      <c r="I235" s="61" t="e">
        <f t="shared" si="37"/>
        <v>#VALUE!</v>
      </c>
      <c r="K235" s="61" t="str">
        <f>'Map and Ab list'!AB181</f>
        <v>Z15</v>
      </c>
      <c r="L235" s="61" t="str">
        <f>'Map and Ab list'!AB183</f>
        <v>Z16</v>
      </c>
      <c r="M235" s="61" t="e">
        <f t="shared" si="38"/>
        <v>#VALUE!</v>
      </c>
      <c r="O235" s="61" t="str">
        <f>'Map and Ab list'!AB255</f>
        <v>Z15</v>
      </c>
      <c r="P235" s="61" t="str">
        <f>'Map and Ab list'!AB257</f>
        <v>Z16</v>
      </c>
      <c r="Q235" s="61" t="e">
        <f t="shared" si="39"/>
        <v>#VALUE!</v>
      </c>
      <c r="S235" s="61" t="str">
        <f>'Map and Ab list'!AB329</f>
        <v>Z15</v>
      </c>
      <c r="T235" s="61" t="str">
        <f>'Map and Ab list'!AB331</f>
        <v>Z16</v>
      </c>
      <c r="U235" s="61" t="e">
        <f t="shared" si="40"/>
        <v>#VALUE!</v>
      </c>
      <c r="W235" s="61" t="str">
        <f>'Map and Ab list'!AB403</f>
        <v>Z15</v>
      </c>
      <c r="X235" s="61" t="str">
        <f>'Map and Ab list'!AB405</f>
        <v>Z16</v>
      </c>
      <c r="Y235" s="61" t="e">
        <f t="shared" si="41"/>
        <v>#VALUE!</v>
      </c>
      <c r="AA235" s="61" t="str">
        <f>'Map and Ab list'!AB477</f>
        <v>Z15</v>
      </c>
      <c r="AB235" s="61" t="str">
        <f>'Map and Ab list'!AB479</f>
        <v>Z16</v>
      </c>
      <c r="AC235" s="61" t="e">
        <f t="shared" si="42"/>
        <v>#VALUE!</v>
      </c>
      <c r="AE235" s="61" t="str">
        <f>'Map and Ab list'!AB551</f>
        <v>Z15</v>
      </c>
      <c r="AF235" s="61" t="str">
        <f>'Map and Ab list'!AB553</f>
        <v>Z16</v>
      </c>
      <c r="AG235" s="61" t="e">
        <f t="shared" si="43"/>
        <v>#VALUE!</v>
      </c>
      <c r="AI235" s="61" t="str">
        <f>'Map and Ab list'!AB625</f>
        <v>Z15</v>
      </c>
      <c r="AJ235" s="61" t="str">
        <f>'Map and Ab list'!AB627</f>
        <v>Z16</v>
      </c>
      <c r="AK235" s="61" t="e">
        <f t="shared" si="44"/>
        <v>#VALUE!</v>
      </c>
      <c r="AM235" s="61" t="str">
        <f>'Map and Ab list'!AB699</f>
        <v>Z15</v>
      </c>
      <c r="AN235" s="61" t="str">
        <f>'Map and Ab list'!AB701</f>
        <v>Z16</v>
      </c>
      <c r="AO235" s="61" t="e">
        <f t="shared" si="45"/>
        <v>#VALUE!</v>
      </c>
      <c r="AQ235" s="61" t="str">
        <f>'Map and Ab list'!AB773</f>
        <v>Z15</v>
      </c>
      <c r="AR235" s="61" t="str">
        <f>'Map and Ab list'!AB775</f>
        <v>Z16</v>
      </c>
      <c r="AS235" s="61" t="e">
        <f t="shared" si="46"/>
        <v>#VALUE!</v>
      </c>
      <c r="AU235" s="61" t="str">
        <f>'Map and Ab list'!AB847</f>
        <v>Z15</v>
      </c>
      <c r="AV235" s="61" t="str">
        <f>'Map and Ab list'!AB849</f>
        <v>Z16</v>
      </c>
      <c r="AW235" s="61" t="e">
        <f t="shared" si="47"/>
        <v>#VALUE!</v>
      </c>
      <c r="AZ235" s="11"/>
      <c r="BA235" s="11"/>
      <c r="BC235" s="11"/>
      <c r="BD235" s="11"/>
      <c r="BE235" s="11"/>
      <c r="BG235" s="11"/>
      <c r="BH235" s="11"/>
      <c r="BI235" s="11"/>
      <c r="BK235" s="11"/>
      <c r="BL235" s="11"/>
      <c r="BM235" s="11"/>
      <c r="BO235" s="11"/>
      <c r="BP235" s="11"/>
      <c r="BQ235" s="11"/>
      <c r="BS235" s="11"/>
      <c r="BT235" s="11"/>
      <c r="BU235" s="11"/>
      <c r="BW235" s="11"/>
      <c r="BX235" s="11"/>
      <c r="BY235" s="11"/>
      <c r="CA235" s="11"/>
      <c r="CB235" s="11"/>
      <c r="CC235" s="11"/>
      <c r="CE235" s="11"/>
      <c r="CF235" s="11"/>
      <c r="CG235" s="11"/>
      <c r="CI235" s="11"/>
      <c r="CJ235" s="11"/>
      <c r="CK235" s="11"/>
      <c r="CM235" s="11"/>
      <c r="CN235" s="11"/>
      <c r="CO235" s="11"/>
      <c r="CQ235" s="11"/>
      <c r="CR235" s="11"/>
      <c r="CS235" s="11"/>
    </row>
    <row r="236" spans="1:97" ht="14.1" customHeight="1" x14ac:dyDescent="0.2">
      <c r="A236" s="64">
        <v>232</v>
      </c>
      <c r="B236" s="117" t="s">
        <v>1342</v>
      </c>
      <c r="C236" s="61" t="str">
        <f>'Map and Ab list'!AC33</f>
        <v>AA15</v>
      </c>
      <c r="D236" s="61" t="str">
        <f>'Map and Ab list'!AC35</f>
        <v>AA16</v>
      </c>
      <c r="E236" s="61" t="e">
        <f t="shared" si="36"/>
        <v>#VALUE!</v>
      </c>
      <c r="G236" s="61" t="str">
        <f>'Map and Ab list'!AC107</f>
        <v>AA15</v>
      </c>
      <c r="H236" s="61" t="str">
        <f>'Map and Ab list'!AC109</f>
        <v>AA16</v>
      </c>
      <c r="I236" s="61" t="e">
        <f t="shared" si="37"/>
        <v>#VALUE!</v>
      </c>
      <c r="K236" s="61" t="str">
        <f>'Map and Ab list'!AC181</f>
        <v>AA15</v>
      </c>
      <c r="L236" s="61" t="str">
        <f>'Map and Ab list'!AC183</f>
        <v>AA16</v>
      </c>
      <c r="M236" s="61" t="e">
        <f t="shared" si="38"/>
        <v>#VALUE!</v>
      </c>
      <c r="O236" s="61" t="str">
        <f>'Map and Ab list'!AC255</f>
        <v>AA15</v>
      </c>
      <c r="P236" s="61" t="str">
        <f>'Map and Ab list'!AC257</f>
        <v>AA16</v>
      </c>
      <c r="Q236" s="61" t="e">
        <f t="shared" si="39"/>
        <v>#VALUE!</v>
      </c>
      <c r="S236" s="61" t="str">
        <f>'Map and Ab list'!AC329</f>
        <v>AA15</v>
      </c>
      <c r="T236" s="61" t="str">
        <f>'Map and Ab list'!AC331</f>
        <v>AA16</v>
      </c>
      <c r="U236" s="61" t="e">
        <f t="shared" si="40"/>
        <v>#VALUE!</v>
      </c>
      <c r="W236" s="61" t="str">
        <f>'Map and Ab list'!AC403</f>
        <v>AA15</v>
      </c>
      <c r="X236" s="61" t="str">
        <f>'Map and Ab list'!AC405</f>
        <v>AA16</v>
      </c>
      <c r="Y236" s="61" t="e">
        <f t="shared" si="41"/>
        <v>#VALUE!</v>
      </c>
      <c r="AA236" s="61" t="str">
        <f>'Map and Ab list'!AC477</f>
        <v>AA15</v>
      </c>
      <c r="AB236" s="61" t="str">
        <f>'Map and Ab list'!AC479</f>
        <v>AA16</v>
      </c>
      <c r="AC236" s="61" t="e">
        <f t="shared" si="42"/>
        <v>#VALUE!</v>
      </c>
      <c r="AE236" s="61" t="str">
        <f>'Map and Ab list'!AC551</f>
        <v>AA15</v>
      </c>
      <c r="AF236" s="61" t="str">
        <f>'Map and Ab list'!AC553</f>
        <v>AA16</v>
      </c>
      <c r="AG236" s="61" t="e">
        <f t="shared" si="43"/>
        <v>#VALUE!</v>
      </c>
      <c r="AI236" s="61" t="str">
        <f>'Map and Ab list'!AC625</f>
        <v>AA15</v>
      </c>
      <c r="AJ236" s="61" t="str">
        <f>'Map and Ab list'!AC627</f>
        <v>AA16</v>
      </c>
      <c r="AK236" s="61" t="e">
        <f t="shared" si="44"/>
        <v>#VALUE!</v>
      </c>
      <c r="AM236" s="61" t="str">
        <f>'Map and Ab list'!AC699</f>
        <v>AA15</v>
      </c>
      <c r="AN236" s="61" t="str">
        <f>'Map and Ab list'!AC701</f>
        <v>AA16</v>
      </c>
      <c r="AO236" s="61" t="e">
        <f t="shared" si="45"/>
        <v>#VALUE!</v>
      </c>
      <c r="AQ236" s="61" t="str">
        <f>'Map and Ab list'!AC773</f>
        <v>AA15</v>
      </c>
      <c r="AR236" s="61" t="str">
        <f>'Map and Ab list'!AC775</f>
        <v>AA16</v>
      </c>
      <c r="AS236" s="61" t="e">
        <f t="shared" si="46"/>
        <v>#VALUE!</v>
      </c>
      <c r="AU236" s="61" t="str">
        <f>'Map and Ab list'!AC847</f>
        <v>AA15</v>
      </c>
      <c r="AV236" s="61" t="str">
        <f>'Map and Ab list'!AC849</f>
        <v>AA16</v>
      </c>
      <c r="AW236" s="61" t="e">
        <f t="shared" si="47"/>
        <v>#VALUE!</v>
      </c>
      <c r="AZ236" s="11"/>
      <c r="BA236" s="11"/>
      <c r="BC236" s="11"/>
      <c r="BD236" s="11"/>
      <c r="BE236" s="11"/>
      <c r="BG236" s="11"/>
      <c r="BH236" s="11"/>
      <c r="BI236" s="11"/>
      <c r="BK236" s="11"/>
      <c r="BL236" s="11"/>
      <c r="BM236" s="11"/>
      <c r="BO236" s="11"/>
      <c r="BP236" s="11"/>
      <c r="BQ236" s="11"/>
      <c r="BS236" s="11"/>
      <c r="BT236" s="11"/>
      <c r="BU236" s="11"/>
      <c r="BW236" s="11"/>
      <c r="BX236" s="11"/>
      <c r="BY236" s="11"/>
      <c r="CA236" s="11"/>
      <c r="CB236" s="11"/>
      <c r="CC236" s="11"/>
      <c r="CE236" s="11"/>
      <c r="CF236" s="11"/>
      <c r="CG236" s="11"/>
      <c r="CI236" s="11"/>
      <c r="CJ236" s="11"/>
      <c r="CK236" s="11"/>
      <c r="CM236" s="11"/>
      <c r="CN236" s="11"/>
      <c r="CO236" s="11"/>
      <c r="CQ236" s="11"/>
      <c r="CR236" s="11"/>
      <c r="CS236" s="11"/>
    </row>
    <row r="237" spans="1:97" ht="14.1" customHeight="1" x14ac:dyDescent="0.2">
      <c r="A237" s="64">
        <v>233</v>
      </c>
      <c r="B237" s="117" t="s">
        <v>1343</v>
      </c>
      <c r="C237" s="61" t="str">
        <f>'Map and Ab list'!AD33</f>
        <v>AB15</v>
      </c>
      <c r="D237" s="61" t="str">
        <f>'Map and Ab list'!AD35</f>
        <v>AB16</v>
      </c>
      <c r="E237" s="61" t="e">
        <f t="shared" si="36"/>
        <v>#VALUE!</v>
      </c>
      <c r="G237" s="61" t="str">
        <f>'Map and Ab list'!AD107</f>
        <v>AB15</v>
      </c>
      <c r="H237" s="61" t="str">
        <f>'Map and Ab list'!AD109</f>
        <v>AB16</v>
      </c>
      <c r="I237" s="61" t="e">
        <f t="shared" si="37"/>
        <v>#VALUE!</v>
      </c>
      <c r="K237" s="61" t="str">
        <f>'Map and Ab list'!AD181</f>
        <v>AB15</v>
      </c>
      <c r="L237" s="61" t="str">
        <f>'Map and Ab list'!AD183</f>
        <v>AB16</v>
      </c>
      <c r="M237" s="61" t="e">
        <f t="shared" si="38"/>
        <v>#VALUE!</v>
      </c>
      <c r="O237" s="61" t="str">
        <f>'Map and Ab list'!AD255</f>
        <v>AB15</v>
      </c>
      <c r="P237" s="61" t="str">
        <f>'Map and Ab list'!AD257</f>
        <v>AB16</v>
      </c>
      <c r="Q237" s="61" t="e">
        <f t="shared" si="39"/>
        <v>#VALUE!</v>
      </c>
      <c r="S237" s="61" t="str">
        <f>'Map and Ab list'!AD329</f>
        <v>AB15</v>
      </c>
      <c r="T237" s="61" t="str">
        <f>'Map and Ab list'!AD331</f>
        <v>AB16</v>
      </c>
      <c r="U237" s="61" t="e">
        <f t="shared" si="40"/>
        <v>#VALUE!</v>
      </c>
      <c r="W237" s="61" t="str">
        <f>'Map and Ab list'!AD403</f>
        <v>AB15</v>
      </c>
      <c r="X237" s="61" t="str">
        <f>'Map and Ab list'!AD405</f>
        <v>AB16</v>
      </c>
      <c r="Y237" s="61" t="e">
        <f t="shared" si="41"/>
        <v>#VALUE!</v>
      </c>
      <c r="AA237" s="61" t="str">
        <f>'Map and Ab list'!AD477</f>
        <v>AB15</v>
      </c>
      <c r="AB237" s="61" t="str">
        <f>'Map and Ab list'!AD479</f>
        <v>AB16</v>
      </c>
      <c r="AC237" s="61" t="e">
        <f t="shared" si="42"/>
        <v>#VALUE!</v>
      </c>
      <c r="AE237" s="61" t="str">
        <f>'Map and Ab list'!AD551</f>
        <v>AB15</v>
      </c>
      <c r="AF237" s="61" t="str">
        <f>'Map and Ab list'!AD553</f>
        <v>AB16</v>
      </c>
      <c r="AG237" s="61" t="e">
        <f t="shared" si="43"/>
        <v>#VALUE!</v>
      </c>
      <c r="AI237" s="61" t="str">
        <f>'Map and Ab list'!AD625</f>
        <v>AB15</v>
      </c>
      <c r="AJ237" s="61" t="str">
        <f>'Map and Ab list'!AD627</f>
        <v>AB16</v>
      </c>
      <c r="AK237" s="61" t="e">
        <f t="shared" si="44"/>
        <v>#VALUE!</v>
      </c>
      <c r="AM237" s="61" t="str">
        <f>'Map and Ab list'!AD699</f>
        <v>AB15</v>
      </c>
      <c r="AN237" s="61" t="str">
        <f>'Map and Ab list'!AD701</f>
        <v>AB16</v>
      </c>
      <c r="AO237" s="61" t="e">
        <f t="shared" si="45"/>
        <v>#VALUE!</v>
      </c>
      <c r="AQ237" s="61" t="str">
        <f>'Map and Ab list'!AD773</f>
        <v>AB15</v>
      </c>
      <c r="AR237" s="61" t="str">
        <f>'Map and Ab list'!AD775</f>
        <v>AB16</v>
      </c>
      <c r="AS237" s="61" t="e">
        <f t="shared" si="46"/>
        <v>#VALUE!</v>
      </c>
      <c r="AU237" s="61" t="str">
        <f>'Map and Ab list'!AD847</f>
        <v>AB15</v>
      </c>
      <c r="AV237" s="61" t="str">
        <f>'Map and Ab list'!AD849</f>
        <v>AB16</v>
      </c>
      <c r="AW237" s="61" t="e">
        <f t="shared" si="47"/>
        <v>#VALUE!</v>
      </c>
      <c r="AZ237" s="11"/>
      <c r="BA237" s="11"/>
      <c r="BC237" s="11"/>
      <c r="BD237" s="11"/>
      <c r="BE237" s="11"/>
      <c r="BG237" s="11"/>
      <c r="BH237" s="11"/>
      <c r="BI237" s="11"/>
      <c r="BK237" s="11"/>
      <c r="BL237" s="11"/>
      <c r="BM237" s="11"/>
      <c r="BO237" s="11"/>
      <c r="BP237" s="11"/>
      <c r="BQ237" s="11"/>
      <c r="BS237" s="11"/>
      <c r="BT237" s="11"/>
      <c r="BU237" s="11"/>
      <c r="BW237" s="11"/>
      <c r="BX237" s="11"/>
      <c r="BY237" s="11"/>
      <c r="CA237" s="11"/>
      <c r="CB237" s="11"/>
      <c r="CC237" s="11"/>
      <c r="CE237" s="11"/>
      <c r="CF237" s="11"/>
      <c r="CG237" s="11"/>
      <c r="CI237" s="11"/>
      <c r="CJ237" s="11"/>
      <c r="CK237" s="11"/>
      <c r="CM237" s="11"/>
      <c r="CN237" s="11"/>
      <c r="CO237" s="11"/>
      <c r="CQ237" s="11"/>
      <c r="CR237" s="11"/>
      <c r="CS237" s="11"/>
    </row>
    <row r="238" spans="1:97" ht="14.1" customHeight="1" x14ac:dyDescent="0.2">
      <c r="A238" s="64">
        <v>234</v>
      </c>
      <c r="B238" s="117" t="s">
        <v>1344</v>
      </c>
      <c r="C238" s="61" t="str">
        <f>'Map and Ab list'!AE33</f>
        <v>AC15</v>
      </c>
      <c r="D238" s="61" t="str">
        <f>'Map and Ab list'!AE35</f>
        <v>AC16</v>
      </c>
      <c r="E238" s="61" t="e">
        <f t="shared" si="36"/>
        <v>#VALUE!</v>
      </c>
      <c r="G238" s="61" t="str">
        <f>'Map and Ab list'!AE107</f>
        <v>AC15</v>
      </c>
      <c r="H238" s="61" t="str">
        <f>'Map and Ab list'!AE109</f>
        <v>AC16</v>
      </c>
      <c r="I238" s="61" t="e">
        <f t="shared" si="37"/>
        <v>#VALUE!</v>
      </c>
      <c r="K238" s="61" t="str">
        <f>'Map and Ab list'!AE181</f>
        <v>AC15</v>
      </c>
      <c r="L238" s="61" t="str">
        <f>'Map and Ab list'!AE183</f>
        <v>AC16</v>
      </c>
      <c r="M238" s="61" t="e">
        <f t="shared" si="38"/>
        <v>#VALUE!</v>
      </c>
      <c r="O238" s="61" t="str">
        <f>'Map and Ab list'!AE255</f>
        <v>AC15</v>
      </c>
      <c r="P238" s="61" t="str">
        <f>'Map and Ab list'!AE257</f>
        <v>AC16</v>
      </c>
      <c r="Q238" s="61" t="e">
        <f t="shared" si="39"/>
        <v>#VALUE!</v>
      </c>
      <c r="S238" s="61" t="str">
        <f>'Map and Ab list'!AE329</f>
        <v>AC15</v>
      </c>
      <c r="T238" s="61" t="str">
        <f>'Map and Ab list'!AE331</f>
        <v>AC16</v>
      </c>
      <c r="U238" s="61" t="e">
        <f t="shared" si="40"/>
        <v>#VALUE!</v>
      </c>
      <c r="W238" s="61" t="str">
        <f>'Map and Ab list'!AE403</f>
        <v>AC15</v>
      </c>
      <c r="X238" s="61" t="str">
        <f>'Map and Ab list'!AE405</f>
        <v>AC16</v>
      </c>
      <c r="Y238" s="61" t="e">
        <f t="shared" si="41"/>
        <v>#VALUE!</v>
      </c>
      <c r="AA238" s="61" t="str">
        <f>'Map and Ab list'!AE477</f>
        <v>AC15</v>
      </c>
      <c r="AB238" s="61" t="str">
        <f>'Map and Ab list'!AE479</f>
        <v>AC16</v>
      </c>
      <c r="AC238" s="61" t="e">
        <f t="shared" si="42"/>
        <v>#VALUE!</v>
      </c>
      <c r="AE238" s="61" t="str">
        <f>'Map and Ab list'!AE551</f>
        <v>AC15</v>
      </c>
      <c r="AF238" s="61" t="str">
        <f>'Map and Ab list'!AE553</f>
        <v>AC16</v>
      </c>
      <c r="AG238" s="61" t="e">
        <f t="shared" si="43"/>
        <v>#VALUE!</v>
      </c>
      <c r="AI238" s="61" t="str">
        <f>'Map and Ab list'!AE625</f>
        <v>AC15</v>
      </c>
      <c r="AJ238" s="61" t="str">
        <f>'Map and Ab list'!AE627</f>
        <v>AC16</v>
      </c>
      <c r="AK238" s="61" t="e">
        <f t="shared" si="44"/>
        <v>#VALUE!</v>
      </c>
      <c r="AM238" s="61" t="str">
        <f>'Map and Ab list'!AE699</f>
        <v>AC15</v>
      </c>
      <c r="AN238" s="61" t="str">
        <f>'Map and Ab list'!AE701</f>
        <v>AC16</v>
      </c>
      <c r="AO238" s="61" t="e">
        <f t="shared" si="45"/>
        <v>#VALUE!</v>
      </c>
      <c r="AQ238" s="61" t="str">
        <f>'Map and Ab list'!AE773</f>
        <v>AC15</v>
      </c>
      <c r="AR238" s="61" t="str">
        <f>'Map and Ab list'!AE775</f>
        <v>AC16</v>
      </c>
      <c r="AS238" s="61" t="e">
        <f t="shared" si="46"/>
        <v>#VALUE!</v>
      </c>
      <c r="AU238" s="61" t="str">
        <f>'Map and Ab list'!AE847</f>
        <v>AC15</v>
      </c>
      <c r="AV238" s="61" t="str">
        <f>'Map and Ab list'!AE849</f>
        <v>AC16</v>
      </c>
      <c r="AW238" s="61" t="e">
        <f t="shared" si="47"/>
        <v>#VALUE!</v>
      </c>
      <c r="AZ238" s="11"/>
      <c r="BA238" s="11"/>
      <c r="BC238" s="11"/>
      <c r="BD238" s="11"/>
      <c r="BE238" s="11"/>
      <c r="BG238" s="11"/>
      <c r="BH238" s="11"/>
      <c r="BI238" s="11"/>
      <c r="BK238" s="11"/>
      <c r="BL238" s="11"/>
      <c r="BM238" s="11"/>
      <c r="BO238" s="11"/>
      <c r="BP238" s="11"/>
      <c r="BQ238" s="11"/>
      <c r="BS238" s="11"/>
      <c r="BT238" s="11"/>
      <c r="BU238" s="11"/>
      <c r="BW238" s="11"/>
      <c r="BX238" s="11"/>
      <c r="BY238" s="11"/>
      <c r="CA238" s="11"/>
      <c r="CB238" s="11"/>
      <c r="CC238" s="11"/>
      <c r="CE238" s="11"/>
      <c r="CF238" s="11"/>
      <c r="CG238" s="11"/>
      <c r="CI238" s="11"/>
      <c r="CJ238" s="11"/>
      <c r="CK238" s="11"/>
      <c r="CM238" s="11"/>
      <c r="CN238" s="11"/>
      <c r="CO238" s="11"/>
      <c r="CQ238" s="11"/>
      <c r="CR238" s="11"/>
      <c r="CS238" s="11"/>
    </row>
    <row r="239" spans="1:97" ht="14.1" customHeight="1" x14ac:dyDescent="0.2">
      <c r="A239" s="64">
        <v>235</v>
      </c>
      <c r="B239" s="117" t="s">
        <v>1345</v>
      </c>
      <c r="C239" s="61" t="str">
        <f>'Map and Ab list'!AF33</f>
        <v>AD15</v>
      </c>
      <c r="D239" s="61" t="str">
        <f>'Map and Ab list'!AF35</f>
        <v>AD16</v>
      </c>
      <c r="E239" s="61" t="e">
        <f t="shared" si="36"/>
        <v>#VALUE!</v>
      </c>
      <c r="G239" s="61" t="str">
        <f>'Map and Ab list'!AF107</f>
        <v>AD15</v>
      </c>
      <c r="H239" s="61" t="str">
        <f>'Map and Ab list'!AF109</f>
        <v>AD16</v>
      </c>
      <c r="I239" s="61" t="e">
        <f t="shared" si="37"/>
        <v>#VALUE!</v>
      </c>
      <c r="K239" s="61" t="str">
        <f>'Map and Ab list'!AF181</f>
        <v>AD15</v>
      </c>
      <c r="L239" s="61" t="str">
        <f>'Map and Ab list'!AF183</f>
        <v>AD16</v>
      </c>
      <c r="M239" s="61" t="e">
        <f t="shared" si="38"/>
        <v>#VALUE!</v>
      </c>
      <c r="O239" s="61" t="str">
        <f>'Map and Ab list'!AF255</f>
        <v>AD15</v>
      </c>
      <c r="P239" s="61" t="str">
        <f>'Map and Ab list'!AF257</f>
        <v>AD16</v>
      </c>
      <c r="Q239" s="61" t="e">
        <f t="shared" si="39"/>
        <v>#VALUE!</v>
      </c>
      <c r="S239" s="61" t="str">
        <f>'Map and Ab list'!AF329</f>
        <v>AD15</v>
      </c>
      <c r="T239" s="61" t="str">
        <f>'Map and Ab list'!AF331</f>
        <v>AD16</v>
      </c>
      <c r="U239" s="61" t="e">
        <f t="shared" si="40"/>
        <v>#VALUE!</v>
      </c>
      <c r="W239" s="61" t="str">
        <f>'Map and Ab list'!AF403</f>
        <v>AD15</v>
      </c>
      <c r="X239" s="61" t="str">
        <f>'Map and Ab list'!AF405</f>
        <v>AD16</v>
      </c>
      <c r="Y239" s="61" t="e">
        <f t="shared" si="41"/>
        <v>#VALUE!</v>
      </c>
      <c r="AA239" s="61" t="str">
        <f>'Map and Ab list'!AF477</f>
        <v>AD15</v>
      </c>
      <c r="AB239" s="61" t="str">
        <f>'Map and Ab list'!AF479</f>
        <v>AD16</v>
      </c>
      <c r="AC239" s="61" t="e">
        <f t="shared" si="42"/>
        <v>#VALUE!</v>
      </c>
      <c r="AE239" s="61" t="str">
        <f>'Map and Ab list'!AF551</f>
        <v>AD15</v>
      </c>
      <c r="AF239" s="61" t="str">
        <f>'Map and Ab list'!AF553</f>
        <v>AD16</v>
      </c>
      <c r="AG239" s="61" t="e">
        <f t="shared" si="43"/>
        <v>#VALUE!</v>
      </c>
      <c r="AI239" s="61" t="str">
        <f>'Map and Ab list'!AF625</f>
        <v>AD15</v>
      </c>
      <c r="AJ239" s="61" t="str">
        <f>'Map and Ab list'!AF627</f>
        <v>AD16</v>
      </c>
      <c r="AK239" s="61" t="e">
        <f t="shared" si="44"/>
        <v>#VALUE!</v>
      </c>
      <c r="AM239" s="61" t="str">
        <f>'Map and Ab list'!AF699</f>
        <v>AD15</v>
      </c>
      <c r="AN239" s="61" t="str">
        <f>'Map and Ab list'!AF701</f>
        <v>AD16</v>
      </c>
      <c r="AO239" s="61" t="e">
        <f t="shared" si="45"/>
        <v>#VALUE!</v>
      </c>
      <c r="AQ239" s="61" t="str">
        <f>'Map and Ab list'!AF773</f>
        <v>AD15</v>
      </c>
      <c r="AR239" s="61" t="str">
        <f>'Map and Ab list'!AF775</f>
        <v>AD16</v>
      </c>
      <c r="AS239" s="61" t="e">
        <f t="shared" si="46"/>
        <v>#VALUE!</v>
      </c>
      <c r="AU239" s="61" t="str">
        <f>'Map and Ab list'!AF847</f>
        <v>AD15</v>
      </c>
      <c r="AV239" s="61" t="str">
        <f>'Map and Ab list'!AF849</f>
        <v>AD16</v>
      </c>
      <c r="AW239" s="61" t="e">
        <f t="shared" si="47"/>
        <v>#VALUE!</v>
      </c>
      <c r="AZ239" s="11"/>
      <c r="BA239" s="11"/>
      <c r="BC239" s="11"/>
      <c r="BD239" s="11"/>
      <c r="BE239" s="11"/>
      <c r="BG239" s="11"/>
      <c r="BH239" s="11"/>
      <c r="BI239" s="11"/>
      <c r="BK239" s="11"/>
      <c r="BL239" s="11"/>
      <c r="BM239" s="11"/>
      <c r="BO239" s="11"/>
      <c r="BP239" s="11"/>
      <c r="BQ239" s="11"/>
      <c r="BS239" s="11"/>
      <c r="BT239" s="11"/>
      <c r="BU239" s="11"/>
      <c r="BW239" s="11"/>
      <c r="BX239" s="11"/>
      <c r="BY239" s="11"/>
      <c r="CA239" s="11"/>
      <c r="CB239" s="11"/>
      <c r="CC239" s="11"/>
      <c r="CE239" s="11"/>
      <c r="CF239" s="11"/>
      <c r="CG239" s="11"/>
      <c r="CI239" s="11"/>
      <c r="CJ239" s="11"/>
      <c r="CK239" s="11"/>
      <c r="CM239" s="11"/>
      <c r="CN239" s="11"/>
      <c r="CO239" s="11"/>
      <c r="CQ239" s="11"/>
      <c r="CR239" s="11"/>
      <c r="CS239" s="11"/>
    </row>
    <row r="240" spans="1:97" ht="14.1" customHeight="1" x14ac:dyDescent="0.2">
      <c r="A240" s="64">
        <v>236</v>
      </c>
      <c r="B240" s="117" t="s">
        <v>1346</v>
      </c>
      <c r="C240" s="61" t="str">
        <f>'Map and Ab list'!C37</f>
        <v>A17</v>
      </c>
      <c r="D240" s="61" t="str">
        <f>'Map and Ab list'!C39</f>
        <v>A18</v>
      </c>
      <c r="E240" s="61" t="e">
        <f t="shared" si="36"/>
        <v>#VALUE!</v>
      </c>
      <c r="G240" s="61" t="str">
        <f>'Map and Ab list'!C111</f>
        <v>A17</v>
      </c>
      <c r="H240" s="61" t="str">
        <f>'Map and Ab list'!C113</f>
        <v>A18</v>
      </c>
      <c r="I240" s="61" t="e">
        <f t="shared" si="37"/>
        <v>#VALUE!</v>
      </c>
      <c r="K240" s="61" t="str">
        <f>'Map and Ab list'!C185</f>
        <v>A17</v>
      </c>
      <c r="L240" s="61" t="str">
        <f>'Map and Ab list'!C187</f>
        <v>A18</v>
      </c>
      <c r="M240" s="61" t="e">
        <f t="shared" si="38"/>
        <v>#VALUE!</v>
      </c>
      <c r="O240" s="61" t="str">
        <f>'Map and Ab list'!C259</f>
        <v>A17</v>
      </c>
      <c r="P240" s="61" t="str">
        <f>'Map and Ab list'!C261</f>
        <v>A18</v>
      </c>
      <c r="Q240" s="61" t="e">
        <f t="shared" si="39"/>
        <v>#VALUE!</v>
      </c>
      <c r="S240" s="61" t="str">
        <f>'Map and Ab list'!C333</f>
        <v>A17</v>
      </c>
      <c r="T240" s="61" t="str">
        <f>'Map and Ab list'!C335</f>
        <v>A18</v>
      </c>
      <c r="U240" s="61" t="e">
        <f t="shared" si="40"/>
        <v>#VALUE!</v>
      </c>
      <c r="W240" s="61" t="str">
        <f>'Map and Ab list'!C407</f>
        <v>A17</v>
      </c>
      <c r="X240" s="61" t="str">
        <f>'Map and Ab list'!C409</f>
        <v>A18</v>
      </c>
      <c r="Y240" s="61" t="e">
        <f t="shared" si="41"/>
        <v>#VALUE!</v>
      </c>
      <c r="AA240" s="61" t="str">
        <f>'Map and Ab list'!C481</f>
        <v>A17</v>
      </c>
      <c r="AB240" s="61" t="str">
        <f>'Map and Ab list'!C483</f>
        <v>A18</v>
      </c>
      <c r="AC240" s="61" t="e">
        <f t="shared" si="42"/>
        <v>#VALUE!</v>
      </c>
      <c r="AE240" s="61" t="str">
        <f>'Map and Ab list'!C555</f>
        <v>A17</v>
      </c>
      <c r="AF240" s="61" t="str">
        <f>'Map and Ab list'!C557</f>
        <v>A18</v>
      </c>
      <c r="AG240" s="61" t="e">
        <f t="shared" si="43"/>
        <v>#VALUE!</v>
      </c>
      <c r="AI240" s="61" t="str">
        <f>'Map and Ab list'!C629</f>
        <v>A17</v>
      </c>
      <c r="AJ240" s="61" t="str">
        <f>'Map and Ab list'!C631</f>
        <v>A18</v>
      </c>
      <c r="AK240" s="61" t="e">
        <f t="shared" si="44"/>
        <v>#VALUE!</v>
      </c>
      <c r="AM240" s="61" t="str">
        <f>'Map and Ab list'!C703</f>
        <v>A17</v>
      </c>
      <c r="AN240" s="61" t="str">
        <f>'Map and Ab list'!C705</f>
        <v>A18</v>
      </c>
      <c r="AO240" s="61" t="e">
        <f t="shared" si="45"/>
        <v>#VALUE!</v>
      </c>
      <c r="AQ240" s="61" t="str">
        <f>'Map and Ab list'!C777</f>
        <v>A17</v>
      </c>
      <c r="AR240" s="61" t="str">
        <f>'Map and Ab list'!C779</f>
        <v>A18</v>
      </c>
      <c r="AS240" s="61" t="e">
        <f t="shared" si="46"/>
        <v>#VALUE!</v>
      </c>
      <c r="AU240" s="61" t="str">
        <f>'Map and Ab list'!C851</f>
        <v>A17</v>
      </c>
      <c r="AV240" s="61" t="str">
        <f>'Map and Ab list'!C853</f>
        <v>A18</v>
      </c>
      <c r="AW240" s="61" t="e">
        <f t="shared" si="47"/>
        <v>#VALUE!</v>
      </c>
      <c r="AZ240" s="11"/>
      <c r="BA240" s="11"/>
      <c r="BC240" s="11"/>
      <c r="BD240" s="11"/>
      <c r="BE240" s="11"/>
      <c r="BG240" s="11"/>
      <c r="BH240" s="11"/>
      <c r="BI240" s="11"/>
      <c r="BK240" s="11"/>
      <c r="BL240" s="11"/>
      <c r="BM240" s="11"/>
      <c r="BO240" s="11"/>
      <c r="BP240" s="11"/>
      <c r="BQ240" s="11"/>
      <c r="BS240" s="11"/>
      <c r="BT240" s="11"/>
      <c r="BU240" s="11"/>
      <c r="BW240" s="11"/>
      <c r="BX240" s="11"/>
      <c r="BY240" s="11"/>
      <c r="CA240" s="11"/>
      <c r="CB240" s="11"/>
      <c r="CC240" s="11"/>
      <c r="CE240" s="11"/>
      <c r="CF240" s="11"/>
      <c r="CG240" s="11"/>
      <c r="CI240" s="11"/>
      <c r="CJ240" s="11"/>
      <c r="CK240" s="11"/>
      <c r="CM240" s="11"/>
      <c r="CN240" s="11"/>
      <c r="CO240" s="11"/>
      <c r="CQ240" s="11"/>
      <c r="CR240" s="11"/>
      <c r="CS240" s="11"/>
    </row>
    <row r="241" spans="1:97" ht="14.1" customHeight="1" x14ac:dyDescent="0.2">
      <c r="A241" s="64">
        <v>237</v>
      </c>
      <c r="B241" s="117" t="s">
        <v>1347</v>
      </c>
      <c r="C241" s="61" t="str">
        <f>'Map and Ab list'!D37</f>
        <v>B17</v>
      </c>
      <c r="D241" s="61" t="str">
        <f>'Map and Ab list'!D39</f>
        <v>B18</v>
      </c>
      <c r="E241" s="61" t="e">
        <f t="shared" si="36"/>
        <v>#VALUE!</v>
      </c>
      <c r="G241" s="61" t="str">
        <f>'Map and Ab list'!D111</f>
        <v>B17</v>
      </c>
      <c r="H241" s="61" t="str">
        <f>'Map and Ab list'!D113</f>
        <v>B18</v>
      </c>
      <c r="I241" s="61" t="e">
        <f t="shared" si="37"/>
        <v>#VALUE!</v>
      </c>
      <c r="K241" s="61" t="str">
        <f>'Map and Ab list'!D185</f>
        <v>B17</v>
      </c>
      <c r="L241" s="61" t="str">
        <f>'Map and Ab list'!D187</f>
        <v>B18</v>
      </c>
      <c r="M241" s="61" t="e">
        <f t="shared" si="38"/>
        <v>#VALUE!</v>
      </c>
      <c r="O241" s="61" t="str">
        <f>'Map and Ab list'!D259</f>
        <v>B17</v>
      </c>
      <c r="P241" s="61" t="str">
        <f>'Map and Ab list'!D261</f>
        <v>B18</v>
      </c>
      <c r="Q241" s="61" t="e">
        <f t="shared" si="39"/>
        <v>#VALUE!</v>
      </c>
      <c r="S241" s="61" t="str">
        <f>'Map and Ab list'!D333</f>
        <v>B17</v>
      </c>
      <c r="T241" s="61" t="str">
        <f>'Map and Ab list'!D335</f>
        <v>B18</v>
      </c>
      <c r="U241" s="61" t="e">
        <f t="shared" si="40"/>
        <v>#VALUE!</v>
      </c>
      <c r="W241" s="61" t="str">
        <f>'Map and Ab list'!D407</f>
        <v>B17</v>
      </c>
      <c r="X241" s="61" t="str">
        <f>'Map and Ab list'!D409</f>
        <v>B18</v>
      </c>
      <c r="Y241" s="61" t="e">
        <f t="shared" si="41"/>
        <v>#VALUE!</v>
      </c>
      <c r="AA241" s="61" t="str">
        <f>'Map and Ab list'!D481</f>
        <v>B17</v>
      </c>
      <c r="AB241" s="61" t="str">
        <f>'Map and Ab list'!D483</f>
        <v>B18</v>
      </c>
      <c r="AC241" s="61" t="e">
        <f t="shared" si="42"/>
        <v>#VALUE!</v>
      </c>
      <c r="AE241" s="61" t="str">
        <f>'Map and Ab list'!D555</f>
        <v>B17</v>
      </c>
      <c r="AF241" s="61" t="str">
        <f>'Map and Ab list'!D557</f>
        <v>B18</v>
      </c>
      <c r="AG241" s="61" t="e">
        <f t="shared" si="43"/>
        <v>#VALUE!</v>
      </c>
      <c r="AI241" s="61" t="str">
        <f>'Map and Ab list'!D629</f>
        <v>B17</v>
      </c>
      <c r="AJ241" s="61" t="str">
        <f>'Map and Ab list'!D631</f>
        <v>B18</v>
      </c>
      <c r="AK241" s="61" t="e">
        <f t="shared" si="44"/>
        <v>#VALUE!</v>
      </c>
      <c r="AM241" s="61" t="str">
        <f>'Map and Ab list'!D703</f>
        <v>B17</v>
      </c>
      <c r="AN241" s="61" t="str">
        <f>'Map and Ab list'!D705</f>
        <v>B18</v>
      </c>
      <c r="AO241" s="61" t="e">
        <f t="shared" si="45"/>
        <v>#VALUE!</v>
      </c>
      <c r="AQ241" s="61" t="str">
        <f>'Map and Ab list'!D777</f>
        <v>B17</v>
      </c>
      <c r="AR241" s="61" t="str">
        <f>'Map and Ab list'!D779</f>
        <v>B18</v>
      </c>
      <c r="AS241" s="61" t="e">
        <f t="shared" si="46"/>
        <v>#VALUE!</v>
      </c>
      <c r="AU241" s="61" t="str">
        <f>'Map and Ab list'!D851</f>
        <v>B17</v>
      </c>
      <c r="AV241" s="61" t="str">
        <f>'Map and Ab list'!D853</f>
        <v>B18</v>
      </c>
      <c r="AW241" s="61" t="e">
        <f t="shared" si="47"/>
        <v>#VALUE!</v>
      </c>
      <c r="AZ241" s="11"/>
      <c r="BA241" s="11"/>
      <c r="BC241" s="11"/>
      <c r="BD241" s="11"/>
      <c r="BE241" s="11"/>
      <c r="BG241" s="11"/>
      <c r="BH241" s="11"/>
      <c r="BI241" s="11"/>
      <c r="BK241" s="11"/>
      <c r="BL241" s="11"/>
      <c r="BM241" s="11"/>
      <c r="BO241" s="11"/>
      <c r="BP241" s="11"/>
      <c r="BQ241" s="11"/>
      <c r="BS241" s="11"/>
      <c r="BT241" s="11"/>
      <c r="BU241" s="11"/>
      <c r="BW241" s="11"/>
      <c r="BX241" s="11"/>
      <c r="BY241" s="11"/>
      <c r="CA241" s="11"/>
      <c r="CB241" s="11"/>
      <c r="CC241" s="11"/>
      <c r="CE241" s="11"/>
      <c r="CF241" s="11"/>
      <c r="CG241" s="11"/>
      <c r="CI241" s="11"/>
      <c r="CJ241" s="11"/>
      <c r="CK241" s="11"/>
      <c r="CM241" s="11"/>
      <c r="CN241" s="11"/>
      <c r="CO241" s="11"/>
      <c r="CQ241" s="11"/>
      <c r="CR241" s="11"/>
      <c r="CS241" s="11"/>
    </row>
    <row r="242" spans="1:97" ht="14.1" customHeight="1" x14ac:dyDescent="0.2">
      <c r="A242" s="64">
        <v>238</v>
      </c>
      <c r="B242" s="117" t="s">
        <v>1348</v>
      </c>
      <c r="C242" s="61" t="str">
        <f>'Map and Ab list'!E37</f>
        <v>C17</v>
      </c>
      <c r="D242" s="61" t="str">
        <f>'Map and Ab list'!E39</f>
        <v>C18</v>
      </c>
      <c r="E242" s="61" t="e">
        <f t="shared" si="36"/>
        <v>#VALUE!</v>
      </c>
      <c r="G242" s="61" t="str">
        <f>'Map and Ab list'!E111</f>
        <v>C17</v>
      </c>
      <c r="H242" s="61" t="str">
        <f>'Map and Ab list'!E113</f>
        <v>C18</v>
      </c>
      <c r="I242" s="61" t="e">
        <f t="shared" si="37"/>
        <v>#VALUE!</v>
      </c>
      <c r="K242" s="61" t="str">
        <f>'Map and Ab list'!E185</f>
        <v>C17</v>
      </c>
      <c r="L242" s="61" t="str">
        <f>'Map and Ab list'!E187</f>
        <v>C18</v>
      </c>
      <c r="M242" s="61" t="e">
        <f t="shared" si="38"/>
        <v>#VALUE!</v>
      </c>
      <c r="O242" s="61" t="str">
        <f>'Map and Ab list'!E259</f>
        <v>C17</v>
      </c>
      <c r="P242" s="61" t="str">
        <f>'Map and Ab list'!E261</f>
        <v>C18</v>
      </c>
      <c r="Q242" s="61" t="e">
        <f t="shared" si="39"/>
        <v>#VALUE!</v>
      </c>
      <c r="S242" s="61" t="str">
        <f>'Map and Ab list'!E333</f>
        <v>C17</v>
      </c>
      <c r="T242" s="61" t="str">
        <f>'Map and Ab list'!E335</f>
        <v>C18</v>
      </c>
      <c r="U242" s="61" t="e">
        <f t="shared" si="40"/>
        <v>#VALUE!</v>
      </c>
      <c r="W242" s="61" t="str">
        <f>'Map and Ab list'!E407</f>
        <v>C17</v>
      </c>
      <c r="X242" s="61" t="str">
        <f>'Map and Ab list'!E409</f>
        <v>C18</v>
      </c>
      <c r="Y242" s="61" t="e">
        <f t="shared" si="41"/>
        <v>#VALUE!</v>
      </c>
      <c r="AA242" s="61" t="str">
        <f>'Map and Ab list'!E481</f>
        <v>C17</v>
      </c>
      <c r="AB242" s="61" t="str">
        <f>'Map and Ab list'!E483</f>
        <v>C18</v>
      </c>
      <c r="AC242" s="61" t="e">
        <f t="shared" si="42"/>
        <v>#VALUE!</v>
      </c>
      <c r="AE242" s="61" t="str">
        <f>'Map and Ab list'!E555</f>
        <v>C17</v>
      </c>
      <c r="AF242" s="61" t="str">
        <f>'Map and Ab list'!E557</f>
        <v>C18</v>
      </c>
      <c r="AG242" s="61" t="e">
        <f t="shared" si="43"/>
        <v>#VALUE!</v>
      </c>
      <c r="AI242" s="61" t="str">
        <f>'Map and Ab list'!E629</f>
        <v>C17</v>
      </c>
      <c r="AJ242" s="61" t="str">
        <f>'Map and Ab list'!E631</f>
        <v>C18</v>
      </c>
      <c r="AK242" s="61" t="e">
        <f t="shared" si="44"/>
        <v>#VALUE!</v>
      </c>
      <c r="AM242" s="61" t="str">
        <f>'Map and Ab list'!E703</f>
        <v>C17</v>
      </c>
      <c r="AN242" s="61" t="str">
        <f>'Map and Ab list'!E705</f>
        <v>C18</v>
      </c>
      <c r="AO242" s="61" t="e">
        <f t="shared" si="45"/>
        <v>#VALUE!</v>
      </c>
      <c r="AQ242" s="61" t="str">
        <f>'Map and Ab list'!E777</f>
        <v>C17</v>
      </c>
      <c r="AR242" s="61" t="str">
        <f>'Map and Ab list'!E779</f>
        <v>C18</v>
      </c>
      <c r="AS242" s="61" t="e">
        <f t="shared" si="46"/>
        <v>#VALUE!</v>
      </c>
      <c r="AU242" s="61" t="str">
        <f>'Map and Ab list'!E851</f>
        <v>C17</v>
      </c>
      <c r="AV242" s="61" t="str">
        <f>'Map and Ab list'!E853</f>
        <v>C18</v>
      </c>
      <c r="AW242" s="61" t="e">
        <f t="shared" si="47"/>
        <v>#VALUE!</v>
      </c>
      <c r="AZ242" s="11"/>
      <c r="BA242" s="11"/>
      <c r="BC242" s="11"/>
      <c r="BD242" s="11"/>
      <c r="BE242" s="11"/>
      <c r="BG242" s="11"/>
      <c r="BH242" s="11"/>
      <c r="BI242" s="11"/>
      <c r="BK242" s="11"/>
      <c r="BL242" s="11"/>
      <c r="BM242" s="11"/>
      <c r="BO242" s="11"/>
      <c r="BP242" s="11"/>
      <c r="BQ242" s="11"/>
      <c r="BS242" s="11"/>
      <c r="BT242" s="11"/>
      <c r="BU242" s="11"/>
      <c r="BW242" s="11"/>
      <c r="BX242" s="11"/>
      <c r="BY242" s="11"/>
      <c r="CA242" s="11"/>
      <c r="CB242" s="11"/>
      <c r="CC242" s="11"/>
      <c r="CE242" s="11"/>
      <c r="CF242" s="11"/>
      <c r="CG242" s="11"/>
      <c r="CI242" s="11"/>
      <c r="CJ242" s="11"/>
      <c r="CK242" s="11"/>
      <c r="CM242" s="11"/>
      <c r="CN242" s="11"/>
      <c r="CO242" s="11"/>
      <c r="CQ242" s="11"/>
      <c r="CR242" s="11"/>
      <c r="CS242" s="11"/>
    </row>
    <row r="243" spans="1:97" ht="14.1" customHeight="1" x14ac:dyDescent="0.2">
      <c r="A243" s="64">
        <v>239</v>
      </c>
      <c r="B243" s="117" t="s">
        <v>1349</v>
      </c>
      <c r="C243" s="61" t="str">
        <f>'Map and Ab list'!F37</f>
        <v>D17</v>
      </c>
      <c r="D243" s="61" t="str">
        <f>'Map and Ab list'!F39</f>
        <v>D18</v>
      </c>
      <c r="E243" s="61" t="e">
        <f t="shared" si="36"/>
        <v>#VALUE!</v>
      </c>
      <c r="G243" s="61" t="str">
        <f>'Map and Ab list'!F111</f>
        <v>D17</v>
      </c>
      <c r="H243" s="61" t="str">
        <f>'Map and Ab list'!F113</f>
        <v>D18</v>
      </c>
      <c r="I243" s="61" t="e">
        <f t="shared" si="37"/>
        <v>#VALUE!</v>
      </c>
      <c r="K243" s="61" t="str">
        <f>'Map and Ab list'!F185</f>
        <v>D17</v>
      </c>
      <c r="L243" s="61" t="str">
        <f>'Map and Ab list'!F187</f>
        <v>D18</v>
      </c>
      <c r="M243" s="61" t="e">
        <f t="shared" si="38"/>
        <v>#VALUE!</v>
      </c>
      <c r="O243" s="61" t="str">
        <f>'Map and Ab list'!F259</f>
        <v>D17</v>
      </c>
      <c r="P243" s="61" t="str">
        <f>'Map and Ab list'!F261</f>
        <v>D18</v>
      </c>
      <c r="Q243" s="61" t="e">
        <f t="shared" si="39"/>
        <v>#VALUE!</v>
      </c>
      <c r="S243" s="61" t="str">
        <f>'Map and Ab list'!F333</f>
        <v>D17</v>
      </c>
      <c r="T243" s="61" t="str">
        <f>'Map and Ab list'!F335</f>
        <v>D18</v>
      </c>
      <c r="U243" s="61" t="e">
        <f t="shared" si="40"/>
        <v>#VALUE!</v>
      </c>
      <c r="W243" s="61" t="str">
        <f>'Map and Ab list'!F407</f>
        <v>D17</v>
      </c>
      <c r="X243" s="61" t="str">
        <f>'Map and Ab list'!F409</f>
        <v>D18</v>
      </c>
      <c r="Y243" s="61" t="e">
        <f t="shared" si="41"/>
        <v>#VALUE!</v>
      </c>
      <c r="AA243" s="61" t="str">
        <f>'Map and Ab list'!F481</f>
        <v>D17</v>
      </c>
      <c r="AB243" s="61" t="str">
        <f>'Map and Ab list'!F483</f>
        <v>D18</v>
      </c>
      <c r="AC243" s="61" t="e">
        <f t="shared" si="42"/>
        <v>#VALUE!</v>
      </c>
      <c r="AE243" s="61" t="str">
        <f>'Map and Ab list'!F555</f>
        <v>D17</v>
      </c>
      <c r="AF243" s="61" t="str">
        <f>'Map and Ab list'!F557</f>
        <v>D18</v>
      </c>
      <c r="AG243" s="61" t="e">
        <f t="shared" si="43"/>
        <v>#VALUE!</v>
      </c>
      <c r="AI243" s="61" t="str">
        <f>'Map and Ab list'!F629</f>
        <v>D17</v>
      </c>
      <c r="AJ243" s="61" t="str">
        <f>'Map and Ab list'!F631</f>
        <v>D18</v>
      </c>
      <c r="AK243" s="61" t="e">
        <f t="shared" si="44"/>
        <v>#VALUE!</v>
      </c>
      <c r="AM243" s="61" t="str">
        <f>'Map and Ab list'!F703</f>
        <v>D17</v>
      </c>
      <c r="AN243" s="61" t="str">
        <f>'Map and Ab list'!F705</f>
        <v>D18</v>
      </c>
      <c r="AO243" s="61" t="e">
        <f t="shared" si="45"/>
        <v>#VALUE!</v>
      </c>
      <c r="AQ243" s="61" t="str">
        <f>'Map and Ab list'!F777</f>
        <v>D17</v>
      </c>
      <c r="AR243" s="61" t="str">
        <f>'Map and Ab list'!F779</f>
        <v>D18</v>
      </c>
      <c r="AS243" s="61" t="e">
        <f t="shared" si="46"/>
        <v>#VALUE!</v>
      </c>
      <c r="AU243" s="61" t="str">
        <f>'Map and Ab list'!F851</f>
        <v>D17</v>
      </c>
      <c r="AV243" s="61" t="str">
        <f>'Map and Ab list'!F853</f>
        <v>D18</v>
      </c>
      <c r="AW243" s="61" t="e">
        <f t="shared" si="47"/>
        <v>#VALUE!</v>
      </c>
      <c r="AZ243" s="11"/>
      <c r="BA243" s="11"/>
      <c r="BC243" s="11"/>
      <c r="BD243" s="11"/>
      <c r="BE243" s="11"/>
      <c r="BG243" s="11"/>
      <c r="BH243" s="11"/>
      <c r="BI243" s="11"/>
      <c r="BK243" s="11"/>
      <c r="BL243" s="11"/>
      <c r="BM243" s="11"/>
      <c r="BO243" s="11"/>
      <c r="BP243" s="11"/>
      <c r="BQ243" s="11"/>
      <c r="BS243" s="11"/>
      <c r="BT243" s="11"/>
      <c r="BU243" s="11"/>
      <c r="BW243" s="11"/>
      <c r="BX243" s="11"/>
      <c r="BY243" s="11"/>
      <c r="CA243" s="11"/>
      <c r="CB243" s="11"/>
      <c r="CC243" s="11"/>
      <c r="CE243" s="11"/>
      <c r="CF243" s="11"/>
      <c r="CG243" s="11"/>
      <c r="CI243" s="11"/>
      <c r="CJ243" s="11"/>
      <c r="CK243" s="11"/>
      <c r="CM243" s="11"/>
      <c r="CN243" s="11"/>
      <c r="CO243" s="11"/>
      <c r="CQ243" s="11"/>
      <c r="CR243" s="11"/>
      <c r="CS243" s="11"/>
    </row>
    <row r="244" spans="1:97" ht="14.1" customHeight="1" x14ac:dyDescent="0.2">
      <c r="A244" s="64">
        <v>240</v>
      </c>
      <c r="B244" s="117" t="s">
        <v>1350</v>
      </c>
      <c r="C244" s="61" t="str">
        <f>'Map and Ab list'!G37</f>
        <v>E17</v>
      </c>
      <c r="D244" s="61" t="str">
        <f>'Map and Ab list'!G39</f>
        <v>E18</v>
      </c>
      <c r="E244" s="61" t="e">
        <f t="shared" si="36"/>
        <v>#VALUE!</v>
      </c>
      <c r="G244" s="61" t="str">
        <f>'Map and Ab list'!G111</f>
        <v>E17</v>
      </c>
      <c r="H244" s="61" t="str">
        <f>'Map and Ab list'!G113</f>
        <v>E18</v>
      </c>
      <c r="I244" s="61" t="e">
        <f t="shared" si="37"/>
        <v>#VALUE!</v>
      </c>
      <c r="K244" s="61" t="str">
        <f>'Map and Ab list'!G185</f>
        <v>E17</v>
      </c>
      <c r="L244" s="61" t="str">
        <f>'Map and Ab list'!G187</f>
        <v>E18</v>
      </c>
      <c r="M244" s="61" t="e">
        <f t="shared" si="38"/>
        <v>#VALUE!</v>
      </c>
      <c r="O244" s="61" t="str">
        <f>'Map and Ab list'!G259</f>
        <v>E17</v>
      </c>
      <c r="P244" s="61" t="str">
        <f>'Map and Ab list'!G261</f>
        <v>E18</v>
      </c>
      <c r="Q244" s="61" t="e">
        <f t="shared" si="39"/>
        <v>#VALUE!</v>
      </c>
      <c r="S244" s="61" t="str">
        <f>'Map and Ab list'!G333</f>
        <v>E17</v>
      </c>
      <c r="T244" s="61" t="str">
        <f>'Map and Ab list'!G335</f>
        <v>E18</v>
      </c>
      <c r="U244" s="61" t="e">
        <f t="shared" si="40"/>
        <v>#VALUE!</v>
      </c>
      <c r="W244" s="61" t="str">
        <f>'Map and Ab list'!G407</f>
        <v>E17</v>
      </c>
      <c r="X244" s="61" t="str">
        <f>'Map and Ab list'!G409</f>
        <v>E18</v>
      </c>
      <c r="Y244" s="61" t="e">
        <f t="shared" si="41"/>
        <v>#VALUE!</v>
      </c>
      <c r="AA244" s="61" t="str">
        <f>'Map and Ab list'!G481</f>
        <v>E17</v>
      </c>
      <c r="AB244" s="61" t="str">
        <f>'Map and Ab list'!G483</f>
        <v>E18</v>
      </c>
      <c r="AC244" s="61" t="e">
        <f t="shared" si="42"/>
        <v>#VALUE!</v>
      </c>
      <c r="AE244" s="61" t="str">
        <f>'Map and Ab list'!G555</f>
        <v>E17</v>
      </c>
      <c r="AF244" s="61" t="str">
        <f>'Map and Ab list'!G557</f>
        <v>E18</v>
      </c>
      <c r="AG244" s="61" t="e">
        <f t="shared" si="43"/>
        <v>#VALUE!</v>
      </c>
      <c r="AI244" s="61" t="str">
        <f>'Map and Ab list'!G629</f>
        <v>E17</v>
      </c>
      <c r="AJ244" s="61" t="str">
        <f>'Map and Ab list'!G631</f>
        <v>E18</v>
      </c>
      <c r="AK244" s="61" t="e">
        <f t="shared" si="44"/>
        <v>#VALUE!</v>
      </c>
      <c r="AM244" s="61" t="str">
        <f>'Map and Ab list'!G703</f>
        <v>E17</v>
      </c>
      <c r="AN244" s="61" t="str">
        <f>'Map and Ab list'!G705</f>
        <v>E18</v>
      </c>
      <c r="AO244" s="61" t="e">
        <f t="shared" si="45"/>
        <v>#VALUE!</v>
      </c>
      <c r="AQ244" s="61" t="str">
        <f>'Map and Ab list'!G777</f>
        <v>E17</v>
      </c>
      <c r="AR244" s="61" t="str">
        <f>'Map and Ab list'!G779</f>
        <v>E18</v>
      </c>
      <c r="AS244" s="61" t="e">
        <f t="shared" si="46"/>
        <v>#VALUE!</v>
      </c>
      <c r="AU244" s="61" t="str">
        <f>'Map and Ab list'!G851</f>
        <v>E17</v>
      </c>
      <c r="AV244" s="61" t="str">
        <f>'Map and Ab list'!G853</f>
        <v>E18</v>
      </c>
      <c r="AW244" s="61" t="e">
        <f t="shared" si="47"/>
        <v>#VALUE!</v>
      </c>
      <c r="AZ244" s="11"/>
      <c r="BA244" s="11"/>
      <c r="BC244" s="11"/>
      <c r="BD244" s="11"/>
      <c r="BE244" s="11"/>
      <c r="BG244" s="11"/>
      <c r="BH244" s="11"/>
      <c r="BI244" s="11"/>
      <c r="BK244" s="11"/>
      <c r="BL244" s="11"/>
      <c r="BM244" s="11"/>
      <c r="BO244" s="11"/>
      <c r="BP244" s="11"/>
      <c r="BQ244" s="11"/>
      <c r="BS244" s="11"/>
      <c r="BT244" s="11"/>
      <c r="BU244" s="11"/>
      <c r="BW244" s="11"/>
      <c r="BX244" s="11"/>
      <c r="BY244" s="11"/>
      <c r="CA244" s="11"/>
      <c r="CB244" s="11"/>
      <c r="CC244" s="11"/>
      <c r="CE244" s="11"/>
      <c r="CF244" s="11"/>
      <c r="CG244" s="11"/>
      <c r="CI244" s="11"/>
      <c r="CJ244" s="11"/>
      <c r="CK244" s="11"/>
      <c r="CM244" s="11"/>
      <c r="CN244" s="11"/>
      <c r="CO244" s="11"/>
      <c r="CQ244" s="11"/>
      <c r="CR244" s="11"/>
      <c r="CS244" s="11"/>
    </row>
    <row r="245" spans="1:97" ht="14.1" customHeight="1" x14ac:dyDescent="0.2">
      <c r="A245" s="64">
        <v>241</v>
      </c>
      <c r="B245" s="117" t="s">
        <v>1351</v>
      </c>
      <c r="C245" s="61" t="str">
        <f>'Map and Ab list'!H37</f>
        <v>F17</v>
      </c>
      <c r="D245" s="61" t="str">
        <f>'Map and Ab list'!H39</f>
        <v>F18</v>
      </c>
      <c r="E245" s="61" t="e">
        <f t="shared" si="36"/>
        <v>#VALUE!</v>
      </c>
      <c r="G245" s="61" t="str">
        <f>'Map and Ab list'!H111</f>
        <v>F17</v>
      </c>
      <c r="H245" s="61" t="str">
        <f>'Map and Ab list'!H113</f>
        <v>F18</v>
      </c>
      <c r="I245" s="61" t="e">
        <f t="shared" si="37"/>
        <v>#VALUE!</v>
      </c>
      <c r="K245" s="61" t="str">
        <f>'Map and Ab list'!H185</f>
        <v>F17</v>
      </c>
      <c r="L245" s="61" t="str">
        <f>'Map and Ab list'!H187</f>
        <v>F18</v>
      </c>
      <c r="M245" s="61" t="e">
        <f t="shared" si="38"/>
        <v>#VALUE!</v>
      </c>
      <c r="O245" s="61" t="str">
        <f>'Map and Ab list'!H259</f>
        <v>F17</v>
      </c>
      <c r="P245" s="61" t="str">
        <f>'Map and Ab list'!H261</f>
        <v>F18</v>
      </c>
      <c r="Q245" s="61" t="e">
        <f t="shared" si="39"/>
        <v>#VALUE!</v>
      </c>
      <c r="S245" s="61" t="str">
        <f>'Map and Ab list'!H333</f>
        <v>F17</v>
      </c>
      <c r="T245" s="61" t="str">
        <f>'Map and Ab list'!H335</f>
        <v>F18</v>
      </c>
      <c r="U245" s="61" t="e">
        <f t="shared" si="40"/>
        <v>#VALUE!</v>
      </c>
      <c r="W245" s="61" t="str">
        <f>'Map and Ab list'!H407</f>
        <v>F17</v>
      </c>
      <c r="X245" s="61" t="str">
        <f>'Map and Ab list'!H409</f>
        <v>F18</v>
      </c>
      <c r="Y245" s="61" t="e">
        <f t="shared" si="41"/>
        <v>#VALUE!</v>
      </c>
      <c r="AA245" s="61" t="str">
        <f>'Map and Ab list'!H481</f>
        <v>F17</v>
      </c>
      <c r="AB245" s="61" t="str">
        <f>'Map and Ab list'!H483</f>
        <v>F18</v>
      </c>
      <c r="AC245" s="61" t="e">
        <f t="shared" si="42"/>
        <v>#VALUE!</v>
      </c>
      <c r="AE245" s="61" t="str">
        <f>'Map and Ab list'!H555</f>
        <v>F17</v>
      </c>
      <c r="AF245" s="61" t="str">
        <f>'Map and Ab list'!H557</f>
        <v>F18</v>
      </c>
      <c r="AG245" s="61" t="e">
        <f t="shared" si="43"/>
        <v>#VALUE!</v>
      </c>
      <c r="AI245" s="61" t="str">
        <f>'Map and Ab list'!H629</f>
        <v>F17</v>
      </c>
      <c r="AJ245" s="61" t="str">
        <f>'Map and Ab list'!H631</f>
        <v>F18</v>
      </c>
      <c r="AK245" s="61" t="e">
        <f t="shared" si="44"/>
        <v>#VALUE!</v>
      </c>
      <c r="AM245" s="61" t="str">
        <f>'Map and Ab list'!H703</f>
        <v>F17</v>
      </c>
      <c r="AN245" s="61" t="str">
        <f>'Map and Ab list'!H705</f>
        <v>F18</v>
      </c>
      <c r="AO245" s="61" t="e">
        <f t="shared" si="45"/>
        <v>#VALUE!</v>
      </c>
      <c r="AQ245" s="61" t="str">
        <f>'Map and Ab list'!H777</f>
        <v>F17</v>
      </c>
      <c r="AR245" s="61" t="str">
        <f>'Map and Ab list'!H779</f>
        <v>F18</v>
      </c>
      <c r="AS245" s="61" t="e">
        <f t="shared" si="46"/>
        <v>#VALUE!</v>
      </c>
      <c r="AU245" s="61" t="str">
        <f>'Map and Ab list'!H851</f>
        <v>F17</v>
      </c>
      <c r="AV245" s="61" t="str">
        <f>'Map and Ab list'!H853</f>
        <v>F18</v>
      </c>
      <c r="AW245" s="61" t="e">
        <f t="shared" si="47"/>
        <v>#VALUE!</v>
      </c>
      <c r="AZ245" s="11"/>
      <c r="BA245" s="11"/>
      <c r="BC245" s="11"/>
      <c r="BD245" s="11"/>
      <c r="BE245" s="11"/>
      <c r="BG245" s="11"/>
      <c r="BH245" s="11"/>
      <c r="BI245" s="11"/>
      <c r="BK245" s="11"/>
      <c r="BL245" s="11"/>
      <c r="BM245" s="11"/>
      <c r="BO245" s="11"/>
      <c r="BP245" s="11"/>
      <c r="BQ245" s="11"/>
      <c r="BS245" s="11"/>
      <c r="BT245" s="11"/>
      <c r="BU245" s="11"/>
      <c r="BW245" s="11"/>
      <c r="BX245" s="11"/>
      <c r="BY245" s="11"/>
      <c r="CA245" s="11"/>
      <c r="CB245" s="11"/>
      <c r="CC245" s="11"/>
      <c r="CE245" s="11"/>
      <c r="CF245" s="11"/>
      <c r="CG245" s="11"/>
      <c r="CI245" s="11"/>
      <c r="CJ245" s="11"/>
      <c r="CK245" s="11"/>
      <c r="CM245" s="11"/>
      <c r="CN245" s="11"/>
      <c r="CO245" s="11"/>
      <c r="CQ245" s="11"/>
      <c r="CR245" s="11"/>
      <c r="CS245" s="11"/>
    </row>
    <row r="246" spans="1:97" ht="14.1" customHeight="1" x14ac:dyDescent="0.2">
      <c r="A246" s="64">
        <v>242</v>
      </c>
      <c r="B246" s="117" t="s">
        <v>1352</v>
      </c>
      <c r="C246" s="61" t="str">
        <f>'Map and Ab list'!I37</f>
        <v>G17</v>
      </c>
      <c r="D246" s="61" t="str">
        <f>'Map and Ab list'!I39</f>
        <v>G18</v>
      </c>
      <c r="E246" s="61" t="e">
        <f t="shared" si="36"/>
        <v>#VALUE!</v>
      </c>
      <c r="G246" s="61" t="str">
        <f>'Map and Ab list'!I111</f>
        <v>G17</v>
      </c>
      <c r="H246" s="61" t="str">
        <f>'Map and Ab list'!I113</f>
        <v>G18</v>
      </c>
      <c r="I246" s="61" t="e">
        <f t="shared" si="37"/>
        <v>#VALUE!</v>
      </c>
      <c r="K246" s="61" t="str">
        <f>'Map and Ab list'!I185</f>
        <v>G17</v>
      </c>
      <c r="L246" s="61" t="str">
        <f>'Map and Ab list'!I187</f>
        <v>G18</v>
      </c>
      <c r="M246" s="61" t="e">
        <f t="shared" si="38"/>
        <v>#VALUE!</v>
      </c>
      <c r="O246" s="61" t="str">
        <f>'Map and Ab list'!I259</f>
        <v>G17</v>
      </c>
      <c r="P246" s="61" t="str">
        <f>'Map and Ab list'!I261</f>
        <v>G18</v>
      </c>
      <c r="Q246" s="61" t="e">
        <f t="shared" si="39"/>
        <v>#VALUE!</v>
      </c>
      <c r="S246" s="61" t="str">
        <f>'Map and Ab list'!I333</f>
        <v>G17</v>
      </c>
      <c r="T246" s="61" t="str">
        <f>'Map and Ab list'!I335</f>
        <v>G18</v>
      </c>
      <c r="U246" s="61" t="e">
        <f t="shared" si="40"/>
        <v>#VALUE!</v>
      </c>
      <c r="W246" s="61" t="str">
        <f>'Map and Ab list'!I407</f>
        <v>G17</v>
      </c>
      <c r="X246" s="61" t="str">
        <f>'Map and Ab list'!I409</f>
        <v>G18</v>
      </c>
      <c r="Y246" s="61" t="e">
        <f t="shared" si="41"/>
        <v>#VALUE!</v>
      </c>
      <c r="AA246" s="61" t="str">
        <f>'Map and Ab list'!I481</f>
        <v>G17</v>
      </c>
      <c r="AB246" s="61" t="str">
        <f>'Map and Ab list'!I483</f>
        <v>G18</v>
      </c>
      <c r="AC246" s="61" t="e">
        <f t="shared" si="42"/>
        <v>#VALUE!</v>
      </c>
      <c r="AE246" s="61" t="str">
        <f>'Map and Ab list'!I555</f>
        <v>G17</v>
      </c>
      <c r="AF246" s="61" t="str">
        <f>'Map and Ab list'!I557</f>
        <v>G18</v>
      </c>
      <c r="AG246" s="61" t="e">
        <f t="shared" si="43"/>
        <v>#VALUE!</v>
      </c>
      <c r="AI246" s="61" t="str">
        <f>'Map and Ab list'!I629</f>
        <v>G17</v>
      </c>
      <c r="AJ246" s="61" t="str">
        <f>'Map and Ab list'!I631</f>
        <v>G18</v>
      </c>
      <c r="AK246" s="61" t="e">
        <f t="shared" si="44"/>
        <v>#VALUE!</v>
      </c>
      <c r="AM246" s="61" t="str">
        <f>'Map and Ab list'!I703</f>
        <v>G17</v>
      </c>
      <c r="AN246" s="61" t="str">
        <f>'Map and Ab list'!I705</f>
        <v>G18</v>
      </c>
      <c r="AO246" s="61" t="e">
        <f t="shared" si="45"/>
        <v>#VALUE!</v>
      </c>
      <c r="AQ246" s="61" t="str">
        <f>'Map and Ab list'!I777</f>
        <v>G17</v>
      </c>
      <c r="AR246" s="61" t="str">
        <f>'Map and Ab list'!I779</f>
        <v>G18</v>
      </c>
      <c r="AS246" s="61" t="e">
        <f t="shared" si="46"/>
        <v>#VALUE!</v>
      </c>
      <c r="AU246" s="61" t="str">
        <f>'Map and Ab list'!I851</f>
        <v>G17</v>
      </c>
      <c r="AV246" s="61" t="str">
        <f>'Map and Ab list'!I853</f>
        <v>G18</v>
      </c>
      <c r="AW246" s="61" t="e">
        <f t="shared" si="47"/>
        <v>#VALUE!</v>
      </c>
      <c r="AZ246" s="11"/>
      <c r="BA246" s="11"/>
      <c r="BC246" s="11"/>
      <c r="BD246" s="11"/>
      <c r="BE246" s="11"/>
      <c r="BG246" s="11"/>
      <c r="BH246" s="11"/>
      <c r="BI246" s="11"/>
      <c r="BK246" s="11"/>
      <c r="BL246" s="11"/>
      <c r="BM246" s="11"/>
      <c r="BO246" s="11"/>
      <c r="BP246" s="11"/>
      <c r="BQ246" s="11"/>
      <c r="BS246" s="11"/>
      <c r="BT246" s="11"/>
      <c r="BU246" s="11"/>
      <c r="BW246" s="11"/>
      <c r="BX246" s="11"/>
      <c r="BY246" s="11"/>
      <c r="CA246" s="11"/>
      <c r="CB246" s="11"/>
      <c r="CC246" s="11"/>
      <c r="CE246" s="11"/>
      <c r="CF246" s="11"/>
      <c r="CG246" s="11"/>
      <c r="CI246" s="11"/>
      <c r="CJ246" s="11"/>
      <c r="CK246" s="11"/>
      <c r="CM246" s="11"/>
      <c r="CN246" s="11"/>
      <c r="CO246" s="11"/>
      <c r="CQ246" s="11"/>
      <c r="CR246" s="11"/>
      <c r="CS246" s="11"/>
    </row>
    <row r="247" spans="1:97" ht="14.1" customHeight="1" x14ac:dyDescent="0.2">
      <c r="A247" s="64">
        <v>243</v>
      </c>
      <c r="B247" s="117" t="s">
        <v>1353</v>
      </c>
      <c r="C247" s="61" t="str">
        <f>'Map and Ab list'!J37</f>
        <v>H17</v>
      </c>
      <c r="D247" s="61" t="str">
        <f>'Map and Ab list'!J39</f>
        <v>H18</v>
      </c>
      <c r="E247" s="61" t="e">
        <f t="shared" si="36"/>
        <v>#VALUE!</v>
      </c>
      <c r="G247" s="61" t="str">
        <f>'Map and Ab list'!J111</f>
        <v>H17</v>
      </c>
      <c r="H247" s="61" t="str">
        <f>'Map and Ab list'!J113</f>
        <v>H18</v>
      </c>
      <c r="I247" s="61" t="e">
        <f t="shared" si="37"/>
        <v>#VALUE!</v>
      </c>
      <c r="K247" s="61" t="str">
        <f>'Map and Ab list'!J185</f>
        <v>H17</v>
      </c>
      <c r="L247" s="61" t="str">
        <f>'Map and Ab list'!J187</f>
        <v>H18</v>
      </c>
      <c r="M247" s="61" t="e">
        <f t="shared" si="38"/>
        <v>#VALUE!</v>
      </c>
      <c r="O247" s="61" t="str">
        <f>'Map and Ab list'!J259</f>
        <v>H17</v>
      </c>
      <c r="P247" s="61" t="str">
        <f>'Map and Ab list'!J261</f>
        <v>H18</v>
      </c>
      <c r="Q247" s="61" t="e">
        <f t="shared" si="39"/>
        <v>#VALUE!</v>
      </c>
      <c r="S247" s="61" t="str">
        <f>'Map and Ab list'!J333</f>
        <v>H17</v>
      </c>
      <c r="T247" s="61" t="str">
        <f>'Map and Ab list'!J335</f>
        <v>H18</v>
      </c>
      <c r="U247" s="61" t="e">
        <f t="shared" si="40"/>
        <v>#VALUE!</v>
      </c>
      <c r="W247" s="61" t="str">
        <f>'Map and Ab list'!J407</f>
        <v>H17</v>
      </c>
      <c r="X247" s="61" t="str">
        <f>'Map and Ab list'!J409</f>
        <v>H18</v>
      </c>
      <c r="Y247" s="61" t="e">
        <f t="shared" si="41"/>
        <v>#VALUE!</v>
      </c>
      <c r="AA247" s="61" t="str">
        <f>'Map and Ab list'!J481</f>
        <v>H17</v>
      </c>
      <c r="AB247" s="61" t="str">
        <f>'Map and Ab list'!J483</f>
        <v>H18</v>
      </c>
      <c r="AC247" s="61" t="e">
        <f t="shared" si="42"/>
        <v>#VALUE!</v>
      </c>
      <c r="AE247" s="61" t="str">
        <f>'Map and Ab list'!J555</f>
        <v>H17</v>
      </c>
      <c r="AF247" s="61" t="str">
        <f>'Map and Ab list'!J557</f>
        <v>H18</v>
      </c>
      <c r="AG247" s="61" t="e">
        <f t="shared" si="43"/>
        <v>#VALUE!</v>
      </c>
      <c r="AI247" s="61" t="str">
        <f>'Map and Ab list'!J629</f>
        <v>H17</v>
      </c>
      <c r="AJ247" s="61" t="str">
        <f>'Map and Ab list'!J631</f>
        <v>H18</v>
      </c>
      <c r="AK247" s="61" t="e">
        <f t="shared" si="44"/>
        <v>#VALUE!</v>
      </c>
      <c r="AM247" s="61" t="str">
        <f>'Map and Ab list'!J703</f>
        <v>H17</v>
      </c>
      <c r="AN247" s="61" t="str">
        <f>'Map and Ab list'!J705</f>
        <v>H18</v>
      </c>
      <c r="AO247" s="61" t="e">
        <f t="shared" si="45"/>
        <v>#VALUE!</v>
      </c>
      <c r="AQ247" s="61" t="str">
        <f>'Map and Ab list'!J777</f>
        <v>H17</v>
      </c>
      <c r="AR247" s="61" t="str">
        <f>'Map and Ab list'!J779</f>
        <v>H18</v>
      </c>
      <c r="AS247" s="61" t="e">
        <f t="shared" si="46"/>
        <v>#VALUE!</v>
      </c>
      <c r="AU247" s="61" t="str">
        <f>'Map and Ab list'!J851</f>
        <v>H17</v>
      </c>
      <c r="AV247" s="61" t="str">
        <f>'Map and Ab list'!J853</f>
        <v>H18</v>
      </c>
      <c r="AW247" s="61" t="e">
        <f t="shared" si="47"/>
        <v>#VALUE!</v>
      </c>
      <c r="AZ247" s="11"/>
      <c r="BA247" s="11"/>
      <c r="BC247" s="11"/>
      <c r="BD247" s="11"/>
      <c r="BE247" s="11"/>
      <c r="BG247" s="11"/>
      <c r="BH247" s="11"/>
      <c r="BI247" s="11"/>
      <c r="BK247" s="11"/>
      <c r="BL247" s="11"/>
      <c r="BM247" s="11"/>
      <c r="BO247" s="11"/>
      <c r="BP247" s="11"/>
      <c r="BQ247" s="11"/>
      <c r="BS247" s="11"/>
      <c r="BT247" s="11"/>
      <c r="BU247" s="11"/>
      <c r="BW247" s="11"/>
      <c r="BX247" s="11"/>
      <c r="BY247" s="11"/>
      <c r="CA247" s="11"/>
      <c r="CB247" s="11"/>
      <c r="CC247" s="11"/>
      <c r="CE247" s="11"/>
      <c r="CF247" s="11"/>
      <c r="CG247" s="11"/>
      <c r="CI247" s="11"/>
      <c r="CJ247" s="11"/>
      <c r="CK247" s="11"/>
      <c r="CM247" s="11"/>
      <c r="CN247" s="11"/>
      <c r="CO247" s="11"/>
      <c r="CQ247" s="11"/>
      <c r="CR247" s="11"/>
      <c r="CS247" s="11"/>
    </row>
    <row r="248" spans="1:97" ht="14.1" customHeight="1" x14ac:dyDescent="0.2">
      <c r="A248" s="64">
        <v>244</v>
      </c>
      <c r="B248" s="117" t="s">
        <v>1354</v>
      </c>
      <c r="C248" s="61" t="str">
        <f>'Map and Ab list'!K37</f>
        <v>I17</v>
      </c>
      <c r="D248" s="61" t="str">
        <f>'Map and Ab list'!K39</f>
        <v>I18</v>
      </c>
      <c r="E248" s="61" t="e">
        <f t="shared" si="36"/>
        <v>#VALUE!</v>
      </c>
      <c r="G248" s="61" t="str">
        <f>'Map and Ab list'!K111</f>
        <v>I17</v>
      </c>
      <c r="H248" s="61" t="str">
        <f>'Map and Ab list'!K113</f>
        <v>I18</v>
      </c>
      <c r="I248" s="61" t="e">
        <f t="shared" si="37"/>
        <v>#VALUE!</v>
      </c>
      <c r="K248" s="61" t="str">
        <f>'Map and Ab list'!K185</f>
        <v>I17</v>
      </c>
      <c r="L248" s="61" t="str">
        <f>'Map and Ab list'!K187</f>
        <v>I18</v>
      </c>
      <c r="M248" s="61" t="e">
        <f t="shared" si="38"/>
        <v>#VALUE!</v>
      </c>
      <c r="O248" s="61" t="str">
        <f>'Map and Ab list'!K259</f>
        <v>I17</v>
      </c>
      <c r="P248" s="61" t="str">
        <f>'Map and Ab list'!K261</f>
        <v>I18</v>
      </c>
      <c r="Q248" s="61" t="e">
        <f t="shared" si="39"/>
        <v>#VALUE!</v>
      </c>
      <c r="S248" s="61" t="str">
        <f>'Map and Ab list'!K333</f>
        <v>I17</v>
      </c>
      <c r="T248" s="61" t="str">
        <f>'Map and Ab list'!K335</f>
        <v>I18</v>
      </c>
      <c r="U248" s="61" t="e">
        <f t="shared" si="40"/>
        <v>#VALUE!</v>
      </c>
      <c r="W248" s="61" t="str">
        <f>'Map and Ab list'!K407</f>
        <v>I17</v>
      </c>
      <c r="X248" s="61" t="str">
        <f>'Map and Ab list'!K409</f>
        <v>I18</v>
      </c>
      <c r="Y248" s="61" t="e">
        <f t="shared" si="41"/>
        <v>#VALUE!</v>
      </c>
      <c r="AA248" s="61" t="str">
        <f>'Map and Ab list'!K481</f>
        <v>I17</v>
      </c>
      <c r="AB248" s="61" t="str">
        <f>'Map and Ab list'!K483</f>
        <v>I18</v>
      </c>
      <c r="AC248" s="61" t="e">
        <f t="shared" si="42"/>
        <v>#VALUE!</v>
      </c>
      <c r="AE248" s="61" t="str">
        <f>'Map and Ab list'!K555</f>
        <v>I17</v>
      </c>
      <c r="AF248" s="61" t="str">
        <f>'Map and Ab list'!K557</f>
        <v>I18</v>
      </c>
      <c r="AG248" s="61" t="e">
        <f t="shared" si="43"/>
        <v>#VALUE!</v>
      </c>
      <c r="AI248" s="61" t="str">
        <f>'Map and Ab list'!K629</f>
        <v>I17</v>
      </c>
      <c r="AJ248" s="61" t="str">
        <f>'Map and Ab list'!K631</f>
        <v>I18</v>
      </c>
      <c r="AK248" s="61" t="e">
        <f t="shared" si="44"/>
        <v>#VALUE!</v>
      </c>
      <c r="AM248" s="61" t="str">
        <f>'Map and Ab list'!K703</f>
        <v>I17</v>
      </c>
      <c r="AN248" s="61" t="str">
        <f>'Map and Ab list'!K705</f>
        <v>I18</v>
      </c>
      <c r="AO248" s="61" t="e">
        <f t="shared" si="45"/>
        <v>#VALUE!</v>
      </c>
      <c r="AQ248" s="61" t="str">
        <f>'Map and Ab list'!K777</f>
        <v>I17</v>
      </c>
      <c r="AR248" s="61" t="str">
        <f>'Map and Ab list'!K779</f>
        <v>I18</v>
      </c>
      <c r="AS248" s="61" t="e">
        <f t="shared" si="46"/>
        <v>#VALUE!</v>
      </c>
      <c r="AU248" s="61" t="str">
        <f>'Map and Ab list'!K851</f>
        <v>I17</v>
      </c>
      <c r="AV248" s="61" t="str">
        <f>'Map and Ab list'!K853</f>
        <v>I18</v>
      </c>
      <c r="AW248" s="61" t="e">
        <f t="shared" si="47"/>
        <v>#VALUE!</v>
      </c>
      <c r="AZ248" s="11"/>
      <c r="BA248" s="11"/>
      <c r="BC248" s="11"/>
      <c r="BD248" s="11"/>
      <c r="BE248" s="11"/>
      <c r="BG248" s="11"/>
      <c r="BH248" s="11"/>
      <c r="BI248" s="11"/>
      <c r="BK248" s="11"/>
      <c r="BL248" s="11"/>
      <c r="BM248" s="11"/>
      <c r="BO248" s="11"/>
      <c r="BP248" s="11"/>
      <c r="BQ248" s="11"/>
      <c r="BS248" s="11"/>
      <c r="BT248" s="11"/>
      <c r="BU248" s="11"/>
      <c r="BW248" s="11"/>
      <c r="BX248" s="11"/>
      <c r="BY248" s="11"/>
      <c r="CA248" s="11"/>
      <c r="CB248" s="11"/>
      <c r="CC248" s="11"/>
      <c r="CE248" s="11"/>
      <c r="CF248" s="11"/>
      <c r="CG248" s="11"/>
      <c r="CI248" s="11"/>
      <c r="CJ248" s="11"/>
      <c r="CK248" s="11"/>
      <c r="CM248" s="11"/>
      <c r="CN248" s="11"/>
      <c r="CO248" s="11"/>
      <c r="CQ248" s="11"/>
      <c r="CR248" s="11"/>
      <c r="CS248" s="11"/>
    </row>
    <row r="249" spans="1:97" ht="14.1" customHeight="1" x14ac:dyDescent="0.2">
      <c r="A249" s="64">
        <v>245</v>
      </c>
      <c r="B249" s="117" t="s">
        <v>1355</v>
      </c>
      <c r="C249" s="61" t="str">
        <f>'Map and Ab list'!L37</f>
        <v>J17</v>
      </c>
      <c r="D249" s="61" t="str">
        <f>'Map and Ab list'!L39</f>
        <v>J18</v>
      </c>
      <c r="E249" s="61" t="e">
        <f t="shared" si="36"/>
        <v>#VALUE!</v>
      </c>
      <c r="G249" s="61" t="str">
        <f>'Map and Ab list'!L111</f>
        <v>J17</v>
      </c>
      <c r="H249" s="61" t="str">
        <f>'Map and Ab list'!L113</f>
        <v>J18</v>
      </c>
      <c r="I249" s="61" t="e">
        <f t="shared" si="37"/>
        <v>#VALUE!</v>
      </c>
      <c r="K249" s="61" t="str">
        <f>'Map and Ab list'!L185</f>
        <v>J17</v>
      </c>
      <c r="L249" s="61" t="str">
        <f>'Map and Ab list'!L187</f>
        <v>J18</v>
      </c>
      <c r="M249" s="61" t="e">
        <f t="shared" si="38"/>
        <v>#VALUE!</v>
      </c>
      <c r="O249" s="61" t="str">
        <f>'Map and Ab list'!L259</f>
        <v>J17</v>
      </c>
      <c r="P249" s="61" t="str">
        <f>'Map and Ab list'!L261</f>
        <v>J18</v>
      </c>
      <c r="Q249" s="61" t="e">
        <f t="shared" si="39"/>
        <v>#VALUE!</v>
      </c>
      <c r="S249" s="61" t="str">
        <f>'Map and Ab list'!L333</f>
        <v>J17</v>
      </c>
      <c r="T249" s="61" t="str">
        <f>'Map and Ab list'!L335</f>
        <v>J18</v>
      </c>
      <c r="U249" s="61" t="e">
        <f t="shared" si="40"/>
        <v>#VALUE!</v>
      </c>
      <c r="W249" s="61" t="str">
        <f>'Map and Ab list'!L407</f>
        <v>J17</v>
      </c>
      <c r="X249" s="61" t="str">
        <f>'Map and Ab list'!L409</f>
        <v>J18</v>
      </c>
      <c r="Y249" s="61" t="e">
        <f t="shared" si="41"/>
        <v>#VALUE!</v>
      </c>
      <c r="AA249" s="61" t="str">
        <f>'Map and Ab list'!L481</f>
        <v>J17</v>
      </c>
      <c r="AB249" s="61" t="str">
        <f>'Map and Ab list'!L483</f>
        <v>J18</v>
      </c>
      <c r="AC249" s="61" t="e">
        <f t="shared" si="42"/>
        <v>#VALUE!</v>
      </c>
      <c r="AE249" s="61" t="str">
        <f>'Map and Ab list'!L555</f>
        <v>J17</v>
      </c>
      <c r="AF249" s="61" t="str">
        <f>'Map and Ab list'!L557</f>
        <v>J18</v>
      </c>
      <c r="AG249" s="61" t="e">
        <f t="shared" si="43"/>
        <v>#VALUE!</v>
      </c>
      <c r="AI249" s="61" t="str">
        <f>'Map and Ab list'!L629</f>
        <v>J17</v>
      </c>
      <c r="AJ249" s="61" t="str">
        <f>'Map and Ab list'!L631</f>
        <v>J18</v>
      </c>
      <c r="AK249" s="61" t="e">
        <f t="shared" si="44"/>
        <v>#VALUE!</v>
      </c>
      <c r="AM249" s="61" t="str">
        <f>'Map and Ab list'!L703</f>
        <v>J17</v>
      </c>
      <c r="AN249" s="61" t="str">
        <f>'Map and Ab list'!L705</f>
        <v>J18</v>
      </c>
      <c r="AO249" s="61" t="e">
        <f t="shared" si="45"/>
        <v>#VALUE!</v>
      </c>
      <c r="AQ249" s="61" t="str">
        <f>'Map and Ab list'!L777</f>
        <v>J17</v>
      </c>
      <c r="AR249" s="61" t="str">
        <f>'Map and Ab list'!L779</f>
        <v>J18</v>
      </c>
      <c r="AS249" s="61" t="e">
        <f t="shared" si="46"/>
        <v>#VALUE!</v>
      </c>
      <c r="AU249" s="61" t="str">
        <f>'Map and Ab list'!L851</f>
        <v>J17</v>
      </c>
      <c r="AV249" s="61" t="str">
        <f>'Map and Ab list'!L853</f>
        <v>J18</v>
      </c>
      <c r="AW249" s="61" t="e">
        <f t="shared" si="47"/>
        <v>#VALUE!</v>
      </c>
      <c r="AZ249" s="11"/>
      <c r="BA249" s="11"/>
      <c r="BC249" s="11"/>
      <c r="BD249" s="11"/>
      <c r="BE249" s="11"/>
      <c r="BG249" s="11"/>
      <c r="BH249" s="11"/>
      <c r="BI249" s="11"/>
      <c r="BK249" s="11"/>
      <c r="BL249" s="11"/>
      <c r="BM249" s="11"/>
      <c r="BO249" s="11"/>
      <c r="BP249" s="11"/>
      <c r="BQ249" s="11"/>
      <c r="BS249" s="11"/>
      <c r="BT249" s="11"/>
      <c r="BU249" s="11"/>
      <c r="BW249" s="11"/>
      <c r="BX249" s="11"/>
      <c r="BY249" s="11"/>
      <c r="CA249" s="11"/>
      <c r="CB249" s="11"/>
      <c r="CC249" s="11"/>
      <c r="CE249" s="11"/>
      <c r="CF249" s="11"/>
      <c r="CG249" s="11"/>
      <c r="CI249" s="11"/>
      <c r="CJ249" s="11"/>
      <c r="CK249" s="11"/>
      <c r="CM249" s="11"/>
      <c r="CN249" s="11"/>
      <c r="CO249" s="11"/>
      <c r="CQ249" s="11"/>
      <c r="CR249" s="11"/>
      <c r="CS249" s="11"/>
    </row>
    <row r="250" spans="1:97" ht="14.1" customHeight="1" x14ac:dyDescent="0.2">
      <c r="A250" s="64">
        <v>246</v>
      </c>
      <c r="B250" s="117" t="s">
        <v>1356</v>
      </c>
      <c r="C250" s="61" t="str">
        <f>'Map and Ab list'!M37</f>
        <v>K17</v>
      </c>
      <c r="D250" s="61" t="str">
        <f>'Map and Ab list'!M39</f>
        <v>K18</v>
      </c>
      <c r="E250" s="61" t="e">
        <f t="shared" si="36"/>
        <v>#VALUE!</v>
      </c>
      <c r="G250" s="61" t="str">
        <f>'Map and Ab list'!M111</f>
        <v>K17</v>
      </c>
      <c r="H250" s="61" t="str">
        <f>'Map and Ab list'!M113</f>
        <v>K18</v>
      </c>
      <c r="I250" s="61" t="e">
        <f t="shared" si="37"/>
        <v>#VALUE!</v>
      </c>
      <c r="K250" s="61" t="str">
        <f>'Map and Ab list'!M185</f>
        <v>K17</v>
      </c>
      <c r="L250" s="61" t="str">
        <f>'Map and Ab list'!M187</f>
        <v>K18</v>
      </c>
      <c r="M250" s="61" t="e">
        <f t="shared" si="38"/>
        <v>#VALUE!</v>
      </c>
      <c r="O250" s="61" t="str">
        <f>'Map and Ab list'!M259</f>
        <v>K17</v>
      </c>
      <c r="P250" s="61" t="str">
        <f>'Map and Ab list'!M261</f>
        <v>K18</v>
      </c>
      <c r="Q250" s="61" t="e">
        <f t="shared" si="39"/>
        <v>#VALUE!</v>
      </c>
      <c r="S250" s="61" t="str">
        <f>'Map and Ab list'!M333</f>
        <v>K17</v>
      </c>
      <c r="T250" s="61" t="str">
        <f>'Map and Ab list'!M335</f>
        <v>K18</v>
      </c>
      <c r="U250" s="61" t="e">
        <f t="shared" si="40"/>
        <v>#VALUE!</v>
      </c>
      <c r="W250" s="61" t="str">
        <f>'Map and Ab list'!M407</f>
        <v>K17</v>
      </c>
      <c r="X250" s="61" t="str">
        <f>'Map and Ab list'!M409</f>
        <v>K18</v>
      </c>
      <c r="Y250" s="61" t="e">
        <f t="shared" si="41"/>
        <v>#VALUE!</v>
      </c>
      <c r="AA250" s="61" t="str">
        <f>'Map and Ab list'!M481</f>
        <v>K17</v>
      </c>
      <c r="AB250" s="61" t="str">
        <f>'Map and Ab list'!M483</f>
        <v>K18</v>
      </c>
      <c r="AC250" s="61" t="e">
        <f t="shared" si="42"/>
        <v>#VALUE!</v>
      </c>
      <c r="AE250" s="61" t="str">
        <f>'Map and Ab list'!M555</f>
        <v>K17</v>
      </c>
      <c r="AF250" s="61" t="str">
        <f>'Map and Ab list'!M557</f>
        <v>K18</v>
      </c>
      <c r="AG250" s="61" t="e">
        <f t="shared" si="43"/>
        <v>#VALUE!</v>
      </c>
      <c r="AI250" s="61" t="str">
        <f>'Map and Ab list'!M629</f>
        <v>K17</v>
      </c>
      <c r="AJ250" s="61" t="str">
        <f>'Map and Ab list'!M631</f>
        <v>K18</v>
      </c>
      <c r="AK250" s="61" t="e">
        <f t="shared" si="44"/>
        <v>#VALUE!</v>
      </c>
      <c r="AM250" s="61" t="str">
        <f>'Map and Ab list'!M703</f>
        <v>K17</v>
      </c>
      <c r="AN250" s="61" t="str">
        <f>'Map and Ab list'!M705</f>
        <v>K18</v>
      </c>
      <c r="AO250" s="61" t="e">
        <f t="shared" si="45"/>
        <v>#VALUE!</v>
      </c>
      <c r="AQ250" s="61" t="str">
        <f>'Map and Ab list'!M777</f>
        <v>K17</v>
      </c>
      <c r="AR250" s="61" t="str">
        <f>'Map and Ab list'!M779</f>
        <v>K18</v>
      </c>
      <c r="AS250" s="61" t="e">
        <f t="shared" si="46"/>
        <v>#VALUE!</v>
      </c>
      <c r="AU250" s="61" t="str">
        <f>'Map and Ab list'!M851</f>
        <v>K17</v>
      </c>
      <c r="AV250" s="61" t="str">
        <f>'Map and Ab list'!M853</f>
        <v>K18</v>
      </c>
      <c r="AW250" s="61" t="e">
        <f t="shared" si="47"/>
        <v>#VALUE!</v>
      </c>
      <c r="AZ250" s="11"/>
      <c r="BA250" s="11"/>
      <c r="BC250" s="11"/>
      <c r="BD250" s="11"/>
      <c r="BE250" s="11"/>
      <c r="BG250" s="11"/>
      <c r="BH250" s="11"/>
      <c r="BI250" s="11"/>
      <c r="BK250" s="11"/>
      <c r="BL250" s="11"/>
      <c r="BM250" s="11"/>
      <c r="BO250" s="11"/>
      <c r="BP250" s="11"/>
      <c r="BQ250" s="11"/>
      <c r="BS250" s="11"/>
      <c r="BT250" s="11"/>
      <c r="BU250" s="11"/>
      <c r="BW250" s="11"/>
      <c r="BX250" s="11"/>
      <c r="BY250" s="11"/>
      <c r="CA250" s="11"/>
      <c r="CB250" s="11"/>
      <c r="CC250" s="11"/>
      <c r="CE250" s="11"/>
      <c r="CF250" s="11"/>
      <c r="CG250" s="11"/>
      <c r="CI250" s="11"/>
      <c r="CJ250" s="11"/>
      <c r="CK250" s="11"/>
      <c r="CM250" s="11"/>
      <c r="CN250" s="11"/>
      <c r="CO250" s="11"/>
      <c r="CQ250" s="11"/>
      <c r="CR250" s="11"/>
      <c r="CS250" s="11"/>
    </row>
    <row r="251" spans="1:97" ht="14.1" customHeight="1" x14ac:dyDescent="0.2">
      <c r="A251" s="64">
        <v>247</v>
      </c>
      <c r="B251" s="117" t="s">
        <v>1357</v>
      </c>
      <c r="C251" s="61" t="str">
        <f>'Map and Ab list'!N37</f>
        <v>L17</v>
      </c>
      <c r="D251" s="61" t="str">
        <f>'Map and Ab list'!N39</f>
        <v>L18</v>
      </c>
      <c r="E251" s="61" t="e">
        <f t="shared" si="36"/>
        <v>#VALUE!</v>
      </c>
      <c r="G251" s="61" t="str">
        <f>'Map and Ab list'!N111</f>
        <v>L17</v>
      </c>
      <c r="H251" s="61" t="str">
        <f>'Map and Ab list'!N113</f>
        <v>L18</v>
      </c>
      <c r="I251" s="61" t="e">
        <f t="shared" si="37"/>
        <v>#VALUE!</v>
      </c>
      <c r="K251" s="61" t="str">
        <f>'Map and Ab list'!N185</f>
        <v>L17</v>
      </c>
      <c r="L251" s="61" t="str">
        <f>'Map and Ab list'!N187</f>
        <v>L18</v>
      </c>
      <c r="M251" s="61" t="e">
        <f t="shared" si="38"/>
        <v>#VALUE!</v>
      </c>
      <c r="O251" s="61" t="str">
        <f>'Map and Ab list'!N259</f>
        <v>L17</v>
      </c>
      <c r="P251" s="61" t="str">
        <f>'Map and Ab list'!N261</f>
        <v>L18</v>
      </c>
      <c r="Q251" s="61" t="e">
        <f t="shared" si="39"/>
        <v>#VALUE!</v>
      </c>
      <c r="S251" s="61" t="str">
        <f>'Map and Ab list'!N333</f>
        <v>L17</v>
      </c>
      <c r="T251" s="61" t="str">
        <f>'Map and Ab list'!N335</f>
        <v>L18</v>
      </c>
      <c r="U251" s="61" t="e">
        <f t="shared" si="40"/>
        <v>#VALUE!</v>
      </c>
      <c r="W251" s="61" t="str">
        <f>'Map and Ab list'!N407</f>
        <v>L17</v>
      </c>
      <c r="X251" s="61" t="str">
        <f>'Map and Ab list'!N409</f>
        <v>L18</v>
      </c>
      <c r="Y251" s="61" t="e">
        <f t="shared" si="41"/>
        <v>#VALUE!</v>
      </c>
      <c r="AA251" s="61" t="str">
        <f>'Map and Ab list'!N481</f>
        <v>L17</v>
      </c>
      <c r="AB251" s="61" t="str">
        <f>'Map and Ab list'!N483</f>
        <v>L18</v>
      </c>
      <c r="AC251" s="61" t="e">
        <f t="shared" si="42"/>
        <v>#VALUE!</v>
      </c>
      <c r="AE251" s="61" t="str">
        <f>'Map and Ab list'!N555</f>
        <v>L17</v>
      </c>
      <c r="AF251" s="61" t="str">
        <f>'Map and Ab list'!N557</f>
        <v>L18</v>
      </c>
      <c r="AG251" s="61" t="e">
        <f t="shared" si="43"/>
        <v>#VALUE!</v>
      </c>
      <c r="AI251" s="61" t="str">
        <f>'Map and Ab list'!N629</f>
        <v>L17</v>
      </c>
      <c r="AJ251" s="61" t="str">
        <f>'Map and Ab list'!N631</f>
        <v>L18</v>
      </c>
      <c r="AK251" s="61" t="e">
        <f t="shared" si="44"/>
        <v>#VALUE!</v>
      </c>
      <c r="AM251" s="61" t="str">
        <f>'Map and Ab list'!N703</f>
        <v>L17</v>
      </c>
      <c r="AN251" s="61" t="str">
        <f>'Map and Ab list'!N705</f>
        <v>L18</v>
      </c>
      <c r="AO251" s="61" t="e">
        <f t="shared" si="45"/>
        <v>#VALUE!</v>
      </c>
      <c r="AQ251" s="61" t="str">
        <f>'Map and Ab list'!N777</f>
        <v>L17</v>
      </c>
      <c r="AR251" s="61" t="str">
        <f>'Map and Ab list'!N779</f>
        <v>L18</v>
      </c>
      <c r="AS251" s="61" t="e">
        <f t="shared" si="46"/>
        <v>#VALUE!</v>
      </c>
      <c r="AU251" s="61" t="str">
        <f>'Map and Ab list'!N851</f>
        <v>L17</v>
      </c>
      <c r="AV251" s="61" t="str">
        <f>'Map and Ab list'!N853</f>
        <v>L18</v>
      </c>
      <c r="AW251" s="61" t="e">
        <f t="shared" si="47"/>
        <v>#VALUE!</v>
      </c>
      <c r="AZ251" s="11"/>
      <c r="BA251" s="11"/>
      <c r="BC251" s="11"/>
      <c r="BD251" s="11"/>
      <c r="BE251" s="11"/>
      <c r="BG251" s="11"/>
      <c r="BH251" s="11"/>
      <c r="BI251" s="11"/>
      <c r="BK251" s="11"/>
      <c r="BL251" s="11"/>
      <c r="BM251" s="11"/>
      <c r="BO251" s="11"/>
      <c r="BP251" s="11"/>
      <c r="BQ251" s="11"/>
      <c r="BS251" s="11"/>
      <c r="BT251" s="11"/>
      <c r="BU251" s="11"/>
      <c r="BW251" s="11"/>
      <c r="BX251" s="11"/>
      <c r="BY251" s="11"/>
      <c r="CA251" s="11"/>
      <c r="CB251" s="11"/>
      <c r="CC251" s="11"/>
      <c r="CE251" s="11"/>
      <c r="CF251" s="11"/>
      <c r="CG251" s="11"/>
      <c r="CI251" s="11"/>
      <c r="CJ251" s="11"/>
      <c r="CK251" s="11"/>
      <c r="CM251" s="11"/>
      <c r="CN251" s="11"/>
      <c r="CO251" s="11"/>
      <c r="CQ251" s="11"/>
      <c r="CR251" s="11"/>
      <c r="CS251" s="11"/>
    </row>
    <row r="252" spans="1:97" ht="14.1" customHeight="1" x14ac:dyDescent="0.2">
      <c r="A252" s="64">
        <v>248</v>
      </c>
      <c r="B252" s="117" t="s">
        <v>1358</v>
      </c>
      <c r="C252" s="61" t="str">
        <f>'Map and Ab list'!O37</f>
        <v>M17</v>
      </c>
      <c r="D252" s="61" t="str">
        <f>'Map and Ab list'!O39</f>
        <v>M18</v>
      </c>
      <c r="E252" s="61" t="e">
        <f t="shared" si="36"/>
        <v>#VALUE!</v>
      </c>
      <c r="G252" s="61" t="str">
        <f>'Map and Ab list'!O111</f>
        <v>M17</v>
      </c>
      <c r="H252" s="61" t="str">
        <f>'Map and Ab list'!O113</f>
        <v>M18</v>
      </c>
      <c r="I252" s="61" t="e">
        <f t="shared" si="37"/>
        <v>#VALUE!</v>
      </c>
      <c r="K252" s="61" t="str">
        <f>'Map and Ab list'!O185</f>
        <v>M17</v>
      </c>
      <c r="L252" s="61" t="str">
        <f>'Map and Ab list'!O187</f>
        <v>M18</v>
      </c>
      <c r="M252" s="61" t="e">
        <f t="shared" si="38"/>
        <v>#VALUE!</v>
      </c>
      <c r="O252" s="61" t="str">
        <f>'Map and Ab list'!O259</f>
        <v>M17</v>
      </c>
      <c r="P252" s="61" t="str">
        <f>'Map and Ab list'!O261</f>
        <v>M18</v>
      </c>
      <c r="Q252" s="61" t="e">
        <f t="shared" si="39"/>
        <v>#VALUE!</v>
      </c>
      <c r="S252" s="61" t="str">
        <f>'Map and Ab list'!O333</f>
        <v>M17</v>
      </c>
      <c r="T252" s="61" t="str">
        <f>'Map and Ab list'!O335</f>
        <v>M18</v>
      </c>
      <c r="U252" s="61" t="e">
        <f t="shared" si="40"/>
        <v>#VALUE!</v>
      </c>
      <c r="W252" s="61" t="str">
        <f>'Map and Ab list'!O407</f>
        <v>M17</v>
      </c>
      <c r="X252" s="61" t="str">
        <f>'Map and Ab list'!O409</f>
        <v>M18</v>
      </c>
      <c r="Y252" s="61" t="e">
        <f t="shared" si="41"/>
        <v>#VALUE!</v>
      </c>
      <c r="AA252" s="61" t="str">
        <f>'Map and Ab list'!O481</f>
        <v>M17</v>
      </c>
      <c r="AB252" s="61" t="str">
        <f>'Map and Ab list'!O483</f>
        <v>M18</v>
      </c>
      <c r="AC252" s="61" t="e">
        <f t="shared" si="42"/>
        <v>#VALUE!</v>
      </c>
      <c r="AE252" s="61" t="str">
        <f>'Map and Ab list'!O555</f>
        <v>M17</v>
      </c>
      <c r="AF252" s="61" t="str">
        <f>'Map and Ab list'!O557</f>
        <v>M18</v>
      </c>
      <c r="AG252" s="61" t="e">
        <f t="shared" si="43"/>
        <v>#VALUE!</v>
      </c>
      <c r="AI252" s="61" t="str">
        <f>'Map and Ab list'!O629</f>
        <v>M17</v>
      </c>
      <c r="AJ252" s="61" t="str">
        <f>'Map and Ab list'!O631</f>
        <v>M18</v>
      </c>
      <c r="AK252" s="61" t="e">
        <f t="shared" si="44"/>
        <v>#VALUE!</v>
      </c>
      <c r="AM252" s="61" t="str">
        <f>'Map and Ab list'!O703</f>
        <v>M17</v>
      </c>
      <c r="AN252" s="61" t="str">
        <f>'Map and Ab list'!O705</f>
        <v>M18</v>
      </c>
      <c r="AO252" s="61" t="e">
        <f t="shared" si="45"/>
        <v>#VALUE!</v>
      </c>
      <c r="AQ252" s="61" t="str">
        <f>'Map and Ab list'!O777</f>
        <v>M17</v>
      </c>
      <c r="AR252" s="61" t="str">
        <f>'Map and Ab list'!O779</f>
        <v>M18</v>
      </c>
      <c r="AS252" s="61" t="e">
        <f t="shared" si="46"/>
        <v>#VALUE!</v>
      </c>
      <c r="AU252" s="61" t="str">
        <f>'Map and Ab list'!O851</f>
        <v>M17</v>
      </c>
      <c r="AV252" s="61" t="str">
        <f>'Map and Ab list'!O853</f>
        <v>M18</v>
      </c>
      <c r="AW252" s="61" t="e">
        <f t="shared" si="47"/>
        <v>#VALUE!</v>
      </c>
      <c r="AZ252" s="11"/>
      <c r="BA252" s="11"/>
      <c r="BC252" s="11"/>
      <c r="BD252" s="11"/>
      <c r="BE252" s="11"/>
      <c r="BG252" s="11"/>
      <c r="BH252" s="11"/>
      <c r="BI252" s="11"/>
      <c r="BK252" s="11"/>
      <c r="BL252" s="11"/>
      <c r="BM252" s="11"/>
      <c r="BO252" s="11"/>
      <c r="BP252" s="11"/>
      <c r="BQ252" s="11"/>
      <c r="BS252" s="11"/>
      <c r="BT252" s="11"/>
      <c r="BU252" s="11"/>
      <c r="BW252" s="11"/>
      <c r="BX252" s="11"/>
      <c r="BY252" s="11"/>
      <c r="CA252" s="11"/>
      <c r="CB252" s="11"/>
      <c r="CC252" s="11"/>
      <c r="CE252" s="11"/>
      <c r="CF252" s="11"/>
      <c r="CG252" s="11"/>
      <c r="CI252" s="11"/>
      <c r="CJ252" s="11"/>
      <c r="CK252" s="11"/>
      <c r="CM252" s="11"/>
      <c r="CN252" s="11"/>
      <c r="CO252" s="11"/>
      <c r="CQ252" s="11"/>
      <c r="CR252" s="11"/>
      <c r="CS252" s="11"/>
    </row>
    <row r="253" spans="1:97" ht="14.1" customHeight="1" x14ac:dyDescent="0.2">
      <c r="A253" s="64">
        <v>249</v>
      </c>
      <c r="B253" s="117" t="s">
        <v>1359</v>
      </c>
      <c r="C253" s="61" t="str">
        <f>'Map and Ab list'!P37</f>
        <v>N17</v>
      </c>
      <c r="D253" s="61" t="str">
        <f>'Map and Ab list'!P39</f>
        <v>N18</v>
      </c>
      <c r="E253" s="61" t="e">
        <f t="shared" si="36"/>
        <v>#VALUE!</v>
      </c>
      <c r="G253" s="61" t="str">
        <f>'Map and Ab list'!P111</f>
        <v>N17</v>
      </c>
      <c r="H253" s="61" t="str">
        <f>'Map and Ab list'!P113</f>
        <v>N18</v>
      </c>
      <c r="I253" s="61" t="e">
        <f t="shared" si="37"/>
        <v>#VALUE!</v>
      </c>
      <c r="K253" s="61" t="str">
        <f>'Map and Ab list'!P185</f>
        <v>N17</v>
      </c>
      <c r="L253" s="61" t="str">
        <f>'Map and Ab list'!P187</f>
        <v>N18</v>
      </c>
      <c r="M253" s="61" t="e">
        <f t="shared" si="38"/>
        <v>#VALUE!</v>
      </c>
      <c r="O253" s="61" t="str">
        <f>'Map and Ab list'!P259</f>
        <v>N17</v>
      </c>
      <c r="P253" s="61" t="str">
        <f>'Map and Ab list'!P261</f>
        <v>N18</v>
      </c>
      <c r="Q253" s="61" t="e">
        <f t="shared" si="39"/>
        <v>#VALUE!</v>
      </c>
      <c r="S253" s="61" t="str">
        <f>'Map and Ab list'!P333</f>
        <v>N17</v>
      </c>
      <c r="T253" s="61" t="str">
        <f>'Map and Ab list'!P335</f>
        <v>N18</v>
      </c>
      <c r="U253" s="61" t="e">
        <f t="shared" si="40"/>
        <v>#VALUE!</v>
      </c>
      <c r="W253" s="61" t="str">
        <f>'Map and Ab list'!P407</f>
        <v>N17</v>
      </c>
      <c r="X253" s="61" t="str">
        <f>'Map and Ab list'!P409</f>
        <v>N18</v>
      </c>
      <c r="Y253" s="61" t="e">
        <f t="shared" si="41"/>
        <v>#VALUE!</v>
      </c>
      <c r="AA253" s="61" t="str">
        <f>'Map and Ab list'!P481</f>
        <v>N17</v>
      </c>
      <c r="AB253" s="61" t="str">
        <f>'Map and Ab list'!P483</f>
        <v>N18</v>
      </c>
      <c r="AC253" s="61" t="e">
        <f t="shared" si="42"/>
        <v>#VALUE!</v>
      </c>
      <c r="AE253" s="61" t="str">
        <f>'Map and Ab list'!P555</f>
        <v>N17</v>
      </c>
      <c r="AF253" s="61" t="str">
        <f>'Map and Ab list'!P557</f>
        <v>N18</v>
      </c>
      <c r="AG253" s="61" t="e">
        <f t="shared" si="43"/>
        <v>#VALUE!</v>
      </c>
      <c r="AI253" s="61" t="str">
        <f>'Map and Ab list'!P629</f>
        <v>N17</v>
      </c>
      <c r="AJ253" s="61" t="str">
        <f>'Map and Ab list'!P631</f>
        <v>N18</v>
      </c>
      <c r="AK253" s="61" t="e">
        <f t="shared" si="44"/>
        <v>#VALUE!</v>
      </c>
      <c r="AM253" s="61" t="str">
        <f>'Map and Ab list'!P703</f>
        <v>N17</v>
      </c>
      <c r="AN253" s="61" t="str">
        <f>'Map and Ab list'!P705</f>
        <v>N18</v>
      </c>
      <c r="AO253" s="61" t="e">
        <f t="shared" si="45"/>
        <v>#VALUE!</v>
      </c>
      <c r="AQ253" s="61" t="str">
        <f>'Map and Ab list'!P777</f>
        <v>N17</v>
      </c>
      <c r="AR253" s="61" t="str">
        <f>'Map and Ab list'!P779</f>
        <v>N18</v>
      </c>
      <c r="AS253" s="61" t="e">
        <f t="shared" si="46"/>
        <v>#VALUE!</v>
      </c>
      <c r="AU253" s="61" t="str">
        <f>'Map and Ab list'!P851</f>
        <v>N17</v>
      </c>
      <c r="AV253" s="61" t="str">
        <f>'Map and Ab list'!P853</f>
        <v>N18</v>
      </c>
      <c r="AW253" s="61" t="e">
        <f t="shared" si="47"/>
        <v>#VALUE!</v>
      </c>
      <c r="AZ253" s="11"/>
      <c r="BA253" s="11"/>
      <c r="BC253" s="11"/>
      <c r="BD253" s="11"/>
      <c r="BE253" s="11"/>
      <c r="BG253" s="11"/>
      <c r="BH253" s="11"/>
      <c r="BI253" s="11"/>
      <c r="BK253" s="11"/>
      <c r="BL253" s="11"/>
      <c r="BM253" s="11"/>
      <c r="BO253" s="11"/>
      <c r="BP253" s="11"/>
      <c r="BQ253" s="11"/>
      <c r="BS253" s="11"/>
      <c r="BT253" s="11"/>
      <c r="BU253" s="11"/>
      <c r="BW253" s="11"/>
      <c r="BX253" s="11"/>
      <c r="BY253" s="11"/>
      <c r="CA253" s="11"/>
      <c r="CB253" s="11"/>
      <c r="CC253" s="11"/>
      <c r="CE253" s="11"/>
      <c r="CF253" s="11"/>
      <c r="CG253" s="11"/>
      <c r="CI253" s="11"/>
      <c r="CJ253" s="11"/>
      <c r="CK253" s="11"/>
      <c r="CM253" s="11"/>
      <c r="CN253" s="11"/>
      <c r="CO253" s="11"/>
      <c r="CQ253" s="11"/>
      <c r="CR253" s="11"/>
      <c r="CS253" s="11"/>
    </row>
    <row r="254" spans="1:97" ht="14.1" customHeight="1" x14ac:dyDescent="0.2">
      <c r="A254" s="64">
        <v>250</v>
      </c>
      <c r="B254" s="117" t="s">
        <v>1360</v>
      </c>
      <c r="C254" s="61" t="str">
        <f>'Map and Ab list'!Q37</f>
        <v>O17</v>
      </c>
      <c r="D254" s="61" t="str">
        <f>'Map and Ab list'!Q39</f>
        <v>O18</v>
      </c>
      <c r="E254" s="61" t="e">
        <f t="shared" si="36"/>
        <v>#VALUE!</v>
      </c>
      <c r="G254" s="61" t="str">
        <f>'Map and Ab list'!Q111</f>
        <v>O17</v>
      </c>
      <c r="H254" s="61" t="str">
        <f>'Map and Ab list'!Q113</f>
        <v>O18</v>
      </c>
      <c r="I254" s="61" t="e">
        <f t="shared" si="37"/>
        <v>#VALUE!</v>
      </c>
      <c r="K254" s="61" t="str">
        <f>'Map and Ab list'!Q185</f>
        <v>O17</v>
      </c>
      <c r="L254" s="61" t="str">
        <f>'Map and Ab list'!Q187</f>
        <v>O18</v>
      </c>
      <c r="M254" s="61" t="e">
        <f t="shared" si="38"/>
        <v>#VALUE!</v>
      </c>
      <c r="O254" s="61" t="str">
        <f>'Map and Ab list'!Q259</f>
        <v>O17</v>
      </c>
      <c r="P254" s="61" t="str">
        <f>'Map and Ab list'!Q261</f>
        <v>O18</v>
      </c>
      <c r="Q254" s="61" t="e">
        <f t="shared" si="39"/>
        <v>#VALUE!</v>
      </c>
      <c r="S254" s="61" t="str">
        <f>'Map and Ab list'!Q333</f>
        <v>O17</v>
      </c>
      <c r="T254" s="61" t="str">
        <f>'Map and Ab list'!Q335</f>
        <v>O18</v>
      </c>
      <c r="U254" s="61" t="e">
        <f t="shared" si="40"/>
        <v>#VALUE!</v>
      </c>
      <c r="W254" s="61" t="str">
        <f>'Map and Ab list'!Q407</f>
        <v>O17</v>
      </c>
      <c r="X254" s="61" t="str">
        <f>'Map and Ab list'!Q409</f>
        <v>O18</v>
      </c>
      <c r="Y254" s="61" t="e">
        <f t="shared" si="41"/>
        <v>#VALUE!</v>
      </c>
      <c r="AA254" s="61" t="str">
        <f>'Map and Ab list'!Q481</f>
        <v>O17</v>
      </c>
      <c r="AB254" s="61" t="str">
        <f>'Map and Ab list'!Q483</f>
        <v>O18</v>
      </c>
      <c r="AC254" s="61" t="e">
        <f t="shared" si="42"/>
        <v>#VALUE!</v>
      </c>
      <c r="AE254" s="61" t="str">
        <f>'Map and Ab list'!Q555</f>
        <v>O17</v>
      </c>
      <c r="AF254" s="61" t="str">
        <f>'Map and Ab list'!Q557</f>
        <v>O18</v>
      </c>
      <c r="AG254" s="61" t="e">
        <f t="shared" si="43"/>
        <v>#VALUE!</v>
      </c>
      <c r="AI254" s="61" t="str">
        <f>'Map and Ab list'!Q629</f>
        <v>O17</v>
      </c>
      <c r="AJ254" s="61" t="str">
        <f>'Map and Ab list'!Q631</f>
        <v>O18</v>
      </c>
      <c r="AK254" s="61" t="e">
        <f t="shared" si="44"/>
        <v>#VALUE!</v>
      </c>
      <c r="AM254" s="61" t="str">
        <f>'Map and Ab list'!Q703</f>
        <v>O17</v>
      </c>
      <c r="AN254" s="61" t="str">
        <f>'Map and Ab list'!Q705</f>
        <v>O18</v>
      </c>
      <c r="AO254" s="61" t="e">
        <f t="shared" si="45"/>
        <v>#VALUE!</v>
      </c>
      <c r="AQ254" s="61" t="str">
        <f>'Map and Ab list'!Q777</f>
        <v>O17</v>
      </c>
      <c r="AR254" s="61" t="str">
        <f>'Map and Ab list'!Q779</f>
        <v>O18</v>
      </c>
      <c r="AS254" s="61" t="e">
        <f t="shared" si="46"/>
        <v>#VALUE!</v>
      </c>
      <c r="AU254" s="61" t="str">
        <f>'Map and Ab list'!Q851</f>
        <v>O17</v>
      </c>
      <c r="AV254" s="61" t="str">
        <f>'Map and Ab list'!Q853</f>
        <v>O18</v>
      </c>
      <c r="AW254" s="61" t="e">
        <f t="shared" si="47"/>
        <v>#VALUE!</v>
      </c>
      <c r="AZ254" s="11"/>
      <c r="BA254" s="11"/>
      <c r="BC254" s="11"/>
      <c r="BD254" s="11"/>
      <c r="BE254" s="11"/>
      <c r="BG254" s="11"/>
      <c r="BH254" s="11"/>
      <c r="BI254" s="11"/>
      <c r="BK254" s="11"/>
      <c r="BL254" s="11"/>
      <c r="BM254" s="11"/>
      <c r="BO254" s="11"/>
      <c r="BP254" s="11"/>
      <c r="BQ254" s="11"/>
      <c r="BS254" s="11"/>
      <c r="BT254" s="11"/>
      <c r="BU254" s="11"/>
      <c r="BW254" s="11"/>
      <c r="BX254" s="11"/>
      <c r="BY254" s="11"/>
      <c r="CA254" s="11"/>
      <c r="CB254" s="11"/>
      <c r="CC254" s="11"/>
      <c r="CE254" s="11"/>
      <c r="CF254" s="11"/>
      <c r="CG254" s="11"/>
      <c r="CI254" s="11"/>
      <c r="CJ254" s="11"/>
      <c r="CK254" s="11"/>
      <c r="CM254" s="11"/>
      <c r="CN254" s="11"/>
      <c r="CO254" s="11"/>
      <c r="CQ254" s="11"/>
      <c r="CR254" s="11"/>
      <c r="CS254" s="11"/>
    </row>
    <row r="255" spans="1:97" ht="14.1" customHeight="1" x14ac:dyDescent="0.2">
      <c r="A255" s="64">
        <v>251</v>
      </c>
      <c r="B255" s="117" t="s">
        <v>1361</v>
      </c>
      <c r="C255" s="61" t="str">
        <f>'Map and Ab list'!R37</f>
        <v>P17</v>
      </c>
      <c r="D255" s="61" t="str">
        <f>'Map and Ab list'!R39</f>
        <v>P18</v>
      </c>
      <c r="E255" s="61" t="e">
        <f t="shared" si="36"/>
        <v>#VALUE!</v>
      </c>
      <c r="G255" s="61" t="str">
        <f>'Map and Ab list'!R111</f>
        <v>P17</v>
      </c>
      <c r="H255" s="61" t="str">
        <f>'Map and Ab list'!R113</f>
        <v>P18</v>
      </c>
      <c r="I255" s="61" t="e">
        <f t="shared" si="37"/>
        <v>#VALUE!</v>
      </c>
      <c r="K255" s="61" t="str">
        <f>'Map and Ab list'!R185</f>
        <v>P17</v>
      </c>
      <c r="L255" s="61" t="str">
        <f>'Map and Ab list'!R187</f>
        <v>P18</v>
      </c>
      <c r="M255" s="61" t="e">
        <f t="shared" si="38"/>
        <v>#VALUE!</v>
      </c>
      <c r="O255" s="61" t="str">
        <f>'Map and Ab list'!R259</f>
        <v>P17</v>
      </c>
      <c r="P255" s="61" t="str">
        <f>'Map and Ab list'!R261</f>
        <v>P18</v>
      </c>
      <c r="Q255" s="61" t="e">
        <f t="shared" si="39"/>
        <v>#VALUE!</v>
      </c>
      <c r="S255" s="61" t="str">
        <f>'Map and Ab list'!R333</f>
        <v>P17</v>
      </c>
      <c r="T255" s="61" t="str">
        <f>'Map and Ab list'!R335</f>
        <v>P18</v>
      </c>
      <c r="U255" s="61" t="e">
        <f t="shared" si="40"/>
        <v>#VALUE!</v>
      </c>
      <c r="W255" s="61" t="str">
        <f>'Map and Ab list'!R407</f>
        <v>P17</v>
      </c>
      <c r="X255" s="61" t="str">
        <f>'Map and Ab list'!R409</f>
        <v>P18</v>
      </c>
      <c r="Y255" s="61" t="e">
        <f t="shared" si="41"/>
        <v>#VALUE!</v>
      </c>
      <c r="AA255" s="61" t="str">
        <f>'Map and Ab list'!R481</f>
        <v>P17</v>
      </c>
      <c r="AB255" s="61" t="str">
        <f>'Map and Ab list'!R483</f>
        <v>P18</v>
      </c>
      <c r="AC255" s="61" t="e">
        <f t="shared" si="42"/>
        <v>#VALUE!</v>
      </c>
      <c r="AE255" s="61" t="str">
        <f>'Map and Ab list'!R555</f>
        <v>P17</v>
      </c>
      <c r="AF255" s="61" t="str">
        <f>'Map and Ab list'!R557</f>
        <v>P18</v>
      </c>
      <c r="AG255" s="61" t="e">
        <f t="shared" si="43"/>
        <v>#VALUE!</v>
      </c>
      <c r="AI255" s="61" t="str">
        <f>'Map and Ab list'!R629</f>
        <v>P17</v>
      </c>
      <c r="AJ255" s="61" t="str">
        <f>'Map and Ab list'!R631</f>
        <v>P18</v>
      </c>
      <c r="AK255" s="61" t="e">
        <f t="shared" si="44"/>
        <v>#VALUE!</v>
      </c>
      <c r="AM255" s="61" t="str">
        <f>'Map and Ab list'!R703</f>
        <v>P17</v>
      </c>
      <c r="AN255" s="61" t="str">
        <f>'Map and Ab list'!R705</f>
        <v>P18</v>
      </c>
      <c r="AO255" s="61" t="e">
        <f t="shared" si="45"/>
        <v>#VALUE!</v>
      </c>
      <c r="AQ255" s="61" t="str">
        <f>'Map and Ab list'!R777</f>
        <v>P17</v>
      </c>
      <c r="AR255" s="61" t="str">
        <f>'Map and Ab list'!R779</f>
        <v>P18</v>
      </c>
      <c r="AS255" s="61" t="e">
        <f t="shared" si="46"/>
        <v>#VALUE!</v>
      </c>
      <c r="AU255" s="61" t="str">
        <f>'Map and Ab list'!R851</f>
        <v>P17</v>
      </c>
      <c r="AV255" s="61" t="str">
        <f>'Map and Ab list'!R853</f>
        <v>P18</v>
      </c>
      <c r="AW255" s="61" t="e">
        <f t="shared" si="47"/>
        <v>#VALUE!</v>
      </c>
      <c r="AZ255" s="11"/>
      <c r="BA255" s="11"/>
      <c r="BC255" s="11"/>
      <c r="BD255" s="11"/>
      <c r="BE255" s="11"/>
      <c r="BG255" s="11"/>
      <c r="BH255" s="11"/>
      <c r="BI255" s="11"/>
      <c r="BK255" s="11"/>
      <c r="BL255" s="11"/>
      <c r="BM255" s="11"/>
      <c r="BO255" s="11"/>
      <c r="BP255" s="11"/>
      <c r="BQ255" s="11"/>
      <c r="BS255" s="11"/>
      <c r="BT255" s="11"/>
      <c r="BU255" s="11"/>
      <c r="BW255" s="11"/>
      <c r="BX255" s="11"/>
      <c r="BY255" s="11"/>
      <c r="CA255" s="11"/>
      <c r="CB255" s="11"/>
      <c r="CC255" s="11"/>
      <c r="CE255" s="11"/>
      <c r="CF255" s="11"/>
      <c r="CG255" s="11"/>
      <c r="CI255" s="11"/>
      <c r="CJ255" s="11"/>
      <c r="CK255" s="11"/>
      <c r="CM255" s="11"/>
      <c r="CN255" s="11"/>
      <c r="CO255" s="11"/>
      <c r="CQ255" s="11"/>
      <c r="CR255" s="11"/>
      <c r="CS255" s="11"/>
    </row>
    <row r="256" spans="1:97" ht="14.1" customHeight="1" x14ac:dyDescent="0.2">
      <c r="A256" s="64">
        <v>252</v>
      </c>
      <c r="B256" s="117" t="s">
        <v>1362</v>
      </c>
      <c r="C256" s="61" t="str">
        <f>'Map and Ab list'!S37</f>
        <v>S17</v>
      </c>
      <c r="D256" s="61" t="str">
        <f>'Map and Ab list'!S39</f>
        <v>S18</v>
      </c>
      <c r="E256" s="61" t="e">
        <f t="shared" si="36"/>
        <v>#VALUE!</v>
      </c>
      <c r="G256" s="61" t="str">
        <f>'Map and Ab list'!S111</f>
        <v>S17</v>
      </c>
      <c r="H256" s="61" t="str">
        <f>'Map and Ab list'!S113</f>
        <v>S18</v>
      </c>
      <c r="I256" s="61" t="e">
        <f t="shared" si="37"/>
        <v>#VALUE!</v>
      </c>
      <c r="K256" s="61" t="str">
        <f>'Map and Ab list'!S185</f>
        <v>S17</v>
      </c>
      <c r="L256" s="61" t="str">
        <f>'Map and Ab list'!S187</f>
        <v>S18</v>
      </c>
      <c r="M256" s="61" t="e">
        <f t="shared" si="38"/>
        <v>#VALUE!</v>
      </c>
      <c r="O256" s="61" t="str">
        <f>'Map and Ab list'!S259</f>
        <v>S17</v>
      </c>
      <c r="P256" s="61" t="str">
        <f>'Map and Ab list'!S261</f>
        <v>S18</v>
      </c>
      <c r="Q256" s="61" t="e">
        <f t="shared" si="39"/>
        <v>#VALUE!</v>
      </c>
      <c r="S256" s="61" t="str">
        <f>'Map and Ab list'!S333</f>
        <v>S17</v>
      </c>
      <c r="T256" s="61" t="str">
        <f>'Map and Ab list'!S335</f>
        <v>S18</v>
      </c>
      <c r="U256" s="61" t="e">
        <f t="shared" si="40"/>
        <v>#VALUE!</v>
      </c>
      <c r="W256" s="61" t="str">
        <f>'Map and Ab list'!S407</f>
        <v>S17</v>
      </c>
      <c r="X256" s="61" t="str">
        <f>'Map and Ab list'!S409</f>
        <v>S18</v>
      </c>
      <c r="Y256" s="61" t="e">
        <f t="shared" si="41"/>
        <v>#VALUE!</v>
      </c>
      <c r="AA256" s="61" t="str">
        <f>'Map and Ab list'!S481</f>
        <v>S17</v>
      </c>
      <c r="AB256" s="61" t="str">
        <f>'Map and Ab list'!S483</f>
        <v>S18</v>
      </c>
      <c r="AC256" s="61" t="e">
        <f t="shared" si="42"/>
        <v>#VALUE!</v>
      </c>
      <c r="AE256" s="61" t="str">
        <f>'Map and Ab list'!S555</f>
        <v>S17</v>
      </c>
      <c r="AF256" s="61" t="str">
        <f>'Map and Ab list'!S557</f>
        <v>S18</v>
      </c>
      <c r="AG256" s="61" t="e">
        <f t="shared" si="43"/>
        <v>#VALUE!</v>
      </c>
      <c r="AI256" s="61" t="str">
        <f>'Map and Ab list'!S629</f>
        <v>S17</v>
      </c>
      <c r="AJ256" s="61" t="str">
        <f>'Map and Ab list'!S631</f>
        <v>S18</v>
      </c>
      <c r="AK256" s="61" t="e">
        <f t="shared" si="44"/>
        <v>#VALUE!</v>
      </c>
      <c r="AM256" s="61" t="str">
        <f>'Map and Ab list'!S703</f>
        <v>S17</v>
      </c>
      <c r="AN256" s="61" t="str">
        <f>'Map and Ab list'!S705</f>
        <v>S18</v>
      </c>
      <c r="AO256" s="61" t="e">
        <f t="shared" si="45"/>
        <v>#VALUE!</v>
      </c>
      <c r="AQ256" s="61" t="str">
        <f>'Map and Ab list'!S777</f>
        <v>S17</v>
      </c>
      <c r="AR256" s="61" t="str">
        <f>'Map and Ab list'!S779</f>
        <v>S18</v>
      </c>
      <c r="AS256" s="61" t="e">
        <f t="shared" si="46"/>
        <v>#VALUE!</v>
      </c>
      <c r="AU256" s="61" t="str">
        <f>'Map and Ab list'!S851</f>
        <v>S17</v>
      </c>
      <c r="AV256" s="61" t="str">
        <f>'Map and Ab list'!S853</f>
        <v>S18</v>
      </c>
      <c r="AW256" s="61" t="e">
        <f t="shared" si="47"/>
        <v>#VALUE!</v>
      </c>
      <c r="AZ256" s="11"/>
      <c r="BA256" s="11"/>
      <c r="BC256" s="11"/>
      <c r="BD256" s="11"/>
      <c r="BE256" s="11"/>
      <c r="BG256" s="11"/>
      <c r="BH256" s="11"/>
      <c r="BI256" s="11"/>
      <c r="BK256" s="11"/>
      <c r="BL256" s="11"/>
      <c r="BM256" s="11"/>
      <c r="BO256" s="11"/>
      <c r="BP256" s="11"/>
      <c r="BQ256" s="11"/>
      <c r="BS256" s="11"/>
      <c r="BT256" s="11"/>
      <c r="BU256" s="11"/>
      <c r="BW256" s="11"/>
      <c r="BX256" s="11"/>
      <c r="BY256" s="11"/>
      <c r="CA256" s="11"/>
      <c r="CB256" s="11"/>
      <c r="CC256" s="11"/>
      <c r="CE256" s="11"/>
      <c r="CF256" s="11"/>
      <c r="CG256" s="11"/>
      <c r="CI256" s="11"/>
      <c r="CJ256" s="11"/>
      <c r="CK256" s="11"/>
      <c r="CM256" s="11"/>
      <c r="CN256" s="11"/>
      <c r="CO256" s="11"/>
      <c r="CQ256" s="11"/>
      <c r="CR256" s="11"/>
      <c r="CS256" s="11"/>
    </row>
    <row r="257" spans="1:97" ht="14.1" customHeight="1" x14ac:dyDescent="0.2">
      <c r="A257" s="64">
        <v>253</v>
      </c>
      <c r="B257" s="117" t="s">
        <v>1363</v>
      </c>
      <c r="C257" s="61" t="str">
        <f>'Map and Ab list'!T37</f>
        <v>R17</v>
      </c>
      <c r="D257" s="61" t="str">
        <f>'Map and Ab list'!T39</f>
        <v>R18</v>
      </c>
      <c r="E257" s="61" t="e">
        <f t="shared" si="36"/>
        <v>#VALUE!</v>
      </c>
      <c r="G257" s="61" t="str">
        <f>'Map and Ab list'!T111</f>
        <v>R17</v>
      </c>
      <c r="H257" s="61" t="str">
        <f>'Map and Ab list'!T113</f>
        <v>R18</v>
      </c>
      <c r="I257" s="61" t="e">
        <f t="shared" si="37"/>
        <v>#VALUE!</v>
      </c>
      <c r="K257" s="61" t="str">
        <f>'Map and Ab list'!T185</f>
        <v>R17</v>
      </c>
      <c r="L257" s="61" t="str">
        <f>'Map and Ab list'!T187</f>
        <v>R18</v>
      </c>
      <c r="M257" s="61" t="e">
        <f t="shared" si="38"/>
        <v>#VALUE!</v>
      </c>
      <c r="O257" s="61" t="str">
        <f>'Map and Ab list'!T259</f>
        <v>R17</v>
      </c>
      <c r="P257" s="61" t="str">
        <f>'Map and Ab list'!T261</f>
        <v>R18</v>
      </c>
      <c r="Q257" s="61" t="e">
        <f t="shared" si="39"/>
        <v>#VALUE!</v>
      </c>
      <c r="S257" s="61" t="str">
        <f>'Map and Ab list'!T333</f>
        <v>R17</v>
      </c>
      <c r="T257" s="61" t="str">
        <f>'Map and Ab list'!T335</f>
        <v>R18</v>
      </c>
      <c r="U257" s="61" t="e">
        <f t="shared" si="40"/>
        <v>#VALUE!</v>
      </c>
      <c r="W257" s="61" t="str">
        <f>'Map and Ab list'!T407</f>
        <v>R17</v>
      </c>
      <c r="X257" s="61" t="str">
        <f>'Map and Ab list'!T409</f>
        <v>R18</v>
      </c>
      <c r="Y257" s="61" t="e">
        <f t="shared" si="41"/>
        <v>#VALUE!</v>
      </c>
      <c r="AA257" s="61" t="str">
        <f>'Map and Ab list'!T481</f>
        <v>R17</v>
      </c>
      <c r="AB257" s="61" t="str">
        <f>'Map and Ab list'!T483</f>
        <v>R18</v>
      </c>
      <c r="AC257" s="61" t="e">
        <f t="shared" si="42"/>
        <v>#VALUE!</v>
      </c>
      <c r="AE257" s="61" t="str">
        <f>'Map and Ab list'!T555</f>
        <v>R17</v>
      </c>
      <c r="AF257" s="61" t="str">
        <f>'Map and Ab list'!T557</f>
        <v>R18</v>
      </c>
      <c r="AG257" s="61" t="e">
        <f t="shared" si="43"/>
        <v>#VALUE!</v>
      </c>
      <c r="AI257" s="61" t="str">
        <f>'Map and Ab list'!T629</f>
        <v>R17</v>
      </c>
      <c r="AJ257" s="61" t="str">
        <f>'Map and Ab list'!T631</f>
        <v>R18</v>
      </c>
      <c r="AK257" s="61" t="e">
        <f t="shared" si="44"/>
        <v>#VALUE!</v>
      </c>
      <c r="AM257" s="61" t="str">
        <f>'Map and Ab list'!T703</f>
        <v>R17</v>
      </c>
      <c r="AN257" s="61" t="str">
        <f>'Map and Ab list'!T705</f>
        <v>R18</v>
      </c>
      <c r="AO257" s="61" t="e">
        <f t="shared" si="45"/>
        <v>#VALUE!</v>
      </c>
      <c r="AQ257" s="61" t="str">
        <f>'Map and Ab list'!T777</f>
        <v>R17</v>
      </c>
      <c r="AR257" s="61" t="str">
        <f>'Map and Ab list'!T779</f>
        <v>R18</v>
      </c>
      <c r="AS257" s="61" t="e">
        <f t="shared" si="46"/>
        <v>#VALUE!</v>
      </c>
      <c r="AU257" s="61" t="str">
        <f>'Map and Ab list'!T851</f>
        <v>R17</v>
      </c>
      <c r="AV257" s="61" t="str">
        <f>'Map and Ab list'!T853</f>
        <v>R18</v>
      </c>
      <c r="AW257" s="61" t="e">
        <f t="shared" si="47"/>
        <v>#VALUE!</v>
      </c>
      <c r="AZ257" s="11"/>
      <c r="BA257" s="11"/>
      <c r="BC257" s="11"/>
      <c r="BD257" s="11"/>
      <c r="BE257" s="11"/>
      <c r="BG257" s="11"/>
      <c r="BH257" s="11"/>
      <c r="BI257" s="11"/>
      <c r="BK257" s="11"/>
      <c r="BL257" s="11"/>
      <c r="BM257" s="11"/>
      <c r="BO257" s="11"/>
      <c r="BP257" s="11"/>
      <c r="BQ257" s="11"/>
      <c r="BS257" s="11"/>
      <c r="BT257" s="11"/>
      <c r="BU257" s="11"/>
      <c r="BW257" s="11"/>
      <c r="BX257" s="11"/>
      <c r="BY257" s="11"/>
      <c r="CA257" s="11"/>
      <c r="CB257" s="11"/>
      <c r="CC257" s="11"/>
      <c r="CE257" s="11"/>
      <c r="CF257" s="11"/>
      <c r="CG257" s="11"/>
      <c r="CI257" s="11"/>
      <c r="CJ257" s="11"/>
      <c r="CK257" s="11"/>
      <c r="CM257" s="11"/>
      <c r="CN257" s="11"/>
      <c r="CO257" s="11"/>
      <c r="CQ257" s="11"/>
      <c r="CR257" s="11"/>
      <c r="CS257" s="11"/>
    </row>
    <row r="258" spans="1:97" ht="14.1" customHeight="1" x14ac:dyDescent="0.2">
      <c r="A258" s="64">
        <v>254</v>
      </c>
      <c r="B258" s="117" t="s">
        <v>1364</v>
      </c>
      <c r="C258" s="61" t="str">
        <f>'Map and Ab list'!U37</f>
        <v>S17</v>
      </c>
      <c r="D258" s="61" t="str">
        <f>'Map and Ab list'!U39</f>
        <v>S18</v>
      </c>
      <c r="E258" s="61" t="e">
        <f t="shared" si="36"/>
        <v>#VALUE!</v>
      </c>
      <c r="G258" s="61" t="str">
        <f>'Map and Ab list'!U111</f>
        <v>S17</v>
      </c>
      <c r="H258" s="61" t="str">
        <f>'Map and Ab list'!U113</f>
        <v>S18</v>
      </c>
      <c r="I258" s="61" t="e">
        <f t="shared" si="37"/>
        <v>#VALUE!</v>
      </c>
      <c r="K258" s="61" t="str">
        <f>'Map and Ab list'!U185</f>
        <v>S17</v>
      </c>
      <c r="L258" s="61" t="str">
        <f>'Map and Ab list'!U187</f>
        <v>S18</v>
      </c>
      <c r="M258" s="61" t="e">
        <f t="shared" si="38"/>
        <v>#VALUE!</v>
      </c>
      <c r="O258" s="61" t="str">
        <f>'Map and Ab list'!U259</f>
        <v>S17</v>
      </c>
      <c r="P258" s="61" t="str">
        <f>'Map and Ab list'!U261</f>
        <v>S18</v>
      </c>
      <c r="Q258" s="61" t="e">
        <f t="shared" si="39"/>
        <v>#VALUE!</v>
      </c>
      <c r="S258" s="61" t="str">
        <f>'Map and Ab list'!U333</f>
        <v>S17</v>
      </c>
      <c r="T258" s="61" t="str">
        <f>'Map and Ab list'!U335</f>
        <v>S18</v>
      </c>
      <c r="U258" s="61" t="e">
        <f t="shared" si="40"/>
        <v>#VALUE!</v>
      </c>
      <c r="W258" s="61" t="str">
        <f>'Map and Ab list'!U407</f>
        <v>S17</v>
      </c>
      <c r="X258" s="61" t="str">
        <f>'Map and Ab list'!U409</f>
        <v>S18</v>
      </c>
      <c r="Y258" s="61" t="e">
        <f t="shared" si="41"/>
        <v>#VALUE!</v>
      </c>
      <c r="AA258" s="61" t="str">
        <f>'Map and Ab list'!U481</f>
        <v>S17</v>
      </c>
      <c r="AB258" s="61" t="str">
        <f>'Map and Ab list'!U483</f>
        <v>S18</v>
      </c>
      <c r="AC258" s="61" t="e">
        <f t="shared" si="42"/>
        <v>#VALUE!</v>
      </c>
      <c r="AE258" s="61" t="str">
        <f>'Map and Ab list'!U555</f>
        <v>S17</v>
      </c>
      <c r="AF258" s="61" t="str">
        <f>'Map and Ab list'!U557</f>
        <v>S18</v>
      </c>
      <c r="AG258" s="61" t="e">
        <f t="shared" si="43"/>
        <v>#VALUE!</v>
      </c>
      <c r="AI258" s="61" t="str">
        <f>'Map and Ab list'!U629</f>
        <v>S17</v>
      </c>
      <c r="AJ258" s="61" t="str">
        <f>'Map and Ab list'!U631</f>
        <v>S18</v>
      </c>
      <c r="AK258" s="61" t="e">
        <f t="shared" si="44"/>
        <v>#VALUE!</v>
      </c>
      <c r="AM258" s="61" t="str">
        <f>'Map and Ab list'!U703</f>
        <v>S17</v>
      </c>
      <c r="AN258" s="61" t="str">
        <f>'Map and Ab list'!U705</f>
        <v>S18</v>
      </c>
      <c r="AO258" s="61" t="e">
        <f t="shared" si="45"/>
        <v>#VALUE!</v>
      </c>
      <c r="AQ258" s="61" t="str">
        <f>'Map and Ab list'!U777</f>
        <v>S17</v>
      </c>
      <c r="AR258" s="61" t="str">
        <f>'Map and Ab list'!U779</f>
        <v>S18</v>
      </c>
      <c r="AS258" s="61" t="e">
        <f t="shared" si="46"/>
        <v>#VALUE!</v>
      </c>
      <c r="AU258" s="61" t="str">
        <f>'Map and Ab list'!U851</f>
        <v>S17</v>
      </c>
      <c r="AV258" s="61" t="str">
        <f>'Map and Ab list'!U853</f>
        <v>S18</v>
      </c>
      <c r="AW258" s="61" t="e">
        <f t="shared" si="47"/>
        <v>#VALUE!</v>
      </c>
      <c r="AZ258" s="11"/>
      <c r="BA258" s="11"/>
      <c r="BC258" s="11"/>
      <c r="BD258" s="11"/>
      <c r="BE258" s="11"/>
      <c r="BG258" s="11"/>
      <c r="BH258" s="11"/>
      <c r="BI258" s="11"/>
      <c r="BK258" s="11"/>
      <c r="BL258" s="11"/>
      <c r="BM258" s="11"/>
      <c r="BO258" s="11"/>
      <c r="BP258" s="11"/>
      <c r="BQ258" s="11"/>
      <c r="BS258" s="11"/>
      <c r="BT258" s="11"/>
      <c r="BU258" s="11"/>
      <c r="BW258" s="11"/>
      <c r="BX258" s="11"/>
      <c r="BY258" s="11"/>
      <c r="CA258" s="11"/>
      <c r="CB258" s="11"/>
      <c r="CC258" s="11"/>
      <c r="CE258" s="11"/>
      <c r="CF258" s="11"/>
      <c r="CG258" s="11"/>
      <c r="CI258" s="11"/>
      <c r="CJ258" s="11"/>
      <c r="CK258" s="11"/>
      <c r="CM258" s="11"/>
      <c r="CN258" s="11"/>
      <c r="CO258" s="11"/>
      <c r="CQ258" s="11"/>
      <c r="CR258" s="11"/>
      <c r="CS258" s="11"/>
    </row>
    <row r="259" spans="1:97" ht="14.1" customHeight="1" x14ac:dyDescent="0.2">
      <c r="A259" s="64">
        <v>255</v>
      </c>
      <c r="B259" s="117" t="s">
        <v>1365</v>
      </c>
      <c r="C259" s="61" t="str">
        <f>'Map and Ab list'!V37</f>
        <v>T17</v>
      </c>
      <c r="D259" s="61" t="str">
        <f>'Map and Ab list'!V39</f>
        <v>T18</v>
      </c>
      <c r="E259" s="61" t="e">
        <f t="shared" si="36"/>
        <v>#VALUE!</v>
      </c>
      <c r="G259" s="61" t="str">
        <f>'Map and Ab list'!V111</f>
        <v>T17</v>
      </c>
      <c r="H259" s="61" t="str">
        <f>'Map and Ab list'!V113</f>
        <v>T18</v>
      </c>
      <c r="I259" s="61" t="e">
        <f t="shared" si="37"/>
        <v>#VALUE!</v>
      </c>
      <c r="K259" s="61" t="str">
        <f>'Map and Ab list'!V185</f>
        <v>T17</v>
      </c>
      <c r="L259" s="61" t="str">
        <f>'Map and Ab list'!V187</f>
        <v>T18</v>
      </c>
      <c r="M259" s="61" t="e">
        <f t="shared" si="38"/>
        <v>#VALUE!</v>
      </c>
      <c r="O259" s="61" t="str">
        <f>'Map and Ab list'!V259</f>
        <v>T17</v>
      </c>
      <c r="P259" s="61" t="str">
        <f>'Map and Ab list'!V261</f>
        <v>T18</v>
      </c>
      <c r="Q259" s="61" t="e">
        <f t="shared" si="39"/>
        <v>#VALUE!</v>
      </c>
      <c r="S259" s="61" t="str">
        <f>'Map and Ab list'!V333</f>
        <v>T17</v>
      </c>
      <c r="T259" s="61" t="str">
        <f>'Map and Ab list'!V335</f>
        <v>T18</v>
      </c>
      <c r="U259" s="61" t="e">
        <f t="shared" si="40"/>
        <v>#VALUE!</v>
      </c>
      <c r="W259" s="61" t="str">
        <f>'Map and Ab list'!V407</f>
        <v>T17</v>
      </c>
      <c r="X259" s="61" t="str">
        <f>'Map and Ab list'!V409</f>
        <v>T18</v>
      </c>
      <c r="Y259" s="61" t="e">
        <f t="shared" si="41"/>
        <v>#VALUE!</v>
      </c>
      <c r="AA259" s="61" t="str">
        <f>'Map and Ab list'!V481</f>
        <v>T17</v>
      </c>
      <c r="AB259" s="61" t="str">
        <f>'Map and Ab list'!V483</f>
        <v>T18</v>
      </c>
      <c r="AC259" s="61" t="e">
        <f t="shared" si="42"/>
        <v>#VALUE!</v>
      </c>
      <c r="AE259" s="61" t="str">
        <f>'Map and Ab list'!V555</f>
        <v>T17</v>
      </c>
      <c r="AF259" s="61" t="str">
        <f>'Map and Ab list'!V557</f>
        <v>T18</v>
      </c>
      <c r="AG259" s="61" t="e">
        <f t="shared" si="43"/>
        <v>#VALUE!</v>
      </c>
      <c r="AI259" s="61" t="str">
        <f>'Map and Ab list'!V629</f>
        <v>T17</v>
      </c>
      <c r="AJ259" s="61" t="str">
        <f>'Map and Ab list'!V631</f>
        <v>T18</v>
      </c>
      <c r="AK259" s="61" t="e">
        <f t="shared" si="44"/>
        <v>#VALUE!</v>
      </c>
      <c r="AM259" s="61" t="str">
        <f>'Map and Ab list'!V703</f>
        <v>T17</v>
      </c>
      <c r="AN259" s="61" t="str">
        <f>'Map and Ab list'!V705</f>
        <v>T18</v>
      </c>
      <c r="AO259" s="61" t="e">
        <f t="shared" si="45"/>
        <v>#VALUE!</v>
      </c>
      <c r="AQ259" s="61" t="str">
        <f>'Map and Ab list'!V777</f>
        <v>T17</v>
      </c>
      <c r="AR259" s="61" t="str">
        <f>'Map and Ab list'!V779</f>
        <v>T18</v>
      </c>
      <c r="AS259" s="61" t="e">
        <f t="shared" si="46"/>
        <v>#VALUE!</v>
      </c>
      <c r="AU259" s="61" t="str">
        <f>'Map and Ab list'!V851</f>
        <v>T17</v>
      </c>
      <c r="AV259" s="61" t="str">
        <f>'Map and Ab list'!V853</f>
        <v>T18</v>
      </c>
      <c r="AW259" s="61" t="e">
        <f t="shared" si="47"/>
        <v>#VALUE!</v>
      </c>
      <c r="AZ259" s="11"/>
      <c r="BA259" s="11"/>
      <c r="BC259" s="11"/>
      <c r="BD259" s="11"/>
      <c r="BE259" s="11"/>
      <c r="BG259" s="11"/>
      <c r="BH259" s="11"/>
      <c r="BI259" s="11"/>
      <c r="BK259" s="11"/>
      <c r="BL259" s="11"/>
      <c r="BM259" s="11"/>
      <c r="BO259" s="11"/>
      <c r="BP259" s="11"/>
      <c r="BQ259" s="11"/>
      <c r="BS259" s="11"/>
      <c r="BT259" s="11"/>
      <c r="BU259" s="11"/>
      <c r="BW259" s="11"/>
      <c r="BX259" s="11"/>
      <c r="BY259" s="11"/>
      <c r="CA259" s="11"/>
      <c r="CB259" s="11"/>
      <c r="CC259" s="11"/>
      <c r="CE259" s="11"/>
      <c r="CF259" s="11"/>
      <c r="CG259" s="11"/>
      <c r="CI259" s="11"/>
      <c r="CJ259" s="11"/>
      <c r="CK259" s="11"/>
      <c r="CM259" s="11"/>
      <c r="CN259" s="11"/>
      <c r="CO259" s="11"/>
      <c r="CQ259" s="11"/>
      <c r="CR259" s="11"/>
      <c r="CS259" s="11"/>
    </row>
    <row r="260" spans="1:97" ht="14.1" customHeight="1" x14ac:dyDescent="0.2">
      <c r="A260" s="64">
        <v>256</v>
      </c>
      <c r="B260" s="117" t="s">
        <v>1366</v>
      </c>
      <c r="C260" s="61" t="str">
        <f>'Map and Ab list'!W37</f>
        <v>U17</v>
      </c>
      <c r="D260" s="61" t="str">
        <f>'Map and Ab list'!W39</f>
        <v>U18</v>
      </c>
      <c r="E260" s="61" t="e">
        <f t="shared" si="36"/>
        <v>#VALUE!</v>
      </c>
      <c r="G260" s="61" t="str">
        <f>'Map and Ab list'!W111</f>
        <v>U17</v>
      </c>
      <c r="H260" s="61" t="str">
        <f>'Map and Ab list'!W113</f>
        <v>U18</v>
      </c>
      <c r="I260" s="61" t="e">
        <f t="shared" si="37"/>
        <v>#VALUE!</v>
      </c>
      <c r="K260" s="61" t="str">
        <f>'Map and Ab list'!W185</f>
        <v>U17</v>
      </c>
      <c r="L260" s="61" t="str">
        <f>'Map and Ab list'!W187</f>
        <v>U18</v>
      </c>
      <c r="M260" s="61" t="e">
        <f t="shared" si="38"/>
        <v>#VALUE!</v>
      </c>
      <c r="O260" s="61" t="str">
        <f>'Map and Ab list'!W259</f>
        <v>U17</v>
      </c>
      <c r="P260" s="61" t="str">
        <f>'Map and Ab list'!W261</f>
        <v>U18</v>
      </c>
      <c r="Q260" s="61" t="e">
        <f t="shared" si="39"/>
        <v>#VALUE!</v>
      </c>
      <c r="S260" s="61" t="str">
        <f>'Map and Ab list'!W333</f>
        <v>U17</v>
      </c>
      <c r="T260" s="61" t="str">
        <f>'Map and Ab list'!W335</f>
        <v>U18</v>
      </c>
      <c r="U260" s="61" t="e">
        <f t="shared" si="40"/>
        <v>#VALUE!</v>
      </c>
      <c r="W260" s="61" t="str">
        <f>'Map and Ab list'!W407</f>
        <v>U17</v>
      </c>
      <c r="X260" s="61" t="str">
        <f>'Map and Ab list'!W409</f>
        <v>U18</v>
      </c>
      <c r="Y260" s="61" t="e">
        <f t="shared" si="41"/>
        <v>#VALUE!</v>
      </c>
      <c r="AA260" s="61" t="str">
        <f>'Map and Ab list'!W481</f>
        <v>U17</v>
      </c>
      <c r="AB260" s="61" t="str">
        <f>'Map and Ab list'!W483</f>
        <v>U18</v>
      </c>
      <c r="AC260" s="61" t="e">
        <f t="shared" si="42"/>
        <v>#VALUE!</v>
      </c>
      <c r="AE260" s="61" t="str">
        <f>'Map and Ab list'!W555</f>
        <v>U17</v>
      </c>
      <c r="AF260" s="61" t="str">
        <f>'Map and Ab list'!W557</f>
        <v>U18</v>
      </c>
      <c r="AG260" s="61" t="e">
        <f t="shared" si="43"/>
        <v>#VALUE!</v>
      </c>
      <c r="AI260" s="61" t="str">
        <f>'Map and Ab list'!W629</f>
        <v>U17</v>
      </c>
      <c r="AJ260" s="61" t="str">
        <f>'Map and Ab list'!W631</f>
        <v>U18</v>
      </c>
      <c r="AK260" s="61" t="e">
        <f t="shared" si="44"/>
        <v>#VALUE!</v>
      </c>
      <c r="AM260" s="61" t="str">
        <f>'Map and Ab list'!W703</f>
        <v>U17</v>
      </c>
      <c r="AN260" s="61" t="str">
        <f>'Map and Ab list'!W705</f>
        <v>U18</v>
      </c>
      <c r="AO260" s="61" t="e">
        <f t="shared" si="45"/>
        <v>#VALUE!</v>
      </c>
      <c r="AQ260" s="61" t="str">
        <f>'Map and Ab list'!W777</f>
        <v>U17</v>
      </c>
      <c r="AR260" s="61" t="str">
        <f>'Map and Ab list'!W779</f>
        <v>U18</v>
      </c>
      <c r="AS260" s="61" t="e">
        <f t="shared" si="46"/>
        <v>#VALUE!</v>
      </c>
      <c r="AU260" s="61" t="str">
        <f>'Map and Ab list'!W851</f>
        <v>U17</v>
      </c>
      <c r="AV260" s="61" t="str">
        <f>'Map and Ab list'!W853</f>
        <v>U18</v>
      </c>
      <c r="AW260" s="61" t="e">
        <f t="shared" si="47"/>
        <v>#VALUE!</v>
      </c>
      <c r="AZ260" s="11"/>
      <c r="BA260" s="11"/>
      <c r="BC260" s="11"/>
      <c r="BD260" s="11"/>
      <c r="BE260" s="11"/>
      <c r="BG260" s="11"/>
      <c r="BH260" s="11"/>
      <c r="BI260" s="11"/>
      <c r="BK260" s="11"/>
      <c r="BL260" s="11"/>
      <c r="BM260" s="11"/>
      <c r="BO260" s="11"/>
      <c r="BP260" s="11"/>
      <c r="BQ260" s="11"/>
      <c r="BS260" s="11"/>
      <c r="BT260" s="11"/>
      <c r="BU260" s="11"/>
      <c r="BW260" s="11"/>
      <c r="BX260" s="11"/>
      <c r="BY260" s="11"/>
      <c r="CA260" s="11"/>
      <c r="CB260" s="11"/>
      <c r="CC260" s="11"/>
      <c r="CE260" s="11"/>
      <c r="CF260" s="11"/>
      <c r="CG260" s="11"/>
      <c r="CI260" s="11"/>
      <c r="CJ260" s="11"/>
      <c r="CK260" s="11"/>
      <c r="CM260" s="11"/>
      <c r="CN260" s="11"/>
      <c r="CO260" s="11"/>
      <c r="CQ260" s="11"/>
      <c r="CR260" s="11"/>
      <c r="CS260" s="11"/>
    </row>
    <row r="261" spans="1:97" ht="14.1" customHeight="1" x14ac:dyDescent="0.2">
      <c r="A261" s="64">
        <v>257</v>
      </c>
      <c r="B261" s="117" t="s">
        <v>1367</v>
      </c>
      <c r="C261" s="61" t="str">
        <f>'Map and Ab list'!X37</f>
        <v>V17</v>
      </c>
      <c r="D261" s="61" t="str">
        <f>'Map and Ab list'!X39</f>
        <v>V18</v>
      </c>
      <c r="E261" s="61" t="e">
        <f t="shared" si="36"/>
        <v>#VALUE!</v>
      </c>
      <c r="G261" s="61" t="str">
        <f>'Map and Ab list'!X111</f>
        <v>V17</v>
      </c>
      <c r="H261" s="61" t="str">
        <f>'Map and Ab list'!X113</f>
        <v>V18</v>
      </c>
      <c r="I261" s="61" t="e">
        <f t="shared" si="37"/>
        <v>#VALUE!</v>
      </c>
      <c r="K261" s="61" t="str">
        <f>'Map and Ab list'!X185</f>
        <v>V17</v>
      </c>
      <c r="L261" s="61" t="str">
        <f>'Map and Ab list'!X187</f>
        <v>V18</v>
      </c>
      <c r="M261" s="61" t="e">
        <f t="shared" si="38"/>
        <v>#VALUE!</v>
      </c>
      <c r="O261" s="61" t="str">
        <f>'Map and Ab list'!X259</f>
        <v>V17</v>
      </c>
      <c r="P261" s="61" t="str">
        <f>'Map and Ab list'!X261</f>
        <v>V18</v>
      </c>
      <c r="Q261" s="61" t="e">
        <f t="shared" si="39"/>
        <v>#VALUE!</v>
      </c>
      <c r="S261" s="61" t="str">
        <f>'Map and Ab list'!X333</f>
        <v>V17</v>
      </c>
      <c r="T261" s="61" t="str">
        <f>'Map and Ab list'!X335</f>
        <v>V18</v>
      </c>
      <c r="U261" s="61" t="e">
        <f t="shared" si="40"/>
        <v>#VALUE!</v>
      </c>
      <c r="W261" s="61" t="str">
        <f>'Map and Ab list'!X407</f>
        <v>V17</v>
      </c>
      <c r="X261" s="61" t="str">
        <f>'Map and Ab list'!X409</f>
        <v>V18</v>
      </c>
      <c r="Y261" s="61" t="e">
        <f t="shared" si="41"/>
        <v>#VALUE!</v>
      </c>
      <c r="AA261" s="61" t="str">
        <f>'Map and Ab list'!X481</f>
        <v>V17</v>
      </c>
      <c r="AB261" s="61" t="str">
        <f>'Map and Ab list'!X483</f>
        <v>V18</v>
      </c>
      <c r="AC261" s="61" t="e">
        <f t="shared" si="42"/>
        <v>#VALUE!</v>
      </c>
      <c r="AE261" s="61" t="str">
        <f>'Map and Ab list'!X555</f>
        <v>V17</v>
      </c>
      <c r="AF261" s="61" t="str">
        <f>'Map and Ab list'!X557</f>
        <v>V18</v>
      </c>
      <c r="AG261" s="61" t="e">
        <f t="shared" si="43"/>
        <v>#VALUE!</v>
      </c>
      <c r="AI261" s="61" t="str">
        <f>'Map and Ab list'!X629</f>
        <v>V17</v>
      </c>
      <c r="AJ261" s="61" t="str">
        <f>'Map and Ab list'!X631</f>
        <v>V18</v>
      </c>
      <c r="AK261" s="61" t="e">
        <f t="shared" si="44"/>
        <v>#VALUE!</v>
      </c>
      <c r="AM261" s="61" t="str">
        <f>'Map and Ab list'!X703</f>
        <v>V17</v>
      </c>
      <c r="AN261" s="61" t="str">
        <f>'Map and Ab list'!X705</f>
        <v>V18</v>
      </c>
      <c r="AO261" s="61" t="e">
        <f t="shared" si="45"/>
        <v>#VALUE!</v>
      </c>
      <c r="AQ261" s="61" t="str">
        <f>'Map and Ab list'!X777</f>
        <v>V17</v>
      </c>
      <c r="AR261" s="61" t="str">
        <f>'Map and Ab list'!X779</f>
        <v>V18</v>
      </c>
      <c r="AS261" s="61" t="e">
        <f t="shared" si="46"/>
        <v>#VALUE!</v>
      </c>
      <c r="AU261" s="61" t="str">
        <f>'Map and Ab list'!X851</f>
        <v>V17</v>
      </c>
      <c r="AV261" s="61" t="str">
        <f>'Map and Ab list'!X853</f>
        <v>V18</v>
      </c>
      <c r="AW261" s="61" t="e">
        <f t="shared" si="47"/>
        <v>#VALUE!</v>
      </c>
      <c r="AZ261" s="11"/>
      <c r="BA261" s="11"/>
      <c r="BC261" s="11"/>
      <c r="BD261" s="11"/>
      <c r="BE261" s="11"/>
      <c r="BG261" s="11"/>
      <c r="BH261" s="11"/>
      <c r="BI261" s="11"/>
      <c r="BK261" s="11"/>
      <c r="BL261" s="11"/>
      <c r="BM261" s="11"/>
      <c r="BO261" s="11"/>
      <c r="BP261" s="11"/>
      <c r="BQ261" s="11"/>
      <c r="BS261" s="11"/>
      <c r="BT261" s="11"/>
      <c r="BU261" s="11"/>
      <c r="BW261" s="11"/>
      <c r="BX261" s="11"/>
      <c r="BY261" s="11"/>
      <c r="CA261" s="11"/>
      <c r="CB261" s="11"/>
      <c r="CC261" s="11"/>
      <c r="CE261" s="11"/>
      <c r="CF261" s="11"/>
      <c r="CG261" s="11"/>
      <c r="CI261" s="11"/>
      <c r="CJ261" s="11"/>
      <c r="CK261" s="11"/>
      <c r="CM261" s="11"/>
      <c r="CN261" s="11"/>
      <c r="CO261" s="11"/>
      <c r="CQ261" s="11"/>
      <c r="CR261" s="11"/>
      <c r="CS261" s="11"/>
    </row>
    <row r="262" spans="1:97" ht="14.1" customHeight="1" x14ac:dyDescent="0.2">
      <c r="A262" s="64">
        <v>258</v>
      </c>
      <c r="B262" s="117" t="s">
        <v>1368</v>
      </c>
      <c r="C262" s="61" t="str">
        <f>'Map and Ab list'!Y37</f>
        <v>W17</v>
      </c>
      <c r="D262" s="61" t="str">
        <f>'Map and Ab list'!Y39</f>
        <v>W18</v>
      </c>
      <c r="E262" s="61" t="e">
        <f t="shared" si="36"/>
        <v>#VALUE!</v>
      </c>
      <c r="G262" s="61" t="str">
        <f>'Map and Ab list'!Y111</f>
        <v>W17</v>
      </c>
      <c r="H262" s="61" t="str">
        <f>'Map and Ab list'!Y113</f>
        <v>W18</v>
      </c>
      <c r="I262" s="61" t="e">
        <f t="shared" si="37"/>
        <v>#VALUE!</v>
      </c>
      <c r="K262" s="61" t="str">
        <f>'Map and Ab list'!Y185</f>
        <v>W17</v>
      </c>
      <c r="L262" s="61" t="str">
        <f>'Map and Ab list'!Y187</f>
        <v>W18</v>
      </c>
      <c r="M262" s="61" t="e">
        <f t="shared" si="38"/>
        <v>#VALUE!</v>
      </c>
      <c r="O262" s="61" t="str">
        <f>'Map and Ab list'!Y259</f>
        <v>W17</v>
      </c>
      <c r="P262" s="61" t="str">
        <f>'Map and Ab list'!Y261</f>
        <v>W18</v>
      </c>
      <c r="Q262" s="61" t="e">
        <f t="shared" si="39"/>
        <v>#VALUE!</v>
      </c>
      <c r="S262" s="61" t="str">
        <f>'Map and Ab list'!Y333</f>
        <v>W17</v>
      </c>
      <c r="T262" s="61" t="str">
        <f>'Map and Ab list'!Y335</f>
        <v>W18</v>
      </c>
      <c r="U262" s="61" t="e">
        <f t="shared" si="40"/>
        <v>#VALUE!</v>
      </c>
      <c r="W262" s="61" t="str">
        <f>'Map and Ab list'!Y407</f>
        <v>W17</v>
      </c>
      <c r="X262" s="61" t="str">
        <f>'Map and Ab list'!Y409</f>
        <v>W18</v>
      </c>
      <c r="Y262" s="61" t="e">
        <f t="shared" si="41"/>
        <v>#VALUE!</v>
      </c>
      <c r="AA262" s="61" t="str">
        <f>'Map and Ab list'!Y481</f>
        <v>W17</v>
      </c>
      <c r="AB262" s="61" t="str">
        <f>'Map and Ab list'!Y483</f>
        <v>W18</v>
      </c>
      <c r="AC262" s="61" t="e">
        <f t="shared" si="42"/>
        <v>#VALUE!</v>
      </c>
      <c r="AE262" s="61" t="str">
        <f>'Map and Ab list'!Y555</f>
        <v>W17</v>
      </c>
      <c r="AF262" s="61" t="str">
        <f>'Map and Ab list'!Y557</f>
        <v>W18</v>
      </c>
      <c r="AG262" s="61" t="e">
        <f t="shared" si="43"/>
        <v>#VALUE!</v>
      </c>
      <c r="AI262" s="61" t="str">
        <f>'Map and Ab list'!Y629</f>
        <v>W17</v>
      </c>
      <c r="AJ262" s="61" t="str">
        <f>'Map and Ab list'!Y631</f>
        <v>W18</v>
      </c>
      <c r="AK262" s="61" t="e">
        <f t="shared" si="44"/>
        <v>#VALUE!</v>
      </c>
      <c r="AM262" s="61" t="str">
        <f>'Map and Ab list'!Y703</f>
        <v>W17</v>
      </c>
      <c r="AN262" s="61" t="str">
        <f>'Map and Ab list'!Y705</f>
        <v>W18</v>
      </c>
      <c r="AO262" s="61" t="e">
        <f t="shared" si="45"/>
        <v>#VALUE!</v>
      </c>
      <c r="AQ262" s="61" t="str">
        <f>'Map and Ab list'!Y777</f>
        <v>W17</v>
      </c>
      <c r="AR262" s="61" t="str">
        <f>'Map and Ab list'!Y779</f>
        <v>W18</v>
      </c>
      <c r="AS262" s="61" t="e">
        <f t="shared" si="46"/>
        <v>#VALUE!</v>
      </c>
      <c r="AU262" s="61" t="str">
        <f>'Map and Ab list'!Y851</f>
        <v>W17</v>
      </c>
      <c r="AV262" s="61" t="str">
        <f>'Map and Ab list'!Y853</f>
        <v>W18</v>
      </c>
      <c r="AW262" s="61" t="e">
        <f t="shared" si="47"/>
        <v>#VALUE!</v>
      </c>
      <c r="AZ262" s="11"/>
      <c r="BA262" s="11"/>
      <c r="BC262" s="11"/>
      <c r="BD262" s="11"/>
      <c r="BE262" s="11"/>
      <c r="BG262" s="11"/>
      <c r="BH262" s="11"/>
      <c r="BI262" s="11"/>
      <c r="BK262" s="11"/>
      <c r="BL262" s="11"/>
      <c r="BM262" s="11"/>
      <c r="BO262" s="11"/>
      <c r="BP262" s="11"/>
      <c r="BQ262" s="11"/>
      <c r="BS262" s="11"/>
      <c r="BT262" s="11"/>
      <c r="BU262" s="11"/>
      <c r="BW262" s="11"/>
      <c r="BX262" s="11"/>
      <c r="BY262" s="11"/>
      <c r="CA262" s="11"/>
      <c r="CB262" s="11"/>
      <c r="CC262" s="11"/>
      <c r="CE262" s="11"/>
      <c r="CF262" s="11"/>
      <c r="CG262" s="11"/>
      <c r="CI262" s="11"/>
      <c r="CJ262" s="11"/>
      <c r="CK262" s="11"/>
      <c r="CM262" s="11"/>
      <c r="CN262" s="11"/>
      <c r="CO262" s="11"/>
      <c r="CQ262" s="11"/>
      <c r="CR262" s="11"/>
      <c r="CS262" s="11"/>
    </row>
    <row r="263" spans="1:97" ht="14.1" customHeight="1" x14ac:dyDescent="0.2">
      <c r="A263" s="64">
        <v>259</v>
      </c>
      <c r="B263" s="117" t="s">
        <v>1369</v>
      </c>
      <c r="C263" s="61" t="str">
        <f>'Map and Ab list'!Z37</f>
        <v>X17</v>
      </c>
      <c r="D263" s="61" t="str">
        <f>'Map and Ab list'!Z39</f>
        <v>X18</v>
      </c>
      <c r="E263" s="61" t="e">
        <f t="shared" si="36"/>
        <v>#VALUE!</v>
      </c>
      <c r="G263" s="61" t="str">
        <f>'Map and Ab list'!Z111</f>
        <v>X17</v>
      </c>
      <c r="H263" s="61" t="str">
        <f>'Map and Ab list'!Z113</f>
        <v>X18</v>
      </c>
      <c r="I263" s="61" t="e">
        <f t="shared" si="37"/>
        <v>#VALUE!</v>
      </c>
      <c r="K263" s="61" t="str">
        <f>'Map and Ab list'!Z185</f>
        <v>X17</v>
      </c>
      <c r="L263" s="61" t="str">
        <f>'Map and Ab list'!Z187</f>
        <v>X18</v>
      </c>
      <c r="M263" s="61" t="e">
        <f t="shared" si="38"/>
        <v>#VALUE!</v>
      </c>
      <c r="O263" s="61" t="str">
        <f>'Map and Ab list'!Z259</f>
        <v>X17</v>
      </c>
      <c r="P263" s="61" t="str">
        <f>'Map and Ab list'!Z261</f>
        <v>X18</v>
      </c>
      <c r="Q263" s="61" t="e">
        <f t="shared" si="39"/>
        <v>#VALUE!</v>
      </c>
      <c r="S263" s="61" t="str">
        <f>'Map and Ab list'!Z333</f>
        <v>X17</v>
      </c>
      <c r="T263" s="61" t="str">
        <f>'Map and Ab list'!Z335</f>
        <v>X18</v>
      </c>
      <c r="U263" s="61" t="e">
        <f t="shared" si="40"/>
        <v>#VALUE!</v>
      </c>
      <c r="W263" s="61" t="str">
        <f>'Map and Ab list'!Z407</f>
        <v>X17</v>
      </c>
      <c r="X263" s="61" t="str">
        <f>'Map and Ab list'!Z409</f>
        <v>X18</v>
      </c>
      <c r="Y263" s="61" t="e">
        <f t="shared" si="41"/>
        <v>#VALUE!</v>
      </c>
      <c r="AA263" s="61" t="str">
        <f>'Map and Ab list'!Z481</f>
        <v>X17</v>
      </c>
      <c r="AB263" s="61" t="str">
        <f>'Map and Ab list'!Z483</f>
        <v>X18</v>
      </c>
      <c r="AC263" s="61" t="e">
        <f t="shared" si="42"/>
        <v>#VALUE!</v>
      </c>
      <c r="AE263" s="61" t="str">
        <f>'Map and Ab list'!Z555</f>
        <v>X17</v>
      </c>
      <c r="AF263" s="61" t="str">
        <f>'Map and Ab list'!Z557</f>
        <v>X18</v>
      </c>
      <c r="AG263" s="61" t="e">
        <f t="shared" si="43"/>
        <v>#VALUE!</v>
      </c>
      <c r="AI263" s="61" t="str">
        <f>'Map and Ab list'!Z629</f>
        <v>X17</v>
      </c>
      <c r="AJ263" s="61" t="str">
        <f>'Map and Ab list'!Z631</f>
        <v>X18</v>
      </c>
      <c r="AK263" s="61" t="e">
        <f t="shared" si="44"/>
        <v>#VALUE!</v>
      </c>
      <c r="AM263" s="61" t="str">
        <f>'Map and Ab list'!Z703</f>
        <v>X17</v>
      </c>
      <c r="AN263" s="61" t="str">
        <f>'Map and Ab list'!Z705</f>
        <v>X18</v>
      </c>
      <c r="AO263" s="61" t="e">
        <f t="shared" si="45"/>
        <v>#VALUE!</v>
      </c>
      <c r="AQ263" s="61" t="str">
        <f>'Map and Ab list'!Z777</f>
        <v>X17</v>
      </c>
      <c r="AR263" s="61" t="str">
        <f>'Map and Ab list'!Z779</f>
        <v>X18</v>
      </c>
      <c r="AS263" s="61" t="e">
        <f t="shared" si="46"/>
        <v>#VALUE!</v>
      </c>
      <c r="AU263" s="61" t="str">
        <f>'Map and Ab list'!Z851</f>
        <v>X17</v>
      </c>
      <c r="AV263" s="61" t="str">
        <f>'Map and Ab list'!Z853</f>
        <v>X18</v>
      </c>
      <c r="AW263" s="61" t="e">
        <f t="shared" si="47"/>
        <v>#VALUE!</v>
      </c>
      <c r="AZ263" s="11"/>
      <c r="BA263" s="11"/>
      <c r="BC263" s="11"/>
      <c r="BD263" s="11"/>
      <c r="BE263" s="11"/>
      <c r="BG263" s="11"/>
      <c r="BH263" s="11"/>
      <c r="BI263" s="11"/>
      <c r="BK263" s="11"/>
      <c r="BL263" s="11"/>
      <c r="BM263" s="11"/>
      <c r="BO263" s="11"/>
      <c r="BP263" s="11"/>
      <c r="BQ263" s="11"/>
      <c r="BS263" s="11"/>
      <c r="BT263" s="11"/>
      <c r="BU263" s="11"/>
      <c r="BW263" s="11"/>
      <c r="BX263" s="11"/>
      <c r="BY263" s="11"/>
      <c r="CA263" s="11"/>
      <c r="CB263" s="11"/>
      <c r="CC263" s="11"/>
      <c r="CE263" s="11"/>
      <c r="CF263" s="11"/>
      <c r="CG263" s="11"/>
      <c r="CI263" s="11"/>
      <c r="CJ263" s="11"/>
      <c r="CK263" s="11"/>
      <c r="CM263" s="11"/>
      <c r="CN263" s="11"/>
      <c r="CO263" s="11"/>
      <c r="CQ263" s="11"/>
      <c r="CR263" s="11"/>
      <c r="CS263" s="11"/>
    </row>
    <row r="264" spans="1:97" ht="14.1" customHeight="1" x14ac:dyDescent="0.2">
      <c r="A264" s="64">
        <v>260</v>
      </c>
      <c r="B264" s="117" t="s">
        <v>1370</v>
      </c>
      <c r="C264" s="61" t="str">
        <f>'Map and Ab list'!AA37</f>
        <v>Y17</v>
      </c>
      <c r="D264" s="61" t="str">
        <f>'Map and Ab list'!AA39</f>
        <v>Y18</v>
      </c>
      <c r="E264" s="61" t="e">
        <f t="shared" ref="E264:E339" si="48">(C264+D264)/2</f>
        <v>#VALUE!</v>
      </c>
      <c r="G264" s="61" t="str">
        <f>'Map and Ab list'!AA111</f>
        <v>Y17</v>
      </c>
      <c r="H264" s="61" t="str">
        <f>'Map and Ab list'!AA113</f>
        <v>Y18</v>
      </c>
      <c r="I264" s="61" t="e">
        <f t="shared" ref="I264:I339" si="49">(G264+H264)/2</f>
        <v>#VALUE!</v>
      </c>
      <c r="K264" s="61" t="str">
        <f>'Map and Ab list'!AA185</f>
        <v>Y17</v>
      </c>
      <c r="L264" s="61" t="str">
        <f>'Map and Ab list'!AA187</f>
        <v>Y18</v>
      </c>
      <c r="M264" s="61" t="e">
        <f t="shared" ref="M264:M339" si="50">(K264+L264)/2</f>
        <v>#VALUE!</v>
      </c>
      <c r="O264" s="61" t="str">
        <f>'Map and Ab list'!AA259</f>
        <v>Y17</v>
      </c>
      <c r="P264" s="61" t="str">
        <f>'Map and Ab list'!AA261</f>
        <v>Y18</v>
      </c>
      <c r="Q264" s="61" t="e">
        <f t="shared" ref="Q264:Q339" si="51">(O264+P264)/2</f>
        <v>#VALUE!</v>
      </c>
      <c r="S264" s="61" t="str">
        <f>'Map and Ab list'!AA333</f>
        <v>Y17</v>
      </c>
      <c r="T264" s="61" t="str">
        <f>'Map and Ab list'!AA335</f>
        <v>Y18</v>
      </c>
      <c r="U264" s="61" t="e">
        <f t="shared" ref="U264:U339" si="52">(S264+T264)/2</f>
        <v>#VALUE!</v>
      </c>
      <c r="W264" s="61" t="str">
        <f>'Map and Ab list'!AA407</f>
        <v>Y17</v>
      </c>
      <c r="X264" s="61" t="str">
        <f>'Map and Ab list'!AA409</f>
        <v>Y18</v>
      </c>
      <c r="Y264" s="61" t="e">
        <f t="shared" ref="Y264:Y339" si="53">(W264+X264)/2</f>
        <v>#VALUE!</v>
      </c>
      <c r="AA264" s="61" t="str">
        <f>'Map and Ab list'!AA481</f>
        <v>Y17</v>
      </c>
      <c r="AB264" s="61" t="str">
        <f>'Map and Ab list'!AA483</f>
        <v>Y18</v>
      </c>
      <c r="AC264" s="61" t="e">
        <f t="shared" ref="AC264:AC339" si="54">(AA264+AB264)/2</f>
        <v>#VALUE!</v>
      </c>
      <c r="AE264" s="61" t="str">
        <f>'Map and Ab list'!AA555</f>
        <v>Y17</v>
      </c>
      <c r="AF264" s="61" t="str">
        <f>'Map and Ab list'!AA557</f>
        <v>Y18</v>
      </c>
      <c r="AG264" s="61" t="e">
        <f t="shared" ref="AG264:AG339" si="55">(AE264+AF264)/2</f>
        <v>#VALUE!</v>
      </c>
      <c r="AI264" s="61" t="str">
        <f>'Map and Ab list'!AA629</f>
        <v>Y17</v>
      </c>
      <c r="AJ264" s="61" t="str">
        <f>'Map and Ab list'!AA631</f>
        <v>Y18</v>
      </c>
      <c r="AK264" s="61" t="e">
        <f t="shared" ref="AK264:AK339" si="56">(AI264+AJ264)/2</f>
        <v>#VALUE!</v>
      </c>
      <c r="AM264" s="61" t="str">
        <f>'Map and Ab list'!AA703</f>
        <v>Y17</v>
      </c>
      <c r="AN264" s="61" t="str">
        <f>'Map and Ab list'!AA705</f>
        <v>Y18</v>
      </c>
      <c r="AO264" s="61" t="e">
        <f t="shared" ref="AO264:AO339" si="57">(AM264+AN264)/2</f>
        <v>#VALUE!</v>
      </c>
      <c r="AQ264" s="61" t="str">
        <f>'Map and Ab list'!AA777</f>
        <v>Y17</v>
      </c>
      <c r="AR264" s="61" t="str">
        <f>'Map and Ab list'!AA779</f>
        <v>Y18</v>
      </c>
      <c r="AS264" s="61" t="e">
        <f t="shared" ref="AS264:AS339" si="58">(AQ264+AR264)/2</f>
        <v>#VALUE!</v>
      </c>
      <c r="AU264" s="61" t="str">
        <f>'Map and Ab list'!AA851</f>
        <v>Y17</v>
      </c>
      <c r="AV264" s="61" t="str">
        <f>'Map and Ab list'!AA853</f>
        <v>Y18</v>
      </c>
      <c r="AW264" s="61" t="e">
        <f t="shared" ref="AW264:AW339" si="59">(AU264+AV264)/2</f>
        <v>#VALUE!</v>
      </c>
      <c r="AZ264" s="11"/>
      <c r="BA264" s="11"/>
      <c r="BC264" s="11"/>
      <c r="BD264" s="11"/>
      <c r="BE264" s="11"/>
      <c r="BG264" s="11"/>
      <c r="BH264" s="11"/>
      <c r="BI264" s="11"/>
      <c r="BK264" s="11"/>
      <c r="BL264" s="11"/>
      <c r="BM264" s="11"/>
      <c r="BO264" s="11"/>
      <c r="BP264" s="11"/>
      <c r="BQ264" s="11"/>
      <c r="BS264" s="11"/>
      <c r="BT264" s="11"/>
      <c r="BU264" s="11"/>
      <c r="BW264" s="11"/>
      <c r="BX264" s="11"/>
      <c r="BY264" s="11"/>
      <c r="CA264" s="11"/>
      <c r="CB264" s="11"/>
      <c r="CC264" s="11"/>
      <c r="CE264" s="11"/>
      <c r="CF264" s="11"/>
      <c r="CG264" s="11"/>
      <c r="CI264" s="11"/>
      <c r="CJ264" s="11"/>
      <c r="CK264" s="11"/>
      <c r="CM264" s="11"/>
      <c r="CN264" s="11"/>
      <c r="CO264" s="11"/>
      <c r="CQ264" s="11"/>
      <c r="CR264" s="11"/>
      <c r="CS264" s="11"/>
    </row>
    <row r="265" spans="1:97" ht="14.1" customHeight="1" x14ac:dyDescent="0.2">
      <c r="A265" s="64">
        <v>261</v>
      </c>
      <c r="B265" s="117" t="s">
        <v>1371</v>
      </c>
      <c r="C265" s="61" t="str">
        <f>'Map and Ab list'!AB37</f>
        <v>Z17</v>
      </c>
      <c r="D265" s="61" t="str">
        <f>'Map and Ab list'!AB39</f>
        <v>Z18</v>
      </c>
      <c r="E265" s="61" t="e">
        <f t="shared" si="48"/>
        <v>#VALUE!</v>
      </c>
      <c r="G265" s="61" t="str">
        <f>'Map and Ab list'!AB111</f>
        <v>Z17</v>
      </c>
      <c r="H265" s="61" t="str">
        <f>'Map and Ab list'!AB113</f>
        <v>Z18</v>
      </c>
      <c r="I265" s="61" t="e">
        <f t="shared" si="49"/>
        <v>#VALUE!</v>
      </c>
      <c r="K265" s="61" t="str">
        <f>'Map and Ab list'!AB185</f>
        <v>Z17</v>
      </c>
      <c r="L265" s="61" t="str">
        <f>'Map and Ab list'!AB187</f>
        <v>Z18</v>
      </c>
      <c r="M265" s="61" t="e">
        <f t="shared" si="50"/>
        <v>#VALUE!</v>
      </c>
      <c r="O265" s="61" t="str">
        <f>'Map and Ab list'!AB259</f>
        <v>Z17</v>
      </c>
      <c r="P265" s="61" t="str">
        <f>'Map and Ab list'!AB261</f>
        <v>Z18</v>
      </c>
      <c r="Q265" s="61" t="e">
        <f t="shared" si="51"/>
        <v>#VALUE!</v>
      </c>
      <c r="S265" s="61" t="str">
        <f>'Map and Ab list'!AB333</f>
        <v>Z17</v>
      </c>
      <c r="T265" s="61" t="str">
        <f>'Map and Ab list'!AB335</f>
        <v>Z18</v>
      </c>
      <c r="U265" s="61" t="e">
        <f t="shared" si="52"/>
        <v>#VALUE!</v>
      </c>
      <c r="W265" s="61" t="str">
        <f>'Map and Ab list'!AB407</f>
        <v>Z17</v>
      </c>
      <c r="X265" s="61" t="str">
        <f>'Map and Ab list'!AB409</f>
        <v>Z18</v>
      </c>
      <c r="Y265" s="61" t="e">
        <f t="shared" si="53"/>
        <v>#VALUE!</v>
      </c>
      <c r="AA265" s="61" t="str">
        <f>'Map and Ab list'!AB481</f>
        <v>Z17</v>
      </c>
      <c r="AB265" s="61" t="str">
        <f>'Map and Ab list'!AB483</f>
        <v>Z18</v>
      </c>
      <c r="AC265" s="61" t="e">
        <f t="shared" si="54"/>
        <v>#VALUE!</v>
      </c>
      <c r="AE265" s="61" t="str">
        <f>'Map and Ab list'!AB555</f>
        <v>Z17</v>
      </c>
      <c r="AF265" s="61" t="str">
        <f>'Map and Ab list'!AB557</f>
        <v>Z18</v>
      </c>
      <c r="AG265" s="61" t="e">
        <f t="shared" si="55"/>
        <v>#VALUE!</v>
      </c>
      <c r="AI265" s="61" t="str">
        <f>'Map and Ab list'!AB629</f>
        <v>Z17</v>
      </c>
      <c r="AJ265" s="61" t="str">
        <f>'Map and Ab list'!AB631</f>
        <v>Z18</v>
      </c>
      <c r="AK265" s="61" t="e">
        <f t="shared" si="56"/>
        <v>#VALUE!</v>
      </c>
      <c r="AM265" s="61" t="str">
        <f>'Map and Ab list'!AB703</f>
        <v>Z17</v>
      </c>
      <c r="AN265" s="61" t="str">
        <f>'Map and Ab list'!AB705</f>
        <v>Z18</v>
      </c>
      <c r="AO265" s="61" t="e">
        <f t="shared" si="57"/>
        <v>#VALUE!</v>
      </c>
      <c r="AQ265" s="61" t="str">
        <f>'Map and Ab list'!AB777</f>
        <v>Z17</v>
      </c>
      <c r="AR265" s="61" t="str">
        <f>'Map and Ab list'!AB779</f>
        <v>Z18</v>
      </c>
      <c r="AS265" s="61" t="e">
        <f t="shared" si="58"/>
        <v>#VALUE!</v>
      </c>
      <c r="AU265" s="61" t="str">
        <f>'Map and Ab list'!AB851</f>
        <v>Z17</v>
      </c>
      <c r="AV265" s="61" t="str">
        <f>'Map and Ab list'!AB853</f>
        <v>Z18</v>
      </c>
      <c r="AW265" s="61" t="e">
        <f t="shared" si="59"/>
        <v>#VALUE!</v>
      </c>
      <c r="AZ265" s="11"/>
      <c r="BA265" s="11"/>
      <c r="BC265" s="11"/>
      <c r="BD265" s="11"/>
      <c r="BE265" s="11"/>
      <c r="BG265" s="11"/>
      <c r="BH265" s="11"/>
      <c r="BI265" s="11"/>
      <c r="BK265" s="11"/>
      <c r="BL265" s="11"/>
      <c r="BM265" s="11"/>
      <c r="BO265" s="11"/>
      <c r="BP265" s="11"/>
      <c r="BQ265" s="11"/>
      <c r="BS265" s="11"/>
      <c r="BT265" s="11"/>
      <c r="BU265" s="11"/>
      <c r="BW265" s="11"/>
      <c r="BX265" s="11"/>
      <c r="BY265" s="11"/>
      <c r="CA265" s="11"/>
      <c r="CB265" s="11"/>
      <c r="CC265" s="11"/>
      <c r="CE265" s="11"/>
      <c r="CF265" s="11"/>
      <c r="CG265" s="11"/>
      <c r="CI265" s="11"/>
      <c r="CJ265" s="11"/>
      <c r="CK265" s="11"/>
      <c r="CM265" s="11"/>
      <c r="CN265" s="11"/>
      <c r="CO265" s="11"/>
      <c r="CQ265" s="11"/>
      <c r="CR265" s="11"/>
      <c r="CS265" s="11"/>
    </row>
    <row r="266" spans="1:97" ht="14.1" customHeight="1" x14ac:dyDescent="0.2">
      <c r="A266" s="64">
        <v>262</v>
      </c>
      <c r="B266" s="117" t="s">
        <v>1372</v>
      </c>
      <c r="C266" s="61" t="str">
        <f>'Map and Ab list'!AC37</f>
        <v>AA17</v>
      </c>
      <c r="D266" s="61" t="str">
        <f>'Map and Ab list'!AC39</f>
        <v>AA18</v>
      </c>
      <c r="E266" s="61" t="e">
        <f t="shared" si="48"/>
        <v>#VALUE!</v>
      </c>
      <c r="G266" s="61" t="str">
        <f>'Map and Ab list'!AC111</f>
        <v>AA17</v>
      </c>
      <c r="H266" s="61" t="str">
        <f>'Map and Ab list'!AC113</f>
        <v>AA18</v>
      </c>
      <c r="I266" s="61" t="e">
        <f t="shared" si="49"/>
        <v>#VALUE!</v>
      </c>
      <c r="K266" s="61" t="str">
        <f>'Map and Ab list'!AC185</f>
        <v>AA17</v>
      </c>
      <c r="L266" s="61" t="str">
        <f>'Map and Ab list'!AC187</f>
        <v>AA18</v>
      </c>
      <c r="M266" s="61" t="e">
        <f t="shared" si="50"/>
        <v>#VALUE!</v>
      </c>
      <c r="O266" s="61" t="str">
        <f>'Map and Ab list'!AC259</f>
        <v>AA17</v>
      </c>
      <c r="P266" s="61" t="str">
        <f>'Map and Ab list'!AC261</f>
        <v>AA18</v>
      </c>
      <c r="Q266" s="61" t="e">
        <f t="shared" si="51"/>
        <v>#VALUE!</v>
      </c>
      <c r="S266" s="61" t="str">
        <f>'Map and Ab list'!AC333</f>
        <v>AA17</v>
      </c>
      <c r="T266" s="61" t="str">
        <f>'Map and Ab list'!AC335</f>
        <v>AA18</v>
      </c>
      <c r="U266" s="61" t="e">
        <f t="shared" si="52"/>
        <v>#VALUE!</v>
      </c>
      <c r="W266" s="61" t="str">
        <f>'Map and Ab list'!AC407</f>
        <v>AA17</v>
      </c>
      <c r="X266" s="61" t="str">
        <f>'Map and Ab list'!AC409</f>
        <v>AA18</v>
      </c>
      <c r="Y266" s="61" t="e">
        <f t="shared" si="53"/>
        <v>#VALUE!</v>
      </c>
      <c r="AA266" s="61" t="str">
        <f>'Map and Ab list'!AC481</f>
        <v>AA17</v>
      </c>
      <c r="AB266" s="61" t="str">
        <f>'Map and Ab list'!AC483</f>
        <v>AA18</v>
      </c>
      <c r="AC266" s="61" t="e">
        <f t="shared" si="54"/>
        <v>#VALUE!</v>
      </c>
      <c r="AE266" s="61" t="str">
        <f>'Map and Ab list'!AC555</f>
        <v>AA17</v>
      </c>
      <c r="AF266" s="61" t="str">
        <f>'Map and Ab list'!AC557</f>
        <v>AA18</v>
      </c>
      <c r="AG266" s="61" t="e">
        <f t="shared" si="55"/>
        <v>#VALUE!</v>
      </c>
      <c r="AI266" s="61" t="str">
        <f>'Map and Ab list'!AC629</f>
        <v>AA17</v>
      </c>
      <c r="AJ266" s="61" t="str">
        <f>'Map and Ab list'!AC631</f>
        <v>AA18</v>
      </c>
      <c r="AK266" s="61" t="e">
        <f t="shared" si="56"/>
        <v>#VALUE!</v>
      </c>
      <c r="AM266" s="61" t="str">
        <f>'Map and Ab list'!AC703</f>
        <v>AA17</v>
      </c>
      <c r="AN266" s="61" t="str">
        <f>'Map and Ab list'!AC705</f>
        <v>AA18</v>
      </c>
      <c r="AO266" s="61" t="e">
        <f t="shared" si="57"/>
        <v>#VALUE!</v>
      </c>
      <c r="AQ266" s="61" t="str">
        <f>'Map and Ab list'!AC777</f>
        <v>AA17</v>
      </c>
      <c r="AR266" s="61" t="str">
        <f>'Map and Ab list'!AC779</f>
        <v>AA18</v>
      </c>
      <c r="AS266" s="61" t="e">
        <f t="shared" si="58"/>
        <v>#VALUE!</v>
      </c>
      <c r="AU266" s="61" t="str">
        <f>'Map and Ab list'!AC851</f>
        <v>AA17</v>
      </c>
      <c r="AV266" s="61" t="str">
        <f>'Map and Ab list'!AC853</f>
        <v>AA18</v>
      </c>
      <c r="AW266" s="61" t="e">
        <f t="shared" si="59"/>
        <v>#VALUE!</v>
      </c>
      <c r="AZ266" s="11"/>
      <c r="BA266" s="11"/>
      <c r="BC266" s="11"/>
      <c r="BD266" s="11"/>
      <c r="BE266" s="11"/>
      <c r="BG266" s="11"/>
      <c r="BH266" s="11"/>
      <c r="BI266" s="11"/>
      <c r="BK266" s="11"/>
      <c r="BL266" s="11"/>
      <c r="BM266" s="11"/>
      <c r="BO266" s="11"/>
      <c r="BP266" s="11"/>
      <c r="BQ266" s="11"/>
      <c r="BS266" s="11"/>
      <c r="BT266" s="11"/>
      <c r="BU266" s="11"/>
      <c r="BW266" s="11"/>
      <c r="BX266" s="11"/>
      <c r="BY266" s="11"/>
      <c r="CA266" s="11"/>
      <c r="CB266" s="11"/>
      <c r="CC266" s="11"/>
      <c r="CE266" s="11"/>
      <c r="CF266" s="11"/>
      <c r="CG266" s="11"/>
      <c r="CI266" s="11"/>
      <c r="CJ266" s="11"/>
      <c r="CK266" s="11"/>
      <c r="CM266" s="11"/>
      <c r="CN266" s="11"/>
      <c r="CO266" s="11"/>
      <c r="CQ266" s="11"/>
      <c r="CR266" s="11"/>
      <c r="CS266" s="11"/>
    </row>
    <row r="267" spans="1:97" ht="14.1" customHeight="1" x14ac:dyDescent="0.2">
      <c r="A267" s="64">
        <v>263</v>
      </c>
      <c r="B267" s="117" t="s">
        <v>1373</v>
      </c>
      <c r="C267" s="61" t="str">
        <f>'Map and Ab list'!AD37</f>
        <v>AB17</v>
      </c>
      <c r="D267" s="61" t="str">
        <f>'Map and Ab list'!AD39</f>
        <v>AB18</v>
      </c>
      <c r="E267" s="61" t="e">
        <f t="shared" si="48"/>
        <v>#VALUE!</v>
      </c>
      <c r="G267" s="61" t="str">
        <f>'Map and Ab list'!AD111</f>
        <v>AB17</v>
      </c>
      <c r="H267" s="61" t="str">
        <f>'Map and Ab list'!AD113</f>
        <v>AB18</v>
      </c>
      <c r="I267" s="61" t="e">
        <f t="shared" si="49"/>
        <v>#VALUE!</v>
      </c>
      <c r="K267" s="61" t="str">
        <f>'Map and Ab list'!AD185</f>
        <v>AB17</v>
      </c>
      <c r="L267" s="61" t="str">
        <f>'Map and Ab list'!AD187</f>
        <v>AB18</v>
      </c>
      <c r="M267" s="61" t="e">
        <f t="shared" si="50"/>
        <v>#VALUE!</v>
      </c>
      <c r="O267" s="61" t="str">
        <f>'Map and Ab list'!AD259</f>
        <v>AB17</v>
      </c>
      <c r="P267" s="61" t="str">
        <f>'Map and Ab list'!AD261</f>
        <v>AB18</v>
      </c>
      <c r="Q267" s="61" t="e">
        <f t="shared" si="51"/>
        <v>#VALUE!</v>
      </c>
      <c r="S267" s="61" t="str">
        <f>'Map and Ab list'!AD333</f>
        <v>AB17</v>
      </c>
      <c r="T267" s="61" t="str">
        <f>'Map and Ab list'!AD335</f>
        <v>AB18</v>
      </c>
      <c r="U267" s="61" t="e">
        <f t="shared" si="52"/>
        <v>#VALUE!</v>
      </c>
      <c r="W267" s="61" t="str">
        <f>'Map and Ab list'!AD407</f>
        <v>AB17</v>
      </c>
      <c r="X267" s="61" t="str">
        <f>'Map and Ab list'!AD409</f>
        <v>AB18</v>
      </c>
      <c r="Y267" s="61" t="e">
        <f t="shared" si="53"/>
        <v>#VALUE!</v>
      </c>
      <c r="AA267" s="61" t="str">
        <f>'Map and Ab list'!AD481</f>
        <v>AB17</v>
      </c>
      <c r="AB267" s="61" t="str">
        <f>'Map and Ab list'!AD483</f>
        <v>AB18</v>
      </c>
      <c r="AC267" s="61" t="e">
        <f t="shared" si="54"/>
        <v>#VALUE!</v>
      </c>
      <c r="AE267" s="61" t="str">
        <f>'Map and Ab list'!AD555</f>
        <v>AB17</v>
      </c>
      <c r="AF267" s="61" t="str">
        <f>'Map and Ab list'!AD557</f>
        <v>AB18</v>
      </c>
      <c r="AG267" s="61" t="e">
        <f t="shared" si="55"/>
        <v>#VALUE!</v>
      </c>
      <c r="AI267" s="61" t="str">
        <f>'Map and Ab list'!AD629</f>
        <v>AB17</v>
      </c>
      <c r="AJ267" s="61" t="str">
        <f>'Map and Ab list'!AD631</f>
        <v>AB18</v>
      </c>
      <c r="AK267" s="61" t="e">
        <f t="shared" si="56"/>
        <v>#VALUE!</v>
      </c>
      <c r="AM267" s="61" t="str">
        <f>'Map and Ab list'!AD703</f>
        <v>AB17</v>
      </c>
      <c r="AN267" s="61" t="str">
        <f>'Map and Ab list'!AD705</f>
        <v>AB18</v>
      </c>
      <c r="AO267" s="61" t="e">
        <f t="shared" si="57"/>
        <v>#VALUE!</v>
      </c>
      <c r="AQ267" s="61" t="str">
        <f>'Map and Ab list'!AD777</f>
        <v>AB17</v>
      </c>
      <c r="AR267" s="61" t="str">
        <f>'Map and Ab list'!AD779</f>
        <v>AB18</v>
      </c>
      <c r="AS267" s="61" t="e">
        <f t="shared" si="58"/>
        <v>#VALUE!</v>
      </c>
      <c r="AU267" s="61" t="str">
        <f>'Map and Ab list'!AD851</f>
        <v>AB17</v>
      </c>
      <c r="AV267" s="61" t="str">
        <f>'Map and Ab list'!AD853</f>
        <v>AB18</v>
      </c>
      <c r="AW267" s="61" t="e">
        <f t="shared" si="59"/>
        <v>#VALUE!</v>
      </c>
      <c r="AZ267" s="11"/>
      <c r="BA267" s="11"/>
      <c r="BC267" s="11"/>
      <c r="BD267" s="11"/>
      <c r="BE267" s="11"/>
      <c r="BG267" s="11"/>
      <c r="BH267" s="11"/>
      <c r="BI267" s="11"/>
      <c r="BK267" s="11"/>
      <c r="BL267" s="11"/>
      <c r="BM267" s="11"/>
      <c r="BO267" s="11"/>
      <c r="BP267" s="11"/>
      <c r="BQ267" s="11"/>
      <c r="BS267" s="11"/>
      <c r="BT267" s="11"/>
      <c r="BU267" s="11"/>
      <c r="BW267" s="11"/>
      <c r="BX267" s="11"/>
      <c r="BY267" s="11"/>
      <c r="CA267" s="11"/>
      <c r="CB267" s="11"/>
      <c r="CC267" s="11"/>
      <c r="CE267" s="11"/>
      <c r="CF267" s="11"/>
      <c r="CG267" s="11"/>
      <c r="CI267" s="11"/>
      <c r="CJ267" s="11"/>
      <c r="CK267" s="11"/>
      <c r="CM267" s="11"/>
      <c r="CN267" s="11"/>
      <c r="CO267" s="11"/>
      <c r="CQ267" s="11"/>
      <c r="CR267" s="11"/>
      <c r="CS267" s="11"/>
    </row>
    <row r="268" spans="1:97" ht="14.1" customHeight="1" x14ac:dyDescent="0.2">
      <c r="A268" s="64">
        <v>264</v>
      </c>
      <c r="B268" s="117" t="s">
        <v>1374</v>
      </c>
      <c r="C268" s="61" t="str">
        <f>'Map and Ab list'!AE37</f>
        <v>AC17</v>
      </c>
      <c r="D268" s="61" t="str">
        <f>'Map and Ab list'!AE39</f>
        <v>AC18</v>
      </c>
      <c r="E268" s="61" t="e">
        <f t="shared" si="48"/>
        <v>#VALUE!</v>
      </c>
      <c r="G268" s="61" t="str">
        <f>'Map and Ab list'!AE111</f>
        <v>AC17</v>
      </c>
      <c r="H268" s="61" t="str">
        <f>'Map and Ab list'!AE113</f>
        <v>AC18</v>
      </c>
      <c r="I268" s="61" t="e">
        <f t="shared" si="49"/>
        <v>#VALUE!</v>
      </c>
      <c r="K268" s="61" t="str">
        <f>'Map and Ab list'!AE185</f>
        <v>AC17</v>
      </c>
      <c r="L268" s="61" t="str">
        <f>'Map and Ab list'!AE187</f>
        <v>AC18</v>
      </c>
      <c r="M268" s="61" t="e">
        <f t="shared" si="50"/>
        <v>#VALUE!</v>
      </c>
      <c r="O268" s="61" t="str">
        <f>'Map and Ab list'!AE259</f>
        <v>AC17</v>
      </c>
      <c r="P268" s="61" t="str">
        <f>'Map and Ab list'!AE261</f>
        <v>AC18</v>
      </c>
      <c r="Q268" s="61" t="e">
        <f t="shared" si="51"/>
        <v>#VALUE!</v>
      </c>
      <c r="S268" s="61" t="str">
        <f>'Map and Ab list'!AE333</f>
        <v>AC17</v>
      </c>
      <c r="T268" s="61" t="str">
        <f>'Map and Ab list'!AE335</f>
        <v>AC18</v>
      </c>
      <c r="U268" s="61" t="e">
        <f t="shared" si="52"/>
        <v>#VALUE!</v>
      </c>
      <c r="W268" s="61" t="str">
        <f>'Map and Ab list'!AE407</f>
        <v>AC17</v>
      </c>
      <c r="X268" s="61" t="str">
        <f>'Map and Ab list'!AE409</f>
        <v>AC18</v>
      </c>
      <c r="Y268" s="61" t="e">
        <f t="shared" si="53"/>
        <v>#VALUE!</v>
      </c>
      <c r="AA268" s="61" t="str">
        <f>'Map and Ab list'!AE481</f>
        <v>AC17</v>
      </c>
      <c r="AB268" s="61" t="str">
        <f>'Map and Ab list'!AE483</f>
        <v>AC18</v>
      </c>
      <c r="AC268" s="61" t="e">
        <f t="shared" si="54"/>
        <v>#VALUE!</v>
      </c>
      <c r="AE268" s="61" t="str">
        <f>'Map and Ab list'!AE555</f>
        <v>AC17</v>
      </c>
      <c r="AF268" s="61" t="str">
        <f>'Map and Ab list'!AE557</f>
        <v>AC18</v>
      </c>
      <c r="AG268" s="61" t="e">
        <f t="shared" si="55"/>
        <v>#VALUE!</v>
      </c>
      <c r="AI268" s="61" t="str">
        <f>'Map and Ab list'!AE629</f>
        <v>AC17</v>
      </c>
      <c r="AJ268" s="61" t="str">
        <f>'Map and Ab list'!AE631</f>
        <v>AC18</v>
      </c>
      <c r="AK268" s="61" t="e">
        <f t="shared" si="56"/>
        <v>#VALUE!</v>
      </c>
      <c r="AM268" s="61" t="str">
        <f>'Map and Ab list'!AE703</f>
        <v>AC17</v>
      </c>
      <c r="AN268" s="61" t="str">
        <f>'Map and Ab list'!AE705</f>
        <v>AC18</v>
      </c>
      <c r="AO268" s="61" t="e">
        <f t="shared" si="57"/>
        <v>#VALUE!</v>
      </c>
      <c r="AQ268" s="61" t="str">
        <f>'Map and Ab list'!AE777</f>
        <v>AC17</v>
      </c>
      <c r="AR268" s="61" t="str">
        <f>'Map and Ab list'!AE779</f>
        <v>AC18</v>
      </c>
      <c r="AS268" s="61" t="e">
        <f t="shared" si="58"/>
        <v>#VALUE!</v>
      </c>
      <c r="AU268" s="61" t="str">
        <f>'Map and Ab list'!AE851</f>
        <v>AC17</v>
      </c>
      <c r="AV268" s="61" t="str">
        <f>'Map and Ab list'!AE853</f>
        <v>AC18</v>
      </c>
      <c r="AW268" s="61" t="e">
        <f t="shared" si="59"/>
        <v>#VALUE!</v>
      </c>
      <c r="AZ268" s="11"/>
      <c r="BA268" s="11"/>
      <c r="BC268" s="11"/>
      <c r="BD268" s="11"/>
      <c r="BE268" s="11"/>
      <c r="BG268" s="11"/>
      <c r="BH268" s="11"/>
      <c r="BI268" s="11"/>
      <c r="BK268" s="11"/>
      <c r="BL268" s="11"/>
      <c r="BM268" s="11"/>
      <c r="BO268" s="11"/>
      <c r="BP268" s="11"/>
      <c r="BQ268" s="11"/>
      <c r="BS268" s="11"/>
      <c r="BT268" s="11"/>
      <c r="BU268" s="11"/>
      <c r="BW268" s="11"/>
      <c r="BX268" s="11"/>
      <c r="BY268" s="11"/>
      <c r="CA268" s="11"/>
      <c r="CB268" s="11"/>
      <c r="CC268" s="11"/>
      <c r="CE268" s="11"/>
      <c r="CF268" s="11"/>
      <c r="CG268" s="11"/>
      <c r="CI268" s="11"/>
      <c r="CJ268" s="11"/>
      <c r="CK268" s="11"/>
      <c r="CM268" s="11"/>
      <c r="CN268" s="11"/>
      <c r="CO268" s="11"/>
      <c r="CQ268" s="11"/>
      <c r="CR268" s="11"/>
      <c r="CS268" s="11"/>
    </row>
    <row r="269" spans="1:97" ht="14.1" customHeight="1" x14ac:dyDescent="0.2">
      <c r="A269" s="64">
        <v>265</v>
      </c>
      <c r="B269" s="117" t="s">
        <v>1375</v>
      </c>
      <c r="C269" s="61" t="str">
        <f>'Map and Ab list'!AF37</f>
        <v>AD17</v>
      </c>
      <c r="D269" s="61" t="str">
        <f>'Map and Ab list'!AF39</f>
        <v>AD18</v>
      </c>
      <c r="E269" s="61" t="e">
        <f t="shared" si="48"/>
        <v>#VALUE!</v>
      </c>
      <c r="G269" s="61" t="str">
        <f>'Map and Ab list'!AF111</f>
        <v>AD17</v>
      </c>
      <c r="H269" s="61" t="str">
        <f>'Map and Ab list'!AF113</f>
        <v>AD18</v>
      </c>
      <c r="I269" s="61" t="e">
        <f t="shared" si="49"/>
        <v>#VALUE!</v>
      </c>
      <c r="K269" s="61" t="str">
        <f>'Map and Ab list'!AF185</f>
        <v>AD17</v>
      </c>
      <c r="L269" s="61" t="str">
        <f>'Map and Ab list'!AF187</f>
        <v>AD18</v>
      </c>
      <c r="M269" s="61" t="e">
        <f t="shared" si="50"/>
        <v>#VALUE!</v>
      </c>
      <c r="O269" s="61" t="str">
        <f>'Map and Ab list'!AF259</f>
        <v>AD17</v>
      </c>
      <c r="P269" s="61" t="str">
        <f>'Map and Ab list'!AF261</f>
        <v>AD18</v>
      </c>
      <c r="Q269" s="61" t="e">
        <f t="shared" si="51"/>
        <v>#VALUE!</v>
      </c>
      <c r="S269" s="61" t="str">
        <f>'Map and Ab list'!AF333</f>
        <v>AD17</v>
      </c>
      <c r="T269" s="61" t="str">
        <f>'Map and Ab list'!AF335</f>
        <v>AD18</v>
      </c>
      <c r="U269" s="61" t="e">
        <f t="shared" si="52"/>
        <v>#VALUE!</v>
      </c>
      <c r="W269" s="61" t="str">
        <f>'Map and Ab list'!AF407</f>
        <v>AD17</v>
      </c>
      <c r="X269" s="61" t="str">
        <f>'Map and Ab list'!AF409</f>
        <v>AD18</v>
      </c>
      <c r="Y269" s="61" t="e">
        <f t="shared" si="53"/>
        <v>#VALUE!</v>
      </c>
      <c r="AA269" s="61" t="str">
        <f>'Map and Ab list'!AF481</f>
        <v>AD17</v>
      </c>
      <c r="AB269" s="61" t="str">
        <f>'Map and Ab list'!AF483</f>
        <v>AD18</v>
      </c>
      <c r="AC269" s="61" t="e">
        <f t="shared" si="54"/>
        <v>#VALUE!</v>
      </c>
      <c r="AE269" s="61" t="str">
        <f>'Map and Ab list'!AF555</f>
        <v>AD17</v>
      </c>
      <c r="AF269" s="61" t="str">
        <f>'Map and Ab list'!AF557</f>
        <v>AD18</v>
      </c>
      <c r="AG269" s="61" t="e">
        <f t="shared" si="55"/>
        <v>#VALUE!</v>
      </c>
      <c r="AI269" s="61" t="str">
        <f>'Map and Ab list'!AF629</f>
        <v>AD17</v>
      </c>
      <c r="AJ269" s="61" t="str">
        <f>'Map and Ab list'!AF631</f>
        <v>AD18</v>
      </c>
      <c r="AK269" s="61" t="e">
        <f t="shared" si="56"/>
        <v>#VALUE!</v>
      </c>
      <c r="AM269" s="61" t="str">
        <f>'Map and Ab list'!AF703</f>
        <v>AD17</v>
      </c>
      <c r="AN269" s="61" t="str">
        <f>'Map and Ab list'!AF705</f>
        <v>AD18</v>
      </c>
      <c r="AO269" s="61" t="e">
        <f t="shared" si="57"/>
        <v>#VALUE!</v>
      </c>
      <c r="AQ269" s="61" t="str">
        <f>'Map and Ab list'!AF777</f>
        <v>AD17</v>
      </c>
      <c r="AR269" s="61" t="str">
        <f>'Map and Ab list'!AF779</f>
        <v>AD18</v>
      </c>
      <c r="AS269" s="61" t="e">
        <f t="shared" si="58"/>
        <v>#VALUE!</v>
      </c>
      <c r="AU269" s="61" t="str">
        <f>'Map and Ab list'!AF851</f>
        <v>AD17</v>
      </c>
      <c r="AV269" s="61" t="str">
        <f>'Map and Ab list'!AF853</f>
        <v>AD18</v>
      </c>
      <c r="AW269" s="61" t="e">
        <f t="shared" si="59"/>
        <v>#VALUE!</v>
      </c>
      <c r="AZ269" s="11"/>
      <c r="BA269" s="11"/>
      <c r="BC269" s="11"/>
      <c r="BD269" s="11"/>
      <c r="BE269" s="11"/>
      <c r="BG269" s="11"/>
      <c r="BH269" s="11"/>
      <c r="BI269" s="11"/>
      <c r="BK269" s="11"/>
      <c r="BL269" s="11"/>
      <c r="BM269" s="11"/>
      <c r="BO269" s="11"/>
      <c r="BP269" s="11"/>
      <c r="BQ269" s="11"/>
      <c r="BS269" s="11"/>
      <c r="BT269" s="11"/>
      <c r="BU269" s="11"/>
      <c r="BW269" s="11"/>
      <c r="BX269" s="11"/>
      <c r="BY269" s="11"/>
      <c r="CA269" s="11"/>
      <c r="CB269" s="11"/>
      <c r="CC269" s="11"/>
      <c r="CE269" s="11"/>
      <c r="CF269" s="11"/>
      <c r="CG269" s="11"/>
      <c r="CI269" s="11"/>
      <c r="CJ269" s="11"/>
      <c r="CK269" s="11"/>
      <c r="CM269" s="11"/>
      <c r="CN269" s="11"/>
      <c r="CO269" s="11"/>
      <c r="CQ269" s="11"/>
      <c r="CR269" s="11"/>
      <c r="CS269" s="11"/>
    </row>
    <row r="270" spans="1:97" ht="14.1" customHeight="1" x14ac:dyDescent="0.2">
      <c r="A270" s="64">
        <v>266</v>
      </c>
      <c r="B270" s="117" t="s">
        <v>1376</v>
      </c>
      <c r="C270" s="61" t="str">
        <f ca="1">OFFSET('Map and Ab list'!$C$41,0,0,1,1)</f>
        <v>A19</v>
      </c>
      <c r="D270" s="61" t="str">
        <f ca="1">OFFSET('Map and Ab list'!$C$43,0,0,1,1)</f>
        <v>A20</v>
      </c>
      <c r="E270" s="61" t="e">
        <f ca="1">(C270+D270)/2</f>
        <v>#VALUE!</v>
      </c>
      <c r="G270" s="61" t="str">
        <f ca="1">OFFSET('Map and Ab list'!$C$41,74,0,1,1)</f>
        <v>A19</v>
      </c>
      <c r="H270" s="61" t="str">
        <f ca="1">OFFSET('Map and Ab list'!$C$43,74,0,1,1)</f>
        <v>A20</v>
      </c>
      <c r="I270" s="61" t="e">
        <f t="shared" ca="1" si="49"/>
        <v>#VALUE!</v>
      </c>
      <c r="K270" s="61" t="str">
        <f ca="1">OFFSET('Map and Ab list'!$C$41,148,0,1,1)</f>
        <v>A19</v>
      </c>
      <c r="L270" s="61" t="str">
        <f ca="1">OFFSET('Map and Ab list'!$C$43,148,0,1,1)</f>
        <v>A20</v>
      </c>
      <c r="M270" s="61" t="e">
        <f t="shared" ca="1" si="50"/>
        <v>#VALUE!</v>
      </c>
      <c r="O270" s="61" t="str">
        <f ca="1">OFFSET('Map and Ab list'!$C$41,222,0,1,1)</f>
        <v>A19</v>
      </c>
      <c r="P270" s="61" t="str">
        <f ca="1">OFFSET('Map and Ab list'!$C$43,222,0,1,1)</f>
        <v>A20</v>
      </c>
      <c r="Q270" s="61" t="e">
        <f t="shared" ca="1" si="51"/>
        <v>#VALUE!</v>
      </c>
      <c r="S270" s="61" t="str">
        <f ca="1">OFFSET('Map and Ab list'!$C$41,296,0,1,1)</f>
        <v>A19</v>
      </c>
      <c r="T270" s="61" t="str">
        <f ca="1">OFFSET('Map and Ab list'!$C$43,296,0,1,1)</f>
        <v>A20</v>
      </c>
      <c r="U270" s="61" t="e">
        <f t="shared" ca="1" si="52"/>
        <v>#VALUE!</v>
      </c>
      <c r="W270" s="61" t="str">
        <f ca="1">OFFSET('Map and Ab list'!$C$41,370,0,1,1)</f>
        <v>A19</v>
      </c>
      <c r="X270" s="61" t="str">
        <f ca="1">OFFSET('Map and Ab list'!$C$43,370,0,1,1)</f>
        <v>A20</v>
      </c>
      <c r="Y270" s="61" t="e">
        <f t="shared" ca="1" si="53"/>
        <v>#VALUE!</v>
      </c>
      <c r="AA270" s="61" t="str">
        <f ca="1">OFFSET('Map and Ab list'!$C$41,444,0,1,1)</f>
        <v>A19</v>
      </c>
      <c r="AB270" s="61" t="str">
        <f ca="1">OFFSET('Map and Ab list'!$C$43,444,0,1,1)</f>
        <v>A20</v>
      </c>
      <c r="AC270" s="61" t="e">
        <f t="shared" ca="1" si="54"/>
        <v>#VALUE!</v>
      </c>
      <c r="AE270" s="61" t="str">
        <f ca="1">OFFSET('Map and Ab list'!$C$41,518,0,1,1)</f>
        <v>A19</v>
      </c>
      <c r="AF270" s="61" t="str">
        <f ca="1">OFFSET('Map and Ab list'!$C$43,518,0,1,1)</f>
        <v>A20</v>
      </c>
      <c r="AG270" s="61" t="e">
        <f t="shared" ca="1" si="55"/>
        <v>#VALUE!</v>
      </c>
      <c r="AI270" s="61" t="str">
        <f ca="1">OFFSET('Map and Ab list'!$C$41,592,0,1,1)</f>
        <v>A19</v>
      </c>
      <c r="AJ270" s="61" t="str">
        <f ca="1">OFFSET('Map and Ab list'!$C$43,592,0,1,1)</f>
        <v>A20</v>
      </c>
      <c r="AK270" s="61" t="e">
        <f t="shared" ca="1" si="56"/>
        <v>#VALUE!</v>
      </c>
      <c r="AM270" s="61" t="str">
        <f ca="1">OFFSET('Map and Ab list'!$C$41,666,0,1,1)</f>
        <v>A19</v>
      </c>
      <c r="AN270" s="61" t="str">
        <f ca="1">OFFSET('Map and Ab list'!$C$43,666,0,1,1)</f>
        <v>A20</v>
      </c>
      <c r="AO270" s="61" t="e">
        <f t="shared" ca="1" si="57"/>
        <v>#VALUE!</v>
      </c>
      <c r="AQ270" s="61" t="str">
        <f ca="1">OFFSET('Map and Ab list'!$C$41,740,0,1,1)</f>
        <v>A19</v>
      </c>
      <c r="AR270" s="61" t="str">
        <f ca="1">OFFSET('Map and Ab list'!$C$43,740,0,1,1)</f>
        <v>A20</v>
      </c>
      <c r="AS270" s="61" t="e">
        <f t="shared" ca="1" si="58"/>
        <v>#VALUE!</v>
      </c>
      <c r="AU270" s="61" t="str">
        <f ca="1">OFFSET('Map and Ab list'!$C$41,814,0,1,1)</f>
        <v>A19</v>
      </c>
      <c r="AV270" s="61" t="str">
        <f ca="1">OFFSET('Map and Ab list'!$C$43,814,0,1,1)</f>
        <v>A20</v>
      </c>
      <c r="AW270" s="61" t="e">
        <f t="shared" ca="1" si="59"/>
        <v>#VALUE!</v>
      </c>
      <c r="AZ270" s="11"/>
      <c r="BA270" s="11"/>
      <c r="BC270" s="11"/>
      <c r="BD270" s="11"/>
      <c r="BE270" s="11"/>
      <c r="BG270" s="11"/>
      <c r="BH270" s="11"/>
      <c r="BI270" s="11"/>
      <c r="BK270" s="11"/>
      <c r="BL270" s="11"/>
      <c r="BM270" s="11"/>
      <c r="BO270" s="11"/>
      <c r="BP270" s="11"/>
      <c r="BQ270" s="11"/>
      <c r="BS270" s="11"/>
      <c r="BT270" s="11"/>
      <c r="BU270" s="11"/>
      <c r="BW270" s="11"/>
      <c r="BX270" s="11"/>
      <c r="BY270" s="11"/>
      <c r="CA270" s="11"/>
      <c r="CB270" s="11"/>
      <c r="CC270" s="11"/>
      <c r="CE270" s="11"/>
      <c r="CF270" s="11"/>
      <c r="CG270" s="11"/>
      <c r="CI270" s="11"/>
      <c r="CJ270" s="11"/>
      <c r="CK270" s="11"/>
      <c r="CM270" s="11"/>
      <c r="CN270" s="11"/>
      <c r="CO270" s="11"/>
      <c r="CQ270" s="11"/>
      <c r="CR270" s="11"/>
      <c r="CS270" s="11"/>
    </row>
    <row r="271" spans="1:97" ht="14.1" customHeight="1" x14ac:dyDescent="0.2">
      <c r="A271" s="64">
        <v>267</v>
      </c>
      <c r="B271" s="117" t="s">
        <v>1377</v>
      </c>
      <c r="C271" s="61" t="str">
        <f ca="1">OFFSET('Map and Ab list'!$D$41,0,0,1,1)</f>
        <v>B19</v>
      </c>
      <c r="D271" s="61" t="str">
        <f ca="1">OFFSET('Map and Ab list'!$D$43,0,0,1,1)</f>
        <v>B20</v>
      </c>
      <c r="E271" s="61" t="e">
        <f t="shared" ca="1" si="48"/>
        <v>#VALUE!</v>
      </c>
      <c r="G271" s="61" t="str">
        <f ca="1">OFFSET('Map and Ab list'!$D$41,74,0,1,1)</f>
        <v>B19</v>
      </c>
      <c r="H271" s="61" t="str">
        <f ca="1">OFFSET('Map and Ab list'!$D$43,74,0,1,1)</f>
        <v>B20</v>
      </c>
      <c r="I271" s="61" t="e">
        <f t="shared" ca="1" si="49"/>
        <v>#VALUE!</v>
      </c>
      <c r="K271" s="61" t="str">
        <f ca="1">OFFSET('Map and Ab list'!$D$41,148,0,1,1)</f>
        <v>B19</v>
      </c>
      <c r="L271" s="61" t="str">
        <f ca="1">OFFSET('Map and Ab list'!$D$43,148,0,1,1)</f>
        <v>B20</v>
      </c>
      <c r="M271" s="61" t="e">
        <f t="shared" ca="1" si="50"/>
        <v>#VALUE!</v>
      </c>
      <c r="O271" s="61" t="str">
        <f ca="1">OFFSET('Map and Ab list'!$D$41,222,0,1,1)</f>
        <v>B19</v>
      </c>
      <c r="P271" s="61" t="str">
        <f ca="1">OFFSET('Map and Ab list'!$D$43,222,0,1,1)</f>
        <v>B20</v>
      </c>
      <c r="Q271" s="61" t="e">
        <f t="shared" ca="1" si="51"/>
        <v>#VALUE!</v>
      </c>
      <c r="S271" s="61" t="str">
        <f ca="1">OFFSET('Map and Ab list'!$D$41,296,0,1,1)</f>
        <v>B19</v>
      </c>
      <c r="T271" s="61" t="str">
        <f ca="1">OFFSET('Map and Ab list'!$D$43,296,0,1,1)</f>
        <v>B20</v>
      </c>
      <c r="U271" s="61" t="e">
        <f t="shared" ca="1" si="52"/>
        <v>#VALUE!</v>
      </c>
      <c r="W271" s="61" t="str">
        <f ca="1">OFFSET('Map and Ab list'!$D$41,370,0,1,1)</f>
        <v>B19</v>
      </c>
      <c r="X271" s="61" t="str">
        <f ca="1">OFFSET('Map and Ab list'!$D$43,370,0,1,1)</f>
        <v>B20</v>
      </c>
      <c r="Y271" s="61" t="e">
        <f t="shared" ca="1" si="53"/>
        <v>#VALUE!</v>
      </c>
      <c r="AA271" s="61" t="str">
        <f ca="1">OFFSET('Map and Ab list'!$D$41,444,0,1,1)</f>
        <v>B19</v>
      </c>
      <c r="AB271" s="61" t="str">
        <f ca="1">OFFSET('Map and Ab list'!$D$43,444,0,1,1)</f>
        <v>B20</v>
      </c>
      <c r="AC271" s="61" t="e">
        <f t="shared" ca="1" si="54"/>
        <v>#VALUE!</v>
      </c>
      <c r="AE271" s="61" t="str">
        <f ca="1">OFFSET('Map and Ab list'!$D$41,518,0,1,1)</f>
        <v>B19</v>
      </c>
      <c r="AF271" s="61" t="str">
        <f ca="1">OFFSET('Map and Ab list'!$D$43,518,0,1,1)</f>
        <v>B20</v>
      </c>
      <c r="AG271" s="61" t="e">
        <f t="shared" ca="1" si="55"/>
        <v>#VALUE!</v>
      </c>
      <c r="AI271" s="61" t="str">
        <f ca="1">OFFSET('Map and Ab list'!$D$41,592,0,1,1)</f>
        <v>B19</v>
      </c>
      <c r="AJ271" s="61" t="str">
        <f ca="1">OFFSET('Map and Ab list'!$D$43,592,0,1,1)</f>
        <v>B20</v>
      </c>
      <c r="AK271" s="61" t="e">
        <f t="shared" ca="1" si="56"/>
        <v>#VALUE!</v>
      </c>
      <c r="AM271" s="61" t="str">
        <f ca="1">OFFSET('Map and Ab list'!$D$41,666,0,1,1)</f>
        <v>B19</v>
      </c>
      <c r="AN271" s="61" t="str">
        <f ca="1">OFFSET('Map and Ab list'!$D$43,666,0,1,1)</f>
        <v>B20</v>
      </c>
      <c r="AO271" s="61" t="e">
        <f t="shared" ca="1" si="57"/>
        <v>#VALUE!</v>
      </c>
      <c r="AQ271" s="61" t="str">
        <f ca="1">OFFSET('Map and Ab list'!$D$41,740,0,1,1)</f>
        <v>B19</v>
      </c>
      <c r="AR271" s="61" t="str">
        <f ca="1">OFFSET('Map and Ab list'!$D$43,740,0,1,1)</f>
        <v>B20</v>
      </c>
      <c r="AS271" s="61" t="e">
        <f t="shared" ca="1" si="58"/>
        <v>#VALUE!</v>
      </c>
      <c r="AU271" s="61" t="str">
        <f ca="1">OFFSET('Map and Ab list'!$D$41,814,0,1,1)</f>
        <v>B19</v>
      </c>
      <c r="AV271" s="61" t="str">
        <f ca="1">OFFSET('Map and Ab list'!$D$43,814,0,1,1)</f>
        <v>B20</v>
      </c>
      <c r="AW271" s="61" t="e">
        <f t="shared" ca="1" si="59"/>
        <v>#VALUE!</v>
      </c>
      <c r="AZ271" s="11"/>
      <c r="BA271" s="11"/>
      <c r="BC271" s="11"/>
      <c r="BD271" s="11"/>
      <c r="BE271" s="11"/>
      <c r="BG271" s="11"/>
      <c r="BH271" s="11"/>
      <c r="BI271" s="11"/>
      <c r="BK271" s="11"/>
      <c r="BL271" s="11"/>
      <c r="BM271" s="11"/>
      <c r="BO271" s="11"/>
      <c r="BP271" s="11"/>
      <c r="BQ271" s="11"/>
      <c r="BS271" s="11"/>
      <c r="BT271" s="11"/>
      <c r="BU271" s="11"/>
      <c r="BW271" s="11"/>
      <c r="BX271" s="11"/>
      <c r="BY271" s="11"/>
      <c r="CA271" s="11"/>
      <c r="CB271" s="11"/>
      <c r="CC271" s="11"/>
      <c r="CE271" s="11"/>
      <c r="CF271" s="11"/>
      <c r="CG271" s="11"/>
      <c r="CI271" s="11"/>
      <c r="CJ271" s="11"/>
      <c r="CK271" s="11"/>
      <c r="CM271" s="11"/>
      <c r="CN271" s="11"/>
      <c r="CO271" s="11"/>
      <c r="CQ271" s="11"/>
      <c r="CR271" s="11"/>
      <c r="CS271" s="11"/>
    </row>
    <row r="272" spans="1:97" ht="14.1" customHeight="1" x14ac:dyDescent="0.2">
      <c r="A272" s="64">
        <v>268</v>
      </c>
      <c r="B272" s="117" t="s">
        <v>1378</v>
      </c>
      <c r="C272" s="61" t="str">
        <f ca="1">OFFSET('Map and Ab list'!$E$41,0,0,1,1)</f>
        <v>C19</v>
      </c>
      <c r="D272" s="61" t="str">
        <f ca="1">OFFSET('Map and Ab list'!$E$43,0,0,1,1)</f>
        <v>C20</v>
      </c>
      <c r="E272" s="61" t="e">
        <f t="shared" ca="1" si="48"/>
        <v>#VALUE!</v>
      </c>
      <c r="G272" s="61" t="str">
        <f ca="1">OFFSET('Map and Ab list'!$E$41,74,0,1,1)</f>
        <v>C19</v>
      </c>
      <c r="H272" s="61" t="str">
        <f ca="1">OFFSET('Map and Ab list'!$E$43,74,0,1,1)</f>
        <v>C20</v>
      </c>
      <c r="I272" s="61" t="e">
        <f t="shared" ca="1" si="49"/>
        <v>#VALUE!</v>
      </c>
      <c r="K272" s="61" t="str">
        <f ca="1">OFFSET('Map and Ab list'!$E$41,148,0,1,1)</f>
        <v>C19</v>
      </c>
      <c r="L272" s="61" t="str">
        <f ca="1">OFFSET('Map and Ab list'!$E$43,148,0,1,1)</f>
        <v>C20</v>
      </c>
      <c r="M272" s="61" t="e">
        <f t="shared" ca="1" si="50"/>
        <v>#VALUE!</v>
      </c>
      <c r="O272" s="61" t="str">
        <f ca="1">OFFSET('Map and Ab list'!$E$41,222,0,1,1)</f>
        <v>C19</v>
      </c>
      <c r="P272" s="61" t="str">
        <f ca="1">OFFSET('Map and Ab list'!$E$43,222,0,1,1)</f>
        <v>C20</v>
      </c>
      <c r="Q272" s="61" t="e">
        <f t="shared" ca="1" si="51"/>
        <v>#VALUE!</v>
      </c>
      <c r="S272" s="61" t="str">
        <f ca="1">OFFSET('Map and Ab list'!$E$41,296,0,1,1)</f>
        <v>C19</v>
      </c>
      <c r="T272" s="61" t="str">
        <f ca="1">OFFSET('Map and Ab list'!$E$43,296,0,1,1)</f>
        <v>C20</v>
      </c>
      <c r="U272" s="61" t="e">
        <f t="shared" ca="1" si="52"/>
        <v>#VALUE!</v>
      </c>
      <c r="W272" s="61" t="str">
        <f ca="1">OFFSET('Map and Ab list'!$E$41,370,0,1,1)</f>
        <v>C19</v>
      </c>
      <c r="X272" s="61" t="str">
        <f ca="1">OFFSET('Map and Ab list'!$E$43,370,0,1,1)</f>
        <v>C20</v>
      </c>
      <c r="Y272" s="61" t="e">
        <f t="shared" ca="1" si="53"/>
        <v>#VALUE!</v>
      </c>
      <c r="AA272" s="61" t="str">
        <f ca="1">OFFSET('Map and Ab list'!$E$41,444,0,1,1)</f>
        <v>C19</v>
      </c>
      <c r="AB272" s="61" t="str">
        <f ca="1">OFFSET('Map and Ab list'!$E$43,444,0,1,1)</f>
        <v>C20</v>
      </c>
      <c r="AC272" s="61" t="e">
        <f t="shared" ca="1" si="54"/>
        <v>#VALUE!</v>
      </c>
      <c r="AE272" s="61" t="str">
        <f ca="1">OFFSET('Map and Ab list'!$E$41,518,0,1,1)</f>
        <v>C19</v>
      </c>
      <c r="AF272" s="61" t="str">
        <f ca="1">OFFSET('Map and Ab list'!$E$43,518,0,1,1)</f>
        <v>C20</v>
      </c>
      <c r="AG272" s="61" t="e">
        <f t="shared" ca="1" si="55"/>
        <v>#VALUE!</v>
      </c>
      <c r="AI272" s="61" t="str">
        <f ca="1">OFFSET('Map and Ab list'!$E$41,592,0,1,1)</f>
        <v>C19</v>
      </c>
      <c r="AJ272" s="61" t="str">
        <f ca="1">OFFSET('Map and Ab list'!$E$43,592,0,1,1)</f>
        <v>C20</v>
      </c>
      <c r="AK272" s="61" t="e">
        <f t="shared" ca="1" si="56"/>
        <v>#VALUE!</v>
      </c>
      <c r="AM272" s="61" t="str">
        <f ca="1">OFFSET('Map and Ab list'!$E$41,666,0,1,1)</f>
        <v>C19</v>
      </c>
      <c r="AN272" s="61" t="str">
        <f ca="1">OFFSET('Map and Ab list'!$E$43,666,0,1,1)</f>
        <v>C20</v>
      </c>
      <c r="AO272" s="61" t="e">
        <f t="shared" ca="1" si="57"/>
        <v>#VALUE!</v>
      </c>
      <c r="AQ272" s="61" t="str">
        <f ca="1">OFFSET('Map and Ab list'!$E$41,740,0,1,1)</f>
        <v>C19</v>
      </c>
      <c r="AR272" s="61" t="str">
        <f ca="1">OFFSET('Map and Ab list'!$E$43,740,0,1,1)</f>
        <v>C20</v>
      </c>
      <c r="AS272" s="61" t="e">
        <f t="shared" ca="1" si="58"/>
        <v>#VALUE!</v>
      </c>
      <c r="AU272" s="61" t="str">
        <f ca="1">OFFSET('Map and Ab list'!$E$41,814,0,1,1)</f>
        <v>C19</v>
      </c>
      <c r="AV272" s="61" t="str">
        <f ca="1">OFFSET('Map and Ab list'!$E$43,814,0,1,1)</f>
        <v>C20</v>
      </c>
      <c r="AW272" s="61" t="e">
        <f t="shared" ca="1" si="59"/>
        <v>#VALUE!</v>
      </c>
      <c r="AZ272" s="11"/>
      <c r="BA272" s="11"/>
      <c r="BC272" s="11"/>
      <c r="BD272" s="11"/>
      <c r="BE272" s="11"/>
      <c r="BG272" s="11"/>
      <c r="BH272" s="11"/>
      <c r="BI272" s="11"/>
      <c r="BK272" s="11"/>
      <c r="BL272" s="11"/>
      <c r="BM272" s="11"/>
      <c r="BO272" s="11"/>
      <c r="BP272" s="11"/>
      <c r="BQ272" s="11"/>
      <c r="BS272" s="11"/>
      <c r="BT272" s="11"/>
      <c r="BU272" s="11"/>
      <c r="BW272" s="11"/>
      <c r="BX272" s="11"/>
      <c r="BY272" s="11"/>
      <c r="CA272" s="11"/>
      <c r="CB272" s="11"/>
      <c r="CC272" s="11"/>
      <c r="CE272" s="11"/>
      <c r="CF272" s="11"/>
      <c r="CG272" s="11"/>
      <c r="CI272" s="11"/>
      <c r="CJ272" s="11"/>
      <c r="CK272" s="11"/>
      <c r="CM272" s="11"/>
      <c r="CN272" s="11"/>
      <c r="CO272" s="11"/>
      <c r="CQ272" s="11"/>
      <c r="CR272" s="11"/>
      <c r="CS272" s="11"/>
    </row>
    <row r="273" spans="1:97" ht="14.1" customHeight="1" x14ac:dyDescent="0.2">
      <c r="A273" s="64">
        <v>269</v>
      </c>
      <c r="B273" s="117" t="s">
        <v>1379</v>
      </c>
      <c r="C273" s="61" t="str">
        <f ca="1">OFFSET('Map and Ab list'!$F$41,0,0,1,1)</f>
        <v>D19</v>
      </c>
      <c r="D273" s="61" t="str">
        <f ca="1">OFFSET('Map and Ab list'!$F$43,0,0,1,1)</f>
        <v>D20</v>
      </c>
      <c r="E273" s="61" t="e">
        <f t="shared" ca="1" si="48"/>
        <v>#VALUE!</v>
      </c>
      <c r="G273" s="61" t="str">
        <f ca="1">OFFSET('Map and Ab list'!$F$41,74,0,1,1)</f>
        <v>D19</v>
      </c>
      <c r="H273" s="61" t="str">
        <f ca="1">OFFSET('Map and Ab list'!$F$43,74,0,1,1)</f>
        <v>D20</v>
      </c>
      <c r="I273" s="61" t="e">
        <f t="shared" ca="1" si="49"/>
        <v>#VALUE!</v>
      </c>
      <c r="K273" s="61" t="str">
        <f ca="1">OFFSET('Map and Ab list'!$F$41,148,0,1,1)</f>
        <v>D19</v>
      </c>
      <c r="L273" s="61" t="str">
        <f ca="1">OFFSET('Map and Ab list'!$F$43,148,0,1,1)</f>
        <v>D20</v>
      </c>
      <c r="M273" s="61" t="e">
        <f t="shared" ca="1" si="50"/>
        <v>#VALUE!</v>
      </c>
      <c r="O273" s="61" t="str">
        <f ca="1">OFFSET('Map and Ab list'!$F$41,222,0,1,1)</f>
        <v>D19</v>
      </c>
      <c r="P273" s="61" t="str">
        <f ca="1">OFFSET('Map and Ab list'!$F$43,222,0,1,1)</f>
        <v>D20</v>
      </c>
      <c r="Q273" s="61" t="e">
        <f t="shared" ca="1" si="51"/>
        <v>#VALUE!</v>
      </c>
      <c r="S273" s="61" t="str">
        <f ca="1">OFFSET('Map and Ab list'!$F$41,296,0,1,1)</f>
        <v>D19</v>
      </c>
      <c r="T273" s="61" t="str">
        <f ca="1">OFFSET('Map and Ab list'!$F$43,296,0,1,1)</f>
        <v>D20</v>
      </c>
      <c r="U273" s="61" t="e">
        <f t="shared" ca="1" si="52"/>
        <v>#VALUE!</v>
      </c>
      <c r="W273" s="61" t="str">
        <f ca="1">OFFSET('Map and Ab list'!$F$41,370,0,1,1)</f>
        <v>D19</v>
      </c>
      <c r="X273" s="61" t="str">
        <f ca="1">OFFSET('Map and Ab list'!$F$43,370,0,1,1)</f>
        <v>D20</v>
      </c>
      <c r="Y273" s="61" t="e">
        <f t="shared" ca="1" si="53"/>
        <v>#VALUE!</v>
      </c>
      <c r="AA273" s="61" t="str">
        <f ca="1">OFFSET('Map and Ab list'!$F$41,444,0,1,1)</f>
        <v>D19</v>
      </c>
      <c r="AB273" s="61" t="str">
        <f ca="1">OFFSET('Map and Ab list'!$F$43,444,0,1,1)</f>
        <v>D20</v>
      </c>
      <c r="AC273" s="61" t="e">
        <f t="shared" ca="1" si="54"/>
        <v>#VALUE!</v>
      </c>
      <c r="AE273" s="61" t="str">
        <f ca="1">OFFSET('Map and Ab list'!$F$41,518,0,1,1)</f>
        <v>D19</v>
      </c>
      <c r="AF273" s="61" t="str">
        <f ca="1">OFFSET('Map and Ab list'!$F$43,518,0,1,1)</f>
        <v>D20</v>
      </c>
      <c r="AG273" s="61" t="e">
        <f t="shared" ca="1" si="55"/>
        <v>#VALUE!</v>
      </c>
      <c r="AI273" s="61" t="str">
        <f ca="1">OFFSET('Map and Ab list'!$F$41,592,0,1,1)</f>
        <v>D19</v>
      </c>
      <c r="AJ273" s="61" t="str">
        <f ca="1">OFFSET('Map and Ab list'!$F$43,592,0,1,1)</f>
        <v>D20</v>
      </c>
      <c r="AK273" s="61" t="e">
        <f t="shared" ca="1" si="56"/>
        <v>#VALUE!</v>
      </c>
      <c r="AM273" s="61" t="str">
        <f ca="1">OFFSET('Map and Ab list'!$F$41,666,0,1,1)</f>
        <v>D19</v>
      </c>
      <c r="AN273" s="61" t="str">
        <f ca="1">OFFSET('Map and Ab list'!$F$43,666,0,1,1)</f>
        <v>D20</v>
      </c>
      <c r="AO273" s="61" t="e">
        <f t="shared" ca="1" si="57"/>
        <v>#VALUE!</v>
      </c>
      <c r="AQ273" s="61" t="str">
        <f ca="1">OFFSET('Map and Ab list'!$F$41,740,0,1,1)</f>
        <v>D19</v>
      </c>
      <c r="AR273" s="61" t="str">
        <f ca="1">OFFSET('Map and Ab list'!$F$43,740,0,1,1)</f>
        <v>D20</v>
      </c>
      <c r="AS273" s="61" t="e">
        <f t="shared" ca="1" si="58"/>
        <v>#VALUE!</v>
      </c>
      <c r="AU273" s="61" t="str">
        <f ca="1">OFFSET('Map and Ab list'!$F$41,814,0,1,1)</f>
        <v>D19</v>
      </c>
      <c r="AV273" s="61" t="str">
        <f ca="1">OFFSET('Map and Ab list'!$F$43,814,0,1,1)</f>
        <v>D20</v>
      </c>
      <c r="AW273" s="61" t="e">
        <f t="shared" ca="1" si="59"/>
        <v>#VALUE!</v>
      </c>
      <c r="AZ273" s="11"/>
      <c r="BA273" s="11"/>
      <c r="BC273" s="11"/>
      <c r="BD273" s="11"/>
      <c r="BE273" s="11"/>
      <c r="BG273" s="11"/>
      <c r="BH273" s="11"/>
      <c r="BI273" s="11"/>
      <c r="BK273" s="11"/>
      <c r="BL273" s="11"/>
      <c r="BM273" s="11"/>
      <c r="BO273" s="11"/>
      <c r="BP273" s="11"/>
      <c r="BQ273" s="11"/>
      <c r="BS273" s="11"/>
      <c r="BT273" s="11"/>
      <c r="BU273" s="11"/>
      <c r="BW273" s="11"/>
      <c r="BX273" s="11"/>
      <c r="BY273" s="11"/>
      <c r="CA273" s="11"/>
      <c r="CB273" s="11"/>
      <c r="CC273" s="11"/>
      <c r="CE273" s="11"/>
      <c r="CF273" s="11"/>
      <c r="CG273" s="11"/>
      <c r="CI273" s="11"/>
      <c r="CJ273" s="11"/>
      <c r="CK273" s="11"/>
      <c r="CM273" s="11"/>
      <c r="CN273" s="11"/>
      <c r="CO273" s="11"/>
      <c r="CQ273" s="11"/>
      <c r="CR273" s="11"/>
      <c r="CS273" s="11"/>
    </row>
    <row r="274" spans="1:97" ht="14.1" customHeight="1" x14ac:dyDescent="0.2">
      <c r="A274" s="64">
        <v>270</v>
      </c>
      <c r="B274" s="117" t="s">
        <v>1380</v>
      </c>
      <c r="C274" s="61" t="str">
        <f>'Map and Ab list'!G41</f>
        <v>E19</v>
      </c>
      <c r="D274" s="61" t="str">
        <f>'Map and Ab list'!G43</f>
        <v>E20</v>
      </c>
      <c r="E274" s="61" t="e">
        <f t="shared" si="48"/>
        <v>#VALUE!</v>
      </c>
      <c r="G274" s="61" t="str">
        <f>'Map and Ab list'!G115</f>
        <v>E19</v>
      </c>
      <c r="H274" s="61" t="str">
        <f>'Map and Ab list'!G117</f>
        <v>E20</v>
      </c>
      <c r="I274" s="61" t="e">
        <f t="shared" si="49"/>
        <v>#VALUE!</v>
      </c>
      <c r="K274" s="61" t="str">
        <f>'Map and Ab list'!G189</f>
        <v>E19</v>
      </c>
      <c r="L274" s="61" t="str">
        <f>'Map and Ab list'!G191</f>
        <v>E20</v>
      </c>
      <c r="M274" s="61" t="e">
        <f t="shared" si="50"/>
        <v>#VALUE!</v>
      </c>
      <c r="O274" s="61" t="str">
        <f>'Map and Ab list'!G263</f>
        <v>E19</v>
      </c>
      <c r="P274" s="61" t="str">
        <f>'Map and Ab list'!G265</f>
        <v>E20</v>
      </c>
      <c r="Q274" s="61" t="e">
        <f t="shared" si="51"/>
        <v>#VALUE!</v>
      </c>
      <c r="S274" s="61" t="str">
        <f>'Map and Ab list'!G337</f>
        <v>E19</v>
      </c>
      <c r="T274" s="61" t="str">
        <f>'Map and Ab list'!G339</f>
        <v>E20</v>
      </c>
      <c r="U274" s="61" t="e">
        <f t="shared" si="52"/>
        <v>#VALUE!</v>
      </c>
      <c r="W274" s="61" t="str">
        <f>'Map and Ab list'!G411</f>
        <v>E19</v>
      </c>
      <c r="X274" s="61" t="str">
        <f>'Map and Ab list'!G413</f>
        <v>E20</v>
      </c>
      <c r="Y274" s="61" t="e">
        <f t="shared" si="53"/>
        <v>#VALUE!</v>
      </c>
      <c r="AA274" s="61" t="str">
        <f>'Map and Ab list'!G485</f>
        <v>E19</v>
      </c>
      <c r="AB274" s="61" t="str">
        <f>'Map and Ab list'!G487</f>
        <v>E20</v>
      </c>
      <c r="AC274" s="61" t="e">
        <f t="shared" si="54"/>
        <v>#VALUE!</v>
      </c>
      <c r="AE274" s="61" t="str">
        <f>'Map and Ab list'!G559</f>
        <v>E19</v>
      </c>
      <c r="AF274" s="61" t="str">
        <f>'Map and Ab list'!G561</f>
        <v>E20</v>
      </c>
      <c r="AG274" s="61" t="e">
        <f t="shared" si="55"/>
        <v>#VALUE!</v>
      </c>
      <c r="AI274" s="61" t="str">
        <f>'Map and Ab list'!G633</f>
        <v>E19</v>
      </c>
      <c r="AJ274" s="61" t="str">
        <f>'Map and Ab list'!G635</f>
        <v>E20</v>
      </c>
      <c r="AK274" s="61" t="e">
        <f t="shared" si="56"/>
        <v>#VALUE!</v>
      </c>
      <c r="AM274" s="61" t="str">
        <f>'Map and Ab list'!G707</f>
        <v>E19</v>
      </c>
      <c r="AN274" s="61" t="str">
        <f>'Map and Ab list'!G709</f>
        <v>E20</v>
      </c>
      <c r="AO274" s="61" t="e">
        <f t="shared" si="57"/>
        <v>#VALUE!</v>
      </c>
      <c r="AQ274" s="61" t="str">
        <f>'Map and Ab list'!G781</f>
        <v>E19</v>
      </c>
      <c r="AR274" s="61" t="str">
        <f>'Map and Ab list'!G783</f>
        <v>E20</v>
      </c>
      <c r="AS274" s="61" t="e">
        <f t="shared" si="58"/>
        <v>#VALUE!</v>
      </c>
      <c r="AU274" s="61" t="str">
        <f>'Map and Ab list'!G855</f>
        <v>E19</v>
      </c>
      <c r="AV274" s="61" t="str">
        <f>'Map and Ab list'!G857</f>
        <v>E20</v>
      </c>
      <c r="AW274" s="61" t="e">
        <f t="shared" si="59"/>
        <v>#VALUE!</v>
      </c>
      <c r="AZ274" s="11"/>
      <c r="BA274" s="11"/>
      <c r="BC274" s="11"/>
      <c r="BD274" s="11"/>
      <c r="BE274" s="11"/>
      <c r="BG274" s="11"/>
      <c r="BH274" s="11"/>
      <c r="BI274" s="11"/>
      <c r="BK274" s="11"/>
      <c r="BL274" s="11"/>
      <c r="BM274" s="11"/>
      <c r="BO274" s="11"/>
      <c r="BP274" s="11"/>
      <c r="BQ274" s="11"/>
      <c r="BS274" s="11"/>
      <c r="BT274" s="11"/>
      <c r="BU274" s="11"/>
      <c r="BW274" s="11"/>
      <c r="BX274" s="11"/>
      <c r="BY274" s="11"/>
      <c r="CA274" s="11"/>
      <c r="CB274" s="11"/>
      <c r="CC274" s="11"/>
      <c r="CE274" s="11"/>
      <c r="CF274" s="11"/>
      <c r="CG274" s="11"/>
      <c r="CI274" s="11"/>
      <c r="CJ274" s="11"/>
      <c r="CK274" s="11"/>
      <c r="CM274" s="11"/>
      <c r="CN274" s="11"/>
      <c r="CO274" s="11"/>
      <c r="CQ274" s="11"/>
      <c r="CR274" s="11"/>
      <c r="CS274" s="11"/>
    </row>
    <row r="275" spans="1:97" ht="14.1" customHeight="1" x14ac:dyDescent="0.2">
      <c r="A275" s="64">
        <v>271</v>
      </c>
      <c r="B275" s="117" t="s">
        <v>1381</v>
      </c>
      <c r="C275" s="61" t="str">
        <f>'Map and Ab list'!H41</f>
        <v>F19</v>
      </c>
      <c r="D275" s="61" t="str">
        <f>'Map and Ab list'!H43</f>
        <v>F20</v>
      </c>
      <c r="E275" s="61" t="e">
        <f t="shared" si="48"/>
        <v>#VALUE!</v>
      </c>
      <c r="G275" s="61" t="str">
        <f>'Map and Ab list'!H115</f>
        <v>F19</v>
      </c>
      <c r="H275" s="61" t="str">
        <f>'Map and Ab list'!H117</f>
        <v>F20</v>
      </c>
      <c r="I275" s="61" t="e">
        <f t="shared" si="49"/>
        <v>#VALUE!</v>
      </c>
      <c r="K275" s="61" t="str">
        <f>'Map and Ab list'!H189</f>
        <v>F19</v>
      </c>
      <c r="L275" s="61" t="str">
        <f>'Map and Ab list'!H191</f>
        <v>F20</v>
      </c>
      <c r="M275" s="61" t="e">
        <f t="shared" si="50"/>
        <v>#VALUE!</v>
      </c>
      <c r="O275" s="61" t="str">
        <f>'Map and Ab list'!H263</f>
        <v>F19</v>
      </c>
      <c r="P275" s="61" t="str">
        <f>'Map and Ab list'!H265</f>
        <v>F20</v>
      </c>
      <c r="Q275" s="61" t="e">
        <f t="shared" si="51"/>
        <v>#VALUE!</v>
      </c>
      <c r="S275" s="61" t="str">
        <f>'Map and Ab list'!H337</f>
        <v>F19</v>
      </c>
      <c r="T275" s="61" t="str">
        <f>'Map and Ab list'!H339</f>
        <v>F20</v>
      </c>
      <c r="U275" s="61" t="e">
        <f t="shared" si="52"/>
        <v>#VALUE!</v>
      </c>
      <c r="W275" s="61" t="str">
        <f>'Map and Ab list'!H411</f>
        <v>F19</v>
      </c>
      <c r="X275" s="61" t="str">
        <f>'Map and Ab list'!H413</f>
        <v>F20</v>
      </c>
      <c r="Y275" s="61" t="e">
        <f t="shared" si="53"/>
        <v>#VALUE!</v>
      </c>
      <c r="AA275" s="61" t="str">
        <f>'Map and Ab list'!H485</f>
        <v>F19</v>
      </c>
      <c r="AB275" s="61" t="str">
        <f>'Map and Ab list'!H487</f>
        <v>F20</v>
      </c>
      <c r="AC275" s="61" t="e">
        <f t="shared" si="54"/>
        <v>#VALUE!</v>
      </c>
      <c r="AE275" s="61" t="str">
        <f>'Map and Ab list'!H559</f>
        <v>F19</v>
      </c>
      <c r="AF275" s="61" t="str">
        <f>'Map and Ab list'!H561</f>
        <v>F20</v>
      </c>
      <c r="AG275" s="61" t="e">
        <f t="shared" si="55"/>
        <v>#VALUE!</v>
      </c>
      <c r="AI275" s="61" t="str">
        <f>'Map and Ab list'!H633</f>
        <v>F19</v>
      </c>
      <c r="AJ275" s="61" t="str">
        <f>'Map and Ab list'!H635</f>
        <v>F20</v>
      </c>
      <c r="AK275" s="61" t="e">
        <f t="shared" si="56"/>
        <v>#VALUE!</v>
      </c>
      <c r="AM275" s="61" t="str">
        <f>'Map and Ab list'!H707</f>
        <v>F19</v>
      </c>
      <c r="AN275" s="61" t="str">
        <f>'Map and Ab list'!H709</f>
        <v>F20</v>
      </c>
      <c r="AO275" s="61" t="e">
        <f t="shared" si="57"/>
        <v>#VALUE!</v>
      </c>
      <c r="AQ275" s="61" t="str">
        <f>'Map and Ab list'!H781</f>
        <v>F19</v>
      </c>
      <c r="AR275" s="61" t="str">
        <f>'Map and Ab list'!H783</f>
        <v>F20</v>
      </c>
      <c r="AS275" s="61" t="e">
        <f t="shared" si="58"/>
        <v>#VALUE!</v>
      </c>
      <c r="AU275" s="61" t="str">
        <f>'Map and Ab list'!H855</f>
        <v>F19</v>
      </c>
      <c r="AV275" s="61" t="str">
        <f>'Map and Ab list'!H857</f>
        <v>F20</v>
      </c>
      <c r="AW275" s="61" t="e">
        <f t="shared" si="59"/>
        <v>#VALUE!</v>
      </c>
      <c r="AZ275" s="11"/>
      <c r="BA275" s="11"/>
      <c r="BC275" s="11"/>
      <c r="BD275" s="11"/>
      <c r="BE275" s="11"/>
      <c r="BG275" s="11"/>
      <c r="BH275" s="11"/>
      <c r="BI275" s="11"/>
      <c r="BK275" s="11"/>
      <c r="BL275" s="11"/>
      <c r="BM275" s="11"/>
      <c r="BO275" s="11"/>
      <c r="BP275" s="11"/>
      <c r="BQ275" s="11"/>
      <c r="BS275" s="11"/>
      <c r="BT275" s="11"/>
      <c r="BU275" s="11"/>
      <c r="BW275" s="11"/>
      <c r="BX275" s="11"/>
      <c r="BY275" s="11"/>
      <c r="CA275" s="11"/>
      <c r="CB275" s="11"/>
      <c r="CC275" s="11"/>
      <c r="CE275" s="11"/>
      <c r="CF275" s="11"/>
      <c r="CG275" s="11"/>
      <c r="CI275" s="11"/>
      <c r="CJ275" s="11"/>
      <c r="CK275" s="11"/>
      <c r="CM275" s="11"/>
      <c r="CN275" s="11"/>
      <c r="CO275" s="11"/>
      <c r="CQ275" s="11"/>
      <c r="CR275" s="11"/>
      <c r="CS275" s="11"/>
    </row>
    <row r="276" spans="1:97" ht="14.1" customHeight="1" x14ac:dyDescent="0.2">
      <c r="A276" s="64">
        <v>272</v>
      </c>
      <c r="B276" s="117" t="s">
        <v>1382</v>
      </c>
      <c r="C276" s="61" t="str">
        <f>'Map and Ab list'!I41</f>
        <v>G19</v>
      </c>
      <c r="D276" s="61" t="str">
        <f>'Map and Ab list'!I43</f>
        <v>G20</v>
      </c>
      <c r="E276" s="61" t="e">
        <f t="shared" si="48"/>
        <v>#VALUE!</v>
      </c>
      <c r="G276" s="61" t="str">
        <f>'Map and Ab list'!I115</f>
        <v>G19</v>
      </c>
      <c r="H276" s="61" t="str">
        <f>'Map and Ab list'!I117</f>
        <v>G20</v>
      </c>
      <c r="I276" s="61" t="e">
        <f t="shared" si="49"/>
        <v>#VALUE!</v>
      </c>
      <c r="K276" s="61" t="str">
        <f>'Map and Ab list'!I189</f>
        <v>G19</v>
      </c>
      <c r="L276" s="61" t="str">
        <f>'Map and Ab list'!I191</f>
        <v>G20</v>
      </c>
      <c r="M276" s="61" t="e">
        <f t="shared" si="50"/>
        <v>#VALUE!</v>
      </c>
      <c r="O276" s="61" t="str">
        <f>'Map and Ab list'!I263</f>
        <v>G19</v>
      </c>
      <c r="P276" s="61" t="str">
        <f>'Map and Ab list'!I265</f>
        <v>G20</v>
      </c>
      <c r="Q276" s="61" t="e">
        <f t="shared" si="51"/>
        <v>#VALUE!</v>
      </c>
      <c r="S276" s="61" t="str">
        <f>'Map and Ab list'!I337</f>
        <v>G19</v>
      </c>
      <c r="T276" s="61" t="str">
        <f>'Map and Ab list'!I339</f>
        <v>G20</v>
      </c>
      <c r="U276" s="61" t="e">
        <f t="shared" si="52"/>
        <v>#VALUE!</v>
      </c>
      <c r="W276" s="61" t="str">
        <f>'Map and Ab list'!I411</f>
        <v>G19</v>
      </c>
      <c r="X276" s="61" t="str">
        <f>'Map and Ab list'!I413</f>
        <v>G20</v>
      </c>
      <c r="Y276" s="61" t="e">
        <f t="shared" si="53"/>
        <v>#VALUE!</v>
      </c>
      <c r="AA276" s="61" t="str">
        <f>'Map and Ab list'!I485</f>
        <v>G19</v>
      </c>
      <c r="AB276" s="61" t="str">
        <f>'Map and Ab list'!I487</f>
        <v>G20</v>
      </c>
      <c r="AC276" s="61" t="e">
        <f t="shared" si="54"/>
        <v>#VALUE!</v>
      </c>
      <c r="AE276" s="61" t="str">
        <f>'Map and Ab list'!I559</f>
        <v>G19</v>
      </c>
      <c r="AF276" s="61" t="str">
        <f>'Map and Ab list'!I561</f>
        <v>G20</v>
      </c>
      <c r="AG276" s="61" t="e">
        <f t="shared" si="55"/>
        <v>#VALUE!</v>
      </c>
      <c r="AI276" s="61" t="str">
        <f>'Map and Ab list'!I633</f>
        <v>G19</v>
      </c>
      <c r="AJ276" s="61" t="str">
        <f>'Map and Ab list'!I635</f>
        <v>G20</v>
      </c>
      <c r="AK276" s="61" t="e">
        <f t="shared" si="56"/>
        <v>#VALUE!</v>
      </c>
      <c r="AM276" s="61" t="str">
        <f>'Map and Ab list'!I707</f>
        <v>G19</v>
      </c>
      <c r="AN276" s="61" t="str">
        <f>'Map and Ab list'!I709</f>
        <v>G20</v>
      </c>
      <c r="AO276" s="61" t="e">
        <f t="shared" si="57"/>
        <v>#VALUE!</v>
      </c>
      <c r="AQ276" s="61" t="str">
        <f>'Map and Ab list'!I781</f>
        <v>G19</v>
      </c>
      <c r="AR276" s="61" t="str">
        <f>'Map and Ab list'!I783</f>
        <v>G20</v>
      </c>
      <c r="AS276" s="61" t="e">
        <f t="shared" si="58"/>
        <v>#VALUE!</v>
      </c>
      <c r="AU276" s="61" t="str">
        <f>'Map and Ab list'!I855</f>
        <v>G19</v>
      </c>
      <c r="AV276" s="61" t="str">
        <f>'Map and Ab list'!I857</f>
        <v>G20</v>
      </c>
      <c r="AW276" s="61" t="e">
        <f t="shared" si="59"/>
        <v>#VALUE!</v>
      </c>
      <c r="AZ276" s="11"/>
      <c r="BA276" s="11"/>
      <c r="BC276" s="11"/>
      <c r="BD276" s="11"/>
      <c r="BE276" s="11"/>
      <c r="BG276" s="11"/>
      <c r="BH276" s="11"/>
      <c r="BI276" s="11"/>
      <c r="BK276" s="11"/>
      <c r="BL276" s="11"/>
      <c r="BM276" s="11"/>
      <c r="BO276" s="11"/>
      <c r="BP276" s="11"/>
      <c r="BQ276" s="11"/>
      <c r="BS276" s="11"/>
      <c r="BT276" s="11"/>
      <c r="BU276" s="11"/>
      <c r="BW276" s="11"/>
      <c r="BX276" s="11"/>
      <c r="BY276" s="11"/>
      <c r="CA276" s="11"/>
      <c r="CB276" s="11"/>
      <c r="CC276" s="11"/>
      <c r="CE276" s="11"/>
      <c r="CF276" s="11"/>
      <c r="CG276" s="11"/>
      <c r="CI276" s="11"/>
      <c r="CJ276" s="11"/>
      <c r="CK276" s="11"/>
      <c r="CM276" s="11"/>
      <c r="CN276" s="11"/>
      <c r="CO276" s="11"/>
      <c r="CQ276" s="11"/>
      <c r="CR276" s="11"/>
      <c r="CS276" s="11"/>
    </row>
    <row r="277" spans="1:97" ht="14.1" customHeight="1" x14ac:dyDescent="0.2">
      <c r="A277" s="64">
        <v>273</v>
      </c>
      <c r="B277" s="117" t="s">
        <v>1383</v>
      </c>
      <c r="C277" s="61" t="str">
        <f>'Map and Ab list'!J41</f>
        <v>H19</v>
      </c>
      <c r="D277" s="61" t="str">
        <f>'Map and Ab list'!J43</f>
        <v>H20</v>
      </c>
      <c r="E277" s="61" t="e">
        <f t="shared" si="48"/>
        <v>#VALUE!</v>
      </c>
      <c r="G277" s="61" t="str">
        <f>'Map and Ab list'!J115</f>
        <v>H19</v>
      </c>
      <c r="H277" s="61" t="str">
        <f>'Map and Ab list'!J117</f>
        <v>H20</v>
      </c>
      <c r="I277" s="61" t="e">
        <f t="shared" si="49"/>
        <v>#VALUE!</v>
      </c>
      <c r="K277" s="61" t="str">
        <f>'Map and Ab list'!J189</f>
        <v>H19</v>
      </c>
      <c r="L277" s="61" t="str">
        <f>'Map and Ab list'!J191</f>
        <v>H20</v>
      </c>
      <c r="M277" s="61" t="e">
        <f t="shared" si="50"/>
        <v>#VALUE!</v>
      </c>
      <c r="O277" s="61" t="str">
        <f>'Map and Ab list'!J263</f>
        <v>H19</v>
      </c>
      <c r="P277" s="61" t="str">
        <f>'Map and Ab list'!J265</f>
        <v>H20</v>
      </c>
      <c r="Q277" s="61" t="e">
        <f t="shared" si="51"/>
        <v>#VALUE!</v>
      </c>
      <c r="S277" s="61" t="str">
        <f>'Map and Ab list'!J337</f>
        <v>H19</v>
      </c>
      <c r="T277" s="61" t="str">
        <f>'Map and Ab list'!J339</f>
        <v>H20</v>
      </c>
      <c r="U277" s="61" t="e">
        <f t="shared" si="52"/>
        <v>#VALUE!</v>
      </c>
      <c r="W277" s="61" t="str">
        <f>'Map and Ab list'!J411</f>
        <v>H19</v>
      </c>
      <c r="X277" s="61" t="str">
        <f>'Map and Ab list'!J413</f>
        <v>H20</v>
      </c>
      <c r="Y277" s="61" t="e">
        <f t="shared" si="53"/>
        <v>#VALUE!</v>
      </c>
      <c r="AA277" s="61" t="str">
        <f>'Map and Ab list'!J485</f>
        <v>H19</v>
      </c>
      <c r="AB277" s="61" t="str">
        <f>'Map and Ab list'!J487</f>
        <v>H20</v>
      </c>
      <c r="AC277" s="61" t="e">
        <f t="shared" si="54"/>
        <v>#VALUE!</v>
      </c>
      <c r="AE277" s="61" t="str">
        <f>'Map and Ab list'!J559</f>
        <v>H19</v>
      </c>
      <c r="AF277" s="61" t="str">
        <f>'Map and Ab list'!J561</f>
        <v>H20</v>
      </c>
      <c r="AG277" s="61" t="e">
        <f t="shared" si="55"/>
        <v>#VALUE!</v>
      </c>
      <c r="AI277" s="61" t="str">
        <f>'Map and Ab list'!J633</f>
        <v>H19</v>
      </c>
      <c r="AJ277" s="61" t="str">
        <f>'Map and Ab list'!J635</f>
        <v>H20</v>
      </c>
      <c r="AK277" s="61" t="e">
        <f t="shared" si="56"/>
        <v>#VALUE!</v>
      </c>
      <c r="AM277" s="61" t="str">
        <f>'Map and Ab list'!J707</f>
        <v>H19</v>
      </c>
      <c r="AN277" s="61" t="str">
        <f>'Map and Ab list'!J709</f>
        <v>H20</v>
      </c>
      <c r="AO277" s="61" t="e">
        <f t="shared" si="57"/>
        <v>#VALUE!</v>
      </c>
      <c r="AQ277" s="61" t="str">
        <f>'Map and Ab list'!J781</f>
        <v>H19</v>
      </c>
      <c r="AR277" s="61" t="str">
        <f>'Map and Ab list'!J783</f>
        <v>H20</v>
      </c>
      <c r="AS277" s="61" t="e">
        <f t="shared" si="58"/>
        <v>#VALUE!</v>
      </c>
      <c r="AU277" s="61" t="str">
        <f>'Map and Ab list'!J855</f>
        <v>H19</v>
      </c>
      <c r="AV277" s="61" t="str">
        <f>'Map and Ab list'!J857</f>
        <v>H20</v>
      </c>
      <c r="AW277" s="61" t="e">
        <f t="shared" si="59"/>
        <v>#VALUE!</v>
      </c>
      <c r="AZ277" s="11"/>
      <c r="BA277" s="11"/>
      <c r="BC277" s="11"/>
      <c r="BD277" s="11"/>
      <c r="BE277" s="11"/>
      <c r="BG277" s="11"/>
      <c r="BH277" s="11"/>
      <c r="BI277" s="11"/>
      <c r="BK277" s="11"/>
      <c r="BL277" s="11"/>
      <c r="BM277" s="11"/>
      <c r="BO277" s="11"/>
      <c r="BP277" s="11"/>
      <c r="BQ277" s="11"/>
      <c r="BS277" s="11"/>
      <c r="BT277" s="11"/>
      <c r="BU277" s="11"/>
      <c r="BW277" s="11"/>
      <c r="BX277" s="11"/>
      <c r="BY277" s="11"/>
      <c r="CA277" s="11"/>
      <c r="CB277" s="11"/>
      <c r="CC277" s="11"/>
      <c r="CE277" s="11"/>
      <c r="CF277" s="11"/>
      <c r="CG277" s="11"/>
      <c r="CI277" s="11"/>
      <c r="CJ277" s="11"/>
      <c r="CK277" s="11"/>
      <c r="CM277" s="11"/>
      <c r="CN277" s="11"/>
      <c r="CO277" s="11"/>
      <c r="CQ277" s="11"/>
      <c r="CR277" s="11"/>
      <c r="CS277" s="11"/>
    </row>
    <row r="278" spans="1:97" ht="14.1" customHeight="1" x14ac:dyDescent="0.2">
      <c r="A278" s="64">
        <v>274</v>
      </c>
      <c r="B278" s="117" t="s">
        <v>1384</v>
      </c>
      <c r="C278" s="61" t="str">
        <f>'Map and Ab list'!K41</f>
        <v>I19</v>
      </c>
      <c r="D278" s="61" t="str">
        <f>'Map and Ab list'!K43</f>
        <v>I20</v>
      </c>
      <c r="E278" s="61" t="e">
        <f t="shared" si="48"/>
        <v>#VALUE!</v>
      </c>
      <c r="G278" s="61" t="str">
        <f>'Map and Ab list'!K115</f>
        <v>I19</v>
      </c>
      <c r="H278" s="61" t="str">
        <f>'Map and Ab list'!K117</f>
        <v>I20</v>
      </c>
      <c r="I278" s="61" t="e">
        <f t="shared" si="49"/>
        <v>#VALUE!</v>
      </c>
      <c r="K278" s="61" t="str">
        <f>'Map and Ab list'!K189</f>
        <v>I19</v>
      </c>
      <c r="L278" s="61" t="str">
        <f>'Map and Ab list'!K191</f>
        <v>I20</v>
      </c>
      <c r="M278" s="61" t="e">
        <f t="shared" si="50"/>
        <v>#VALUE!</v>
      </c>
      <c r="O278" s="61" t="str">
        <f>'Map and Ab list'!K263</f>
        <v>I19</v>
      </c>
      <c r="P278" s="61" t="str">
        <f>'Map and Ab list'!K265</f>
        <v>I20</v>
      </c>
      <c r="Q278" s="61" t="e">
        <f t="shared" si="51"/>
        <v>#VALUE!</v>
      </c>
      <c r="S278" s="61" t="str">
        <f>'Map and Ab list'!K337</f>
        <v>I19</v>
      </c>
      <c r="T278" s="61" t="str">
        <f>'Map and Ab list'!K339</f>
        <v>I20</v>
      </c>
      <c r="U278" s="61" t="e">
        <f t="shared" si="52"/>
        <v>#VALUE!</v>
      </c>
      <c r="W278" s="61" t="str">
        <f>'Map and Ab list'!K411</f>
        <v>I19</v>
      </c>
      <c r="X278" s="61" t="str">
        <f>'Map and Ab list'!K413</f>
        <v>I20</v>
      </c>
      <c r="Y278" s="61" t="e">
        <f t="shared" si="53"/>
        <v>#VALUE!</v>
      </c>
      <c r="AA278" s="61" t="str">
        <f>'Map and Ab list'!K485</f>
        <v>I19</v>
      </c>
      <c r="AB278" s="61" t="str">
        <f>'Map and Ab list'!K487</f>
        <v>I20</v>
      </c>
      <c r="AC278" s="61" t="e">
        <f t="shared" si="54"/>
        <v>#VALUE!</v>
      </c>
      <c r="AE278" s="61" t="str">
        <f>'Map and Ab list'!K559</f>
        <v>I19</v>
      </c>
      <c r="AF278" s="61" t="str">
        <f>'Map and Ab list'!K561</f>
        <v>I20</v>
      </c>
      <c r="AG278" s="61" t="e">
        <f t="shared" si="55"/>
        <v>#VALUE!</v>
      </c>
      <c r="AI278" s="61" t="str">
        <f>'Map and Ab list'!K633</f>
        <v>I19</v>
      </c>
      <c r="AJ278" s="61" t="str">
        <f>'Map and Ab list'!K635</f>
        <v>I20</v>
      </c>
      <c r="AK278" s="61" t="e">
        <f t="shared" si="56"/>
        <v>#VALUE!</v>
      </c>
      <c r="AM278" s="61" t="str">
        <f>'Map and Ab list'!K707</f>
        <v>I19</v>
      </c>
      <c r="AN278" s="61" t="str">
        <f>'Map and Ab list'!K709</f>
        <v>I20</v>
      </c>
      <c r="AO278" s="61" t="e">
        <f t="shared" si="57"/>
        <v>#VALUE!</v>
      </c>
      <c r="AQ278" s="61" t="str">
        <f>'Map and Ab list'!K781</f>
        <v>I19</v>
      </c>
      <c r="AR278" s="61" t="str">
        <f>'Map and Ab list'!K783</f>
        <v>I20</v>
      </c>
      <c r="AS278" s="61" t="e">
        <f t="shared" si="58"/>
        <v>#VALUE!</v>
      </c>
      <c r="AU278" s="61" t="str">
        <f>'Map and Ab list'!K855</f>
        <v>I19</v>
      </c>
      <c r="AV278" s="61" t="str">
        <f>'Map and Ab list'!K857</f>
        <v>I20</v>
      </c>
      <c r="AW278" s="61" t="e">
        <f t="shared" si="59"/>
        <v>#VALUE!</v>
      </c>
      <c r="AZ278" s="11"/>
      <c r="BA278" s="11"/>
      <c r="BC278" s="11"/>
      <c r="BD278" s="11"/>
      <c r="BE278" s="11"/>
      <c r="BG278" s="11"/>
      <c r="BH278" s="11"/>
      <c r="BI278" s="11"/>
      <c r="BK278" s="11"/>
      <c r="BL278" s="11"/>
      <c r="BM278" s="11"/>
      <c r="BO278" s="11"/>
      <c r="BP278" s="11"/>
      <c r="BQ278" s="11"/>
      <c r="BS278" s="11"/>
      <c r="BT278" s="11"/>
      <c r="BU278" s="11"/>
      <c r="BW278" s="11"/>
      <c r="BX278" s="11"/>
      <c r="BY278" s="11"/>
      <c r="CA278" s="11"/>
      <c r="CB278" s="11"/>
      <c r="CC278" s="11"/>
      <c r="CE278" s="11"/>
      <c r="CF278" s="11"/>
      <c r="CG278" s="11"/>
      <c r="CI278" s="11"/>
      <c r="CJ278" s="11"/>
      <c r="CK278" s="11"/>
      <c r="CM278" s="11"/>
      <c r="CN278" s="11"/>
      <c r="CO278" s="11"/>
      <c r="CQ278" s="11"/>
      <c r="CR278" s="11"/>
      <c r="CS278" s="11"/>
    </row>
    <row r="279" spans="1:97" ht="14.1" customHeight="1" x14ac:dyDescent="0.2">
      <c r="A279" s="64">
        <v>275</v>
      </c>
      <c r="B279" s="117" t="s">
        <v>1385</v>
      </c>
      <c r="C279" s="61" t="str">
        <f>'Map and Ab list'!L41</f>
        <v>J19</v>
      </c>
      <c r="D279" s="61" t="str">
        <f>'Map and Ab list'!L43</f>
        <v>J20</v>
      </c>
      <c r="E279" s="61" t="e">
        <f t="shared" si="48"/>
        <v>#VALUE!</v>
      </c>
      <c r="G279" s="61" t="str">
        <f>'Map and Ab list'!L115</f>
        <v>J19</v>
      </c>
      <c r="H279" s="61" t="str">
        <f>'Map and Ab list'!L117</f>
        <v>J20</v>
      </c>
      <c r="I279" s="61" t="e">
        <f t="shared" si="49"/>
        <v>#VALUE!</v>
      </c>
      <c r="K279" s="61" t="str">
        <f>'Map and Ab list'!L189</f>
        <v>J19</v>
      </c>
      <c r="L279" s="61" t="str">
        <f>'Map and Ab list'!L191</f>
        <v>J20</v>
      </c>
      <c r="M279" s="61" t="e">
        <f t="shared" si="50"/>
        <v>#VALUE!</v>
      </c>
      <c r="O279" s="61" t="str">
        <f>'Map and Ab list'!L263</f>
        <v>J19</v>
      </c>
      <c r="P279" s="61" t="str">
        <f>'Map and Ab list'!L265</f>
        <v>J20</v>
      </c>
      <c r="Q279" s="61" t="e">
        <f t="shared" si="51"/>
        <v>#VALUE!</v>
      </c>
      <c r="S279" s="61" t="str">
        <f>'Map and Ab list'!L337</f>
        <v>J19</v>
      </c>
      <c r="T279" s="61" t="str">
        <f>'Map and Ab list'!L339</f>
        <v>J20</v>
      </c>
      <c r="U279" s="61" t="e">
        <f t="shared" si="52"/>
        <v>#VALUE!</v>
      </c>
      <c r="W279" s="61" t="str">
        <f>'Map and Ab list'!L411</f>
        <v>J19</v>
      </c>
      <c r="X279" s="61" t="str">
        <f>'Map and Ab list'!L413</f>
        <v>J20</v>
      </c>
      <c r="Y279" s="61" t="e">
        <f t="shared" si="53"/>
        <v>#VALUE!</v>
      </c>
      <c r="AA279" s="61" t="str">
        <f>'Map and Ab list'!L485</f>
        <v>J19</v>
      </c>
      <c r="AB279" s="61" t="str">
        <f>'Map and Ab list'!L487</f>
        <v>J20</v>
      </c>
      <c r="AC279" s="61" t="e">
        <f t="shared" si="54"/>
        <v>#VALUE!</v>
      </c>
      <c r="AE279" s="61" t="str">
        <f>'Map and Ab list'!L559</f>
        <v>J19</v>
      </c>
      <c r="AF279" s="61" t="str">
        <f>'Map and Ab list'!L561</f>
        <v>J20</v>
      </c>
      <c r="AG279" s="61" t="e">
        <f t="shared" si="55"/>
        <v>#VALUE!</v>
      </c>
      <c r="AI279" s="61" t="str">
        <f>'Map and Ab list'!L633</f>
        <v>J19</v>
      </c>
      <c r="AJ279" s="61" t="str">
        <f>'Map and Ab list'!L635</f>
        <v>J20</v>
      </c>
      <c r="AK279" s="61" t="e">
        <f t="shared" si="56"/>
        <v>#VALUE!</v>
      </c>
      <c r="AM279" s="61" t="str">
        <f>'Map and Ab list'!L707</f>
        <v>J19</v>
      </c>
      <c r="AN279" s="61" t="str">
        <f>'Map and Ab list'!L709</f>
        <v>J20</v>
      </c>
      <c r="AO279" s="61" t="e">
        <f t="shared" si="57"/>
        <v>#VALUE!</v>
      </c>
      <c r="AQ279" s="61" t="str">
        <f>'Map and Ab list'!L781</f>
        <v>J19</v>
      </c>
      <c r="AR279" s="61" t="str">
        <f>'Map and Ab list'!L783</f>
        <v>J20</v>
      </c>
      <c r="AS279" s="61" t="e">
        <f t="shared" si="58"/>
        <v>#VALUE!</v>
      </c>
      <c r="AU279" s="61" t="str">
        <f>'Map and Ab list'!L855</f>
        <v>J19</v>
      </c>
      <c r="AV279" s="61" t="str">
        <f>'Map and Ab list'!L857</f>
        <v>J20</v>
      </c>
      <c r="AW279" s="61" t="e">
        <f t="shared" si="59"/>
        <v>#VALUE!</v>
      </c>
      <c r="AZ279" s="11"/>
      <c r="BA279" s="11"/>
      <c r="BC279" s="11"/>
      <c r="BD279" s="11"/>
      <c r="BE279" s="11"/>
      <c r="BG279" s="11"/>
      <c r="BH279" s="11"/>
      <c r="BI279" s="11"/>
      <c r="BK279" s="11"/>
      <c r="BL279" s="11"/>
      <c r="BM279" s="11"/>
      <c r="BO279" s="11"/>
      <c r="BP279" s="11"/>
      <c r="BQ279" s="11"/>
      <c r="BS279" s="11"/>
      <c r="BT279" s="11"/>
      <c r="BU279" s="11"/>
      <c r="BW279" s="11"/>
      <c r="BX279" s="11"/>
      <c r="BY279" s="11"/>
      <c r="CA279" s="11"/>
      <c r="CB279" s="11"/>
      <c r="CC279" s="11"/>
      <c r="CE279" s="11"/>
      <c r="CF279" s="11"/>
      <c r="CG279" s="11"/>
      <c r="CI279" s="11"/>
      <c r="CJ279" s="11"/>
      <c r="CK279" s="11"/>
      <c r="CM279" s="11"/>
      <c r="CN279" s="11"/>
      <c r="CO279" s="11"/>
      <c r="CQ279" s="11"/>
      <c r="CR279" s="11"/>
      <c r="CS279" s="11"/>
    </row>
    <row r="280" spans="1:97" ht="14.1" customHeight="1" x14ac:dyDescent="0.2">
      <c r="A280" s="64">
        <v>276</v>
      </c>
      <c r="B280" s="117" t="s">
        <v>1386</v>
      </c>
      <c r="C280" s="61" t="str">
        <f>'Map and Ab list'!M41</f>
        <v>K19</v>
      </c>
      <c r="D280" s="61" t="str">
        <f>'Map and Ab list'!M43</f>
        <v>K20</v>
      </c>
      <c r="E280" s="61" t="e">
        <f t="shared" si="48"/>
        <v>#VALUE!</v>
      </c>
      <c r="G280" s="61" t="str">
        <f>'Map and Ab list'!M115</f>
        <v>K19</v>
      </c>
      <c r="H280" s="61" t="str">
        <f>'Map and Ab list'!M117</f>
        <v>K20</v>
      </c>
      <c r="I280" s="61" t="e">
        <f t="shared" si="49"/>
        <v>#VALUE!</v>
      </c>
      <c r="K280" s="61" t="str">
        <f>'Map and Ab list'!M189</f>
        <v>K19</v>
      </c>
      <c r="L280" s="61" t="str">
        <f>'Map and Ab list'!M191</f>
        <v>K20</v>
      </c>
      <c r="M280" s="61" t="e">
        <f t="shared" si="50"/>
        <v>#VALUE!</v>
      </c>
      <c r="O280" s="61" t="str">
        <f>'Map and Ab list'!M263</f>
        <v>K19</v>
      </c>
      <c r="P280" s="61" t="str">
        <f>'Map and Ab list'!M265</f>
        <v>K20</v>
      </c>
      <c r="Q280" s="61" t="e">
        <f t="shared" si="51"/>
        <v>#VALUE!</v>
      </c>
      <c r="S280" s="61" t="str">
        <f>'Map and Ab list'!M337</f>
        <v>K19</v>
      </c>
      <c r="T280" s="61" t="str">
        <f>'Map and Ab list'!M339</f>
        <v>K20</v>
      </c>
      <c r="U280" s="61" t="e">
        <f t="shared" si="52"/>
        <v>#VALUE!</v>
      </c>
      <c r="W280" s="61" t="str">
        <f>'Map and Ab list'!M411</f>
        <v>K19</v>
      </c>
      <c r="X280" s="61" t="str">
        <f>'Map and Ab list'!M413</f>
        <v>K20</v>
      </c>
      <c r="Y280" s="61" t="e">
        <f t="shared" si="53"/>
        <v>#VALUE!</v>
      </c>
      <c r="AA280" s="61" t="str">
        <f>'Map and Ab list'!M485</f>
        <v>K19</v>
      </c>
      <c r="AB280" s="61" t="str">
        <f>'Map and Ab list'!M487</f>
        <v>K20</v>
      </c>
      <c r="AC280" s="61" t="e">
        <f t="shared" si="54"/>
        <v>#VALUE!</v>
      </c>
      <c r="AE280" s="61" t="str">
        <f>'Map and Ab list'!M559</f>
        <v>K19</v>
      </c>
      <c r="AF280" s="61" t="str">
        <f>'Map and Ab list'!M561</f>
        <v>K20</v>
      </c>
      <c r="AG280" s="61" t="e">
        <f t="shared" si="55"/>
        <v>#VALUE!</v>
      </c>
      <c r="AI280" s="61" t="str">
        <f>'Map and Ab list'!M633</f>
        <v>K19</v>
      </c>
      <c r="AJ280" s="61" t="str">
        <f>'Map and Ab list'!M635</f>
        <v>K20</v>
      </c>
      <c r="AK280" s="61" t="e">
        <f t="shared" si="56"/>
        <v>#VALUE!</v>
      </c>
      <c r="AM280" s="61" t="str">
        <f>'Map and Ab list'!M707</f>
        <v>K19</v>
      </c>
      <c r="AN280" s="61" t="str">
        <f>'Map and Ab list'!M709</f>
        <v>K20</v>
      </c>
      <c r="AO280" s="61" t="e">
        <f t="shared" si="57"/>
        <v>#VALUE!</v>
      </c>
      <c r="AQ280" s="61" t="str">
        <f>'Map and Ab list'!M781</f>
        <v>K19</v>
      </c>
      <c r="AR280" s="61" t="str">
        <f>'Map and Ab list'!M783</f>
        <v>K20</v>
      </c>
      <c r="AS280" s="61" t="e">
        <f t="shared" si="58"/>
        <v>#VALUE!</v>
      </c>
      <c r="AU280" s="61" t="str">
        <f>'Map and Ab list'!M855</f>
        <v>K19</v>
      </c>
      <c r="AV280" s="61" t="str">
        <f>'Map and Ab list'!M857</f>
        <v>K20</v>
      </c>
      <c r="AW280" s="61" t="e">
        <f t="shared" si="59"/>
        <v>#VALUE!</v>
      </c>
      <c r="AZ280" s="11"/>
      <c r="BA280" s="11"/>
      <c r="BC280" s="11"/>
      <c r="BD280" s="11"/>
      <c r="BE280" s="11"/>
      <c r="BG280" s="11"/>
      <c r="BH280" s="11"/>
      <c r="BI280" s="11"/>
      <c r="BK280" s="11"/>
      <c r="BL280" s="11"/>
      <c r="BM280" s="11"/>
      <c r="BO280" s="11"/>
      <c r="BP280" s="11"/>
      <c r="BQ280" s="11"/>
      <c r="BS280" s="11"/>
      <c r="BT280" s="11"/>
      <c r="BU280" s="11"/>
      <c r="BW280" s="11"/>
      <c r="BX280" s="11"/>
      <c r="BY280" s="11"/>
      <c r="CA280" s="11"/>
      <c r="CB280" s="11"/>
      <c r="CC280" s="11"/>
      <c r="CE280" s="11"/>
      <c r="CF280" s="11"/>
      <c r="CG280" s="11"/>
      <c r="CI280" s="11"/>
      <c r="CJ280" s="11"/>
      <c r="CK280" s="11"/>
      <c r="CM280" s="11"/>
      <c r="CN280" s="11"/>
      <c r="CO280" s="11"/>
      <c r="CQ280" s="11"/>
      <c r="CR280" s="11"/>
      <c r="CS280" s="11"/>
    </row>
    <row r="281" spans="1:97" ht="14.1" customHeight="1" x14ac:dyDescent="0.2">
      <c r="A281" s="64">
        <v>277</v>
      </c>
      <c r="B281" s="117" t="s">
        <v>1387</v>
      </c>
      <c r="C281" s="61" t="str">
        <f>'Map and Ab list'!N41</f>
        <v>L19</v>
      </c>
      <c r="D281" s="61" t="str">
        <f>'Map and Ab list'!N43</f>
        <v>L20</v>
      </c>
      <c r="E281" s="61" t="e">
        <f t="shared" si="48"/>
        <v>#VALUE!</v>
      </c>
      <c r="G281" s="61" t="str">
        <f>'Map and Ab list'!N115</f>
        <v>L19</v>
      </c>
      <c r="H281" s="61" t="str">
        <f>'Map and Ab list'!N117</f>
        <v>L20</v>
      </c>
      <c r="I281" s="61" t="e">
        <f t="shared" si="49"/>
        <v>#VALUE!</v>
      </c>
      <c r="K281" s="61" t="str">
        <f>'Map and Ab list'!N189</f>
        <v>L19</v>
      </c>
      <c r="L281" s="61" t="str">
        <f>'Map and Ab list'!N191</f>
        <v>L20</v>
      </c>
      <c r="M281" s="61" t="e">
        <f t="shared" si="50"/>
        <v>#VALUE!</v>
      </c>
      <c r="O281" s="61" t="str">
        <f>'Map and Ab list'!N263</f>
        <v>L19</v>
      </c>
      <c r="P281" s="61" t="str">
        <f>'Map and Ab list'!N265</f>
        <v>L20</v>
      </c>
      <c r="Q281" s="61" t="e">
        <f t="shared" si="51"/>
        <v>#VALUE!</v>
      </c>
      <c r="S281" s="61" t="str">
        <f>'Map and Ab list'!N337</f>
        <v>L19</v>
      </c>
      <c r="T281" s="61" t="str">
        <f>'Map and Ab list'!N339</f>
        <v>L20</v>
      </c>
      <c r="U281" s="61" t="e">
        <f t="shared" si="52"/>
        <v>#VALUE!</v>
      </c>
      <c r="W281" s="61" t="str">
        <f>'Map and Ab list'!N411</f>
        <v>L19</v>
      </c>
      <c r="X281" s="61" t="str">
        <f>'Map and Ab list'!N413</f>
        <v>L20</v>
      </c>
      <c r="Y281" s="61" t="e">
        <f t="shared" si="53"/>
        <v>#VALUE!</v>
      </c>
      <c r="AA281" s="61" t="str">
        <f>'Map and Ab list'!N485</f>
        <v>L19</v>
      </c>
      <c r="AB281" s="61" t="str">
        <f>'Map and Ab list'!N487</f>
        <v>L20</v>
      </c>
      <c r="AC281" s="61" t="e">
        <f t="shared" si="54"/>
        <v>#VALUE!</v>
      </c>
      <c r="AE281" s="61" t="str">
        <f>'Map and Ab list'!N559</f>
        <v>L19</v>
      </c>
      <c r="AF281" s="61" t="str">
        <f>'Map and Ab list'!N561</f>
        <v>L20</v>
      </c>
      <c r="AG281" s="61" t="e">
        <f t="shared" si="55"/>
        <v>#VALUE!</v>
      </c>
      <c r="AI281" s="61" t="str">
        <f>'Map and Ab list'!N633</f>
        <v>L19</v>
      </c>
      <c r="AJ281" s="61" t="str">
        <f>'Map and Ab list'!N635</f>
        <v>L20</v>
      </c>
      <c r="AK281" s="61" t="e">
        <f t="shared" si="56"/>
        <v>#VALUE!</v>
      </c>
      <c r="AM281" s="61" t="str">
        <f>'Map and Ab list'!N707</f>
        <v>L19</v>
      </c>
      <c r="AN281" s="61" t="str">
        <f>'Map and Ab list'!N709</f>
        <v>L20</v>
      </c>
      <c r="AO281" s="61" t="e">
        <f t="shared" si="57"/>
        <v>#VALUE!</v>
      </c>
      <c r="AQ281" s="61" t="str">
        <f>'Map and Ab list'!N781</f>
        <v>L19</v>
      </c>
      <c r="AR281" s="61" t="str">
        <f>'Map and Ab list'!N783</f>
        <v>L20</v>
      </c>
      <c r="AS281" s="61" t="e">
        <f t="shared" si="58"/>
        <v>#VALUE!</v>
      </c>
      <c r="AU281" s="61" t="str">
        <f>'Map and Ab list'!N855</f>
        <v>L19</v>
      </c>
      <c r="AV281" s="61" t="str">
        <f>'Map and Ab list'!N857</f>
        <v>L20</v>
      </c>
      <c r="AW281" s="61" t="e">
        <f t="shared" si="59"/>
        <v>#VALUE!</v>
      </c>
      <c r="AZ281" s="11"/>
      <c r="BA281" s="11"/>
      <c r="BC281" s="11"/>
      <c r="BD281" s="11"/>
      <c r="BE281" s="11"/>
      <c r="BG281" s="11"/>
      <c r="BH281" s="11"/>
      <c r="BI281" s="11"/>
      <c r="BK281" s="11"/>
      <c r="BL281" s="11"/>
      <c r="BM281" s="11"/>
      <c r="BO281" s="11"/>
      <c r="BP281" s="11"/>
      <c r="BQ281" s="11"/>
      <c r="BS281" s="11"/>
      <c r="BT281" s="11"/>
      <c r="BU281" s="11"/>
      <c r="BW281" s="11"/>
      <c r="BX281" s="11"/>
      <c r="BY281" s="11"/>
      <c r="CA281" s="11"/>
      <c r="CB281" s="11"/>
      <c r="CC281" s="11"/>
      <c r="CE281" s="11"/>
      <c r="CF281" s="11"/>
      <c r="CG281" s="11"/>
      <c r="CI281" s="11"/>
      <c r="CJ281" s="11"/>
      <c r="CK281" s="11"/>
      <c r="CM281" s="11"/>
      <c r="CN281" s="11"/>
      <c r="CO281" s="11"/>
      <c r="CQ281" s="11"/>
      <c r="CR281" s="11"/>
      <c r="CS281" s="11"/>
    </row>
    <row r="282" spans="1:97" ht="14.1" customHeight="1" x14ac:dyDescent="0.2">
      <c r="A282" s="64">
        <v>278</v>
      </c>
      <c r="B282" s="117" t="s">
        <v>1388</v>
      </c>
      <c r="C282" s="61" t="str">
        <f>'Map and Ab list'!O41</f>
        <v>M19</v>
      </c>
      <c r="D282" s="61" t="str">
        <f>'Map and Ab list'!O43</f>
        <v>M20</v>
      </c>
      <c r="E282" s="61" t="e">
        <f t="shared" si="48"/>
        <v>#VALUE!</v>
      </c>
      <c r="G282" s="61" t="str">
        <f>'Map and Ab list'!O115</f>
        <v>M19</v>
      </c>
      <c r="H282" s="61" t="str">
        <f>'Map and Ab list'!O117</f>
        <v>M20</v>
      </c>
      <c r="I282" s="61" t="e">
        <f t="shared" si="49"/>
        <v>#VALUE!</v>
      </c>
      <c r="K282" s="61" t="str">
        <f>'Map and Ab list'!O189</f>
        <v>M19</v>
      </c>
      <c r="L282" s="61" t="str">
        <f>'Map and Ab list'!O191</f>
        <v>M20</v>
      </c>
      <c r="M282" s="61" t="e">
        <f t="shared" si="50"/>
        <v>#VALUE!</v>
      </c>
      <c r="O282" s="61" t="str">
        <f>'Map and Ab list'!O263</f>
        <v>M19</v>
      </c>
      <c r="P282" s="61" t="str">
        <f>'Map and Ab list'!O265</f>
        <v>M20</v>
      </c>
      <c r="Q282" s="61" t="e">
        <f t="shared" si="51"/>
        <v>#VALUE!</v>
      </c>
      <c r="S282" s="61" t="str">
        <f>'Map and Ab list'!O337</f>
        <v>M19</v>
      </c>
      <c r="T282" s="61" t="str">
        <f>'Map and Ab list'!O339</f>
        <v>M20</v>
      </c>
      <c r="U282" s="61" t="e">
        <f t="shared" si="52"/>
        <v>#VALUE!</v>
      </c>
      <c r="W282" s="61" t="str">
        <f>'Map and Ab list'!O411</f>
        <v>M19</v>
      </c>
      <c r="X282" s="61" t="str">
        <f>'Map and Ab list'!O413</f>
        <v>M20</v>
      </c>
      <c r="Y282" s="61" t="e">
        <f t="shared" si="53"/>
        <v>#VALUE!</v>
      </c>
      <c r="AA282" s="61" t="str">
        <f>'Map and Ab list'!O485</f>
        <v>M19</v>
      </c>
      <c r="AB282" s="61" t="str">
        <f>'Map and Ab list'!O487</f>
        <v>M20</v>
      </c>
      <c r="AC282" s="61" t="e">
        <f t="shared" si="54"/>
        <v>#VALUE!</v>
      </c>
      <c r="AE282" s="61" t="str">
        <f>'Map and Ab list'!O559</f>
        <v>M19</v>
      </c>
      <c r="AF282" s="61" t="str">
        <f>'Map and Ab list'!O561</f>
        <v>M20</v>
      </c>
      <c r="AG282" s="61" t="e">
        <f t="shared" si="55"/>
        <v>#VALUE!</v>
      </c>
      <c r="AI282" s="61" t="str">
        <f>'Map and Ab list'!O633</f>
        <v>M19</v>
      </c>
      <c r="AJ282" s="61" t="str">
        <f>'Map and Ab list'!O635</f>
        <v>M20</v>
      </c>
      <c r="AK282" s="61" t="e">
        <f t="shared" si="56"/>
        <v>#VALUE!</v>
      </c>
      <c r="AM282" s="61" t="str">
        <f>'Map and Ab list'!O707</f>
        <v>M19</v>
      </c>
      <c r="AN282" s="61" t="str">
        <f>'Map and Ab list'!O709</f>
        <v>M20</v>
      </c>
      <c r="AO282" s="61" t="e">
        <f t="shared" si="57"/>
        <v>#VALUE!</v>
      </c>
      <c r="AQ282" s="61" t="str">
        <f>'Map and Ab list'!O781</f>
        <v>M19</v>
      </c>
      <c r="AR282" s="61" t="str">
        <f>'Map and Ab list'!O783</f>
        <v>M20</v>
      </c>
      <c r="AS282" s="61" t="e">
        <f t="shared" si="58"/>
        <v>#VALUE!</v>
      </c>
      <c r="AU282" s="61" t="str">
        <f>'Map and Ab list'!O855</f>
        <v>M19</v>
      </c>
      <c r="AV282" s="61" t="str">
        <f>'Map and Ab list'!O857</f>
        <v>M20</v>
      </c>
      <c r="AW282" s="61" t="e">
        <f t="shared" si="59"/>
        <v>#VALUE!</v>
      </c>
      <c r="AZ282" s="11"/>
      <c r="BA282" s="11"/>
      <c r="BC282" s="11"/>
      <c r="BD282" s="11"/>
      <c r="BE282" s="11"/>
      <c r="BG282" s="11"/>
      <c r="BH282" s="11"/>
      <c r="BI282" s="11"/>
      <c r="BK282" s="11"/>
      <c r="BL282" s="11"/>
      <c r="BM282" s="11"/>
      <c r="BO282" s="11"/>
      <c r="BP282" s="11"/>
      <c r="BQ282" s="11"/>
      <c r="BS282" s="11"/>
      <c r="BT282" s="11"/>
      <c r="BU282" s="11"/>
      <c r="BW282" s="11"/>
      <c r="BX282" s="11"/>
      <c r="BY282" s="11"/>
      <c r="CA282" s="11"/>
      <c r="CB282" s="11"/>
      <c r="CC282" s="11"/>
      <c r="CE282" s="11"/>
      <c r="CF282" s="11"/>
      <c r="CG282" s="11"/>
      <c r="CI282" s="11"/>
      <c r="CJ282" s="11"/>
      <c r="CK282" s="11"/>
      <c r="CM282" s="11"/>
      <c r="CN282" s="11"/>
      <c r="CO282" s="11"/>
      <c r="CQ282" s="11"/>
      <c r="CR282" s="11"/>
      <c r="CS282" s="11"/>
    </row>
    <row r="283" spans="1:97" ht="14.1" customHeight="1" x14ac:dyDescent="0.2">
      <c r="A283" s="64">
        <v>279</v>
      </c>
      <c r="B283" s="117" t="s">
        <v>1389</v>
      </c>
      <c r="C283" s="61" t="str">
        <f>'Map and Ab list'!P41</f>
        <v>N19</v>
      </c>
      <c r="D283" s="61" t="str">
        <f>'Map and Ab list'!P43</f>
        <v>N20</v>
      </c>
      <c r="E283" s="61" t="e">
        <f t="shared" si="48"/>
        <v>#VALUE!</v>
      </c>
      <c r="G283" s="61" t="str">
        <f>'Map and Ab list'!P115</f>
        <v>N19</v>
      </c>
      <c r="H283" s="61" t="str">
        <f>'Map and Ab list'!P117</f>
        <v>N20</v>
      </c>
      <c r="I283" s="61" t="e">
        <f t="shared" si="49"/>
        <v>#VALUE!</v>
      </c>
      <c r="K283" s="61" t="str">
        <f>'Map and Ab list'!P189</f>
        <v>N19</v>
      </c>
      <c r="L283" s="61" t="str">
        <f>'Map and Ab list'!P191</f>
        <v>N20</v>
      </c>
      <c r="M283" s="61" t="e">
        <f t="shared" si="50"/>
        <v>#VALUE!</v>
      </c>
      <c r="O283" s="61" t="str">
        <f>'Map and Ab list'!P263</f>
        <v>N19</v>
      </c>
      <c r="P283" s="61" t="str">
        <f>'Map and Ab list'!P265</f>
        <v>N20</v>
      </c>
      <c r="Q283" s="61" t="e">
        <f t="shared" si="51"/>
        <v>#VALUE!</v>
      </c>
      <c r="S283" s="61" t="str">
        <f>'Map and Ab list'!P337</f>
        <v>N19</v>
      </c>
      <c r="T283" s="61" t="str">
        <f>'Map and Ab list'!P339</f>
        <v>N20</v>
      </c>
      <c r="U283" s="61" t="e">
        <f t="shared" si="52"/>
        <v>#VALUE!</v>
      </c>
      <c r="W283" s="61" t="str">
        <f>'Map and Ab list'!P411</f>
        <v>N19</v>
      </c>
      <c r="X283" s="61" t="str">
        <f>'Map and Ab list'!P413</f>
        <v>N20</v>
      </c>
      <c r="Y283" s="61" t="e">
        <f t="shared" si="53"/>
        <v>#VALUE!</v>
      </c>
      <c r="AA283" s="61" t="str">
        <f>'Map and Ab list'!P485</f>
        <v>N19</v>
      </c>
      <c r="AB283" s="61" t="str">
        <f>'Map and Ab list'!P487</f>
        <v>N20</v>
      </c>
      <c r="AC283" s="61" t="e">
        <f t="shared" si="54"/>
        <v>#VALUE!</v>
      </c>
      <c r="AE283" s="61" t="str">
        <f>'Map and Ab list'!P559</f>
        <v>N19</v>
      </c>
      <c r="AF283" s="61" t="str">
        <f>'Map and Ab list'!P561</f>
        <v>N20</v>
      </c>
      <c r="AG283" s="61" t="e">
        <f t="shared" si="55"/>
        <v>#VALUE!</v>
      </c>
      <c r="AI283" s="61" t="str">
        <f>'Map and Ab list'!P633</f>
        <v>N19</v>
      </c>
      <c r="AJ283" s="61" t="str">
        <f>'Map and Ab list'!P635</f>
        <v>N20</v>
      </c>
      <c r="AK283" s="61" t="e">
        <f t="shared" si="56"/>
        <v>#VALUE!</v>
      </c>
      <c r="AM283" s="61" t="str">
        <f>'Map and Ab list'!P707</f>
        <v>N19</v>
      </c>
      <c r="AN283" s="61" t="str">
        <f>'Map and Ab list'!P709</f>
        <v>N20</v>
      </c>
      <c r="AO283" s="61" t="e">
        <f t="shared" si="57"/>
        <v>#VALUE!</v>
      </c>
      <c r="AQ283" s="61" t="str">
        <f>'Map and Ab list'!P781</f>
        <v>N19</v>
      </c>
      <c r="AR283" s="61" t="str">
        <f>'Map and Ab list'!P783</f>
        <v>N20</v>
      </c>
      <c r="AS283" s="61" t="e">
        <f t="shared" si="58"/>
        <v>#VALUE!</v>
      </c>
      <c r="AU283" s="61" t="str">
        <f>'Map and Ab list'!P855</f>
        <v>N19</v>
      </c>
      <c r="AV283" s="61" t="str">
        <f>'Map and Ab list'!P857</f>
        <v>N20</v>
      </c>
      <c r="AW283" s="61" t="e">
        <f t="shared" si="59"/>
        <v>#VALUE!</v>
      </c>
      <c r="AZ283" s="11"/>
      <c r="BA283" s="11"/>
      <c r="BC283" s="11"/>
      <c r="BD283" s="11"/>
      <c r="BE283" s="11"/>
      <c r="BG283" s="11"/>
      <c r="BH283" s="11"/>
      <c r="BI283" s="11"/>
      <c r="BK283" s="11"/>
      <c r="BL283" s="11"/>
      <c r="BM283" s="11"/>
      <c r="BO283" s="11"/>
      <c r="BP283" s="11"/>
      <c r="BQ283" s="11"/>
      <c r="BS283" s="11"/>
      <c r="BT283" s="11"/>
      <c r="BU283" s="11"/>
      <c r="BW283" s="11"/>
      <c r="BX283" s="11"/>
      <c r="BY283" s="11"/>
      <c r="CA283" s="11"/>
      <c r="CB283" s="11"/>
      <c r="CC283" s="11"/>
      <c r="CE283" s="11"/>
      <c r="CF283" s="11"/>
      <c r="CG283" s="11"/>
      <c r="CI283" s="11"/>
      <c r="CJ283" s="11"/>
      <c r="CK283" s="11"/>
      <c r="CM283" s="11"/>
      <c r="CN283" s="11"/>
      <c r="CO283" s="11"/>
      <c r="CQ283" s="11"/>
      <c r="CR283" s="11"/>
      <c r="CS283" s="11"/>
    </row>
    <row r="284" spans="1:97" ht="14.1" customHeight="1" x14ac:dyDescent="0.2">
      <c r="A284" s="64">
        <v>280</v>
      </c>
      <c r="B284" s="117" t="s">
        <v>1390</v>
      </c>
      <c r="C284" s="61" t="str">
        <f>'Map and Ab list'!Q41</f>
        <v>O19</v>
      </c>
      <c r="D284" s="61" t="str">
        <f>'Map and Ab list'!Q43</f>
        <v>O20</v>
      </c>
      <c r="E284" s="61" t="e">
        <f t="shared" si="48"/>
        <v>#VALUE!</v>
      </c>
      <c r="G284" s="61" t="str">
        <f>'Map and Ab list'!Q115</f>
        <v>O19</v>
      </c>
      <c r="H284" s="61" t="str">
        <f>'Map and Ab list'!Q117</f>
        <v>O20</v>
      </c>
      <c r="I284" s="61" t="e">
        <f t="shared" si="49"/>
        <v>#VALUE!</v>
      </c>
      <c r="K284" s="61" t="str">
        <f>'Map and Ab list'!Q189</f>
        <v>O19</v>
      </c>
      <c r="L284" s="61" t="str">
        <f>'Map and Ab list'!Q191</f>
        <v>O20</v>
      </c>
      <c r="M284" s="61" t="e">
        <f t="shared" si="50"/>
        <v>#VALUE!</v>
      </c>
      <c r="O284" s="61" t="str">
        <f>'Map and Ab list'!Q263</f>
        <v>O19</v>
      </c>
      <c r="P284" s="61" t="str">
        <f>'Map and Ab list'!Q265</f>
        <v>O20</v>
      </c>
      <c r="Q284" s="61" t="e">
        <f t="shared" si="51"/>
        <v>#VALUE!</v>
      </c>
      <c r="S284" s="61" t="str">
        <f>'Map and Ab list'!Q337</f>
        <v>O19</v>
      </c>
      <c r="T284" s="61" t="str">
        <f>'Map and Ab list'!Q339</f>
        <v>O20</v>
      </c>
      <c r="U284" s="61" t="e">
        <f t="shared" si="52"/>
        <v>#VALUE!</v>
      </c>
      <c r="W284" s="61" t="str">
        <f>'Map and Ab list'!Q411</f>
        <v>O19</v>
      </c>
      <c r="X284" s="61" t="str">
        <f>'Map and Ab list'!Q413</f>
        <v>O20</v>
      </c>
      <c r="Y284" s="61" t="e">
        <f t="shared" si="53"/>
        <v>#VALUE!</v>
      </c>
      <c r="AA284" s="61" t="str">
        <f>'Map and Ab list'!Q485</f>
        <v>O19</v>
      </c>
      <c r="AB284" s="61" t="str">
        <f>'Map and Ab list'!Q487</f>
        <v>O20</v>
      </c>
      <c r="AC284" s="61" t="e">
        <f t="shared" si="54"/>
        <v>#VALUE!</v>
      </c>
      <c r="AE284" s="61" t="str">
        <f>'Map and Ab list'!Q559</f>
        <v>O19</v>
      </c>
      <c r="AF284" s="61" t="str">
        <f>'Map and Ab list'!Q561</f>
        <v>O20</v>
      </c>
      <c r="AG284" s="61" t="e">
        <f t="shared" si="55"/>
        <v>#VALUE!</v>
      </c>
      <c r="AI284" s="61" t="str">
        <f>'Map and Ab list'!Q633</f>
        <v>O19</v>
      </c>
      <c r="AJ284" s="61" t="str">
        <f>'Map and Ab list'!Q635</f>
        <v>O20</v>
      </c>
      <c r="AK284" s="61" t="e">
        <f t="shared" si="56"/>
        <v>#VALUE!</v>
      </c>
      <c r="AM284" s="61" t="str">
        <f>'Map and Ab list'!Q707</f>
        <v>O19</v>
      </c>
      <c r="AN284" s="61" t="str">
        <f>'Map and Ab list'!Q709</f>
        <v>O20</v>
      </c>
      <c r="AO284" s="61" t="e">
        <f t="shared" si="57"/>
        <v>#VALUE!</v>
      </c>
      <c r="AQ284" s="61" t="str">
        <f>'Map and Ab list'!Q781</f>
        <v>O19</v>
      </c>
      <c r="AR284" s="61" t="str">
        <f>'Map and Ab list'!Q783</f>
        <v>O20</v>
      </c>
      <c r="AS284" s="61" t="e">
        <f t="shared" si="58"/>
        <v>#VALUE!</v>
      </c>
      <c r="AU284" s="61" t="str">
        <f>'Map and Ab list'!Q855</f>
        <v>O19</v>
      </c>
      <c r="AV284" s="61" t="str">
        <f>'Map and Ab list'!Q857</f>
        <v>O20</v>
      </c>
      <c r="AW284" s="61" t="e">
        <f t="shared" si="59"/>
        <v>#VALUE!</v>
      </c>
      <c r="AZ284" s="11"/>
      <c r="BA284" s="11"/>
      <c r="BC284" s="11"/>
      <c r="BD284" s="11"/>
      <c r="BE284" s="11"/>
      <c r="BG284" s="11"/>
      <c r="BH284" s="11"/>
      <c r="BI284" s="11"/>
      <c r="BK284" s="11"/>
      <c r="BL284" s="11"/>
      <c r="BM284" s="11"/>
      <c r="BO284" s="11"/>
      <c r="BP284" s="11"/>
      <c r="BQ284" s="11"/>
      <c r="BS284" s="11"/>
      <c r="BT284" s="11"/>
      <c r="BU284" s="11"/>
      <c r="BW284" s="11"/>
      <c r="BX284" s="11"/>
      <c r="BY284" s="11"/>
      <c r="CA284" s="11"/>
      <c r="CB284" s="11"/>
      <c r="CC284" s="11"/>
      <c r="CE284" s="11"/>
      <c r="CF284" s="11"/>
      <c r="CG284" s="11"/>
      <c r="CI284" s="11"/>
      <c r="CJ284" s="11"/>
      <c r="CK284" s="11"/>
      <c r="CM284" s="11"/>
      <c r="CN284" s="11"/>
      <c r="CO284" s="11"/>
      <c r="CQ284" s="11"/>
      <c r="CR284" s="11"/>
      <c r="CS284" s="11"/>
    </row>
    <row r="285" spans="1:97" ht="14.1" customHeight="1" x14ac:dyDescent="0.2">
      <c r="A285" s="64">
        <v>281</v>
      </c>
      <c r="B285" s="117" t="s">
        <v>1391</v>
      </c>
      <c r="C285" s="61" t="str">
        <f>'Map and Ab list'!R41</f>
        <v>P19</v>
      </c>
      <c r="D285" s="61" t="str">
        <f>'Map and Ab list'!R43</f>
        <v>P20</v>
      </c>
      <c r="E285" s="61" t="e">
        <f t="shared" si="48"/>
        <v>#VALUE!</v>
      </c>
      <c r="G285" s="61" t="str">
        <f>'Map and Ab list'!R115</f>
        <v>P19</v>
      </c>
      <c r="H285" s="61" t="str">
        <f>'Map and Ab list'!R117</f>
        <v>P20</v>
      </c>
      <c r="I285" s="61" t="e">
        <f t="shared" si="49"/>
        <v>#VALUE!</v>
      </c>
      <c r="K285" s="61" t="str">
        <f>'Map and Ab list'!R189</f>
        <v>P19</v>
      </c>
      <c r="L285" s="61" t="str">
        <f>'Map and Ab list'!R191</f>
        <v>P20</v>
      </c>
      <c r="M285" s="61" t="e">
        <f t="shared" si="50"/>
        <v>#VALUE!</v>
      </c>
      <c r="O285" s="61" t="str">
        <f>'Map and Ab list'!R263</f>
        <v>P19</v>
      </c>
      <c r="P285" s="61" t="str">
        <f>'Map and Ab list'!R265</f>
        <v>P20</v>
      </c>
      <c r="Q285" s="61" t="e">
        <f t="shared" si="51"/>
        <v>#VALUE!</v>
      </c>
      <c r="S285" s="61" t="str">
        <f>'Map and Ab list'!R337</f>
        <v>P19</v>
      </c>
      <c r="T285" s="61" t="str">
        <f>'Map and Ab list'!R339</f>
        <v>P20</v>
      </c>
      <c r="U285" s="61" t="e">
        <f t="shared" si="52"/>
        <v>#VALUE!</v>
      </c>
      <c r="W285" s="61" t="str">
        <f>'Map and Ab list'!R411</f>
        <v>P19</v>
      </c>
      <c r="X285" s="61" t="str">
        <f>'Map and Ab list'!R413</f>
        <v>P20</v>
      </c>
      <c r="Y285" s="61" t="e">
        <f t="shared" si="53"/>
        <v>#VALUE!</v>
      </c>
      <c r="AA285" s="61" t="str">
        <f>'Map and Ab list'!R485</f>
        <v>P19</v>
      </c>
      <c r="AB285" s="61" t="str">
        <f>'Map and Ab list'!R487</f>
        <v>P20</v>
      </c>
      <c r="AC285" s="61" t="e">
        <f t="shared" si="54"/>
        <v>#VALUE!</v>
      </c>
      <c r="AE285" s="61" t="str">
        <f>'Map and Ab list'!R559</f>
        <v>P19</v>
      </c>
      <c r="AF285" s="61" t="str">
        <f>'Map and Ab list'!R561</f>
        <v>P20</v>
      </c>
      <c r="AG285" s="61" t="e">
        <f t="shared" si="55"/>
        <v>#VALUE!</v>
      </c>
      <c r="AI285" s="61" t="str">
        <f>'Map and Ab list'!R633</f>
        <v>P19</v>
      </c>
      <c r="AJ285" s="61" t="str">
        <f>'Map and Ab list'!R635</f>
        <v>P20</v>
      </c>
      <c r="AK285" s="61" t="e">
        <f t="shared" si="56"/>
        <v>#VALUE!</v>
      </c>
      <c r="AM285" s="61" t="str">
        <f>'Map and Ab list'!R707</f>
        <v>P19</v>
      </c>
      <c r="AN285" s="61" t="str">
        <f>'Map and Ab list'!R709</f>
        <v>P20</v>
      </c>
      <c r="AO285" s="61" t="e">
        <f t="shared" si="57"/>
        <v>#VALUE!</v>
      </c>
      <c r="AQ285" s="61" t="str">
        <f>'Map and Ab list'!R781</f>
        <v>P19</v>
      </c>
      <c r="AR285" s="61" t="str">
        <f>'Map and Ab list'!R783</f>
        <v>P20</v>
      </c>
      <c r="AS285" s="61" t="e">
        <f t="shared" si="58"/>
        <v>#VALUE!</v>
      </c>
      <c r="AU285" s="61" t="str">
        <f>'Map and Ab list'!R855</f>
        <v>P19</v>
      </c>
      <c r="AV285" s="61" t="str">
        <f>'Map and Ab list'!R857</f>
        <v>P20</v>
      </c>
      <c r="AW285" s="61" t="e">
        <f t="shared" si="59"/>
        <v>#VALUE!</v>
      </c>
      <c r="AZ285" s="11"/>
      <c r="BA285" s="11"/>
      <c r="BC285" s="11"/>
      <c r="BD285" s="11"/>
      <c r="BE285" s="11"/>
      <c r="BG285" s="11"/>
      <c r="BH285" s="11"/>
      <c r="BI285" s="11"/>
      <c r="BK285" s="11"/>
      <c r="BL285" s="11"/>
      <c r="BM285" s="11"/>
      <c r="BO285" s="11"/>
      <c r="BP285" s="11"/>
      <c r="BQ285" s="11"/>
      <c r="BS285" s="11"/>
      <c r="BT285" s="11"/>
      <c r="BU285" s="11"/>
      <c r="BW285" s="11"/>
      <c r="BX285" s="11"/>
      <c r="BY285" s="11"/>
      <c r="CA285" s="11"/>
      <c r="CB285" s="11"/>
      <c r="CC285" s="11"/>
      <c r="CE285" s="11"/>
      <c r="CF285" s="11"/>
      <c r="CG285" s="11"/>
      <c r="CI285" s="11"/>
      <c r="CJ285" s="11"/>
      <c r="CK285" s="11"/>
      <c r="CM285" s="11"/>
      <c r="CN285" s="11"/>
      <c r="CO285" s="11"/>
      <c r="CQ285" s="11"/>
      <c r="CR285" s="11"/>
      <c r="CS285" s="11"/>
    </row>
    <row r="286" spans="1:97" ht="14.1" customHeight="1" x14ac:dyDescent="0.2">
      <c r="A286" s="64">
        <v>282</v>
      </c>
      <c r="B286" s="117" t="s">
        <v>1392</v>
      </c>
      <c r="C286" s="61" t="str">
        <f>'Map and Ab list'!S41</f>
        <v>S19</v>
      </c>
      <c r="D286" s="61" t="str">
        <f>'Map and Ab list'!S43</f>
        <v>S20</v>
      </c>
      <c r="E286" s="61" t="e">
        <f t="shared" si="48"/>
        <v>#VALUE!</v>
      </c>
      <c r="G286" s="61" t="str">
        <f>'Map and Ab list'!S115</f>
        <v>S19</v>
      </c>
      <c r="H286" s="61" t="str">
        <f>'Map and Ab list'!S117</f>
        <v>S20</v>
      </c>
      <c r="I286" s="61" t="e">
        <f t="shared" si="49"/>
        <v>#VALUE!</v>
      </c>
      <c r="K286" s="61" t="str">
        <f>'Map and Ab list'!S189</f>
        <v>S19</v>
      </c>
      <c r="L286" s="61" t="str">
        <f>'Map and Ab list'!S191</f>
        <v>S20</v>
      </c>
      <c r="M286" s="61" t="e">
        <f t="shared" si="50"/>
        <v>#VALUE!</v>
      </c>
      <c r="O286" s="61" t="str">
        <f>'Map and Ab list'!S263</f>
        <v>S19</v>
      </c>
      <c r="P286" s="61" t="str">
        <f>'Map and Ab list'!S265</f>
        <v>S20</v>
      </c>
      <c r="Q286" s="61" t="e">
        <f t="shared" si="51"/>
        <v>#VALUE!</v>
      </c>
      <c r="S286" s="61" t="str">
        <f>'Map and Ab list'!S337</f>
        <v>S19</v>
      </c>
      <c r="T286" s="61" t="str">
        <f>'Map and Ab list'!S339</f>
        <v>S20</v>
      </c>
      <c r="U286" s="61" t="e">
        <f t="shared" si="52"/>
        <v>#VALUE!</v>
      </c>
      <c r="W286" s="61" t="str">
        <f>'Map and Ab list'!S411</f>
        <v>S19</v>
      </c>
      <c r="X286" s="61" t="str">
        <f>'Map and Ab list'!S413</f>
        <v>S20</v>
      </c>
      <c r="Y286" s="61" t="e">
        <f t="shared" si="53"/>
        <v>#VALUE!</v>
      </c>
      <c r="AA286" s="61" t="str">
        <f>'Map and Ab list'!S485</f>
        <v>S19</v>
      </c>
      <c r="AB286" s="61" t="str">
        <f>'Map and Ab list'!S487</f>
        <v>S20</v>
      </c>
      <c r="AC286" s="61" t="e">
        <f t="shared" si="54"/>
        <v>#VALUE!</v>
      </c>
      <c r="AE286" s="61" t="str">
        <f>'Map and Ab list'!S559</f>
        <v>S19</v>
      </c>
      <c r="AF286" s="61" t="str">
        <f>'Map and Ab list'!S561</f>
        <v>S20</v>
      </c>
      <c r="AG286" s="61" t="e">
        <f t="shared" si="55"/>
        <v>#VALUE!</v>
      </c>
      <c r="AI286" s="61" t="str">
        <f>'Map and Ab list'!S633</f>
        <v>S19</v>
      </c>
      <c r="AJ286" s="61" t="str">
        <f>'Map and Ab list'!S635</f>
        <v>S20</v>
      </c>
      <c r="AK286" s="61" t="e">
        <f t="shared" si="56"/>
        <v>#VALUE!</v>
      </c>
      <c r="AM286" s="61" t="str">
        <f>'Map and Ab list'!S707</f>
        <v>S19</v>
      </c>
      <c r="AN286" s="61" t="str">
        <f>'Map and Ab list'!S709</f>
        <v>S20</v>
      </c>
      <c r="AO286" s="61" t="e">
        <f t="shared" si="57"/>
        <v>#VALUE!</v>
      </c>
      <c r="AQ286" s="61" t="str">
        <f>'Map and Ab list'!S781</f>
        <v>S19</v>
      </c>
      <c r="AR286" s="61" t="str">
        <f>'Map and Ab list'!S783</f>
        <v>S20</v>
      </c>
      <c r="AS286" s="61" t="e">
        <f t="shared" si="58"/>
        <v>#VALUE!</v>
      </c>
      <c r="AU286" s="61" t="str">
        <f>'Map and Ab list'!S855</f>
        <v>S19</v>
      </c>
      <c r="AV286" s="61" t="str">
        <f>'Map and Ab list'!S857</f>
        <v>S20</v>
      </c>
      <c r="AW286" s="61" t="e">
        <f t="shared" si="59"/>
        <v>#VALUE!</v>
      </c>
      <c r="AZ286" s="11"/>
      <c r="BA286" s="11"/>
      <c r="BC286" s="11"/>
      <c r="BD286" s="11"/>
      <c r="BE286" s="11"/>
      <c r="BG286" s="11"/>
      <c r="BH286" s="11"/>
      <c r="BI286" s="11"/>
      <c r="BK286" s="11"/>
      <c r="BL286" s="11"/>
      <c r="BM286" s="11"/>
      <c r="BO286" s="11"/>
      <c r="BP286" s="11"/>
      <c r="BQ286" s="11"/>
      <c r="BS286" s="11"/>
      <c r="BT286" s="11"/>
      <c r="BU286" s="11"/>
      <c r="BW286" s="11"/>
      <c r="BX286" s="11"/>
      <c r="BY286" s="11"/>
      <c r="CA286" s="11"/>
      <c r="CB286" s="11"/>
      <c r="CC286" s="11"/>
      <c r="CE286" s="11"/>
      <c r="CF286" s="11"/>
      <c r="CG286" s="11"/>
      <c r="CI286" s="11"/>
      <c r="CJ286" s="11"/>
      <c r="CK286" s="11"/>
      <c r="CM286" s="11"/>
      <c r="CN286" s="11"/>
      <c r="CO286" s="11"/>
      <c r="CQ286" s="11"/>
      <c r="CR286" s="11"/>
      <c r="CS286" s="11"/>
    </row>
    <row r="287" spans="1:97" ht="14.1" customHeight="1" x14ac:dyDescent="0.2">
      <c r="A287" s="64">
        <v>283</v>
      </c>
      <c r="B287" s="117" t="s">
        <v>1393</v>
      </c>
      <c r="C287" s="61" t="str">
        <f>'Map and Ab list'!T41</f>
        <v>R19</v>
      </c>
      <c r="D287" s="61" t="str">
        <f>'Map and Ab list'!T43</f>
        <v>R20</v>
      </c>
      <c r="E287" s="61" t="e">
        <f t="shared" si="48"/>
        <v>#VALUE!</v>
      </c>
      <c r="G287" s="61" t="str">
        <f>'Map and Ab list'!T115</f>
        <v>R19</v>
      </c>
      <c r="H287" s="61" t="str">
        <f>'Map and Ab list'!T117</f>
        <v>R20</v>
      </c>
      <c r="I287" s="61" t="e">
        <f t="shared" si="49"/>
        <v>#VALUE!</v>
      </c>
      <c r="K287" s="61" t="str">
        <f>'Map and Ab list'!T189</f>
        <v>R19</v>
      </c>
      <c r="L287" s="61" t="str">
        <f>'Map and Ab list'!T191</f>
        <v>R20</v>
      </c>
      <c r="M287" s="61" t="e">
        <f t="shared" si="50"/>
        <v>#VALUE!</v>
      </c>
      <c r="O287" s="61" t="str">
        <f>'Map and Ab list'!T263</f>
        <v>R19</v>
      </c>
      <c r="P287" s="61" t="str">
        <f>'Map and Ab list'!T265</f>
        <v>R20</v>
      </c>
      <c r="Q287" s="61" t="e">
        <f t="shared" si="51"/>
        <v>#VALUE!</v>
      </c>
      <c r="S287" s="61" t="str">
        <f>'Map and Ab list'!T337</f>
        <v>R19</v>
      </c>
      <c r="T287" s="61" t="str">
        <f>'Map and Ab list'!T339</f>
        <v>R20</v>
      </c>
      <c r="U287" s="61" t="e">
        <f t="shared" si="52"/>
        <v>#VALUE!</v>
      </c>
      <c r="W287" s="61" t="str">
        <f>'Map and Ab list'!T411</f>
        <v>R19</v>
      </c>
      <c r="X287" s="61" t="str">
        <f>'Map and Ab list'!T413</f>
        <v>R20</v>
      </c>
      <c r="Y287" s="61" t="e">
        <f t="shared" si="53"/>
        <v>#VALUE!</v>
      </c>
      <c r="AA287" s="61" t="str">
        <f>'Map and Ab list'!T485</f>
        <v>R19</v>
      </c>
      <c r="AB287" s="61" t="str">
        <f>'Map and Ab list'!T487</f>
        <v>R20</v>
      </c>
      <c r="AC287" s="61" t="e">
        <f t="shared" si="54"/>
        <v>#VALUE!</v>
      </c>
      <c r="AE287" s="61" t="str">
        <f>'Map and Ab list'!T559</f>
        <v>R19</v>
      </c>
      <c r="AF287" s="61" t="str">
        <f>'Map and Ab list'!T561</f>
        <v>R20</v>
      </c>
      <c r="AG287" s="61" t="e">
        <f t="shared" si="55"/>
        <v>#VALUE!</v>
      </c>
      <c r="AI287" s="61" t="str">
        <f>'Map and Ab list'!T633</f>
        <v>R19</v>
      </c>
      <c r="AJ287" s="61" t="str">
        <f>'Map and Ab list'!T635</f>
        <v>R20</v>
      </c>
      <c r="AK287" s="61" t="e">
        <f t="shared" si="56"/>
        <v>#VALUE!</v>
      </c>
      <c r="AM287" s="61" t="str">
        <f>'Map and Ab list'!T707</f>
        <v>R19</v>
      </c>
      <c r="AN287" s="61" t="str">
        <f>'Map and Ab list'!T709</f>
        <v>R20</v>
      </c>
      <c r="AO287" s="61" t="e">
        <f t="shared" si="57"/>
        <v>#VALUE!</v>
      </c>
      <c r="AQ287" s="61" t="str">
        <f>'Map and Ab list'!T781</f>
        <v>R19</v>
      </c>
      <c r="AR287" s="61" t="str">
        <f>'Map and Ab list'!T783</f>
        <v>R20</v>
      </c>
      <c r="AS287" s="61" t="e">
        <f t="shared" si="58"/>
        <v>#VALUE!</v>
      </c>
      <c r="AU287" s="61" t="str">
        <f>'Map and Ab list'!T855</f>
        <v>R19</v>
      </c>
      <c r="AV287" s="61" t="str">
        <f>'Map and Ab list'!T857</f>
        <v>R20</v>
      </c>
      <c r="AW287" s="61" t="e">
        <f t="shared" si="59"/>
        <v>#VALUE!</v>
      </c>
      <c r="AZ287" s="11"/>
      <c r="BA287" s="11"/>
      <c r="BC287" s="11"/>
      <c r="BD287" s="11"/>
      <c r="BE287" s="11"/>
      <c r="BG287" s="11"/>
      <c r="BH287" s="11"/>
      <c r="BI287" s="11"/>
      <c r="BK287" s="11"/>
      <c r="BL287" s="11"/>
      <c r="BM287" s="11"/>
      <c r="BO287" s="11"/>
      <c r="BP287" s="11"/>
      <c r="BQ287" s="11"/>
      <c r="BS287" s="11"/>
      <c r="BT287" s="11"/>
      <c r="BU287" s="11"/>
      <c r="BW287" s="11"/>
      <c r="BX287" s="11"/>
      <c r="BY287" s="11"/>
      <c r="CA287" s="11"/>
      <c r="CB287" s="11"/>
      <c r="CC287" s="11"/>
      <c r="CE287" s="11"/>
      <c r="CF287" s="11"/>
      <c r="CG287" s="11"/>
      <c r="CI287" s="11"/>
      <c r="CJ287" s="11"/>
      <c r="CK287" s="11"/>
      <c r="CM287" s="11"/>
      <c r="CN287" s="11"/>
      <c r="CO287" s="11"/>
      <c r="CQ287" s="11"/>
      <c r="CR287" s="11"/>
      <c r="CS287" s="11"/>
    </row>
    <row r="288" spans="1:97" ht="14.1" customHeight="1" x14ac:dyDescent="0.2">
      <c r="A288" s="64">
        <v>284</v>
      </c>
      <c r="B288" s="117" t="s">
        <v>1394</v>
      </c>
      <c r="C288" s="61" t="str">
        <f>'Map and Ab list'!U41</f>
        <v>S19</v>
      </c>
      <c r="D288" s="61" t="str">
        <f>'Map and Ab list'!U43</f>
        <v>S20</v>
      </c>
      <c r="E288" s="61" t="e">
        <f t="shared" si="48"/>
        <v>#VALUE!</v>
      </c>
      <c r="G288" s="61" t="str">
        <f>'Map and Ab list'!U115</f>
        <v>S19</v>
      </c>
      <c r="H288" s="61" t="str">
        <f>'Map and Ab list'!U117</f>
        <v>S20</v>
      </c>
      <c r="I288" s="61" t="e">
        <f t="shared" si="49"/>
        <v>#VALUE!</v>
      </c>
      <c r="K288" s="61" t="str">
        <f>'Map and Ab list'!U189</f>
        <v>S19</v>
      </c>
      <c r="L288" s="61" t="str">
        <f>'Map and Ab list'!U191</f>
        <v>S20</v>
      </c>
      <c r="M288" s="61" t="e">
        <f t="shared" si="50"/>
        <v>#VALUE!</v>
      </c>
      <c r="O288" s="61" t="str">
        <f>'Map and Ab list'!U263</f>
        <v>S19</v>
      </c>
      <c r="P288" s="61" t="str">
        <f>'Map and Ab list'!U265</f>
        <v>S20</v>
      </c>
      <c r="Q288" s="61" t="e">
        <f t="shared" si="51"/>
        <v>#VALUE!</v>
      </c>
      <c r="S288" s="61" t="str">
        <f>'Map and Ab list'!U337</f>
        <v>S19</v>
      </c>
      <c r="T288" s="61" t="str">
        <f>'Map and Ab list'!U339</f>
        <v>S20</v>
      </c>
      <c r="U288" s="61" t="e">
        <f t="shared" si="52"/>
        <v>#VALUE!</v>
      </c>
      <c r="W288" s="61" t="str">
        <f>'Map and Ab list'!U411</f>
        <v>S19</v>
      </c>
      <c r="X288" s="61" t="str">
        <f>'Map and Ab list'!U413</f>
        <v>S20</v>
      </c>
      <c r="Y288" s="61" t="e">
        <f t="shared" si="53"/>
        <v>#VALUE!</v>
      </c>
      <c r="AA288" s="61" t="str">
        <f>'Map and Ab list'!U485</f>
        <v>S19</v>
      </c>
      <c r="AB288" s="61" t="str">
        <f>'Map and Ab list'!U487</f>
        <v>S20</v>
      </c>
      <c r="AC288" s="61" t="e">
        <f t="shared" si="54"/>
        <v>#VALUE!</v>
      </c>
      <c r="AE288" s="61" t="str">
        <f>'Map and Ab list'!U559</f>
        <v>S19</v>
      </c>
      <c r="AF288" s="61" t="str">
        <f>'Map and Ab list'!U561</f>
        <v>S20</v>
      </c>
      <c r="AG288" s="61" t="e">
        <f t="shared" si="55"/>
        <v>#VALUE!</v>
      </c>
      <c r="AI288" s="61" t="str">
        <f>'Map and Ab list'!U633</f>
        <v>S19</v>
      </c>
      <c r="AJ288" s="61" t="str">
        <f>'Map and Ab list'!U635</f>
        <v>S20</v>
      </c>
      <c r="AK288" s="61" t="e">
        <f t="shared" si="56"/>
        <v>#VALUE!</v>
      </c>
      <c r="AM288" s="61" t="str">
        <f>'Map and Ab list'!U707</f>
        <v>S19</v>
      </c>
      <c r="AN288" s="61" t="str">
        <f>'Map and Ab list'!U709</f>
        <v>S20</v>
      </c>
      <c r="AO288" s="61" t="e">
        <f t="shared" si="57"/>
        <v>#VALUE!</v>
      </c>
      <c r="AQ288" s="61" t="str">
        <f>'Map and Ab list'!U781</f>
        <v>S19</v>
      </c>
      <c r="AR288" s="61" t="str">
        <f>'Map and Ab list'!U783</f>
        <v>S20</v>
      </c>
      <c r="AS288" s="61" t="e">
        <f t="shared" si="58"/>
        <v>#VALUE!</v>
      </c>
      <c r="AU288" s="61" t="str">
        <f>'Map and Ab list'!U855</f>
        <v>S19</v>
      </c>
      <c r="AV288" s="61" t="str">
        <f>'Map and Ab list'!U857</f>
        <v>S20</v>
      </c>
      <c r="AW288" s="61" t="e">
        <f t="shared" si="59"/>
        <v>#VALUE!</v>
      </c>
      <c r="AZ288" s="11"/>
      <c r="BA288" s="11"/>
      <c r="BC288" s="11"/>
      <c r="BD288" s="11"/>
      <c r="BE288" s="11"/>
      <c r="BG288" s="11"/>
      <c r="BH288" s="11"/>
      <c r="BI288" s="11"/>
      <c r="BK288" s="11"/>
      <c r="BL288" s="11"/>
      <c r="BM288" s="11"/>
      <c r="BO288" s="11"/>
      <c r="BP288" s="11"/>
      <c r="BQ288" s="11"/>
      <c r="BS288" s="11"/>
      <c r="BT288" s="11"/>
      <c r="BU288" s="11"/>
      <c r="BW288" s="11"/>
      <c r="BX288" s="11"/>
      <c r="BY288" s="11"/>
      <c r="CA288" s="11"/>
      <c r="CB288" s="11"/>
      <c r="CC288" s="11"/>
      <c r="CE288" s="11"/>
      <c r="CF288" s="11"/>
      <c r="CG288" s="11"/>
      <c r="CI288" s="11"/>
      <c r="CJ288" s="11"/>
      <c r="CK288" s="11"/>
      <c r="CM288" s="11"/>
      <c r="CN288" s="11"/>
      <c r="CO288" s="11"/>
      <c r="CQ288" s="11"/>
      <c r="CR288" s="11"/>
      <c r="CS288" s="11"/>
    </row>
    <row r="289" spans="1:97" ht="14.1" customHeight="1" x14ac:dyDescent="0.2">
      <c r="A289" s="64">
        <v>285</v>
      </c>
      <c r="B289" s="117" t="s">
        <v>1395</v>
      </c>
      <c r="C289" s="61" t="str">
        <f>'Map and Ab list'!V41</f>
        <v>T19</v>
      </c>
      <c r="D289" s="61" t="str">
        <f>'Map and Ab list'!V43</f>
        <v>T20</v>
      </c>
      <c r="E289" s="61" t="e">
        <f t="shared" si="48"/>
        <v>#VALUE!</v>
      </c>
      <c r="G289" s="61" t="str">
        <f>'Map and Ab list'!V115</f>
        <v>T19</v>
      </c>
      <c r="H289" s="61" t="str">
        <f>'Map and Ab list'!V117</f>
        <v>T20</v>
      </c>
      <c r="I289" s="61" t="e">
        <f t="shared" si="49"/>
        <v>#VALUE!</v>
      </c>
      <c r="K289" s="61" t="str">
        <f>'Map and Ab list'!V189</f>
        <v>T19</v>
      </c>
      <c r="L289" s="61" t="str">
        <f>'Map and Ab list'!V191</f>
        <v>T20</v>
      </c>
      <c r="M289" s="61" t="e">
        <f t="shared" si="50"/>
        <v>#VALUE!</v>
      </c>
      <c r="O289" s="61" t="str">
        <f>'Map and Ab list'!V263</f>
        <v>T19</v>
      </c>
      <c r="P289" s="61" t="str">
        <f>'Map and Ab list'!V265</f>
        <v>T20</v>
      </c>
      <c r="Q289" s="61" t="e">
        <f t="shared" si="51"/>
        <v>#VALUE!</v>
      </c>
      <c r="S289" s="61" t="str">
        <f>'Map and Ab list'!V337</f>
        <v>T19</v>
      </c>
      <c r="T289" s="61" t="str">
        <f>'Map and Ab list'!V339</f>
        <v>T20</v>
      </c>
      <c r="U289" s="61" t="e">
        <f t="shared" si="52"/>
        <v>#VALUE!</v>
      </c>
      <c r="W289" s="61" t="str">
        <f>'Map and Ab list'!V411</f>
        <v>T19</v>
      </c>
      <c r="X289" s="61" t="str">
        <f>'Map and Ab list'!V413</f>
        <v>T20</v>
      </c>
      <c r="Y289" s="61" t="e">
        <f t="shared" si="53"/>
        <v>#VALUE!</v>
      </c>
      <c r="AA289" s="61" t="str">
        <f>'Map and Ab list'!V485</f>
        <v>T19</v>
      </c>
      <c r="AB289" s="61" t="str">
        <f>'Map and Ab list'!V487</f>
        <v>T20</v>
      </c>
      <c r="AC289" s="61" t="e">
        <f t="shared" si="54"/>
        <v>#VALUE!</v>
      </c>
      <c r="AE289" s="61" t="str">
        <f>'Map and Ab list'!V559</f>
        <v>T19</v>
      </c>
      <c r="AF289" s="61" t="str">
        <f>'Map and Ab list'!V561</f>
        <v>T20</v>
      </c>
      <c r="AG289" s="61" t="e">
        <f t="shared" si="55"/>
        <v>#VALUE!</v>
      </c>
      <c r="AI289" s="61" t="str">
        <f>'Map and Ab list'!V633</f>
        <v>T19</v>
      </c>
      <c r="AJ289" s="61" t="str">
        <f>'Map and Ab list'!V635</f>
        <v>T20</v>
      </c>
      <c r="AK289" s="61" t="e">
        <f t="shared" si="56"/>
        <v>#VALUE!</v>
      </c>
      <c r="AM289" s="61" t="str">
        <f>'Map and Ab list'!V707</f>
        <v>T19</v>
      </c>
      <c r="AN289" s="61" t="str">
        <f>'Map and Ab list'!V709</f>
        <v>T20</v>
      </c>
      <c r="AO289" s="61" t="e">
        <f t="shared" si="57"/>
        <v>#VALUE!</v>
      </c>
      <c r="AQ289" s="61" t="str">
        <f>'Map and Ab list'!V781</f>
        <v>T19</v>
      </c>
      <c r="AR289" s="61" t="str">
        <f>'Map and Ab list'!V783</f>
        <v>T20</v>
      </c>
      <c r="AS289" s="61" t="e">
        <f t="shared" si="58"/>
        <v>#VALUE!</v>
      </c>
      <c r="AU289" s="61" t="str">
        <f>'Map and Ab list'!V855</f>
        <v>T19</v>
      </c>
      <c r="AV289" s="61" t="str">
        <f>'Map and Ab list'!V857</f>
        <v>T20</v>
      </c>
      <c r="AW289" s="61" t="e">
        <f t="shared" si="59"/>
        <v>#VALUE!</v>
      </c>
      <c r="AZ289" s="11"/>
      <c r="BA289" s="11"/>
      <c r="BC289" s="11"/>
      <c r="BD289" s="11"/>
      <c r="BE289" s="11"/>
      <c r="BG289" s="11"/>
      <c r="BH289" s="11"/>
      <c r="BI289" s="11"/>
      <c r="BK289" s="11"/>
      <c r="BL289" s="11"/>
      <c r="BM289" s="11"/>
      <c r="BO289" s="11"/>
      <c r="BP289" s="11"/>
      <c r="BQ289" s="11"/>
      <c r="BS289" s="11"/>
      <c r="BT289" s="11"/>
      <c r="BU289" s="11"/>
      <c r="BW289" s="11"/>
      <c r="BX289" s="11"/>
      <c r="BY289" s="11"/>
      <c r="CA289" s="11"/>
      <c r="CB289" s="11"/>
      <c r="CC289" s="11"/>
      <c r="CE289" s="11"/>
      <c r="CF289" s="11"/>
      <c r="CG289" s="11"/>
      <c r="CI289" s="11"/>
      <c r="CJ289" s="11"/>
      <c r="CK289" s="11"/>
      <c r="CM289" s="11"/>
      <c r="CN289" s="11"/>
      <c r="CO289" s="11"/>
      <c r="CQ289" s="11"/>
      <c r="CR289" s="11"/>
      <c r="CS289" s="11"/>
    </row>
    <row r="290" spans="1:97" ht="14.1" customHeight="1" x14ac:dyDescent="0.2">
      <c r="A290" s="64">
        <v>286</v>
      </c>
      <c r="B290" s="117" t="s">
        <v>1396</v>
      </c>
      <c r="C290" s="61" t="str">
        <f>'Map and Ab list'!W41</f>
        <v>U19</v>
      </c>
      <c r="D290" s="61" t="str">
        <f>'Map and Ab list'!W43</f>
        <v>U20</v>
      </c>
      <c r="E290" s="61" t="e">
        <f t="shared" si="48"/>
        <v>#VALUE!</v>
      </c>
      <c r="G290" s="61" t="str">
        <f>'Map and Ab list'!W115</f>
        <v>U19</v>
      </c>
      <c r="H290" s="61" t="str">
        <f>'Map and Ab list'!W117</f>
        <v>U20</v>
      </c>
      <c r="I290" s="61" t="e">
        <f t="shared" si="49"/>
        <v>#VALUE!</v>
      </c>
      <c r="K290" s="61" t="str">
        <f>'Map and Ab list'!W189</f>
        <v>U19</v>
      </c>
      <c r="L290" s="61" t="str">
        <f>'Map and Ab list'!W191</f>
        <v>U20</v>
      </c>
      <c r="M290" s="61" t="e">
        <f t="shared" si="50"/>
        <v>#VALUE!</v>
      </c>
      <c r="O290" s="61" t="str">
        <f>'Map and Ab list'!W263</f>
        <v>U19</v>
      </c>
      <c r="P290" s="61" t="str">
        <f>'Map and Ab list'!W265</f>
        <v>U20</v>
      </c>
      <c r="Q290" s="61" t="e">
        <f t="shared" si="51"/>
        <v>#VALUE!</v>
      </c>
      <c r="S290" s="61" t="str">
        <f>'Map and Ab list'!W337</f>
        <v>U19</v>
      </c>
      <c r="T290" s="61" t="str">
        <f>'Map and Ab list'!W339</f>
        <v>U20</v>
      </c>
      <c r="U290" s="61" t="e">
        <f t="shared" si="52"/>
        <v>#VALUE!</v>
      </c>
      <c r="W290" s="61" t="str">
        <f>'Map and Ab list'!W411</f>
        <v>U19</v>
      </c>
      <c r="X290" s="61" t="str">
        <f>'Map and Ab list'!W413</f>
        <v>U20</v>
      </c>
      <c r="Y290" s="61" t="e">
        <f t="shared" si="53"/>
        <v>#VALUE!</v>
      </c>
      <c r="AA290" s="61" t="str">
        <f>'Map and Ab list'!W485</f>
        <v>U19</v>
      </c>
      <c r="AB290" s="61" t="str">
        <f>'Map and Ab list'!W487</f>
        <v>U20</v>
      </c>
      <c r="AC290" s="61" t="e">
        <f t="shared" si="54"/>
        <v>#VALUE!</v>
      </c>
      <c r="AE290" s="61" t="str">
        <f>'Map and Ab list'!W559</f>
        <v>U19</v>
      </c>
      <c r="AF290" s="61" t="str">
        <f>'Map and Ab list'!W561</f>
        <v>U20</v>
      </c>
      <c r="AG290" s="61" t="e">
        <f t="shared" si="55"/>
        <v>#VALUE!</v>
      </c>
      <c r="AI290" s="61" t="str">
        <f>'Map and Ab list'!W633</f>
        <v>U19</v>
      </c>
      <c r="AJ290" s="61" t="str">
        <f>'Map and Ab list'!W635</f>
        <v>U20</v>
      </c>
      <c r="AK290" s="61" t="e">
        <f t="shared" si="56"/>
        <v>#VALUE!</v>
      </c>
      <c r="AM290" s="61" t="str">
        <f>'Map and Ab list'!W707</f>
        <v>U19</v>
      </c>
      <c r="AN290" s="61" t="str">
        <f>'Map and Ab list'!W709</f>
        <v>U20</v>
      </c>
      <c r="AO290" s="61" t="e">
        <f t="shared" si="57"/>
        <v>#VALUE!</v>
      </c>
      <c r="AQ290" s="61" t="str">
        <f>'Map and Ab list'!W781</f>
        <v>U19</v>
      </c>
      <c r="AR290" s="61" t="str">
        <f>'Map and Ab list'!W783</f>
        <v>U20</v>
      </c>
      <c r="AS290" s="61" t="e">
        <f t="shared" si="58"/>
        <v>#VALUE!</v>
      </c>
      <c r="AU290" s="61" t="str">
        <f>'Map and Ab list'!W855</f>
        <v>U19</v>
      </c>
      <c r="AV290" s="61" t="str">
        <f>'Map and Ab list'!W857</f>
        <v>U20</v>
      </c>
      <c r="AW290" s="61" t="e">
        <f t="shared" si="59"/>
        <v>#VALUE!</v>
      </c>
      <c r="AZ290" s="11"/>
      <c r="BA290" s="11"/>
      <c r="BC290" s="11"/>
      <c r="BD290" s="11"/>
      <c r="BE290" s="11"/>
      <c r="BG290" s="11"/>
      <c r="BH290" s="11"/>
      <c r="BI290" s="11"/>
      <c r="BK290" s="11"/>
      <c r="BL290" s="11"/>
      <c r="BM290" s="11"/>
      <c r="BO290" s="11"/>
      <c r="BP290" s="11"/>
      <c r="BQ290" s="11"/>
      <c r="BS290" s="11"/>
      <c r="BT290" s="11"/>
      <c r="BU290" s="11"/>
      <c r="BW290" s="11"/>
      <c r="BX290" s="11"/>
      <c r="BY290" s="11"/>
      <c r="CA290" s="11"/>
      <c r="CB290" s="11"/>
      <c r="CC290" s="11"/>
      <c r="CE290" s="11"/>
      <c r="CF290" s="11"/>
      <c r="CG290" s="11"/>
      <c r="CI290" s="11"/>
      <c r="CJ290" s="11"/>
      <c r="CK290" s="11"/>
      <c r="CM290" s="11"/>
      <c r="CN290" s="11"/>
      <c r="CO290" s="11"/>
      <c r="CQ290" s="11"/>
      <c r="CR290" s="11"/>
      <c r="CS290" s="11"/>
    </row>
    <row r="291" spans="1:97" ht="14.1" customHeight="1" x14ac:dyDescent="0.2">
      <c r="A291" s="64">
        <v>287</v>
      </c>
      <c r="B291" s="117" t="s">
        <v>1397</v>
      </c>
      <c r="C291" s="61" t="str">
        <f>'Map and Ab list'!X41</f>
        <v>V19</v>
      </c>
      <c r="D291" s="61" t="str">
        <f>'Map and Ab list'!X43</f>
        <v>V20</v>
      </c>
      <c r="E291" s="61" t="e">
        <f t="shared" si="48"/>
        <v>#VALUE!</v>
      </c>
      <c r="G291" s="61" t="str">
        <f>'Map and Ab list'!X115</f>
        <v>V19</v>
      </c>
      <c r="H291" s="61" t="str">
        <f>'Map and Ab list'!X117</f>
        <v>V20</v>
      </c>
      <c r="I291" s="61" t="e">
        <f t="shared" si="49"/>
        <v>#VALUE!</v>
      </c>
      <c r="K291" s="61" t="str">
        <f>'Map and Ab list'!X189</f>
        <v>V19</v>
      </c>
      <c r="L291" s="61" t="str">
        <f>'Map and Ab list'!X191</f>
        <v>V20</v>
      </c>
      <c r="M291" s="61" t="e">
        <f t="shared" si="50"/>
        <v>#VALUE!</v>
      </c>
      <c r="O291" s="61" t="str">
        <f>'Map and Ab list'!X263</f>
        <v>V19</v>
      </c>
      <c r="P291" s="61" t="str">
        <f>'Map and Ab list'!X265</f>
        <v>V20</v>
      </c>
      <c r="Q291" s="61" t="e">
        <f t="shared" si="51"/>
        <v>#VALUE!</v>
      </c>
      <c r="S291" s="61" t="str">
        <f>'Map and Ab list'!X337</f>
        <v>V19</v>
      </c>
      <c r="T291" s="61" t="str">
        <f>'Map and Ab list'!X339</f>
        <v>V20</v>
      </c>
      <c r="U291" s="61" t="e">
        <f t="shared" si="52"/>
        <v>#VALUE!</v>
      </c>
      <c r="W291" s="61" t="str">
        <f>'Map and Ab list'!X411</f>
        <v>V19</v>
      </c>
      <c r="X291" s="61" t="str">
        <f>'Map and Ab list'!X413</f>
        <v>V20</v>
      </c>
      <c r="Y291" s="61" t="e">
        <f t="shared" si="53"/>
        <v>#VALUE!</v>
      </c>
      <c r="AA291" s="61" t="str">
        <f>'Map and Ab list'!X485</f>
        <v>V19</v>
      </c>
      <c r="AB291" s="61" t="str">
        <f>'Map and Ab list'!X487</f>
        <v>V20</v>
      </c>
      <c r="AC291" s="61" t="e">
        <f t="shared" si="54"/>
        <v>#VALUE!</v>
      </c>
      <c r="AE291" s="61" t="str">
        <f>'Map and Ab list'!X559</f>
        <v>V19</v>
      </c>
      <c r="AF291" s="61" t="str">
        <f>'Map and Ab list'!X561</f>
        <v>V20</v>
      </c>
      <c r="AG291" s="61" t="e">
        <f t="shared" si="55"/>
        <v>#VALUE!</v>
      </c>
      <c r="AI291" s="61" t="str">
        <f>'Map and Ab list'!X633</f>
        <v>V19</v>
      </c>
      <c r="AJ291" s="61" t="str">
        <f>'Map and Ab list'!X635</f>
        <v>V20</v>
      </c>
      <c r="AK291" s="61" t="e">
        <f t="shared" si="56"/>
        <v>#VALUE!</v>
      </c>
      <c r="AM291" s="61" t="str">
        <f>'Map and Ab list'!X707</f>
        <v>V19</v>
      </c>
      <c r="AN291" s="61" t="str">
        <f>'Map and Ab list'!X709</f>
        <v>V20</v>
      </c>
      <c r="AO291" s="61" t="e">
        <f t="shared" si="57"/>
        <v>#VALUE!</v>
      </c>
      <c r="AQ291" s="61" t="str">
        <f>'Map and Ab list'!X781</f>
        <v>V19</v>
      </c>
      <c r="AR291" s="61" t="str">
        <f>'Map and Ab list'!X783</f>
        <v>V20</v>
      </c>
      <c r="AS291" s="61" t="e">
        <f t="shared" si="58"/>
        <v>#VALUE!</v>
      </c>
      <c r="AU291" s="61" t="str">
        <f>'Map and Ab list'!X855</f>
        <v>V19</v>
      </c>
      <c r="AV291" s="61" t="str">
        <f>'Map and Ab list'!X857</f>
        <v>V20</v>
      </c>
      <c r="AW291" s="61" t="e">
        <f t="shared" si="59"/>
        <v>#VALUE!</v>
      </c>
      <c r="AZ291" s="11"/>
      <c r="BA291" s="11"/>
      <c r="BC291" s="11"/>
      <c r="BD291" s="11"/>
      <c r="BE291" s="11"/>
      <c r="BG291" s="11"/>
      <c r="BH291" s="11"/>
      <c r="BI291" s="11"/>
      <c r="BK291" s="11"/>
      <c r="BL291" s="11"/>
      <c r="BM291" s="11"/>
      <c r="BO291" s="11"/>
      <c r="BP291" s="11"/>
      <c r="BQ291" s="11"/>
      <c r="BS291" s="11"/>
      <c r="BT291" s="11"/>
      <c r="BU291" s="11"/>
      <c r="BW291" s="11"/>
      <c r="BX291" s="11"/>
      <c r="BY291" s="11"/>
      <c r="CA291" s="11"/>
      <c r="CB291" s="11"/>
      <c r="CC291" s="11"/>
      <c r="CE291" s="11"/>
      <c r="CF291" s="11"/>
      <c r="CG291" s="11"/>
      <c r="CI291" s="11"/>
      <c r="CJ291" s="11"/>
      <c r="CK291" s="11"/>
      <c r="CM291" s="11"/>
      <c r="CN291" s="11"/>
      <c r="CO291" s="11"/>
      <c r="CQ291" s="11"/>
      <c r="CR291" s="11"/>
      <c r="CS291" s="11"/>
    </row>
    <row r="292" spans="1:97" ht="14.1" customHeight="1" x14ac:dyDescent="0.2">
      <c r="A292" s="64">
        <v>288</v>
      </c>
      <c r="B292" s="117" t="s">
        <v>1398</v>
      </c>
      <c r="C292" s="61" t="str">
        <f>'Map and Ab list'!Y41</f>
        <v>W19</v>
      </c>
      <c r="D292" s="61" t="str">
        <f>'Map and Ab list'!Y43</f>
        <v>W20</v>
      </c>
      <c r="E292" s="61" t="e">
        <f t="shared" si="48"/>
        <v>#VALUE!</v>
      </c>
      <c r="G292" s="61" t="str">
        <f>'Map and Ab list'!Y115</f>
        <v>W19</v>
      </c>
      <c r="H292" s="61" t="str">
        <f>'Map and Ab list'!Y117</f>
        <v>W20</v>
      </c>
      <c r="I292" s="61" t="e">
        <f t="shared" si="49"/>
        <v>#VALUE!</v>
      </c>
      <c r="K292" s="61" t="str">
        <f>'Map and Ab list'!Y189</f>
        <v>W19</v>
      </c>
      <c r="L292" s="61" t="str">
        <f>'Map and Ab list'!Y191</f>
        <v>W20</v>
      </c>
      <c r="M292" s="61" t="e">
        <f t="shared" si="50"/>
        <v>#VALUE!</v>
      </c>
      <c r="O292" s="61" t="str">
        <f>'Map and Ab list'!Y263</f>
        <v>W19</v>
      </c>
      <c r="P292" s="61" t="str">
        <f>'Map and Ab list'!Y265</f>
        <v>W20</v>
      </c>
      <c r="Q292" s="61" t="e">
        <f t="shared" si="51"/>
        <v>#VALUE!</v>
      </c>
      <c r="S292" s="61" t="str">
        <f>'Map and Ab list'!Y337</f>
        <v>W19</v>
      </c>
      <c r="T292" s="61" t="str">
        <f>'Map and Ab list'!Y339</f>
        <v>W20</v>
      </c>
      <c r="U292" s="61" t="e">
        <f t="shared" si="52"/>
        <v>#VALUE!</v>
      </c>
      <c r="W292" s="61" t="str">
        <f>'Map and Ab list'!Y411</f>
        <v>W19</v>
      </c>
      <c r="X292" s="61" t="str">
        <f>'Map and Ab list'!Y413</f>
        <v>W20</v>
      </c>
      <c r="Y292" s="61" t="e">
        <f t="shared" si="53"/>
        <v>#VALUE!</v>
      </c>
      <c r="AA292" s="61" t="str">
        <f>'Map and Ab list'!Y485</f>
        <v>W19</v>
      </c>
      <c r="AB292" s="61" t="str">
        <f>'Map and Ab list'!Y487</f>
        <v>W20</v>
      </c>
      <c r="AC292" s="61" t="e">
        <f t="shared" si="54"/>
        <v>#VALUE!</v>
      </c>
      <c r="AE292" s="61" t="str">
        <f>'Map and Ab list'!Y559</f>
        <v>W19</v>
      </c>
      <c r="AF292" s="61" t="str">
        <f>'Map and Ab list'!Y561</f>
        <v>W20</v>
      </c>
      <c r="AG292" s="61" t="e">
        <f t="shared" si="55"/>
        <v>#VALUE!</v>
      </c>
      <c r="AI292" s="61" t="str">
        <f>'Map and Ab list'!Y633</f>
        <v>W19</v>
      </c>
      <c r="AJ292" s="61" t="str">
        <f>'Map and Ab list'!Y635</f>
        <v>W20</v>
      </c>
      <c r="AK292" s="61" t="e">
        <f t="shared" si="56"/>
        <v>#VALUE!</v>
      </c>
      <c r="AM292" s="61" t="str">
        <f>'Map and Ab list'!Y707</f>
        <v>W19</v>
      </c>
      <c r="AN292" s="61" t="str">
        <f>'Map and Ab list'!Y709</f>
        <v>W20</v>
      </c>
      <c r="AO292" s="61" t="e">
        <f t="shared" si="57"/>
        <v>#VALUE!</v>
      </c>
      <c r="AQ292" s="61" t="str">
        <f>'Map and Ab list'!Y781</f>
        <v>W19</v>
      </c>
      <c r="AR292" s="61" t="str">
        <f>'Map and Ab list'!Y783</f>
        <v>W20</v>
      </c>
      <c r="AS292" s="61" t="e">
        <f t="shared" si="58"/>
        <v>#VALUE!</v>
      </c>
      <c r="AU292" s="61" t="str">
        <f>'Map and Ab list'!Y855</f>
        <v>W19</v>
      </c>
      <c r="AV292" s="61" t="str">
        <f>'Map and Ab list'!Y857</f>
        <v>W20</v>
      </c>
      <c r="AW292" s="61" t="e">
        <f t="shared" si="59"/>
        <v>#VALUE!</v>
      </c>
      <c r="AZ292" s="11"/>
      <c r="BA292" s="11"/>
      <c r="BC292" s="11"/>
      <c r="BD292" s="11"/>
      <c r="BE292" s="11"/>
      <c r="BG292" s="11"/>
      <c r="BH292" s="11"/>
      <c r="BI292" s="11"/>
      <c r="BK292" s="11"/>
      <c r="BL292" s="11"/>
      <c r="BM292" s="11"/>
      <c r="BO292" s="11"/>
      <c r="BP292" s="11"/>
      <c r="BQ292" s="11"/>
      <c r="BS292" s="11"/>
      <c r="BT292" s="11"/>
      <c r="BU292" s="11"/>
      <c r="BW292" s="11"/>
      <c r="BX292" s="11"/>
      <c r="BY292" s="11"/>
      <c r="CA292" s="11"/>
      <c r="CB292" s="11"/>
      <c r="CC292" s="11"/>
      <c r="CE292" s="11"/>
      <c r="CF292" s="11"/>
      <c r="CG292" s="11"/>
      <c r="CI292" s="11"/>
      <c r="CJ292" s="11"/>
      <c r="CK292" s="11"/>
      <c r="CM292" s="11"/>
      <c r="CN292" s="11"/>
      <c r="CO292" s="11"/>
      <c r="CQ292" s="11"/>
      <c r="CR292" s="11"/>
      <c r="CS292" s="11"/>
    </row>
    <row r="293" spans="1:97" ht="14.1" customHeight="1" x14ac:dyDescent="0.2">
      <c r="A293" s="64">
        <v>289</v>
      </c>
      <c r="B293" s="117" t="s">
        <v>1399</v>
      </c>
      <c r="C293" s="61" t="str">
        <f>'Map and Ab list'!Z41</f>
        <v>X19</v>
      </c>
      <c r="D293" s="61" t="str">
        <f>'Map and Ab list'!Z43</f>
        <v>X20</v>
      </c>
      <c r="E293" s="61" t="e">
        <f t="shared" si="48"/>
        <v>#VALUE!</v>
      </c>
      <c r="G293" s="61" t="str">
        <f>'Map and Ab list'!Z115</f>
        <v>X19</v>
      </c>
      <c r="H293" s="61" t="str">
        <f>'Map and Ab list'!Z117</f>
        <v>X20</v>
      </c>
      <c r="I293" s="61" t="e">
        <f t="shared" si="49"/>
        <v>#VALUE!</v>
      </c>
      <c r="K293" s="61" t="str">
        <f>'Map and Ab list'!Z189</f>
        <v>X19</v>
      </c>
      <c r="L293" s="61" t="str">
        <f>'Map and Ab list'!Z191</f>
        <v>X20</v>
      </c>
      <c r="M293" s="61" t="e">
        <f t="shared" si="50"/>
        <v>#VALUE!</v>
      </c>
      <c r="O293" s="61" t="str">
        <f>'Map and Ab list'!Z263</f>
        <v>X19</v>
      </c>
      <c r="P293" s="61" t="str">
        <f>'Map and Ab list'!Z265</f>
        <v>X20</v>
      </c>
      <c r="Q293" s="61" t="e">
        <f t="shared" si="51"/>
        <v>#VALUE!</v>
      </c>
      <c r="S293" s="61" t="str">
        <f>'Map and Ab list'!Z337</f>
        <v>X19</v>
      </c>
      <c r="T293" s="61" t="str">
        <f>'Map and Ab list'!Z339</f>
        <v>X20</v>
      </c>
      <c r="U293" s="61" t="e">
        <f t="shared" si="52"/>
        <v>#VALUE!</v>
      </c>
      <c r="W293" s="61" t="str">
        <f>'Map and Ab list'!Z411</f>
        <v>X19</v>
      </c>
      <c r="X293" s="61" t="str">
        <f>'Map and Ab list'!Z413</f>
        <v>X20</v>
      </c>
      <c r="Y293" s="61" t="e">
        <f t="shared" si="53"/>
        <v>#VALUE!</v>
      </c>
      <c r="AA293" s="61" t="str">
        <f>'Map and Ab list'!Z485</f>
        <v>X19</v>
      </c>
      <c r="AB293" s="61" t="str">
        <f>'Map and Ab list'!Z487</f>
        <v>X20</v>
      </c>
      <c r="AC293" s="61" t="e">
        <f t="shared" si="54"/>
        <v>#VALUE!</v>
      </c>
      <c r="AE293" s="61" t="str">
        <f>'Map and Ab list'!Z559</f>
        <v>X19</v>
      </c>
      <c r="AF293" s="61" t="str">
        <f>'Map and Ab list'!Z561</f>
        <v>X20</v>
      </c>
      <c r="AG293" s="61" t="e">
        <f t="shared" si="55"/>
        <v>#VALUE!</v>
      </c>
      <c r="AI293" s="61" t="str">
        <f>'Map and Ab list'!Z633</f>
        <v>X19</v>
      </c>
      <c r="AJ293" s="61" t="str">
        <f>'Map and Ab list'!Z635</f>
        <v>X20</v>
      </c>
      <c r="AK293" s="61" t="e">
        <f t="shared" si="56"/>
        <v>#VALUE!</v>
      </c>
      <c r="AM293" s="61" t="str">
        <f>'Map and Ab list'!Z707</f>
        <v>X19</v>
      </c>
      <c r="AN293" s="61" t="str">
        <f>'Map and Ab list'!Z709</f>
        <v>X20</v>
      </c>
      <c r="AO293" s="61" t="e">
        <f t="shared" si="57"/>
        <v>#VALUE!</v>
      </c>
      <c r="AQ293" s="61" t="str">
        <f>'Map and Ab list'!Z781</f>
        <v>X19</v>
      </c>
      <c r="AR293" s="61" t="str">
        <f>'Map and Ab list'!Z783</f>
        <v>X20</v>
      </c>
      <c r="AS293" s="61" t="e">
        <f t="shared" si="58"/>
        <v>#VALUE!</v>
      </c>
      <c r="AU293" s="61" t="str">
        <f>'Map and Ab list'!Z855</f>
        <v>X19</v>
      </c>
      <c r="AV293" s="61" t="str">
        <f>'Map and Ab list'!Z857</f>
        <v>X20</v>
      </c>
      <c r="AW293" s="61" t="e">
        <f t="shared" si="59"/>
        <v>#VALUE!</v>
      </c>
      <c r="AZ293" s="11"/>
      <c r="BA293" s="11"/>
      <c r="BC293" s="11"/>
      <c r="BD293" s="11"/>
      <c r="BE293" s="11"/>
      <c r="BG293" s="11"/>
      <c r="BH293" s="11"/>
      <c r="BI293" s="11"/>
      <c r="BK293" s="11"/>
      <c r="BL293" s="11"/>
      <c r="BM293" s="11"/>
      <c r="BO293" s="11"/>
      <c r="BP293" s="11"/>
      <c r="BQ293" s="11"/>
      <c r="BS293" s="11"/>
      <c r="BT293" s="11"/>
      <c r="BU293" s="11"/>
      <c r="BW293" s="11"/>
      <c r="BX293" s="11"/>
      <c r="BY293" s="11"/>
      <c r="CA293" s="11"/>
      <c r="CB293" s="11"/>
      <c r="CC293" s="11"/>
      <c r="CE293" s="11"/>
      <c r="CF293" s="11"/>
      <c r="CG293" s="11"/>
      <c r="CI293" s="11"/>
      <c r="CJ293" s="11"/>
      <c r="CK293" s="11"/>
      <c r="CM293" s="11"/>
      <c r="CN293" s="11"/>
      <c r="CO293" s="11"/>
      <c r="CQ293" s="11"/>
      <c r="CR293" s="11"/>
      <c r="CS293" s="11"/>
    </row>
    <row r="294" spans="1:97" ht="14.1" customHeight="1" x14ac:dyDescent="0.2">
      <c r="A294" s="64">
        <v>290</v>
      </c>
      <c r="B294" s="117" t="s">
        <v>1400</v>
      </c>
      <c r="C294" s="61" t="str">
        <f>'Map and Ab list'!AA41</f>
        <v>Y19</v>
      </c>
      <c r="D294" s="61" t="str">
        <f>'Map and Ab list'!AA43</f>
        <v>Y20</v>
      </c>
      <c r="E294" s="61" t="e">
        <f t="shared" si="48"/>
        <v>#VALUE!</v>
      </c>
      <c r="G294" s="61" t="str">
        <f>'Map and Ab list'!AA115</f>
        <v>Y19</v>
      </c>
      <c r="H294" s="61" t="str">
        <f>'Map and Ab list'!AA117</f>
        <v>Y20</v>
      </c>
      <c r="I294" s="61" t="e">
        <f t="shared" si="49"/>
        <v>#VALUE!</v>
      </c>
      <c r="K294" s="61" t="str">
        <f>'Map and Ab list'!AA189</f>
        <v>Y19</v>
      </c>
      <c r="L294" s="61" t="str">
        <f>'Map and Ab list'!AA191</f>
        <v>Y20</v>
      </c>
      <c r="M294" s="61" t="e">
        <f t="shared" si="50"/>
        <v>#VALUE!</v>
      </c>
      <c r="O294" s="61" t="str">
        <f>'Map and Ab list'!AA263</f>
        <v>Y19</v>
      </c>
      <c r="P294" s="61" t="str">
        <f>'Map and Ab list'!AA265</f>
        <v>Y20</v>
      </c>
      <c r="Q294" s="61" t="e">
        <f t="shared" si="51"/>
        <v>#VALUE!</v>
      </c>
      <c r="S294" s="61" t="str">
        <f>'Map and Ab list'!AA337</f>
        <v>Y19</v>
      </c>
      <c r="T294" s="61" t="str">
        <f>'Map and Ab list'!AA339</f>
        <v>Y20</v>
      </c>
      <c r="U294" s="61" t="e">
        <f t="shared" si="52"/>
        <v>#VALUE!</v>
      </c>
      <c r="W294" s="61" t="str">
        <f>'Map and Ab list'!AA411</f>
        <v>Y19</v>
      </c>
      <c r="X294" s="61" t="str">
        <f>'Map and Ab list'!AA413</f>
        <v>Y20</v>
      </c>
      <c r="Y294" s="61" t="e">
        <f t="shared" si="53"/>
        <v>#VALUE!</v>
      </c>
      <c r="AA294" s="61" t="str">
        <f>'Map and Ab list'!AA485</f>
        <v>Y19</v>
      </c>
      <c r="AB294" s="61" t="str">
        <f>'Map and Ab list'!AA487</f>
        <v>Y20</v>
      </c>
      <c r="AC294" s="61" t="e">
        <f t="shared" si="54"/>
        <v>#VALUE!</v>
      </c>
      <c r="AE294" s="61" t="str">
        <f>'Map and Ab list'!AA559</f>
        <v>Y19</v>
      </c>
      <c r="AF294" s="61" t="str">
        <f>'Map and Ab list'!AA561</f>
        <v>Y20</v>
      </c>
      <c r="AG294" s="61" t="e">
        <f t="shared" si="55"/>
        <v>#VALUE!</v>
      </c>
      <c r="AI294" s="61" t="str">
        <f>'Map and Ab list'!AA633</f>
        <v>Y19</v>
      </c>
      <c r="AJ294" s="61" t="str">
        <f>'Map and Ab list'!AA635</f>
        <v>Y20</v>
      </c>
      <c r="AK294" s="61" t="e">
        <f t="shared" si="56"/>
        <v>#VALUE!</v>
      </c>
      <c r="AM294" s="61" t="str">
        <f>'Map and Ab list'!AA707</f>
        <v>Y19</v>
      </c>
      <c r="AN294" s="61" t="str">
        <f>'Map and Ab list'!AA709</f>
        <v>Y20</v>
      </c>
      <c r="AO294" s="61" t="e">
        <f t="shared" si="57"/>
        <v>#VALUE!</v>
      </c>
      <c r="AQ294" s="61" t="str">
        <f>'Map and Ab list'!AA781</f>
        <v>Y19</v>
      </c>
      <c r="AR294" s="61" t="str">
        <f>'Map and Ab list'!AA783</f>
        <v>Y20</v>
      </c>
      <c r="AS294" s="61" t="e">
        <f t="shared" si="58"/>
        <v>#VALUE!</v>
      </c>
      <c r="AU294" s="61" t="str">
        <f>'Map and Ab list'!AA855</f>
        <v>Y19</v>
      </c>
      <c r="AV294" s="61" t="str">
        <f>'Map and Ab list'!AA857</f>
        <v>Y20</v>
      </c>
      <c r="AW294" s="61" t="e">
        <f t="shared" si="59"/>
        <v>#VALUE!</v>
      </c>
      <c r="AZ294" s="11"/>
      <c r="BA294" s="11"/>
      <c r="BC294" s="11"/>
      <c r="BD294" s="11"/>
      <c r="BE294" s="11"/>
      <c r="BG294" s="11"/>
      <c r="BH294" s="11"/>
      <c r="BI294" s="11"/>
      <c r="BK294" s="11"/>
      <c r="BL294" s="11"/>
      <c r="BM294" s="11"/>
      <c r="BO294" s="11"/>
      <c r="BP294" s="11"/>
      <c r="BQ294" s="11"/>
      <c r="BS294" s="11"/>
      <c r="BT294" s="11"/>
      <c r="BU294" s="11"/>
      <c r="BW294" s="11"/>
      <c r="BX294" s="11"/>
      <c r="BY294" s="11"/>
      <c r="CA294" s="11"/>
      <c r="CB294" s="11"/>
      <c r="CC294" s="11"/>
      <c r="CE294" s="11"/>
      <c r="CF294" s="11"/>
      <c r="CG294" s="11"/>
      <c r="CI294" s="11"/>
      <c r="CJ294" s="11"/>
      <c r="CK294" s="11"/>
      <c r="CM294" s="11"/>
      <c r="CN294" s="11"/>
      <c r="CO294" s="11"/>
      <c r="CQ294" s="11"/>
      <c r="CR294" s="11"/>
      <c r="CS294" s="11"/>
    </row>
    <row r="295" spans="1:97" ht="14.1" customHeight="1" x14ac:dyDescent="0.2">
      <c r="A295" s="64">
        <v>291</v>
      </c>
      <c r="B295" s="117" t="s">
        <v>1401</v>
      </c>
      <c r="C295" s="61" t="str">
        <f>'Map and Ab list'!AB41</f>
        <v>Z19</v>
      </c>
      <c r="D295" s="61" t="str">
        <f>'Map and Ab list'!AB43</f>
        <v>Z20</v>
      </c>
      <c r="E295" s="61" t="e">
        <f t="shared" si="48"/>
        <v>#VALUE!</v>
      </c>
      <c r="G295" s="61" t="str">
        <f>'Map and Ab list'!AB115</f>
        <v>Z19</v>
      </c>
      <c r="H295" s="61" t="str">
        <f>'Map and Ab list'!AB117</f>
        <v>Z20</v>
      </c>
      <c r="I295" s="61" t="e">
        <f t="shared" si="49"/>
        <v>#VALUE!</v>
      </c>
      <c r="K295" s="61" t="str">
        <f>'Map and Ab list'!AB189</f>
        <v>Z19</v>
      </c>
      <c r="L295" s="61" t="str">
        <f>'Map and Ab list'!AB191</f>
        <v>Z20</v>
      </c>
      <c r="M295" s="61" t="e">
        <f t="shared" si="50"/>
        <v>#VALUE!</v>
      </c>
      <c r="O295" s="61" t="str">
        <f>'Map and Ab list'!AB263</f>
        <v>Z19</v>
      </c>
      <c r="P295" s="61" t="str">
        <f>'Map and Ab list'!AB265</f>
        <v>Z20</v>
      </c>
      <c r="Q295" s="61" t="e">
        <f t="shared" si="51"/>
        <v>#VALUE!</v>
      </c>
      <c r="S295" s="61" t="str">
        <f>'Map and Ab list'!AB337</f>
        <v>Z19</v>
      </c>
      <c r="T295" s="61" t="str">
        <f>'Map and Ab list'!AB339</f>
        <v>Z20</v>
      </c>
      <c r="U295" s="61" t="e">
        <f t="shared" si="52"/>
        <v>#VALUE!</v>
      </c>
      <c r="W295" s="61" t="str">
        <f>'Map and Ab list'!AB411</f>
        <v>Z19</v>
      </c>
      <c r="X295" s="61" t="str">
        <f>'Map and Ab list'!AB413</f>
        <v>Z20</v>
      </c>
      <c r="Y295" s="61" t="e">
        <f t="shared" si="53"/>
        <v>#VALUE!</v>
      </c>
      <c r="AA295" s="61" t="str">
        <f>'Map and Ab list'!AB485</f>
        <v>Z19</v>
      </c>
      <c r="AB295" s="61" t="str">
        <f>'Map and Ab list'!AB487</f>
        <v>Z20</v>
      </c>
      <c r="AC295" s="61" t="e">
        <f t="shared" si="54"/>
        <v>#VALUE!</v>
      </c>
      <c r="AE295" s="61" t="str">
        <f>'Map and Ab list'!AB559</f>
        <v>Z19</v>
      </c>
      <c r="AF295" s="61" t="str">
        <f>'Map and Ab list'!AB561</f>
        <v>Z20</v>
      </c>
      <c r="AG295" s="61" t="e">
        <f t="shared" si="55"/>
        <v>#VALUE!</v>
      </c>
      <c r="AI295" s="61" t="str">
        <f>'Map and Ab list'!AB633</f>
        <v>Z19</v>
      </c>
      <c r="AJ295" s="61" t="str">
        <f>'Map and Ab list'!AB635</f>
        <v>Z20</v>
      </c>
      <c r="AK295" s="61" t="e">
        <f t="shared" si="56"/>
        <v>#VALUE!</v>
      </c>
      <c r="AM295" s="61" t="str">
        <f>'Map and Ab list'!AB707</f>
        <v>Z19</v>
      </c>
      <c r="AN295" s="61" t="str">
        <f>'Map and Ab list'!AB709</f>
        <v>Z20</v>
      </c>
      <c r="AO295" s="61" t="e">
        <f t="shared" si="57"/>
        <v>#VALUE!</v>
      </c>
      <c r="AQ295" s="61" t="str">
        <f>'Map and Ab list'!AB781</f>
        <v>Z19</v>
      </c>
      <c r="AR295" s="61" t="str">
        <f>'Map and Ab list'!AB783</f>
        <v>Z20</v>
      </c>
      <c r="AS295" s="61" t="e">
        <f t="shared" si="58"/>
        <v>#VALUE!</v>
      </c>
      <c r="AU295" s="61" t="str">
        <f>'Map and Ab list'!AB855</f>
        <v>Z19</v>
      </c>
      <c r="AV295" s="61" t="str">
        <f>'Map and Ab list'!AB857</f>
        <v>Z20</v>
      </c>
      <c r="AW295" s="61" t="e">
        <f t="shared" si="59"/>
        <v>#VALUE!</v>
      </c>
      <c r="AZ295" s="11"/>
      <c r="BA295" s="11"/>
      <c r="BC295" s="11"/>
      <c r="BD295" s="11"/>
      <c r="BE295" s="11"/>
      <c r="BG295" s="11"/>
      <c r="BH295" s="11"/>
      <c r="BI295" s="11"/>
      <c r="BK295" s="11"/>
      <c r="BL295" s="11"/>
      <c r="BM295" s="11"/>
      <c r="BO295" s="11"/>
      <c r="BP295" s="11"/>
      <c r="BQ295" s="11"/>
      <c r="BS295" s="11"/>
      <c r="BT295" s="11"/>
      <c r="BU295" s="11"/>
      <c r="BW295" s="11"/>
      <c r="BX295" s="11"/>
      <c r="BY295" s="11"/>
      <c r="CA295" s="11"/>
      <c r="CB295" s="11"/>
      <c r="CC295" s="11"/>
      <c r="CE295" s="11"/>
      <c r="CF295" s="11"/>
      <c r="CG295" s="11"/>
      <c r="CI295" s="11"/>
      <c r="CJ295" s="11"/>
      <c r="CK295" s="11"/>
      <c r="CM295" s="11"/>
      <c r="CN295" s="11"/>
      <c r="CO295" s="11"/>
      <c r="CQ295" s="11"/>
      <c r="CR295" s="11"/>
      <c r="CS295" s="11"/>
    </row>
    <row r="296" spans="1:97" ht="14.1" customHeight="1" x14ac:dyDescent="0.2">
      <c r="A296" s="64">
        <v>292</v>
      </c>
      <c r="B296" s="117" t="s">
        <v>1402</v>
      </c>
      <c r="C296" s="61" t="str">
        <f>'Map and Ab list'!AC41</f>
        <v>AA19</v>
      </c>
      <c r="D296" s="61" t="str">
        <f>'Map and Ab list'!AC43</f>
        <v>AA20</v>
      </c>
      <c r="E296" s="61" t="e">
        <f t="shared" si="48"/>
        <v>#VALUE!</v>
      </c>
      <c r="G296" s="61" t="str">
        <f>'Map and Ab list'!AC115</f>
        <v>AA19</v>
      </c>
      <c r="H296" s="61" t="str">
        <f>'Map and Ab list'!AC117</f>
        <v>AA20</v>
      </c>
      <c r="I296" s="61" t="e">
        <f t="shared" si="49"/>
        <v>#VALUE!</v>
      </c>
      <c r="K296" s="61" t="str">
        <f>'Map and Ab list'!AC189</f>
        <v>AA19</v>
      </c>
      <c r="L296" s="61" t="str">
        <f>'Map and Ab list'!AC191</f>
        <v>AA20</v>
      </c>
      <c r="M296" s="61" t="e">
        <f t="shared" si="50"/>
        <v>#VALUE!</v>
      </c>
      <c r="O296" s="61" t="str">
        <f>'Map and Ab list'!AC263</f>
        <v>AA19</v>
      </c>
      <c r="P296" s="61" t="str">
        <f>'Map and Ab list'!AC265</f>
        <v>AA20</v>
      </c>
      <c r="Q296" s="61" t="e">
        <f t="shared" si="51"/>
        <v>#VALUE!</v>
      </c>
      <c r="S296" s="61" t="str">
        <f>'Map and Ab list'!AC337</f>
        <v>AA19</v>
      </c>
      <c r="T296" s="61" t="str">
        <f>'Map and Ab list'!AC339</f>
        <v>AA20</v>
      </c>
      <c r="U296" s="61" t="e">
        <f t="shared" si="52"/>
        <v>#VALUE!</v>
      </c>
      <c r="W296" s="61" t="str">
        <f>'Map and Ab list'!AC411</f>
        <v>AA19</v>
      </c>
      <c r="X296" s="61" t="str">
        <f>'Map and Ab list'!AC413</f>
        <v>AA20</v>
      </c>
      <c r="Y296" s="61" t="e">
        <f t="shared" si="53"/>
        <v>#VALUE!</v>
      </c>
      <c r="AA296" s="61" t="str">
        <f>'Map and Ab list'!AC485</f>
        <v>AA19</v>
      </c>
      <c r="AB296" s="61" t="str">
        <f>'Map and Ab list'!AC487</f>
        <v>AA20</v>
      </c>
      <c r="AC296" s="61" t="e">
        <f t="shared" si="54"/>
        <v>#VALUE!</v>
      </c>
      <c r="AE296" s="61" t="str">
        <f>'Map and Ab list'!AC559</f>
        <v>AA19</v>
      </c>
      <c r="AF296" s="61" t="str">
        <f>'Map and Ab list'!AC561</f>
        <v>AA20</v>
      </c>
      <c r="AG296" s="61" t="e">
        <f t="shared" si="55"/>
        <v>#VALUE!</v>
      </c>
      <c r="AI296" s="61" t="str">
        <f>'Map and Ab list'!AC633</f>
        <v>AA19</v>
      </c>
      <c r="AJ296" s="61" t="str">
        <f>'Map and Ab list'!AC635</f>
        <v>AA20</v>
      </c>
      <c r="AK296" s="61" t="e">
        <f t="shared" si="56"/>
        <v>#VALUE!</v>
      </c>
      <c r="AM296" s="61" t="str">
        <f>'Map and Ab list'!AC707</f>
        <v>AA19</v>
      </c>
      <c r="AN296" s="61" t="str">
        <f>'Map and Ab list'!AC709</f>
        <v>AA20</v>
      </c>
      <c r="AO296" s="61" t="e">
        <f t="shared" si="57"/>
        <v>#VALUE!</v>
      </c>
      <c r="AQ296" s="61" t="str">
        <f>'Map and Ab list'!AC781</f>
        <v>AA19</v>
      </c>
      <c r="AR296" s="61" t="str">
        <f>'Map and Ab list'!AC783</f>
        <v>AA20</v>
      </c>
      <c r="AS296" s="61" t="e">
        <f t="shared" si="58"/>
        <v>#VALUE!</v>
      </c>
      <c r="AU296" s="61" t="str">
        <f>'Map and Ab list'!AC855</f>
        <v>AA19</v>
      </c>
      <c r="AV296" s="61" t="str">
        <f>'Map and Ab list'!AC857</f>
        <v>AA20</v>
      </c>
      <c r="AW296" s="61" t="e">
        <f t="shared" si="59"/>
        <v>#VALUE!</v>
      </c>
      <c r="AZ296" s="11"/>
      <c r="BA296" s="11"/>
      <c r="BC296" s="11"/>
      <c r="BD296" s="11"/>
      <c r="BE296" s="11"/>
      <c r="BG296" s="11"/>
      <c r="BH296" s="11"/>
      <c r="BI296" s="11"/>
      <c r="BK296" s="11"/>
      <c r="BL296" s="11"/>
      <c r="BM296" s="11"/>
      <c r="BO296" s="11"/>
      <c r="BP296" s="11"/>
      <c r="BQ296" s="11"/>
      <c r="BS296" s="11"/>
      <c r="BT296" s="11"/>
      <c r="BU296" s="11"/>
      <c r="BW296" s="11"/>
      <c r="BX296" s="11"/>
      <c r="BY296" s="11"/>
      <c r="CA296" s="11"/>
      <c r="CB296" s="11"/>
      <c r="CC296" s="11"/>
      <c r="CE296" s="11"/>
      <c r="CF296" s="11"/>
      <c r="CG296" s="11"/>
      <c r="CI296" s="11"/>
      <c r="CJ296" s="11"/>
      <c r="CK296" s="11"/>
      <c r="CM296" s="11"/>
      <c r="CN296" s="11"/>
      <c r="CO296" s="11"/>
      <c r="CQ296" s="11"/>
      <c r="CR296" s="11"/>
      <c r="CS296" s="11"/>
    </row>
    <row r="297" spans="1:97" ht="14.1" customHeight="1" x14ac:dyDescent="0.2">
      <c r="A297" s="64">
        <v>293</v>
      </c>
      <c r="B297" s="117" t="s">
        <v>1403</v>
      </c>
      <c r="C297" s="61" t="str">
        <f>'Map and Ab list'!AD41</f>
        <v>AB19</v>
      </c>
      <c r="D297" s="61" t="str">
        <f>'Map and Ab list'!AD43</f>
        <v>AB20</v>
      </c>
      <c r="E297" s="61" t="e">
        <f t="shared" si="48"/>
        <v>#VALUE!</v>
      </c>
      <c r="G297" s="61" t="str">
        <f>'Map and Ab list'!AD115</f>
        <v>AB19</v>
      </c>
      <c r="H297" s="61" t="str">
        <f>'Map and Ab list'!AD117</f>
        <v>AB20</v>
      </c>
      <c r="I297" s="61" t="e">
        <f t="shared" si="49"/>
        <v>#VALUE!</v>
      </c>
      <c r="K297" s="61" t="str">
        <f>'Map and Ab list'!AD189</f>
        <v>AB19</v>
      </c>
      <c r="L297" s="61" t="str">
        <f>'Map and Ab list'!AD191</f>
        <v>AB20</v>
      </c>
      <c r="M297" s="61" t="e">
        <f t="shared" si="50"/>
        <v>#VALUE!</v>
      </c>
      <c r="O297" s="61" t="str">
        <f>'Map and Ab list'!AD263</f>
        <v>AB19</v>
      </c>
      <c r="P297" s="61" t="str">
        <f>'Map and Ab list'!AD265</f>
        <v>AB20</v>
      </c>
      <c r="Q297" s="61" t="e">
        <f t="shared" si="51"/>
        <v>#VALUE!</v>
      </c>
      <c r="S297" s="61" t="str">
        <f>'Map and Ab list'!AD337</f>
        <v>AB19</v>
      </c>
      <c r="T297" s="61" t="str">
        <f>'Map and Ab list'!AD339</f>
        <v>AB20</v>
      </c>
      <c r="U297" s="61" t="e">
        <f t="shared" si="52"/>
        <v>#VALUE!</v>
      </c>
      <c r="W297" s="61" t="str">
        <f>'Map and Ab list'!AD411</f>
        <v>AB19</v>
      </c>
      <c r="X297" s="61" t="str">
        <f>'Map and Ab list'!AD413</f>
        <v>AB20</v>
      </c>
      <c r="Y297" s="61" t="e">
        <f t="shared" si="53"/>
        <v>#VALUE!</v>
      </c>
      <c r="AA297" s="61" t="str">
        <f>'Map and Ab list'!AD485</f>
        <v>AB19</v>
      </c>
      <c r="AB297" s="61" t="str">
        <f>'Map and Ab list'!AD487</f>
        <v>AB20</v>
      </c>
      <c r="AC297" s="61" t="e">
        <f t="shared" si="54"/>
        <v>#VALUE!</v>
      </c>
      <c r="AE297" s="61" t="str">
        <f>'Map and Ab list'!AD559</f>
        <v>AB19</v>
      </c>
      <c r="AF297" s="61" t="str">
        <f>'Map and Ab list'!AD561</f>
        <v>AB20</v>
      </c>
      <c r="AG297" s="61" t="e">
        <f t="shared" si="55"/>
        <v>#VALUE!</v>
      </c>
      <c r="AI297" s="61" t="str">
        <f>'Map and Ab list'!AD633</f>
        <v>AB19</v>
      </c>
      <c r="AJ297" s="61" t="str">
        <f>'Map and Ab list'!AD635</f>
        <v>AB20</v>
      </c>
      <c r="AK297" s="61" t="e">
        <f t="shared" si="56"/>
        <v>#VALUE!</v>
      </c>
      <c r="AM297" s="61" t="str">
        <f>'Map and Ab list'!AD707</f>
        <v>AB19</v>
      </c>
      <c r="AN297" s="61" t="str">
        <f>'Map and Ab list'!AD709</f>
        <v>AB20</v>
      </c>
      <c r="AO297" s="61" t="e">
        <f t="shared" si="57"/>
        <v>#VALUE!</v>
      </c>
      <c r="AQ297" s="61" t="str">
        <f>'Map and Ab list'!AD781</f>
        <v>AB19</v>
      </c>
      <c r="AR297" s="61" t="str">
        <f>'Map and Ab list'!AD783</f>
        <v>AB20</v>
      </c>
      <c r="AS297" s="61" t="e">
        <f t="shared" si="58"/>
        <v>#VALUE!</v>
      </c>
      <c r="AU297" s="61" t="str">
        <f>'Map and Ab list'!AD855</f>
        <v>AB19</v>
      </c>
      <c r="AV297" s="61" t="str">
        <f>'Map and Ab list'!AD857</f>
        <v>AB20</v>
      </c>
      <c r="AW297" s="61" t="e">
        <f t="shared" si="59"/>
        <v>#VALUE!</v>
      </c>
      <c r="AZ297" s="11"/>
      <c r="BA297" s="11"/>
      <c r="BC297" s="11"/>
      <c r="BD297" s="11"/>
      <c r="BE297" s="11"/>
      <c r="BG297" s="11"/>
      <c r="BH297" s="11"/>
      <c r="BI297" s="11"/>
      <c r="BK297" s="11"/>
      <c r="BL297" s="11"/>
      <c r="BM297" s="11"/>
      <c r="BO297" s="11"/>
      <c r="BP297" s="11"/>
      <c r="BQ297" s="11"/>
      <c r="BS297" s="11"/>
      <c r="BT297" s="11"/>
      <c r="BU297" s="11"/>
      <c r="BW297" s="11"/>
      <c r="BX297" s="11"/>
      <c r="BY297" s="11"/>
      <c r="CA297" s="11"/>
      <c r="CB297" s="11"/>
      <c r="CC297" s="11"/>
      <c r="CE297" s="11"/>
      <c r="CF297" s="11"/>
      <c r="CG297" s="11"/>
      <c r="CI297" s="11"/>
      <c r="CJ297" s="11"/>
      <c r="CK297" s="11"/>
      <c r="CM297" s="11"/>
      <c r="CN297" s="11"/>
      <c r="CO297" s="11"/>
      <c r="CQ297" s="11"/>
      <c r="CR297" s="11"/>
      <c r="CS297" s="11"/>
    </row>
    <row r="298" spans="1:97" ht="14.1" customHeight="1" x14ac:dyDescent="0.2">
      <c r="A298" s="64">
        <v>294</v>
      </c>
      <c r="B298" s="117" t="s">
        <v>1404</v>
      </c>
      <c r="C298" s="61" t="str">
        <f>'Map and Ab list'!AE41</f>
        <v>AC19</v>
      </c>
      <c r="D298" s="61" t="str">
        <f>'Map and Ab list'!AE43</f>
        <v>AC20</v>
      </c>
      <c r="E298" s="61" t="e">
        <f t="shared" si="48"/>
        <v>#VALUE!</v>
      </c>
      <c r="G298" s="61" t="str">
        <f>'Map and Ab list'!AE115</f>
        <v>AC19</v>
      </c>
      <c r="H298" s="61" t="str">
        <f>'Map and Ab list'!AE117</f>
        <v>AC20</v>
      </c>
      <c r="I298" s="61" t="e">
        <f t="shared" si="49"/>
        <v>#VALUE!</v>
      </c>
      <c r="K298" s="61" t="str">
        <f>'Map and Ab list'!AE189</f>
        <v>AC19</v>
      </c>
      <c r="L298" s="61" t="str">
        <f>'Map and Ab list'!AE191</f>
        <v>AC20</v>
      </c>
      <c r="M298" s="61" t="e">
        <f t="shared" si="50"/>
        <v>#VALUE!</v>
      </c>
      <c r="O298" s="61" t="str">
        <f>'Map and Ab list'!AE263</f>
        <v>AC19</v>
      </c>
      <c r="P298" s="61" t="str">
        <f>'Map and Ab list'!AE265</f>
        <v>AC20</v>
      </c>
      <c r="Q298" s="61" t="e">
        <f t="shared" si="51"/>
        <v>#VALUE!</v>
      </c>
      <c r="S298" s="61" t="str">
        <f>'Map and Ab list'!AE337</f>
        <v>AC19</v>
      </c>
      <c r="T298" s="61" t="str">
        <f>'Map and Ab list'!AE339</f>
        <v>AC20</v>
      </c>
      <c r="U298" s="61" t="e">
        <f t="shared" si="52"/>
        <v>#VALUE!</v>
      </c>
      <c r="W298" s="61" t="str">
        <f>'Map and Ab list'!AE411</f>
        <v>AC19</v>
      </c>
      <c r="X298" s="61" t="str">
        <f>'Map and Ab list'!AE413</f>
        <v>AC20</v>
      </c>
      <c r="Y298" s="61" t="e">
        <f t="shared" si="53"/>
        <v>#VALUE!</v>
      </c>
      <c r="AA298" s="61" t="str">
        <f>'Map and Ab list'!AE485</f>
        <v>AC19</v>
      </c>
      <c r="AB298" s="61" t="str">
        <f>'Map and Ab list'!AE487</f>
        <v>AC20</v>
      </c>
      <c r="AC298" s="61" t="e">
        <f t="shared" si="54"/>
        <v>#VALUE!</v>
      </c>
      <c r="AE298" s="61" t="str">
        <f>'Map and Ab list'!AE559</f>
        <v>AC19</v>
      </c>
      <c r="AF298" s="61" t="str">
        <f>'Map and Ab list'!AE561</f>
        <v>AC20</v>
      </c>
      <c r="AG298" s="61" t="e">
        <f t="shared" si="55"/>
        <v>#VALUE!</v>
      </c>
      <c r="AI298" s="61" t="str">
        <f>'Map and Ab list'!AE633</f>
        <v>AC19</v>
      </c>
      <c r="AJ298" s="61" t="str">
        <f>'Map and Ab list'!AE635</f>
        <v>AC20</v>
      </c>
      <c r="AK298" s="61" t="e">
        <f t="shared" si="56"/>
        <v>#VALUE!</v>
      </c>
      <c r="AM298" s="61" t="str">
        <f>'Map and Ab list'!AE707</f>
        <v>AC19</v>
      </c>
      <c r="AN298" s="61" t="str">
        <f>'Map and Ab list'!AE709</f>
        <v>AC20</v>
      </c>
      <c r="AO298" s="61" t="e">
        <f t="shared" si="57"/>
        <v>#VALUE!</v>
      </c>
      <c r="AQ298" s="61" t="str">
        <f>'Map and Ab list'!AE781</f>
        <v>AC19</v>
      </c>
      <c r="AR298" s="61" t="str">
        <f>'Map and Ab list'!AE783</f>
        <v>AC20</v>
      </c>
      <c r="AS298" s="61" t="e">
        <f t="shared" si="58"/>
        <v>#VALUE!</v>
      </c>
      <c r="AU298" s="61" t="str">
        <f>'Map and Ab list'!AE855</f>
        <v>AC19</v>
      </c>
      <c r="AV298" s="61" t="str">
        <f>'Map and Ab list'!AE857</f>
        <v>AC20</v>
      </c>
      <c r="AW298" s="61" t="e">
        <f t="shared" si="59"/>
        <v>#VALUE!</v>
      </c>
      <c r="AZ298" s="11"/>
      <c r="BA298" s="11"/>
      <c r="BC298" s="11"/>
      <c r="BD298" s="11"/>
      <c r="BE298" s="11"/>
      <c r="BG298" s="11"/>
      <c r="BH298" s="11"/>
      <c r="BI298" s="11"/>
      <c r="BK298" s="11"/>
      <c r="BL298" s="11"/>
      <c r="BM298" s="11"/>
      <c r="BO298" s="11"/>
      <c r="BP298" s="11"/>
      <c r="BQ298" s="11"/>
      <c r="BS298" s="11"/>
      <c r="BT298" s="11"/>
      <c r="BU298" s="11"/>
      <c r="BW298" s="11"/>
      <c r="BX298" s="11"/>
      <c r="BY298" s="11"/>
      <c r="CA298" s="11"/>
      <c r="CB298" s="11"/>
      <c r="CC298" s="11"/>
      <c r="CE298" s="11"/>
      <c r="CF298" s="11"/>
      <c r="CG298" s="11"/>
      <c r="CI298" s="11"/>
      <c r="CJ298" s="11"/>
      <c r="CK298" s="11"/>
      <c r="CM298" s="11"/>
      <c r="CN298" s="11"/>
      <c r="CO298" s="11"/>
      <c r="CQ298" s="11"/>
      <c r="CR298" s="11"/>
      <c r="CS298" s="11"/>
    </row>
    <row r="299" spans="1:97" ht="14.1" customHeight="1" x14ac:dyDescent="0.2">
      <c r="A299" s="64">
        <v>295</v>
      </c>
      <c r="B299" s="117" t="s">
        <v>1405</v>
      </c>
      <c r="C299" s="61" t="str">
        <f>'Map and Ab list'!AF41</f>
        <v>AD19</v>
      </c>
      <c r="D299" s="61" t="str">
        <f>'Map and Ab list'!AF43</f>
        <v>AD20</v>
      </c>
      <c r="E299" s="61" t="e">
        <f t="shared" si="48"/>
        <v>#VALUE!</v>
      </c>
      <c r="G299" s="61" t="str">
        <f>'Map and Ab list'!AF115</f>
        <v>AD19</v>
      </c>
      <c r="H299" s="61" t="str">
        <f>'Map and Ab list'!AF117</f>
        <v>AD20</v>
      </c>
      <c r="I299" s="61" t="e">
        <f t="shared" si="49"/>
        <v>#VALUE!</v>
      </c>
      <c r="K299" s="61" t="str">
        <f>'Map and Ab list'!AF189</f>
        <v>AD19</v>
      </c>
      <c r="L299" s="61" t="str">
        <f>'Map and Ab list'!AF191</f>
        <v>AD20</v>
      </c>
      <c r="M299" s="61" t="e">
        <f t="shared" si="50"/>
        <v>#VALUE!</v>
      </c>
      <c r="O299" s="61" t="str">
        <f>'Map and Ab list'!AF263</f>
        <v>AD19</v>
      </c>
      <c r="P299" s="61" t="str">
        <f>'Map and Ab list'!AF265</f>
        <v>AD20</v>
      </c>
      <c r="Q299" s="61" t="e">
        <f t="shared" si="51"/>
        <v>#VALUE!</v>
      </c>
      <c r="S299" s="61" t="str">
        <f>'Map and Ab list'!AF337</f>
        <v>AD19</v>
      </c>
      <c r="T299" s="61" t="str">
        <f>'Map and Ab list'!AF339</f>
        <v>AD20</v>
      </c>
      <c r="U299" s="61" t="e">
        <f t="shared" si="52"/>
        <v>#VALUE!</v>
      </c>
      <c r="W299" s="61" t="str">
        <f>'Map and Ab list'!AF411</f>
        <v>AD19</v>
      </c>
      <c r="X299" s="61" t="str">
        <f>'Map and Ab list'!AF413</f>
        <v>AD20</v>
      </c>
      <c r="Y299" s="61" t="e">
        <f t="shared" si="53"/>
        <v>#VALUE!</v>
      </c>
      <c r="AA299" s="61" t="str">
        <f>'Map and Ab list'!AF485</f>
        <v>AD19</v>
      </c>
      <c r="AB299" s="61" t="str">
        <f>'Map and Ab list'!AF487</f>
        <v>AD20</v>
      </c>
      <c r="AC299" s="61" t="e">
        <f t="shared" si="54"/>
        <v>#VALUE!</v>
      </c>
      <c r="AE299" s="61" t="str">
        <f>'Map and Ab list'!AF559</f>
        <v>AD19</v>
      </c>
      <c r="AF299" s="61" t="str">
        <f>'Map and Ab list'!AF561</f>
        <v>AD20</v>
      </c>
      <c r="AG299" s="61" t="e">
        <f t="shared" si="55"/>
        <v>#VALUE!</v>
      </c>
      <c r="AI299" s="61" t="str">
        <f>'Map and Ab list'!AF633</f>
        <v>AD19</v>
      </c>
      <c r="AJ299" s="61" t="str">
        <f>'Map and Ab list'!AF635</f>
        <v>AD20</v>
      </c>
      <c r="AK299" s="61" t="e">
        <f t="shared" si="56"/>
        <v>#VALUE!</v>
      </c>
      <c r="AM299" s="61" t="str">
        <f>'Map and Ab list'!AF707</f>
        <v>AD19</v>
      </c>
      <c r="AN299" s="61" t="str">
        <f>'Map and Ab list'!AF709</f>
        <v>AD20</v>
      </c>
      <c r="AO299" s="61" t="e">
        <f t="shared" si="57"/>
        <v>#VALUE!</v>
      </c>
      <c r="AQ299" s="61" t="str">
        <f>'Map and Ab list'!AF781</f>
        <v>AD19</v>
      </c>
      <c r="AR299" s="61" t="str">
        <f>'Map and Ab list'!AF783</f>
        <v>AD20</v>
      </c>
      <c r="AS299" s="61" t="e">
        <f t="shared" si="58"/>
        <v>#VALUE!</v>
      </c>
      <c r="AU299" s="61" t="str">
        <f>'Map and Ab list'!AF855</f>
        <v>AD19</v>
      </c>
      <c r="AV299" s="61" t="str">
        <f>'Map and Ab list'!AF857</f>
        <v>AD20</v>
      </c>
      <c r="AW299" s="61" t="e">
        <f t="shared" si="59"/>
        <v>#VALUE!</v>
      </c>
      <c r="AZ299" s="11"/>
      <c r="BA299" s="11"/>
      <c r="BC299" s="11"/>
      <c r="BD299" s="11"/>
      <c r="BE299" s="11"/>
      <c r="BG299" s="11"/>
      <c r="BH299" s="11"/>
      <c r="BI299" s="11"/>
      <c r="BK299" s="11"/>
      <c r="BL299" s="11"/>
      <c r="BM299" s="11"/>
      <c r="BO299" s="11"/>
      <c r="BP299" s="11"/>
      <c r="BQ299" s="11"/>
      <c r="BS299" s="11"/>
      <c r="BT299" s="11"/>
      <c r="BU299" s="11"/>
      <c r="BW299" s="11"/>
      <c r="BX299" s="11"/>
      <c r="BY299" s="11"/>
      <c r="CA299" s="11"/>
      <c r="CB299" s="11"/>
      <c r="CC299" s="11"/>
      <c r="CE299" s="11"/>
      <c r="CF299" s="11"/>
      <c r="CG299" s="11"/>
      <c r="CI299" s="11"/>
      <c r="CJ299" s="11"/>
      <c r="CK299" s="11"/>
      <c r="CM299" s="11"/>
      <c r="CN299" s="11"/>
      <c r="CO299" s="11"/>
      <c r="CQ299" s="11"/>
      <c r="CR299" s="11"/>
      <c r="CS299" s="11"/>
    </row>
    <row r="300" spans="1:97" ht="14.1" customHeight="1" x14ac:dyDescent="0.2">
      <c r="A300" s="64">
        <v>296</v>
      </c>
      <c r="B300" s="117" t="s">
        <v>1406</v>
      </c>
      <c r="C300" s="61" t="str">
        <f ca="1">OFFSET('Map and Ab list'!$C$45,0,0,1,1)</f>
        <v>A21</v>
      </c>
      <c r="D300" s="61" t="str">
        <f ca="1">OFFSET('Map and Ab list'!$C$47,0,0,1,1)</f>
        <v>A22</v>
      </c>
      <c r="E300" s="61" t="e">
        <f t="shared" ca="1" si="48"/>
        <v>#VALUE!</v>
      </c>
      <c r="G300" s="61" t="str">
        <f ca="1">OFFSET('Map and Ab list'!$C$45,74,0,1,1)</f>
        <v>A21</v>
      </c>
      <c r="H300" s="61" t="str">
        <f ca="1">OFFSET('Map and Ab list'!$C$47,74,0,1,1)</f>
        <v>A22</v>
      </c>
      <c r="I300" s="61" t="e">
        <f t="shared" ca="1" si="49"/>
        <v>#VALUE!</v>
      </c>
      <c r="K300" s="61" t="str">
        <f ca="1">OFFSET('Map and Ab list'!$C$45,148,0,1,1)</f>
        <v>A21</v>
      </c>
      <c r="L300" s="61" t="str">
        <f ca="1">OFFSET('Map and Ab list'!$C$47,148,0,1,1)</f>
        <v>A22</v>
      </c>
      <c r="M300" s="61" t="e">
        <f t="shared" ca="1" si="50"/>
        <v>#VALUE!</v>
      </c>
      <c r="O300" s="61" t="str">
        <f ca="1">OFFSET('Map and Ab list'!$C$45,222,0,1,1)</f>
        <v>A21</v>
      </c>
      <c r="P300" s="61" t="str">
        <f ca="1">OFFSET('Map and Ab list'!$C$47,222,0,1,1)</f>
        <v>A22</v>
      </c>
      <c r="Q300" s="61" t="e">
        <f t="shared" ca="1" si="51"/>
        <v>#VALUE!</v>
      </c>
      <c r="S300" s="61" t="str">
        <f ca="1">OFFSET('Map and Ab list'!$C$45,296,0,1,1)</f>
        <v>A21</v>
      </c>
      <c r="T300" s="61" t="str">
        <f ca="1">OFFSET('Map and Ab list'!$C$47,296,0,1,1)</f>
        <v>A22</v>
      </c>
      <c r="U300" s="61" t="e">
        <f t="shared" ca="1" si="52"/>
        <v>#VALUE!</v>
      </c>
      <c r="W300" s="61" t="str">
        <f ca="1">OFFSET('Map and Ab list'!$C$45,370,0,1,1)</f>
        <v>A21</v>
      </c>
      <c r="X300" s="61" t="str">
        <f ca="1">OFFSET('Map and Ab list'!$C$47,370,0,1,1)</f>
        <v>A22</v>
      </c>
      <c r="Y300" s="61" t="e">
        <f t="shared" ca="1" si="53"/>
        <v>#VALUE!</v>
      </c>
      <c r="AA300" s="61" t="str">
        <f ca="1">OFFSET('Map and Ab list'!$C$45,444,0,1,1)</f>
        <v>A21</v>
      </c>
      <c r="AB300" s="61" t="str">
        <f ca="1">OFFSET('Map and Ab list'!$C$47,444,0,1,1)</f>
        <v>A22</v>
      </c>
      <c r="AC300" s="61" t="e">
        <f t="shared" ca="1" si="54"/>
        <v>#VALUE!</v>
      </c>
      <c r="AE300" s="61" t="str">
        <f ca="1">OFFSET('Map and Ab list'!$C$45,518,0,1,1)</f>
        <v>A21</v>
      </c>
      <c r="AF300" s="61" t="str">
        <f ca="1">OFFSET('Map and Ab list'!$C$47,518,0,1,1)</f>
        <v>A22</v>
      </c>
      <c r="AG300" s="61" t="e">
        <f t="shared" ca="1" si="55"/>
        <v>#VALUE!</v>
      </c>
      <c r="AI300" s="61" t="str">
        <f ca="1">OFFSET('Map and Ab list'!$C$45,592,0,1,1)</f>
        <v>A21</v>
      </c>
      <c r="AJ300" s="61" t="str">
        <f ca="1">OFFSET('Map and Ab list'!$C$47,592,0,1,1)</f>
        <v>A22</v>
      </c>
      <c r="AK300" s="61" t="e">
        <f t="shared" ca="1" si="56"/>
        <v>#VALUE!</v>
      </c>
      <c r="AM300" s="61" t="str">
        <f ca="1">OFFSET('Map and Ab list'!$C$45,666,0,1,1)</f>
        <v>A21</v>
      </c>
      <c r="AN300" s="61" t="str">
        <f ca="1">OFFSET('Map and Ab list'!$C$47,666,0,1,1)</f>
        <v>A22</v>
      </c>
      <c r="AO300" s="61" t="e">
        <f t="shared" ca="1" si="57"/>
        <v>#VALUE!</v>
      </c>
      <c r="AQ300" s="61" t="str">
        <f ca="1">OFFSET('Map and Ab list'!$C$45,740,0,1,1)</f>
        <v>A21</v>
      </c>
      <c r="AR300" s="61" t="str">
        <f ca="1">OFFSET('Map and Ab list'!$C$47,740,0,1,1)</f>
        <v>A22</v>
      </c>
      <c r="AS300" s="61" t="e">
        <f t="shared" ca="1" si="58"/>
        <v>#VALUE!</v>
      </c>
      <c r="AU300" s="61" t="str">
        <f ca="1">OFFSET('Map and Ab list'!$C$45,814,0,1,1)</f>
        <v>A21</v>
      </c>
      <c r="AV300" s="61" t="str">
        <f ca="1">OFFSET('Map and Ab list'!$C$47,814,0,1,1)</f>
        <v>A22</v>
      </c>
      <c r="AW300" s="61" t="e">
        <f t="shared" ca="1" si="59"/>
        <v>#VALUE!</v>
      </c>
      <c r="AZ300" s="11"/>
      <c r="BA300" s="11"/>
      <c r="BC300" s="11"/>
      <c r="BD300" s="11"/>
      <c r="BE300" s="11"/>
      <c r="BG300" s="11"/>
      <c r="BH300" s="11"/>
      <c r="BI300" s="11"/>
      <c r="BK300" s="11"/>
      <c r="BL300" s="11"/>
      <c r="BM300" s="11"/>
      <c r="BO300" s="11"/>
      <c r="BP300" s="11"/>
      <c r="BQ300" s="11"/>
      <c r="BS300" s="11"/>
      <c r="BT300" s="11"/>
      <c r="BU300" s="11"/>
      <c r="BW300" s="11"/>
      <c r="BX300" s="11"/>
      <c r="BY300" s="11"/>
      <c r="CA300" s="11"/>
      <c r="CB300" s="11"/>
      <c r="CC300" s="11"/>
      <c r="CE300" s="11"/>
      <c r="CF300" s="11"/>
      <c r="CG300" s="11"/>
      <c r="CI300" s="11"/>
      <c r="CJ300" s="11"/>
      <c r="CK300" s="11"/>
      <c r="CM300" s="11"/>
      <c r="CN300" s="11"/>
      <c r="CO300" s="11"/>
      <c r="CQ300" s="11"/>
      <c r="CR300" s="11"/>
      <c r="CS300" s="11"/>
    </row>
    <row r="301" spans="1:97" ht="14.1" customHeight="1" x14ac:dyDescent="0.2">
      <c r="A301" s="64">
        <v>297</v>
      </c>
      <c r="B301" s="117" t="s">
        <v>1407</v>
      </c>
      <c r="C301" s="61" t="str">
        <f ca="1">OFFSET('Map and Ab list'!$D$45,0,0,1,1)</f>
        <v>B21</v>
      </c>
      <c r="D301" s="61" t="str">
        <f ca="1">OFFSET('Map and Ab list'!$D$47,0,0,1,1)</f>
        <v>B22</v>
      </c>
      <c r="E301" s="61" t="e">
        <f t="shared" ca="1" si="48"/>
        <v>#VALUE!</v>
      </c>
      <c r="G301" s="61" t="str">
        <f ca="1">OFFSET('Map and Ab list'!$D$45,74,0,1,1)</f>
        <v>B21</v>
      </c>
      <c r="H301" s="61" t="str">
        <f ca="1">OFFSET('Map and Ab list'!$D$47,74,0,1,1)</f>
        <v>B22</v>
      </c>
      <c r="I301" s="61" t="e">
        <f t="shared" ca="1" si="49"/>
        <v>#VALUE!</v>
      </c>
      <c r="K301" s="61" t="str">
        <f ca="1">OFFSET('Map and Ab list'!$D$45,148,0,1,1)</f>
        <v>B21</v>
      </c>
      <c r="L301" s="61" t="str">
        <f ca="1">OFFSET('Map and Ab list'!$D$47,148,0,1,1)</f>
        <v>B22</v>
      </c>
      <c r="M301" s="61" t="e">
        <f t="shared" ca="1" si="50"/>
        <v>#VALUE!</v>
      </c>
      <c r="O301" s="61" t="str">
        <f ca="1">OFFSET('Map and Ab list'!$D$45,222,0,1,1)</f>
        <v>B21</v>
      </c>
      <c r="P301" s="61" t="str">
        <f ca="1">OFFSET('Map and Ab list'!$D$47,222,0,1,1)</f>
        <v>B22</v>
      </c>
      <c r="Q301" s="61" t="e">
        <f t="shared" ca="1" si="51"/>
        <v>#VALUE!</v>
      </c>
      <c r="S301" s="61" t="str">
        <f ca="1">OFFSET('Map and Ab list'!$D$45,296,0,1,1)</f>
        <v>B21</v>
      </c>
      <c r="T301" s="61" t="str">
        <f ca="1">OFFSET('Map and Ab list'!$D$47,296,0,1,1)</f>
        <v>B22</v>
      </c>
      <c r="U301" s="61" t="e">
        <f t="shared" ca="1" si="52"/>
        <v>#VALUE!</v>
      </c>
      <c r="W301" s="61" t="str">
        <f ca="1">OFFSET('Map and Ab list'!$D$45,370,0,1,1)</f>
        <v>B21</v>
      </c>
      <c r="X301" s="61" t="str">
        <f ca="1">OFFSET('Map and Ab list'!$D$47,370,0,1,1)</f>
        <v>B22</v>
      </c>
      <c r="Y301" s="61" t="e">
        <f t="shared" ca="1" si="53"/>
        <v>#VALUE!</v>
      </c>
      <c r="AA301" s="61" t="str">
        <f ca="1">OFFSET('Map and Ab list'!$D$45,444,0,1,1)</f>
        <v>B21</v>
      </c>
      <c r="AB301" s="61" t="str">
        <f ca="1">OFFSET('Map and Ab list'!$D$47,444,0,1,1)</f>
        <v>B22</v>
      </c>
      <c r="AC301" s="61" t="e">
        <f t="shared" ca="1" si="54"/>
        <v>#VALUE!</v>
      </c>
      <c r="AE301" s="61" t="str">
        <f ca="1">OFFSET('Map and Ab list'!$D$45,518,0,1,1)</f>
        <v>B21</v>
      </c>
      <c r="AF301" s="61" t="str">
        <f ca="1">OFFSET('Map and Ab list'!$D$47,518,0,1,1)</f>
        <v>B22</v>
      </c>
      <c r="AG301" s="61" t="e">
        <f t="shared" ca="1" si="55"/>
        <v>#VALUE!</v>
      </c>
      <c r="AI301" s="61" t="str">
        <f ca="1">OFFSET('Map and Ab list'!$D$45,592,0,1,1)</f>
        <v>B21</v>
      </c>
      <c r="AJ301" s="61" t="str">
        <f ca="1">OFFSET('Map and Ab list'!$D$47,592,0,1,1)</f>
        <v>B22</v>
      </c>
      <c r="AK301" s="61" t="e">
        <f t="shared" ca="1" si="56"/>
        <v>#VALUE!</v>
      </c>
      <c r="AM301" s="61" t="str">
        <f ca="1">OFFSET('Map and Ab list'!$D$45,666,0,1,1)</f>
        <v>B21</v>
      </c>
      <c r="AN301" s="61" t="str">
        <f ca="1">OFFSET('Map and Ab list'!$D$47,666,0,1,1)</f>
        <v>B22</v>
      </c>
      <c r="AO301" s="61" t="e">
        <f t="shared" ca="1" si="57"/>
        <v>#VALUE!</v>
      </c>
      <c r="AQ301" s="61" t="str">
        <f ca="1">OFFSET('Map and Ab list'!$D$45,740,0,1,1)</f>
        <v>B21</v>
      </c>
      <c r="AR301" s="61" t="str">
        <f ca="1">OFFSET('Map and Ab list'!$D$47,740,0,1,1)</f>
        <v>B22</v>
      </c>
      <c r="AS301" s="61" t="e">
        <f t="shared" ca="1" si="58"/>
        <v>#VALUE!</v>
      </c>
      <c r="AU301" s="61" t="str">
        <f ca="1">OFFSET('Map and Ab list'!$D$45,814,0,1,1)</f>
        <v>B21</v>
      </c>
      <c r="AV301" s="61" t="str">
        <f ca="1">OFFSET('Map and Ab list'!$D$47,814,0,1,1)</f>
        <v>B22</v>
      </c>
      <c r="AW301" s="61" t="e">
        <f t="shared" ca="1" si="59"/>
        <v>#VALUE!</v>
      </c>
      <c r="AZ301" s="11"/>
      <c r="BA301" s="11"/>
      <c r="BC301" s="11"/>
      <c r="BD301" s="11"/>
      <c r="BE301" s="11"/>
      <c r="BG301" s="11"/>
      <c r="BH301" s="11"/>
      <c r="BI301" s="11"/>
      <c r="BK301" s="11"/>
      <c r="BL301" s="11"/>
      <c r="BM301" s="11"/>
      <c r="BO301" s="11"/>
      <c r="BP301" s="11"/>
      <c r="BQ301" s="11"/>
      <c r="BS301" s="11"/>
      <c r="BT301" s="11"/>
      <c r="BU301" s="11"/>
      <c r="BW301" s="11"/>
      <c r="BX301" s="11"/>
      <c r="BY301" s="11"/>
      <c r="CA301" s="11"/>
      <c r="CB301" s="11"/>
      <c r="CC301" s="11"/>
      <c r="CE301" s="11"/>
      <c r="CF301" s="11"/>
      <c r="CG301" s="11"/>
      <c r="CI301" s="11"/>
      <c r="CJ301" s="11"/>
      <c r="CK301" s="11"/>
      <c r="CM301" s="11"/>
      <c r="CN301" s="11"/>
      <c r="CO301" s="11"/>
      <c r="CQ301" s="11"/>
      <c r="CR301" s="11"/>
      <c r="CS301" s="11"/>
    </row>
    <row r="302" spans="1:97" ht="14.1" customHeight="1" x14ac:dyDescent="0.2">
      <c r="A302" s="64">
        <v>298</v>
      </c>
      <c r="B302" s="117" t="s">
        <v>1408</v>
      </c>
      <c r="C302" s="61" t="str">
        <f ca="1">OFFSET('Map and Ab list'!$E$45,0,0,1,1)</f>
        <v>C21</v>
      </c>
      <c r="D302" s="61" t="str">
        <f ca="1">OFFSET('Map and Ab list'!$E$47,0,0,1,1)</f>
        <v>C22</v>
      </c>
      <c r="E302" s="61" t="e">
        <f t="shared" ca="1" si="48"/>
        <v>#VALUE!</v>
      </c>
      <c r="G302" s="61" t="str">
        <f ca="1">OFFSET('Map and Ab list'!$E$45,74,0,1,1)</f>
        <v>C21</v>
      </c>
      <c r="H302" s="61" t="str">
        <f ca="1">OFFSET('Map and Ab list'!$E$47,74,0,1,1)</f>
        <v>C22</v>
      </c>
      <c r="I302" s="61" t="e">
        <f t="shared" ca="1" si="49"/>
        <v>#VALUE!</v>
      </c>
      <c r="K302" s="61" t="str">
        <f ca="1">OFFSET('Map and Ab list'!$E$45,148,0,1,1)</f>
        <v>C21</v>
      </c>
      <c r="L302" s="61" t="str">
        <f ca="1">OFFSET('Map and Ab list'!$E$47,148,0,1,1)</f>
        <v>C22</v>
      </c>
      <c r="M302" s="61" t="e">
        <f t="shared" ca="1" si="50"/>
        <v>#VALUE!</v>
      </c>
      <c r="O302" s="61" t="str">
        <f ca="1">OFFSET('Map and Ab list'!$E$45,222,0,1,1)</f>
        <v>C21</v>
      </c>
      <c r="P302" s="61" t="str">
        <f ca="1">OFFSET('Map and Ab list'!$E$47,222,0,1,1)</f>
        <v>C22</v>
      </c>
      <c r="Q302" s="61" t="e">
        <f t="shared" ca="1" si="51"/>
        <v>#VALUE!</v>
      </c>
      <c r="S302" s="61" t="str">
        <f ca="1">OFFSET('Map and Ab list'!$E$45,296,0,1,1)</f>
        <v>C21</v>
      </c>
      <c r="T302" s="61" t="str">
        <f ca="1">OFFSET('Map and Ab list'!$E$47,296,0,1,1)</f>
        <v>C22</v>
      </c>
      <c r="U302" s="61" t="e">
        <f t="shared" ca="1" si="52"/>
        <v>#VALUE!</v>
      </c>
      <c r="W302" s="61" t="str">
        <f ca="1">OFFSET('Map and Ab list'!$E$45,370,0,1,1)</f>
        <v>C21</v>
      </c>
      <c r="X302" s="61" t="str">
        <f ca="1">OFFSET('Map and Ab list'!$E$47,370,0,1,1)</f>
        <v>C22</v>
      </c>
      <c r="Y302" s="61" t="e">
        <f t="shared" ca="1" si="53"/>
        <v>#VALUE!</v>
      </c>
      <c r="AA302" s="61" t="str">
        <f ca="1">OFFSET('Map and Ab list'!$E$45,444,0,1,1)</f>
        <v>C21</v>
      </c>
      <c r="AB302" s="61" t="str">
        <f ca="1">OFFSET('Map and Ab list'!$E$47,444,0,1,1)</f>
        <v>C22</v>
      </c>
      <c r="AC302" s="61" t="e">
        <f t="shared" ca="1" si="54"/>
        <v>#VALUE!</v>
      </c>
      <c r="AE302" s="61" t="str">
        <f ca="1">OFFSET('Map and Ab list'!$E$45,518,0,1,1)</f>
        <v>C21</v>
      </c>
      <c r="AF302" s="61" t="str">
        <f ca="1">OFFSET('Map and Ab list'!$E$47,518,0,1,1)</f>
        <v>C22</v>
      </c>
      <c r="AG302" s="61" t="e">
        <f t="shared" ca="1" si="55"/>
        <v>#VALUE!</v>
      </c>
      <c r="AI302" s="61" t="str">
        <f ca="1">OFFSET('Map and Ab list'!$E$45,592,0,1,1)</f>
        <v>C21</v>
      </c>
      <c r="AJ302" s="61" t="str">
        <f ca="1">OFFSET('Map and Ab list'!$E$47,592,0,1,1)</f>
        <v>C22</v>
      </c>
      <c r="AK302" s="61" t="e">
        <f t="shared" ca="1" si="56"/>
        <v>#VALUE!</v>
      </c>
      <c r="AM302" s="61" t="str">
        <f ca="1">OFFSET('Map and Ab list'!$E$45,666,0,1,1)</f>
        <v>C21</v>
      </c>
      <c r="AN302" s="61" t="str">
        <f ca="1">OFFSET('Map and Ab list'!$E$47,666,0,1,1)</f>
        <v>C22</v>
      </c>
      <c r="AO302" s="61" t="e">
        <f t="shared" ca="1" si="57"/>
        <v>#VALUE!</v>
      </c>
      <c r="AQ302" s="61" t="str">
        <f ca="1">OFFSET('Map and Ab list'!$E$45,740,0,1,1)</f>
        <v>C21</v>
      </c>
      <c r="AR302" s="61" t="str">
        <f ca="1">OFFSET('Map and Ab list'!$E$47,740,0,1,1)</f>
        <v>C22</v>
      </c>
      <c r="AS302" s="61" t="e">
        <f t="shared" ca="1" si="58"/>
        <v>#VALUE!</v>
      </c>
      <c r="AU302" s="61" t="str">
        <f ca="1">OFFSET('Map and Ab list'!$E$45,814,0,1,1)</f>
        <v>C21</v>
      </c>
      <c r="AV302" s="61" t="str">
        <f ca="1">OFFSET('Map and Ab list'!$E$47,814,0,1,1)</f>
        <v>C22</v>
      </c>
      <c r="AW302" s="61" t="e">
        <f t="shared" ca="1" si="59"/>
        <v>#VALUE!</v>
      </c>
      <c r="AZ302" s="11"/>
      <c r="BA302" s="11"/>
      <c r="BC302" s="11"/>
      <c r="BD302" s="11"/>
      <c r="BE302" s="11"/>
      <c r="BG302" s="11"/>
      <c r="BH302" s="11"/>
      <c r="BI302" s="11"/>
      <c r="BK302" s="11"/>
      <c r="BL302" s="11"/>
      <c r="BM302" s="11"/>
      <c r="BO302" s="11"/>
      <c r="BP302" s="11"/>
      <c r="BQ302" s="11"/>
      <c r="BS302" s="11"/>
      <c r="BT302" s="11"/>
      <c r="BU302" s="11"/>
      <c r="BW302" s="11"/>
      <c r="BX302" s="11"/>
      <c r="BY302" s="11"/>
      <c r="CA302" s="11"/>
      <c r="CB302" s="11"/>
      <c r="CC302" s="11"/>
      <c r="CE302" s="11"/>
      <c r="CF302" s="11"/>
      <c r="CG302" s="11"/>
      <c r="CI302" s="11"/>
      <c r="CJ302" s="11"/>
      <c r="CK302" s="11"/>
      <c r="CM302" s="11"/>
      <c r="CN302" s="11"/>
      <c r="CO302" s="11"/>
      <c r="CQ302" s="11"/>
      <c r="CR302" s="11"/>
      <c r="CS302" s="11"/>
    </row>
    <row r="303" spans="1:97" ht="14.1" customHeight="1" x14ac:dyDescent="0.2">
      <c r="A303" s="64">
        <v>299</v>
      </c>
      <c r="B303" s="117" t="s">
        <v>1409</v>
      </c>
      <c r="C303" s="61" t="str">
        <f ca="1">OFFSET('Map and Ab list'!$F$45,0,0,1,1)</f>
        <v>D21</v>
      </c>
      <c r="D303" s="61" t="str">
        <f ca="1">OFFSET('Map and Ab list'!$F$47,0,0,1,1)</f>
        <v>D22</v>
      </c>
      <c r="E303" s="61" t="e">
        <f t="shared" ca="1" si="48"/>
        <v>#VALUE!</v>
      </c>
      <c r="G303" s="61" t="str">
        <f ca="1">OFFSET('Map and Ab list'!$F$45,74,0,1,1)</f>
        <v>D21</v>
      </c>
      <c r="H303" s="61" t="str">
        <f ca="1">OFFSET('Map and Ab list'!$F$47,74,0,1,1)</f>
        <v>D22</v>
      </c>
      <c r="I303" s="61" t="e">
        <f t="shared" ca="1" si="49"/>
        <v>#VALUE!</v>
      </c>
      <c r="K303" s="61" t="str">
        <f ca="1">OFFSET('Map and Ab list'!$F$45,148,0,1,1)</f>
        <v>D21</v>
      </c>
      <c r="L303" s="61" t="str">
        <f ca="1">OFFSET('Map and Ab list'!$F$47,148,0,1,1)</f>
        <v>D22</v>
      </c>
      <c r="M303" s="61" t="e">
        <f t="shared" ca="1" si="50"/>
        <v>#VALUE!</v>
      </c>
      <c r="O303" s="61" t="str">
        <f ca="1">OFFSET('Map and Ab list'!$F$45,222,0,1,1)</f>
        <v>D21</v>
      </c>
      <c r="P303" s="61" t="str">
        <f ca="1">OFFSET('Map and Ab list'!$F$47,222,0,1,1)</f>
        <v>D22</v>
      </c>
      <c r="Q303" s="61" t="e">
        <f t="shared" ca="1" si="51"/>
        <v>#VALUE!</v>
      </c>
      <c r="S303" s="61" t="str">
        <f ca="1">OFFSET('Map and Ab list'!$F$45,296,0,1,1)</f>
        <v>D21</v>
      </c>
      <c r="T303" s="61" t="str">
        <f ca="1">OFFSET('Map and Ab list'!$F$47,296,0,1,1)</f>
        <v>D22</v>
      </c>
      <c r="U303" s="61" t="e">
        <f t="shared" ca="1" si="52"/>
        <v>#VALUE!</v>
      </c>
      <c r="W303" s="61" t="str">
        <f ca="1">OFFSET('Map and Ab list'!$F$45,370,0,1,1)</f>
        <v>D21</v>
      </c>
      <c r="X303" s="61" t="str">
        <f ca="1">OFFSET('Map and Ab list'!$F$47,370,0,1,1)</f>
        <v>D22</v>
      </c>
      <c r="Y303" s="61" t="e">
        <f t="shared" ca="1" si="53"/>
        <v>#VALUE!</v>
      </c>
      <c r="AA303" s="61" t="str">
        <f ca="1">OFFSET('Map and Ab list'!$F$45,444,0,1,1)</f>
        <v>D21</v>
      </c>
      <c r="AB303" s="61" t="str">
        <f ca="1">OFFSET('Map and Ab list'!$F$47,444,0,1,1)</f>
        <v>D22</v>
      </c>
      <c r="AC303" s="61" t="e">
        <f t="shared" ca="1" si="54"/>
        <v>#VALUE!</v>
      </c>
      <c r="AE303" s="61" t="str">
        <f ca="1">OFFSET('Map and Ab list'!$F$45,518,0,1,1)</f>
        <v>D21</v>
      </c>
      <c r="AF303" s="61" t="str">
        <f ca="1">OFFSET('Map and Ab list'!$F$47,518,0,1,1)</f>
        <v>D22</v>
      </c>
      <c r="AG303" s="61" t="e">
        <f t="shared" ca="1" si="55"/>
        <v>#VALUE!</v>
      </c>
      <c r="AI303" s="61" t="str">
        <f ca="1">OFFSET('Map and Ab list'!$F$45,592,0,1,1)</f>
        <v>D21</v>
      </c>
      <c r="AJ303" s="61" t="str">
        <f ca="1">OFFSET('Map and Ab list'!$F$47,592,0,1,1)</f>
        <v>D22</v>
      </c>
      <c r="AK303" s="61" t="e">
        <f t="shared" ca="1" si="56"/>
        <v>#VALUE!</v>
      </c>
      <c r="AM303" s="61" t="str">
        <f ca="1">OFFSET('Map and Ab list'!$F$45,666,0,1,1)</f>
        <v>D21</v>
      </c>
      <c r="AN303" s="61" t="str">
        <f ca="1">OFFSET('Map and Ab list'!$F$47,666,0,1,1)</f>
        <v>D22</v>
      </c>
      <c r="AO303" s="61" t="e">
        <f t="shared" ca="1" si="57"/>
        <v>#VALUE!</v>
      </c>
      <c r="AQ303" s="61" t="str">
        <f ca="1">OFFSET('Map and Ab list'!$F$45,740,0,1,1)</f>
        <v>D21</v>
      </c>
      <c r="AR303" s="61" t="str">
        <f ca="1">OFFSET('Map and Ab list'!$F$47,740,0,1,1)</f>
        <v>D22</v>
      </c>
      <c r="AS303" s="61" t="e">
        <f t="shared" ca="1" si="58"/>
        <v>#VALUE!</v>
      </c>
      <c r="AU303" s="61" t="str">
        <f ca="1">OFFSET('Map and Ab list'!$F$45,814,0,1,1)</f>
        <v>D21</v>
      </c>
      <c r="AV303" s="61" t="str">
        <f ca="1">OFFSET('Map and Ab list'!$F$47,814,0,1,1)</f>
        <v>D22</v>
      </c>
      <c r="AW303" s="61" t="e">
        <f t="shared" ca="1" si="59"/>
        <v>#VALUE!</v>
      </c>
      <c r="AZ303" s="11"/>
      <c r="BA303" s="11"/>
      <c r="BC303" s="11"/>
      <c r="BD303" s="11"/>
      <c r="BE303" s="11"/>
      <c r="BG303" s="11"/>
      <c r="BH303" s="11"/>
      <c r="BI303" s="11"/>
      <c r="BK303" s="11"/>
      <c r="BL303" s="11"/>
      <c r="BM303" s="11"/>
      <c r="BO303" s="11"/>
      <c r="BP303" s="11"/>
      <c r="BQ303" s="11"/>
      <c r="BS303" s="11"/>
      <c r="BT303" s="11"/>
      <c r="BU303" s="11"/>
      <c r="BW303" s="11"/>
      <c r="BX303" s="11"/>
      <c r="BY303" s="11"/>
      <c r="CA303" s="11"/>
      <c r="CB303" s="11"/>
      <c r="CC303" s="11"/>
      <c r="CE303" s="11"/>
      <c r="CF303" s="11"/>
      <c r="CG303" s="11"/>
      <c r="CI303" s="11"/>
      <c r="CJ303" s="11"/>
      <c r="CK303" s="11"/>
      <c r="CM303" s="11"/>
      <c r="CN303" s="11"/>
      <c r="CO303" s="11"/>
      <c r="CQ303" s="11"/>
      <c r="CR303" s="11"/>
      <c r="CS303" s="11"/>
    </row>
    <row r="304" spans="1:97" ht="14.1" customHeight="1" x14ac:dyDescent="0.2">
      <c r="A304" s="64">
        <v>300</v>
      </c>
      <c r="B304" s="117" t="s">
        <v>1410</v>
      </c>
      <c r="C304" s="61" t="str">
        <f>'Map and Ab list'!G45</f>
        <v>E21</v>
      </c>
      <c r="D304" s="61" t="str">
        <f>'Map and Ab list'!G47</f>
        <v>E22</v>
      </c>
      <c r="E304" s="61" t="e">
        <f t="shared" si="48"/>
        <v>#VALUE!</v>
      </c>
      <c r="G304" s="61" t="str">
        <f>'Map and Ab list'!G119</f>
        <v>E21</v>
      </c>
      <c r="H304" s="61" t="str">
        <f>'Map and Ab list'!G121</f>
        <v>E22</v>
      </c>
      <c r="I304" s="61" t="e">
        <f t="shared" si="49"/>
        <v>#VALUE!</v>
      </c>
      <c r="K304" s="61" t="str">
        <f>'Map and Ab list'!G193</f>
        <v>E21</v>
      </c>
      <c r="L304" s="61" t="str">
        <f>'Map and Ab list'!G195</f>
        <v>E22</v>
      </c>
      <c r="M304" s="61" t="e">
        <f t="shared" si="50"/>
        <v>#VALUE!</v>
      </c>
      <c r="O304" s="61" t="str">
        <f>'Map and Ab list'!G267</f>
        <v>E21</v>
      </c>
      <c r="P304" s="61" t="str">
        <f>'Map and Ab list'!G269</f>
        <v>E22</v>
      </c>
      <c r="Q304" s="61" t="e">
        <f t="shared" si="51"/>
        <v>#VALUE!</v>
      </c>
      <c r="S304" s="61" t="str">
        <f>'Map and Ab list'!G341</f>
        <v>E21</v>
      </c>
      <c r="T304" s="61" t="str">
        <f>'Map and Ab list'!G343</f>
        <v>E22</v>
      </c>
      <c r="U304" s="61" t="e">
        <f t="shared" si="52"/>
        <v>#VALUE!</v>
      </c>
      <c r="W304" s="61" t="str">
        <f>'Map and Ab list'!G415</f>
        <v>E21</v>
      </c>
      <c r="X304" s="61" t="str">
        <f>'Map and Ab list'!G417</f>
        <v>E22</v>
      </c>
      <c r="Y304" s="61" t="e">
        <f t="shared" si="53"/>
        <v>#VALUE!</v>
      </c>
      <c r="AA304" s="61" t="str">
        <f>'Map and Ab list'!G489</f>
        <v>E21</v>
      </c>
      <c r="AB304" s="61" t="str">
        <f>'Map and Ab list'!G491</f>
        <v>E22</v>
      </c>
      <c r="AC304" s="61" t="e">
        <f t="shared" si="54"/>
        <v>#VALUE!</v>
      </c>
      <c r="AE304" s="61" t="str">
        <f>'Map and Ab list'!G563</f>
        <v>E21</v>
      </c>
      <c r="AF304" s="61" t="str">
        <f>'Map and Ab list'!G565</f>
        <v>E22</v>
      </c>
      <c r="AG304" s="61" t="e">
        <f t="shared" si="55"/>
        <v>#VALUE!</v>
      </c>
      <c r="AI304" s="61" t="str">
        <f>'Map and Ab list'!G637</f>
        <v>E21</v>
      </c>
      <c r="AJ304" s="61" t="str">
        <f>'Map and Ab list'!G639</f>
        <v>E22</v>
      </c>
      <c r="AK304" s="61" t="e">
        <f t="shared" si="56"/>
        <v>#VALUE!</v>
      </c>
      <c r="AM304" s="61" t="str">
        <f>'Map and Ab list'!G711</f>
        <v>E21</v>
      </c>
      <c r="AN304" s="61" t="str">
        <f>'Map and Ab list'!G713</f>
        <v>E22</v>
      </c>
      <c r="AO304" s="61" t="e">
        <f t="shared" si="57"/>
        <v>#VALUE!</v>
      </c>
      <c r="AQ304" s="61" t="str">
        <f>'Map and Ab list'!G785</f>
        <v>E21</v>
      </c>
      <c r="AR304" s="61" t="str">
        <f>'Map and Ab list'!G787</f>
        <v>E22</v>
      </c>
      <c r="AS304" s="61" t="e">
        <f t="shared" si="58"/>
        <v>#VALUE!</v>
      </c>
      <c r="AU304" s="61" t="str">
        <f>'Map and Ab list'!G859</f>
        <v>E21</v>
      </c>
      <c r="AV304" s="61" t="str">
        <f>'Map and Ab list'!G861</f>
        <v>E22</v>
      </c>
      <c r="AW304" s="61" t="e">
        <f t="shared" si="59"/>
        <v>#VALUE!</v>
      </c>
      <c r="AZ304" s="11"/>
      <c r="BA304" s="11"/>
      <c r="BC304" s="11"/>
      <c r="BD304" s="11"/>
      <c r="BE304" s="11"/>
      <c r="BG304" s="11"/>
      <c r="BH304" s="11"/>
      <c r="BI304" s="11"/>
      <c r="BK304" s="11"/>
      <c r="BL304" s="11"/>
      <c r="BM304" s="11"/>
      <c r="BO304" s="11"/>
      <c r="BP304" s="11"/>
      <c r="BQ304" s="11"/>
      <c r="BS304" s="11"/>
      <c r="BT304" s="11"/>
      <c r="BU304" s="11"/>
      <c r="BW304" s="11"/>
      <c r="BX304" s="11"/>
      <c r="BY304" s="11"/>
      <c r="CA304" s="11"/>
      <c r="CB304" s="11"/>
      <c r="CC304" s="11"/>
      <c r="CE304" s="11"/>
      <c r="CF304" s="11"/>
      <c r="CG304" s="11"/>
      <c r="CI304" s="11"/>
      <c r="CJ304" s="11"/>
      <c r="CK304" s="11"/>
      <c r="CM304" s="11"/>
      <c r="CN304" s="11"/>
      <c r="CO304" s="11"/>
      <c r="CQ304" s="11"/>
      <c r="CR304" s="11"/>
      <c r="CS304" s="11"/>
    </row>
    <row r="305" spans="1:97" ht="14.1" customHeight="1" x14ac:dyDescent="0.2">
      <c r="A305" s="64">
        <v>301</v>
      </c>
      <c r="B305" s="117" t="s">
        <v>1411</v>
      </c>
      <c r="C305" s="61" t="str">
        <f>'Map and Ab list'!H45</f>
        <v>F21</v>
      </c>
      <c r="D305" s="61" t="str">
        <f>'Map and Ab list'!H47</f>
        <v>F22</v>
      </c>
      <c r="E305" s="61" t="e">
        <f t="shared" si="48"/>
        <v>#VALUE!</v>
      </c>
      <c r="G305" s="61" t="str">
        <f>'Map and Ab list'!H119</f>
        <v>F21</v>
      </c>
      <c r="H305" s="61" t="str">
        <f>'Map and Ab list'!H121</f>
        <v>F22</v>
      </c>
      <c r="I305" s="61" t="e">
        <f t="shared" si="49"/>
        <v>#VALUE!</v>
      </c>
      <c r="K305" s="61" t="str">
        <f>'Map and Ab list'!H193</f>
        <v>F21</v>
      </c>
      <c r="L305" s="61" t="str">
        <f>'Map and Ab list'!H195</f>
        <v>F22</v>
      </c>
      <c r="M305" s="61" t="e">
        <f t="shared" si="50"/>
        <v>#VALUE!</v>
      </c>
      <c r="O305" s="61" t="str">
        <f>'Map and Ab list'!H267</f>
        <v>F21</v>
      </c>
      <c r="P305" s="61" t="str">
        <f>'Map and Ab list'!H269</f>
        <v>F22</v>
      </c>
      <c r="Q305" s="61" t="e">
        <f t="shared" si="51"/>
        <v>#VALUE!</v>
      </c>
      <c r="S305" s="61" t="str">
        <f>'Map and Ab list'!H341</f>
        <v>F21</v>
      </c>
      <c r="T305" s="61" t="str">
        <f>'Map and Ab list'!H343</f>
        <v>F22</v>
      </c>
      <c r="U305" s="61" t="e">
        <f t="shared" si="52"/>
        <v>#VALUE!</v>
      </c>
      <c r="W305" s="61" t="str">
        <f>'Map and Ab list'!H415</f>
        <v>F21</v>
      </c>
      <c r="X305" s="61" t="str">
        <f>'Map and Ab list'!H417</f>
        <v>F22</v>
      </c>
      <c r="Y305" s="61" t="e">
        <f t="shared" si="53"/>
        <v>#VALUE!</v>
      </c>
      <c r="AA305" s="61" t="str">
        <f>'Map and Ab list'!H489</f>
        <v>F21</v>
      </c>
      <c r="AB305" s="61" t="str">
        <f>'Map and Ab list'!H491</f>
        <v>F22</v>
      </c>
      <c r="AC305" s="61" t="e">
        <f t="shared" si="54"/>
        <v>#VALUE!</v>
      </c>
      <c r="AE305" s="61" t="str">
        <f>'Map and Ab list'!H563</f>
        <v>F21</v>
      </c>
      <c r="AF305" s="61" t="str">
        <f>'Map and Ab list'!H565</f>
        <v>F22</v>
      </c>
      <c r="AG305" s="61" t="e">
        <f t="shared" si="55"/>
        <v>#VALUE!</v>
      </c>
      <c r="AI305" s="61" t="str">
        <f>'Map and Ab list'!H637</f>
        <v>F21</v>
      </c>
      <c r="AJ305" s="61" t="str">
        <f>'Map and Ab list'!H639</f>
        <v>F22</v>
      </c>
      <c r="AK305" s="61" t="e">
        <f t="shared" si="56"/>
        <v>#VALUE!</v>
      </c>
      <c r="AM305" s="61" t="str">
        <f>'Map and Ab list'!H711</f>
        <v>F21</v>
      </c>
      <c r="AN305" s="61" t="str">
        <f>'Map and Ab list'!H713</f>
        <v>F22</v>
      </c>
      <c r="AO305" s="61" t="e">
        <f t="shared" si="57"/>
        <v>#VALUE!</v>
      </c>
      <c r="AQ305" s="61" t="str">
        <f>'Map and Ab list'!H785</f>
        <v>F21</v>
      </c>
      <c r="AR305" s="61" t="str">
        <f>'Map and Ab list'!H787</f>
        <v>F22</v>
      </c>
      <c r="AS305" s="61" t="e">
        <f t="shared" si="58"/>
        <v>#VALUE!</v>
      </c>
      <c r="AU305" s="61" t="str">
        <f>'Map and Ab list'!H859</f>
        <v>F21</v>
      </c>
      <c r="AV305" s="61" t="str">
        <f>'Map and Ab list'!H861</f>
        <v>F22</v>
      </c>
      <c r="AW305" s="61" t="e">
        <f t="shared" si="59"/>
        <v>#VALUE!</v>
      </c>
      <c r="AZ305" s="11"/>
      <c r="BA305" s="11"/>
      <c r="BC305" s="11"/>
      <c r="BD305" s="11"/>
      <c r="BE305" s="11"/>
      <c r="BG305" s="11"/>
      <c r="BH305" s="11"/>
      <c r="BI305" s="11"/>
      <c r="BK305" s="11"/>
      <c r="BL305" s="11"/>
      <c r="BM305" s="11"/>
      <c r="BO305" s="11"/>
      <c r="BP305" s="11"/>
      <c r="BQ305" s="11"/>
      <c r="BS305" s="11"/>
      <c r="BT305" s="11"/>
      <c r="BU305" s="11"/>
      <c r="BW305" s="11"/>
      <c r="BX305" s="11"/>
      <c r="BY305" s="11"/>
      <c r="CA305" s="11"/>
      <c r="CB305" s="11"/>
      <c r="CC305" s="11"/>
      <c r="CE305" s="11"/>
      <c r="CF305" s="11"/>
      <c r="CG305" s="11"/>
      <c r="CI305" s="11"/>
      <c r="CJ305" s="11"/>
      <c r="CK305" s="11"/>
      <c r="CM305" s="11"/>
      <c r="CN305" s="11"/>
      <c r="CO305" s="11"/>
      <c r="CQ305" s="11"/>
      <c r="CR305" s="11"/>
      <c r="CS305" s="11"/>
    </row>
    <row r="306" spans="1:97" ht="14.1" customHeight="1" x14ac:dyDescent="0.2">
      <c r="A306" s="64">
        <v>302</v>
      </c>
      <c r="B306" s="117" t="s">
        <v>1412</v>
      </c>
      <c r="C306" s="61" t="str">
        <f>'Map and Ab list'!I45</f>
        <v>G21</v>
      </c>
      <c r="D306" s="61" t="str">
        <f>'Map and Ab list'!I47</f>
        <v>G22</v>
      </c>
      <c r="E306" s="61" t="e">
        <f t="shared" si="48"/>
        <v>#VALUE!</v>
      </c>
      <c r="G306" s="61" t="str">
        <f>'Map and Ab list'!I119</f>
        <v>G21</v>
      </c>
      <c r="H306" s="61" t="str">
        <f>'Map and Ab list'!I121</f>
        <v>G22</v>
      </c>
      <c r="I306" s="61" t="e">
        <f t="shared" si="49"/>
        <v>#VALUE!</v>
      </c>
      <c r="K306" s="61" t="str">
        <f>'Map and Ab list'!I193</f>
        <v>G21</v>
      </c>
      <c r="L306" s="61" t="str">
        <f>'Map and Ab list'!I195</f>
        <v>G22</v>
      </c>
      <c r="M306" s="61" t="e">
        <f t="shared" si="50"/>
        <v>#VALUE!</v>
      </c>
      <c r="O306" s="61" t="str">
        <f>'Map and Ab list'!I267</f>
        <v>G21</v>
      </c>
      <c r="P306" s="61" t="str">
        <f>'Map and Ab list'!I269</f>
        <v>G22</v>
      </c>
      <c r="Q306" s="61" t="e">
        <f t="shared" si="51"/>
        <v>#VALUE!</v>
      </c>
      <c r="S306" s="61" t="str">
        <f>'Map and Ab list'!I341</f>
        <v>G21</v>
      </c>
      <c r="T306" s="61" t="str">
        <f>'Map and Ab list'!I343</f>
        <v>G22</v>
      </c>
      <c r="U306" s="61" t="e">
        <f t="shared" si="52"/>
        <v>#VALUE!</v>
      </c>
      <c r="W306" s="61" t="str">
        <f>'Map and Ab list'!I415</f>
        <v>G21</v>
      </c>
      <c r="X306" s="61" t="str">
        <f>'Map and Ab list'!I417</f>
        <v>G22</v>
      </c>
      <c r="Y306" s="61" t="e">
        <f t="shared" si="53"/>
        <v>#VALUE!</v>
      </c>
      <c r="AA306" s="61" t="str">
        <f>'Map and Ab list'!I489</f>
        <v>G21</v>
      </c>
      <c r="AB306" s="61" t="str">
        <f>'Map and Ab list'!I491</f>
        <v>G22</v>
      </c>
      <c r="AC306" s="61" t="e">
        <f t="shared" si="54"/>
        <v>#VALUE!</v>
      </c>
      <c r="AE306" s="61" t="str">
        <f>'Map and Ab list'!I563</f>
        <v>G21</v>
      </c>
      <c r="AF306" s="61" t="str">
        <f>'Map and Ab list'!I565</f>
        <v>G22</v>
      </c>
      <c r="AG306" s="61" t="e">
        <f t="shared" si="55"/>
        <v>#VALUE!</v>
      </c>
      <c r="AI306" s="61" t="str">
        <f>'Map and Ab list'!I637</f>
        <v>G21</v>
      </c>
      <c r="AJ306" s="61" t="str">
        <f>'Map and Ab list'!I639</f>
        <v>G22</v>
      </c>
      <c r="AK306" s="61" t="e">
        <f t="shared" si="56"/>
        <v>#VALUE!</v>
      </c>
      <c r="AM306" s="61" t="str">
        <f>'Map and Ab list'!I711</f>
        <v>G21</v>
      </c>
      <c r="AN306" s="61" t="str">
        <f>'Map and Ab list'!I713</f>
        <v>G22</v>
      </c>
      <c r="AO306" s="61" t="e">
        <f t="shared" si="57"/>
        <v>#VALUE!</v>
      </c>
      <c r="AQ306" s="61" t="str">
        <f>'Map and Ab list'!I785</f>
        <v>G21</v>
      </c>
      <c r="AR306" s="61" t="str">
        <f>'Map and Ab list'!I787</f>
        <v>G22</v>
      </c>
      <c r="AS306" s="61" t="e">
        <f t="shared" si="58"/>
        <v>#VALUE!</v>
      </c>
      <c r="AU306" s="61" t="str">
        <f>'Map and Ab list'!I859</f>
        <v>G21</v>
      </c>
      <c r="AV306" s="61" t="str">
        <f>'Map and Ab list'!I861</f>
        <v>G22</v>
      </c>
      <c r="AW306" s="61" t="e">
        <f t="shared" si="59"/>
        <v>#VALUE!</v>
      </c>
      <c r="AZ306" s="11"/>
      <c r="BA306" s="11"/>
      <c r="BC306" s="11"/>
      <c r="BD306" s="11"/>
      <c r="BE306" s="11"/>
      <c r="BG306" s="11"/>
      <c r="BH306" s="11"/>
      <c r="BI306" s="11"/>
      <c r="BK306" s="11"/>
      <c r="BL306" s="11"/>
      <c r="BM306" s="11"/>
      <c r="BO306" s="11"/>
      <c r="BP306" s="11"/>
      <c r="BQ306" s="11"/>
      <c r="BS306" s="11"/>
      <c r="BT306" s="11"/>
      <c r="BU306" s="11"/>
      <c r="BW306" s="11"/>
      <c r="BX306" s="11"/>
      <c r="BY306" s="11"/>
      <c r="CA306" s="11"/>
      <c r="CB306" s="11"/>
      <c r="CC306" s="11"/>
      <c r="CE306" s="11"/>
      <c r="CF306" s="11"/>
      <c r="CG306" s="11"/>
      <c r="CI306" s="11"/>
      <c r="CJ306" s="11"/>
      <c r="CK306" s="11"/>
      <c r="CM306" s="11"/>
      <c r="CN306" s="11"/>
      <c r="CO306" s="11"/>
      <c r="CQ306" s="11"/>
      <c r="CR306" s="11"/>
      <c r="CS306" s="11"/>
    </row>
    <row r="307" spans="1:97" ht="14.1" customHeight="1" x14ac:dyDescent="0.2">
      <c r="A307" s="64">
        <v>303</v>
      </c>
      <c r="B307" s="117" t="s">
        <v>1413</v>
      </c>
      <c r="C307" s="61" t="str">
        <f>'Map and Ab list'!J45</f>
        <v>H21</v>
      </c>
      <c r="D307" s="61" t="str">
        <f>'Map and Ab list'!J47</f>
        <v>H22</v>
      </c>
      <c r="E307" s="61" t="e">
        <f t="shared" si="48"/>
        <v>#VALUE!</v>
      </c>
      <c r="G307" s="61" t="str">
        <f>'Map and Ab list'!J119</f>
        <v>H21</v>
      </c>
      <c r="H307" s="61" t="str">
        <f>'Map and Ab list'!J121</f>
        <v>H22</v>
      </c>
      <c r="I307" s="61" t="e">
        <f t="shared" si="49"/>
        <v>#VALUE!</v>
      </c>
      <c r="K307" s="61" t="str">
        <f>'Map and Ab list'!J193</f>
        <v>H21</v>
      </c>
      <c r="L307" s="61" t="str">
        <f>'Map and Ab list'!J195</f>
        <v>H22</v>
      </c>
      <c r="M307" s="61" t="e">
        <f t="shared" si="50"/>
        <v>#VALUE!</v>
      </c>
      <c r="O307" s="61" t="str">
        <f>'Map and Ab list'!J267</f>
        <v>H21</v>
      </c>
      <c r="P307" s="61" t="str">
        <f>'Map and Ab list'!J269</f>
        <v>H22</v>
      </c>
      <c r="Q307" s="61" t="e">
        <f t="shared" si="51"/>
        <v>#VALUE!</v>
      </c>
      <c r="S307" s="61" t="str">
        <f>'Map and Ab list'!J341</f>
        <v>H21</v>
      </c>
      <c r="T307" s="61" t="str">
        <f>'Map and Ab list'!J343</f>
        <v>H22</v>
      </c>
      <c r="U307" s="61" t="e">
        <f t="shared" si="52"/>
        <v>#VALUE!</v>
      </c>
      <c r="W307" s="61" t="str">
        <f>'Map and Ab list'!J415</f>
        <v>H21</v>
      </c>
      <c r="X307" s="61" t="str">
        <f>'Map and Ab list'!J417</f>
        <v>H22</v>
      </c>
      <c r="Y307" s="61" t="e">
        <f t="shared" si="53"/>
        <v>#VALUE!</v>
      </c>
      <c r="AA307" s="61" t="str">
        <f>'Map and Ab list'!J489</f>
        <v>H21</v>
      </c>
      <c r="AB307" s="61" t="str">
        <f>'Map and Ab list'!J491</f>
        <v>H22</v>
      </c>
      <c r="AC307" s="61" t="e">
        <f t="shared" si="54"/>
        <v>#VALUE!</v>
      </c>
      <c r="AE307" s="61" t="str">
        <f>'Map and Ab list'!J563</f>
        <v>H21</v>
      </c>
      <c r="AF307" s="61" t="str">
        <f>'Map and Ab list'!J565</f>
        <v>H22</v>
      </c>
      <c r="AG307" s="61" t="e">
        <f t="shared" si="55"/>
        <v>#VALUE!</v>
      </c>
      <c r="AI307" s="61" t="str">
        <f>'Map and Ab list'!J637</f>
        <v>H21</v>
      </c>
      <c r="AJ307" s="61" t="str">
        <f>'Map and Ab list'!J639</f>
        <v>H22</v>
      </c>
      <c r="AK307" s="61" t="e">
        <f t="shared" si="56"/>
        <v>#VALUE!</v>
      </c>
      <c r="AM307" s="61" t="str">
        <f>'Map and Ab list'!J711</f>
        <v>H21</v>
      </c>
      <c r="AN307" s="61" t="str">
        <f>'Map and Ab list'!J713</f>
        <v>H22</v>
      </c>
      <c r="AO307" s="61" t="e">
        <f t="shared" si="57"/>
        <v>#VALUE!</v>
      </c>
      <c r="AQ307" s="61" t="str">
        <f>'Map and Ab list'!J785</f>
        <v>H21</v>
      </c>
      <c r="AR307" s="61" t="str">
        <f>'Map and Ab list'!J787</f>
        <v>H22</v>
      </c>
      <c r="AS307" s="61" t="e">
        <f t="shared" si="58"/>
        <v>#VALUE!</v>
      </c>
      <c r="AU307" s="61" t="str">
        <f>'Map and Ab list'!J859</f>
        <v>H21</v>
      </c>
      <c r="AV307" s="61" t="str">
        <f>'Map and Ab list'!J861</f>
        <v>H22</v>
      </c>
      <c r="AW307" s="61" t="e">
        <f t="shared" si="59"/>
        <v>#VALUE!</v>
      </c>
      <c r="AZ307" s="11"/>
      <c r="BA307" s="11"/>
      <c r="BC307" s="11"/>
      <c r="BD307" s="11"/>
      <c r="BE307" s="11"/>
      <c r="BG307" s="11"/>
      <c r="BH307" s="11"/>
      <c r="BI307" s="11"/>
      <c r="BK307" s="11"/>
      <c r="BL307" s="11"/>
      <c r="BM307" s="11"/>
      <c r="BO307" s="11"/>
      <c r="BP307" s="11"/>
      <c r="BQ307" s="11"/>
      <c r="BS307" s="11"/>
      <c r="BT307" s="11"/>
      <c r="BU307" s="11"/>
      <c r="BW307" s="11"/>
      <c r="BX307" s="11"/>
      <c r="BY307" s="11"/>
      <c r="CA307" s="11"/>
      <c r="CB307" s="11"/>
      <c r="CC307" s="11"/>
      <c r="CE307" s="11"/>
      <c r="CF307" s="11"/>
      <c r="CG307" s="11"/>
      <c r="CI307" s="11"/>
      <c r="CJ307" s="11"/>
      <c r="CK307" s="11"/>
      <c r="CM307" s="11"/>
      <c r="CN307" s="11"/>
      <c r="CO307" s="11"/>
      <c r="CQ307" s="11"/>
      <c r="CR307" s="11"/>
      <c r="CS307" s="11"/>
    </row>
    <row r="308" spans="1:97" ht="14.1" customHeight="1" x14ac:dyDescent="0.2">
      <c r="A308" s="64">
        <v>304</v>
      </c>
      <c r="B308" s="117" t="s">
        <v>1414</v>
      </c>
      <c r="C308" s="61" t="str">
        <f>'Map and Ab list'!K45</f>
        <v>I21</v>
      </c>
      <c r="D308" s="61" t="str">
        <f>'Map and Ab list'!K47</f>
        <v>I22</v>
      </c>
      <c r="E308" s="61" t="e">
        <f t="shared" si="48"/>
        <v>#VALUE!</v>
      </c>
      <c r="G308" s="61" t="str">
        <f>'Map and Ab list'!K119</f>
        <v>I21</v>
      </c>
      <c r="H308" s="61" t="str">
        <f>'Map and Ab list'!K121</f>
        <v>I22</v>
      </c>
      <c r="I308" s="61" t="e">
        <f t="shared" si="49"/>
        <v>#VALUE!</v>
      </c>
      <c r="K308" s="61" t="str">
        <f>'Map and Ab list'!K193</f>
        <v>I21</v>
      </c>
      <c r="L308" s="61" t="str">
        <f>'Map and Ab list'!K195</f>
        <v>I22</v>
      </c>
      <c r="M308" s="61" t="e">
        <f t="shared" si="50"/>
        <v>#VALUE!</v>
      </c>
      <c r="O308" s="61" t="str">
        <f>'Map and Ab list'!K267</f>
        <v>I21</v>
      </c>
      <c r="P308" s="61" t="str">
        <f>'Map and Ab list'!K269</f>
        <v>I22</v>
      </c>
      <c r="Q308" s="61" t="e">
        <f t="shared" si="51"/>
        <v>#VALUE!</v>
      </c>
      <c r="S308" s="61" t="str">
        <f>'Map and Ab list'!K341</f>
        <v>I21</v>
      </c>
      <c r="T308" s="61" t="str">
        <f>'Map and Ab list'!K343</f>
        <v>I22</v>
      </c>
      <c r="U308" s="61" t="e">
        <f t="shared" si="52"/>
        <v>#VALUE!</v>
      </c>
      <c r="W308" s="61" t="str">
        <f>'Map and Ab list'!K415</f>
        <v>I21</v>
      </c>
      <c r="X308" s="61" t="str">
        <f>'Map and Ab list'!K417</f>
        <v>I22</v>
      </c>
      <c r="Y308" s="61" t="e">
        <f t="shared" si="53"/>
        <v>#VALUE!</v>
      </c>
      <c r="AA308" s="61" t="str">
        <f>'Map and Ab list'!K489</f>
        <v>I21</v>
      </c>
      <c r="AB308" s="61" t="str">
        <f>'Map and Ab list'!K491</f>
        <v>I22</v>
      </c>
      <c r="AC308" s="61" t="e">
        <f t="shared" si="54"/>
        <v>#VALUE!</v>
      </c>
      <c r="AE308" s="61" t="str">
        <f>'Map and Ab list'!K563</f>
        <v>I21</v>
      </c>
      <c r="AF308" s="61" t="str">
        <f>'Map and Ab list'!K565</f>
        <v>I22</v>
      </c>
      <c r="AG308" s="61" t="e">
        <f t="shared" si="55"/>
        <v>#VALUE!</v>
      </c>
      <c r="AI308" s="61" t="str">
        <f>'Map and Ab list'!K637</f>
        <v>I21</v>
      </c>
      <c r="AJ308" s="61" t="str">
        <f>'Map and Ab list'!K639</f>
        <v>I22</v>
      </c>
      <c r="AK308" s="61" t="e">
        <f t="shared" si="56"/>
        <v>#VALUE!</v>
      </c>
      <c r="AM308" s="61" t="str">
        <f>'Map and Ab list'!K711</f>
        <v>I21</v>
      </c>
      <c r="AN308" s="61" t="str">
        <f>'Map and Ab list'!K713</f>
        <v>I22</v>
      </c>
      <c r="AO308" s="61" t="e">
        <f t="shared" si="57"/>
        <v>#VALUE!</v>
      </c>
      <c r="AQ308" s="61" t="str">
        <f>'Map and Ab list'!K785</f>
        <v>I21</v>
      </c>
      <c r="AR308" s="61" t="str">
        <f>'Map and Ab list'!K787</f>
        <v>I22</v>
      </c>
      <c r="AS308" s="61" t="e">
        <f t="shared" si="58"/>
        <v>#VALUE!</v>
      </c>
      <c r="AU308" s="61" t="str">
        <f>'Map and Ab list'!K859</f>
        <v>I21</v>
      </c>
      <c r="AV308" s="61" t="str">
        <f>'Map and Ab list'!K861</f>
        <v>I22</v>
      </c>
      <c r="AW308" s="61" t="e">
        <f t="shared" si="59"/>
        <v>#VALUE!</v>
      </c>
      <c r="AZ308" s="11"/>
      <c r="BA308" s="11"/>
      <c r="BC308" s="11"/>
      <c r="BD308" s="11"/>
      <c r="BE308" s="11"/>
      <c r="BG308" s="11"/>
      <c r="BH308" s="11"/>
      <c r="BI308" s="11"/>
      <c r="BK308" s="11"/>
      <c r="BL308" s="11"/>
      <c r="BM308" s="11"/>
      <c r="BO308" s="11"/>
      <c r="BP308" s="11"/>
      <c r="BQ308" s="11"/>
      <c r="BS308" s="11"/>
      <c r="BT308" s="11"/>
      <c r="BU308" s="11"/>
      <c r="BW308" s="11"/>
      <c r="BX308" s="11"/>
      <c r="BY308" s="11"/>
      <c r="CA308" s="11"/>
      <c r="CB308" s="11"/>
      <c r="CC308" s="11"/>
      <c r="CE308" s="11"/>
      <c r="CF308" s="11"/>
      <c r="CG308" s="11"/>
      <c r="CI308" s="11"/>
      <c r="CJ308" s="11"/>
      <c r="CK308" s="11"/>
      <c r="CM308" s="11"/>
      <c r="CN308" s="11"/>
      <c r="CO308" s="11"/>
      <c r="CQ308" s="11"/>
      <c r="CR308" s="11"/>
      <c r="CS308" s="11"/>
    </row>
    <row r="309" spans="1:97" ht="14.1" customHeight="1" x14ac:dyDescent="0.2">
      <c r="A309" s="64">
        <v>305</v>
      </c>
      <c r="B309" s="117" t="s">
        <v>1415</v>
      </c>
      <c r="C309" s="61" t="str">
        <f>'Map and Ab list'!L45</f>
        <v>J21</v>
      </c>
      <c r="D309" s="61" t="str">
        <f>'Map and Ab list'!L47</f>
        <v>J22</v>
      </c>
      <c r="E309" s="61" t="e">
        <f t="shared" si="48"/>
        <v>#VALUE!</v>
      </c>
      <c r="G309" s="61" t="str">
        <f>'Map and Ab list'!L119</f>
        <v>J21</v>
      </c>
      <c r="H309" s="61" t="str">
        <f>'Map and Ab list'!L121</f>
        <v>J22</v>
      </c>
      <c r="I309" s="61" t="e">
        <f t="shared" si="49"/>
        <v>#VALUE!</v>
      </c>
      <c r="K309" s="61" t="str">
        <f>'Map and Ab list'!L193</f>
        <v>J21</v>
      </c>
      <c r="L309" s="61" t="str">
        <f>'Map and Ab list'!L195</f>
        <v>J22</v>
      </c>
      <c r="M309" s="61" t="e">
        <f t="shared" si="50"/>
        <v>#VALUE!</v>
      </c>
      <c r="O309" s="61" t="str">
        <f>'Map and Ab list'!L267</f>
        <v>J21</v>
      </c>
      <c r="P309" s="61" t="str">
        <f>'Map and Ab list'!L269</f>
        <v>J22</v>
      </c>
      <c r="Q309" s="61" t="e">
        <f t="shared" si="51"/>
        <v>#VALUE!</v>
      </c>
      <c r="S309" s="61" t="str">
        <f>'Map and Ab list'!L341</f>
        <v>J21</v>
      </c>
      <c r="T309" s="61" t="str">
        <f>'Map and Ab list'!L343</f>
        <v>J22</v>
      </c>
      <c r="U309" s="61" t="e">
        <f t="shared" si="52"/>
        <v>#VALUE!</v>
      </c>
      <c r="W309" s="61" t="str">
        <f>'Map and Ab list'!L415</f>
        <v>J21</v>
      </c>
      <c r="X309" s="61" t="str">
        <f>'Map and Ab list'!L417</f>
        <v>J22</v>
      </c>
      <c r="Y309" s="61" t="e">
        <f t="shared" si="53"/>
        <v>#VALUE!</v>
      </c>
      <c r="AA309" s="61" t="str">
        <f>'Map and Ab list'!L489</f>
        <v>J21</v>
      </c>
      <c r="AB309" s="61" t="str">
        <f>'Map and Ab list'!L491</f>
        <v>J22</v>
      </c>
      <c r="AC309" s="61" t="e">
        <f t="shared" si="54"/>
        <v>#VALUE!</v>
      </c>
      <c r="AE309" s="61" t="str">
        <f>'Map and Ab list'!L563</f>
        <v>J21</v>
      </c>
      <c r="AF309" s="61" t="str">
        <f>'Map and Ab list'!L565</f>
        <v>J22</v>
      </c>
      <c r="AG309" s="61" t="e">
        <f t="shared" si="55"/>
        <v>#VALUE!</v>
      </c>
      <c r="AI309" s="61" t="str">
        <f>'Map and Ab list'!L637</f>
        <v>J21</v>
      </c>
      <c r="AJ309" s="61" t="str">
        <f>'Map and Ab list'!L639</f>
        <v>J22</v>
      </c>
      <c r="AK309" s="61" t="e">
        <f t="shared" si="56"/>
        <v>#VALUE!</v>
      </c>
      <c r="AM309" s="61" t="str">
        <f>'Map and Ab list'!L711</f>
        <v>J21</v>
      </c>
      <c r="AN309" s="61" t="str">
        <f>'Map and Ab list'!L713</f>
        <v>J22</v>
      </c>
      <c r="AO309" s="61" t="e">
        <f t="shared" si="57"/>
        <v>#VALUE!</v>
      </c>
      <c r="AQ309" s="61" t="str">
        <f>'Map and Ab list'!L785</f>
        <v>J21</v>
      </c>
      <c r="AR309" s="61" t="str">
        <f>'Map and Ab list'!L787</f>
        <v>J22</v>
      </c>
      <c r="AS309" s="61" t="e">
        <f t="shared" si="58"/>
        <v>#VALUE!</v>
      </c>
      <c r="AU309" s="61" t="str">
        <f>'Map and Ab list'!L859</f>
        <v>J21</v>
      </c>
      <c r="AV309" s="61" t="str">
        <f>'Map and Ab list'!L861</f>
        <v>J22</v>
      </c>
      <c r="AW309" s="61" t="e">
        <f t="shared" si="59"/>
        <v>#VALUE!</v>
      </c>
      <c r="AZ309" s="11"/>
      <c r="BA309" s="11"/>
      <c r="BC309" s="11"/>
      <c r="BD309" s="11"/>
      <c r="BE309" s="11"/>
      <c r="BG309" s="11"/>
      <c r="BH309" s="11"/>
      <c r="BI309" s="11"/>
      <c r="BK309" s="11"/>
      <c r="BL309" s="11"/>
      <c r="BM309" s="11"/>
      <c r="BO309" s="11"/>
      <c r="BP309" s="11"/>
      <c r="BQ309" s="11"/>
      <c r="BS309" s="11"/>
      <c r="BT309" s="11"/>
      <c r="BU309" s="11"/>
      <c r="BW309" s="11"/>
      <c r="BX309" s="11"/>
      <c r="BY309" s="11"/>
      <c r="CA309" s="11"/>
      <c r="CB309" s="11"/>
      <c r="CC309" s="11"/>
      <c r="CE309" s="11"/>
      <c r="CF309" s="11"/>
      <c r="CG309" s="11"/>
      <c r="CI309" s="11"/>
      <c r="CJ309" s="11"/>
      <c r="CK309" s="11"/>
      <c r="CM309" s="11"/>
      <c r="CN309" s="11"/>
      <c r="CO309" s="11"/>
      <c r="CQ309" s="11"/>
      <c r="CR309" s="11"/>
      <c r="CS309" s="11"/>
    </row>
    <row r="310" spans="1:97" ht="14.1" customHeight="1" x14ac:dyDescent="0.2">
      <c r="A310" s="64">
        <v>306</v>
      </c>
      <c r="B310" s="117" t="s">
        <v>1416</v>
      </c>
      <c r="C310" s="61" t="str">
        <f>'Map and Ab list'!M45</f>
        <v>K21</v>
      </c>
      <c r="D310" s="61" t="str">
        <f>'Map and Ab list'!M47</f>
        <v>K22</v>
      </c>
      <c r="E310" s="61" t="e">
        <f t="shared" si="48"/>
        <v>#VALUE!</v>
      </c>
      <c r="G310" s="61" t="str">
        <f>'Map and Ab list'!M119</f>
        <v>K21</v>
      </c>
      <c r="H310" s="61" t="str">
        <f>'Map and Ab list'!M121</f>
        <v>K22</v>
      </c>
      <c r="I310" s="61" t="e">
        <f t="shared" si="49"/>
        <v>#VALUE!</v>
      </c>
      <c r="K310" s="61" t="str">
        <f>'Map and Ab list'!M193</f>
        <v>K21</v>
      </c>
      <c r="L310" s="61" t="str">
        <f>'Map and Ab list'!M195</f>
        <v>K22</v>
      </c>
      <c r="M310" s="61" t="e">
        <f t="shared" si="50"/>
        <v>#VALUE!</v>
      </c>
      <c r="O310" s="61" t="str">
        <f>'Map and Ab list'!M267</f>
        <v>K21</v>
      </c>
      <c r="P310" s="61" t="str">
        <f>'Map and Ab list'!M269</f>
        <v>K22</v>
      </c>
      <c r="Q310" s="61" t="e">
        <f t="shared" si="51"/>
        <v>#VALUE!</v>
      </c>
      <c r="S310" s="61" t="str">
        <f>'Map and Ab list'!M341</f>
        <v>K21</v>
      </c>
      <c r="T310" s="61" t="str">
        <f>'Map and Ab list'!M343</f>
        <v>K22</v>
      </c>
      <c r="U310" s="61" t="e">
        <f t="shared" si="52"/>
        <v>#VALUE!</v>
      </c>
      <c r="W310" s="61" t="str">
        <f>'Map and Ab list'!M415</f>
        <v>K21</v>
      </c>
      <c r="X310" s="61" t="str">
        <f>'Map and Ab list'!M417</f>
        <v>K22</v>
      </c>
      <c r="Y310" s="61" t="e">
        <f t="shared" si="53"/>
        <v>#VALUE!</v>
      </c>
      <c r="AA310" s="61" t="str">
        <f>'Map and Ab list'!M489</f>
        <v>K21</v>
      </c>
      <c r="AB310" s="61" t="str">
        <f>'Map and Ab list'!M491</f>
        <v>K22</v>
      </c>
      <c r="AC310" s="61" t="e">
        <f t="shared" si="54"/>
        <v>#VALUE!</v>
      </c>
      <c r="AE310" s="61" t="str">
        <f>'Map and Ab list'!M563</f>
        <v>K21</v>
      </c>
      <c r="AF310" s="61" t="str">
        <f>'Map and Ab list'!M565</f>
        <v>K22</v>
      </c>
      <c r="AG310" s="61" t="e">
        <f t="shared" si="55"/>
        <v>#VALUE!</v>
      </c>
      <c r="AI310" s="61" t="str">
        <f>'Map and Ab list'!M637</f>
        <v>K21</v>
      </c>
      <c r="AJ310" s="61" t="str">
        <f>'Map and Ab list'!M639</f>
        <v>K22</v>
      </c>
      <c r="AK310" s="61" t="e">
        <f t="shared" si="56"/>
        <v>#VALUE!</v>
      </c>
      <c r="AM310" s="61" t="str">
        <f>'Map and Ab list'!M711</f>
        <v>K21</v>
      </c>
      <c r="AN310" s="61" t="str">
        <f>'Map and Ab list'!M713</f>
        <v>K22</v>
      </c>
      <c r="AO310" s="61" t="e">
        <f t="shared" si="57"/>
        <v>#VALUE!</v>
      </c>
      <c r="AQ310" s="61" t="str">
        <f>'Map and Ab list'!M785</f>
        <v>K21</v>
      </c>
      <c r="AR310" s="61" t="str">
        <f>'Map and Ab list'!M787</f>
        <v>K22</v>
      </c>
      <c r="AS310" s="61" t="e">
        <f t="shared" si="58"/>
        <v>#VALUE!</v>
      </c>
      <c r="AU310" s="61" t="str">
        <f>'Map and Ab list'!M859</f>
        <v>K21</v>
      </c>
      <c r="AV310" s="61" t="str">
        <f>'Map and Ab list'!M861</f>
        <v>K22</v>
      </c>
      <c r="AW310" s="61" t="e">
        <f t="shared" si="59"/>
        <v>#VALUE!</v>
      </c>
      <c r="AZ310" s="11"/>
      <c r="BA310" s="11"/>
      <c r="BC310" s="11"/>
      <c r="BD310" s="11"/>
      <c r="BE310" s="11"/>
      <c r="BG310" s="11"/>
      <c r="BH310" s="11"/>
      <c r="BI310" s="11"/>
      <c r="BK310" s="11"/>
      <c r="BL310" s="11"/>
      <c r="BM310" s="11"/>
      <c r="BO310" s="11"/>
      <c r="BP310" s="11"/>
      <c r="BQ310" s="11"/>
      <c r="BS310" s="11"/>
      <c r="BT310" s="11"/>
      <c r="BU310" s="11"/>
      <c r="BW310" s="11"/>
      <c r="BX310" s="11"/>
      <c r="BY310" s="11"/>
      <c r="CA310" s="11"/>
      <c r="CB310" s="11"/>
      <c r="CC310" s="11"/>
      <c r="CE310" s="11"/>
      <c r="CF310" s="11"/>
      <c r="CG310" s="11"/>
      <c r="CI310" s="11"/>
      <c r="CJ310" s="11"/>
      <c r="CK310" s="11"/>
      <c r="CM310" s="11"/>
      <c r="CN310" s="11"/>
      <c r="CO310" s="11"/>
      <c r="CQ310" s="11"/>
      <c r="CR310" s="11"/>
      <c r="CS310" s="11"/>
    </row>
    <row r="311" spans="1:97" ht="14.1" customHeight="1" x14ac:dyDescent="0.2">
      <c r="A311" s="64">
        <v>307</v>
      </c>
      <c r="B311" s="117" t="s">
        <v>1417</v>
      </c>
      <c r="C311" s="61" t="str">
        <f>'Map and Ab list'!N45</f>
        <v>L21</v>
      </c>
      <c r="D311" s="61" t="str">
        <f>'Map and Ab list'!N47</f>
        <v>L22</v>
      </c>
      <c r="E311" s="61" t="e">
        <f t="shared" si="48"/>
        <v>#VALUE!</v>
      </c>
      <c r="G311" s="61" t="str">
        <f>'Map and Ab list'!N119</f>
        <v>L21</v>
      </c>
      <c r="H311" s="61" t="str">
        <f>'Map and Ab list'!N121</f>
        <v>L22</v>
      </c>
      <c r="I311" s="61" t="e">
        <f t="shared" si="49"/>
        <v>#VALUE!</v>
      </c>
      <c r="K311" s="61" t="str">
        <f>'Map and Ab list'!N193</f>
        <v>L21</v>
      </c>
      <c r="L311" s="61" t="str">
        <f>'Map and Ab list'!N195</f>
        <v>L22</v>
      </c>
      <c r="M311" s="61" t="e">
        <f t="shared" si="50"/>
        <v>#VALUE!</v>
      </c>
      <c r="O311" s="61" t="str">
        <f>'Map and Ab list'!N267</f>
        <v>L21</v>
      </c>
      <c r="P311" s="61" t="str">
        <f>'Map and Ab list'!N269</f>
        <v>L22</v>
      </c>
      <c r="Q311" s="61" t="e">
        <f t="shared" si="51"/>
        <v>#VALUE!</v>
      </c>
      <c r="S311" s="61" t="str">
        <f>'Map and Ab list'!N341</f>
        <v>L21</v>
      </c>
      <c r="T311" s="61" t="str">
        <f>'Map and Ab list'!N343</f>
        <v>L22</v>
      </c>
      <c r="U311" s="61" t="e">
        <f t="shared" si="52"/>
        <v>#VALUE!</v>
      </c>
      <c r="W311" s="61" t="str">
        <f>'Map and Ab list'!N415</f>
        <v>L21</v>
      </c>
      <c r="X311" s="61" t="str">
        <f>'Map and Ab list'!N417</f>
        <v>L22</v>
      </c>
      <c r="Y311" s="61" t="e">
        <f t="shared" si="53"/>
        <v>#VALUE!</v>
      </c>
      <c r="AA311" s="61" t="str">
        <f>'Map and Ab list'!N489</f>
        <v>L21</v>
      </c>
      <c r="AB311" s="61" t="str">
        <f>'Map and Ab list'!N491</f>
        <v>L22</v>
      </c>
      <c r="AC311" s="61" t="e">
        <f t="shared" si="54"/>
        <v>#VALUE!</v>
      </c>
      <c r="AE311" s="61" t="str">
        <f>'Map and Ab list'!N563</f>
        <v>L21</v>
      </c>
      <c r="AF311" s="61" t="str">
        <f>'Map and Ab list'!N565</f>
        <v>L22</v>
      </c>
      <c r="AG311" s="61" t="e">
        <f t="shared" si="55"/>
        <v>#VALUE!</v>
      </c>
      <c r="AI311" s="61" t="str">
        <f>'Map and Ab list'!N637</f>
        <v>L21</v>
      </c>
      <c r="AJ311" s="61" t="str">
        <f>'Map and Ab list'!N639</f>
        <v>L22</v>
      </c>
      <c r="AK311" s="61" t="e">
        <f t="shared" si="56"/>
        <v>#VALUE!</v>
      </c>
      <c r="AM311" s="61" t="str">
        <f>'Map and Ab list'!N711</f>
        <v>L21</v>
      </c>
      <c r="AN311" s="61" t="str">
        <f>'Map and Ab list'!N713</f>
        <v>L22</v>
      </c>
      <c r="AO311" s="61" t="e">
        <f t="shared" si="57"/>
        <v>#VALUE!</v>
      </c>
      <c r="AQ311" s="61" t="str">
        <f>'Map and Ab list'!N785</f>
        <v>L21</v>
      </c>
      <c r="AR311" s="61" t="str">
        <f>'Map and Ab list'!N787</f>
        <v>L22</v>
      </c>
      <c r="AS311" s="61" t="e">
        <f t="shared" si="58"/>
        <v>#VALUE!</v>
      </c>
      <c r="AU311" s="61" t="str">
        <f>'Map and Ab list'!N859</f>
        <v>L21</v>
      </c>
      <c r="AV311" s="61" t="str">
        <f>'Map and Ab list'!N861</f>
        <v>L22</v>
      </c>
      <c r="AW311" s="61" t="e">
        <f t="shared" si="59"/>
        <v>#VALUE!</v>
      </c>
      <c r="AZ311" s="11"/>
      <c r="BA311" s="11"/>
      <c r="BC311" s="11"/>
      <c r="BD311" s="11"/>
      <c r="BE311" s="11"/>
      <c r="BG311" s="11"/>
      <c r="BH311" s="11"/>
      <c r="BI311" s="11"/>
      <c r="BK311" s="11"/>
      <c r="BL311" s="11"/>
      <c r="BM311" s="11"/>
      <c r="BO311" s="11"/>
      <c r="BP311" s="11"/>
      <c r="BQ311" s="11"/>
      <c r="BS311" s="11"/>
      <c r="BT311" s="11"/>
      <c r="BU311" s="11"/>
      <c r="BW311" s="11"/>
      <c r="BX311" s="11"/>
      <c r="BY311" s="11"/>
      <c r="CA311" s="11"/>
      <c r="CB311" s="11"/>
      <c r="CC311" s="11"/>
      <c r="CE311" s="11"/>
      <c r="CF311" s="11"/>
      <c r="CG311" s="11"/>
      <c r="CI311" s="11"/>
      <c r="CJ311" s="11"/>
      <c r="CK311" s="11"/>
      <c r="CM311" s="11"/>
      <c r="CN311" s="11"/>
      <c r="CO311" s="11"/>
      <c r="CQ311" s="11"/>
      <c r="CR311" s="11"/>
      <c r="CS311" s="11"/>
    </row>
    <row r="312" spans="1:97" ht="14.1" customHeight="1" x14ac:dyDescent="0.2">
      <c r="A312" s="64">
        <v>308</v>
      </c>
      <c r="B312" s="117" t="s">
        <v>1418</v>
      </c>
      <c r="C312" s="61" t="str">
        <f>'Map and Ab list'!O45</f>
        <v>M21</v>
      </c>
      <c r="D312" s="61" t="str">
        <f>'Map and Ab list'!O47</f>
        <v>M22</v>
      </c>
      <c r="E312" s="61" t="e">
        <f t="shared" si="48"/>
        <v>#VALUE!</v>
      </c>
      <c r="G312" s="61" t="str">
        <f>'Map and Ab list'!O119</f>
        <v>M21</v>
      </c>
      <c r="H312" s="61" t="str">
        <f>'Map and Ab list'!O121</f>
        <v>M22</v>
      </c>
      <c r="I312" s="61" t="e">
        <f t="shared" si="49"/>
        <v>#VALUE!</v>
      </c>
      <c r="K312" s="61" t="str">
        <f>'Map and Ab list'!O193</f>
        <v>M21</v>
      </c>
      <c r="L312" s="61" t="str">
        <f>'Map and Ab list'!O195</f>
        <v>M22</v>
      </c>
      <c r="M312" s="61" t="e">
        <f t="shared" si="50"/>
        <v>#VALUE!</v>
      </c>
      <c r="O312" s="61" t="str">
        <f>'Map and Ab list'!O267</f>
        <v>M21</v>
      </c>
      <c r="P312" s="61" t="str">
        <f>'Map and Ab list'!O269</f>
        <v>M22</v>
      </c>
      <c r="Q312" s="61" t="e">
        <f t="shared" si="51"/>
        <v>#VALUE!</v>
      </c>
      <c r="S312" s="61" t="str">
        <f>'Map and Ab list'!O341</f>
        <v>M21</v>
      </c>
      <c r="T312" s="61" t="str">
        <f>'Map and Ab list'!O343</f>
        <v>M22</v>
      </c>
      <c r="U312" s="61" t="e">
        <f t="shared" si="52"/>
        <v>#VALUE!</v>
      </c>
      <c r="W312" s="61" t="str">
        <f>'Map and Ab list'!O415</f>
        <v>M21</v>
      </c>
      <c r="X312" s="61" t="str">
        <f>'Map and Ab list'!O417</f>
        <v>M22</v>
      </c>
      <c r="Y312" s="61" t="e">
        <f t="shared" si="53"/>
        <v>#VALUE!</v>
      </c>
      <c r="AA312" s="61" t="str">
        <f>'Map and Ab list'!O489</f>
        <v>M21</v>
      </c>
      <c r="AB312" s="61" t="str">
        <f>'Map and Ab list'!O491</f>
        <v>M22</v>
      </c>
      <c r="AC312" s="61" t="e">
        <f t="shared" si="54"/>
        <v>#VALUE!</v>
      </c>
      <c r="AE312" s="61" t="str">
        <f>'Map and Ab list'!O563</f>
        <v>M21</v>
      </c>
      <c r="AF312" s="61" t="str">
        <f>'Map and Ab list'!O565</f>
        <v>M22</v>
      </c>
      <c r="AG312" s="61" t="e">
        <f t="shared" si="55"/>
        <v>#VALUE!</v>
      </c>
      <c r="AI312" s="61" t="str">
        <f>'Map and Ab list'!O637</f>
        <v>M21</v>
      </c>
      <c r="AJ312" s="61" t="str">
        <f>'Map and Ab list'!O639</f>
        <v>M22</v>
      </c>
      <c r="AK312" s="61" t="e">
        <f t="shared" si="56"/>
        <v>#VALUE!</v>
      </c>
      <c r="AM312" s="61" t="str">
        <f>'Map and Ab list'!O711</f>
        <v>M21</v>
      </c>
      <c r="AN312" s="61" t="str">
        <f>'Map and Ab list'!O713</f>
        <v>M22</v>
      </c>
      <c r="AO312" s="61" t="e">
        <f t="shared" si="57"/>
        <v>#VALUE!</v>
      </c>
      <c r="AQ312" s="61" t="str">
        <f>'Map and Ab list'!O785</f>
        <v>M21</v>
      </c>
      <c r="AR312" s="61" t="str">
        <f>'Map and Ab list'!O787</f>
        <v>M22</v>
      </c>
      <c r="AS312" s="61" t="e">
        <f t="shared" si="58"/>
        <v>#VALUE!</v>
      </c>
      <c r="AU312" s="61" t="str">
        <f>'Map and Ab list'!O859</f>
        <v>M21</v>
      </c>
      <c r="AV312" s="61" t="str">
        <f>'Map and Ab list'!O861</f>
        <v>M22</v>
      </c>
      <c r="AW312" s="61" t="e">
        <f t="shared" si="59"/>
        <v>#VALUE!</v>
      </c>
      <c r="AZ312" s="11"/>
      <c r="BA312" s="11"/>
      <c r="BC312" s="11"/>
      <c r="BD312" s="11"/>
      <c r="BE312" s="11"/>
      <c r="BG312" s="11"/>
      <c r="BH312" s="11"/>
      <c r="BI312" s="11"/>
      <c r="BK312" s="11"/>
      <c r="BL312" s="11"/>
      <c r="BM312" s="11"/>
      <c r="BO312" s="11"/>
      <c r="BP312" s="11"/>
      <c r="BQ312" s="11"/>
      <c r="BS312" s="11"/>
      <c r="BT312" s="11"/>
      <c r="BU312" s="11"/>
      <c r="BW312" s="11"/>
      <c r="BX312" s="11"/>
      <c r="BY312" s="11"/>
      <c r="CA312" s="11"/>
      <c r="CB312" s="11"/>
      <c r="CC312" s="11"/>
      <c r="CE312" s="11"/>
      <c r="CF312" s="11"/>
      <c r="CG312" s="11"/>
      <c r="CI312" s="11"/>
      <c r="CJ312" s="11"/>
      <c r="CK312" s="11"/>
      <c r="CM312" s="11"/>
      <c r="CN312" s="11"/>
      <c r="CO312" s="11"/>
      <c r="CQ312" s="11"/>
      <c r="CR312" s="11"/>
      <c r="CS312" s="11"/>
    </row>
    <row r="313" spans="1:97" ht="14.1" customHeight="1" x14ac:dyDescent="0.2">
      <c r="A313" s="64">
        <v>309</v>
      </c>
      <c r="B313" s="117" t="s">
        <v>1419</v>
      </c>
      <c r="C313" s="61" t="str">
        <f>'Map and Ab list'!P45</f>
        <v>N21</v>
      </c>
      <c r="D313" s="61" t="str">
        <f>'Map and Ab list'!P47</f>
        <v>N22</v>
      </c>
      <c r="E313" s="61" t="e">
        <f t="shared" si="48"/>
        <v>#VALUE!</v>
      </c>
      <c r="G313" s="61" t="str">
        <f>'Map and Ab list'!P119</f>
        <v>N21</v>
      </c>
      <c r="H313" s="61" t="str">
        <f>'Map and Ab list'!P121</f>
        <v>N22</v>
      </c>
      <c r="I313" s="61" t="e">
        <f t="shared" si="49"/>
        <v>#VALUE!</v>
      </c>
      <c r="K313" s="61" t="str">
        <f>'Map and Ab list'!P193</f>
        <v>N21</v>
      </c>
      <c r="L313" s="61" t="str">
        <f>'Map and Ab list'!P195</f>
        <v>N22</v>
      </c>
      <c r="M313" s="61" t="e">
        <f t="shared" si="50"/>
        <v>#VALUE!</v>
      </c>
      <c r="O313" s="61" t="str">
        <f>'Map and Ab list'!P267</f>
        <v>N21</v>
      </c>
      <c r="P313" s="61" t="str">
        <f>'Map and Ab list'!P269</f>
        <v>N22</v>
      </c>
      <c r="Q313" s="61" t="e">
        <f t="shared" si="51"/>
        <v>#VALUE!</v>
      </c>
      <c r="S313" s="61" t="str">
        <f>'Map and Ab list'!P341</f>
        <v>N21</v>
      </c>
      <c r="T313" s="61" t="str">
        <f>'Map and Ab list'!P343</f>
        <v>N22</v>
      </c>
      <c r="U313" s="61" t="e">
        <f t="shared" si="52"/>
        <v>#VALUE!</v>
      </c>
      <c r="W313" s="61" t="str">
        <f>'Map and Ab list'!P415</f>
        <v>N21</v>
      </c>
      <c r="X313" s="61" t="str">
        <f>'Map and Ab list'!P417</f>
        <v>N22</v>
      </c>
      <c r="Y313" s="61" t="e">
        <f t="shared" si="53"/>
        <v>#VALUE!</v>
      </c>
      <c r="AA313" s="61" t="str">
        <f>'Map and Ab list'!P489</f>
        <v>N21</v>
      </c>
      <c r="AB313" s="61" t="str">
        <f>'Map and Ab list'!P491</f>
        <v>N22</v>
      </c>
      <c r="AC313" s="61" t="e">
        <f t="shared" si="54"/>
        <v>#VALUE!</v>
      </c>
      <c r="AE313" s="61" t="str">
        <f>'Map and Ab list'!P563</f>
        <v>N21</v>
      </c>
      <c r="AF313" s="61" t="str">
        <f>'Map and Ab list'!P565</f>
        <v>N22</v>
      </c>
      <c r="AG313" s="61" t="e">
        <f t="shared" si="55"/>
        <v>#VALUE!</v>
      </c>
      <c r="AI313" s="61" t="str">
        <f>'Map and Ab list'!P637</f>
        <v>N21</v>
      </c>
      <c r="AJ313" s="61" t="str">
        <f>'Map and Ab list'!P639</f>
        <v>N22</v>
      </c>
      <c r="AK313" s="61" t="e">
        <f t="shared" si="56"/>
        <v>#VALUE!</v>
      </c>
      <c r="AM313" s="61" t="str">
        <f>'Map and Ab list'!P711</f>
        <v>N21</v>
      </c>
      <c r="AN313" s="61" t="str">
        <f>'Map and Ab list'!P713</f>
        <v>N22</v>
      </c>
      <c r="AO313" s="61" t="e">
        <f t="shared" si="57"/>
        <v>#VALUE!</v>
      </c>
      <c r="AQ313" s="61" t="str">
        <f>'Map and Ab list'!P785</f>
        <v>N21</v>
      </c>
      <c r="AR313" s="61" t="str">
        <f>'Map and Ab list'!P787</f>
        <v>N22</v>
      </c>
      <c r="AS313" s="61" t="e">
        <f t="shared" si="58"/>
        <v>#VALUE!</v>
      </c>
      <c r="AU313" s="61" t="str">
        <f>'Map and Ab list'!P859</f>
        <v>N21</v>
      </c>
      <c r="AV313" s="61" t="str">
        <f>'Map and Ab list'!P861</f>
        <v>N22</v>
      </c>
      <c r="AW313" s="61" t="e">
        <f t="shared" si="59"/>
        <v>#VALUE!</v>
      </c>
      <c r="AZ313" s="11"/>
      <c r="BA313" s="11"/>
      <c r="BC313" s="11"/>
      <c r="BD313" s="11"/>
      <c r="BE313" s="11"/>
      <c r="BG313" s="11"/>
      <c r="BH313" s="11"/>
      <c r="BI313" s="11"/>
      <c r="BK313" s="11"/>
      <c r="BL313" s="11"/>
      <c r="BM313" s="11"/>
      <c r="BO313" s="11"/>
      <c r="BP313" s="11"/>
      <c r="BQ313" s="11"/>
      <c r="BS313" s="11"/>
      <c r="BT313" s="11"/>
      <c r="BU313" s="11"/>
      <c r="BW313" s="11"/>
      <c r="BX313" s="11"/>
      <c r="BY313" s="11"/>
      <c r="CA313" s="11"/>
      <c r="CB313" s="11"/>
      <c r="CC313" s="11"/>
      <c r="CE313" s="11"/>
      <c r="CF313" s="11"/>
      <c r="CG313" s="11"/>
      <c r="CI313" s="11"/>
      <c r="CJ313" s="11"/>
      <c r="CK313" s="11"/>
      <c r="CM313" s="11"/>
      <c r="CN313" s="11"/>
      <c r="CO313" s="11"/>
      <c r="CQ313" s="11"/>
      <c r="CR313" s="11"/>
      <c r="CS313" s="11"/>
    </row>
    <row r="314" spans="1:97" ht="14.1" customHeight="1" x14ac:dyDescent="0.2">
      <c r="A314" s="64">
        <v>310</v>
      </c>
      <c r="B314" s="117" t="s">
        <v>1420</v>
      </c>
      <c r="C314" s="61" t="str">
        <f>'Map and Ab list'!Q45</f>
        <v>O21</v>
      </c>
      <c r="D314" s="61" t="str">
        <f>'Map and Ab list'!Q47</f>
        <v>O22</v>
      </c>
      <c r="E314" s="61" t="e">
        <f t="shared" si="48"/>
        <v>#VALUE!</v>
      </c>
      <c r="G314" s="61" t="str">
        <f>'Map and Ab list'!Q119</f>
        <v>O21</v>
      </c>
      <c r="H314" s="61" t="str">
        <f>'Map and Ab list'!Q121</f>
        <v>O22</v>
      </c>
      <c r="I314" s="61" t="e">
        <f t="shared" si="49"/>
        <v>#VALUE!</v>
      </c>
      <c r="K314" s="61" t="str">
        <f>'Map and Ab list'!Q193</f>
        <v>O21</v>
      </c>
      <c r="L314" s="61" t="str">
        <f>'Map and Ab list'!Q195</f>
        <v>O22</v>
      </c>
      <c r="M314" s="61" t="e">
        <f t="shared" si="50"/>
        <v>#VALUE!</v>
      </c>
      <c r="O314" s="61" t="str">
        <f>'Map and Ab list'!Q267</f>
        <v>O21</v>
      </c>
      <c r="P314" s="61" t="str">
        <f>'Map and Ab list'!Q269</f>
        <v>O22</v>
      </c>
      <c r="Q314" s="61" t="e">
        <f t="shared" si="51"/>
        <v>#VALUE!</v>
      </c>
      <c r="S314" s="61" t="str">
        <f>'Map and Ab list'!Q341</f>
        <v>O21</v>
      </c>
      <c r="T314" s="61" t="str">
        <f>'Map and Ab list'!Q343</f>
        <v>O22</v>
      </c>
      <c r="U314" s="61" t="e">
        <f t="shared" si="52"/>
        <v>#VALUE!</v>
      </c>
      <c r="W314" s="61" t="str">
        <f>'Map and Ab list'!Q415</f>
        <v>O21</v>
      </c>
      <c r="X314" s="61" t="str">
        <f>'Map and Ab list'!Q417</f>
        <v>O22</v>
      </c>
      <c r="Y314" s="61" t="e">
        <f t="shared" si="53"/>
        <v>#VALUE!</v>
      </c>
      <c r="AA314" s="61" t="str">
        <f>'Map and Ab list'!Q489</f>
        <v>O21</v>
      </c>
      <c r="AB314" s="61" t="str">
        <f>'Map and Ab list'!Q491</f>
        <v>O22</v>
      </c>
      <c r="AC314" s="61" t="e">
        <f t="shared" si="54"/>
        <v>#VALUE!</v>
      </c>
      <c r="AE314" s="61" t="str">
        <f>'Map and Ab list'!Q563</f>
        <v>O21</v>
      </c>
      <c r="AF314" s="61" t="str">
        <f>'Map and Ab list'!Q565</f>
        <v>O22</v>
      </c>
      <c r="AG314" s="61" t="e">
        <f t="shared" si="55"/>
        <v>#VALUE!</v>
      </c>
      <c r="AI314" s="61" t="str">
        <f>'Map and Ab list'!Q637</f>
        <v>O21</v>
      </c>
      <c r="AJ314" s="61" t="str">
        <f>'Map and Ab list'!Q639</f>
        <v>O22</v>
      </c>
      <c r="AK314" s="61" t="e">
        <f t="shared" si="56"/>
        <v>#VALUE!</v>
      </c>
      <c r="AM314" s="61" t="str">
        <f>'Map and Ab list'!Q711</f>
        <v>O21</v>
      </c>
      <c r="AN314" s="61" t="str">
        <f>'Map and Ab list'!Q713</f>
        <v>O22</v>
      </c>
      <c r="AO314" s="61" t="e">
        <f t="shared" si="57"/>
        <v>#VALUE!</v>
      </c>
      <c r="AQ314" s="61" t="str">
        <f>'Map and Ab list'!Q785</f>
        <v>O21</v>
      </c>
      <c r="AR314" s="61" t="str">
        <f>'Map and Ab list'!Q787</f>
        <v>O22</v>
      </c>
      <c r="AS314" s="61" t="e">
        <f t="shared" si="58"/>
        <v>#VALUE!</v>
      </c>
      <c r="AU314" s="61" t="str">
        <f>'Map and Ab list'!Q859</f>
        <v>O21</v>
      </c>
      <c r="AV314" s="61" t="str">
        <f>'Map and Ab list'!Q861</f>
        <v>O22</v>
      </c>
      <c r="AW314" s="61" t="e">
        <f t="shared" si="59"/>
        <v>#VALUE!</v>
      </c>
      <c r="AZ314" s="11"/>
      <c r="BA314" s="11"/>
      <c r="BC314" s="11"/>
      <c r="BD314" s="11"/>
      <c r="BE314" s="11"/>
      <c r="BG314" s="11"/>
      <c r="BH314" s="11"/>
      <c r="BI314" s="11"/>
      <c r="BK314" s="11"/>
      <c r="BL314" s="11"/>
      <c r="BM314" s="11"/>
      <c r="BO314" s="11"/>
      <c r="BP314" s="11"/>
      <c r="BQ314" s="11"/>
      <c r="BS314" s="11"/>
      <c r="BT314" s="11"/>
      <c r="BU314" s="11"/>
      <c r="BW314" s="11"/>
      <c r="BX314" s="11"/>
      <c r="BY314" s="11"/>
      <c r="CA314" s="11"/>
      <c r="CB314" s="11"/>
      <c r="CC314" s="11"/>
      <c r="CE314" s="11"/>
      <c r="CF314" s="11"/>
      <c r="CG314" s="11"/>
      <c r="CI314" s="11"/>
      <c r="CJ314" s="11"/>
      <c r="CK314" s="11"/>
      <c r="CM314" s="11"/>
      <c r="CN314" s="11"/>
      <c r="CO314" s="11"/>
      <c r="CQ314" s="11"/>
      <c r="CR314" s="11"/>
      <c r="CS314" s="11"/>
    </row>
    <row r="315" spans="1:97" ht="14.1" customHeight="1" x14ac:dyDescent="0.2">
      <c r="A315" s="64">
        <v>311</v>
      </c>
      <c r="B315" s="117" t="s">
        <v>1421</v>
      </c>
      <c r="C315" s="61" t="str">
        <f>'Map and Ab list'!R45</f>
        <v>P21</v>
      </c>
      <c r="D315" s="61" t="str">
        <f>'Map and Ab list'!R47</f>
        <v>P22</v>
      </c>
      <c r="E315" s="61" t="e">
        <f t="shared" si="48"/>
        <v>#VALUE!</v>
      </c>
      <c r="G315" s="61" t="str">
        <f>'Map and Ab list'!R119</f>
        <v>P21</v>
      </c>
      <c r="H315" s="61" t="str">
        <f>'Map and Ab list'!R121</f>
        <v>P22</v>
      </c>
      <c r="I315" s="61" t="e">
        <f t="shared" si="49"/>
        <v>#VALUE!</v>
      </c>
      <c r="K315" s="61" t="str">
        <f>'Map and Ab list'!R193</f>
        <v>P21</v>
      </c>
      <c r="L315" s="61" t="str">
        <f>'Map and Ab list'!R195</f>
        <v>P22</v>
      </c>
      <c r="M315" s="61" t="e">
        <f t="shared" si="50"/>
        <v>#VALUE!</v>
      </c>
      <c r="O315" s="61" t="str">
        <f>'Map and Ab list'!R267</f>
        <v>P21</v>
      </c>
      <c r="P315" s="61" t="str">
        <f>'Map and Ab list'!R269</f>
        <v>P22</v>
      </c>
      <c r="Q315" s="61" t="e">
        <f t="shared" si="51"/>
        <v>#VALUE!</v>
      </c>
      <c r="S315" s="61" t="str">
        <f>'Map and Ab list'!R341</f>
        <v>P21</v>
      </c>
      <c r="T315" s="61" t="str">
        <f>'Map and Ab list'!R343</f>
        <v>P22</v>
      </c>
      <c r="U315" s="61" t="e">
        <f t="shared" si="52"/>
        <v>#VALUE!</v>
      </c>
      <c r="W315" s="61" t="str">
        <f>'Map and Ab list'!R415</f>
        <v>P21</v>
      </c>
      <c r="X315" s="61" t="str">
        <f>'Map and Ab list'!R417</f>
        <v>P22</v>
      </c>
      <c r="Y315" s="61" t="e">
        <f t="shared" si="53"/>
        <v>#VALUE!</v>
      </c>
      <c r="AA315" s="61" t="str">
        <f>'Map and Ab list'!R489</f>
        <v>P21</v>
      </c>
      <c r="AB315" s="61" t="str">
        <f>'Map and Ab list'!R491</f>
        <v>P22</v>
      </c>
      <c r="AC315" s="61" t="e">
        <f t="shared" si="54"/>
        <v>#VALUE!</v>
      </c>
      <c r="AE315" s="61" t="str">
        <f>'Map and Ab list'!R563</f>
        <v>P21</v>
      </c>
      <c r="AF315" s="61" t="str">
        <f>'Map and Ab list'!R565</f>
        <v>P22</v>
      </c>
      <c r="AG315" s="61" t="e">
        <f t="shared" si="55"/>
        <v>#VALUE!</v>
      </c>
      <c r="AI315" s="61" t="str">
        <f>'Map and Ab list'!R637</f>
        <v>P21</v>
      </c>
      <c r="AJ315" s="61" t="str">
        <f>'Map and Ab list'!R639</f>
        <v>P22</v>
      </c>
      <c r="AK315" s="61" t="e">
        <f t="shared" si="56"/>
        <v>#VALUE!</v>
      </c>
      <c r="AM315" s="61" t="str">
        <f>'Map and Ab list'!R711</f>
        <v>P21</v>
      </c>
      <c r="AN315" s="61" t="str">
        <f>'Map and Ab list'!R713</f>
        <v>P22</v>
      </c>
      <c r="AO315" s="61" t="e">
        <f t="shared" si="57"/>
        <v>#VALUE!</v>
      </c>
      <c r="AQ315" s="61" t="str">
        <f>'Map and Ab list'!R785</f>
        <v>P21</v>
      </c>
      <c r="AR315" s="61" t="str">
        <f>'Map and Ab list'!R787</f>
        <v>P22</v>
      </c>
      <c r="AS315" s="61" t="e">
        <f t="shared" si="58"/>
        <v>#VALUE!</v>
      </c>
      <c r="AU315" s="61" t="str">
        <f>'Map and Ab list'!R859</f>
        <v>P21</v>
      </c>
      <c r="AV315" s="61" t="str">
        <f>'Map and Ab list'!R861</f>
        <v>P22</v>
      </c>
      <c r="AW315" s="61" t="e">
        <f t="shared" si="59"/>
        <v>#VALUE!</v>
      </c>
      <c r="AZ315" s="11"/>
      <c r="BA315" s="11"/>
      <c r="BC315" s="11"/>
      <c r="BD315" s="11"/>
      <c r="BE315" s="11"/>
      <c r="BG315" s="11"/>
      <c r="BH315" s="11"/>
      <c r="BI315" s="11"/>
      <c r="BK315" s="11"/>
      <c r="BL315" s="11"/>
      <c r="BM315" s="11"/>
      <c r="BO315" s="11"/>
      <c r="BP315" s="11"/>
      <c r="BQ315" s="11"/>
      <c r="BS315" s="11"/>
      <c r="BT315" s="11"/>
      <c r="BU315" s="11"/>
      <c r="BW315" s="11"/>
      <c r="BX315" s="11"/>
      <c r="BY315" s="11"/>
      <c r="CA315" s="11"/>
      <c r="CB315" s="11"/>
      <c r="CC315" s="11"/>
      <c r="CE315" s="11"/>
      <c r="CF315" s="11"/>
      <c r="CG315" s="11"/>
      <c r="CI315" s="11"/>
      <c r="CJ315" s="11"/>
      <c r="CK315" s="11"/>
      <c r="CM315" s="11"/>
      <c r="CN315" s="11"/>
      <c r="CO315" s="11"/>
      <c r="CQ315" s="11"/>
      <c r="CR315" s="11"/>
      <c r="CS315" s="11"/>
    </row>
    <row r="316" spans="1:97" ht="14.1" customHeight="1" x14ac:dyDescent="0.2">
      <c r="A316" s="64">
        <v>312</v>
      </c>
      <c r="B316" s="117" t="s">
        <v>1422</v>
      </c>
      <c r="C316" s="61" t="str">
        <f>'Map and Ab list'!S45</f>
        <v>S21</v>
      </c>
      <c r="D316" s="61" t="str">
        <f>'Map and Ab list'!S47</f>
        <v>S22</v>
      </c>
      <c r="E316" s="61" t="e">
        <f t="shared" si="48"/>
        <v>#VALUE!</v>
      </c>
      <c r="G316" s="61" t="str">
        <f>'Map and Ab list'!S119</f>
        <v>S21</v>
      </c>
      <c r="H316" s="61" t="str">
        <f>'Map and Ab list'!S121</f>
        <v>S22</v>
      </c>
      <c r="I316" s="61" t="e">
        <f t="shared" si="49"/>
        <v>#VALUE!</v>
      </c>
      <c r="K316" s="61" t="str">
        <f>'Map and Ab list'!S193</f>
        <v>S21</v>
      </c>
      <c r="L316" s="61" t="str">
        <f>'Map and Ab list'!S195</f>
        <v>S22</v>
      </c>
      <c r="M316" s="61" t="e">
        <f t="shared" si="50"/>
        <v>#VALUE!</v>
      </c>
      <c r="O316" s="61" t="str">
        <f>'Map and Ab list'!S267</f>
        <v>S21</v>
      </c>
      <c r="P316" s="61" t="str">
        <f>'Map and Ab list'!S269</f>
        <v>S22</v>
      </c>
      <c r="Q316" s="61" t="e">
        <f t="shared" si="51"/>
        <v>#VALUE!</v>
      </c>
      <c r="S316" s="61" t="str">
        <f>'Map and Ab list'!S341</f>
        <v>S21</v>
      </c>
      <c r="T316" s="61" t="str">
        <f>'Map and Ab list'!S343</f>
        <v>S22</v>
      </c>
      <c r="U316" s="61" t="e">
        <f t="shared" si="52"/>
        <v>#VALUE!</v>
      </c>
      <c r="W316" s="61" t="str">
        <f>'Map and Ab list'!S415</f>
        <v>S21</v>
      </c>
      <c r="X316" s="61" t="str">
        <f>'Map and Ab list'!S417</f>
        <v>S22</v>
      </c>
      <c r="Y316" s="61" t="e">
        <f t="shared" si="53"/>
        <v>#VALUE!</v>
      </c>
      <c r="AA316" s="61" t="str">
        <f>'Map and Ab list'!S489</f>
        <v>S21</v>
      </c>
      <c r="AB316" s="61" t="str">
        <f>'Map and Ab list'!S491</f>
        <v>S22</v>
      </c>
      <c r="AC316" s="61" t="e">
        <f t="shared" si="54"/>
        <v>#VALUE!</v>
      </c>
      <c r="AE316" s="61" t="str">
        <f>'Map and Ab list'!S563</f>
        <v>S21</v>
      </c>
      <c r="AF316" s="61" t="str">
        <f>'Map and Ab list'!S565</f>
        <v>S22</v>
      </c>
      <c r="AG316" s="61" t="e">
        <f t="shared" si="55"/>
        <v>#VALUE!</v>
      </c>
      <c r="AI316" s="61" t="str">
        <f>'Map and Ab list'!S637</f>
        <v>S21</v>
      </c>
      <c r="AJ316" s="61" t="str">
        <f>'Map and Ab list'!S639</f>
        <v>S22</v>
      </c>
      <c r="AK316" s="61" t="e">
        <f t="shared" si="56"/>
        <v>#VALUE!</v>
      </c>
      <c r="AM316" s="61" t="str">
        <f>'Map and Ab list'!S711</f>
        <v>S21</v>
      </c>
      <c r="AN316" s="61" t="str">
        <f>'Map and Ab list'!S713</f>
        <v>S22</v>
      </c>
      <c r="AO316" s="61" t="e">
        <f t="shared" si="57"/>
        <v>#VALUE!</v>
      </c>
      <c r="AQ316" s="61" t="str">
        <f>'Map and Ab list'!S785</f>
        <v>S21</v>
      </c>
      <c r="AR316" s="61" t="str">
        <f>'Map and Ab list'!S787</f>
        <v>S22</v>
      </c>
      <c r="AS316" s="61" t="e">
        <f t="shared" si="58"/>
        <v>#VALUE!</v>
      </c>
      <c r="AU316" s="61" t="str">
        <f>'Map and Ab list'!S859</f>
        <v>S21</v>
      </c>
      <c r="AV316" s="61" t="str">
        <f>'Map and Ab list'!S861</f>
        <v>S22</v>
      </c>
      <c r="AW316" s="61" t="e">
        <f t="shared" si="59"/>
        <v>#VALUE!</v>
      </c>
      <c r="AZ316" s="11"/>
      <c r="BA316" s="11"/>
      <c r="BC316" s="11"/>
      <c r="BD316" s="11"/>
      <c r="BE316" s="11"/>
      <c r="BG316" s="11"/>
      <c r="BH316" s="11"/>
      <c r="BI316" s="11"/>
      <c r="BK316" s="11"/>
      <c r="BL316" s="11"/>
      <c r="BM316" s="11"/>
      <c r="BO316" s="11"/>
      <c r="BP316" s="11"/>
      <c r="BQ316" s="11"/>
      <c r="BS316" s="11"/>
      <c r="BT316" s="11"/>
      <c r="BU316" s="11"/>
      <c r="BW316" s="11"/>
      <c r="BX316" s="11"/>
      <c r="BY316" s="11"/>
      <c r="CA316" s="11"/>
      <c r="CB316" s="11"/>
      <c r="CC316" s="11"/>
      <c r="CE316" s="11"/>
      <c r="CF316" s="11"/>
      <c r="CG316" s="11"/>
      <c r="CI316" s="11"/>
      <c r="CJ316" s="11"/>
      <c r="CK316" s="11"/>
      <c r="CM316" s="11"/>
      <c r="CN316" s="11"/>
      <c r="CO316" s="11"/>
      <c r="CQ316" s="11"/>
      <c r="CR316" s="11"/>
      <c r="CS316" s="11"/>
    </row>
    <row r="317" spans="1:97" ht="14.1" customHeight="1" x14ac:dyDescent="0.2">
      <c r="A317" s="64">
        <v>313</v>
      </c>
      <c r="B317" s="117" t="s">
        <v>1423</v>
      </c>
      <c r="C317" s="61" t="str">
        <f>'Map and Ab list'!T45</f>
        <v>R21</v>
      </c>
      <c r="D317" s="61" t="str">
        <f>'Map and Ab list'!T47</f>
        <v>R22</v>
      </c>
      <c r="E317" s="61" t="e">
        <f t="shared" si="48"/>
        <v>#VALUE!</v>
      </c>
      <c r="G317" s="61" t="str">
        <f>'Map and Ab list'!T119</f>
        <v>R21</v>
      </c>
      <c r="H317" s="61" t="str">
        <f>'Map and Ab list'!T121</f>
        <v>R22</v>
      </c>
      <c r="I317" s="61" t="e">
        <f t="shared" si="49"/>
        <v>#VALUE!</v>
      </c>
      <c r="K317" s="61" t="str">
        <f>'Map and Ab list'!T193</f>
        <v>R21</v>
      </c>
      <c r="L317" s="61" t="str">
        <f>'Map and Ab list'!T195</f>
        <v>R22</v>
      </c>
      <c r="M317" s="61" t="e">
        <f t="shared" si="50"/>
        <v>#VALUE!</v>
      </c>
      <c r="O317" s="61" t="str">
        <f>'Map and Ab list'!T267</f>
        <v>R21</v>
      </c>
      <c r="P317" s="61" t="str">
        <f>'Map and Ab list'!T269</f>
        <v>R22</v>
      </c>
      <c r="Q317" s="61" t="e">
        <f t="shared" si="51"/>
        <v>#VALUE!</v>
      </c>
      <c r="S317" s="61" t="str">
        <f>'Map and Ab list'!T341</f>
        <v>R21</v>
      </c>
      <c r="T317" s="61" t="str">
        <f>'Map and Ab list'!T343</f>
        <v>R22</v>
      </c>
      <c r="U317" s="61" t="e">
        <f t="shared" si="52"/>
        <v>#VALUE!</v>
      </c>
      <c r="W317" s="61" t="str">
        <f>'Map and Ab list'!T415</f>
        <v>R21</v>
      </c>
      <c r="X317" s="61" t="str">
        <f>'Map and Ab list'!T417</f>
        <v>R22</v>
      </c>
      <c r="Y317" s="61" t="e">
        <f t="shared" si="53"/>
        <v>#VALUE!</v>
      </c>
      <c r="AA317" s="61" t="str">
        <f>'Map and Ab list'!T489</f>
        <v>R21</v>
      </c>
      <c r="AB317" s="61" t="str">
        <f>'Map and Ab list'!T491</f>
        <v>R22</v>
      </c>
      <c r="AC317" s="61" t="e">
        <f t="shared" si="54"/>
        <v>#VALUE!</v>
      </c>
      <c r="AE317" s="61" t="str">
        <f>'Map and Ab list'!T563</f>
        <v>R21</v>
      </c>
      <c r="AF317" s="61" t="str">
        <f>'Map and Ab list'!T565</f>
        <v>R22</v>
      </c>
      <c r="AG317" s="61" t="e">
        <f t="shared" si="55"/>
        <v>#VALUE!</v>
      </c>
      <c r="AI317" s="61" t="str">
        <f>'Map and Ab list'!T637</f>
        <v>R21</v>
      </c>
      <c r="AJ317" s="61" t="str">
        <f>'Map and Ab list'!T639</f>
        <v>R22</v>
      </c>
      <c r="AK317" s="61" t="e">
        <f t="shared" si="56"/>
        <v>#VALUE!</v>
      </c>
      <c r="AM317" s="61" t="str">
        <f>'Map and Ab list'!T711</f>
        <v>R21</v>
      </c>
      <c r="AN317" s="61" t="str">
        <f>'Map and Ab list'!T713</f>
        <v>R22</v>
      </c>
      <c r="AO317" s="61" t="e">
        <f t="shared" si="57"/>
        <v>#VALUE!</v>
      </c>
      <c r="AQ317" s="61" t="str">
        <f>'Map and Ab list'!T785</f>
        <v>R21</v>
      </c>
      <c r="AR317" s="61" t="str">
        <f>'Map and Ab list'!T787</f>
        <v>R22</v>
      </c>
      <c r="AS317" s="61" t="e">
        <f t="shared" si="58"/>
        <v>#VALUE!</v>
      </c>
      <c r="AU317" s="61" t="str">
        <f>'Map and Ab list'!T859</f>
        <v>R21</v>
      </c>
      <c r="AV317" s="61" t="str">
        <f>'Map and Ab list'!T861</f>
        <v>R22</v>
      </c>
      <c r="AW317" s="61" t="e">
        <f t="shared" si="59"/>
        <v>#VALUE!</v>
      </c>
      <c r="AZ317" s="11"/>
      <c r="BA317" s="11"/>
      <c r="BC317" s="11"/>
      <c r="BD317" s="11"/>
      <c r="BE317" s="11"/>
      <c r="BG317" s="11"/>
      <c r="BH317" s="11"/>
      <c r="BI317" s="11"/>
      <c r="BK317" s="11"/>
      <c r="BL317" s="11"/>
      <c r="BM317" s="11"/>
      <c r="BO317" s="11"/>
      <c r="BP317" s="11"/>
      <c r="BQ317" s="11"/>
      <c r="BS317" s="11"/>
      <c r="BT317" s="11"/>
      <c r="BU317" s="11"/>
      <c r="BW317" s="11"/>
      <c r="BX317" s="11"/>
      <c r="BY317" s="11"/>
      <c r="CA317" s="11"/>
      <c r="CB317" s="11"/>
      <c r="CC317" s="11"/>
      <c r="CE317" s="11"/>
      <c r="CF317" s="11"/>
      <c r="CG317" s="11"/>
      <c r="CI317" s="11"/>
      <c r="CJ317" s="11"/>
      <c r="CK317" s="11"/>
      <c r="CM317" s="11"/>
      <c r="CN317" s="11"/>
      <c r="CO317" s="11"/>
      <c r="CQ317" s="11"/>
      <c r="CR317" s="11"/>
      <c r="CS317" s="11"/>
    </row>
    <row r="318" spans="1:97" ht="14.1" customHeight="1" x14ac:dyDescent="0.2">
      <c r="A318" s="64">
        <v>314</v>
      </c>
      <c r="B318" s="117" t="s">
        <v>1424</v>
      </c>
      <c r="C318" s="61" t="str">
        <f>'Map and Ab list'!U45</f>
        <v>S21</v>
      </c>
      <c r="D318" s="61" t="str">
        <f>'Map and Ab list'!U47</f>
        <v>S22</v>
      </c>
      <c r="E318" s="61" t="e">
        <f t="shared" si="48"/>
        <v>#VALUE!</v>
      </c>
      <c r="G318" s="61" t="str">
        <f>'Map and Ab list'!U119</f>
        <v>S21</v>
      </c>
      <c r="H318" s="61" t="str">
        <f>'Map and Ab list'!U121</f>
        <v>S22</v>
      </c>
      <c r="I318" s="61" t="e">
        <f t="shared" si="49"/>
        <v>#VALUE!</v>
      </c>
      <c r="K318" s="61" t="str">
        <f>'Map and Ab list'!U193</f>
        <v>S21</v>
      </c>
      <c r="L318" s="61" t="str">
        <f>'Map and Ab list'!U195</f>
        <v>S22</v>
      </c>
      <c r="M318" s="61" t="e">
        <f t="shared" si="50"/>
        <v>#VALUE!</v>
      </c>
      <c r="O318" s="61" t="str">
        <f>'Map and Ab list'!U267</f>
        <v>S21</v>
      </c>
      <c r="P318" s="61" t="str">
        <f>'Map and Ab list'!U269</f>
        <v>S22</v>
      </c>
      <c r="Q318" s="61" t="e">
        <f t="shared" si="51"/>
        <v>#VALUE!</v>
      </c>
      <c r="S318" s="61" t="str">
        <f>'Map and Ab list'!U341</f>
        <v>S21</v>
      </c>
      <c r="T318" s="61" t="str">
        <f>'Map and Ab list'!U343</f>
        <v>S22</v>
      </c>
      <c r="U318" s="61" t="e">
        <f t="shared" si="52"/>
        <v>#VALUE!</v>
      </c>
      <c r="W318" s="61" t="str">
        <f>'Map and Ab list'!U415</f>
        <v>S21</v>
      </c>
      <c r="X318" s="61" t="str">
        <f>'Map and Ab list'!U417</f>
        <v>S22</v>
      </c>
      <c r="Y318" s="61" t="e">
        <f t="shared" si="53"/>
        <v>#VALUE!</v>
      </c>
      <c r="AA318" s="61" t="str">
        <f>'Map and Ab list'!U489</f>
        <v>S21</v>
      </c>
      <c r="AB318" s="61" t="str">
        <f>'Map and Ab list'!U491</f>
        <v>S22</v>
      </c>
      <c r="AC318" s="61" t="e">
        <f t="shared" si="54"/>
        <v>#VALUE!</v>
      </c>
      <c r="AE318" s="61" t="str">
        <f>'Map and Ab list'!U563</f>
        <v>S21</v>
      </c>
      <c r="AF318" s="61" t="str">
        <f>'Map and Ab list'!U565</f>
        <v>S22</v>
      </c>
      <c r="AG318" s="61" t="e">
        <f t="shared" si="55"/>
        <v>#VALUE!</v>
      </c>
      <c r="AI318" s="61" t="str">
        <f>'Map and Ab list'!U637</f>
        <v>S21</v>
      </c>
      <c r="AJ318" s="61" t="str">
        <f>'Map and Ab list'!U639</f>
        <v>S22</v>
      </c>
      <c r="AK318" s="61" t="e">
        <f t="shared" si="56"/>
        <v>#VALUE!</v>
      </c>
      <c r="AM318" s="61" t="str">
        <f>'Map and Ab list'!U711</f>
        <v>S21</v>
      </c>
      <c r="AN318" s="61" t="str">
        <f>'Map and Ab list'!U713</f>
        <v>S22</v>
      </c>
      <c r="AO318" s="61" t="e">
        <f t="shared" si="57"/>
        <v>#VALUE!</v>
      </c>
      <c r="AQ318" s="61" t="str">
        <f>'Map and Ab list'!U785</f>
        <v>S21</v>
      </c>
      <c r="AR318" s="61" t="str">
        <f>'Map and Ab list'!U787</f>
        <v>S22</v>
      </c>
      <c r="AS318" s="61" t="e">
        <f t="shared" si="58"/>
        <v>#VALUE!</v>
      </c>
      <c r="AU318" s="61" t="str">
        <f>'Map and Ab list'!U859</f>
        <v>S21</v>
      </c>
      <c r="AV318" s="61" t="str">
        <f>'Map and Ab list'!U861</f>
        <v>S22</v>
      </c>
      <c r="AW318" s="61" t="e">
        <f t="shared" si="59"/>
        <v>#VALUE!</v>
      </c>
      <c r="AZ318" s="11"/>
      <c r="BA318" s="11"/>
      <c r="BC318" s="11"/>
      <c r="BD318" s="11"/>
      <c r="BE318" s="11"/>
      <c r="BG318" s="11"/>
      <c r="BH318" s="11"/>
      <c r="BI318" s="11"/>
      <c r="BK318" s="11"/>
      <c r="BL318" s="11"/>
      <c r="BM318" s="11"/>
      <c r="BO318" s="11"/>
      <c r="BP318" s="11"/>
      <c r="BQ318" s="11"/>
      <c r="BS318" s="11"/>
      <c r="BT318" s="11"/>
      <c r="BU318" s="11"/>
      <c r="BW318" s="11"/>
      <c r="BX318" s="11"/>
      <c r="BY318" s="11"/>
      <c r="CA318" s="11"/>
      <c r="CB318" s="11"/>
      <c r="CC318" s="11"/>
      <c r="CE318" s="11"/>
      <c r="CF318" s="11"/>
      <c r="CG318" s="11"/>
      <c r="CI318" s="11"/>
      <c r="CJ318" s="11"/>
      <c r="CK318" s="11"/>
      <c r="CM318" s="11"/>
      <c r="CN318" s="11"/>
      <c r="CO318" s="11"/>
      <c r="CQ318" s="11"/>
      <c r="CR318" s="11"/>
      <c r="CS318" s="11"/>
    </row>
    <row r="319" spans="1:97" ht="14.1" customHeight="1" x14ac:dyDescent="0.2">
      <c r="A319" s="64">
        <v>315</v>
      </c>
      <c r="B319" s="117" t="s">
        <v>1425</v>
      </c>
      <c r="C319" s="61" t="str">
        <f>'Map and Ab list'!V45</f>
        <v>T21</v>
      </c>
      <c r="D319" s="61" t="str">
        <f>'Map and Ab list'!V47</f>
        <v>T22</v>
      </c>
      <c r="E319" s="61" t="e">
        <f t="shared" si="48"/>
        <v>#VALUE!</v>
      </c>
      <c r="G319" s="61" t="str">
        <f>'Map and Ab list'!V119</f>
        <v>T21</v>
      </c>
      <c r="H319" s="61" t="str">
        <f>'Map and Ab list'!V121</f>
        <v>T22</v>
      </c>
      <c r="I319" s="61" t="e">
        <f t="shared" si="49"/>
        <v>#VALUE!</v>
      </c>
      <c r="K319" s="61" t="str">
        <f>'Map and Ab list'!V193</f>
        <v>T21</v>
      </c>
      <c r="L319" s="61" t="str">
        <f>'Map and Ab list'!V195</f>
        <v>T22</v>
      </c>
      <c r="M319" s="61" t="e">
        <f t="shared" si="50"/>
        <v>#VALUE!</v>
      </c>
      <c r="O319" s="61" t="str">
        <f>'Map and Ab list'!V267</f>
        <v>T21</v>
      </c>
      <c r="P319" s="61" t="str">
        <f>'Map and Ab list'!V269</f>
        <v>T22</v>
      </c>
      <c r="Q319" s="61" t="e">
        <f t="shared" si="51"/>
        <v>#VALUE!</v>
      </c>
      <c r="S319" s="61" t="str">
        <f>'Map and Ab list'!V341</f>
        <v>T21</v>
      </c>
      <c r="T319" s="61" t="str">
        <f>'Map and Ab list'!V343</f>
        <v>T22</v>
      </c>
      <c r="U319" s="61" t="e">
        <f t="shared" si="52"/>
        <v>#VALUE!</v>
      </c>
      <c r="W319" s="61" t="str">
        <f>'Map and Ab list'!V415</f>
        <v>T21</v>
      </c>
      <c r="X319" s="61" t="str">
        <f>'Map and Ab list'!V417</f>
        <v>T22</v>
      </c>
      <c r="Y319" s="61" t="e">
        <f t="shared" si="53"/>
        <v>#VALUE!</v>
      </c>
      <c r="AA319" s="61" t="str">
        <f>'Map and Ab list'!V489</f>
        <v>T21</v>
      </c>
      <c r="AB319" s="61" t="str">
        <f>'Map and Ab list'!V491</f>
        <v>T22</v>
      </c>
      <c r="AC319" s="61" t="e">
        <f t="shared" si="54"/>
        <v>#VALUE!</v>
      </c>
      <c r="AE319" s="61" t="str">
        <f>'Map and Ab list'!V563</f>
        <v>T21</v>
      </c>
      <c r="AF319" s="61" t="str">
        <f>'Map and Ab list'!V565</f>
        <v>T22</v>
      </c>
      <c r="AG319" s="61" t="e">
        <f t="shared" si="55"/>
        <v>#VALUE!</v>
      </c>
      <c r="AI319" s="61" t="str">
        <f>'Map and Ab list'!V637</f>
        <v>T21</v>
      </c>
      <c r="AJ319" s="61" t="str">
        <f>'Map and Ab list'!V639</f>
        <v>T22</v>
      </c>
      <c r="AK319" s="61" t="e">
        <f t="shared" si="56"/>
        <v>#VALUE!</v>
      </c>
      <c r="AM319" s="61" t="str">
        <f>'Map and Ab list'!V711</f>
        <v>T21</v>
      </c>
      <c r="AN319" s="61" t="str">
        <f>'Map and Ab list'!V713</f>
        <v>T22</v>
      </c>
      <c r="AO319" s="61" t="e">
        <f t="shared" si="57"/>
        <v>#VALUE!</v>
      </c>
      <c r="AQ319" s="61" t="str">
        <f>'Map and Ab list'!V785</f>
        <v>T21</v>
      </c>
      <c r="AR319" s="61" t="str">
        <f>'Map and Ab list'!V787</f>
        <v>T22</v>
      </c>
      <c r="AS319" s="61" t="e">
        <f t="shared" si="58"/>
        <v>#VALUE!</v>
      </c>
      <c r="AU319" s="61" t="str">
        <f>'Map and Ab list'!V859</f>
        <v>T21</v>
      </c>
      <c r="AV319" s="61" t="str">
        <f>'Map and Ab list'!V861</f>
        <v>T22</v>
      </c>
      <c r="AW319" s="61" t="e">
        <f t="shared" si="59"/>
        <v>#VALUE!</v>
      </c>
      <c r="AZ319" s="11"/>
      <c r="BA319" s="11"/>
      <c r="BC319" s="11"/>
      <c r="BD319" s="11"/>
      <c r="BE319" s="11"/>
      <c r="BG319" s="11"/>
      <c r="BH319" s="11"/>
      <c r="BI319" s="11"/>
      <c r="BK319" s="11"/>
      <c r="BL319" s="11"/>
      <c r="BM319" s="11"/>
      <c r="BO319" s="11"/>
      <c r="BP319" s="11"/>
      <c r="BQ319" s="11"/>
      <c r="BS319" s="11"/>
      <c r="BT319" s="11"/>
      <c r="BU319" s="11"/>
      <c r="BW319" s="11"/>
      <c r="BX319" s="11"/>
      <c r="BY319" s="11"/>
      <c r="CA319" s="11"/>
      <c r="CB319" s="11"/>
      <c r="CC319" s="11"/>
      <c r="CE319" s="11"/>
      <c r="CF319" s="11"/>
      <c r="CG319" s="11"/>
      <c r="CI319" s="11"/>
      <c r="CJ319" s="11"/>
      <c r="CK319" s="11"/>
      <c r="CM319" s="11"/>
      <c r="CN319" s="11"/>
      <c r="CO319" s="11"/>
      <c r="CQ319" s="11"/>
      <c r="CR319" s="11"/>
      <c r="CS319" s="11"/>
    </row>
    <row r="320" spans="1:97" ht="14.1" customHeight="1" x14ac:dyDescent="0.2">
      <c r="A320" s="64">
        <v>316</v>
      </c>
      <c r="B320" s="117" t="s">
        <v>1426</v>
      </c>
      <c r="C320" s="61" t="str">
        <f>'Map and Ab list'!W45</f>
        <v>U21</v>
      </c>
      <c r="D320" s="61" t="str">
        <f>'Map and Ab list'!W47</f>
        <v>U22</v>
      </c>
      <c r="E320" s="61" t="e">
        <f t="shared" si="48"/>
        <v>#VALUE!</v>
      </c>
      <c r="G320" s="61" t="str">
        <f>'Map and Ab list'!W119</f>
        <v>U21</v>
      </c>
      <c r="H320" s="61" t="str">
        <f>'Map and Ab list'!W121</f>
        <v>U22</v>
      </c>
      <c r="I320" s="61" t="e">
        <f t="shared" si="49"/>
        <v>#VALUE!</v>
      </c>
      <c r="K320" s="61" t="str">
        <f>'Map and Ab list'!W193</f>
        <v>U21</v>
      </c>
      <c r="L320" s="61" t="str">
        <f>'Map and Ab list'!W195</f>
        <v>U22</v>
      </c>
      <c r="M320" s="61" t="e">
        <f t="shared" si="50"/>
        <v>#VALUE!</v>
      </c>
      <c r="O320" s="61" t="str">
        <f>'Map and Ab list'!W267</f>
        <v>U21</v>
      </c>
      <c r="P320" s="61" t="str">
        <f>'Map and Ab list'!W269</f>
        <v>U22</v>
      </c>
      <c r="Q320" s="61" t="e">
        <f t="shared" si="51"/>
        <v>#VALUE!</v>
      </c>
      <c r="S320" s="61" t="str">
        <f>'Map and Ab list'!W341</f>
        <v>U21</v>
      </c>
      <c r="T320" s="61" t="str">
        <f>'Map and Ab list'!W343</f>
        <v>U22</v>
      </c>
      <c r="U320" s="61" t="e">
        <f t="shared" si="52"/>
        <v>#VALUE!</v>
      </c>
      <c r="W320" s="61" t="str">
        <f>'Map and Ab list'!W415</f>
        <v>U21</v>
      </c>
      <c r="X320" s="61" t="str">
        <f>'Map and Ab list'!W417</f>
        <v>U22</v>
      </c>
      <c r="Y320" s="61" t="e">
        <f t="shared" si="53"/>
        <v>#VALUE!</v>
      </c>
      <c r="AA320" s="61" t="str">
        <f>'Map and Ab list'!W489</f>
        <v>U21</v>
      </c>
      <c r="AB320" s="61" t="str">
        <f>'Map and Ab list'!W491</f>
        <v>U22</v>
      </c>
      <c r="AC320" s="61" t="e">
        <f t="shared" si="54"/>
        <v>#VALUE!</v>
      </c>
      <c r="AE320" s="61" t="str">
        <f>'Map and Ab list'!W563</f>
        <v>U21</v>
      </c>
      <c r="AF320" s="61" t="str">
        <f>'Map and Ab list'!W565</f>
        <v>U22</v>
      </c>
      <c r="AG320" s="61" t="e">
        <f t="shared" si="55"/>
        <v>#VALUE!</v>
      </c>
      <c r="AI320" s="61" t="str">
        <f>'Map and Ab list'!W637</f>
        <v>U21</v>
      </c>
      <c r="AJ320" s="61" t="str">
        <f>'Map and Ab list'!W639</f>
        <v>U22</v>
      </c>
      <c r="AK320" s="61" t="e">
        <f t="shared" si="56"/>
        <v>#VALUE!</v>
      </c>
      <c r="AM320" s="61" t="str">
        <f>'Map and Ab list'!W711</f>
        <v>U21</v>
      </c>
      <c r="AN320" s="61" t="str">
        <f>'Map and Ab list'!W713</f>
        <v>U22</v>
      </c>
      <c r="AO320" s="61" t="e">
        <f t="shared" si="57"/>
        <v>#VALUE!</v>
      </c>
      <c r="AQ320" s="61" t="str">
        <f>'Map and Ab list'!W785</f>
        <v>U21</v>
      </c>
      <c r="AR320" s="61" t="str">
        <f>'Map and Ab list'!W787</f>
        <v>U22</v>
      </c>
      <c r="AS320" s="61" t="e">
        <f t="shared" si="58"/>
        <v>#VALUE!</v>
      </c>
      <c r="AU320" s="61" t="str">
        <f>'Map and Ab list'!W859</f>
        <v>U21</v>
      </c>
      <c r="AV320" s="61" t="str">
        <f>'Map and Ab list'!W861</f>
        <v>U22</v>
      </c>
      <c r="AW320" s="61" t="e">
        <f t="shared" si="59"/>
        <v>#VALUE!</v>
      </c>
      <c r="AZ320" s="11"/>
      <c r="BA320" s="11"/>
      <c r="BC320" s="11"/>
      <c r="BD320" s="11"/>
      <c r="BE320" s="11"/>
      <c r="BG320" s="11"/>
      <c r="BH320" s="11"/>
      <c r="BI320" s="11"/>
      <c r="BK320" s="11"/>
      <c r="BL320" s="11"/>
      <c r="BM320" s="11"/>
      <c r="BO320" s="11"/>
      <c r="BP320" s="11"/>
      <c r="BQ320" s="11"/>
      <c r="BS320" s="11"/>
      <c r="BT320" s="11"/>
      <c r="BU320" s="11"/>
      <c r="BW320" s="11"/>
      <c r="BX320" s="11"/>
      <c r="BY320" s="11"/>
      <c r="CA320" s="11"/>
      <c r="CB320" s="11"/>
      <c r="CC320" s="11"/>
      <c r="CE320" s="11"/>
      <c r="CF320" s="11"/>
      <c r="CG320" s="11"/>
      <c r="CI320" s="11"/>
      <c r="CJ320" s="11"/>
      <c r="CK320" s="11"/>
      <c r="CM320" s="11"/>
      <c r="CN320" s="11"/>
      <c r="CO320" s="11"/>
      <c r="CQ320" s="11"/>
      <c r="CR320" s="11"/>
      <c r="CS320" s="11"/>
    </row>
    <row r="321" spans="1:97" ht="14.1" customHeight="1" x14ac:dyDescent="0.2">
      <c r="A321" s="64">
        <v>317</v>
      </c>
      <c r="B321" s="117" t="s">
        <v>1427</v>
      </c>
      <c r="C321" s="61" t="str">
        <f>'Map and Ab list'!X45</f>
        <v>V21</v>
      </c>
      <c r="D321" s="61" t="str">
        <f>'Map and Ab list'!X47</f>
        <v>V22</v>
      </c>
      <c r="E321" s="61" t="e">
        <f t="shared" si="48"/>
        <v>#VALUE!</v>
      </c>
      <c r="G321" s="61" t="str">
        <f>'Map and Ab list'!X119</f>
        <v>V21</v>
      </c>
      <c r="H321" s="61" t="str">
        <f>'Map and Ab list'!X121</f>
        <v>V22</v>
      </c>
      <c r="I321" s="61" t="e">
        <f t="shared" si="49"/>
        <v>#VALUE!</v>
      </c>
      <c r="K321" s="61" t="str">
        <f>'Map and Ab list'!X193</f>
        <v>V21</v>
      </c>
      <c r="L321" s="61" t="str">
        <f>'Map and Ab list'!X195</f>
        <v>V22</v>
      </c>
      <c r="M321" s="61" t="e">
        <f t="shared" si="50"/>
        <v>#VALUE!</v>
      </c>
      <c r="O321" s="61" t="str">
        <f>'Map and Ab list'!X267</f>
        <v>V21</v>
      </c>
      <c r="P321" s="61" t="str">
        <f>'Map and Ab list'!X269</f>
        <v>V22</v>
      </c>
      <c r="Q321" s="61" t="e">
        <f t="shared" si="51"/>
        <v>#VALUE!</v>
      </c>
      <c r="S321" s="61" t="str">
        <f>'Map and Ab list'!X341</f>
        <v>V21</v>
      </c>
      <c r="T321" s="61" t="str">
        <f>'Map and Ab list'!X343</f>
        <v>V22</v>
      </c>
      <c r="U321" s="61" t="e">
        <f t="shared" si="52"/>
        <v>#VALUE!</v>
      </c>
      <c r="W321" s="61" t="str">
        <f>'Map and Ab list'!X415</f>
        <v>V21</v>
      </c>
      <c r="X321" s="61" t="str">
        <f>'Map and Ab list'!X417</f>
        <v>V22</v>
      </c>
      <c r="Y321" s="61" t="e">
        <f t="shared" si="53"/>
        <v>#VALUE!</v>
      </c>
      <c r="AA321" s="61" t="str">
        <f>'Map and Ab list'!X489</f>
        <v>V21</v>
      </c>
      <c r="AB321" s="61" t="str">
        <f>'Map and Ab list'!X491</f>
        <v>V22</v>
      </c>
      <c r="AC321" s="61" t="e">
        <f t="shared" si="54"/>
        <v>#VALUE!</v>
      </c>
      <c r="AE321" s="61" t="str">
        <f>'Map and Ab list'!X563</f>
        <v>V21</v>
      </c>
      <c r="AF321" s="61" t="str">
        <f>'Map and Ab list'!X565</f>
        <v>V22</v>
      </c>
      <c r="AG321" s="61" t="e">
        <f t="shared" si="55"/>
        <v>#VALUE!</v>
      </c>
      <c r="AI321" s="61" t="str">
        <f>'Map and Ab list'!X637</f>
        <v>V21</v>
      </c>
      <c r="AJ321" s="61" t="str">
        <f>'Map and Ab list'!X639</f>
        <v>V22</v>
      </c>
      <c r="AK321" s="61" t="e">
        <f t="shared" si="56"/>
        <v>#VALUE!</v>
      </c>
      <c r="AM321" s="61" t="str">
        <f>'Map and Ab list'!X711</f>
        <v>V21</v>
      </c>
      <c r="AN321" s="61" t="str">
        <f>'Map and Ab list'!X713</f>
        <v>V22</v>
      </c>
      <c r="AO321" s="61" t="e">
        <f t="shared" si="57"/>
        <v>#VALUE!</v>
      </c>
      <c r="AQ321" s="61" t="str">
        <f>'Map and Ab list'!X785</f>
        <v>V21</v>
      </c>
      <c r="AR321" s="61" t="str">
        <f>'Map and Ab list'!X787</f>
        <v>V22</v>
      </c>
      <c r="AS321" s="61" t="e">
        <f t="shared" si="58"/>
        <v>#VALUE!</v>
      </c>
      <c r="AU321" s="61" t="str">
        <f>'Map and Ab list'!X859</f>
        <v>V21</v>
      </c>
      <c r="AV321" s="61" t="str">
        <f>'Map and Ab list'!X861</f>
        <v>V22</v>
      </c>
      <c r="AW321" s="61" t="e">
        <f t="shared" si="59"/>
        <v>#VALUE!</v>
      </c>
      <c r="AZ321" s="11"/>
      <c r="BA321" s="11"/>
      <c r="BC321" s="11"/>
      <c r="BD321" s="11"/>
      <c r="BE321" s="11"/>
      <c r="BG321" s="11"/>
      <c r="BH321" s="11"/>
      <c r="BI321" s="11"/>
      <c r="BK321" s="11"/>
      <c r="BL321" s="11"/>
      <c r="BM321" s="11"/>
      <c r="BO321" s="11"/>
      <c r="BP321" s="11"/>
      <c r="BQ321" s="11"/>
      <c r="BS321" s="11"/>
      <c r="BT321" s="11"/>
      <c r="BU321" s="11"/>
      <c r="BW321" s="11"/>
      <c r="BX321" s="11"/>
      <c r="BY321" s="11"/>
      <c r="CA321" s="11"/>
      <c r="CB321" s="11"/>
      <c r="CC321" s="11"/>
      <c r="CE321" s="11"/>
      <c r="CF321" s="11"/>
      <c r="CG321" s="11"/>
      <c r="CI321" s="11"/>
      <c r="CJ321" s="11"/>
      <c r="CK321" s="11"/>
      <c r="CM321" s="11"/>
      <c r="CN321" s="11"/>
      <c r="CO321" s="11"/>
      <c r="CQ321" s="11"/>
      <c r="CR321" s="11"/>
      <c r="CS321" s="11"/>
    </row>
    <row r="322" spans="1:97" ht="14.1" customHeight="1" x14ac:dyDescent="0.2">
      <c r="A322" s="64">
        <v>318</v>
      </c>
      <c r="B322" s="117" t="s">
        <v>1428</v>
      </c>
      <c r="C322" s="61" t="str">
        <f>'Map and Ab list'!Y45</f>
        <v>W21</v>
      </c>
      <c r="D322" s="61" t="str">
        <f>'Map and Ab list'!Y47</f>
        <v>W22</v>
      </c>
      <c r="E322" s="61" t="e">
        <f t="shared" si="48"/>
        <v>#VALUE!</v>
      </c>
      <c r="G322" s="61" t="str">
        <f>'Map and Ab list'!Y119</f>
        <v>W21</v>
      </c>
      <c r="H322" s="61" t="str">
        <f>'Map and Ab list'!Y121</f>
        <v>W22</v>
      </c>
      <c r="I322" s="61" t="e">
        <f t="shared" si="49"/>
        <v>#VALUE!</v>
      </c>
      <c r="K322" s="61" t="str">
        <f>'Map and Ab list'!Y193</f>
        <v>W21</v>
      </c>
      <c r="L322" s="61" t="str">
        <f>'Map and Ab list'!Y195</f>
        <v>W22</v>
      </c>
      <c r="M322" s="61" t="e">
        <f t="shared" si="50"/>
        <v>#VALUE!</v>
      </c>
      <c r="O322" s="61" t="str">
        <f>'Map and Ab list'!Y267</f>
        <v>W21</v>
      </c>
      <c r="P322" s="61" t="str">
        <f>'Map and Ab list'!Y269</f>
        <v>W22</v>
      </c>
      <c r="Q322" s="61" t="e">
        <f t="shared" si="51"/>
        <v>#VALUE!</v>
      </c>
      <c r="S322" s="61" t="str">
        <f>'Map and Ab list'!Y341</f>
        <v>W21</v>
      </c>
      <c r="T322" s="61" t="str">
        <f>'Map and Ab list'!Y343</f>
        <v>W22</v>
      </c>
      <c r="U322" s="61" t="e">
        <f t="shared" si="52"/>
        <v>#VALUE!</v>
      </c>
      <c r="W322" s="61" t="str">
        <f>'Map and Ab list'!Y415</f>
        <v>W21</v>
      </c>
      <c r="X322" s="61" t="str">
        <f>'Map and Ab list'!Y417</f>
        <v>W22</v>
      </c>
      <c r="Y322" s="61" t="e">
        <f t="shared" si="53"/>
        <v>#VALUE!</v>
      </c>
      <c r="AA322" s="61" t="str">
        <f>'Map and Ab list'!Y489</f>
        <v>W21</v>
      </c>
      <c r="AB322" s="61" t="str">
        <f>'Map and Ab list'!Y491</f>
        <v>W22</v>
      </c>
      <c r="AC322" s="61" t="e">
        <f t="shared" si="54"/>
        <v>#VALUE!</v>
      </c>
      <c r="AE322" s="61" t="str">
        <f>'Map and Ab list'!Y563</f>
        <v>W21</v>
      </c>
      <c r="AF322" s="61" t="str">
        <f>'Map and Ab list'!Y565</f>
        <v>W22</v>
      </c>
      <c r="AG322" s="61" t="e">
        <f t="shared" si="55"/>
        <v>#VALUE!</v>
      </c>
      <c r="AI322" s="61" t="str">
        <f>'Map and Ab list'!Y637</f>
        <v>W21</v>
      </c>
      <c r="AJ322" s="61" t="str">
        <f>'Map and Ab list'!Y639</f>
        <v>W22</v>
      </c>
      <c r="AK322" s="61" t="e">
        <f t="shared" si="56"/>
        <v>#VALUE!</v>
      </c>
      <c r="AM322" s="61" t="str">
        <f>'Map and Ab list'!Y711</f>
        <v>W21</v>
      </c>
      <c r="AN322" s="61" t="str">
        <f>'Map and Ab list'!Y713</f>
        <v>W22</v>
      </c>
      <c r="AO322" s="61" t="e">
        <f t="shared" si="57"/>
        <v>#VALUE!</v>
      </c>
      <c r="AQ322" s="61" t="str">
        <f>'Map and Ab list'!Y785</f>
        <v>W21</v>
      </c>
      <c r="AR322" s="61" t="str">
        <f>'Map and Ab list'!Y787</f>
        <v>W22</v>
      </c>
      <c r="AS322" s="61" t="e">
        <f t="shared" si="58"/>
        <v>#VALUE!</v>
      </c>
      <c r="AU322" s="61" t="str">
        <f>'Map and Ab list'!Y859</f>
        <v>W21</v>
      </c>
      <c r="AV322" s="61" t="str">
        <f>'Map and Ab list'!Y861</f>
        <v>W22</v>
      </c>
      <c r="AW322" s="61" t="e">
        <f t="shared" si="59"/>
        <v>#VALUE!</v>
      </c>
      <c r="AZ322" s="11"/>
      <c r="BA322" s="11"/>
      <c r="BC322" s="11"/>
      <c r="BD322" s="11"/>
      <c r="BE322" s="11"/>
      <c r="BG322" s="11"/>
      <c r="BH322" s="11"/>
      <c r="BI322" s="11"/>
      <c r="BK322" s="11"/>
      <c r="BL322" s="11"/>
      <c r="BM322" s="11"/>
      <c r="BO322" s="11"/>
      <c r="BP322" s="11"/>
      <c r="BQ322" s="11"/>
      <c r="BS322" s="11"/>
      <c r="BT322" s="11"/>
      <c r="BU322" s="11"/>
      <c r="BW322" s="11"/>
      <c r="BX322" s="11"/>
      <c r="BY322" s="11"/>
      <c r="CA322" s="11"/>
      <c r="CB322" s="11"/>
      <c r="CC322" s="11"/>
      <c r="CE322" s="11"/>
      <c r="CF322" s="11"/>
      <c r="CG322" s="11"/>
      <c r="CI322" s="11"/>
      <c r="CJ322" s="11"/>
      <c r="CK322" s="11"/>
      <c r="CM322" s="11"/>
      <c r="CN322" s="11"/>
      <c r="CO322" s="11"/>
      <c r="CQ322" s="11"/>
      <c r="CR322" s="11"/>
      <c r="CS322" s="11"/>
    </row>
    <row r="323" spans="1:97" ht="14.1" customHeight="1" x14ac:dyDescent="0.2">
      <c r="A323" s="64">
        <v>319</v>
      </c>
      <c r="B323" s="117" t="s">
        <v>1429</v>
      </c>
      <c r="C323" s="61" t="str">
        <f>'Map and Ab list'!Z45</f>
        <v>X21</v>
      </c>
      <c r="D323" s="61" t="str">
        <f>'Map and Ab list'!Z47</f>
        <v>X22</v>
      </c>
      <c r="E323" s="61" t="e">
        <f t="shared" si="48"/>
        <v>#VALUE!</v>
      </c>
      <c r="G323" s="61" t="str">
        <f>'Map and Ab list'!Z119</f>
        <v>X21</v>
      </c>
      <c r="H323" s="61" t="str">
        <f>'Map and Ab list'!Z121</f>
        <v>X22</v>
      </c>
      <c r="I323" s="61" t="e">
        <f t="shared" si="49"/>
        <v>#VALUE!</v>
      </c>
      <c r="K323" s="61" t="str">
        <f>'Map and Ab list'!Z193</f>
        <v>X21</v>
      </c>
      <c r="L323" s="61" t="str">
        <f>'Map and Ab list'!Z195</f>
        <v>X22</v>
      </c>
      <c r="M323" s="61" t="e">
        <f t="shared" si="50"/>
        <v>#VALUE!</v>
      </c>
      <c r="O323" s="61" t="str">
        <f>'Map and Ab list'!Z267</f>
        <v>X21</v>
      </c>
      <c r="P323" s="61" t="str">
        <f>'Map and Ab list'!Z269</f>
        <v>X22</v>
      </c>
      <c r="Q323" s="61" t="e">
        <f t="shared" si="51"/>
        <v>#VALUE!</v>
      </c>
      <c r="S323" s="61" t="str">
        <f>'Map and Ab list'!Z341</f>
        <v>X21</v>
      </c>
      <c r="T323" s="61" t="str">
        <f>'Map and Ab list'!Z343</f>
        <v>X22</v>
      </c>
      <c r="U323" s="61" t="e">
        <f t="shared" si="52"/>
        <v>#VALUE!</v>
      </c>
      <c r="W323" s="61" t="str">
        <f>'Map and Ab list'!Z415</f>
        <v>X21</v>
      </c>
      <c r="X323" s="61" t="str">
        <f>'Map and Ab list'!Z417</f>
        <v>X22</v>
      </c>
      <c r="Y323" s="61" t="e">
        <f t="shared" si="53"/>
        <v>#VALUE!</v>
      </c>
      <c r="AA323" s="61" t="str">
        <f>'Map and Ab list'!Z489</f>
        <v>X21</v>
      </c>
      <c r="AB323" s="61" t="str">
        <f>'Map and Ab list'!Z491</f>
        <v>X22</v>
      </c>
      <c r="AC323" s="61" t="e">
        <f t="shared" si="54"/>
        <v>#VALUE!</v>
      </c>
      <c r="AE323" s="61" t="str">
        <f>'Map and Ab list'!Z563</f>
        <v>X21</v>
      </c>
      <c r="AF323" s="61" t="str">
        <f>'Map and Ab list'!Z565</f>
        <v>X22</v>
      </c>
      <c r="AG323" s="61" t="e">
        <f t="shared" si="55"/>
        <v>#VALUE!</v>
      </c>
      <c r="AI323" s="61" t="str">
        <f>'Map and Ab list'!Z637</f>
        <v>X21</v>
      </c>
      <c r="AJ323" s="61" t="str">
        <f>'Map and Ab list'!Z639</f>
        <v>X22</v>
      </c>
      <c r="AK323" s="61" t="e">
        <f t="shared" si="56"/>
        <v>#VALUE!</v>
      </c>
      <c r="AM323" s="61" t="str">
        <f>'Map and Ab list'!Z711</f>
        <v>X21</v>
      </c>
      <c r="AN323" s="61" t="str">
        <f>'Map and Ab list'!Z713</f>
        <v>X22</v>
      </c>
      <c r="AO323" s="61" t="e">
        <f t="shared" si="57"/>
        <v>#VALUE!</v>
      </c>
      <c r="AQ323" s="61" t="str">
        <f>'Map and Ab list'!Z785</f>
        <v>X21</v>
      </c>
      <c r="AR323" s="61" t="str">
        <f>'Map and Ab list'!Z787</f>
        <v>X22</v>
      </c>
      <c r="AS323" s="61" t="e">
        <f t="shared" si="58"/>
        <v>#VALUE!</v>
      </c>
      <c r="AU323" s="61" t="str">
        <f>'Map and Ab list'!Z859</f>
        <v>X21</v>
      </c>
      <c r="AV323" s="61" t="str">
        <f>'Map and Ab list'!Z861</f>
        <v>X22</v>
      </c>
      <c r="AW323" s="61" t="e">
        <f t="shared" si="59"/>
        <v>#VALUE!</v>
      </c>
      <c r="AZ323" s="11"/>
      <c r="BA323" s="11"/>
      <c r="BC323" s="11"/>
      <c r="BD323" s="11"/>
      <c r="BE323" s="11"/>
      <c r="BG323" s="11"/>
      <c r="BH323" s="11"/>
      <c r="BI323" s="11"/>
      <c r="BK323" s="11"/>
      <c r="BL323" s="11"/>
      <c r="BM323" s="11"/>
      <c r="BO323" s="11"/>
      <c r="BP323" s="11"/>
      <c r="BQ323" s="11"/>
      <c r="BS323" s="11"/>
      <c r="BT323" s="11"/>
      <c r="BU323" s="11"/>
      <c r="BW323" s="11"/>
      <c r="BX323" s="11"/>
      <c r="BY323" s="11"/>
      <c r="CA323" s="11"/>
      <c r="CB323" s="11"/>
      <c r="CC323" s="11"/>
      <c r="CE323" s="11"/>
      <c r="CF323" s="11"/>
      <c r="CG323" s="11"/>
      <c r="CI323" s="11"/>
      <c r="CJ323" s="11"/>
      <c r="CK323" s="11"/>
      <c r="CM323" s="11"/>
      <c r="CN323" s="11"/>
      <c r="CO323" s="11"/>
      <c r="CQ323" s="11"/>
      <c r="CR323" s="11"/>
      <c r="CS323" s="11"/>
    </row>
    <row r="324" spans="1:97" ht="14.1" customHeight="1" x14ac:dyDescent="0.2">
      <c r="A324" s="64">
        <v>320</v>
      </c>
      <c r="B324" s="117" t="s">
        <v>1430</v>
      </c>
      <c r="C324" s="61" t="str">
        <f>'Map and Ab list'!AA45</f>
        <v>Y21</v>
      </c>
      <c r="D324" s="61" t="str">
        <f>'Map and Ab list'!AA47</f>
        <v>Y22</v>
      </c>
      <c r="E324" s="61" t="e">
        <f t="shared" si="48"/>
        <v>#VALUE!</v>
      </c>
      <c r="G324" s="61" t="str">
        <f>'Map and Ab list'!AA119</f>
        <v>Y21</v>
      </c>
      <c r="H324" s="61" t="str">
        <f>'Map and Ab list'!AA121</f>
        <v>Y22</v>
      </c>
      <c r="I324" s="61" t="e">
        <f t="shared" si="49"/>
        <v>#VALUE!</v>
      </c>
      <c r="K324" s="61" t="str">
        <f>'Map and Ab list'!AA193</f>
        <v>Y21</v>
      </c>
      <c r="L324" s="61" t="str">
        <f>'Map and Ab list'!AA195</f>
        <v>Y22</v>
      </c>
      <c r="M324" s="61" t="e">
        <f t="shared" si="50"/>
        <v>#VALUE!</v>
      </c>
      <c r="O324" s="61" t="str">
        <f>'Map and Ab list'!AA267</f>
        <v>Y21</v>
      </c>
      <c r="P324" s="61" t="str">
        <f>'Map and Ab list'!AA269</f>
        <v>Y22</v>
      </c>
      <c r="Q324" s="61" t="e">
        <f t="shared" si="51"/>
        <v>#VALUE!</v>
      </c>
      <c r="S324" s="61" t="str">
        <f>'Map and Ab list'!AA341</f>
        <v>Y21</v>
      </c>
      <c r="T324" s="61" t="str">
        <f>'Map and Ab list'!AA343</f>
        <v>Y22</v>
      </c>
      <c r="U324" s="61" t="e">
        <f t="shared" si="52"/>
        <v>#VALUE!</v>
      </c>
      <c r="W324" s="61" t="str">
        <f>'Map and Ab list'!AA415</f>
        <v>Y21</v>
      </c>
      <c r="X324" s="61" t="str">
        <f>'Map and Ab list'!AA417</f>
        <v>Y22</v>
      </c>
      <c r="Y324" s="61" t="e">
        <f t="shared" si="53"/>
        <v>#VALUE!</v>
      </c>
      <c r="AA324" s="61" t="str">
        <f>'Map and Ab list'!AA489</f>
        <v>Y21</v>
      </c>
      <c r="AB324" s="61" t="str">
        <f>'Map and Ab list'!AA491</f>
        <v>Y22</v>
      </c>
      <c r="AC324" s="61" t="e">
        <f t="shared" si="54"/>
        <v>#VALUE!</v>
      </c>
      <c r="AE324" s="61" t="str">
        <f>'Map and Ab list'!AA563</f>
        <v>Y21</v>
      </c>
      <c r="AF324" s="61" t="str">
        <f>'Map and Ab list'!AA565</f>
        <v>Y22</v>
      </c>
      <c r="AG324" s="61" t="e">
        <f t="shared" si="55"/>
        <v>#VALUE!</v>
      </c>
      <c r="AI324" s="61" t="str">
        <f>'Map and Ab list'!AA637</f>
        <v>Y21</v>
      </c>
      <c r="AJ324" s="61" t="str">
        <f>'Map and Ab list'!AA639</f>
        <v>Y22</v>
      </c>
      <c r="AK324" s="61" t="e">
        <f t="shared" si="56"/>
        <v>#VALUE!</v>
      </c>
      <c r="AM324" s="61" t="str">
        <f>'Map and Ab list'!AA711</f>
        <v>Y21</v>
      </c>
      <c r="AN324" s="61" t="str">
        <f>'Map and Ab list'!AA713</f>
        <v>Y22</v>
      </c>
      <c r="AO324" s="61" t="e">
        <f t="shared" si="57"/>
        <v>#VALUE!</v>
      </c>
      <c r="AQ324" s="61" t="str">
        <f>'Map and Ab list'!AA785</f>
        <v>Y21</v>
      </c>
      <c r="AR324" s="61" t="str">
        <f>'Map and Ab list'!AA787</f>
        <v>Y22</v>
      </c>
      <c r="AS324" s="61" t="e">
        <f t="shared" si="58"/>
        <v>#VALUE!</v>
      </c>
      <c r="AU324" s="61" t="str">
        <f>'Map and Ab list'!AA859</f>
        <v>Y21</v>
      </c>
      <c r="AV324" s="61" t="str">
        <f>'Map and Ab list'!AA861</f>
        <v>Y22</v>
      </c>
      <c r="AW324" s="61" t="e">
        <f t="shared" si="59"/>
        <v>#VALUE!</v>
      </c>
      <c r="AZ324" s="11"/>
      <c r="BA324" s="11"/>
      <c r="BC324" s="11"/>
      <c r="BD324" s="11"/>
      <c r="BE324" s="11"/>
      <c r="BG324" s="11"/>
      <c r="BH324" s="11"/>
      <c r="BI324" s="11"/>
      <c r="BK324" s="11"/>
      <c r="BL324" s="11"/>
      <c r="BM324" s="11"/>
      <c r="BO324" s="11"/>
      <c r="BP324" s="11"/>
      <c r="BQ324" s="11"/>
      <c r="BS324" s="11"/>
      <c r="BT324" s="11"/>
      <c r="BU324" s="11"/>
      <c r="BW324" s="11"/>
      <c r="BX324" s="11"/>
      <c r="BY324" s="11"/>
      <c r="CA324" s="11"/>
      <c r="CB324" s="11"/>
      <c r="CC324" s="11"/>
      <c r="CE324" s="11"/>
      <c r="CF324" s="11"/>
      <c r="CG324" s="11"/>
      <c r="CI324" s="11"/>
      <c r="CJ324" s="11"/>
      <c r="CK324" s="11"/>
      <c r="CM324" s="11"/>
      <c r="CN324" s="11"/>
      <c r="CO324" s="11"/>
      <c r="CQ324" s="11"/>
      <c r="CR324" s="11"/>
      <c r="CS324" s="11"/>
    </row>
    <row r="325" spans="1:97" ht="14.1" customHeight="1" x14ac:dyDescent="0.2">
      <c r="A325" s="64">
        <v>321</v>
      </c>
      <c r="B325" s="117" t="s">
        <v>1431</v>
      </c>
      <c r="C325" s="61" t="str">
        <f>'Map and Ab list'!AB45</f>
        <v>Z21</v>
      </c>
      <c r="D325" s="61" t="str">
        <f>'Map and Ab list'!AB47</f>
        <v>Z22</v>
      </c>
      <c r="E325" s="61" t="e">
        <f t="shared" si="48"/>
        <v>#VALUE!</v>
      </c>
      <c r="G325" s="61" t="str">
        <f>'Map and Ab list'!AB119</f>
        <v>Z21</v>
      </c>
      <c r="H325" s="61" t="str">
        <f>'Map and Ab list'!AB121</f>
        <v>Z22</v>
      </c>
      <c r="I325" s="61" t="e">
        <f t="shared" si="49"/>
        <v>#VALUE!</v>
      </c>
      <c r="K325" s="61" t="str">
        <f>'Map and Ab list'!AB193</f>
        <v>Z21</v>
      </c>
      <c r="L325" s="61" t="str">
        <f>'Map and Ab list'!AB195</f>
        <v>Z22</v>
      </c>
      <c r="M325" s="61" t="e">
        <f t="shared" si="50"/>
        <v>#VALUE!</v>
      </c>
      <c r="O325" s="61" t="str">
        <f>'Map and Ab list'!AB267</f>
        <v>Z21</v>
      </c>
      <c r="P325" s="61" t="str">
        <f>'Map and Ab list'!AB269</f>
        <v>Z22</v>
      </c>
      <c r="Q325" s="61" t="e">
        <f t="shared" si="51"/>
        <v>#VALUE!</v>
      </c>
      <c r="S325" s="61" t="str">
        <f>'Map and Ab list'!AB341</f>
        <v>Z21</v>
      </c>
      <c r="T325" s="61" t="str">
        <f>'Map and Ab list'!AB343</f>
        <v>Z22</v>
      </c>
      <c r="U325" s="61" t="e">
        <f t="shared" si="52"/>
        <v>#VALUE!</v>
      </c>
      <c r="W325" s="61" t="str">
        <f>'Map and Ab list'!AB415</f>
        <v>Z21</v>
      </c>
      <c r="X325" s="61" t="str">
        <f>'Map and Ab list'!AB417</f>
        <v>Z22</v>
      </c>
      <c r="Y325" s="61" t="e">
        <f t="shared" si="53"/>
        <v>#VALUE!</v>
      </c>
      <c r="AA325" s="61" t="str">
        <f>'Map and Ab list'!AB489</f>
        <v>Z21</v>
      </c>
      <c r="AB325" s="61" t="str">
        <f>'Map and Ab list'!AB491</f>
        <v>Z22</v>
      </c>
      <c r="AC325" s="61" t="e">
        <f t="shared" si="54"/>
        <v>#VALUE!</v>
      </c>
      <c r="AE325" s="61" t="str">
        <f>'Map and Ab list'!AB563</f>
        <v>Z21</v>
      </c>
      <c r="AF325" s="61" t="str">
        <f>'Map and Ab list'!AB565</f>
        <v>Z22</v>
      </c>
      <c r="AG325" s="61" t="e">
        <f t="shared" si="55"/>
        <v>#VALUE!</v>
      </c>
      <c r="AI325" s="61" t="str">
        <f>'Map and Ab list'!AB637</f>
        <v>Z21</v>
      </c>
      <c r="AJ325" s="61" t="str">
        <f>'Map and Ab list'!AB639</f>
        <v>Z22</v>
      </c>
      <c r="AK325" s="61" t="e">
        <f t="shared" si="56"/>
        <v>#VALUE!</v>
      </c>
      <c r="AM325" s="61" t="str">
        <f>'Map and Ab list'!AB711</f>
        <v>Z21</v>
      </c>
      <c r="AN325" s="61" t="str">
        <f>'Map and Ab list'!AB713</f>
        <v>Z22</v>
      </c>
      <c r="AO325" s="61" t="e">
        <f t="shared" si="57"/>
        <v>#VALUE!</v>
      </c>
      <c r="AQ325" s="61" t="str">
        <f>'Map and Ab list'!AB785</f>
        <v>Z21</v>
      </c>
      <c r="AR325" s="61" t="str">
        <f>'Map and Ab list'!AB787</f>
        <v>Z22</v>
      </c>
      <c r="AS325" s="61" t="e">
        <f t="shared" si="58"/>
        <v>#VALUE!</v>
      </c>
      <c r="AU325" s="61" t="str">
        <f>'Map and Ab list'!AB859</f>
        <v>Z21</v>
      </c>
      <c r="AV325" s="61" t="str">
        <f>'Map and Ab list'!AB861</f>
        <v>Z22</v>
      </c>
      <c r="AW325" s="61" t="e">
        <f t="shared" si="59"/>
        <v>#VALUE!</v>
      </c>
      <c r="AZ325" s="11"/>
      <c r="BA325" s="11"/>
      <c r="BC325" s="11"/>
      <c r="BD325" s="11"/>
      <c r="BE325" s="11"/>
      <c r="BG325" s="11"/>
      <c r="BH325" s="11"/>
      <c r="BI325" s="11"/>
      <c r="BK325" s="11"/>
      <c r="BL325" s="11"/>
      <c r="BM325" s="11"/>
      <c r="BO325" s="11"/>
      <c r="BP325" s="11"/>
      <c r="BQ325" s="11"/>
      <c r="BS325" s="11"/>
      <c r="BT325" s="11"/>
      <c r="BU325" s="11"/>
      <c r="BW325" s="11"/>
      <c r="BX325" s="11"/>
      <c r="BY325" s="11"/>
      <c r="CA325" s="11"/>
      <c r="CB325" s="11"/>
      <c r="CC325" s="11"/>
      <c r="CE325" s="11"/>
      <c r="CF325" s="11"/>
      <c r="CG325" s="11"/>
      <c r="CI325" s="11"/>
      <c r="CJ325" s="11"/>
      <c r="CK325" s="11"/>
      <c r="CM325" s="11"/>
      <c r="CN325" s="11"/>
      <c r="CO325" s="11"/>
      <c r="CQ325" s="11"/>
      <c r="CR325" s="11"/>
      <c r="CS325" s="11"/>
    </row>
    <row r="326" spans="1:97" ht="14.1" customHeight="1" x14ac:dyDescent="0.2">
      <c r="A326" s="64">
        <v>322</v>
      </c>
      <c r="B326" s="117" t="s">
        <v>1432</v>
      </c>
      <c r="C326" s="61" t="str">
        <f>'Map and Ab list'!AC45</f>
        <v>AA21</v>
      </c>
      <c r="D326" s="61" t="str">
        <f>'Map and Ab list'!AC47</f>
        <v>AA22</v>
      </c>
      <c r="E326" s="61" t="e">
        <f t="shared" si="48"/>
        <v>#VALUE!</v>
      </c>
      <c r="G326" s="61" t="str">
        <f>'Map and Ab list'!AC119</f>
        <v>AA21</v>
      </c>
      <c r="H326" s="61" t="str">
        <f>'Map and Ab list'!AC121</f>
        <v>AA22</v>
      </c>
      <c r="I326" s="61" t="e">
        <f t="shared" si="49"/>
        <v>#VALUE!</v>
      </c>
      <c r="K326" s="61" t="str">
        <f>'Map and Ab list'!AC193</f>
        <v>AA21</v>
      </c>
      <c r="L326" s="61" t="str">
        <f>'Map and Ab list'!AC195</f>
        <v>AA22</v>
      </c>
      <c r="M326" s="61" t="e">
        <f t="shared" si="50"/>
        <v>#VALUE!</v>
      </c>
      <c r="O326" s="61" t="str">
        <f>'Map and Ab list'!AC267</f>
        <v>AA21</v>
      </c>
      <c r="P326" s="61" t="str">
        <f>'Map and Ab list'!AC269</f>
        <v>AA22</v>
      </c>
      <c r="Q326" s="61" t="e">
        <f t="shared" si="51"/>
        <v>#VALUE!</v>
      </c>
      <c r="S326" s="61" t="str">
        <f>'Map and Ab list'!AC341</f>
        <v>AA21</v>
      </c>
      <c r="T326" s="61" t="str">
        <f>'Map and Ab list'!AC343</f>
        <v>AA22</v>
      </c>
      <c r="U326" s="61" t="e">
        <f t="shared" si="52"/>
        <v>#VALUE!</v>
      </c>
      <c r="W326" s="61" t="str">
        <f>'Map and Ab list'!AC415</f>
        <v>AA21</v>
      </c>
      <c r="X326" s="61" t="str">
        <f>'Map and Ab list'!AC417</f>
        <v>AA22</v>
      </c>
      <c r="Y326" s="61" t="e">
        <f t="shared" si="53"/>
        <v>#VALUE!</v>
      </c>
      <c r="AA326" s="61" t="str">
        <f>'Map and Ab list'!AC489</f>
        <v>AA21</v>
      </c>
      <c r="AB326" s="61" t="str">
        <f>'Map and Ab list'!AC491</f>
        <v>AA22</v>
      </c>
      <c r="AC326" s="61" t="e">
        <f t="shared" si="54"/>
        <v>#VALUE!</v>
      </c>
      <c r="AE326" s="61" t="str">
        <f>'Map and Ab list'!AC563</f>
        <v>AA21</v>
      </c>
      <c r="AF326" s="61" t="str">
        <f>'Map and Ab list'!AC565</f>
        <v>AA22</v>
      </c>
      <c r="AG326" s="61" t="e">
        <f t="shared" si="55"/>
        <v>#VALUE!</v>
      </c>
      <c r="AI326" s="61" t="str">
        <f>'Map and Ab list'!AC637</f>
        <v>AA21</v>
      </c>
      <c r="AJ326" s="61" t="str">
        <f>'Map and Ab list'!AC639</f>
        <v>AA22</v>
      </c>
      <c r="AK326" s="61" t="e">
        <f t="shared" si="56"/>
        <v>#VALUE!</v>
      </c>
      <c r="AM326" s="61" t="str">
        <f>'Map and Ab list'!AC711</f>
        <v>AA21</v>
      </c>
      <c r="AN326" s="61" t="str">
        <f>'Map and Ab list'!AC713</f>
        <v>AA22</v>
      </c>
      <c r="AO326" s="61" t="e">
        <f t="shared" si="57"/>
        <v>#VALUE!</v>
      </c>
      <c r="AQ326" s="61" t="str">
        <f>'Map and Ab list'!AC785</f>
        <v>AA21</v>
      </c>
      <c r="AR326" s="61" t="str">
        <f>'Map and Ab list'!AC787</f>
        <v>AA22</v>
      </c>
      <c r="AS326" s="61" t="e">
        <f t="shared" si="58"/>
        <v>#VALUE!</v>
      </c>
      <c r="AU326" s="61" t="str">
        <f>'Map and Ab list'!AC859</f>
        <v>AA21</v>
      </c>
      <c r="AV326" s="61" t="str">
        <f>'Map and Ab list'!AC861</f>
        <v>AA22</v>
      </c>
      <c r="AW326" s="61" t="e">
        <f t="shared" si="59"/>
        <v>#VALUE!</v>
      </c>
      <c r="AZ326" s="11"/>
      <c r="BA326" s="11"/>
      <c r="BC326" s="11"/>
      <c r="BD326" s="11"/>
      <c r="BE326" s="11"/>
      <c r="BG326" s="11"/>
      <c r="BH326" s="11"/>
      <c r="BI326" s="11"/>
      <c r="BK326" s="11"/>
      <c r="BL326" s="11"/>
      <c r="BM326" s="11"/>
      <c r="BO326" s="11"/>
      <c r="BP326" s="11"/>
      <c r="BQ326" s="11"/>
      <c r="BS326" s="11"/>
      <c r="BT326" s="11"/>
      <c r="BU326" s="11"/>
      <c r="BW326" s="11"/>
      <c r="BX326" s="11"/>
      <c r="BY326" s="11"/>
      <c r="CA326" s="11"/>
      <c r="CB326" s="11"/>
      <c r="CC326" s="11"/>
      <c r="CE326" s="11"/>
      <c r="CF326" s="11"/>
      <c r="CG326" s="11"/>
      <c r="CI326" s="11"/>
      <c r="CJ326" s="11"/>
      <c r="CK326" s="11"/>
      <c r="CM326" s="11"/>
      <c r="CN326" s="11"/>
      <c r="CO326" s="11"/>
      <c r="CQ326" s="11"/>
      <c r="CR326" s="11"/>
      <c r="CS326" s="11"/>
    </row>
    <row r="327" spans="1:97" ht="14.1" customHeight="1" x14ac:dyDescent="0.2">
      <c r="A327" s="64">
        <v>323</v>
      </c>
      <c r="B327" s="117" t="s">
        <v>1433</v>
      </c>
      <c r="C327" s="61" t="str">
        <f>'Map and Ab list'!AD45</f>
        <v>AB21</v>
      </c>
      <c r="D327" s="61" t="str">
        <f>'Map and Ab list'!AD47</f>
        <v>AB22</v>
      </c>
      <c r="E327" s="61" t="e">
        <f t="shared" si="48"/>
        <v>#VALUE!</v>
      </c>
      <c r="G327" s="61" t="str">
        <f>'Map and Ab list'!AD119</f>
        <v>AB21</v>
      </c>
      <c r="H327" s="61" t="str">
        <f>'Map and Ab list'!AD121</f>
        <v>AB22</v>
      </c>
      <c r="I327" s="61" t="e">
        <f t="shared" si="49"/>
        <v>#VALUE!</v>
      </c>
      <c r="K327" s="61" t="str">
        <f>'Map and Ab list'!AD193</f>
        <v>AB21</v>
      </c>
      <c r="L327" s="61" t="str">
        <f>'Map and Ab list'!AD195</f>
        <v>AB22</v>
      </c>
      <c r="M327" s="61" t="e">
        <f t="shared" si="50"/>
        <v>#VALUE!</v>
      </c>
      <c r="O327" s="61" t="str">
        <f>'Map and Ab list'!AD267</f>
        <v>AB21</v>
      </c>
      <c r="P327" s="61" t="str">
        <f>'Map and Ab list'!AD269</f>
        <v>AB22</v>
      </c>
      <c r="Q327" s="61" t="e">
        <f t="shared" si="51"/>
        <v>#VALUE!</v>
      </c>
      <c r="S327" s="61" t="str">
        <f>'Map and Ab list'!AD341</f>
        <v>AB21</v>
      </c>
      <c r="T327" s="61" t="str">
        <f>'Map and Ab list'!AD343</f>
        <v>AB22</v>
      </c>
      <c r="U327" s="61" t="e">
        <f t="shared" si="52"/>
        <v>#VALUE!</v>
      </c>
      <c r="W327" s="61" t="str">
        <f>'Map and Ab list'!AD415</f>
        <v>AB21</v>
      </c>
      <c r="X327" s="61" t="str">
        <f>'Map and Ab list'!AD417</f>
        <v>AB22</v>
      </c>
      <c r="Y327" s="61" t="e">
        <f t="shared" si="53"/>
        <v>#VALUE!</v>
      </c>
      <c r="AA327" s="61" t="str">
        <f>'Map and Ab list'!AD489</f>
        <v>AB21</v>
      </c>
      <c r="AB327" s="61" t="str">
        <f>'Map and Ab list'!AD491</f>
        <v>AB22</v>
      </c>
      <c r="AC327" s="61" t="e">
        <f t="shared" si="54"/>
        <v>#VALUE!</v>
      </c>
      <c r="AE327" s="61" t="str">
        <f>'Map and Ab list'!AD563</f>
        <v>AB21</v>
      </c>
      <c r="AF327" s="61" t="str">
        <f>'Map and Ab list'!AD565</f>
        <v>AB22</v>
      </c>
      <c r="AG327" s="61" t="e">
        <f t="shared" si="55"/>
        <v>#VALUE!</v>
      </c>
      <c r="AI327" s="61" t="str">
        <f>'Map and Ab list'!AD637</f>
        <v>AB21</v>
      </c>
      <c r="AJ327" s="61" t="str">
        <f>'Map and Ab list'!AD639</f>
        <v>AB22</v>
      </c>
      <c r="AK327" s="61" t="e">
        <f t="shared" si="56"/>
        <v>#VALUE!</v>
      </c>
      <c r="AM327" s="61" t="str">
        <f>'Map and Ab list'!AD711</f>
        <v>AB21</v>
      </c>
      <c r="AN327" s="61" t="str">
        <f>'Map and Ab list'!AD713</f>
        <v>AB22</v>
      </c>
      <c r="AO327" s="61" t="e">
        <f t="shared" si="57"/>
        <v>#VALUE!</v>
      </c>
      <c r="AQ327" s="61" t="str">
        <f>'Map and Ab list'!AD785</f>
        <v>AB21</v>
      </c>
      <c r="AR327" s="61" t="str">
        <f>'Map and Ab list'!AD787</f>
        <v>AB22</v>
      </c>
      <c r="AS327" s="61" t="e">
        <f t="shared" si="58"/>
        <v>#VALUE!</v>
      </c>
      <c r="AU327" s="61" t="str">
        <f>'Map and Ab list'!AD859</f>
        <v>AB21</v>
      </c>
      <c r="AV327" s="61" t="str">
        <f>'Map and Ab list'!AD861</f>
        <v>AB22</v>
      </c>
      <c r="AW327" s="61" t="e">
        <f t="shared" si="59"/>
        <v>#VALUE!</v>
      </c>
      <c r="AZ327" s="11"/>
      <c r="BA327" s="11"/>
      <c r="BC327" s="11"/>
      <c r="BD327" s="11"/>
      <c r="BE327" s="11"/>
      <c r="BG327" s="11"/>
      <c r="BH327" s="11"/>
      <c r="BI327" s="11"/>
      <c r="BK327" s="11"/>
      <c r="BL327" s="11"/>
      <c r="BM327" s="11"/>
      <c r="BO327" s="11"/>
      <c r="BP327" s="11"/>
      <c r="BQ327" s="11"/>
      <c r="BS327" s="11"/>
      <c r="BT327" s="11"/>
      <c r="BU327" s="11"/>
      <c r="BW327" s="11"/>
      <c r="BX327" s="11"/>
      <c r="BY327" s="11"/>
      <c r="CA327" s="11"/>
      <c r="CB327" s="11"/>
      <c r="CC327" s="11"/>
      <c r="CE327" s="11"/>
      <c r="CF327" s="11"/>
      <c r="CG327" s="11"/>
      <c r="CI327" s="11"/>
      <c r="CJ327" s="11"/>
      <c r="CK327" s="11"/>
      <c r="CM327" s="11"/>
      <c r="CN327" s="11"/>
      <c r="CO327" s="11"/>
      <c r="CQ327" s="11"/>
      <c r="CR327" s="11"/>
      <c r="CS327" s="11"/>
    </row>
    <row r="328" spans="1:97" ht="14.1" customHeight="1" x14ac:dyDescent="0.2">
      <c r="A328" s="64">
        <v>324</v>
      </c>
      <c r="B328" s="117" t="s">
        <v>1434</v>
      </c>
      <c r="C328" s="61" t="str">
        <f>'Map and Ab list'!AE45</f>
        <v>AC21</v>
      </c>
      <c r="D328" s="61" t="str">
        <f>'Map and Ab list'!AE47</f>
        <v>AC22</v>
      </c>
      <c r="E328" s="61" t="e">
        <f t="shared" si="48"/>
        <v>#VALUE!</v>
      </c>
      <c r="G328" s="61" t="str">
        <f>'Map and Ab list'!AE119</f>
        <v>AC21</v>
      </c>
      <c r="H328" s="61" t="str">
        <f>'Map and Ab list'!AE121</f>
        <v>AC22</v>
      </c>
      <c r="I328" s="61" t="e">
        <f t="shared" si="49"/>
        <v>#VALUE!</v>
      </c>
      <c r="K328" s="61" t="str">
        <f>'Map and Ab list'!AE193</f>
        <v>AC21</v>
      </c>
      <c r="L328" s="61" t="str">
        <f>'Map and Ab list'!AE195</f>
        <v>AC22</v>
      </c>
      <c r="M328" s="61" t="e">
        <f t="shared" si="50"/>
        <v>#VALUE!</v>
      </c>
      <c r="O328" s="61" t="str">
        <f>'Map and Ab list'!AE267</f>
        <v>AC21</v>
      </c>
      <c r="P328" s="61" t="str">
        <f>'Map and Ab list'!AE269</f>
        <v>AC22</v>
      </c>
      <c r="Q328" s="61" t="e">
        <f t="shared" si="51"/>
        <v>#VALUE!</v>
      </c>
      <c r="S328" s="61" t="str">
        <f>'Map and Ab list'!AE341</f>
        <v>AC21</v>
      </c>
      <c r="T328" s="61" t="str">
        <f>'Map and Ab list'!AE343</f>
        <v>AC22</v>
      </c>
      <c r="U328" s="61" t="e">
        <f t="shared" si="52"/>
        <v>#VALUE!</v>
      </c>
      <c r="W328" s="61" t="str">
        <f>'Map and Ab list'!AE415</f>
        <v>AC21</v>
      </c>
      <c r="X328" s="61" t="str">
        <f>'Map and Ab list'!AE417</f>
        <v>AC22</v>
      </c>
      <c r="Y328" s="61" t="e">
        <f t="shared" si="53"/>
        <v>#VALUE!</v>
      </c>
      <c r="AA328" s="61" t="str">
        <f>'Map and Ab list'!AE489</f>
        <v>AC21</v>
      </c>
      <c r="AB328" s="61" t="str">
        <f>'Map and Ab list'!AE491</f>
        <v>AC22</v>
      </c>
      <c r="AC328" s="61" t="e">
        <f t="shared" si="54"/>
        <v>#VALUE!</v>
      </c>
      <c r="AE328" s="61" t="str">
        <f>'Map and Ab list'!AE563</f>
        <v>AC21</v>
      </c>
      <c r="AF328" s="61" t="str">
        <f>'Map and Ab list'!AE565</f>
        <v>AC22</v>
      </c>
      <c r="AG328" s="61" t="e">
        <f t="shared" si="55"/>
        <v>#VALUE!</v>
      </c>
      <c r="AI328" s="61" t="str">
        <f>'Map and Ab list'!AE637</f>
        <v>AC21</v>
      </c>
      <c r="AJ328" s="61" t="str">
        <f>'Map and Ab list'!AE639</f>
        <v>AC22</v>
      </c>
      <c r="AK328" s="61" t="e">
        <f t="shared" si="56"/>
        <v>#VALUE!</v>
      </c>
      <c r="AM328" s="61" t="str">
        <f>'Map and Ab list'!AE711</f>
        <v>AC21</v>
      </c>
      <c r="AN328" s="61" t="str">
        <f>'Map and Ab list'!AE713</f>
        <v>AC22</v>
      </c>
      <c r="AO328" s="61" t="e">
        <f t="shared" si="57"/>
        <v>#VALUE!</v>
      </c>
      <c r="AQ328" s="61" t="str">
        <f>'Map and Ab list'!AE785</f>
        <v>AC21</v>
      </c>
      <c r="AR328" s="61" t="str">
        <f>'Map and Ab list'!AE787</f>
        <v>AC22</v>
      </c>
      <c r="AS328" s="61" t="e">
        <f t="shared" si="58"/>
        <v>#VALUE!</v>
      </c>
      <c r="AU328" s="61" t="str">
        <f>'Map and Ab list'!AE859</f>
        <v>AC21</v>
      </c>
      <c r="AV328" s="61" t="str">
        <f>'Map and Ab list'!AE861</f>
        <v>AC22</v>
      </c>
      <c r="AW328" s="61" t="e">
        <f t="shared" si="59"/>
        <v>#VALUE!</v>
      </c>
      <c r="AZ328" s="11"/>
      <c r="BA328" s="11"/>
      <c r="BC328" s="11"/>
      <c r="BD328" s="11"/>
      <c r="BE328" s="11"/>
      <c r="BG328" s="11"/>
      <c r="BH328" s="11"/>
      <c r="BI328" s="11"/>
      <c r="BK328" s="11"/>
      <c r="BL328" s="11"/>
      <c r="BM328" s="11"/>
      <c r="BO328" s="11"/>
      <c r="BP328" s="11"/>
      <c r="BQ328" s="11"/>
      <c r="BS328" s="11"/>
      <c r="BT328" s="11"/>
      <c r="BU328" s="11"/>
      <c r="BW328" s="11"/>
      <c r="BX328" s="11"/>
      <c r="BY328" s="11"/>
      <c r="CA328" s="11"/>
      <c r="CB328" s="11"/>
      <c r="CC328" s="11"/>
      <c r="CE328" s="11"/>
      <c r="CF328" s="11"/>
      <c r="CG328" s="11"/>
      <c r="CI328" s="11"/>
      <c r="CJ328" s="11"/>
      <c r="CK328" s="11"/>
      <c r="CM328" s="11"/>
      <c r="CN328" s="11"/>
      <c r="CO328" s="11"/>
      <c r="CQ328" s="11"/>
      <c r="CR328" s="11"/>
      <c r="CS328" s="11"/>
    </row>
    <row r="329" spans="1:97" ht="14.1" customHeight="1" x14ac:dyDescent="0.2">
      <c r="A329" s="64">
        <v>325</v>
      </c>
      <c r="B329" s="117" t="s">
        <v>1435</v>
      </c>
      <c r="C329" s="61" t="str">
        <f>'Map and Ab list'!AF45</f>
        <v>AD21</v>
      </c>
      <c r="D329" s="61" t="str">
        <f>'Map and Ab list'!AF47</f>
        <v>AD22</v>
      </c>
      <c r="E329" s="61" t="e">
        <f t="shared" si="48"/>
        <v>#VALUE!</v>
      </c>
      <c r="G329" s="61" t="str">
        <f>'Map and Ab list'!AF119</f>
        <v>AD21</v>
      </c>
      <c r="H329" s="61" t="str">
        <f>'Map and Ab list'!AF121</f>
        <v>AD22</v>
      </c>
      <c r="I329" s="61" t="e">
        <f t="shared" si="49"/>
        <v>#VALUE!</v>
      </c>
      <c r="K329" s="61" t="str">
        <f>'Map and Ab list'!AF193</f>
        <v>AD21</v>
      </c>
      <c r="L329" s="61" t="str">
        <f>'Map and Ab list'!AF195</f>
        <v>AD22</v>
      </c>
      <c r="M329" s="61" t="e">
        <f t="shared" si="50"/>
        <v>#VALUE!</v>
      </c>
      <c r="O329" s="61" t="str">
        <f>'Map and Ab list'!AF267</f>
        <v>AD21</v>
      </c>
      <c r="P329" s="61" t="str">
        <f>'Map and Ab list'!AF269</f>
        <v>AD22</v>
      </c>
      <c r="Q329" s="61" t="e">
        <f t="shared" si="51"/>
        <v>#VALUE!</v>
      </c>
      <c r="S329" s="61" t="str">
        <f>'Map and Ab list'!AF341</f>
        <v>AD21</v>
      </c>
      <c r="T329" s="61" t="str">
        <f>'Map and Ab list'!AF343</f>
        <v>AD22</v>
      </c>
      <c r="U329" s="61" t="e">
        <f t="shared" si="52"/>
        <v>#VALUE!</v>
      </c>
      <c r="W329" s="61" t="str">
        <f>'Map and Ab list'!AF415</f>
        <v>AD21</v>
      </c>
      <c r="X329" s="61" t="str">
        <f>'Map and Ab list'!AF417</f>
        <v>AD22</v>
      </c>
      <c r="Y329" s="61" t="e">
        <f t="shared" si="53"/>
        <v>#VALUE!</v>
      </c>
      <c r="AA329" s="61" t="str">
        <f>'Map and Ab list'!AF489</f>
        <v>AD21</v>
      </c>
      <c r="AB329" s="61" t="str">
        <f>'Map and Ab list'!AF491</f>
        <v>AD22</v>
      </c>
      <c r="AC329" s="61" t="e">
        <f t="shared" si="54"/>
        <v>#VALUE!</v>
      </c>
      <c r="AE329" s="61" t="str">
        <f>'Map and Ab list'!AF563</f>
        <v>AD21</v>
      </c>
      <c r="AF329" s="61" t="str">
        <f>'Map and Ab list'!AF565</f>
        <v>AD22</v>
      </c>
      <c r="AG329" s="61" t="e">
        <f t="shared" si="55"/>
        <v>#VALUE!</v>
      </c>
      <c r="AI329" s="61" t="str">
        <f>'Map and Ab list'!AF637</f>
        <v>AD21</v>
      </c>
      <c r="AJ329" s="61" t="str">
        <f>'Map and Ab list'!AF639</f>
        <v>AD22</v>
      </c>
      <c r="AK329" s="61" t="e">
        <f t="shared" si="56"/>
        <v>#VALUE!</v>
      </c>
      <c r="AM329" s="61" t="str">
        <f>'Map and Ab list'!AF711</f>
        <v>AD21</v>
      </c>
      <c r="AN329" s="61" t="str">
        <f>'Map and Ab list'!AF713</f>
        <v>AD22</v>
      </c>
      <c r="AO329" s="61" t="e">
        <f t="shared" si="57"/>
        <v>#VALUE!</v>
      </c>
      <c r="AQ329" s="61" t="str">
        <f>'Map and Ab list'!AF785</f>
        <v>AD21</v>
      </c>
      <c r="AR329" s="61" t="str">
        <f>'Map and Ab list'!AF787</f>
        <v>AD22</v>
      </c>
      <c r="AS329" s="61" t="e">
        <f t="shared" si="58"/>
        <v>#VALUE!</v>
      </c>
      <c r="AU329" s="61" t="str">
        <f>'Map and Ab list'!AF859</f>
        <v>AD21</v>
      </c>
      <c r="AV329" s="61" t="str">
        <f>'Map and Ab list'!AF861</f>
        <v>AD22</v>
      </c>
      <c r="AW329" s="61" t="e">
        <f t="shared" si="59"/>
        <v>#VALUE!</v>
      </c>
      <c r="AZ329" s="11"/>
      <c r="BA329" s="11"/>
      <c r="BC329" s="11"/>
      <c r="BD329" s="11"/>
      <c r="BE329" s="11"/>
      <c r="BG329" s="11"/>
      <c r="BH329" s="11"/>
      <c r="BI329" s="11"/>
      <c r="BK329" s="11"/>
      <c r="BL329" s="11"/>
      <c r="BM329" s="11"/>
      <c r="BO329" s="11"/>
      <c r="BP329" s="11"/>
      <c r="BQ329" s="11"/>
      <c r="BS329" s="11"/>
      <c r="BT329" s="11"/>
      <c r="BU329" s="11"/>
      <c r="BW329" s="11"/>
      <c r="BX329" s="11"/>
      <c r="BY329" s="11"/>
      <c r="CA329" s="11"/>
      <c r="CB329" s="11"/>
      <c r="CC329" s="11"/>
      <c r="CE329" s="11"/>
      <c r="CF329" s="11"/>
      <c r="CG329" s="11"/>
      <c r="CI329" s="11"/>
      <c r="CJ329" s="11"/>
      <c r="CK329" s="11"/>
      <c r="CM329" s="11"/>
      <c r="CN329" s="11"/>
      <c r="CO329" s="11"/>
      <c r="CQ329" s="11"/>
      <c r="CR329" s="11"/>
      <c r="CS329" s="11"/>
    </row>
    <row r="330" spans="1:97" ht="14.1" customHeight="1" x14ac:dyDescent="0.2">
      <c r="A330" s="64">
        <v>326</v>
      </c>
      <c r="B330" s="117" t="s">
        <v>1436</v>
      </c>
      <c r="C330" s="61" t="str">
        <f ca="1">OFFSET('Map and Ab list'!$C$49,0,0,1,1)</f>
        <v>A23</v>
      </c>
      <c r="D330" s="61" t="str">
        <f ca="1">OFFSET('Map and Ab list'!$C$51,0,0,1,1)</f>
        <v>A24</v>
      </c>
      <c r="E330" s="61" t="e">
        <f t="shared" ca="1" si="48"/>
        <v>#VALUE!</v>
      </c>
      <c r="G330" s="61" t="str">
        <f ca="1">OFFSET('Map and Ab list'!$C$49,74,0,1,1)</f>
        <v>A23</v>
      </c>
      <c r="H330" s="61" t="str">
        <f ca="1">OFFSET('Map and Ab list'!$C$51,74,0,1,1)</f>
        <v>A24</v>
      </c>
      <c r="I330" s="61" t="e">
        <f t="shared" ca="1" si="49"/>
        <v>#VALUE!</v>
      </c>
      <c r="K330" s="61" t="str">
        <f ca="1">OFFSET('Map and Ab list'!$C$49,148,0,1,1)</f>
        <v>A23</v>
      </c>
      <c r="L330" s="61" t="str">
        <f ca="1">OFFSET('Map and Ab list'!$C$51,148,0,1,1)</f>
        <v>A24</v>
      </c>
      <c r="M330" s="61" t="e">
        <f t="shared" ca="1" si="50"/>
        <v>#VALUE!</v>
      </c>
      <c r="O330" s="61" t="str">
        <f ca="1">OFFSET('Map and Ab list'!$C$49,222,0,1,1)</f>
        <v>A23</v>
      </c>
      <c r="P330" s="61" t="str">
        <f ca="1">OFFSET('Map and Ab list'!$C$51,222,0,1,1)</f>
        <v>A24</v>
      </c>
      <c r="Q330" s="61" t="e">
        <f t="shared" ca="1" si="51"/>
        <v>#VALUE!</v>
      </c>
      <c r="S330" s="61" t="str">
        <f ca="1">OFFSET('Map and Ab list'!$C$49,296,0,1,1)</f>
        <v>A23</v>
      </c>
      <c r="T330" s="61" t="str">
        <f ca="1">OFFSET('Map and Ab list'!$C$51,296,0,1,1)</f>
        <v>A24</v>
      </c>
      <c r="U330" s="61" t="e">
        <f t="shared" ca="1" si="52"/>
        <v>#VALUE!</v>
      </c>
      <c r="W330" s="61" t="str">
        <f ca="1">OFFSET('Map and Ab list'!$C$49,370,0,1,1)</f>
        <v>A23</v>
      </c>
      <c r="X330" s="61" t="str">
        <f ca="1">OFFSET('Map and Ab list'!$C$51,370,0,1,1)</f>
        <v>A24</v>
      </c>
      <c r="Y330" s="61" t="e">
        <f t="shared" ca="1" si="53"/>
        <v>#VALUE!</v>
      </c>
      <c r="AA330" s="61" t="str">
        <f ca="1">OFFSET('Map and Ab list'!$C$49,444,0,1,1)</f>
        <v>A23</v>
      </c>
      <c r="AB330" s="61" t="str">
        <f ca="1">OFFSET('Map and Ab list'!$C$51,444,0,1,1)</f>
        <v>A24</v>
      </c>
      <c r="AC330" s="61" t="e">
        <f t="shared" ca="1" si="54"/>
        <v>#VALUE!</v>
      </c>
      <c r="AE330" s="61" t="str">
        <f ca="1">OFFSET('Map and Ab list'!$C$49,518,0,1,1)</f>
        <v>A23</v>
      </c>
      <c r="AF330" s="61" t="str">
        <f ca="1">OFFSET('Map and Ab list'!$C$51,518,0,1,1)</f>
        <v>A24</v>
      </c>
      <c r="AG330" s="61" t="e">
        <f t="shared" ca="1" si="55"/>
        <v>#VALUE!</v>
      </c>
      <c r="AI330" s="61" t="str">
        <f ca="1">OFFSET('Map and Ab list'!$C$49,592,0,1,1)</f>
        <v>A23</v>
      </c>
      <c r="AJ330" s="61" t="str">
        <f ca="1">OFFSET('Map and Ab list'!$C$51,592,0,1,1)</f>
        <v>A24</v>
      </c>
      <c r="AK330" s="61" t="e">
        <f t="shared" ca="1" si="56"/>
        <v>#VALUE!</v>
      </c>
      <c r="AM330" s="61" t="str">
        <f ca="1">OFFSET('Map and Ab list'!$C$49,666,0,1,1)</f>
        <v>A23</v>
      </c>
      <c r="AN330" s="61" t="str">
        <f ca="1">OFFSET('Map and Ab list'!$C$51,666,0,1,1)</f>
        <v>A24</v>
      </c>
      <c r="AO330" s="61" t="e">
        <f t="shared" ca="1" si="57"/>
        <v>#VALUE!</v>
      </c>
      <c r="AQ330" s="61" t="str">
        <f ca="1">OFFSET('Map and Ab list'!$C$49,740,0,1,1)</f>
        <v>A23</v>
      </c>
      <c r="AR330" s="61" t="str">
        <f ca="1">OFFSET('Map and Ab list'!$C$51,740,0,1,1)</f>
        <v>A24</v>
      </c>
      <c r="AS330" s="61" t="e">
        <f t="shared" ca="1" si="58"/>
        <v>#VALUE!</v>
      </c>
      <c r="AU330" s="61" t="str">
        <f ca="1">OFFSET('Map and Ab list'!$C$49,814,0,1,1)</f>
        <v>A23</v>
      </c>
      <c r="AV330" s="61" t="str">
        <f ca="1">OFFSET('Map and Ab list'!$C$51,814,0,1,1)</f>
        <v>A24</v>
      </c>
      <c r="AW330" s="61" t="e">
        <f t="shared" ca="1" si="59"/>
        <v>#VALUE!</v>
      </c>
      <c r="AZ330" s="11"/>
      <c r="BA330" s="11"/>
      <c r="BC330" s="11"/>
      <c r="BD330" s="11"/>
      <c r="BE330" s="11"/>
      <c r="BG330" s="11"/>
      <c r="BH330" s="11"/>
      <c r="BI330" s="11"/>
      <c r="BK330" s="11"/>
      <c r="BL330" s="11"/>
      <c r="BM330" s="11"/>
      <c r="BO330" s="11"/>
      <c r="BP330" s="11"/>
      <c r="BQ330" s="11"/>
      <c r="BS330" s="11"/>
      <c r="BT330" s="11"/>
      <c r="BU330" s="11"/>
      <c r="BW330" s="11"/>
      <c r="BX330" s="11"/>
      <c r="BY330" s="11"/>
      <c r="CA330" s="11"/>
      <c r="CB330" s="11"/>
      <c r="CC330" s="11"/>
      <c r="CE330" s="11"/>
      <c r="CF330" s="11"/>
      <c r="CG330" s="11"/>
      <c r="CI330" s="11"/>
      <c r="CJ330" s="11"/>
      <c r="CK330" s="11"/>
      <c r="CM330" s="11"/>
      <c r="CN330" s="11"/>
      <c r="CO330" s="11"/>
      <c r="CQ330" s="11"/>
      <c r="CR330" s="11"/>
      <c r="CS330" s="11"/>
    </row>
    <row r="331" spans="1:97" ht="14.1" customHeight="1" x14ac:dyDescent="0.2">
      <c r="A331" s="64">
        <v>327</v>
      </c>
      <c r="B331" s="117" t="s">
        <v>1437</v>
      </c>
      <c r="C331" s="61" t="str">
        <f ca="1">OFFSET('Map and Ab list'!$D$49,0,0,1,1)</f>
        <v>B23</v>
      </c>
      <c r="D331" s="61" t="str">
        <f ca="1">OFFSET('Map and Ab list'!$D$51,0,0,1,1)</f>
        <v>B24</v>
      </c>
      <c r="E331" s="61" t="e">
        <f t="shared" ca="1" si="48"/>
        <v>#VALUE!</v>
      </c>
      <c r="G331" s="61" t="str">
        <f ca="1">OFFSET('Map and Ab list'!$D$49,74,0,1,1)</f>
        <v>B23</v>
      </c>
      <c r="H331" s="61" t="str">
        <f ca="1">OFFSET('Map and Ab list'!$D$51,74,0,1,1)</f>
        <v>B24</v>
      </c>
      <c r="I331" s="61" t="e">
        <f t="shared" ca="1" si="49"/>
        <v>#VALUE!</v>
      </c>
      <c r="K331" s="61" t="str">
        <f ca="1">OFFSET('Map and Ab list'!$D$49,148,0,1,1)</f>
        <v>B23</v>
      </c>
      <c r="L331" s="61" t="str">
        <f ca="1">OFFSET('Map and Ab list'!$D$51,148,0,1,1)</f>
        <v>B24</v>
      </c>
      <c r="M331" s="61" t="e">
        <f t="shared" ca="1" si="50"/>
        <v>#VALUE!</v>
      </c>
      <c r="O331" s="61" t="str">
        <f ca="1">OFFSET('Map and Ab list'!$D$49,222,0,1,1)</f>
        <v>B23</v>
      </c>
      <c r="P331" s="61" t="str">
        <f ca="1">OFFSET('Map and Ab list'!$D$51,222,0,1,1)</f>
        <v>B24</v>
      </c>
      <c r="Q331" s="61" t="e">
        <f t="shared" ca="1" si="51"/>
        <v>#VALUE!</v>
      </c>
      <c r="S331" s="61" t="str">
        <f ca="1">OFFSET('Map and Ab list'!$D$49,296,0,1,1)</f>
        <v>B23</v>
      </c>
      <c r="T331" s="61" t="str">
        <f ca="1">OFFSET('Map and Ab list'!$D$51,296,0,1,1)</f>
        <v>B24</v>
      </c>
      <c r="U331" s="61" t="e">
        <f t="shared" ca="1" si="52"/>
        <v>#VALUE!</v>
      </c>
      <c r="W331" s="61" t="str">
        <f ca="1">OFFSET('Map and Ab list'!$D$49,370,0,1,1)</f>
        <v>B23</v>
      </c>
      <c r="X331" s="61" t="str">
        <f ca="1">OFFSET('Map and Ab list'!$D$51,370,0,1,1)</f>
        <v>B24</v>
      </c>
      <c r="Y331" s="61" t="e">
        <f t="shared" ca="1" si="53"/>
        <v>#VALUE!</v>
      </c>
      <c r="AA331" s="61" t="str">
        <f ca="1">OFFSET('Map and Ab list'!$D$49,444,0,1,1)</f>
        <v>B23</v>
      </c>
      <c r="AB331" s="61" t="str">
        <f ca="1">OFFSET('Map and Ab list'!$D$51,444,0,1,1)</f>
        <v>B24</v>
      </c>
      <c r="AC331" s="61" t="e">
        <f t="shared" ca="1" si="54"/>
        <v>#VALUE!</v>
      </c>
      <c r="AE331" s="61" t="str">
        <f ca="1">OFFSET('Map and Ab list'!$D$49,518,0,1,1)</f>
        <v>B23</v>
      </c>
      <c r="AF331" s="61" t="str">
        <f ca="1">OFFSET('Map and Ab list'!$D$51,518,0,1,1)</f>
        <v>B24</v>
      </c>
      <c r="AG331" s="61" t="e">
        <f t="shared" ca="1" si="55"/>
        <v>#VALUE!</v>
      </c>
      <c r="AI331" s="61" t="str">
        <f ca="1">OFFSET('Map and Ab list'!$D$49,592,0,1,1)</f>
        <v>B23</v>
      </c>
      <c r="AJ331" s="61" t="str">
        <f ca="1">OFFSET('Map and Ab list'!$D$51,592,0,1,1)</f>
        <v>B24</v>
      </c>
      <c r="AK331" s="61" t="e">
        <f t="shared" ca="1" si="56"/>
        <v>#VALUE!</v>
      </c>
      <c r="AM331" s="61" t="str">
        <f ca="1">OFFSET('Map and Ab list'!$D$49,666,0,1,1)</f>
        <v>B23</v>
      </c>
      <c r="AN331" s="61" t="str">
        <f ca="1">OFFSET('Map and Ab list'!$D$51,666,0,1,1)</f>
        <v>B24</v>
      </c>
      <c r="AO331" s="61" t="e">
        <f t="shared" ca="1" si="57"/>
        <v>#VALUE!</v>
      </c>
      <c r="AQ331" s="61" t="str">
        <f ca="1">OFFSET('Map and Ab list'!$D$49,740,0,1,1)</f>
        <v>B23</v>
      </c>
      <c r="AR331" s="61" t="str">
        <f ca="1">OFFSET('Map and Ab list'!$D$51,740,0,1,1)</f>
        <v>B24</v>
      </c>
      <c r="AS331" s="61" t="e">
        <f t="shared" ca="1" si="58"/>
        <v>#VALUE!</v>
      </c>
      <c r="AU331" s="61" t="str">
        <f ca="1">OFFSET('Map and Ab list'!$D$49,814,0,1,1)</f>
        <v>B23</v>
      </c>
      <c r="AV331" s="61" t="str">
        <f ca="1">OFFSET('Map and Ab list'!$D$51,814,0,1,1)</f>
        <v>B24</v>
      </c>
      <c r="AW331" s="61" t="e">
        <f t="shared" ca="1" si="59"/>
        <v>#VALUE!</v>
      </c>
      <c r="AZ331" s="11"/>
      <c r="BA331" s="11"/>
      <c r="BC331" s="11"/>
      <c r="BD331" s="11"/>
      <c r="BE331" s="11"/>
      <c r="BG331" s="11"/>
      <c r="BH331" s="11"/>
      <c r="BI331" s="11"/>
      <c r="BK331" s="11"/>
      <c r="BL331" s="11"/>
      <c r="BM331" s="11"/>
      <c r="BO331" s="11"/>
      <c r="BP331" s="11"/>
      <c r="BQ331" s="11"/>
      <c r="BS331" s="11"/>
      <c r="BT331" s="11"/>
      <c r="BU331" s="11"/>
      <c r="BW331" s="11"/>
      <c r="BX331" s="11"/>
      <c r="BY331" s="11"/>
      <c r="CA331" s="11"/>
      <c r="CB331" s="11"/>
      <c r="CC331" s="11"/>
      <c r="CE331" s="11"/>
      <c r="CF331" s="11"/>
      <c r="CG331" s="11"/>
      <c r="CI331" s="11"/>
      <c r="CJ331" s="11"/>
      <c r="CK331" s="11"/>
      <c r="CM331" s="11"/>
      <c r="CN331" s="11"/>
      <c r="CO331" s="11"/>
      <c r="CQ331" s="11"/>
      <c r="CR331" s="11"/>
      <c r="CS331" s="11"/>
    </row>
    <row r="332" spans="1:97" ht="14.1" customHeight="1" x14ac:dyDescent="0.2">
      <c r="A332" s="64">
        <v>328</v>
      </c>
      <c r="B332" s="117" t="s">
        <v>1438</v>
      </c>
      <c r="C332" s="61" t="str">
        <f ca="1">OFFSET('Map and Ab list'!$E$49,0,0,1,1)</f>
        <v>C23</v>
      </c>
      <c r="D332" s="61" t="str">
        <f ca="1">OFFSET('Map and Ab list'!$E$51,0,0,1,1)</f>
        <v>C24</v>
      </c>
      <c r="E332" s="61" t="e">
        <f t="shared" ca="1" si="48"/>
        <v>#VALUE!</v>
      </c>
      <c r="G332" s="61" t="str">
        <f ca="1">OFFSET('Map and Ab list'!$E$49,74,0,1,1)</f>
        <v>C23</v>
      </c>
      <c r="H332" s="61" t="str">
        <f ca="1">OFFSET('Map and Ab list'!$E$51,74,0,1,1)</f>
        <v>C24</v>
      </c>
      <c r="I332" s="61" t="e">
        <f t="shared" ca="1" si="49"/>
        <v>#VALUE!</v>
      </c>
      <c r="K332" s="61" t="str">
        <f ca="1">OFFSET('Map and Ab list'!$E$49,148,0,1,1)</f>
        <v>C23</v>
      </c>
      <c r="L332" s="61" t="str">
        <f ca="1">OFFSET('Map and Ab list'!$E$51,148,0,1,1)</f>
        <v>C24</v>
      </c>
      <c r="M332" s="61" t="e">
        <f t="shared" ca="1" si="50"/>
        <v>#VALUE!</v>
      </c>
      <c r="O332" s="61" t="str">
        <f ca="1">OFFSET('Map and Ab list'!$E$49,222,0,1,1)</f>
        <v>C23</v>
      </c>
      <c r="P332" s="61" t="str">
        <f ca="1">OFFSET('Map and Ab list'!$E$51,222,0,1,1)</f>
        <v>C24</v>
      </c>
      <c r="Q332" s="61" t="e">
        <f t="shared" ca="1" si="51"/>
        <v>#VALUE!</v>
      </c>
      <c r="S332" s="61" t="str">
        <f ca="1">OFFSET('Map and Ab list'!$E$49,296,0,1,1)</f>
        <v>C23</v>
      </c>
      <c r="T332" s="61" t="str">
        <f ca="1">OFFSET('Map and Ab list'!$E$51,296,0,1,1)</f>
        <v>C24</v>
      </c>
      <c r="U332" s="61" t="e">
        <f t="shared" ca="1" si="52"/>
        <v>#VALUE!</v>
      </c>
      <c r="W332" s="61" t="str">
        <f ca="1">OFFSET('Map and Ab list'!$E$49,370,0,1,1)</f>
        <v>C23</v>
      </c>
      <c r="X332" s="61" t="str">
        <f ca="1">OFFSET('Map and Ab list'!$E$51,370,0,1,1)</f>
        <v>C24</v>
      </c>
      <c r="Y332" s="61" t="e">
        <f t="shared" ca="1" si="53"/>
        <v>#VALUE!</v>
      </c>
      <c r="AA332" s="61" t="str">
        <f ca="1">OFFSET('Map and Ab list'!$E$49,444,0,1,1)</f>
        <v>C23</v>
      </c>
      <c r="AB332" s="61" t="str">
        <f ca="1">OFFSET('Map and Ab list'!$E$51,444,0,1,1)</f>
        <v>C24</v>
      </c>
      <c r="AC332" s="61" t="e">
        <f t="shared" ca="1" si="54"/>
        <v>#VALUE!</v>
      </c>
      <c r="AE332" s="61" t="str">
        <f ca="1">OFFSET('Map and Ab list'!$E$49,518,0,1,1)</f>
        <v>C23</v>
      </c>
      <c r="AF332" s="61" t="str">
        <f ca="1">OFFSET('Map and Ab list'!$E$51,518,0,1,1)</f>
        <v>C24</v>
      </c>
      <c r="AG332" s="61" t="e">
        <f t="shared" ca="1" si="55"/>
        <v>#VALUE!</v>
      </c>
      <c r="AI332" s="61" t="str">
        <f ca="1">OFFSET('Map and Ab list'!$E$49,592,0,1,1)</f>
        <v>C23</v>
      </c>
      <c r="AJ332" s="61" t="str">
        <f ca="1">OFFSET('Map and Ab list'!$E$51,592,0,1,1)</f>
        <v>C24</v>
      </c>
      <c r="AK332" s="61" t="e">
        <f t="shared" ca="1" si="56"/>
        <v>#VALUE!</v>
      </c>
      <c r="AM332" s="61" t="str">
        <f ca="1">OFFSET('Map and Ab list'!$E$49,666,0,1,1)</f>
        <v>C23</v>
      </c>
      <c r="AN332" s="61" t="str">
        <f ca="1">OFFSET('Map and Ab list'!$E$51,666,0,1,1)</f>
        <v>C24</v>
      </c>
      <c r="AO332" s="61" t="e">
        <f t="shared" ca="1" si="57"/>
        <v>#VALUE!</v>
      </c>
      <c r="AQ332" s="61" t="str">
        <f ca="1">OFFSET('Map and Ab list'!$E$49,740,0,1,1)</f>
        <v>C23</v>
      </c>
      <c r="AR332" s="61" t="str">
        <f ca="1">OFFSET('Map and Ab list'!$E$51,740,0,1,1)</f>
        <v>C24</v>
      </c>
      <c r="AS332" s="61" t="e">
        <f t="shared" ca="1" si="58"/>
        <v>#VALUE!</v>
      </c>
      <c r="AU332" s="61" t="str">
        <f ca="1">OFFSET('Map and Ab list'!$E$49,814,0,1,1)</f>
        <v>C23</v>
      </c>
      <c r="AV332" s="61" t="str">
        <f ca="1">OFFSET('Map and Ab list'!$E$51,814,0,1,1)</f>
        <v>C24</v>
      </c>
      <c r="AW332" s="61" t="e">
        <f t="shared" ca="1" si="59"/>
        <v>#VALUE!</v>
      </c>
      <c r="AZ332" s="11"/>
      <c r="BA332" s="11"/>
      <c r="BC332" s="11"/>
      <c r="BD332" s="11"/>
      <c r="BE332" s="11"/>
      <c r="BG332" s="11"/>
      <c r="BH332" s="11"/>
      <c r="BI332" s="11"/>
      <c r="BK332" s="11"/>
      <c r="BL332" s="11"/>
      <c r="BM332" s="11"/>
      <c r="BO332" s="11"/>
      <c r="BP332" s="11"/>
      <c r="BQ332" s="11"/>
      <c r="BS332" s="11"/>
      <c r="BT332" s="11"/>
      <c r="BU332" s="11"/>
      <c r="BW332" s="11"/>
      <c r="BX332" s="11"/>
      <c r="BY332" s="11"/>
      <c r="CA332" s="11"/>
      <c r="CB332" s="11"/>
      <c r="CC332" s="11"/>
      <c r="CE332" s="11"/>
      <c r="CF332" s="11"/>
      <c r="CG332" s="11"/>
      <c r="CI332" s="11"/>
      <c r="CJ332" s="11"/>
      <c r="CK332" s="11"/>
      <c r="CM332" s="11"/>
      <c r="CN332" s="11"/>
      <c r="CO332" s="11"/>
      <c r="CQ332" s="11"/>
      <c r="CR332" s="11"/>
      <c r="CS332" s="11"/>
    </row>
    <row r="333" spans="1:97" ht="14.1" customHeight="1" x14ac:dyDescent="0.2">
      <c r="A333" s="64">
        <v>329</v>
      </c>
      <c r="B333" s="117" t="s">
        <v>1439</v>
      </c>
      <c r="C333" s="61" t="str">
        <f ca="1">OFFSET('Map and Ab list'!$F$49,0,0,1,1)</f>
        <v>D23</v>
      </c>
      <c r="D333" s="61" t="str">
        <f ca="1">OFFSET('Map and Ab list'!$F$51,0,0,1,1)</f>
        <v>D24</v>
      </c>
      <c r="E333" s="61" t="e">
        <f t="shared" ca="1" si="48"/>
        <v>#VALUE!</v>
      </c>
      <c r="G333" s="61" t="str">
        <f ca="1">OFFSET('Map and Ab list'!$F$49,74,0,1,1)</f>
        <v>D23</v>
      </c>
      <c r="H333" s="61" t="str">
        <f ca="1">OFFSET('Map and Ab list'!$F$51,74,0,1,1)</f>
        <v>D24</v>
      </c>
      <c r="I333" s="61" t="e">
        <f t="shared" ca="1" si="49"/>
        <v>#VALUE!</v>
      </c>
      <c r="K333" s="61" t="str">
        <f ca="1">OFFSET('Map and Ab list'!$F$49,148,0,1,1)</f>
        <v>D23</v>
      </c>
      <c r="L333" s="61" t="str">
        <f ca="1">OFFSET('Map and Ab list'!$F$51,148,0,1,1)</f>
        <v>D24</v>
      </c>
      <c r="M333" s="61" t="e">
        <f t="shared" ca="1" si="50"/>
        <v>#VALUE!</v>
      </c>
      <c r="O333" s="61" t="str">
        <f ca="1">OFFSET('Map and Ab list'!$F$49,222,0,1,1)</f>
        <v>D23</v>
      </c>
      <c r="P333" s="61" t="str">
        <f ca="1">OFFSET('Map and Ab list'!$F$51,222,0,1,1)</f>
        <v>D24</v>
      </c>
      <c r="Q333" s="61" t="e">
        <f t="shared" ca="1" si="51"/>
        <v>#VALUE!</v>
      </c>
      <c r="S333" s="61" t="str">
        <f ca="1">OFFSET('Map and Ab list'!$F$49,296,0,1,1)</f>
        <v>D23</v>
      </c>
      <c r="T333" s="61" t="str">
        <f ca="1">OFFSET('Map and Ab list'!$F$51,296,0,1,1)</f>
        <v>D24</v>
      </c>
      <c r="U333" s="61" t="e">
        <f t="shared" ca="1" si="52"/>
        <v>#VALUE!</v>
      </c>
      <c r="W333" s="61" t="str">
        <f ca="1">OFFSET('Map and Ab list'!$F$49,370,0,1,1)</f>
        <v>D23</v>
      </c>
      <c r="X333" s="61" t="str">
        <f ca="1">OFFSET('Map and Ab list'!$F$51,370,0,1,1)</f>
        <v>D24</v>
      </c>
      <c r="Y333" s="61" t="e">
        <f t="shared" ca="1" si="53"/>
        <v>#VALUE!</v>
      </c>
      <c r="AA333" s="61" t="str">
        <f ca="1">OFFSET('Map and Ab list'!$F$49,444,0,1,1)</f>
        <v>D23</v>
      </c>
      <c r="AB333" s="61" t="str">
        <f ca="1">OFFSET('Map and Ab list'!$F$51,444,0,1,1)</f>
        <v>D24</v>
      </c>
      <c r="AC333" s="61" t="e">
        <f t="shared" ca="1" si="54"/>
        <v>#VALUE!</v>
      </c>
      <c r="AE333" s="61" t="str">
        <f ca="1">OFFSET('Map and Ab list'!$F$49,518,0,1,1)</f>
        <v>D23</v>
      </c>
      <c r="AF333" s="61" t="str">
        <f ca="1">OFFSET('Map and Ab list'!$F$51,518,0,1,1)</f>
        <v>D24</v>
      </c>
      <c r="AG333" s="61" t="e">
        <f t="shared" ca="1" si="55"/>
        <v>#VALUE!</v>
      </c>
      <c r="AI333" s="61" t="str">
        <f ca="1">OFFSET('Map and Ab list'!$F$49,592,0,1,1)</f>
        <v>D23</v>
      </c>
      <c r="AJ333" s="61" t="str">
        <f ca="1">OFFSET('Map and Ab list'!$F$51,592,0,1,1)</f>
        <v>D24</v>
      </c>
      <c r="AK333" s="61" t="e">
        <f t="shared" ca="1" si="56"/>
        <v>#VALUE!</v>
      </c>
      <c r="AM333" s="61" t="str">
        <f ca="1">OFFSET('Map and Ab list'!$F$49,666,0,1,1)</f>
        <v>D23</v>
      </c>
      <c r="AN333" s="61" t="str">
        <f ca="1">OFFSET('Map and Ab list'!$F$51,666,0,1,1)</f>
        <v>D24</v>
      </c>
      <c r="AO333" s="61" t="e">
        <f t="shared" ca="1" si="57"/>
        <v>#VALUE!</v>
      </c>
      <c r="AQ333" s="61" t="str">
        <f ca="1">OFFSET('Map and Ab list'!$F$49,740,0,1,1)</f>
        <v>D23</v>
      </c>
      <c r="AR333" s="61" t="str">
        <f ca="1">OFFSET('Map and Ab list'!$F$51,740,0,1,1)</f>
        <v>D24</v>
      </c>
      <c r="AS333" s="61" t="e">
        <f t="shared" ca="1" si="58"/>
        <v>#VALUE!</v>
      </c>
      <c r="AU333" s="61" t="str">
        <f ca="1">OFFSET('Map and Ab list'!$F$49,814,0,1,1)</f>
        <v>D23</v>
      </c>
      <c r="AV333" s="61" t="str">
        <f ca="1">OFFSET('Map and Ab list'!$F$51,814,0,1,1)</f>
        <v>D24</v>
      </c>
      <c r="AW333" s="61" t="e">
        <f t="shared" ca="1" si="59"/>
        <v>#VALUE!</v>
      </c>
      <c r="AZ333" s="11"/>
      <c r="BA333" s="11"/>
      <c r="BC333" s="11"/>
      <c r="BD333" s="11"/>
      <c r="BE333" s="11"/>
      <c r="BG333" s="11"/>
      <c r="BH333" s="11"/>
      <c r="BI333" s="11"/>
      <c r="BK333" s="11"/>
      <c r="BL333" s="11"/>
      <c r="BM333" s="11"/>
      <c r="BO333" s="11"/>
      <c r="BP333" s="11"/>
      <c r="BQ333" s="11"/>
      <c r="BS333" s="11"/>
      <c r="BT333" s="11"/>
      <c r="BU333" s="11"/>
      <c r="BW333" s="11"/>
      <c r="BX333" s="11"/>
      <c r="BY333" s="11"/>
      <c r="CA333" s="11"/>
      <c r="CB333" s="11"/>
      <c r="CC333" s="11"/>
      <c r="CE333" s="11"/>
      <c r="CF333" s="11"/>
      <c r="CG333" s="11"/>
      <c r="CI333" s="11"/>
      <c r="CJ333" s="11"/>
      <c r="CK333" s="11"/>
      <c r="CM333" s="11"/>
      <c r="CN333" s="11"/>
      <c r="CO333" s="11"/>
      <c r="CQ333" s="11"/>
      <c r="CR333" s="11"/>
      <c r="CS333" s="11"/>
    </row>
    <row r="334" spans="1:97" ht="14.1" customHeight="1" x14ac:dyDescent="0.2">
      <c r="A334" s="64">
        <v>330</v>
      </c>
      <c r="B334" s="117" t="s">
        <v>1440</v>
      </c>
      <c r="C334" s="61" t="str">
        <f>'Map and Ab list'!G49</f>
        <v>E23</v>
      </c>
      <c r="D334" s="61" t="str">
        <f>'Map and Ab list'!G51</f>
        <v>E24</v>
      </c>
      <c r="E334" s="61" t="e">
        <f t="shared" si="48"/>
        <v>#VALUE!</v>
      </c>
      <c r="G334" s="61" t="str">
        <f>'Map and Ab list'!G123</f>
        <v>E23</v>
      </c>
      <c r="H334" s="61" t="str">
        <f>'Map and Ab list'!G125</f>
        <v>E24</v>
      </c>
      <c r="I334" s="61" t="e">
        <f t="shared" si="49"/>
        <v>#VALUE!</v>
      </c>
      <c r="K334" s="61" t="str">
        <f>'Map and Ab list'!G197</f>
        <v>E23</v>
      </c>
      <c r="L334" s="61" t="str">
        <f>'Map and Ab list'!G199</f>
        <v>E24</v>
      </c>
      <c r="M334" s="61" t="e">
        <f t="shared" si="50"/>
        <v>#VALUE!</v>
      </c>
      <c r="O334" s="61" t="str">
        <f>'Map and Ab list'!G271</f>
        <v>E23</v>
      </c>
      <c r="P334" s="61" t="str">
        <f>'Map and Ab list'!G273</f>
        <v>E24</v>
      </c>
      <c r="Q334" s="61" t="e">
        <f t="shared" si="51"/>
        <v>#VALUE!</v>
      </c>
      <c r="S334" s="61" t="str">
        <f>'Map and Ab list'!G345</f>
        <v>E23</v>
      </c>
      <c r="T334" s="61" t="str">
        <f>'Map and Ab list'!G347</f>
        <v>E24</v>
      </c>
      <c r="U334" s="61" t="e">
        <f t="shared" si="52"/>
        <v>#VALUE!</v>
      </c>
      <c r="W334" s="61" t="str">
        <f>'Map and Ab list'!G419</f>
        <v>E23</v>
      </c>
      <c r="X334" s="61" t="str">
        <f>'Map and Ab list'!G421</f>
        <v>E24</v>
      </c>
      <c r="Y334" s="61" t="e">
        <f t="shared" si="53"/>
        <v>#VALUE!</v>
      </c>
      <c r="AA334" s="61" t="str">
        <f>'Map and Ab list'!G493</f>
        <v>E23</v>
      </c>
      <c r="AB334" s="61" t="str">
        <f>'Map and Ab list'!G495</f>
        <v>E24</v>
      </c>
      <c r="AC334" s="61" t="e">
        <f t="shared" si="54"/>
        <v>#VALUE!</v>
      </c>
      <c r="AE334" s="61" t="str">
        <f>'Map and Ab list'!G567</f>
        <v>E23</v>
      </c>
      <c r="AF334" s="61" t="str">
        <f>'Map and Ab list'!G569</f>
        <v>E24</v>
      </c>
      <c r="AG334" s="61" t="e">
        <f t="shared" si="55"/>
        <v>#VALUE!</v>
      </c>
      <c r="AI334" s="61" t="str">
        <f>'Map and Ab list'!G641</f>
        <v>E23</v>
      </c>
      <c r="AJ334" s="61" t="str">
        <f>'Map and Ab list'!G643</f>
        <v>E24</v>
      </c>
      <c r="AK334" s="61" t="e">
        <f t="shared" si="56"/>
        <v>#VALUE!</v>
      </c>
      <c r="AM334" s="61" t="str">
        <f>'Map and Ab list'!G715</f>
        <v>E23</v>
      </c>
      <c r="AN334" s="61" t="str">
        <f>'Map and Ab list'!G717</f>
        <v>E24</v>
      </c>
      <c r="AO334" s="61" t="e">
        <f t="shared" si="57"/>
        <v>#VALUE!</v>
      </c>
      <c r="AQ334" s="61" t="str">
        <f>'Map and Ab list'!G789</f>
        <v>E23</v>
      </c>
      <c r="AR334" s="61" t="str">
        <f>'Map and Ab list'!G791</f>
        <v>E24</v>
      </c>
      <c r="AS334" s="61" t="e">
        <f t="shared" si="58"/>
        <v>#VALUE!</v>
      </c>
      <c r="AU334" s="61" t="str">
        <f>'Map and Ab list'!G863</f>
        <v>E23</v>
      </c>
      <c r="AV334" s="61" t="str">
        <f>'Map and Ab list'!G865</f>
        <v>E24</v>
      </c>
      <c r="AW334" s="61" t="e">
        <f t="shared" si="59"/>
        <v>#VALUE!</v>
      </c>
      <c r="AZ334" s="11"/>
      <c r="BA334" s="11"/>
      <c r="BC334" s="11"/>
      <c r="BD334" s="11"/>
      <c r="BE334" s="11"/>
      <c r="BG334" s="11"/>
      <c r="BH334" s="11"/>
      <c r="BI334" s="11"/>
      <c r="BK334" s="11"/>
      <c r="BL334" s="11"/>
      <c r="BM334" s="11"/>
      <c r="BO334" s="11"/>
      <c r="BP334" s="11"/>
      <c r="BQ334" s="11"/>
      <c r="BS334" s="11"/>
      <c r="BT334" s="11"/>
      <c r="BU334" s="11"/>
      <c r="BW334" s="11"/>
      <c r="BX334" s="11"/>
      <c r="BY334" s="11"/>
      <c r="CA334" s="11"/>
      <c r="CB334" s="11"/>
      <c r="CC334" s="11"/>
      <c r="CE334" s="11"/>
      <c r="CF334" s="11"/>
      <c r="CG334" s="11"/>
      <c r="CI334" s="11"/>
      <c r="CJ334" s="11"/>
      <c r="CK334" s="11"/>
      <c r="CM334" s="11"/>
      <c r="CN334" s="11"/>
      <c r="CO334" s="11"/>
      <c r="CQ334" s="11"/>
      <c r="CR334" s="11"/>
      <c r="CS334" s="11"/>
    </row>
    <row r="335" spans="1:97" ht="14.1" customHeight="1" x14ac:dyDescent="0.2">
      <c r="A335" s="64">
        <v>331</v>
      </c>
      <c r="B335" s="117" t="s">
        <v>1441</v>
      </c>
      <c r="C335" s="61" t="str">
        <f>'Map and Ab list'!H49</f>
        <v>F23</v>
      </c>
      <c r="D335" s="61" t="str">
        <f>'Map and Ab list'!H51</f>
        <v>F24</v>
      </c>
      <c r="E335" s="61" t="e">
        <f t="shared" si="48"/>
        <v>#VALUE!</v>
      </c>
      <c r="G335" s="61" t="str">
        <f>'Map and Ab list'!H123</f>
        <v>F23</v>
      </c>
      <c r="H335" s="61" t="str">
        <f>'Map and Ab list'!H125</f>
        <v>F24</v>
      </c>
      <c r="I335" s="61" t="e">
        <f t="shared" si="49"/>
        <v>#VALUE!</v>
      </c>
      <c r="K335" s="61" t="str">
        <f>'Map and Ab list'!H197</f>
        <v>F23</v>
      </c>
      <c r="L335" s="61" t="str">
        <f>'Map and Ab list'!H199</f>
        <v>F24</v>
      </c>
      <c r="M335" s="61" t="e">
        <f t="shared" si="50"/>
        <v>#VALUE!</v>
      </c>
      <c r="O335" s="61" t="str">
        <f>'Map and Ab list'!H271</f>
        <v>F23</v>
      </c>
      <c r="P335" s="61" t="str">
        <f>'Map and Ab list'!H273</f>
        <v>F24</v>
      </c>
      <c r="Q335" s="61" t="e">
        <f t="shared" si="51"/>
        <v>#VALUE!</v>
      </c>
      <c r="S335" s="61" t="str">
        <f>'Map and Ab list'!H345</f>
        <v>F23</v>
      </c>
      <c r="T335" s="61" t="str">
        <f>'Map and Ab list'!H347</f>
        <v>F24</v>
      </c>
      <c r="U335" s="61" t="e">
        <f t="shared" si="52"/>
        <v>#VALUE!</v>
      </c>
      <c r="W335" s="61" t="str">
        <f>'Map and Ab list'!H419</f>
        <v>F23</v>
      </c>
      <c r="X335" s="61" t="str">
        <f>'Map and Ab list'!H421</f>
        <v>F24</v>
      </c>
      <c r="Y335" s="61" t="e">
        <f t="shared" si="53"/>
        <v>#VALUE!</v>
      </c>
      <c r="AA335" s="61" t="str">
        <f>'Map and Ab list'!H493</f>
        <v>F23</v>
      </c>
      <c r="AB335" s="61" t="str">
        <f>'Map and Ab list'!H495</f>
        <v>F24</v>
      </c>
      <c r="AC335" s="61" t="e">
        <f t="shared" si="54"/>
        <v>#VALUE!</v>
      </c>
      <c r="AE335" s="61" t="str">
        <f>'Map and Ab list'!H567</f>
        <v>F23</v>
      </c>
      <c r="AF335" s="61" t="str">
        <f>'Map and Ab list'!H569</f>
        <v>F24</v>
      </c>
      <c r="AG335" s="61" t="e">
        <f t="shared" si="55"/>
        <v>#VALUE!</v>
      </c>
      <c r="AI335" s="61" t="str">
        <f>'Map and Ab list'!H641</f>
        <v>F23</v>
      </c>
      <c r="AJ335" s="61" t="str">
        <f>'Map and Ab list'!H643</f>
        <v>F24</v>
      </c>
      <c r="AK335" s="61" t="e">
        <f t="shared" si="56"/>
        <v>#VALUE!</v>
      </c>
      <c r="AM335" s="61" t="str">
        <f>'Map and Ab list'!H715</f>
        <v>F23</v>
      </c>
      <c r="AN335" s="61" t="str">
        <f>'Map and Ab list'!H717</f>
        <v>F24</v>
      </c>
      <c r="AO335" s="61" t="e">
        <f t="shared" si="57"/>
        <v>#VALUE!</v>
      </c>
      <c r="AQ335" s="61" t="str">
        <f>'Map and Ab list'!H789</f>
        <v>F23</v>
      </c>
      <c r="AR335" s="61" t="str">
        <f>'Map and Ab list'!H791</f>
        <v>F24</v>
      </c>
      <c r="AS335" s="61" t="e">
        <f t="shared" si="58"/>
        <v>#VALUE!</v>
      </c>
      <c r="AU335" s="61" t="str">
        <f>'Map and Ab list'!H863</f>
        <v>F23</v>
      </c>
      <c r="AV335" s="61" t="str">
        <f>'Map and Ab list'!H865</f>
        <v>F24</v>
      </c>
      <c r="AW335" s="61" t="e">
        <f t="shared" si="59"/>
        <v>#VALUE!</v>
      </c>
      <c r="AZ335" s="11"/>
      <c r="BA335" s="11"/>
      <c r="BC335" s="11"/>
      <c r="BD335" s="11"/>
      <c r="BE335" s="11"/>
      <c r="BG335" s="11"/>
      <c r="BH335" s="11"/>
      <c r="BI335" s="11"/>
      <c r="BK335" s="11"/>
      <c r="BL335" s="11"/>
      <c r="BM335" s="11"/>
      <c r="BO335" s="11"/>
      <c r="BP335" s="11"/>
      <c r="BQ335" s="11"/>
      <c r="BS335" s="11"/>
      <c r="BT335" s="11"/>
      <c r="BU335" s="11"/>
      <c r="BW335" s="11"/>
      <c r="BX335" s="11"/>
      <c r="BY335" s="11"/>
      <c r="CA335" s="11"/>
      <c r="CB335" s="11"/>
      <c r="CC335" s="11"/>
      <c r="CE335" s="11"/>
      <c r="CF335" s="11"/>
      <c r="CG335" s="11"/>
      <c r="CI335" s="11"/>
      <c r="CJ335" s="11"/>
      <c r="CK335" s="11"/>
      <c r="CM335" s="11"/>
      <c r="CN335" s="11"/>
      <c r="CO335" s="11"/>
      <c r="CQ335" s="11"/>
      <c r="CR335" s="11"/>
      <c r="CS335" s="11"/>
    </row>
    <row r="336" spans="1:97" ht="14.1" customHeight="1" x14ac:dyDescent="0.2">
      <c r="A336" s="64">
        <v>332</v>
      </c>
      <c r="B336" s="117" t="s">
        <v>1442</v>
      </c>
      <c r="C336" s="61" t="str">
        <f>'Map and Ab list'!I49</f>
        <v>G23</v>
      </c>
      <c r="D336" s="61" t="str">
        <f>'Map and Ab list'!I51</f>
        <v>G24</v>
      </c>
      <c r="E336" s="61" t="e">
        <f t="shared" si="48"/>
        <v>#VALUE!</v>
      </c>
      <c r="G336" s="61" t="str">
        <f>'Map and Ab list'!I123</f>
        <v>G23</v>
      </c>
      <c r="H336" s="61" t="str">
        <f>'Map and Ab list'!I125</f>
        <v>G24</v>
      </c>
      <c r="I336" s="61" t="e">
        <f t="shared" si="49"/>
        <v>#VALUE!</v>
      </c>
      <c r="K336" s="61" t="str">
        <f>'Map and Ab list'!I197</f>
        <v>G23</v>
      </c>
      <c r="L336" s="61" t="str">
        <f>'Map and Ab list'!I199</f>
        <v>G24</v>
      </c>
      <c r="M336" s="61" t="e">
        <f t="shared" si="50"/>
        <v>#VALUE!</v>
      </c>
      <c r="O336" s="61" t="str">
        <f>'Map and Ab list'!I271</f>
        <v>G23</v>
      </c>
      <c r="P336" s="61" t="str">
        <f>'Map and Ab list'!I273</f>
        <v>G24</v>
      </c>
      <c r="Q336" s="61" t="e">
        <f t="shared" si="51"/>
        <v>#VALUE!</v>
      </c>
      <c r="S336" s="61" t="str">
        <f>'Map and Ab list'!I345</f>
        <v>G23</v>
      </c>
      <c r="T336" s="61" t="str">
        <f>'Map and Ab list'!I347</f>
        <v>G24</v>
      </c>
      <c r="U336" s="61" t="e">
        <f t="shared" si="52"/>
        <v>#VALUE!</v>
      </c>
      <c r="W336" s="61" t="str">
        <f>'Map and Ab list'!I419</f>
        <v>G23</v>
      </c>
      <c r="X336" s="61" t="str">
        <f>'Map and Ab list'!I421</f>
        <v>G24</v>
      </c>
      <c r="Y336" s="61" t="e">
        <f t="shared" si="53"/>
        <v>#VALUE!</v>
      </c>
      <c r="AA336" s="61" t="str">
        <f>'Map and Ab list'!I493</f>
        <v>G23</v>
      </c>
      <c r="AB336" s="61" t="str">
        <f>'Map and Ab list'!I495</f>
        <v>G24</v>
      </c>
      <c r="AC336" s="61" t="e">
        <f t="shared" si="54"/>
        <v>#VALUE!</v>
      </c>
      <c r="AE336" s="61" t="str">
        <f>'Map and Ab list'!I567</f>
        <v>G23</v>
      </c>
      <c r="AF336" s="61" t="str">
        <f>'Map and Ab list'!I569</f>
        <v>G24</v>
      </c>
      <c r="AG336" s="61" t="e">
        <f t="shared" si="55"/>
        <v>#VALUE!</v>
      </c>
      <c r="AI336" s="61" t="str">
        <f>'Map and Ab list'!I641</f>
        <v>G23</v>
      </c>
      <c r="AJ336" s="61" t="str">
        <f>'Map and Ab list'!I643</f>
        <v>G24</v>
      </c>
      <c r="AK336" s="61" t="e">
        <f t="shared" si="56"/>
        <v>#VALUE!</v>
      </c>
      <c r="AM336" s="61" t="str">
        <f>'Map and Ab list'!I715</f>
        <v>G23</v>
      </c>
      <c r="AN336" s="61" t="str">
        <f>'Map and Ab list'!I717</f>
        <v>G24</v>
      </c>
      <c r="AO336" s="61" t="e">
        <f t="shared" si="57"/>
        <v>#VALUE!</v>
      </c>
      <c r="AQ336" s="61" t="str">
        <f>'Map and Ab list'!I789</f>
        <v>G23</v>
      </c>
      <c r="AR336" s="61" t="str">
        <f>'Map and Ab list'!I791</f>
        <v>G24</v>
      </c>
      <c r="AS336" s="61" t="e">
        <f t="shared" si="58"/>
        <v>#VALUE!</v>
      </c>
      <c r="AU336" s="61" t="str">
        <f>'Map and Ab list'!I863</f>
        <v>G23</v>
      </c>
      <c r="AV336" s="61" t="str">
        <f>'Map and Ab list'!I865</f>
        <v>G24</v>
      </c>
      <c r="AW336" s="61" t="e">
        <f t="shared" si="59"/>
        <v>#VALUE!</v>
      </c>
      <c r="AZ336" s="11"/>
      <c r="BA336" s="11"/>
      <c r="BC336" s="11"/>
      <c r="BD336" s="11"/>
      <c r="BE336" s="11"/>
      <c r="BG336" s="11"/>
      <c r="BH336" s="11"/>
      <c r="BI336" s="11"/>
      <c r="BK336" s="11"/>
      <c r="BL336" s="11"/>
      <c r="BM336" s="11"/>
      <c r="BO336" s="11"/>
      <c r="BP336" s="11"/>
      <c r="BQ336" s="11"/>
      <c r="BS336" s="11"/>
      <c r="BT336" s="11"/>
      <c r="BU336" s="11"/>
      <c r="BW336" s="11"/>
      <c r="BX336" s="11"/>
      <c r="BY336" s="11"/>
      <c r="CA336" s="11"/>
      <c r="CB336" s="11"/>
      <c r="CC336" s="11"/>
      <c r="CE336" s="11"/>
      <c r="CF336" s="11"/>
      <c r="CG336" s="11"/>
      <c r="CI336" s="11"/>
      <c r="CJ336" s="11"/>
      <c r="CK336" s="11"/>
      <c r="CM336" s="11"/>
      <c r="CN336" s="11"/>
      <c r="CO336" s="11"/>
      <c r="CQ336" s="11"/>
      <c r="CR336" s="11"/>
      <c r="CS336" s="11"/>
    </row>
    <row r="337" spans="1:97" ht="14.1" customHeight="1" x14ac:dyDescent="0.2">
      <c r="A337" s="64">
        <v>333</v>
      </c>
      <c r="B337" s="117" t="s">
        <v>1443</v>
      </c>
      <c r="C337" s="61" t="str">
        <f>'Map and Ab list'!J49</f>
        <v>H23</v>
      </c>
      <c r="D337" s="61" t="str">
        <f>'Map and Ab list'!J51</f>
        <v>H24</v>
      </c>
      <c r="E337" s="61" t="e">
        <f t="shared" si="48"/>
        <v>#VALUE!</v>
      </c>
      <c r="G337" s="61" t="str">
        <f>'Map and Ab list'!J123</f>
        <v>H23</v>
      </c>
      <c r="H337" s="61" t="str">
        <f>'Map and Ab list'!J125</f>
        <v>H24</v>
      </c>
      <c r="I337" s="61" t="e">
        <f t="shared" si="49"/>
        <v>#VALUE!</v>
      </c>
      <c r="K337" s="61" t="str">
        <f>'Map and Ab list'!J197</f>
        <v>H23</v>
      </c>
      <c r="L337" s="61" t="str">
        <f>'Map and Ab list'!J199</f>
        <v>H24</v>
      </c>
      <c r="M337" s="61" t="e">
        <f t="shared" si="50"/>
        <v>#VALUE!</v>
      </c>
      <c r="O337" s="61" t="str">
        <f>'Map and Ab list'!J271</f>
        <v>H23</v>
      </c>
      <c r="P337" s="61" t="str">
        <f>'Map and Ab list'!J273</f>
        <v>H24</v>
      </c>
      <c r="Q337" s="61" t="e">
        <f t="shared" si="51"/>
        <v>#VALUE!</v>
      </c>
      <c r="S337" s="61" t="str">
        <f>'Map and Ab list'!J345</f>
        <v>H23</v>
      </c>
      <c r="T337" s="61" t="str">
        <f>'Map and Ab list'!J347</f>
        <v>H24</v>
      </c>
      <c r="U337" s="61" t="e">
        <f t="shared" si="52"/>
        <v>#VALUE!</v>
      </c>
      <c r="W337" s="61" t="str">
        <f>'Map and Ab list'!J419</f>
        <v>H23</v>
      </c>
      <c r="X337" s="61" t="str">
        <f>'Map and Ab list'!J421</f>
        <v>H24</v>
      </c>
      <c r="Y337" s="61" t="e">
        <f t="shared" si="53"/>
        <v>#VALUE!</v>
      </c>
      <c r="AA337" s="61" t="str">
        <f>'Map and Ab list'!J493</f>
        <v>H23</v>
      </c>
      <c r="AB337" s="61" t="str">
        <f>'Map and Ab list'!J495</f>
        <v>H24</v>
      </c>
      <c r="AC337" s="61" t="e">
        <f t="shared" si="54"/>
        <v>#VALUE!</v>
      </c>
      <c r="AE337" s="61" t="str">
        <f>'Map and Ab list'!J567</f>
        <v>H23</v>
      </c>
      <c r="AF337" s="61" t="str">
        <f>'Map and Ab list'!J569</f>
        <v>H24</v>
      </c>
      <c r="AG337" s="61" t="e">
        <f t="shared" si="55"/>
        <v>#VALUE!</v>
      </c>
      <c r="AI337" s="61" t="str">
        <f>'Map and Ab list'!J641</f>
        <v>H23</v>
      </c>
      <c r="AJ337" s="61" t="str">
        <f>'Map and Ab list'!J643</f>
        <v>H24</v>
      </c>
      <c r="AK337" s="61" t="e">
        <f t="shared" si="56"/>
        <v>#VALUE!</v>
      </c>
      <c r="AM337" s="61" t="str">
        <f>'Map and Ab list'!J715</f>
        <v>H23</v>
      </c>
      <c r="AN337" s="61" t="str">
        <f>'Map and Ab list'!J717</f>
        <v>H24</v>
      </c>
      <c r="AO337" s="61" t="e">
        <f t="shared" si="57"/>
        <v>#VALUE!</v>
      </c>
      <c r="AQ337" s="61" t="str">
        <f>'Map and Ab list'!J789</f>
        <v>H23</v>
      </c>
      <c r="AR337" s="61" t="str">
        <f>'Map and Ab list'!J791</f>
        <v>H24</v>
      </c>
      <c r="AS337" s="61" t="e">
        <f t="shared" si="58"/>
        <v>#VALUE!</v>
      </c>
      <c r="AU337" s="61" t="str">
        <f>'Map and Ab list'!J863</f>
        <v>H23</v>
      </c>
      <c r="AV337" s="61" t="str">
        <f>'Map and Ab list'!J865</f>
        <v>H24</v>
      </c>
      <c r="AW337" s="61" t="e">
        <f t="shared" si="59"/>
        <v>#VALUE!</v>
      </c>
      <c r="AZ337" s="11"/>
      <c r="BA337" s="11"/>
      <c r="BC337" s="11"/>
      <c r="BD337" s="11"/>
      <c r="BE337" s="11"/>
      <c r="BG337" s="11"/>
      <c r="BH337" s="11"/>
      <c r="BI337" s="11"/>
      <c r="BK337" s="11"/>
      <c r="BL337" s="11"/>
      <c r="BM337" s="11"/>
      <c r="BO337" s="11"/>
      <c r="BP337" s="11"/>
      <c r="BQ337" s="11"/>
      <c r="BS337" s="11"/>
      <c r="BT337" s="11"/>
      <c r="BU337" s="11"/>
      <c r="BW337" s="11"/>
      <c r="BX337" s="11"/>
      <c r="BY337" s="11"/>
      <c r="CA337" s="11"/>
      <c r="CB337" s="11"/>
      <c r="CC337" s="11"/>
      <c r="CE337" s="11"/>
      <c r="CF337" s="11"/>
      <c r="CG337" s="11"/>
      <c r="CI337" s="11"/>
      <c r="CJ337" s="11"/>
      <c r="CK337" s="11"/>
      <c r="CM337" s="11"/>
      <c r="CN337" s="11"/>
      <c r="CO337" s="11"/>
      <c r="CQ337" s="11"/>
      <c r="CR337" s="11"/>
      <c r="CS337" s="11"/>
    </row>
    <row r="338" spans="1:97" ht="14.1" customHeight="1" x14ac:dyDescent="0.2">
      <c r="A338" s="64">
        <v>334</v>
      </c>
      <c r="B338" s="117" t="s">
        <v>1444</v>
      </c>
      <c r="C338" s="61" t="str">
        <f>'Map and Ab list'!K49</f>
        <v>I23</v>
      </c>
      <c r="D338" s="61" t="str">
        <f>'Map and Ab list'!K51</f>
        <v>I24</v>
      </c>
      <c r="E338" s="61" t="e">
        <f t="shared" si="48"/>
        <v>#VALUE!</v>
      </c>
      <c r="G338" s="61" t="str">
        <f>'Map and Ab list'!K123</f>
        <v>I23</v>
      </c>
      <c r="H338" s="61" t="str">
        <f>'Map and Ab list'!K125</f>
        <v>I24</v>
      </c>
      <c r="I338" s="61" t="e">
        <f t="shared" si="49"/>
        <v>#VALUE!</v>
      </c>
      <c r="K338" s="61" t="str">
        <f>'Map and Ab list'!K197</f>
        <v>I23</v>
      </c>
      <c r="L338" s="61" t="str">
        <f>'Map and Ab list'!K199</f>
        <v>I24</v>
      </c>
      <c r="M338" s="61" t="e">
        <f t="shared" si="50"/>
        <v>#VALUE!</v>
      </c>
      <c r="O338" s="61" t="str">
        <f>'Map and Ab list'!K271</f>
        <v>I23</v>
      </c>
      <c r="P338" s="61" t="str">
        <f>'Map and Ab list'!K273</f>
        <v>I24</v>
      </c>
      <c r="Q338" s="61" t="e">
        <f t="shared" si="51"/>
        <v>#VALUE!</v>
      </c>
      <c r="S338" s="61" t="str">
        <f>'Map and Ab list'!K345</f>
        <v>I23</v>
      </c>
      <c r="T338" s="61" t="str">
        <f>'Map and Ab list'!K347</f>
        <v>I24</v>
      </c>
      <c r="U338" s="61" t="e">
        <f t="shared" si="52"/>
        <v>#VALUE!</v>
      </c>
      <c r="W338" s="61" t="str">
        <f>'Map and Ab list'!K419</f>
        <v>I23</v>
      </c>
      <c r="X338" s="61" t="str">
        <f>'Map and Ab list'!K421</f>
        <v>I24</v>
      </c>
      <c r="Y338" s="61" t="e">
        <f t="shared" si="53"/>
        <v>#VALUE!</v>
      </c>
      <c r="AA338" s="61" t="str">
        <f>'Map and Ab list'!K493</f>
        <v>I23</v>
      </c>
      <c r="AB338" s="61" t="str">
        <f>'Map and Ab list'!K495</f>
        <v>I24</v>
      </c>
      <c r="AC338" s="61" t="e">
        <f t="shared" si="54"/>
        <v>#VALUE!</v>
      </c>
      <c r="AE338" s="61" t="str">
        <f>'Map and Ab list'!K567</f>
        <v>I23</v>
      </c>
      <c r="AF338" s="61" t="str">
        <f>'Map and Ab list'!K569</f>
        <v>I24</v>
      </c>
      <c r="AG338" s="61" t="e">
        <f t="shared" si="55"/>
        <v>#VALUE!</v>
      </c>
      <c r="AI338" s="61" t="str">
        <f>'Map and Ab list'!K641</f>
        <v>I23</v>
      </c>
      <c r="AJ338" s="61" t="str">
        <f>'Map and Ab list'!K643</f>
        <v>I24</v>
      </c>
      <c r="AK338" s="61" t="e">
        <f t="shared" si="56"/>
        <v>#VALUE!</v>
      </c>
      <c r="AM338" s="61" t="str">
        <f>'Map and Ab list'!K715</f>
        <v>I23</v>
      </c>
      <c r="AN338" s="61" t="str">
        <f>'Map and Ab list'!K717</f>
        <v>I24</v>
      </c>
      <c r="AO338" s="61" t="e">
        <f t="shared" si="57"/>
        <v>#VALUE!</v>
      </c>
      <c r="AQ338" s="61" t="str">
        <f>'Map and Ab list'!K789</f>
        <v>I23</v>
      </c>
      <c r="AR338" s="61" t="str">
        <f>'Map and Ab list'!K791</f>
        <v>I24</v>
      </c>
      <c r="AS338" s="61" t="e">
        <f t="shared" si="58"/>
        <v>#VALUE!</v>
      </c>
      <c r="AU338" s="61" t="str">
        <f>'Map and Ab list'!K863</f>
        <v>I23</v>
      </c>
      <c r="AV338" s="61" t="str">
        <f>'Map and Ab list'!K865</f>
        <v>I24</v>
      </c>
      <c r="AW338" s="61" t="e">
        <f t="shared" si="59"/>
        <v>#VALUE!</v>
      </c>
      <c r="AZ338" s="11"/>
      <c r="BA338" s="11"/>
      <c r="BC338" s="11"/>
      <c r="BD338" s="11"/>
      <c r="BE338" s="11"/>
      <c r="BG338" s="11"/>
      <c r="BH338" s="11"/>
      <c r="BI338" s="11"/>
      <c r="BK338" s="11"/>
      <c r="BL338" s="11"/>
      <c r="BM338" s="11"/>
      <c r="BO338" s="11"/>
      <c r="BP338" s="11"/>
      <c r="BQ338" s="11"/>
      <c r="BS338" s="11"/>
      <c r="BT338" s="11"/>
      <c r="BU338" s="11"/>
      <c r="BW338" s="11"/>
      <c r="BX338" s="11"/>
      <c r="BY338" s="11"/>
      <c r="CA338" s="11"/>
      <c r="CB338" s="11"/>
      <c r="CC338" s="11"/>
      <c r="CE338" s="11"/>
      <c r="CF338" s="11"/>
      <c r="CG338" s="11"/>
      <c r="CI338" s="11"/>
      <c r="CJ338" s="11"/>
      <c r="CK338" s="11"/>
      <c r="CM338" s="11"/>
      <c r="CN338" s="11"/>
      <c r="CO338" s="11"/>
      <c r="CQ338" s="11"/>
      <c r="CR338" s="11"/>
      <c r="CS338" s="11"/>
    </row>
    <row r="339" spans="1:97" ht="14.1" customHeight="1" x14ac:dyDescent="0.2">
      <c r="A339" s="64">
        <v>335</v>
      </c>
      <c r="B339" s="117" t="s">
        <v>1445</v>
      </c>
      <c r="C339" s="61" t="str">
        <f>'Map and Ab list'!L49</f>
        <v>J23</v>
      </c>
      <c r="D339" s="61" t="str">
        <f>'Map and Ab list'!L51</f>
        <v>J24</v>
      </c>
      <c r="E339" s="61" t="e">
        <f t="shared" si="48"/>
        <v>#VALUE!</v>
      </c>
      <c r="G339" s="61" t="str">
        <f>'Map and Ab list'!L123</f>
        <v>J23</v>
      </c>
      <c r="H339" s="61" t="str">
        <f>'Map and Ab list'!L125</f>
        <v>J24</v>
      </c>
      <c r="I339" s="61" t="e">
        <f t="shared" si="49"/>
        <v>#VALUE!</v>
      </c>
      <c r="K339" s="61" t="str">
        <f>'Map and Ab list'!L197</f>
        <v>J23</v>
      </c>
      <c r="L339" s="61" t="str">
        <f>'Map and Ab list'!L199</f>
        <v>J24</v>
      </c>
      <c r="M339" s="61" t="e">
        <f t="shared" si="50"/>
        <v>#VALUE!</v>
      </c>
      <c r="O339" s="61" t="str">
        <f>'Map and Ab list'!L271</f>
        <v>J23</v>
      </c>
      <c r="P339" s="61" t="str">
        <f>'Map and Ab list'!L273</f>
        <v>J24</v>
      </c>
      <c r="Q339" s="61" t="e">
        <f t="shared" si="51"/>
        <v>#VALUE!</v>
      </c>
      <c r="S339" s="61" t="str">
        <f>'Map and Ab list'!L345</f>
        <v>J23</v>
      </c>
      <c r="T339" s="61" t="str">
        <f>'Map and Ab list'!L347</f>
        <v>J24</v>
      </c>
      <c r="U339" s="61" t="e">
        <f t="shared" si="52"/>
        <v>#VALUE!</v>
      </c>
      <c r="W339" s="61" t="str">
        <f>'Map and Ab list'!L419</f>
        <v>J23</v>
      </c>
      <c r="X339" s="61" t="str">
        <f>'Map and Ab list'!L421</f>
        <v>J24</v>
      </c>
      <c r="Y339" s="61" t="e">
        <f t="shared" si="53"/>
        <v>#VALUE!</v>
      </c>
      <c r="AA339" s="61" t="str">
        <f>'Map and Ab list'!L493</f>
        <v>J23</v>
      </c>
      <c r="AB339" s="61" t="str">
        <f>'Map and Ab list'!L495</f>
        <v>J24</v>
      </c>
      <c r="AC339" s="61" t="e">
        <f t="shared" si="54"/>
        <v>#VALUE!</v>
      </c>
      <c r="AE339" s="61" t="str">
        <f>'Map and Ab list'!L567</f>
        <v>J23</v>
      </c>
      <c r="AF339" s="61" t="str">
        <f>'Map and Ab list'!L569</f>
        <v>J24</v>
      </c>
      <c r="AG339" s="61" t="e">
        <f t="shared" si="55"/>
        <v>#VALUE!</v>
      </c>
      <c r="AI339" s="61" t="str">
        <f>'Map and Ab list'!L641</f>
        <v>J23</v>
      </c>
      <c r="AJ339" s="61" t="str">
        <f>'Map and Ab list'!L643</f>
        <v>J24</v>
      </c>
      <c r="AK339" s="61" t="e">
        <f t="shared" si="56"/>
        <v>#VALUE!</v>
      </c>
      <c r="AM339" s="61" t="str">
        <f>'Map and Ab list'!L715</f>
        <v>J23</v>
      </c>
      <c r="AN339" s="61" t="str">
        <f>'Map and Ab list'!L717</f>
        <v>J24</v>
      </c>
      <c r="AO339" s="61" t="e">
        <f t="shared" si="57"/>
        <v>#VALUE!</v>
      </c>
      <c r="AQ339" s="61" t="str">
        <f>'Map and Ab list'!L789</f>
        <v>J23</v>
      </c>
      <c r="AR339" s="61" t="str">
        <f>'Map and Ab list'!L791</f>
        <v>J24</v>
      </c>
      <c r="AS339" s="61" t="e">
        <f t="shared" si="58"/>
        <v>#VALUE!</v>
      </c>
      <c r="AU339" s="61" t="str">
        <f>'Map and Ab list'!L863</f>
        <v>J23</v>
      </c>
      <c r="AV339" s="61" t="str">
        <f>'Map and Ab list'!L865</f>
        <v>J24</v>
      </c>
      <c r="AW339" s="61" t="e">
        <f t="shared" si="59"/>
        <v>#VALUE!</v>
      </c>
      <c r="AZ339" s="11"/>
      <c r="BA339" s="11"/>
      <c r="BC339" s="11"/>
      <c r="BD339" s="11"/>
      <c r="BE339" s="11"/>
      <c r="BG339" s="11"/>
      <c r="BH339" s="11"/>
      <c r="BI339" s="11"/>
      <c r="BK339" s="11"/>
      <c r="BL339" s="11"/>
      <c r="BM339" s="11"/>
      <c r="BO339" s="11"/>
      <c r="BP339" s="11"/>
      <c r="BQ339" s="11"/>
      <c r="BS339" s="11"/>
      <c r="BT339" s="11"/>
      <c r="BU339" s="11"/>
      <c r="BW339" s="11"/>
      <c r="BX339" s="11"/>
      <c r="BY339" s="11"/>
      <c r="CA339" s="11"/>
      <c r="CB339" s="11"/>
      <c r="CC339" s="11"/>
      <c r="CE339" s="11"/>
      <c r="CF339" s="11"/>
      <c r="CG339" s="11"/>
      <c r="CI339" s="11"/>
      <c r="CJ339" s="11"/>
      <c r="CK339" s="11"/>
      <c r="CM339" s="11"/>
      <c r="CN339" s="11"/>
      <c r="CO339" s="11"/>
      <c r="CQ339" s="11"/>
      <c r="CR339" s="11"/>
      <c r="CS339" s="11"/>
    </row>
    <row r="340" spans="1:97" ht="14.1" customHeight="1" x14ac:dyDescent="0.2">
      <c r="A340" s="64">
        <v>336</v>
      </c>
      <c r="B340" s="117" t="s">
        <v>1446</v>
      </c>
      <c r="C340" s="61" t="str">
        <f>'Map and Ab list'!M49</f>
        <v>K23</v>
      </c>
      <c r="D340" s="61" t="str">
        <f>'Map and Ab list'!M51</f>
        <v>K24</v>
      </c>
      <c r="E340" s="61" t="e">
        <f t="shared" ref="E340:E403" si="60">(C340+D340)/2</f>
        <v>#VALUE!</v>
      </c>
      <c r="G340" s="61" t="str">
        <f>'Map and Ab list'!M123</f>
        <v>K23</v>
      </c>
      <c r="H340" s="61" t="str">
        <f>'Map and Ab list'!M125</f>
        <v>K24</v>
      </c>
      <c r="I340" s="61" t="e">
        <f t="shared" ref="I340:I403" si="61">(G340+H340)/2</f>
        <v>#VALUE!</v>
      </c>
      <c r="K340" s="61" t="str">
        <f>'Map and Ab list'!M197</f>
        <v>K23</v>
      </c>
      <c r="L340" s="61" t="str">
        <f>'Map and Ab list'!M199</f>
        <v>K24</v>
      </c>
      <c r="M340" s="61" t="e">
        <f t="shared" ref="M340:M403" si="62">(K340+L340)/2</f>
        <v>#VALUE!</v>
      </c>
      <c r="O340" s="61" t="str">
        <f>'Map and Ab list'!M271</f>
        <v>K23</v>
      </c>
      <c r="P340" s="61" t="str">
        <f>'Map and Ab list'!M273</f>
        <v>K24</v>
      </c>
      <c r="Q340" s="61" t="e">
        <f t="shared" ref="Q340:Q403" si="63">(O340+P340)/2</f>
        <v>#VALUE!</v>
      </c>
      <c r="S340" s="61" t="str">
        <f>'Map and Ab list'!M345</f>
        <v>K23</v>
      </c>
      <c r="T340" s="61" t="str">
        <f>'Map and Ab list'!M347</f>
        <v>K24</v>
      </c>
      <c r="U340" s="61" t="e">
        <f t="shared" ref="U340:U403" si="64">(S340+T340)/2</f>
        <v>#VALUE!</v>
      </c>
      <c r="W340" s="61" t="str">
        <f>'Map and Ab list'!M419</f>
        <v>K23</v>
      </c>
      <c r="X340" s="61" t="str">
        <f>'Map and Ab list'!M421</f>
        <v>K24</v>
      </c>
      <c r="Y340" s="61" t="e">
        <f t="shared" ref="Y340:Y403" si="65">(W340+X340)/2</f>
        <v>#VALUE!</v>
      </c>
      <c r="AA340" s="61" t="str">
        <f>'Map and Ab list'!M493</f>
        <v>K23</v>
      </c>
      <c r="AB340" s="61" t="str">
        <f>'Map and Ab list'!M495</f>
        <v>K24</v>
      </c>
      <c r="AC340" s="61" t="e">
        <f t="shared" ref="AC340:AC403" si="66">(AA340+AB340)/2</f>
        <v>#VALUE!</v>
      </c>
      <c r="AE340" s="61" t="str">
        <f>'Map and Ab list'!M567</f>
        <v>K23</v>
      </c>
      <c r="AF340" s="61" t="str">
        <f>'Map and Ab list'!M569</f>
        <v>K24</v>
      </c>
      <c r="AG340" s="61" t="e">
        <f t="shared" ref="AG340:AG403" si="67">(AE340+AF340)/2</f>
        <v>#VALUE!</v>
      </c>
      <c r="AI340" s="61" t="str">
        <f>'Map and Ab list'!M641</f>
        <v>K23</v>
      </c>
      <c r="AJ340" s="61" t="str">
        <f>'Map and Ab list'!M643</f>
        <v>K24</v>
      </c>
      <c r="AK340" s="61" t="e">
        <f t="shared" ref="AK340:AK403" si="68">(AI340+AJ340)/2</f>
        <v>#VALUE!</v>
      </c>
      <c r="AM340" s="61" t="str">
        <f>'Map and Ab list'!M715</f>
        <v>K23</v>
      </c>
      <c r="AN340" s="61" t="str">
        <f>'Map and Ab list'!M717</f>
        <v>K24</v>
      </c>
      <c r="AO340" s="61" t="e">
        <f t="shared" ref="AO340:AO403" si="69">(AM340+AN340)/2</f>
        <v>#VALUE!</v>
      </c>
      <c r="AQ340" s="61" t="str">
        <f>'Map and Ab list'!M789</f>
        <v>K23</v>
      </c>
      <c r="AR340" s="61" t="str">
        <f>'Map and Ab list'!M791</f>
        <v>K24</v>
      </c>
      <c r="AS340" s="61" t="e">
        <f t="shared" ref="AS340:AS403" si="70">(AQ340+AR340)/2</f>
        <v>#VALUE!</v>
      </c>
      <c r="AU340" s="61" t="str">
        <f>'Map and Ab list'!M863</f>
        <v>K23</v>
      </c>
      <c r="AV340" s="61" t="str">
        <f>'Map and Ab list'!M865</f>
        <v>K24</v>
      </c>
      <c r="AW340" s="61" t="e">
        <f t="shared" ref="AW340:AW403" si="71">(AU340+AV340)/2</f>
        <v>#VALUE!</v>
      </c>
      <c r="AZ340" s="11"/>
      <c r="BA340" s="11"/>
      <c r="BC340" s="11"/>
      <c r="BD340" s="11"/>
      <c r="BE340" s="11"/>
      <c r="BG340" s="11"/>
      <c r="BH340" s="11"/>
      <c r="BI340" s="11"/>
      <c r="BK340" s="11"/>
      <c r="BL340" s="11"/>
      <c r="BM340" s="11"/>
      <c r="BO340" s="11"/>
      <c r="BP340" s="11"/>
      <c r="BQ340" s="11"/>
      <c r="BS340" s="11"/>
      <c r="BT340" s="11"/>
      <c r="BU340" s="11"/>
      <c r="BW340" s="11"/>
      <c r="BX340" s="11"/>
      <c r="BY340" s="11"/>
      <c r="CA340" s="11"/>
      <c r="CB340" s="11"/>
      <c r="CC340" s="11"/>
      <c r="CE340" s="11"/>
      <c r="CF340" s="11"/>
      <c r="CG340" s="11"/>
      <c r="CI340" s="11"/>
      <c r="CJ340" s="11"/>
      <c r="CK340" s="11"/>
      <c r="CM340" s="11"/>
      <c r="CN340" s="11"/>
      <c r="CO340" s="11"/>
      <c r="CQ340" s="11"/>
      <c r="CR340" s="11"/>
      <c r="CS340" s="11"/>
    </row>
    <row r="341" spans="1:97" ht="14.1" customHeight="1" x14ac:dyDescent="0.2">
      <c r="A341" s="64">
        <v>337</v>
      </c>
      <c r="B341" s="117" t="s">
        <v>1447</v>
      </c>
      <c r="C341" s="61" t="str">
        <f>'Map and Ab list'!N49</f>
        <v>L23</v>
      </c>
      <c r="D341" s="61" t="str">
        <f>'Map and Ab list'!N51</f>
        <v>L24</v>
      </c>
      <c r="E341" s="61" t="e">
        <f t="shared" si="60"/>
        <v>#VALUE!</v>
      </c>
      <c r="G341" s="61" t="str">
        <f>'Map and Ab list'!N123</f>
        <v>L23</v>
      </c>
      <c r="H341" s="61" t="str">
        <f>'Map and Ab list'!N125</f>
        <v>L24</v>
      </c>
      <c r="I341" s="61" t="e">
        <f t="shared" si="61"/>
        <v>#VALUE!</v>
      </c>
      <c r="K341" s="61" t="str">
        <f>'Map and Ab list'!N197</f>
        <v>L23</v>
      </c>
      <c r="L341" s="61" t="str">
        <f>'Map and Ab list'!N199</f>
        <v>L24</v>
      </c>
      <c r="M341" s="61" t="e">
        <f t="shared" si="62"/>
        <v>#VALUE!</v>
      </c>
      <c r="O341" s="61" t="str">
        <f>'Map and Ab list'!N271</f>
        <v>L23</v>
      </c>
      <c r="P341" s="61" t="str">
        <f>'Map and Ab list'!N273</f>
        <v>L24</v>
      </c>
      <c r="Q341" s="61" t="e">
        <f t="shared" si="63"/>
        <v>#VALUE!</v>
      </c>
      <c r="S341" s="61" t="str">
        <f>'Map and Ab list'!N345</f>
        <v>L23</v>
      </c>
      <c r="T341" s="61" t="str">
        <f>'Map and Ab list'!N347</f>
        <v>L24</v>
      </c>
      <c r="U341" s="61" t="e">
        <f t="shared" si="64"/>
        <v>#VALUE!</v>
      </c>
      <c r="W341" s="61" t="str">
        <f>'Map and Ab list'!N419</f>
        <v>L23</v>
      </c>
      <c r="X341" s="61" t="str">
        <f>'Map and Ab list'!N421</f>
        <v>L24</v>
      </c>
      <c r="Y341" s="61" t="e">
        <f t="shared" si="65"/>
        <v>#VALUE!</v>
      </c>
      <c r="AA341" s="61" t="str">
        <f>'Map and Ab list'!N493</f>
        <v>L23</v>
      </c>
      <c r="AB341" s="61" t="str">
        <f>'Map and Ab list'!N495</f>
        <v>L24</v>
      </c>
      <c r="AC341" s="61" t="e">
        <f t="shared" si="66"/>
        <v>#VALUE!</v>
      </c>
      <c r="AE341" s="61" t="str">
        <f>'Map and Ab list'!N567</f>
        <v>L23</v>
      </c>
      <c r="AF341" s="61" t="str">
        <f>'Map and Ab list'!N569</f>
        <v>L24</v>
      </c>
      <c r="AG341" s="61" t="e">
        <f t="shared" si="67"/>
        <v>#VALUE!</v>
      </c>
      <c r="AI341" s="61" t="str">
        <f>'Map and Ab list'!N641</f>
        <v>L23</v>
      </c>
      <c r="AJ341" s="61" t="str">
        <f>'Map and Ab list'!N643</f>
        <v>L24</v>
      </c>
      <c r="AK341" s="61" t="e">
        <f t="shared" si="68"/>
        <v>#VALUE!</v>
      </c>
      <c r="AM341" s="61" t="str">
        <f>'Map and Ab list'!N715</f>
        <v>L23</v>
      </c>
      <c r="AN341" s="61" t="str">
        <f>'Map and Ab list'!N717</f>
        <v>L24</v>
      </c>
      <c r="AO341" s="61" t="e">
        <f t="shared" si="69"/>
        <v>#VALUE!</v>
      </c>
      <c r="AQ341" s="61" t="str">
        <f>'Map and Ab list'!N789</f>
        <v>L23</v>
      </c>
      <c r="AR341" s="61" t="str">
        <f>'Map and Ab list'!N791</f>
        <v>L24</v>
      </c>
      <c r="AS341" s="61" t="e">
        <f t="shared" si="70"/>
        <v>#VALUE!</v>
      </c>
      <c r="AU341" s="61" t="str">
        <f>'Map and Ab list'!N863</f>
        <v>L23</v>
      </c>
      <c r="AV341" s="61" t="str">
        <f>'Map and Ab list'!N865</f>
        <v>L24</v>
      </c>
      <c r="AW341" s="61" t="e">
        <f t="shared" si="71"/>
        <v>#VALUE!</v>
      </c>
      <c r="AZ341" s="11"/>
      <c r="BA341" s="11"/>
      <c r="BC341" s="11"/>
      <c r="BD341" s="11"/>
      <c r="BE341" s="11"/>
      <c r="BG341" s="11"/>
      <c r="BH341" s="11"/>
      <c r="BI341" s="11"/>
      <c r="BK341" s="11"/>
      <c r="BL341" s="11"/>
      <c r="BM341" s="11"/>
      <c r="BO341" s="11"/>
      <c r="BP341" s="11"/>
      <c r="BQ341" s="11"/>
      <c r="BS341" s="11"/>
      <c r="BT341" s="11"/>
      <c r="BU341" s="11"/>
      <c r="BW341" s="11"/>
      <c r="BX341" s="11"/>
      <c r="BY341" s="11"/>
      <c r="CA341" s="11"/>
      <c r="CB341" s="11"/>
      <c r="CC341" s="11"/>
      <c r="CE341" s="11"/>
      <c r="CF341" s="11"/>
      <c r="CG341" s="11"/>
      <c r="CI341" s="11"/>
      <c r="CJ341" s="11"/>
      <c r="CK341" s="11"/>
      <c r="CM341" s="11"/>
      <c r="CN341" s="11"/>
      <c r="CO341" s="11"/>
      <c r="CQ341" s="11"/>
      <c r="CR341" s="11"/>
      <c r="CS341" s="11"/>
    </row>
    <row r="342" spans="1:97" ht="14.1" customHeight="1" x14ac:dyDescent="0.2">
      <c r="A342" s="64">
        <v>338</v>
      </c>
      <c r="B342" s="117" t="s">
        <v>1448</v>
      </c>
      <c r="C342" s="61" t="str">
        <f>'Map and Ab list'!O49</f>
        <v>M23</v>
      </c>
      <c r="D342" s="61" t="str">
        <f>'Map and Ab list'!O51</f>
        <v>M24</v>
      </c>
      <c r="E342" s="61" t="e">
        <f t="shared" si="60"/>
        <v>#VALUE!</v>
      </c>
      <c r="G342" s="61" t="str">
        <f>'Map and Ab list'!O123</f>
        <v>M23</v>
      </c>
      <c r="H342" s="61" t="str">
        <f>'Map and Ab list'!O125</f>
        <v>M24</v>
      </c>
      <c r="I342" s="61" t="e">
        <f t="shared" si="61"/>
        <v>#VALUE!</v>
      </c>
      <c r="K342" s="61" t="str">
        <f>'Map and Ab list'!O197</f>
        <v>M23</v>
      </c>
      <c r="L342" s="61" t="str">
        <f>'Map and Ab list'!O199</f>
        <v>M24</v>
      </c>
      <c r="M342" s="61" t="e">
        <f t="shared" si="62"/>
        <v>#VALUE!</v>
      </c>
      <c r="O342" s="61" t="str">
        <f>'Map and Ab list'!O271</f>
        <v>M23</v>
      </c>
      <c r="P342" s="61" t="str">
        <f>'Map and Ab list'!O273</f>
        <v>M24</v>
      </c>
      <c r="Q342" s="61" t="e">
        <f t="shared" si="63"/>
        <v>#VALUE!</v>
      </c>
      <c r="S342" s="61" t="str">
        <f>'Map and Ab list'!O345</f>
        <v>M23</v>
      </c>
      <c r="T342" s="61" t="str">
        <f>'Map and Ab list'!O347</f>
        <v>M24</v>
      </c>
      <c r="U342" s="61" t="e">
        <f t="shared" si="64"/>
        <v>#VALUE!</v>
      </c>
      <c r="W342" s="61" t="str">
        <f>'Map and Ab list'!O419</f>
        <v>M23</v>
      </c>
      <c r="X342" s="61" t="str">
        <f>'Map and Ab list'!O421</f>
        <v>M24</v>
      </c>
      <c r="Y342" s="61" t="e">
        <f t="shared" si="65"/>
        <v>#VALUE!</v>
      </c>
      <c r="AA342" s="61" t="str">
        <f>'Map and Ab list'!O493</f>
        <v>M23</v>
      </c>
      <c r="AB342" s="61" t="str">
        <f>'Map and Ab list'!O495</f>
        <v>M24</v>
      </c>
      <c r="AC342" s="61" t="e">
        <f t="shared" si="66"/>
        <v>#VALUE!</v>
      </c>
      <c r="AE342" s="61" t="str">
        <f>'Map and Ab list'!O567</f>
        <v>M23</v>
      </c>
      <c r="AF342" s="61" t="str">
        <f>'Map and Ab list'!O569</f>
        <v>M24</v>
      </c>
      <c r="AG342" s="61" t="e">
        <f t="shared" si="67"/>
        <v>#VALUE!</v>
      </c>
      <c r="AI342" s="61" t="str">
        <f>'Map and Ab list'!O641</f>
        <v>M23</v>
      </c>
      <c r="AJ342" s="61" t="str">
        <f>'Map and Ab list'!O643</f>
        <v>M24</v>
      </c>
      <c r="AK342" s="61" t="e">
        <f t="shared" si="68"/>
        <v>#VALUE!</v>
      </c>
      <c r="AM342" s="61" t="str">
        <f>'Map and Ab list'!O715</f>
        <v>M23</v>
      </c>
      <c r="AN342" s="61" t="str">
        <f>'Map and Ab list'!O717</f>
        <v>M24</v>
      </c>
      <c r="AO342" s="61" t="e">
        <f t="shared" si="69"/>
        <v>#VALUE!</v>
      </c>
      <c r="AQ342" s="61" t="str">
        <f>'Map and Ab list'!O789</f>
        <v>M23</v>
      </c>
      <c r="AR342" s="61" t="str">
        <f>'Map and Ab list'!O791</f>
        <v>M24</v>
      </c>
      <c r="AS342" s="61" t="e">
        <f t="shared" si="70"/>
        <v>#VALUE!</v>
      </c>
      <c r="AU342" s="61" t="str">
        <f>'Map and Ab list'!O863</f>
        <v>M23</v>
      </c>
      <c r="AV342" s="61" t="str">
        <f>'Map and Ab list'!O865</f>
        <v>M24</v>
      </c>
      <c r="AW342" s="61" t="e">
        <f t="shared" si="71"/>
        <v>#VALUE!</v>
      </c>
      <c r="AZ342" s="11"/>
      <c r="BA342" s="11"/>
      <c r="BC342" s="11"/>
      <c r="BD342" s="11"/>
      <c r="BE342" s="11"/>
      <c r="BG342" s="11"/>
      <c r="BH342" s="11"/>
      <c r="BI342" s="11"/>
      <c r="BK342" s="11"/>
      <c r="BL342" s="11"/>
      <c r="BM342" s="11"/>
      <c r="BO342" s="11"/>
      <c r="BP342" s="11"/>
      <c r="BQ342" s="11"/>
      <c r="BS342" s="11"/>
      <c r="BT342" s="11"/>
      <c r="BU342" s="11"/>
      <c r="BW342" s="11"/>
      <c r="BX342" s="11"/>
      <c r="BY342" s="11"/>
      <c r="CA342" s="11"/>
      <c r="CB342" s="11"/>
      <c r="CC342" s="11"/>
      <c r="CE342" s="11"/>
      <c r="CF342" s="11"/>
      <c r="CG342" s="11"/>
      <c r="CI342" s="11"/>
      <c r="CJ342" s="11"/>
      <c r="CK342" s="11"/>
      <c r="CM342" s="11"/>
      <c r="CN342" s="11"/>
      <c r="CO342" s="11"/>
      <c r="CQ342" s="11"/>
      <c r="CR342" s="11"/>
      <c r="CS342" s="11"/>
    </row>
    <row r="343" spans="1:97" ht="14.1" customHeight="1" x14ac:dyDescent="0.2">
      <c r="A343" s="64">
        <v>339</v>
      </c>
      <c r="B343" s="117" t="s">
        <v>1449</v>
      </c>
      <c r="C343" s="61" t="str">
        <f>'Map and Ab list'!P49</f>
        <v>N23</v>
      </c>
      <c r="D343" s="61" t="str">
        <f>'Map and Ab list'!P51</f>
        <v>N24</v>
      </c>
      <c r="E343" s="61" t="e">
        <f t="shared" si="60"/>
        <v>#VALUE!</v>
      </c>
      <c r="G343" s="61" t="str">
        <f>'Map and Ab list'!P123</f>
        <v>N23</v>
      </c>
      <c r="H343" s="61" t="str">
        <f>'Map and Ab list'!P125</f>
        <v>N24</v>
      </c>
      <c r="I343" s="61" t="e">
        <f t="shared" si="61"/>
        <v>#VALUE!</v>
      </c>
      <c r="K343" s="61" t="str">
        <f>'Map and Ab list'!P197</f>
        <v>N23</v>
      </c>
      <c r="L343" s="61" t="str">
        <f>'Map and Ab list'!P199</f>
        <v>N24</v>
      </c>
      <c r="M343" s="61" t="e">
        <f t="shared" si="62"/>
        <v>#VALUE!</v>
      </c>
      <c r="O343" s="61" t="str">
        <f>'Map and Ab list'!P271</f>
        <v>N23</v>
      </c>
      <c r="P343" s="61" t="str">
        <f>'Map and Ab list'!P273</f>
        <v>N24</v>
      </c>
      <c r="Q343" s="61" t="e">
        <f t="shared" si="63"/>
        <v>#VALUE!</v>
      </c>
      <c r="S343" s="61" t="str">
        <f>'Map and Ab list'!P345</f>
        <v>N23</v>
      </c>
      <c r="T343" s="61" t="str">
        <f>'Map and Ab list'!P347</f>
        <v>N24</v>
      </c>
      <c r="U343" s="61" t="e">
        <f t="shared" si="64"/>
        <v>#VALUE!</v>
      </c>
      <c r="W343" s="61" t="str">
        <f>'Map and Ab list'!P419</f>
        <v>N23</v>
      </c>
      <c r="X343" s="61" t="str">
        <f>'Map and Ab list'!P421</f>
        <v>N24</v>
      </c>
      <c r="Y343" s="61" t="e">
        <f t="shared" si="65"/>
        <v>#VALUE!</v>
      </c>
      <c r="AA343" s="61" t="str">
        <f>'Map and Ab list'!P493</f>
        <v>N23</v>
      </c>
      <c r="AB343" s="61" t="str">
        <f>'Map and Ab list'!P495</f>
        <v>N24</v>
      </c>
      <c r="AC343" s="61" t="e">
        <f t="shared" si="66"/>
        <v>#VALUE!</v>
      </c>
      <c r="AE343" s="61" t="str">
        <f>'Map and Ab list'!P567</f>
        <v>N23</v>
      </c>
      <c r="AF343" s="61" t="str">
        <f>'Map and Ab list'!P569</f>
        <v>N24</v>
      </c>
      <c r="AG343" s="61" t="e">
        <f t="shared" si="67"/>
        <v>#VALUE!</v>
      </c>
      <c r="AI343" s="61" t="str">
        <f>'Map and Ab list'!P641</f>
        <v>N23</v>
      </c>
      <c r="AJ343" s="61" t="str">
        <f>'Map and Ab list'!P643</f>
        <v>N24</v>
      </c>
      <c r="AK343" s="61" t="e">
        <f t="shared" si="68"/>
        <v>#VALUE!</v>
      </c>
      <c r="AM343" s="61" t="str">
        <f>'Map and Ab list'!P715</f>
        <v>N23</v>
      </c>
      <c r="AN343" s="61" t="str">
        <f>'Map and Ab list'!P717</f>
        <v>N24</v>
      </c>
      <c r="AO343" s="61" t="e">
        <f t="shared" si="69"/>
        <v>#VALUE!</v>
      </c>
      <c r="AQ343" s="61" t="str">
        <f>'Map and Ab list'!P789</f>
        <v>N23</v>
      </c>
      <c r="AR343" s="61" t="str">
        <f>'Map and Ab list'!P791</f>
        <v>N24</v>
      </c>
      <c r="AS343" s="61" t="e">
        <f t="shared" si="70"/>
        <v>#VALUE!</v>
      </c>
      <c r="AU343" s="61" t="str">
        <f>'Map and Ab list'!P863</f>
        <v>N23</v>
      </c>
      <c r="AV343" s="61" t="str">
        <f>'Map and Ab list'!P865</f>
        <v>N24</v>
      </c>
      <c r="AW343" s="61" t="e">
        <f t="shared" si="71"/>
        <v>#VALUE!</v>
      </c>
      <c r="AZ343" s="11"/>
      <c r="BA343" s="11"/>
      <c r="BC343" s="11"/>
      <c r="BD343" s="11"/>
      <c r="BE343" s="11"/>
      <c r="BG343" s="11"/>
      <c r="BH343" s="11"/>
      <c r="BI343" s="11"/>
      <c r="BK343" s="11"/>
      <c r="BL343" s="11"/>
      <c r="BM343" s="11"/>
      <c r="BO343" s="11"/>
      <c r="BP343" s="11"/>
      <c r="BQ343" s="11"/>
      <c r="BS343" s="11"/>
      <c r="BT343" s="11"/>
      <c r="BU343" s="11"/>
      <c r="BW343" s="11"/>
      <c r="BX343" s="11"/>
      <c r="BY343" s="11"/>
      <c r="CA343" s="11"/>
      <c r="CB343" s="11"/>
      <c r="CC343" s="11"/>
      <c r="CE343" s="11"/>
      <c r="CF343" s="11"/>
      <c r="CG343" s="11"/>
      <c r="CI343" s="11"/>
      <c r="CJ343" s="11"/>
      <c r="CK343" s="11"/>
      <c r="CM343" s="11"/>
      <c r="CN343" s="11"/>
      <c r="CO343" s="11"/>
      <c r="CQ343" s="11"/>
      <c r="CR343" s="11"/>
      <c r="CS343" s="11"/>
    </row>
    <row r="344" spans="1:97" ht="14.1" customHeight="1" x14ac:dyDescent="0.2">
      <c r="A344" s="64">
        <v>340</v>
      </c>
      <c r="B344" s="117" t="s">
        <v>1450</v>
      </c>
      <c r="C344" s="61" t="str">
        <f>'Map and Ab list'!Q49</f>
        <v>O23</v>
      </c>
      <c r="D344" s="61" t="str">
        <f>'Map and Ab list'!Q51</f>
        <v>O24</v>
      </c>
      <c r="E344" s="61" t="e">
        <f t="shared" si="60"/>
        <v>#VALUE!</v>
      </c>
      <c r="G344" s="61" t="str">
        <f>'Map and Ab list'!Q123</f>
        <v>O23</v>
      </c>
      <c r="H344" s="61" t="str">
        <f>'Map and Ab list'!Q125</f>
        <v>O24</v>
      </c>
      <c r="I344" s="61" t="e">
        <f t="shared" si="61"/>
        <v>#VALUE!</v>
      </c>
      <c r="K344" s="61" t="str">
        <f>'Map and Ab list'!Q197</f>
        <v>O23</v>
      </c>
      <c r="L344" s="61" t="str">
        <f>'Map and Ab list'!Q199</f>
        <v>O24</v>
      </c>
      <c r="M344" s="61" t="e">
        <f t="shared" si="62"/>
        <v>#VALUE!</v>
      </c>
      <c r="O344" s="61" t="str">
        <f>'Map and Ab list'!Q271</f>
        <v>O23</v>
      </c>
      <c r="P344" s="61" t="str">
        <f>'Map and Ab list'!Q273</f>
        <v>O24</v>
      </c>
      <c r="Q344" s="61" t="e">
        <f t="shared" si="63"/>
        <v>#VALUE!</v>
      </c>
      <c r="S344" s="61" t="str">
        <f>'Map and Ab list'!Q345</f>
        <v>O23</v>
      </c>
      <c r="T344" s="61" t="str">
        <f>'Map and Ab list'!Q347</f>
        <v>O24</v>
      </c>
      <c r="U344" s="61" t="e">
        <f t="shared" si="64"/>
        <v>#VALUE!</v>
      </c>
      <c r="W344" s="61" t="str">
        <f>'Map and Ab list'!Q419</f>
        <v>O23</v>
      </c>
      <c r="X344" s="61" t="str">
        <f>'Map and Ab list'!Q421</f>
        <v>O24</v>
      </c>
      <c r="Y344" s="61" t="e">
        <f t="shared" si="65"/>
        <v>#VALUE!</v>
      </c>
      <c r="AA344" s="61" t="str">
        <f>'Map and Ab list'!Q493</f>
        <v>O23</v>
      </c>
      <c r="AB344" s="61" t="str">
        <f>'Map and Ab list'!Q495</f>
        <v>O24</v>
      </c>
      <c r="AC344" s="61" t="e">
        <f t="shared" si="66"/>
        <v>#VALUE!</v>
      </c>
      <c r="AE344" s="61" t="str">
        <f>'Map and Ab list'!Q567</f>
        <v>O23</v>
      </c>
      <c r="AF344" s="61" t="str">
        <f>'Map and Ab list'!Q569</f>
        <v>O24</v>
      </c>
      <c r="AG344" s="61" t="e">
        <f t="shared" si="67"/>
        <v>#VALUE!</v>
      </c>
      <c r="AI344" s="61" t="str">
        <f>'Map and Ab list'!Q641</f>
        <v>O23</v>
      </c>
      <c r="AJ344" s="61" t="str">
        <f>'Map and Ab list'!Q643</f>
        <v>O24</v>
      </c>
      <c r="AK344" s="61" t="e">
        <f t="shared" si="68"/>
        <v>#VALUE!</v>
      </c>
      <c r="AM344" s="61" t="str">
        <f>'Map and Ab list'!Q715</f>
        <v>O23</v>
      </c>
      <c r="AN344" s="61" t="str">
        <f>'Map and Ab list'!Q717</f>
        <v>O24</v>
      </c>
      <c r="AO344" s="61" t="e">
        <f t="shared" si="69"/>
        <v>#VALUE!</v>
      </c>
      <c r="AQ344" s="61" t="str">
        <f>'Map and Ab list'!Q789</f>
        <v>O23</v>
      </c>
      <c r="AR344" s="61" t="str">
        <f>'Map and Ab list'!Q791</f>
        <v>O24</v>
      </c>
      <c r="AS344" s="61" t="e">
        <f t="shared" si="70"/>
        <v>#VALUE!</v>
      </c>
      <c r="AU344" s="61" t="str">
        <f>'Map and Ab list'!Q863</f>
        <v>O23</v>
      </c>
      <c r="AV344" s="61" t="str">
        <f>'Map and Ab list'!Q865</f>
        <v>O24</v>
      </c>
      <c r="AW344" s="61" t="e">
        <f t="shared" si="71"/>
        <v>#VALUE!</v>
      </c>
      <c r="AZ344" s="11"/>
      <c r="BA344" s="11"/>
      <c r="BC344" s="11"/>
      <c r="BD344" s="11"/>
      <c r="BE344" s="11"/>
      <c r="BG344" s="11"/>
      <c r="BH344" s="11"/>
      <c r="BI344" s="11"/>
      <c r="BK344" s="11"/>
      <c r="BL344" s="11"/>
      <c r="BM344" s="11"/>
      <c r="BO344" s="11"/>
      <c r="BP344" s="11"/>
      <c r="BQ344" s="11"/>
      <c r="BS344" s="11"/>
      <c r="BT344" s="11"/>
      <c r="BU344" s="11"/>
      <c r="BW344" s="11"/>
      <c r="BX344" s="11"/>
      <c r="BY344" s="11"/>
      <c r="CA344" s="11"/>
      <c r="CB344" s="11"/>
      <c r="CC344" s="11"/>
      <c r="CE344" s="11"/>
      <c r="CF344" s="11"/>
      <c r="CG344" s="11"/>
      <c r="CI344" s="11"/>
      <c r="CJ344" s="11"/>
      <c r="CK344" s="11"/>
      <c r="CM344" s="11"/>
      <c r="CN344" s="11"/>
      <c r="CO344" s="11"/>
      <c r="CQ344" s="11"/>
      <c r="CR344" s="11"/>
      <c r="CS344" s="11"/>
    </row>
    <row r="345" spans="1:97" ht="14.1" customHeight="1" x14ac:dyDescent="0.2">
      <c r="A345" s="64">
        <v>341</v>
      </c>
      <c r="B345" s="117" t="s">
        <v>1451</v>
      </c>
      <c r="C345" s="61" t="str">
        <f>'Map and Ab list'!R49</f>
        <v>P23</v>
      </c>
      <c r="D345" s="61" t="str">
        <f>'Map and Ab list'!R51</f>
        <v>P24</v>
      </c>
      <c r="E345" s="61" t="e">
        <f t="shared" si="60"/>
        <v>#VALUE!</v>
      </c>
      <c r="G345" s="61" t="str">
        <f>'Map and Ab list'!R123</f>
        <v>P23</v>
      </c>
      <c r="H345" s="61" t="str">
        <f>'Map and Ab list'!R125</f>
        <v>P24</v>
      </c>
      <c r="I345" s="61" t="e">
        <f t="shared" si="61"/>
        <v>#VALUE!</v>
      </c>
      <c r="K345" s="61" t="str">
        <f>'Map and Ab list'!R197</f>
        <v>P23</v>
      </c>
      <c r="L345" s="61" t="str">
        <f>'Map and Ab list'!R199</f>
        <v>P24</v>
      </c>
      <c r="M345" s="61" t="e">
        <f t="shared" si="62"/>
        <v>#VALUE!</v>
      </c>
      <c r="O345" s="61" t="str">
        <f>'Map and Ab list'!R271</f>
        <v>P23</v>
      </c>
      <c r="P345" s="61" t="str">
        <f>'Map and Ab list'!R273</f>
        <v>P24</v>
      </c>
      <c r="Q345" s="61" t="e">
        <f t="shared" si="63"/>
        <v>#VALUE!</v>
      </c>
      <c r="S345" s="61" t="str">
        <f>'Map and Ab list'!R345</f>
        <v>P23</v>
      </c>
      <c r="T345" s="61" t="str">
        <f>'Map and Ab list'!R347</f>
        <v>P24</v>
      </c>
      <c r="U345" s="61" t="e">
        <f t="shared" si="64"/>
        <v>#VALUE!</v>
      </c>
      <c r="W345" s="61" t="str">
        <f>'Map and Ab list'!R419</f>
        <v>P23</v>
      </c>
      <c r="X345" s="61" t="str">
        <f>'Map and Ab list'!R421</f>
        <v>P24</v>
      </c>
      <c r="Y345" s="61" t="e">
        <f t="shared" si="65"/>
        <v>#VALUE!</v>
      </c>
      <c r="AA345" s="61" t="str">
        <f>'Map and Ab list'!R493</f>
        <v>P23</v>
      </c>
      <c r="AB345" s="61" t="str">
        <f>'Map and Ab list'!R495</f>
        <v>P24</v>
      </c>
      <c r="AC345" s="61" t="e">
        <f t="shared" si="66"/>
        <v>#VALUE!</v>
      </c>
      <c r="AE345" s="61" t="str">
        <f>'Map and Ab list'!R567</f>
        <v>P23</v>
      </c>
      <c r="AF345" s="61" t="str">
        <f>'Map and Ab list'!R569</f>
        <v>P24</v>
      </c>
      <c r="AG345" s="61" t="e">
        <f t="shared" si="67"/>
        <v>#VALUE!</v>
      </c>
      <c r="AI345" s="61" t="str">
        <f>'Map and Ab list'!R641</f>
        <v>P23</v>
      </c>
      <c r="AJ345" s="61" t="str">
        <f>'Map and Ab list'!R643</f>
        <v>P24</v>
      </c>
      <c r="AK345" s="61" t="e">
        <f t="shared" si="68"/>
        <v>#VALUE!</v>
      </c>
      <c r="AM345" s="61" t="str">
        <f>'Map and Ab list'!R715</f>
        <v>P23</v>
      </c>
      <c r="AN345" s="61" t="str">
        <f>'Map and Ab list'!R717</f>
        <v>P24</v>
      </c>
      <c r="AO345" s="61" t="e">
        <f t="shared" si="69"/>
        <v>#VALUE!</v>
      </c>
      <c r="AQ345" s="61" t="str">
        <f>'Map and Ab list'!R789</f>
        <v>P23</v>
      </c>
      <c r="AR345" s="61" t="str">
        <f>'Map and Ab list'!R791</f>
        <v>P24</v>
      </c>
      <c r="AS345" s="61" t="e">
        <f t="shared" si="70"/>
        <v>#VALUE!</v>
      </c>
      <c r="AU345" s="61" t="str">
        <f>'Map and Ab list'!R863</f>
        <v>P23</v>
      </c>
      <c r="AV345" s="61" t="str">
        <f>'Map and Ab list'!R865</f>
        <v>P24</v>
      </c>
      <c r="AW345" s="61" t="e">
        <f t="shared" si="71"/>
        <v>#VALUE!</v>
      </c>
      <c r="AZ345" s="11"/>
      <c r="BA345" s="11"/>
      <c r="BC345" s="11"/>
      <c r="BD345" s="11"/>
      <c r="BE345" s="11"/>
      <c r="BG345" s="11"/>
      <c r="BH345" s="11"/>
      <c r="BI345" s="11"/>
      <c r="BK345" s="11"/>
      <c r="BL345" s="11"/>
      <c r="BM345" s="11"/>
      <c r="BO345" s="11"/>
      <c r="BP345" s="11"/>
      <c r="BQ345" s="11"/>
      <c r="BS345" s="11"/>
      <c r="BT345" s="11"/>
      <c r="BU345" s="11"/>
      <c r="BW345" s="11"/>
      <c r="BX345" s="11"/>
      <c r="BY345" s="11"/>
      <c r="CA345" s="11"/>
      <c r="CB345" s="11"/>
      <c r="CC345" s="11"/>
      <c r="CE345" s="11"/>
      <c r="CF345" s="11"/>
      <c r="CG345" s="11"/>
      <c r="CI345" s="11"/>
      <c r="CJ345" s="11"/>
      <c r="CK345" s="11"/>
      <c r="CM345" s="11"/>
      <c r="CN345" s="11"/>
      <c r="CO345" s="11"/>
      <c r="CQ345" s="11"/>
      <c r="CR345" s="11"/>
      <c r="CS345" s="11"/>
    </row>
    <row r="346" spans="1:97" ht="14.1" customHeight="1" x14ac:dyDescent="0.2">
      <c r="A346" s="64">
        <v>342</v>
      </c>
      <c r="B346" s="117" t="s">
        <v>1452</v>
      </c>
      <c r="C346" s="61" t="str">
        <f>'Map and Ab list'!S49</f>
        <v>S23</v>
      </c>
      <c r="D346" s="61" t="str">
        <f>'Map and Ab list'!S51</f>
        <v>S24</v>
      </c>
      <c r="E346" s="61" t="e">
        <f t="shared" si="60"/>
        <v>#VALUE!</v>
      </c>
      <c r="G346" s="61" t="str">
        <f>'Map and Ab list'!S123</f>
        <v>S23</v>
      </c>
      <c r="H346" s="61" t="str">
        <f>'Map and Ab list'!S125</f>
        <v>S24</v>
      </c>
      <c r="I346" s="61" t="e">
        <f t="shared" si="61"/>
        <v>#VALUE!</v>
      </c>
      <c r="K346" s="61" t="str">
        <f>'Map and Ab list'!S197</f>
        <v>S23</v>
      </c>
      <c r="L346" s="61" t="str">
        <f>'Map and Ab list'!S199</f>
        <v>S24</v>
      </c>
      <c r="M346" s="61" t="e">
        <f t="shared" si="62"/>
        <v>#VALUE!</v>
      </c>
      <c r="O346" s="61" t="str">
        <f>'Map and Ab list'!S271</f>
        <v>S23</v>
      </c>
      <c r="P346" s="61" t="str">
        <f>'Map and Ab list'!S273</f>
        <v>S24</v>
      </c>
      <c r="Q346" s="61" t="e">
        <f t="shared" si="63"/>
        <v>#VALUE!</v>
      </c>
      <c r="S346" s="61" t="str">
        <f>'Map and Ab list'!S345</f>
        <v>S23</v>
      </c>
      <c r="T346" s="61" t="str">
        <f>'Map and Ab list'!S347</f>
        <v>S24</v>
      </c>
      <c r="U346" s="61" t="e">
        <f t="shared" si="64"/>
        <v>#VALUE!</v>
      </c>
      <c r="W346" s="61" t="str">
        <f>'Map and Ab list'!S419</f>
        <v>S23</v>
      </c>
      <c r="X346" s="61" t="str">
        <f>'Map and Ab list'!S421</f>
        <v>S24</v>
      </c>
      <c r="Y346" s="61" t="e">
        <f t="shared" si="65"/>
        <v>#VALUE!</v>
      </c>
      <c r="AA346" s="61" t="str">
        <f>'Map and Ab list'!S493</f>
        <v>S23</v>
      </c>
      <c r="AB346" s="61" t="str">
        <f>'Map and Ab list'!S495</f>
        <v>S24</v>
      </c>
      <c r="AC346" s="61" t="e">
        <f t="shared" si="66"/>
        <v>#VALUE!</v>
      </c>
      <c r="AE346" s="61" t="str">
        <f>'Map and Ab list'!S567</f>
        <v>S23</v>
      </c>
      <c r="AF346" s="61" t="str">
        <f>'Map and Ab list'!S569</f>
        <v>S24</v>
      </c>
      <c r="AG346" s="61" t="e">
        <f t="shared" si="67"/>
        <v>#VALUE!</v>
      </c>
      <c r="AI346" s="61" t="str">
        <f>'Map and Ab list'!S641</f>
        <v>S23</v>
      </c>
      <c r="AJ346" s="61" t="str">
        <f>'Map and Ab list'!S643</f>
        <v>S24</v>
      </c>
      <c r="AK346" s="61" t="e">
        <f t="shared" si="68"/>
        <v>#VALUE!</v>
      </c>
      <c r="AM346" s="61" t="str">
        <f>'Map and Ab list'!S715</f>
        <v>S23</v>
      </c>
      <c r="AN346" s="61" t="str">
        <f>'Map and Ab list'!S717</f>
        <v>S24</v>
      </c>
      <c r="AO346" s="61" t="e">
        <f t="shared" si="69"/>
        <v>#VALUE!</v>
      </c>
      <c r="AQ346" s="61" t="str">
        <f>'Map and Ab list'!S789</f>
        <v>S23</v>
      </c>
      <c r="AR346" s="61" t="str">
        <f>'Map and Ab list'!S791</f>
        <v>S24</v>
      </c>
      <c r="AS346" s="61" t="e">
        <f t="shared" si="70"/>
        <v>#VALUE!</v>
      </c>
      <c r="AU346" s="61" t="str">
        <f>'Map and Ab list'!S863</f>
        <v>S23</v>
      </c>
      <c r="AV346" s="61" t="str">
        <f>'Map and Ab list'!S865</f>
        <v>S24</v>
      </c>
      <c r="AW346" s="61" t="e">
        <f t="shared" si="71"/>
        <v>#VALUE!</v>
      </c>
      <c r="AZ346" s="11"/>
      <c r="BA346" s="11"/>
      <c r="BC346" s="11"/>
      <c r="BD346" s="11"/>
      <c r="BE346" s="11"/>
      <c r="BG346" s="11"/>
      <c r="BH346" s="11"/>
      <c r="BI346" s="11"/>
      <c r="BK346" s="11"/>
      <c r="BL346" s="11"/>
      <c r="BM346" s="11"/>
      <c r="BO346" s="11"/>
      <c r="BP346" s="11"/>
      <c r="BQ346" s="11"/>
      <c r="BS346" s="11"/>
      <c r="BT346" s="11"/>
      <c r="BU346" s="11"/>
      <c r="BW346" s="11"/>
      <c r="BX346" s="11"/>
      <c r="BY346" s="11"/>
      <c r="CA346" s="11"/>
      <c r="CB346" s="11"/>
      <c r="CC346" s="11"/>
      <c r="CE346" s="11"/>
      <c r="CF346" s="11"/>
      <c r="CG346" s="11"/>
      <c r="CI346" s="11"/>
      <c r="CJ346" s="11"/>
      <c r="CK346" s="11"/>
      <c r="CM346" s="11"/>
      <c r="CN346" s="11"/>
      <c r="CO346" s="11"/>
      <c r="CQ346" s="11"/>
      <c r="CR346" s="11"/>
      <c r="CS346" s="11"/>
    </row>
    <row r="347" spans="1:97" ht="14.1" customHeight="1" x14ac:dyDescent="0.2">
      <c r="A347" s="64">
        <v>343</v>
      </c>
      <c r="B347" s="117" t="s">
        <v>1453</v>
      </c>
      <c r="C347" s="61" t="str">
        <f>'Map and Ab list'!T49</f>
        <v>R23</v>
      </c>
      <c r="D347" s="61" t="str">
        <f>'Map and Ab list'!T51</f>
        <v>R24</v>
      </c>
      <c r="E347" s="61" t="e">
        <f t="shared" si="60"/>
        <v>#VALUE!</v>
      </c>
      <c r="G347" s="61" t="str">
        <f>'Map and Ab list'!T123</f>
        <v>R23</v>
      </c>
      <c r="H347" s="61" t="str">
        <f>'Map and Ab list'!T125</f>
        <v>R24</v>
      </c>
      <c r="I347" s="61" t="e">
        <f t="shared" si="61"/>
        <v>#VALUE!</v>
      </c>
      <c r="K347" s="61" t="str">
        <f>'Map and Ab list'!T197</f>
        <v>R23</v>
      </c>
      <c r="L347" s="61" t="str">
        <f>'Map and Ab list'!T199</f>
        <v>R24</v>
      </c>
      <c r="M347" s="61" t="e">
        <f t="shared" si="62"/>
        <v>#VALUE!</v>
      </c>
      <c r="O347" s="61" t="str">
        <f>'Map and Ab list'!T271</f>
        <v>R23</v>
      </c>
      <c r="P347" s="61" t="str">
        <f>'Map and Ab list'!T273</f>
        <v>R24</v>
      </c>
      <c r="Q347" s="61" t="e">
        <f t="shared" si="63"/>
        <v>#VALUE!</v>
      </c>
      <c r="S347" s="61" t="str">
        <f>'Map and Ab list'!T345</f>
        <v>R23</v>
      </c>
      <c r="T347" s="61" t="str">
        <f>'Map and Ab list'!T347</f>
        <v>R24</v>
      </c>
      <c r="U347" s="61" t="e">
        <f t="shared" si="64"/>
        <v>#VALUE!</v>
      </c>
      <c r="W347" s="61" t="str">
        <f>'Map and Ab list'!T419</f>
        <v>R23</v>
      </c>
      <c r="X347" s="61" t="str">
        <f>'Map and Ab list'!T421</f>
        <v>R24</v>
      </c>
      <c r="Y347" s="61" t="e">
        <f t="shared" si="65"/>
        <v>#VALUE!</v>
      </c>
      <c r="AA347" s="61" t="str">
        <f>'Map and Ab list'!T493</f>
        <v>R23</v>
      </c>
      <c r="AB347" s="61" t="str">
        <f>'Map and Ab list'!T495</f>
        <v>R24</v>
      </c>
      <c r="AC347" s="61" t="e">
        <f t="shared" si="66"/>
        <v>#VALUE!</v>
      </c>
      <c r="AE347" s="61" t="str">
        <f>'Map and Ab list'!T567</f>
        <v>R23</v>
      </c>
      <c r="AF347" s="61" t="str">
        <f>'Map and Ab list'!T569</f>
        <v>R24</v>
      </c>
      <c r="AG347" s="61" t="e">
        <f t="shared" si="67"/>
        <v>#VALUE!</v>
      </c>
      <c r="AI347" s="61" t="str">
        <f>'Map and Ab list'!T641</f>
        <v>R23</v>
      </c>
      <c r="AJ347" s="61" t="str">
        <f>'Map and Ab list'!T643</f>
        <v>R24</v>
      </c>
      <c r="AK347" s="61" t="e">
        <f t="shared" si="68"/>
        <v>#VALUE!</v>
      </c>
      <c r="AM347" s="61" t="str">
        <f>'Map and Ab list'!T715</f>
        <v>R23</v>
      </c>
      <c r="AN347" s="61" t="str">
        <f>'Map and Ab list'!T717</f>
        <v>R24</v>
      </c>
      <c r="AO347" s="61" t="e">
        <f t="shared" si="69"/>
        <v>#VALUE!</v>
      </c>
      <c r="AQ347" s="61" t="str">
        <f>'Map and Ab list'!T789</f>
        <v>R23</v>
      </c>
      <c r="AR347" s="61" t="str">
        <f>'Map and Ab list'!T791</f>
        <v>R24</v>
      </c>
      <c r="AS347" s="61" t="e">
        <f t="shared" si="70"/>
        <v>#VALUE!</v>
      </c>
      <c r="AU347" s="61" t="str">
        <f>'Map and Ab list'!T863</f>
        <v>R23</v>
      </c>
      <c r="AV347" s="61" t="str">
        <f>'Map and Ab list'!T865</f>
        <v>R24</v>
      </c>
      <c r="AW347" s="61" t="e">
        <f t="shared" si="71"/>
        <v>#VALUE!</v>
      </c>
      <c r="AZ347" s="11"/>
      <c r="BA347" s="11"/>
      <c r="BC347" s="11"/>
      <c r="BD347" s="11"/>
      <c r="BE347" s="11"/>
      <c r="BG347" s="11"/>
      <c r="BH347" s="11"/>
      <c r="BI347" s="11"/>
      <c r="BK347" s="11"/>
      <c r="BL347" s="11"/>
      <c r="BM347" s="11"/>
      <c r="BO347" s="11"/>
      <c r="BP347" s="11"/>
      <c r="BQ347" s="11"/>
      <c r="BS347" s="11"/>
      <c r="BT347" s="11"/>
      <c r="BU347" s="11"/>
      <c r="BW347" s="11"/>
      <c r="BX347" s="11"/>
      <c r="BY347" s="11"/>
      <c r="CA347" s="11"/>
      <c r="CB347" s="11"/>
      <c r="CC347" s="11"/>
      <c r="CE347" s="11"/>
      <c r="CF347" s="11"/>
      <c r="CG347" s="11"/>
      <c r="CI347" s="11"/>
      <c r="CJ347" s="11"/>
      <c r="CK347" s="11"/>
      <c r="CM347" s="11"/>
      <c r="CN347" s="11"/>
      <c r="CO347" s="11"/>
      <c r="CQ347" s="11"/>
      <c r="CR347" s="11"/>
      <c r="CS347" s="11"/>
    </row>
    <row r="348" spans="1:97" ht="14.1" customHeight="1" x14ac:dyDescent="0.2">
      <c r="A348" s="64">
        <v>344</v>
      </c>
      <c r="B348" s="117" t="s">
        <v>1454</v>
      </c>
      <c r="C348" s="61" t="str">
        <f>'Map and Ab list'!U49</f>
        <v>S23</v>
      </c>
      <c r="D348" s="61" t="str">
        <f>'Map and Ab list'!U51</f>
        <v>S24</v>
      </c>
      <c r="E348" s="61" t="e">
        <f t="shared" si="60"/>
        <v>#VALUE!</v>
      </c>
      <c r="G348" s="61" t="str">
        <f>'Map and Ab list'!U123</f>
        <v>S23</v>
      </c>
      <c r="H348" s="61" t="str">
        <f>'Map and Ab list'!U125</f>
        <v>S24</v>
      </c>
      <c r="I348" s="61" t="e">
        <f t="shared" si="61"/>
        <v>#VALUE!</v>
      </c>
      <c r="K348" s="61" t="str">
        <f>'Map and Ab list'!U197</f>
        <v>S23</v>
      </c>
      <c r="L348" s="61" t="str">
        <f>'Map and Ab list'!U199</f>
        <v>S24</v>
      </c>
      <c r="M348" s="61" t="e">
        <f t="shared" si="62"/>
        <v>#VALUE!</v>
      </c>
      <c r="O348" s="61" t="str">
        <f>'Map and Ab list'!U271</f>
        <v>S23</v>
      </c>
      <c r="P348" s="61" t="str">
        <f>'Map and Ab list'!U273</f>
        <v>S24</v>
      </c>
      <c r="Q348" s="61" t="e">
        <f t="shared" si="63"/>
        <v>#VALUE!</v>
      </c>
      <c r="S348" s="61" t="str">
        <f>'Map and Ab list'!U345</f>
        <v>S23</v>
      </c>
      <c r="T348" s="61" t="str">
        <f>'Map and Ab list'!U347</f>
        <v>S24</v>
      </c>
      <c r="U348" s="61" t="e">
        <f t="shared" si="64"/>
        <v>#VALUE!</v>
      </c>
      <c r="W348" s="61" t="str">
        <f>'Map and Ab list'!U419</f>
        <v>S23</v>
      </c>
      <c r="X348" s="61" t="str">
        <f>'Map and Ab list'!U421</f>
        <v>S24</v>
      </c>
      <c r="Y348" s="61" t="e">
        <f t="shared" si="65"/>
        <v>#VALUE!</v>
      </c>
      <c r="AA348" s="61" t="str">
        <f>'Map and Ab list'!U493</f>
        <v>S23</v>
      </c>
      <c r="AB348" s="61" t="str">
        <f>'Map and Ab list'!U495</f>
        <v>S24</v>
      </c>
      <c r="AC348" s="61" t="e">
        <f t="shared" si="66"/>
        <v>#VALUE!</v>
      </c>
      <c r="AE348" s="61" t="str">
        <f>'Map and Ab list'!U567</f>
        <v>S23</v>
      </c>
      <c r="AF348" s="61" t="str">
        <f>'Map and Ab list'!U569</f>
        <v>S24</v>
      </c>
      <c r="AG348" s="61" t="e">
        <f t="shared" si="67"/>
        <v>#VALUE!</v>
      </c>
      <c r="AI348" s="61" t="str">
        <f>'Map and Ab list'!U641</f>
        <v>S23</v>
      </c>
      <c r="AJ348" s="61" t="str">
        <f>'Map and Ab list'!U643</f>
        <v>S24</v>
      </c>
      <c r="AK348" s="61" t="e">
        <f t="shared" si="68"/>
        <v>#VALUE!</v>
      </c>
      <c r="AM348" s="61" t="str">
        <f>'Map and Ab list'!U715</f>
        <v>S23</v>
      </c>
      <c r="AN348" s="61" t="str">
        <f>'Map and Ab list'!U717</f>
        <v>S24</v>
      </c>
      <c r="AO348" s="61" t="e">
        <f t="shared" si="69"/>
        <v>#VALUE!</v>
      </c>
      <c r="AQ348" s="61" t="str">
        <f>'Map and Ab list'!U789</f>
        <v>S23</v>
      </c>
      <c r="AR348" s="61" t="str">
        <f>'Map and Ab list'!U791</f>
        <v>S24</v>
      </c>
      <c r="AS348" s="61" t="e">
        <f t="shared" si="70"/>
        <v>#VALUE!</v>
      </c>
      <c r="AU348" s="61" t="str">
        <f>'Map and Ab list'!U863</f>
        <v>S23</v>
      </c>
      <c r="AV348" s="61" t="str">
        <f>'Map and Ab list'!U865</f>
        <v>S24</v>
      </c>
      <c r="AW348" s="61" t="e">
        <f t="shared" si="71"/>
        <v>#VALUE!</v>
      </c>
      <c r="AZ348" s="11"/>
      <c r="BA348" s="11"/>
      <c r="BC348" s="11"/>
      <c r="BD348" s="11"/>
      <c r="BE348" s="11"/>
      <c r="BG348" s="11"/>
      <c r="BH348" s="11"/>
      <c r="BI348" s="11"/>
      <c r="BK348" s="11"/>
      <c r="BL348" s="11"/>
      <c r="BM348" s="11"/>
      <c r="BO348" s="11"/>
      <c r="BP348" s="11"/>
      <c r="BQ348" s="11"/>
      <c r="BS348" s="11"/>
      <c r="BT348" s="11"/>
      <c r="BU348" s="11"/>
      <c r="BW348" s="11"/>
      <c r="BX348" s="11"/>
      <c r="BY348" s="11"/>
      <c r="CA348" s="11"/>
      <c r="CB348" s="11"/>
      <c r="CC348" s="11"/>
      <c r="CE348" s="11"/>
      <c r="CF348" s="11"/>
      <c r="CG348" s="11"/>
      <c r="CI348" s="11"/>
      <c r="CJ348" s="11"/>
      <c r="CK348" s="11"/>
      <c r="CM348" s="11"/>
      <c r="CN348" s="11"/>
      <c r="CO348" s="11"/>
      <c r="CQ348" s="11"/>
      <c r="CR348" s="11"/>
      <c r="CS348" s="11"/>
    </row>
    <row r="349" spans="1:97" ht="14.1" customHeight="1" x14ac:dyDescent="0.2">
      <c r="A349" s="64">
        <v>345</v>
      </c>
      <c r="B349" s="117" t="s">
        <v>1455</v>
      </c>
      <c r="C349" s="61" t="str">
        <f>'Map and Ab list'!V49</f>
        <v>T23</v>
      </c>
      <c r="D349" s="61" t="str">
        <f>'Map and Ab list'!V51</f>
        <v>T24</v>
      </c>
      <c r="E349" s="61" t="e">
        <f t="shared" si="60"/>
        <v>#VALUE!</v>
      </c>
      <c r="G349" s="61" t="str">
        <f>'Map and Ab list'!V123</f>
        <v>T23</v>
      </c>
      <c r="H349" s="61" t="str">
        <f>'Map and Ab list'!V125</f>
        <v>T24</v>
      </c>
      <c r="I349" s="61" t="e">
        <f t="shared" si="61"/>
        <v>#VALUE!</v>
      </c>
      <c r="K349" s="61" t="str">
        <f>'Map and Ab list'!V197</f>
        <v>T23</v>
      </c>
      <c r="L349" s="61" t="str">
        <f>'Map and Ab list'!V199</f>
        <v>T24</v>
      </c>
      <c r="M349" s="61" t="e">
        <f t="shared" si="62"/>
        <v>#VALUE!</v>
      </c>
      <c r="O349" s="61" t="str">
        <f>'Map and Ab list'!V271</f>
        <v>T23</v>
      </c>
      <c r="P349" s="61" t="str">
        <f>'Map and Ab list'!V273</f>
        <v>T24</v>
      </c>
      <c r="Q349" s="61" t="e">
        <f t="shared" si="63"/>
        <v>#VALUE!</v>
      </c>
      <c r="S349" s="61" t="str">
        <f>'Map and Ab list'!V345</f>
        <v>T23</v>
      </c>
      <c r="T349" s="61" t="str">
        <f>'Map and Ab list'!V347</f>
        <v>T24</v>
      </c>
      <c r="U349" s="61" t="e">
        <f t="shared" si="64"/>
        <v>#VALUE!</v>
      </c>
      <c r="W349" s="61" t="str">
        <f>'Map and Ab list'!V419</f>
        <v>T23</v>
      </c>
      <c r="X349" s="61" t="str">
        <f>'Map and Ab list'!V421</f>
        <v>T24</v>
      </c>
      <c r="Y349" s="61" t="e">
        <f t="shared" si="65"/>
        <v>#VALUE!</v>
      </c>
      <c r="AA349" s="61" t="str">
        <f>'Map and Ab list'!V493</f>
        <v>T23</v>
      </c>
      <c r="AB349" s="61" t="str">
        <f>'Map and Ab list'!V495</f>
        <v>T24</v>
      </c>
      <c r="AC349" s="61" t="e">
        <f t="shared" si="66"/>
        <v>#VALUE!</v>
      </c>
      <c r="AE349" s="61" t="str">
        <f>'Map and Ab list'!V567</f>
        <v>T23</v>
      </c>
      <c r="AF349" s="61" t="str">
        <f>'Map and Ab list'!V569</f>
        <v>T24</v>
      </c>
      <c r="AG349" s="61" t="e">
        <f t="shared" si="67"/>
        <v>#VALUE!</v>
      </c>
      <c r="AI349" s="61" t="str">
        <f>'Map and Ab list'!V641</f>
        <v>T23</v>
      </c>
      <c r="AJ349" s="61" t="str">
        <f>'Map and Ab list'!V643</f>
        <v>T24</v>
      </c>
      <c r="AK349" s="61" t="e">
        <f t="shared" si="68"/>
        <v>#VALUE!</v>
      </c>
      <c r="AM349" s="61" t="str">
        <f>'Map and Ab list'!V715</f>
        <v>T23</v>
      </c>
      <c r="AN349" s="61" t="str">
        <f>'Map and Ab list'!V717</f>
        <v>T24</v>
      </c>
      <c r="AO349" s="61" t="e">
        <f t="shared" si="69"/>
        <v>#VALUE!</v>
      </c>
      <c r="AQ349" s="61" t="str">
        <f>'Map and Ab list'!V789</f>
        <v>T23</v>
      </c>
      <c r="AR349" s="61" t="str">
        <f>'Map and Ab list'!V791</f>
        <v>T24</v>
      </c>
      <c r="AS349" s="61" t="e">
        <f t="shared" si="70"/>
        <v>#VALUE!</v>
      </c>
      <c r="AU349" s="61" t="str">
        <f>'Map and Ab list'!V863</f>
        <v>T23</v>
      </c>
      <c r="AV349" s="61" t="str">
        <f>'Map and Ab list'!V865</f>
        <v>T24</v>
      </c>
      <c r="AW349" s="61" t="e">
        <f t="shared" si="71"/>
        <v>#VALUE!</v>
      </c>
      <c r="AZ349" s="11"/>
      <c r="BA349" s="11"/>
      <c r="BC349" s="11"/>
      <c r="BD349" s="11"/>
      <c r="BE349" s="11"/>
      <c r="BG349" s="11"/>
      <c r="BH349" s="11"/>
      <c r="BI349" s="11"/>
      <c r="BK349" s="11"/>
      <c r="BL349" s="11"/>
      <c r="BM349" s="11"/>
      <c r="BO349" s="11"/>
      <c r="BP349" s="11"/>
      <c r="BQ349" s="11"/>
      <c r="BS349" s="11"/>
      <c r="BT349" s="11"/>
      <c r="BU349" s="11"/>
      <c r="BW349" s="11"/>
      <c r="BX349" s="11"/>
      <c r="BY349" s="11"/>
      <c r="CA349" s="11"/>
      <c r="CB349" s="11"/>
      <c r="CC349" s="11"/>
      <c r="CE349" s="11"/>
      <c r="CF349" s="11"/>
      <c r="CG349" s="11"/>
      <c r="CI349" s="11"/>
      <c r="CJ349" s="11"/>
      <c r="CK349" s="11"/>
      <c r="CM349" s="11"/>
      <c r="CN349" s="11"/>
      <c r="CO349" s="11"/>
      <c r="CQ349" s="11"/>
      <c r="CR349" s="11"/>
      <c r="CS349" s="11"/>
    </row>
    <row r="350" spans="1:97" ht="14.1" customHeight="1" x14ac:dyDescent="0.2">
      <c r="A350" s="64">
        <v>346</v>
      </c>
      <c r="B350" s="117" t="s">
        <v>1456</v>
      </c>
      <c r="C350" s="61" t="str">
        <f>'Map and Ab list'!W49</f>
        <v>U23</v>
      </c>
      <c r="D350" s="61" t="str">
        <f>'Map and Ab list'!W51</f>
        <v>U24</v>
      </c>
      <c r="E350" s="61" t="e">
        <f t="shared" si="60"/>
        <v>#VALUE!</v>
      </c>
      <c r="G350" s="61" t="str">
        <f>'Map and Ab list'!W123</f>
        <v>U23</v>
      </c>
      <c r="H350" s="61" t="str">
        <f>'Map and Ab list'!W125</f>
        <v>U24</v>
      </c>
      <c r="I350" s="61" t="e">
        <f t="shared" si="61"/>
        <v>#VALUE!</v>
      </c>
      <c r="K350" s="61" t="str">
        <f>'Map and Ab list'!W197</f>
        <v>U23</v>
      </c>
      <c r="L350" s="61" t="str">
        <f>'Map and Ab list'!W199</f>
        <v>U24</v>
      </c>
      <c r="M350" s="61" t="e">
        <f t="shared" si="62"/>
        <v>#VALUE!</v>
      </c>
      <c r="O350" s="61" t="str">
        <f>'Map and Ab list'!W271</f>
        <v>U23</v>
      </c>
      <c r="P350" s="61" t="str">
        <f>'Map and Ab list'!W273</f>
        <v>U24</v>
      </c>
      <c r="Q350" s="61" t="e">
        <f t="shared" si="63"/>
        <v>#VALUE!</v>
      </c>
      <c r="S350" s="61" t="str">
        <f>'Map and Ab list'!W345</f>
        <v>U23</v>
      </c>
      <c r="T350" s="61" t="str">
        <f>'Map and Ab list'!W347</f>
        <v>U24</v>
      </c>
      <c r="U350" s="61" t="e">
        <f t="shared" si="64"/>
        <v>#VALUE!</v>
      </c>
      <c r="W350" s="61" t="str">
        <f>'Map and Ab list'!W419</f>
        <v>U23</v>
      </c>
      <c r="X350" s="61" t="str">
        <f>'Map and Ab list'!W421</f>
        <v>U24</v>
      </c>
      <c r="Y350" s="61" t="e">
        <f t="shared" si="65"/>
        <v>#VALUE!</v>
      </c>
      <c r="AA350" s="61" t="str">
        <f>'Map and Ab list'!W493</f>
        <v>U23</v>
      </c>
      <c r="AB350" s="61" t="str">
        <f>'Map and Ab list'!W495</f>
        <v>U24</v>
      </c>
      <c r="AC350" s="61" t="e">
        <f t="shared" si="66"/>
        <v>#VALUE!</v>
      </c>
      <c r="AE350" s="61" t="str">
        <f>'Map and Ab list'!W567</f>
        <v>U23</v>
      </c>
      <c r="AF350" s="61" t="str">
        <f>'Map and Ab list'!W569</f>
        <v>U24</v>
      </c>
      <c r="AG350" s="61" t="e">
        <f t="shared" si="67"/>
        <v>#VALUE!</v>
      </c>
      <c r="AI350" s="61" t="str">
        <f>'Map and Ab list'!W641</f>
        <v>U23</v>
      </c>
      <c r="AJ350" s="61" t="str">
        <f>'Map and Ab list'!W643</f>
        <v>U24</v>
      </c>
      <c r="AK350" s="61" t="e">
        <f t="shared" si="68"/>
        <v>#VALUE!</v>
      </c>
      <c r="AM350" s="61" t="str">
        <f>'Map and Ab list'!W715</f>
        <v>U23</v>
      </c>
      <c r="AN350" s="61" t="str">
        <f>'Map and Ab list'!W717</f>
        <v>U24</v>
      </c>
      <c r="AO350" s="61" t="e">
        <f t="shared" si="69"/>
        <v>#VALUE!</v>
      </c>
      <c r="AQ350" s="61" t="str">
        <f>'Map and Ab list'!W789</f>
        <v>U23</v>
      </c>
      <c r="AR350" s="61" t="str">
        <f>'Map and Ab list'!W791</f>
        <v>U24</v>
      </c>
      <c r="AS350" s="61" t="e">
        <f t="shared" si="70"/>
        <v>#VALUE!</v>
      </c>
      <c r="AU350" s="61" t="str">
        <f>'Map and Ab list'!W863</f>
        <v>U23</v>
      </c>
      <c r="AV350" s="61" t="str">
        <f>'Map and Ab list'!W865</f>
        <v>U24</v>
      </c>
      <c r="AW350" s="61" t="e">
        <f t="shared" si="71"/>
        <v>#VALUE!</v>
      </c>
      <c r="AZ350" s="11"/>
      <c r="BA350" s="11"/>
      <c r="BC350" s="11"/>
      <c r="BD350" s="11"/>
      <c r="BE350" s="11"/>
      <c r="BG350" s="11"/>
      <c r="BH350" s="11"/>
      <c r="BI350" s="11"/>
      <c r="BK350" s="11"/>
      <c r="BL350" s="11"/>
      <c r="BM350" s="11"/>
      <c r="BO350" s="11"/>
      <c r="BP350" s="11"/>
      <c r="BQ350" s="11"/>
      <c r="BS350" s="11"/>
      <c r="BT350" s="11"/>
      <c r="BU350" s="11"/>
      <c r="BW350" s="11"/>
      <c r="BX350" s="11"/>
      <c r="BY350" s="11"/>
      <c r="CA350" s="11"/>
      <c r="CB350" s="11"/>
      <c r="CC350" s="11"/>
      <c r="CE350" s="11"/>
      <c r="CF350" s="11"/>
      <c r="CG350" s="11"/>
      <c r="CI350" s="11"/>
      <c r="CJ350" s="11"/>
      <c r="CK350" s="11"/>
      <c r="CM350" s="11"/>
      <c r="CN350" s="11"/>
      <c r="CO350" s="11"/>
      <c r="CQ350" s="11"/>
      <c r="CR350" s="11"/>
      <c r="CS350" s="11"/>
    </row>
    <row r="351" spans="1:97" ht="14.1" customHeight="1" x14ac:dyDescent="0.2">
      <c r="A351" s="64">
        <v>347</v>
      </c>
      <c r="B351" s="117" t="s">
        <v>1457</v>
      </c>
      <c r="C351" s="61" t="str">
        <f>'Map and Ab list'!X49</f>
        <v>V23</v>
      </c>
      <c r="D351" s="61" t="str">
        <f>'Map and Ab list'!X51</f>
        <v>V24</v>
      </c>
      <c r="E351" s="61" t="e">
        <f t="shared" si="60"/>
        <v>#VALUE!</v>
      </c>
      <c r="G351" s="61" t="str">
        <f>'Map and Ab list'!X123</f>
        <v>V23</v>
      </c>
      <c r="H351" s="61" t="str">
        <f>'Map and Ab list'!X125</f>
        <v>V24</v>
      </c>
      <c r="I351" s="61" t="e">
        <f t="shared" si="61"/>
        <v>#VALUE!</v>
      </c>
      <c r="K351" s="61" t="str">
        <f>'Map and Ab list'!X197</f>
        <v>V23</v>
      </c>
      <c r="L351" s="61" t="str">
        <f>'Map and Ab list'!X199</f>
        <v>V24</v>
      </c>
      <c r="M351" s="61" t="e">
        <f t="shared" si="62"/>
        <v>#VALUE!</v>
      </c>
      <c r="O351" s="61" t="str">
        <f>'Map and Ab list'!X271</f>
        <v>V23</v>
      </c>
      <c r="P351" s="61" t="str">
        <f>'Map and Ab list'!X273</f>
        <v>V24</v>
      </c>
      <c r="Q351" s="61" t="e">
        <f t="shared" si="63"/>
        <v>#VALUE!</v>
      </c>
      <c r="S351" s="61" t="str">
        <f>'Map and Ab list'!X345</f>
        <v>V23</v>
      </c>
      <c r="T351" s="61" t="str">
        <f>'Map and Ab list'!X347</f>
        <v>V24</v>
      </c>
      <c r="U351" s="61" t="e">
        <f t="shared" si="64"/>
        <v>#VALUE!</v>
      </c>
      <c r="W351" s="61" t="str">
        <f>'Map and Ab list'!X419</f>
        <v>V23</v>
      </c>
      <c r="X351" s="61" t="str">
        <f>'Map and Ab list'!X421</f>
        <v>V24</v>
      </c>
      <c r="Y351" s="61" t="e">
        <f t="shared" si="65"/>
        <v>#VALUE!</v>
      </c>
      <c r="AA351" s="61" t="str">
        <f>'Map and Ab list'!X493</f>
        <v>V23</v>
      </c>
      <c r="AB351" s="61" t="str">
        <f>'Map and Ab list'!X495</f>
        <v>V24</v>
      </c>
      <c r="AC351" s="61" t="e">
        <f t="shared" si="66"/>
        <v>#VALUE!</v>
      </c>
      <c r="AE351" s="61" t="str">
        <f>'Map and Ab list'!X567</f>
        <v>V23</v>
      </c>
      <c r="AF351" s="61" t="str">
        <f>'Map and Ab list'!X569</f>
        <v>V24</v>
      </c>
      <c r="AG351" s="61" t="e">
        <f t="shared" si="67"/>
        <v>#VALUE!</v>
      </c>
      <c r="AI351" s="61" t="str">
        <f>'Map and Ab list'!X641</f>
        <v>V23</v>
      </c>
      <c r="AJ351" s="61" t="str">
        <f>'Map and Ab list'!X643</f>
        <v>V24</v>
      </c>
      <c r="AK351" s="61" t="e">
        <f t="shared" si="68"/>
        <v>#VALUE!</v>
      </c>
      <c r="AM351" s="61" t="str">
        <f>'Map and Ab list'!X715</f>
        <v>V23</v>
      </c>
      <c r="AN351" s="61" t="str">
        <f>'Map and Ab list'!X717</f>
        <v>V24</v>
      </c>
      <c r="AO351" s="61" t="e">
        <f t="shared" si="69"/>
        <v>#VALUE!</v>
      </c>
      <c r="AQ351" s="61" t="str">
        <f>'Map and Ab list'!X789</f>
        <v>V23</v>
      </c>
      <c r="AR351" s="61" t="str">
        <f>'Map and Ab list'!X791</f>
        <v>V24</v>
      </c>
      <c r="AS351" s="61" t="e">
        <f t="shared" si="70"/>
        <v>#VALUE!</v>
      </c>
      <c r="AU351" s="61" t="str">
        <f>'Map and Ab list'!X863</f>
        <v>V23</v>
      </c>
      <c r="AV351" s="61" t="str">
        <f>'Map and Ab list'!X865</f>
        <v>V24</v>
      </c>
      <c r="AW351" s="61" t="e">
        <f t="shared" si="71"/>
        <v>#VALUE!</v>
      </c>
      <c r="AZ351" s="11"/>
      <c r="BA351" s="11"/>
      <c r="BC351" s="11"/>
      <c r="BD351" s="11"/>
      <c r="BE351" s="11"/>
      <c r="BG351" s="11"/>
      <c r="BH351" s="11"/>
      <c r="BI351" s="11"/>
      <c r="BK351" s="11"/>
      <c r="BL351" s="11"/>
      <c r="BM351" s="11"/>
      <c r="BO351" s="11"/>
      <c r="BP351" s="11"/>
      <c r="BQ351" s="11"/>
      <c r="BS351" s="11"/>
      <c r="BT351" s="11"/>
      <c r="BU351" s="11"/>
      <c r="BW351" s="11"/>
      <c r="BX351" s="11"/>
      <c r="BY351" s="11"/>
      <c r="CA351" s="11"/>
      <c r="CB351" s="11"/>
      <c r="CC351" s="11"/>
      <c r="CE351" s="11"/>
      <c r="CF351" s="11"/>
      <c r="CG351" s="11"/>
      <c r="CI351" s="11"/>
      <c r="CJ351" s="11"/>
      <c r="CK351" s="11"/>
      <c r="CM351" s="11"/>
      <c r="CN351" s="11"/>
      <c r="CO351" s="11"/>
      <c r="CQ351" s="11"/>
      <c r="CR351" s="11"/>
      <c r="CS351" s="11"/>
    </row>
    <row r="352" spans="1:97" ht="14.1" customHeight="1" x14ac:dyDescent="0.2">
      <c r="A352" s="64">
        <v>348</v>
      </c>
      <c r="B352" s="117" t="s">
        <v>1458</v>
      </c>
      <c r="C352" s="61" t="str">
        <f>'Map and Ab list'!Y49</f>
        <v>W23</v>
      </c>
      <c r="D352" s="61" t="str">
        <f>'Map and Ab list'!Y51</f>
        <v>W24</v>
      </c>
      <c r="E352" s="61" t="e">
        <f t="shared" si="60"/>
        <v>#VALUE!</v>
      </c>
      <c r="G352" s="61" t="str">
        <f>'Map and Ab list'!Y123</f>
        <v>W23</v>
      </c>
      <c r="H352" s="61" t="str">
        <f>'Map and Ab list'!Y125</f>
        <v>W24</v>
      </c>
      <c r="I352" s="61" t="e">
        <f t="shared" si="61"/>
        <v>#VALUE!</v>
      </c>
      <c r="K352" s="61" t="str">
        <f>'Map and Ab list'!Y197</f>
        <v>W23</v>
      </c>
      <c r="L352" s="61" t="str">
        <f>'Map and Ab list'!Y199</f>
        <v>W24</v>
      </c>
      <c r="M352" s="61" t="e">
        <f t="shared" si="62"/>
        <v>#VALUE!</v>
      </c>
      <c r="O352" s="61" t="str">
        <f>'Map and Ab list'!Y271</f>
        <v>W23</v>
      </c>
      <c r="P352" s="61" t="str">
        <f>'Map and Ab list'!Y273</f>
        <v>W24</v>
      </c>
      <c r="Q352" s="61" t="e">
        <f t="shared" si="63"/>
        <v>#VALUE!</v>
      </c>
      <c r="S352" s="61" t="str">
        <f>'Map and Ab list'!Y345</f>
        <v>W23</v>
      </c>
      <c r="T352" s="61" t="str">
        <f>'Map and Ab list'!Y347</f>
        <v>W24</v>
      </c>
      <c r="U352" s="61" t="e">
        <f t="shared" si="64"/>
        <v>#VALUE!</v>
      </c>
      <c r="W352" s="61" t="str">
        <f>'Map and Ab list'!Y419</f>
        <v>W23</v>
      </c>
      <c r="X352" s="61" t="str">
        <f>'Map and Ab list'!Y421</f>
        <v>W24</v>
      </c>
      <c r="Y352" s="61" t="e">
        <f t="shared" si="65"/>
        <v>#VALUE!</v>
      </c>
      <c r="AA352" s="61" t="str">
        <f>'Map and Ab list'!Y493</f>
        <v>W23</v>
      </c>
      <c r="AB352" s="61" t="str">
        <f>'Map and Ab list'!Y495</f>
        <v>W24</v>
      </c>
      <c r="AC352" s="61" t="e">
        <f t="shared" si="66"/>
        <v>#VALUE!</v>
      </c>
      <c r="AE352" s="61" t="str">
        <f>'Map and Ab list'!Y567</f>
        <v>W23</v>
      </c>
      <c r="AF352" s="61" t="str">
        <f>'Map and Ab list'!Y569</f>
        <v>W24</v>
      </c>
      <c r="AG352" s="61" t="e">
        <f t="shared" si="67"/>
        <v>#VALUE!</v>
      </c>
      <c r="AI352" s="61" t="str">
        <f>'Map and Ab list'!Y641</f>
        <v>W23</v>
      </c>
      <c r="AJ352" s="61" t="str">
        <f>'Map and Ab list'!Y643</f>
        <v>W24</v>
      </c>
      <c r="AK352" s="61" t="e">
        <f t="shared" si="68"/>
        <v>#VALUE!</v>
      </c>
      <c r="AM352" s="61" t="str">
        <f>'Map and Ab list'!Y715</f>
        <v>W23</v>
      </c>
      <c r="AN352" s="61" t="str">
        <f>'Map and Ab list'!Y717</f>
        <v>W24</v>
      </c>
      <c r="AO352" s="61" t="e">
        <f t="shared" si="69"/>
        <v>#VALUE!</v>
      </c>
      <c r="AQ352" s="61" t="str">
        <f>'Map and Ab list'!Y789</f>
        <v>W23</v>
      </c>
      <c r="AR352" s="61" t="str">
        <f>'Map and Ab list'!Y791</f>
        <v>W24</v>
      </c>
      <c r="AS352" s="61" t="e">
        <f t="shared" si="70"/>
        <v>#VALUE!</v>
      </c>
      <c r="AU352" s="61" t="str">
        <f>'Map and Ab list'!Y863</f>
        <v>W23</v>
      </c>
      <c r="AV352" s="61" t="str">
        <f>'Map and Ab list'!Y865</f>
        <v>W24</v>
      </c>
      <c r="AW352" s="61" t="e">
        <f t="shared" si="71"/>
        <v>#VALUE!</v>
      </c>
      <c r="AZ352" s="11"/>
      <c r="BA352" s="11"/>
      <c r="BC352" s="11"/>
      <c r="BD352" s="11"/>
      <c r="BE352" s="11"/>
      <c r="BG352" s="11"/>
      <c r="BH352" s="11"/>
      <c r="BI352" s="11"/>
      <c r="BK352" s="11"/>
      <c r="BL352" s="11"/>
      <c r="BM352" s="11"/>
      <c r="BO352" s="11"/>
      <c r="BP352" s="11"/>
      <c r="BQ352" s="11"/>
      <c r="BS352" s="11"/>
      <c r="BT352" s="11"/>
      <c r="BU352" s="11"/>
      <c r="BW352" s="11"/>
      <c r="BX352" s="11"/>
      <c r="BY352" s="11"/>
      <c r="CA352" s="11"/>
      <c r="CB352" s="11"/>
      <c r="CC352" s="11"/>
      <c r="CE352" s="11"/>
      <c r="CF352" s="11"/>
      <c r="CG352" s="11"/>
      <c r="CI352" s="11"/>
      <c r="CJ352" s="11"/>
      <c r="CK352" s="11"/>
      <c r="CM352" s="11"/>
      <c r="CN352" s="11"/>
      <c r="CO352" s="11"/>
      <c r="CQ352" s="11"/>
      <c r="CR352" s="11"/>
      <c r="CS352" s="11"/>
    </row>
    <row r="353" spans="1:97" ht="14.1" customHeight="1" x14ac:dyDescent="0.2">
      <c r="A353" s="64">
        <v>349</v>
      </c>
      <c r="B353" s="117" t="s">
        <v>1459</v>
      </c>
      <c r="C353" s="61" t="str">
        <f>'Map and Ab list'!Z49</f>
        <v>X23</v>
      </c>
      <c r="D353" s="61" t="str">
        <f>'Map and Ab list'!Z51</f>
        <v>X24</v>
      </c>
      <c r="E353" s="61" t="e">
        <f t="shared" si="60"/>
        <v>#VALUE!</v>
      </c>
      <c r="G353" s="61" t="str">
        <f>'Map and Ab list'!Z123</f>
        <v>X23</v>
      </c>
      <c r="H353" s="61" t="str">
        <f>'Map and Ab list'!Z125</f>
        <v>X24</v>
      </c>
      <c r="I353" s="61" t="e">
        <f t="shared" si="61"/>
        <v>#VALUE!</v>
      </c>
      <c r="K353" s="61" t="str">
        <f>'Map and Ab list'!Z197</f>
        <v>X23</v>
      </c>
      <c r="L353" s="61" t="str">
        <f>'Map and Ab list'!Z199</f>
        <v>X24</v>
      </c>
      <c r="M353" s="61" t="e">
        <f t="shared" si="62"/>
        <v>#VALUE!</v>
      </c>
      <c r="O353" s="61" t="str">
        <f>'Map and Ab list'!Z271</f>
        <v>X23</v>
      </c>
      <c r="P353" s="61" t="str">
        <f>'Map and Ab list'!Z273</f>
        <v>X24</v>
      </c>
      <c r="Q353" s="61" t="e">
        <f t="shared" si="63"/>
        <v>#VALUE!</v>
      </c>
      <c r="S353" s="61" t="str">
        <f>'Map and Ab list'!Z345</f>
        <v>X23</v>
      </c>
      <c r="T353" s="61" t="str">
        <f>'Map and Ab list'!Z347</f>
        <v>X24</v>
      </c>
      <c r="U353" s="61" t="e">
        <f t="shared" si="64"/>
        <v>#VALUE!</v>
      </c>
      <c r="W353" s="61" t="str">
        <f>'Map and Ab list'!Z419</f>
        <v>X23</v>
      </c>
      <c r="X353" s="61" t="str">
        <f>'Map and Ab list'!Z421</f>
        <v>X24</v>
      </c>
      <c r="Y353" s="61" t="e">
        <f t="shared" si="65"/>
        <v>#VALUE!</v>
      </c>
      <c r="AA353" s="61" t="str">
        <f>'Map and Ab list'!Z493</f>
        <v>X23</v>
      </c>
      <c r="AB353" s="61" t="str">
        <f>'Map and Ab list'!Z495</f>
        <v>X24</v>
      </c>
      <c r="AC353" s="61" t="e">
        <f t="shared" si="66"/>
        <v>#VALUE!</v>
      </c>
      <c r="AE353" s="61" t="str">
        <f>'Map and Ab list'!Z567</f>
        <v>X23</v>
      </c>
      <c r="AF353" s="61" t="str">
        <f>'Map and Ab list'!Z569</f>
        <v>X24</v>
      </c>
      <c r="AG353" s="61" t="e">
        <f t="shared" si="67"/>
        <v>#VALUE!</v>
      </c>
      <c r="AI353" s="61" t="str">
        <f>'Map and Ab list'!Z641</f>
        <v>X23</v>
      </c>
      <c r="AJ353" s="61" t="str">
        <f>'Map and Ab list'!Z643</f>
        <v>X24</v>
      </c>
      <c r="AK353" s="61" t="e">
        <f t="shared" si="68"/>
        <v>#VALUE!</v>
      </c>
      <c r="AM353" s="61" t="str">
        <f>'Map and Ab list'!Z715</f>
        <v>X23</v>
      </c>
      <c r="AN353" s="61" t="str">
        <f>'Map and Ab list'!Z717</f>
        <v>X24</v>
      </c>
      <c r="AO353" s="61" t="e">
        <f t="shared" si="69"/>
        <v>#VALUE!</v>
      </c>
      <c r="AQ353" s="61" t="str">
        <f>'Map and Ab list'!Z789</f>
        <v>X23</v>
      </c>
      <c r="AR353" s="61" t="str">
        <f>'Map and Ab list'!Z791</f>
        <v>X24</v>
      </c>
      <c r="AS353" s="61" t="e">
        <f t="shared" si="70"/>
        <v>#VALUE!</v>
      </c>
      <c r="AU353" s="61" t="str">
        <f>'Map and Ab list'!Z863</f>
        <v>X23</v>
      </c>
      <c r="AV353" s="61" t="str">
        <f>'Map and Ab list'!Z865</f>
        <v>X24</v>
      </c>
      <c r="AW353" s="61" t="e">
        <f t="shared" si="71"/>
        <v>#VALUE!</v>
      </c>
      <c r="AZ353" s="11"/>
      <c r="BA353" s="11"/>
      <c r="BC353" s="11"/>
      <c r="BD353" s="11"/>
      <c r="BE353" s="11"/>
      <c r="BG353" s="11"/>
      <c r="BH353" s="11"/>
      <c r="BI353" s="11"/>
      <c r="BK353" s="11"/>
      <c r="BL353" s="11"/>
      <c r="BM353" s="11"/>
      <c r="BO353" s="11"/>
      <c r="BP353" s="11"/>
      <c r="BQ353" s="11"/>
      <c r="BS353" s="11"/>
      <c r="BT353" s="11"/>
      <c r="BU353" s="11"/>
      <c r="BW353" s="11"/>
      <c r="BX353" s="11"/>
      <c r="BY353" s="11"/>
      <c r="CA353" s="11"/>
      <c r="CB353" s="11"/>
      <c r="CC353" s="11"/>
      <c r="CE353" s="11"/>
      <c r="CF353" s="11"/>
      <c r="CG353" s="11"/>
      <c r="CI353" s="11"/>
      <c r="CJ353" s="11"/>
      <c r="CK353" s="11"/>
      <c r="CM353" s="11"/>
      <c r="CN353" s="11"/>
      <c r="CO353" s="11"/>
      <c r="CQ353" s="11"/>
      <c r="CR353" s="11"/>
      <c r="CS353" s="11"/>
    </row>
    <row r="354" spans="1:97" ht="14.1" customHeight="1" x14ac:dyDescent="0.2">
      <c r="A354" s="64">
        <v>350</v>
      </c>
      <c r="B354" s="117" t="s">
        <v>1460</v>
      </c>
      <c r="C354" s="61" t="str">
        <f>'Map and Ab list'!AA49</f>
        <v>Y23</v>
      </c>
      <c r="D354" s="61" t="str">
        <f>'Map and Ab list'!AA51</f>
        <v>Y24</v>
      </c>
      <c r="E354" s="61" t="e">
        <f t="shared" si="60"/>
        <v>#VALUE!</v>
      </c>
      <c r="G354" s="61" t="str">
        <f>'Map and Ab list'!AA123</f>
        <v>Y23</v>
      </c>
      <c r="H354" s="61" t="str">
        <f>'Map and Ab list'!AA125</f>
        <v>Y24</v>
      </c>
      <c r="I354" s="61" t="e">
        <f t="shared" si="61"/>
        <v>#VALUE!</v>
      </c>
      <c r="K354" s="61" t="str">
        <f>'Map and Ab list'!AA197</f>
        <v>Y23</v>
      </c>
      <c r="L354" s="61" t="str">
        <f>'Map and Ab list'!AA199</f>
        <v>Y24</v>
      </c>
      <c r="M354" s="61" t="e">
        <f t="shared" si="62"/>
        <v>#VALUE!</v>
      </c>
      <c r="O354" s="61" t="str">
        <f>'Map and Ab list'!AA271</f>
        <v>Y23</v>
      </c>
      <c r="P354" s="61" t="str">
        <f>'Map and Ab list'!AA273</f>
        <v>Y24</v>
      </c>
      <c r="Q354" s="61" t="e">
        <f t="shared" si="63"/>
        <v>#VALUE!</v>
      </c>
      <c r="S354" s="61" t="str">
        <f>'Map and Ab list'!AA345</f>
        <v>Y23</v>
      </c>
      <c r="T354" s="61" t="str">
        <f>'Map and Ab list'!AA347</f>
        <v>Y24</v>
      </c>
      <c r="U354" s="61" t="e">
        <f t="shared" si="64"/>
        <v>#VALUE!</v>
      </c>
      <c r="W354" s="61" t="str">
        <f>'Map and Ab list'!AA419</f>
        <v>Y23</v>
      </c>
      <c r="X354" s="61" t="str">
        <f>'Map and Ab list'!AA421</f>
        <v>Y24</v>
      </c>
      <c r="Y354" s="61" t="e">
        <f t="shared" si="65"/>
        <v>#VALUE!</v>
      </c>
      <c r="AA354" s="61" t="str">
        <f>'Map and Ab list'!AA493</f>
        <v>Y23</v>
      </c>
      <c r="AB354" s="61" t="str">
        <f>'Map and Ab list'!AA495</f>
        <v>Y24</v>
      </c>
      <c r="AC354" s="61" t="e">
        <f t="shared" si="66"/>
        <v>#VALUE!</v>
      </c>
      <c r="AE354" s="61" t="str">
        <f>'Map and Ab list'!AA567</f>
        <v>Y23</v>
      </c>
      <c r="AF354" s="61" t="str">
        <f>'Map and Ab list'!AA569</f>
        <v>Y24</v>
      </c>
      <c r="AG354" s="61" t="e">
        <f t="shared" si="67"/>
        <v>#VALUE!</v>
      </c>
      <c r="AI354" s="61" t="str">
        <f>'Map and Ab list'!AA641</f>
        <v>Y23</v>
      </c>
      <c r="AJ354" s="61" t="str">
        <f>'Map and Ab list'!AA643</f>
        <v>Y24</v>
      </c>
      <c r="AK354" s="61" t="e">
        <f t="shared" si="68"/>
        <v>#VALUE!</v>
      </c>
      <c r="AM354" s="61" t="str">
        <f>'Map and Ab list'!AA715</f>
        <v>Y23</v>
      </c>
      <c r="AN354" s="61" t="str">
        <f>'Map and Ab list'!AA717</f>
        <v>Y24</v>
      </c>
      <c r="AO354" s="61" t="e">
        <f t="shared" si="69"/>
        <v>#VALUE!</v>
      </c>
      <c r="AQ354" s="61" t="str">
        <f>'Map and Ab list'!AA789</f>
        <v>Y23</v>
      </c>
      <c r="AR354" s="61" t="str">
        <f>'Map and Ab list'!AA791</f>
        <v>Y24</v>
      </c>
      <c r="AS354" s="61" t="e">
        <f t="shared" si="70"/>
        <v>#VALUE!</v>
      </c>
      <c r="AU354" s="61" t="str">
        <f>'Map and Ab list'!AA863</f>
        <v>Y23</v>
      </c>
      <c r="AV354" s="61" t="str">
        <f>'Map and Ab list'!AA865</f>
        <v>Y24</v>
      </c>
      <c r="AW354" s="61" t="e">
        <f t="shared" si="71"/>
        <v>#VALUE!</v>
      </c>
      <c r="AZ354" s="11"/>
      <c r="BA354" s="11"/>
      <c r="BC354" s="11"/>
      <c r="BD354" s="11"/>
      <c r="BE354" s="11"/>
      <c r="BG354" s="11"/>
      <c r="BH354" s="11"/>
      <c r="BI354" s="11"/>
      <c r="BK354" s="11"/>
      <c r="BL354" s="11"/>
      <c r="BM354" s="11"/>
      <c r="BO354" s="11"/>
      <c r="BP354" s="11"/>
      <c r="BQ354" s="11"/>
      <c r="BS354" s="11"/>
      <c r="BT354" s="11"/>
      <c r="BU354" s="11"/>
      <c r="BW354" s="11"/>
      <c r="BX354" s="11"/>
      <c r="BY354" s="11"/>
      <c r="CA354" s="11"/>
      <c r="CB354" s="11"/>
      <c r="CC354" s="11"/>
      <c r="CE354" s="11"/>
      <c r="CF354" s="11"/>
      <c r="CG354" s="11"/>
      <c r="CI354" s="11"/>
      <c r="CJ354" s="11"/>
      <c r="CK354" s="11"/>
      <c r="CM354" s="11"/>
      <c r="CN354" s="11"/>
      <c r="CO354" s="11"/>
      <c r="CQ354" s="11"/>
      <c r="CR354" s="11"/>
      <c r="CS354" s="11"/>
    </row>
    <row r="355" spans="1:97" ht="14.1" customHeight="1" x14ac:dyDescent="0.2">
      <c r="A355" s="64">
        <v>351</v>
      </c>
      <c r="B355" s="117" t="s">
        <v>1461</v>
      </c>
      <c r="C355" s="61" t="str">
        <f>'Map and Ab list'!AB49</f>
        <v>Z23</v>
      </c>
      <c r="D355" s="61" t="str">
        <f>'Map and Ab list'!AB51</f>
        <v>Z24</v>
      </c>
      <c r="E355" s="61" t="e">
        <f t="shared" si="60"/>
        <v>#VALUE!</v>
      </c>
      <c r="G355" s="61" t="str">
        <f>'Map and Ab list'!AB123</f>
        <v>Z23</v>
      </c>
      <c r="H355" s="61" t="str">
        <f>'Map and Ab list'!AB125</f>
        <v>Z24</v>
      </c>
      <c r="I355" s="61" t="e">
        <f t="shared" si="61"/>
        <v>#VALUE!</v>
      </c>
      <c r="K355" s="61" t="str">
        <f>'Map and Ab list'!AB197</f>
        <v>Z23</v>
      </c>
      <c r="L355" s="61" t="str">
        <f>'Map and Ab list'!AB199</f>
        <v>Z24</v>
      </c>
      <c r="M355" s="61" t="e">
        <f t="shared" si="62"/>
        <v>#VALUE!</v>
      </c>
      <c r="O355" s="61" t="str">
        <f>'Map and Ab list'!AB271</f>
        <v>Z23</v>
      </c>
      <c r="P355" s="61" t="str">
        <f>'Map and Ab list'!AB273</f>
        <v>Z24</v>
      </c>
      <c r="Q355" s="61" t="e">
        <f t="shared" si="63"/>
        <v>#VALUE!</v>
      </c>
      <c r="S355" s="61" t="str">
        <f>'Map and Ab list'!AB345</f>
        <v>Z23</v>
      </c>
      <c r="T355" s="61" t="str">
        <f>'Map and Ab list'!AB347</f>
        <v>Z24</v>
      </c>
      <c r="U355" s="61" t="e">
        <f t="shared" si="64"/>
        <v>#VALUE!</v>
      </c>
      <c r="W355" s="61" t="str">
        <f>'Map and Ab list'!AB419</f>
        <v>Z23</v>
      </c>
      <c r="X355" s="61" t="str">
        <f>'Map and Ab list'!AB421</f>
        <v>Z24</v>
      </c>
      <c r="Y355" s="61" t="e">
        <f t="shared" si="65"/>
        <v>#VALUE!</v>
      </c>
      <c r="AA355" s="61" t="str">
        <f>'Map and Ab list'!AB493</f>
        <v>Z23</v>
      </c>
      <c r="AB355" s="61" t="str">
        <f>'Map and Ab list'!AB495</f>
        <v>Z24</v>
      </c>
      <c r="AC355" s="61" t="e">
        <f t="shared" si="66"/>
        <v>#VALUE!</v>
      </c>
      <c r="AE355" s="61" t="str">
        <f>'Map and Ab list'!AB567</f>
        <v>Z23</v>
      </c>
      <c r="AF355" s="61" t="str">
        <f>'Map and Ab list'!AB569</f>
        <v>Z24</v>
      </c>
      <c r="AG355" s="61" t="e">
        <f t="shared" si="67"/>
        <v>#VALUE!</v>
      </c>
      <c r="AI355" s="61" t="str">
        <f>'Map and Ab list'!AB641</f>
        <v>Z23</v>
      </c>
      <c r="AJ355" s="61" t="str">
        <f>'Map and Ab list'!AB643</f>
        <v>Z24</v>
      </c>
      <c r="AK355" s="61" t="e">
        <f t="shared" si="68"/>
        <v>#VALUE!</v>
      </c>
      <c r="AM355" s="61" t="str">
        <f>'Map and Ab list'!AB715</f>
        <v>Z23</v>
      </c>
      <c r="AN355" s="61" t="str">
        <f>'Map and Ab list'!AB717</f>
        <v>Z24</v>
      </c>
      <c r="AO355" s="61" t="e">
        <f t="shared" si="69"/>
        <v>#VALUE!</v>
      </c>
      <c r="AQ355" s="61" t="str">
        <f>'Map and Ab list'!AB789</f>
        <v>Z23</v>
      </c>
      <c r="AR355" s="61" t="str">
        <f>'Map and Ab list'!AB791</f>
        <v>Z24</v>
      </c>
      <c r="AS355" s="61" t="e">
        <f t="shared" si="70"/>
        <v>#VALUE!</v>
      </c>
      <c r="AU355" s="61" t="str">
        <f>'Map and Ab list'!AB863</f>
        <v>Z23</v>
      </c>
      <c r="AV355" s="61" t="str">
        <f>'Map and Ab list'!AB865</f>
        <v>Z24</v>
      </c>
      <c r="AW355" s="61" t="e">
        <f t="shared" si="71"/>
        <v>#VALUE!</v>
      </c>
      <c r="AZ355" s="11"/>
      <c r="BA355" s="11"/>
      <c r="BC355" s="11"/>
      <c r="BD355" s="11"/>
      <c r="BE355" s="11"/>
      <c r="BG355" s="11"/>
      <c r="BH355" s="11"/>
      <c r="BI355" s="11"/>
      <c r="BK355" s="11"/>
      <c r="BL355" s="11"/>
      <c r="BM355" s="11"/>
      <c r="BO355" s="11"/>
      <c r="BP355" s="11"/>
      <c r="BQ355" s="11"/>
      <c r="BS355" s="11"/>
      <c r="BT355" s="11"/>
      <c r="BU355" s="11"/>
      <c r="BW355" s="11"/>
      <c r="BX355" s="11"/>
      <c r="BY355" s="11"/>
      <c r="CA355" s="11"/>
      <c r="CB355" s="11"/>
      <c r="CC355" s="11"/>
      <c r="CE355" s="11"/>
      <c r="CF355" s="11"/>
      <c r="CG355" s="11"/>
      <c r="CI355" s="11"/>
      <c r="CJ355" s="11"/>
      <c r="CK355" s="11"/>
      <c r="CM355" s="11"/>
      <c r="CN355" s="11"/>
      <c r="CO355" s="11"/>
      <c r="CQ355" s="11"/>
      <c r="CR355" s="11"/>
      <c r="CS355" s="11"/>
    </row>
    <row r="356" spans="1:97" ht="14.1" customHeight="1" x14ac:dyDescent="0.2">
      <c r="A356" s="64">
        <v>352</v>
      </c>
      <c r="B356" s="117" t="s">
        <v>1462</v>
      </c>
      <c r="C356" s="61" t="str">
        <f>'Map and Ab list'!AC49</f>
        <v>AA23</v>
      </c>
      <c r="D356" s="61" t="str">
        <f>'Map and Ab list'!AC51</f>
        <v>AA24</v>
      </c>
      <c r="E356" s="61" t="e">
        <f t="shared" si="60"/>
        <v>#VALUE!</v>
      </c>
      <c r="G356" s="61" t="str">
        <f>'Map and Ab list'!AC123</f>
        <v>AA23</v>
      </c>
      <c r="H356" s="61" t="str">
        <f>'Map and Ab list'!AC125</f>
        <v>AA24</v>
      </c>
      <c r="I356" s="61" t="e">
        <f t="shared" si="61"/>
        <v>#VALUE!</v>
      </c>
      <c r="K356" s="61" t="str">
        <f>'Map and Ab list'!AC197</f>
        <v>AA23</v>
      </c>
      <c r="L356" s="61" t="str">
        <f>'Map and Ab list'!AC199</f>
        <v>AA24</v>
      </c>
      <c r="M356" s="61" t="e">
        <f t="shared" si="62"/>
        <v>#VALUE!</v>
      </c>
      <c r="O356" s="61" t="str">
        <f>'Map and Ab list'!AC271</f>
        <v>AA23</v>
      </c>
      <c r="P356" s="61" t="str">
        <f>'Map and Ab list'!AC273</f>
        <v>AA24</v>
      </c>
      <c r="Q356" s="61" t="e">
        <f t="shared" si="63"/>
        <v>#VALUE!</v>
      </c>
      <c r="S356" s="61" t="str">
        <f>'Map and Ab list'!AC345</f>
        <v>AA23</v>
      </c>
      <c r="T356" s="61" t="str">
        <f>'Map and Ab list'!AC347</f>
        <v>AA24</v>
      </c>
      <c r="U356" s="61" t="e">
        <f t="shared" si="64"/>
        <v>#VALUE!</v>
      </c>
      <c r="W356" s="61" t="str">
        <f>'Map and Ab list'!AC419</f>
        <v>AA23</v>
      </c>
      <c r="X356" s="61" t="str">
        <f>'Map and Ab list'!AC421</f>
        <v>AA24</v>
      </c>
      <c r="Y356" s="61" t="e">
        <f t="shared" si="65"/>
        <v>#VALUE!</v>
      </c>
      <c r="AA356" s="61" t="str">
        <f>'Map and Ab list'!AC493</f>
        <v>AA23</v>
      </c>
      <c r="AB356" s="61" t="str">
        <f>'Map and Ab list'!AC495</f>
        <v>AA24</v>
      </c>
      <c r="AC356" s="61" t="e">
        <f t="shared" si="66"/>
        <v>#VALUE!</v>
      </c>
      <c r="AE356" s="61" t="str">
        <f>'Map and Ab list'!AC567</f>
        <v>AA23</v>
      </c>
      <c r="AF356" s="61" t="str">
        <f>'Map and Ab list'!AC569</f>
        <v>AA24</v>
      </c>
      <c r="AG356" s="61" t="e">
        <f t="shared" si="67"/>
        <v>#VALUE!</v>
      </c>
      <c r="AI356" s="61" t="str">
        <f>'Map and Ab list'!AC641</f>
        <v>AA23</v>
      </c>
      <c r="AJ356" s="61" t="str">
        <f>'Map and Ab list'!AC643</f>
        <v>AA24</v>
      </c>
      <c r="AK356" s="61" t="e">
        <f t="shared" si="68"/>
        <v>#VALUE!</v>
      </c>
      <c r="AM356" s="61" t="str">
        <f>'Map and Ab list'!AC715</f>
        <v>AA23</v>
      </c>
      <c r="AN356" s="61" t="str">
        <f>'Map and Ab list'!AC717</f>
        <v>AA24</v>
      </c>
      <c r="AO356" s="61" t="e">
        <f t="shared" si="69"/>
        <v>#VALUE!</v>
      </c>
      <c r="AQ356" s="61" t="str">
        <f>'Map and Ab list'!AC789</f>
        <v>AA23</v>
      </c>
      <c r="AR356" s="61" t="str">
        <f>'Map and Ab list'!AC791</f>
        <v>AA24</v>
      </c>
      <c r="AS356" s="61" t="e">
        <f t="shared" si="70"/>
        <v>#VALUE!</v>
      </c>
      <c r="AU356" s="61" t="str">
        <f>'Map and Ab list'!AC863</f>
        <v>AA23</v>
      </c>
      <c r="AV356" s="61" t="str">
        <f>'Map and Ab list'!AC865</f>
        <v>AA24</v>
      </c>
      <c r="AW356" s="61" t="e">
        <f t="shared" si="71"/>
        <v>#VALUE!</v>
      </c>
      <c r="AZ356" s="11"/>
      <c r="BA356" s="11"/>
      <c r="BC356" s="11"/>
      <c r="BD356" s="11"/>
      <c r="BE356" s="11"/>
      <c r="BG356" s="11"/>
      <c r="BH356" s="11"/>
      <c r="BI356" s="11"/>
      <c r="BK356" s="11"/>
      <c r="BL356" s="11"/>
      <c r="BM356" s="11"/>
      <c r="BO356" s="11"/>
      <c r="BP356" s="11"/>
      <c r="BQ356" s="11"/>
      <c r="BS356" s="11"/>
      <c r="BT356" s="11"/>
      <c r="BU356" s="11"/>
      <c r="BW356" s="11"/>
      <c r="BX356" s="11"/>
      <c r="BY356" s="11"/>
      <c r="CA356" s="11"/>
      <c r="CB356" s="11"/>
      <c r="CC356" s="11"/>
      <c r="CE356" s="11"/>
      <c r="CF356" s="11"/>
      <c r="CG356" s="11"/>
      <c r="CI356" s="11"/>
      <c r="CJ356" s="11"/>
      <c r="CK356" s="11"/>
      <c r="CM356" s="11"/>
      <c r="CN356" s="11"/>
      <c r="CO356" s="11"/>
      <c r="CQ356" s="11"/>
      <c r="CR356" s="11"/>
      <c r="CS356" s="11"/>
    </row>
    <row r="357" spans="1:97" ht="14.1" customHeight="1" x14ac:dyDescent="0.2">
      <c r="A357" s="64">
        <v>353</v>
      </c>
      <c r="B357" s="117" t="s">
        <v>1463</v>
      </c>
      <c r="C357" s="61" t="str">
        <f>'Map and Ab list'!AD49</f>
        <v>AB23</v>
      </c>
      <c r="D357" s="61" t="str">
        <f>'Map and Ab list'!AD51</f>
        <v>AB24</v>
      </c>
      <c r="E357" s="61" t="e">
        <f t="shared" si="60"/>
        <v>#VALUE!</v>
      </c>
      <c r="G357" s="61" t="str">
        <f>'Map and Ab list'!AD123</f>
        <v>AB23</v>
      </c>
      <c r="H357" s="61" t="str">
        <f>'Map and Ab list'!AD125</f>
        <v>AB24</v>
      </c>
      <c r="I357" s="61" t="e">
        <f t="shared" si="61"/>
        <v>#VALUE!</v>
      </c>
      <c r="K357" s="61" t="str">
        <f>'Map and Ab list'!AD197</f>
        <v>AB23</v>
      </c>
      <c r="L357" s="61" t="str">
        <f>'Map and Ab list'!AD199</f>
        <v>AB24</v>
      </c>
      <c r="M357" s="61" t="e">
        <f t="shared" si="62"/>
        <v>#VALUE!</v>
      </c>
      <c r="O357" s="61" t="str">
        <f>'Map and Ab list'!AD271</f>
        <v>AB23</v>
      </c>
      <c r="P357" s="61" t="str">
        <f>'Map and Ab list'!AD273</f>
        <v>AB24</v>
      </c>
      <c r="Q357" s="61" t="e">
        <f t="shared" si="63"/>
        <v>#VALUE!</v>
      </c>
      <c r="S357" s="61" t="str">
        <f>'Map and Ab list'!AD345</f>
        <v>AB23</v>
      </c>
      <c r="T357" s="61" t="str">
        <f>'Map and Ab list'!AD347</f>
        <v>AB24</v>
      </c>
      <c r="U357" s="61" t="e">
        <f t="shared" si="64"/>
        <v>#VALUE!</v>
      </c>
      <c r="W357" s="61" t="str">
        <f>'Map and Ab list'!AD419</f>
        <v>AB23</v>
      </c>
      <c r="X357" s="61" t="str">
        <f>'Map and Ab list'!AD421</f>
        <v>AB24</v>
      </c>
      <c r="Y357" s="61" t="e">
        <f t="shared" si="65"/>
        <v>#VALUE!</v>
      </c>
      <c r="AA357" s="61" t="str">
        <f>'Map and Ab list'!AD493</f>
        <v>AB23</v>
      </c>
      <c r="AB357" s="61" t="str">
        <f>'Map and Ab list'!AD495</f>
        <v>AB24</v>
      </c>
      <c r="AC357" s="61" t="e">
        <f t="shared" si="66"/>
        <v>#VALUE!</v>
      </c>
      <c r="AE357" s="61" t="str">
        <f>'Map and Ab list'!AD567</f>
        <v>AB23</v>
      </c>
      <c r="AF357" s="61" t="str">
        <f>'Map and Ab list'!AD569</f>
        <v>AB24</v>
      </c>
      <c r="AG357" s="61" t="e">
        <f t="shared" si="67"/>
        <v>#VALUE!</v>
      </c>
      <c r="AI357" s="61" t="str">
        <f>'Map and Ab list'!AD641</f>
        <v>AB23</v>
      </c>
      <c r="AJ357" s="61" t="str">
        <f>'Map and Ab list'!AD643</f>
        <v>AB24</v>
      </c>
      <c r="AK357" s="61" t="e">
        <f t="shared" si="68"/>
        <v>#VALUE!</v>
      </c>
      <c r="AM357" s="61" t="str">
        <f>'Map and Ab list'!AD715</f>
        <v>AB23</v>
      </c>
      <c r="AN357" s="61" t="str">
        <f>'Map and Ab list'!AD717</f>
        <v>AB24</v>
      </c>
      <c r="AO357" s="61" t="e">
        <f t="shared" si="69"/>
        <v>#VALUE!</v>
      </c>
      <c r="AQ357" s="61" t="str">
        <f>'Map and Ab list'!AD789</f>
        <v>AB23</v>
      </c>
      <c r="AR357" s="61" t="str">
        <f>'Map and Ab list'!AD791</f>
        <v>AB24</v>
      </c>
      <c r="AS357" s="61" t="e">
        <f t="shared" si="70"/>
        <v>#VALUE!</v>
      </c>
      <c r="AU357" s="61" t="str">
        <f>'Map and Ab list'!AD863</f>
        <v>AB23</v>
      </c>
      <c r="AV357" s="61" t="str">
        <f>'Map and Ab list'!AD865</f>
        <v>AB24</v>
      </c>
      <c r="AW357" s="61" t="e">
        <f t="shared" si="71"/>
        <v>#VALUE!</v>
      </c>
      <c r="AZ357" s="11"/>
      <c r="BA357" s="11"/>
      <c r="BC357" s="11"/>
      <c r="BD357" s="11"/>
      <c r="BE357" s="11"/>
      <c r="BG357" s="11"/>
      <c r="BH357" s="11"/>
      <c r="BI357" s="11"/>
      <c r="BK357" s="11"/>
      <c r="BL357" s="11"/>
      <c r="BM357" s="11"/>
      <c r="BO357" s="11"/>
      <c r="BP357" s="11"/>
      <c r="BQ357" s="11"/>
      <c r="BS357" s="11"/>
      <c r="BT357" s="11"/>
      <c r="BU357" s="11"/>
      <c r="BW357" s="11"/>
      <c r="BX357" s="11"/>
      <c r="BY357" s="11"/>
      <c r="CA357" s="11"/>
      <c r="CB357" s="11"/>
      <c r="CC357" s="11"/>
      <c r="CE357" s="11"/>
      <c r="CF357" s="11"/>
      <c r="CG357" s="11"/>
      <c r="CI357" s="11"/>
      <c r="CJ357" s="11"/>
      <c r="CK357" s="11"/>
      <c r="CM357" s="11"/>
      <c r="CN357" s="11"/>
      <c r="CO357" s="11"/>
      <c r="CQ357" s="11"/>
      <c r="CR357" s="11"/>
      <c r="CS357" s="11"/>
    </row>
    <row r="358" spans="1:97" ht="14.1" customHeight="1" x14ac:dyDescent="0.2">
      <c r="A358" s="64">
        <v>354</v>
      </c>
      <c r="B358" s="117" t="s">
        <v>1464</v>
      </c>
      <c r="C358" s="61" t="str">
        <f>'Map and Ab list'!AE49</f>
        <v>AC23</v>
      </c>
      <c r="D358" s="61" t="str">
        <f>'Map and Ab list'!AE51</f>
        <v>AC24</v>
      </c>
      <c r="E358" s="61" t="e">
        <f t="shared" si="60"/>
        <v>#VALUE!</v>
      </c>
      <c r="G358" s="61" t="str">
        <f>'Map and Ab list'!AE123</f>
        <v>AC23</v>
      </c>
      <c r="H358" s="61" t="str">
        <f>'Map and Ab list'!AE125</f>
        <v>AC24</v>
      </c>
      <c r="I358" s="61" t="e">
        <f t="shared" si="61"/>
        <v>#VALUE!</v>
      </c>
      <c r="K358" s="61" t="str">
        <f>'Map and Ab list'!AE197</f>
        <v>AC23</v>
      </c>
      <c r="L358" s="61" t="str">
        <f>'Map and Ab list'!AE199</f>
        <v>AC24</v>
      </c>
      <c r="M358" s="61" t="e">
        <f t="shared" si="62"/>
        <v>#VALUE!</v>
      </c>
      <c r="O358" s="61" t="str">
        <f>'Map and Ab list'!AE271</f>
        <v>AC23</v>
      </c>
      <c r="P358" s="61" t="str">
        <f>'Map and Ab list'!AE273</f>
        <v>AC24</v>
      </c>
      <c r="Q358" s="61" t="e">
        <f t="shared" si="63"/>
        <v>#VALUE!</v>
      </c>
      <c r="S358" s="61" t="str">
        <f>'Map and Ab list'!AE345</f>
        <v>AC23</v>
      </c>
      <c r="T358" s="61" t="str">
        <f>'Map and Ab list'!AE347</f>
        <v>AC24</v>
      </c>
      <c r="U358" s="61" t="e">
        <f t="shared" si="64"/>
        <v>#VALUE!</v>
      </c>
      <c r="W358" s="61" t="str">
        <f>'Map and Ab list'!AE419</f>
        <v>AC23</v>
      </c>
      <c r="X358" s="61" t="str">
        <f>'Map and Ab list'!AE421</f>
        <v>AC24</v>
      </c>
      <c r="Y358" s="61" t="e">
        <f t="shared" si="65"/>
        <v>#VALUE!</v>
      </c>
      <c r="AA358" s="61" t="str">
        <f>'Map and Ab list'!AE493</f>
        <v>AC23</v>
      </c>
      <c r="AB358" s="61" t="str">
        <f>'Map and Ab list'!AE495</f>
        <v>AC24</v>
      </c>
      <c r="AC358" s="61" t="e">
        <f t="shared" si="66"/>
        <v>#VALUE!</v>
      </c>
      <c r="AE358" s="61" t="str">
        <f>'Map and Ab list'!AE567</f>
        <v>AC23</v>
      </c>
      <c r="AF358" s="61" t="str">
        <f>'Map and Ab list'!AE569</f>
        <v>AC24</v>
      </c>
      <c r="AG358" s="61" t="e">
        <f t="shared" si="67"/>
        <v>#VALUE!</v>
      </c>
      <c r="AI358" s="61" t="str">
        <f>'Map and Ab list'!AE641</f>
        <v>AC23</v>
      </c>
      <c r="AJ358" s="61" t="str">
        <f>'Map and Ab list'!AE643</f>
        <v>AC24</v>
      </c>
      <c r="AK358" s="61" t="e">
        <f t="shared" si="68"/>
        <v>#VALUE!</v>
      </c>
      <c r="AM358" s="61" t="str">
        <f>'Map and Ab list'!AE715</f>
        <v>AC23</v>
      </c>
      <c r="AN358" s="61" t="str">
        <f>'Map and Ab list'!AE717</f>
        <v>AC24</v>
      </c>
      <c r="AO358" s="61" t="e">
        <f t="shared" si="69"/>
        <v>#VALUE!</v>
      </c>
      <c r="AQ358" s="61" t="str">
        <f>'Map and Ab list'!AE789</f>
        <v>AC23</v>
      </c>
      <c r="AR358" s="61" t="str">
        <f>'Map and Ab list'!AE791</f>
        <v>AC24</v>
      </c>
      <c r="AS358" s="61" t="e">
        <f t="shared" si="70"/>
        <v>#VALUE!</v>
      </c>
      <c r="AU358" s="61" t="str">
        <f>'Map and Ab list'!AE863</f>
        <v>AC23</v>
      </c>
      <c r="AV358" s="61" t="str">
        <f>'Map and Ab list'!AE865</f>
        <v>AC24</v>
      </c>
      <c r="AW358" s="61" t="e">
        <f t="shared" si="71"/>
        <v>#VALUE!</v>
      </c>
      <c r="AZ358" s="11"/>
      <c r="BA358" s="11"/>
      <c r="BC358" s="11"/>
      <c r="BD358" s="11"/>
      <c r="BE358" s="11"/>
      <c r="BG358" s="11"/>
      <c r="BH358" s="11"/>
      <c r="BI358" s="11"/>
      <c r="BK358" s="11"/>
      <c r="BL358" s="11"/>
      <c r="BM358" s="11"/>
      <c r="BO358" s="11"/>
      <c r="BP358" s="11"/>
      <c r="BQ358" s="11"/>
      <c r="BS358" s="11"/>
      <c r="BT358" s="11"/>
      <c r="BU358" s="11"/>
      <c r="BW358" s="11"/>
      <c r="BX358" s="11"/>
      <c r="BY358" s="11"/>
      <c r="CA358" s="11"/>
      <c r="CB358" s="11"/>
      <c r="CC358" s="11"/>
      <c r="CE358" s="11"/>
      <c r="CF358" s="11"/>
      <c r="CG358" s="11"/>
      <c r="CI358" s="11"/>
      <c r="CJ358" s="11"/>
      <c r="CK358" s="11"/>
      <c r="CM358" s="11"/>
      <c r="CN358" s="11"/>
      <c r="CO358" s="11"/>
      <c r="CQ358" s="11"/>
      <c r="CR358" s="11"/>
      <c r="CS358" s="11"/>
    </row>
    <row r="359" spans="1:97" ht="14.1" customHeight="1" x14ac:dyDescent="0.2">
      <c r="A359" s="64">
        <v>355</v>
      </c>
      <c r="B359" s="117" t="s">
        <v>1465</v>
      </c>
      <c r="C359" s="61" t="str">
        <f>'Map and Ab list'!AF49</f>
        <v>AD23</v>
      </c>
      <c r="D359" s="61" t="str">
        <f>'Map and Ab list'!AF51</f>
        <v>AD24</v>
      </c>
      <c r="E359" s="61" t="e">
        <f t="shared" si="60"/>
        <v>#VALUE!</v>
      </c>
      <c r="G359" s="61" t="str">
        <f>'Map and Ab list'!AF123</f>
        <v>AD23</v>
      </c>
      <c r="H359" s="61" t="str">
        <f>'Map and Ab list'!AF125</f>
        <v>AD24</v>
      </c>
      <c r="I359" s="61" t="e">
        <f t="shared" si="61"/>
        <v>#VALUE!</v>
      </c>
      <c r="K359" s="61" t="str">
        <f>'Map and Ab list'!AF197</f>
        <v>AD23</v>
      </c>
      <c r="L359" s="61" t="str">
        <f>'Map and Ab list'!AF199</f>
        <v>AD24</v>
      </c>
      <c r="M359" s="61" t="e">
        <f t="shared" si="62"/>
        <v>#VALUE!</v>
      </c>
      <c r="O359" s="61" t="str">
        <f>'Map and Ab list'!AF271</f>
        <v>AD23</v>
      </c>
      <c r="P359" s="61" t="str">
        <f>'Map and Ab list'!AF273</f>
        <v>AD24</v>
      </c>
      <c r="Q359" s="61" t="e">
        <f t="shared" si="63"/>
        <v>#VALUE!</v>
      </c>
      <c r="S359" s="61" t="str">
        <f>'Map and Ab list'!AF345</f>
        <v>AD23</v>
      </c>
      <c r="T359" s="61" t="str">
        <f>'Map and Ab list'!AF347</f>
        <v>AD24</v>
      </c>
      <c r="U359" s="61" t="e">
        <f t="shared" si="64"/>
        <v>#VALUE!</v>
      </c>
      <c r="W359" s="61" t="str">
        <f>'Map and Ab list'!AF419</f>
        <v>AD23</v>
      </c>
      <c r="X359" s="61" t="str">
        <f>'Map and Ab list'!AF421</f>
        <v>AD24</v>
      </c>
      <c r="Y359" s="61" t="e">
        <f t="shared" si="65"/>
        <v>#VALUE!</v>
      </c>
      <c r="AA359" s="61" t="str">
        <f>'Map and Ab list'!AF493</f>
        <v>AD23</v>
      </c>
      <c r="AB359" s="61" t="str">
        <f>'Map and Ab list'!AF495</f>
        <v>AD24</v>
      </c>
      <c r="AC359" s="61" t="e">
        <f t="shared" si="66"/>
        <v>#VALUE!</v>
      </c>
      <c r="AE359" s="61" t="str">
        <f>'Map and Ab list'!AF567</f>
        <v>AD23</v>
      </c>
      <c r="AF359" s="61" t="str">
        <f>'Map and Ab list'!AF569</f>
        <v>AD24</v>
      </c>
      <c r="AG359" s="61" t="e">
        <f t="shared" si="67"/>
        <v>#VALUE!</v>
      </c>
      <c r="AI359" s="61" t="str">
        <f>'Map and Ab list'!AF641</f>
        <v>AD23</v>
      </c>
      <c r="AJ359" s="61" t="str">
        <f>'Map and Ab list'!AF643</f>
        <v>AD24</v>
      </c>
      <c r="AK359" s="61" t="e">
        <f t="shared" si="68"/>
        <v>#VALUE!</v>
      </c>
      <c r="AM359" s="61" t="str">
        <f>'Map and Ab list'!AF715</f>
        <v>AD23</v>
      </c>
      <c r="AN359" s="61" t="str">
        <f>'Map and Ab list'!AF717</f>
        <v>AD24</v>
      </c>
      <c r="AO359" s="61" t="e">
        <f t="shared" si="69"/>
        <v>#VALUE!</v>
      </c>
      <c r="AQ359" s="61" t="str">
        <f>'Map and Ab list'!AF789</f>
        <v>AD23</v>
      </c>
      <c r="AR359" s="61" t="str">
        <f>'Map and Ab list'!AF791</f>
        <v>AD24</v>
      </c>
      <c r="AS359" s="61" t="e">
        <f t="shared" si="70"/>
        <v>#VALUE!</v>
      </c>
      <c r="AU359" s="61" t="str">
        <f>'Map and Ab list'!AF863</f>
        <v>AD23</v>
      </c>
      <c r="AV359" s="61" t="str">
        <f>'Map and Ab list'!AF865</f>
        <v>AD24</v>
      </c>
      <c r="AW359" s="61" t="e">
        <f t="shared" si="71"/>
        <v>#VALUE!</v>
      </c>
      <c r="AZ359" s="11"/>
      <c r="BA359" s="11"/>
      <c r="BC359" s="11"/>
      <c r="BD359" s="11"/>
      <c r="BE359" s="11"/>
      <c r="BG359" s="11"/>
      <c r="BH359" s="11"/>
      <c r="BI359" s="11"/>
      <c r="BK359" s="11"/>
      <c r="BL359" s="11"/>
      <c r="BM359" s="11"/>
      <c r="BO359" s="11"/>
      <c r="BP359" s="11"/>
      <c r="BQ359" s="11"/>
      <c r="BS359" s="11"/>
      <c r="BT359" s="11"/>
      <c r="BU359" s="11"/>
      <c r="BW359" s="11"/>
      <c r="BX359" s="11"/>
      <c r="BY359" s="11"/>
      <c r="CA359" s="11"/>
      <c r="CB359" s="11"/>
      <c r="CC359" s="11"/>
      <c r="CE359" s="11"/>
      <c r="CF359" s="11"/>
      <c r="CG359" s="11"/>
      <c r="CI359" s="11"/>
      <c r="CJ359" s="11"/>
      <c r="CK359" s="11"/>
      <c r="CM359" s="11"/>
      <c r="CN359" s="11"/>
      <c r="CO359" s="11"/>
      <c r="CQ359" s="11"/>
      <c r="CR359" s="11"/>
      <c r="CS359" s="11"/>
    </row>
    <row r="360" spans="1:97" ht="14.1" customHeight="1" x14ac:dyDescent="0.2">
      <c r="A360" s="64">
        <v>356</v>
      </c>
      <c r="B360" s="117" t="s">
        <v>1466</v>
      </c>
      <c r="C360" s="61" t="str">
        <f>'Map and Ab list'!C53</f>
        <v>A25</v>
      </c>
      <c r="D360" s="61" t="str">
        <f>'Map and Ab list'!C55</f>
        <v>A26</v>
      </c>
      <c r="E360" s="61" t="e">
        <f t="shared" si="60"/>
        <v>#VALUE!</v>
      </c>
      <c r="G360" s="61" t="str">
        <f>'Map and Ab list'!C127</f>
        <v>A25</v>
      </c>
      <c r="H360" s="61" t="str">
        <f>'Map and Ab list'!C129</f>
        <v>A26</v>
      </c>
      <c r="I360" s="61" t="e">
        <f t="shared" si="61"/>
        <v>#VALUE!</v>
      </c>
      <c r="K360" s="61" t="str">
        <f>'Map and Ab list'!C201</f>
        <v>A25</v>
      </c>
      <c r="L360" s="61" t="str">
        <f>'Map and Ab list'!C203</f>
        <v>A26</v>
      </c>
      <c r="M360" s="61" t="e">
        <f t="shared" si="62"/>
        <v>#VALUE!</v>
      </c>
      <c r="O360" s="61" t="str">
        <f>'Map and Ab list'!C275</f>
        <v>A25</v>
      </c>
      <c r="P360" s="61" t="str">
        <f>'Map and Ab list'!C277</f>
        <v>A26</v>
      </c>
      <c r="Q360" s="61" t="e">
        <f t="shared" si="63"/>
        <v>#VALUE!</v>
      </c>
      <c r="S360" s="61" t="str">
        <f>'Map and Ab list'!C349</f>
        <v>A25</v>
      </c>
      <c r="T360" s="61" t="str">
        <f>'Map and Ab list'!C351</f>
        <v>A26</v>
      </c>
      <c r="U360" s="61" t="e">
        <f t="shared" si="64"/>
        <v>#VALUE!</v>
      </c>
      <c r="W360" s="61" t="str">
        <f>'Map and Ab list'!C423</f>
        <v>A25</v>
      </c>
      <c r="X360" s="61" t="str">
        <f>'Map and Ab list'!C425</f>
        <v>A26</v>
      </c>
      <c r="Y360" s="61" t="e">
        <f t="shared" si="65"/>
        <v>#VALUE!</v>
      </c>
      <c r="AA360" s="61" t="str">
        <f>'Map and Ab list'!C497</f>
        <v>A25</v>
      </c>
      <c r="AB360" s="61" t="str">
        <f>'Map and Ab list'!C499</f>
        <v>A26</v>
      </c>
      <c r="AC360" s="61" t="e">
        <f t="shared" si="66"/>
        <v>#VALUE!</v>
      </c>
      <c r="AE360" s="61" t="str">
        <f>'Map and Ab list'!C571</f>
        <v>A25</v>
      </c>
      <c r="AF360" s="61" t="str">
        <f>'Map and Ab list'!C573</f>
        <v>A26</v>
      </c>
      <c r="AG360" s="61" t="e">
        <f t="shared" si="67"/>
        <v>#VALUE!</v>
      </c>
      <c r="AI360" s="61" t="str">
        <f>'Map and Ab list'!C645</f>
        <v>A25</v>
      </c>
      <c r="AJ360" s="61" t="str">
        <f>'Map and Ab list'!C647</f>
        <v>A26</v>
      </c>
      <c r="AK360" s="61" t="e">
        <f t="shared" si="68"/>
        <v>#VALUE!</v>
      </c>
      <c r="AM360" s="61" t="str">
        <f>'Map and Ab list'!C719</f>
        <v>A25</v>
      </c>
      <c r="AN360" s="61" t="str">
        <f>'Map and Ab list'!C721</f>
        <v>A26</v>
      </c>
      <c r="AO360" s="61" t="e">
        <f t="shared" si="69"/>
        <v>#VALUE!</v>
      </c>
      <c r="AQ360" s="61" t="str">
        <f>'Map and Ab list'!C793</f>
        <v>A25</v>
      </c>
      <c r="AR360" s="61" t="str">
        <f>'Map and Ab list'!C795</f>
        <v>A26</v>
      </c>
      <c r="AS360" s="61" t="e">
        <f t="shared" si="70"/>
        <v>#VALUE!</v>
      </c>
      <c r="AU360" s="61" t="str">
        <f>'Map and Ab list'!C867</f>
        <v>A25</v>
      </c>
      <c r="AV360" s="61" t="str">
        <f>'Map and Ab list'!C869</f>
        <v>A26</v>
      </c>
      <c r="AW360" s="61" t="e">
        <f t="shared" si="71"/>
        <v>#VALUE!</v>
      </c>
      <c r="AZ360" s="11"/>
      <c r="BA360" s="11"/>
      <c r="BC360" s="11"/>
      <c r="BD360" s="11"/>
      <c r="BE360" s="11"/>
      <c r="BG360" s="11"/>
      <c r="BH360" s="11"/>
      <c r="BI360" s="11"/>
      <c r="BK360" s="11"/>
      <c r="BL360" s="11"/>
      <c r="BM360" s="11"/>
      <c r="BO360" s="11"/>
      <c r="BP360" s="11"/>
      <c r="BQ360" s="11"/>
      <c r="BS360" s="11"/>
      <c r="BT360" s="11"/>
      <c r="BU360" s="11"/>
      <c r="BW360" s="11"/>
      <c r="BX360" s="11"/>
      <c r="BY360" s="11"/>
      <c r="CA360" s="11"/>
      <c r="CB360" s="11"/>
      <c r="CC360" s="11"/>
      <c r="CE360" s="11"/>
      <c r="CF360" s="11"/>
      <c r="CG360" s="11"/>
      <c r="CI360" s="11"/>
      <c r="CJ360" s="11"/>
      <c r="CK360" s="11"/>
      <c r="CM360" s="11"/>
      <c r="CN360" s="11"/>
      <c r="CO360" s="11"/>
      <c r="CQ360" s="11"/>
      <c r="CR360" s="11"/>
      <c r="CS360" s="11"/>
    </row>
    <row r="361" spans="1:97" ht="14.1" customHeight="1" x14ac:dyDescent="0.2">
      <c r="A361" s="64">
        <v>357</v>
      </c>
      <c r="B361" s="117" t="s">
        <v>1467</v>
      </c>
      <c r="C361" s="61" t="str">
        <f>'Map and Ab list'!D53</f>
        <v>B25</v>
      </c>
      <c r="D361" s="61" t="str">
        <f>'Map and Ab list'!D55</f>
        <v>B26</v>
      </c>
      <c r="E361" s="61" t="e">
        <f t="shared" si="60"/>
        <v>#VALUE!</v>
      </c>
      <c r="G361" s="61" t="str">
        <f>'Map and Ab list'!D127</f>
        <v>B25</v>
      </c>
      <c r="H361" s="61" t="str">
        <f>'Map and Ab list'!D129</f>
        <v>B26</v>
      </c>
      <c r="I361" s="61" t="e">
        <f t="shared" si="61"/>
        <v>#VALUE!</v>
      </c>
      <c r="K361" s="61" t="str">
        <f>'Map and Ab list'!D201</f>
        <v>B25</v>
      </c>
      <c r="L361" s="61" t="str">
        <f>'Map and Ab list'!D203</f>
        <v>B26</v>
      </c>
      <c r="M361" s="61" t="e">
        <f t="shared" si="62"/>
        <v>#VALUE!</v>
      </c>
      <c r="O361" s="61" t="str">
        <f>'Map and Ab list'!D275</f>
        <v>B25</v>
      </c>
      <c r="P361" s="61" t="str">
        <f>'Map and Ab list'!D277</f>
        <v>B26</v>
      </c>
      <c r="Q361" s="61" t="e">
        <f t="shared" si="63"/>
        <v>#VALUE!</v>
      </c>
      <c r="S361" s="61" t="str">
        <f>'Map and Ab list'!D349</f>
        <v>B25</v>
      </c>
      <c r="T361" s="61" t="str">
        <f>'Map and Ab list'!D351</f>
        <v>B26</v>
      </c>
      <c r="U361" s="61" t="e">
        <f t="shared" si="64"/>
        <v>#VALUE!</v>
      </c>
      <c r="W361" s="61" t="str">
        <f>'Map and Ab list'!D423</f>
        <v>B25</v>
      </c>
      <c r="X361" s="61" t="str">
        <f>'Map and Ab list'!D425</f>
        <v>B26</v>
      </c>
      <c r="Y361" s="61" t="e">
        <f t="shared" si="65"/>
        <v>#VALUE!</v>
      </c>
      <c r="AA361" s="61" t="str">
        <f>'Map and Ab list'!D497</f>
        <v>B25</v>
      </c>
      <c r="AB361" s="61" t="str">
        <f>'Map and Ab list'!D499</f>
        <v>B26</v>
      </c>
      <c r="AC361" s="61" t="e">
        <f t="shared" si="66"/>
        <v>#VALUE!</v>
      </c>
      <c r="AE361" s="61" t="str">
        <f>'Map and Ab list'!D571</f>
        <v>B25</v>
      </c>
      <c r="AF361" s="61" t="str">
        <f>'Map and Ab list'!D573</f>
        <v>B26</v>
      </c>
      <c r="AG361" s="61" t="e">
        <f t="shared" si="67"/>
        <v>#VALUE!</v>
      </c>
      <c r="AI361" s="61" t="str">
        <f>'Map and Ab list'!D645</f>
        <v>B25</v>
      </c>
      <c r="AJ361" s="61" t="str">
        <f>'Map and Ab list'!D647</f>
        <v>B26</v>
      </c>
      <c r="AK361" s="61" t="e">
        <f t="shared" si="68"/>
        <v>#VALUE!</v>
      </c>
      <c r="AM361" s="61" t="str">
        <f>'Map and Ab list'!D719</f>
        <v>B25</v>
      </c>
      <c r="AN361" s="61" t="str">
        <f>'Map and Ab list'!D721</f>
        <v>B26</v>
      </c>
      <c r="AO361" s="61" t="e">
        <f t="shared" si="69"/>
        <v>#VALUE!</v>
      </c>
      <c r="AQ361" s="61" t="str">
        <f>'Map and Ab list'!D793</f>
        <v>B25</v>
      </c>
      <c r="AR361" s="61" t="str">
        <f>'Map and Ab list'!D795</f>
        <v>B26</v>
      </c>
      <c r="AS361" s="61" t="e">
        <f t="shared" si="70"/>
        <v>#VALUE!</v>
      </c>
      <c r="AU361" s="61" t="str">
        <f>'Map and Ab list'!D867</f>
        <v>B25</v>
      </c>
      <c r="AV361" s="61" t="str">
        <f>'Map and Ab list'!D869</f>
        <v>B26</v>
      </c>
      <c r="AW361" s="61" t="e">
        <f t="shared" si="71"/>
        <v>#VALUE!</v>
      </c>
      <c r="AZ361" s="11"/>
      <c r="BA361" s="11"/>
      <c r="BC361" s="11"/>
      <c r="BD361" s="11"/>
      <c r="BE361" s="11"/>
      <c r="BG361" s="11"/>
      <c r="BH361" s="11"/>
      <c r="BI361" s="11"/>
      <c r="BK361" s="11"/>
      <c r="BL361" s="11"/>
      <c r="BM361" s="11"/>
      <c r="BO361" s="11"/>
      <c r="BP361" s="11"/>
      <c r="BQ361" s="11"/>
      <c r="BS361" s="11"/>
      <c r="BT361" s="11"/>
      <c r="BU361" s="11"/>
      <c r="BW361" s="11"/>
      <c r="BX361" s="11"/>
      <c r="BY361" s="11"/>
      <c r="CA361" s="11"/>
      <c r="CB361" s="11"/>
      <c r="CC361" s="11"/>
      <c r="CE361" s="11"/>
      <c r="CF361" s="11"/>
      <c r="CG361" s="11"/>
      <c r="CI361" s="11"/>
      <c r="CJ361" s="11"/>
      <c r="CK361" s="11"/>
      <c r="CM361" s="11"/>
      <c r="CN361" s="11"/>
      <c r="CO361" s="11"/>
      <c r="CQ361" s="11"/>
      <c r="CR361" s="11"/>
      <c r="CS361" s="11"/>
    </row>
    <row r="362" spans="1:97" ht="14.1" customHeight="1" x14ac:dyDescent="0.2">
      <c r="A362" s="64">
        <v>358</v>
      </c>
      <c r="B362" s="117" t="s">
        <v>1468</v>
      </c>
      <c r="C362" s="61" t="str">
        <f>'Map and Ab list'!E53</f>
        <v>C25</v>
      </c>
      <c r="D362" s="61" t="str">
        <f>'Map and Ab list'!E55</f>
        <v>C26</v>
      </c>
      <c r="E362" s="61" t="e">
        <f t="shared" si="60"/>
        <v>#VALUE!</v>
      </c>
      <c r="G362" s="61" t="str">
        <f>'Map and Ab list'!E127</f>
        <v>C25</v>
      </c>
      <c r="H362" s="61" t="str">
        <f>'Map and Ab list'!E129</f>
        <v>C26</v>
      </c>
      <c r="I362" s="61" t="e">
        <f t="shared" si="61"/>
        <v>#VALUE!</v>
      </c>
      <c r="K362" s="61" t="str">
        <f>'Map and Ab list'!E201</f>
        <v>C25</v>
      </c>
      <c r="L362" s="61" t="str">
        <f>'Map and Ab list'!E203</f>
        <v>C26</v>
      </c>
      <c r="M362" s="61" t="e">
        <f t="shared" si="62"/>
        <v>#VALUE!</v>
      </c>
      <c r="O362" s="61" t="str">
        <f>'Map and Ab list'!E275</f>
        <v>C25</v>
      </c>
      <c r="P362" s="61" t="str">
        <f>'Map and Ab list'!E277</f>
        <v>C26</v>
      </c>
      <c r="Q362" s="61" t="e">
        <f t="shared" si="63"/>
        <v>#VALUE!</v>
      </c>
      <c r="S362" s="61" t="str">
        <f>'Map and Ab list'!E349</f>
        <v>C25</v>
      </c>
      <c r="T362" s="61" t="str">
        <f>'Map and Ab list'!E351</f>
        <v>C26</v>
      </c>
      <c r="U362" s="61" t="e">
        <f t="shared" si="64"/>
        <v>#VALUE!</v>
      </c>
      <c r="W362" s="61" t="str">
        <f>'Map and Ab list'!E423</f>
        <v>C25</v>
      </c>
      <c r="X362" s="61" t="str">
        <f>'Map and Ab list'!E425</f>
        <v>C26</v>
      </c>
      <c r="Y362" s="61" t="e">
        <f t="shared" si="65"/>
        <v>#VALUE!</v>
      </c>
      <c r="AA362" s="61" t="str">
        <f>'Map and Ab list'!E497</f>
        <v>C25</v>
      </c>
      <c r="AB362" s="61" t="str">
        <f>'Map and Ab list'!E499</f>
        <v>C26</v>
      </c>
      <c r="AC362" s="61" t="e">
        <f t="shared" si="66"/>
        <v>#VALUE!</v>
      </c>
      <c r="AE362" s="61" t="str">
        <f>'Map and Ab list'!E571</f>
        <v>C25</v>
      </c>
      <c r="AF362" s="61" t="str">
        <f>'Map and Ab list'!E573</f>
        <v>C26</v>
      </c>
      <c r="AG362" s="61" t="e">
        <f t="shared" si="67"/>
        <v>#VALUE!</v>
      </c>
      <c r="AI362" s="61" t="str">
        <f>'Map and Ab list'!E645</f>
        <v>C25</v>
      </c>
      <c r="AJ362" s="61" t="str">
        <f>'Map and Ab list'!E647</f>
        <v>C26</v>
      </c>
      <c r="AK362" s="61" t="e">
        <f t="shared" si="68"/>
        <v>#VALUE!</v>
      </c>
      <c r="AM362" s="61" t="str">
        <f>'Map and Ab list'!E719</f>
        <v>C25</v>
      </c>
      <c r="AN362" s="61" t="str">
        <f>'Map and Ab list'!E721</f>
        <v>C26</v>
      </c>
      <c r="AO362" s="61" t="e">
        <f t="shared" si="69"/>
        <v>#VALUE!</v>
      </c>
      <c r="AQ362" s="61" t="str">
        <f>'Map and Ab list'!E793</f>
        <v>C25</v>
      </c>
      <c r="AR362" s="61" t="str">
        <f>'Map and Ab list'!E795</f>
        <v>C26</v>
      </c>
      <c r="AS362" s="61" t="e">
        <f t="shared" si="70"/>
        <v>#VALUE!</v>
      </c>
      <c r="AU362" s="61" t="str">
        <f>'Map and Ab list'!E867</f>
        <v>C25</v>
      </c>
      <c r="AV362" s="61" t="str">
        <f>'Map and Ab list'!E869</f>
        <v>C26</v>
      </c>
      <c r="AW362" s="61" t="e">
        <f t="shared" si="71"/>
        <v>#VALUE!</v>
      </c>
      <c r="AZ362" s="11"/>
      <c r="BA362" s="11"/>
      <c r="BC362" s="11"/>
      <c r="BD362" s="11"/>
      <c r="BE362" s="11"/>
      <c r="BG362" s="11"/>
      <c r="BH362" s="11"/>
      <c r="BI362" s="11"/>
      <c r="BK362" s="11"/>
      <c r="BL362" s="11"/>
      <c r="BM362" s="11"/>
      <c r="BO362" s="11"/>
      <c r="BP362" s="11"/>
      <c r="BQ362" s="11"/>
      <c r="BS362" s="11"/>
      <c r="BT362" s="11"/>
      <c r="BU362" s="11"/>
      <c r="BW362" s="11"/>
      <c r="BX362" s="11"/>
      <c r="BY362" s="11"/>
      <c r="CA362" s="11"/>
      <c r="CB362" s="11"/>
      <c r="CC362" s="11"/>
      <c r="CE362" s="11"/>
      <c r="CF362" s="11"/>
      <c r="CG362" s="11"/>
      <c r="CI362" s="11"/>
      <c r="CJ362" s="11"/>
      <c r="CK362" s="11"/>
      <c r="CM362" s="11"/>
      <c r="CN362" s="11"/>
      <c r="CO362" s="11"/>
      <c r="CQ362" s="11"/>
      <c r="CR362" s="11"/>
      <c r="CS362" s="11"/>
    </row>
    <row r="363" spans="1:97" ht="14.1" customHeight="1" x14ac:dyDescent="0.2">
      <c r="A363" s="64">
        <v>359</v>
      </c>
      <c r="B363" s="117" t="s">
        <v>1469</v>
      </c>
      <c r="C363" s="61" t="str">
        <f>'Map and Ab list'!F53</f>
        <v>D25</v>
      </c>
      <c r="D363" s="61" t="str">
        <f>'Map and Ab list'!F55</f>
        <v>D26</v>
      </c>
      <c r="E363" s="61" t="e">
        <f t="shared" si="60"/>
        <v>#VALUE!</v>
      </c>
      <c r="G363" s="61" t="str">
        <f>'Map and Ab list'!F127</f>
        <v>D25</v>
      </c>
      <c r="H363" s="61" t="str">
        <f>'Map and Ab list'!F129</f>
        <v>D26</v>
      </c>
      <c r="I363" s="61" t="e">
        <f t="shared" si="61"/>
        <v>#VALUE!</v>
      </c>
      <c r="K363" s="61" t="str">
        <f>'Map and Ab list'!F201</f>
        <v>D25</v>
      </c>
      <c r="L363" s="61" t="str">
        <f>'Map and Ab list'!F203</f>
        <v>D26</v>
      </c>
      <c r="M363" s="61" t="e">
        <f t="shared" si="62"/>
        <v>#VALUE!</v>
      </c>
      <c r="O363" s="61" t="str">
        <f>'Map and Ab list'!F275</f>
        <v>D25</v>
      </c>
      <c r="P363" s="61" t="str">
        <f>'Map and Ab list'!F277</f>
        <v>D26</v>
      </c>
      <c r="Q363" s="61" t="e">
        <f t="shared" si="63"/>
        <v>#VALUE!</v>
      </c>
      <c r="S363" s="61" t="str">
        <f>'Map and Ab list'!F349</f>
        <v>D25</v>
      </c>
      <c r="T363" s="61" t="str">
        <f>'Map and Ab list'!F351</f>
        <v>D26</v>
      </c>
      <c r="U363" s="61" t="e">
        <f t="shared" si="64"/>
        <v>#VALUE!</v>
      </c>
      <c r="W363" s="61" t="str">
        <f>'Map and Ab list'!F423</f>
        <v>D25</v>
      </c>
      <c r="X363" s="61" t="str">
        <f>'Map and Ab list'!F425</f>
        <v>D26</v>
      </c>
      <c r="Y363" s="61" t="e">
        <f t="shared" si="65"/>
        <v>#VALUE!</v>
      </c>
      <c r="AA363" s="61" t="str">
        <f>'Map and Ab list'!F497</f>
        <v>D25</v>
      </c>
      <c r="AB363" s="61" t="str">
        <f>'Map and Ab list'!F499</f>
        <v>D26</v>
      </c>
      <c r="AC363" s="61" t="e">
        <f t="shared" si="66"/>
        <v>#VALUE!</v>
      </c>
      <c r="AE363" s="61" t="str">
        <f>'Map and Ab list'!F571</f>
        <v>D25</v>
      </c>
      <c r="AF363" s="61" t="str">
        <f>'Map and Ab list'!F573</f>
        <v>D26</v>
      </c>
      <c r="AG363" s="61" t="e">
        <f t="shared" si="67"/>
        <v>#VALUE!</v>
      </c>
      <c r="AI363" s="61" t="str">
        <f>'Map and Ab list'!F645</f>
        <v>D25</v>
      </c>
      <c r="AJ363" s="61" t="str">
        <f>'Map and Ab list'!F647</f>
        <v>D26</v>
      </c>
      <c r="AK363" s="61" t="e">
        <f t="shared" si="68"/>
        <v>#VALUE!</v>
      </c>
      <c r="AM363" s="61" t="str">
        <f>'Map and Ab list'!F719</f>
        <v>D25</v>
      </c>
      <c r="AN363" s="61" t="str">
        <f>'Map and Ab list'!F721</f>
        <v>D26</v>
      </c>
      <c r="AO363" s="61" t="e">
        <f t="shared" si="69"/>
        <v>#VALUE!</v>
      </c>
      <c r="AQ363" s="61" t="str">
        <f>'Map and Ab list'!F793</f>
        <v>D25</v>
      </c>
      <c r="AR363" s="61" t="str">
        <f>'Map and Ab list'!F795</f>
        <v>D26</v>
      </c>
      <c r="AS363" s="61" t="e">
        <f t="shared" si="70"/>
        <v>#VALUE!</v>
      </c>
      <c r="AU363" s="61" t="str">
        <f>'Map and Ab list'!F867</f>
        <v>D25</v>
      </c>
      <c r="AV363" s="61" t="str">
        <f>'Map and Ab list'!F869</f>
        <v>D26</v>
      </c>
      <c r="AW363" s="61" t="e">
        <f t="shared" si="71"/>
        <v>#VALUE!</v>
      </c>
      <c r="AZ363" s="11"/>
      <c r="BA363" s="11"/>
      <c r="BC363" s="11"/>
      <c r="BD363" s="11"/>
      <c r="BE363" s="11"/>
      <c r="BG363" s="11"/>
      <c r="BH363" s="11"/>
      <c r="BI363" s="11"/>
      <c r="BK363" s="11"/>
      <c r="BL363" s="11"/>
      <c r="BM363" s="11"/>
      <c r="BO363" s="11"/>
      <c r="BP363" s="11"/>
      <c r="BQ363" s="11"/>
      <c r="BS363" s="11"/>
      <c r="BT363" s="11"/>
      <c r="BU363" s="11"/>
      <c r="BW363" s="11"/>
      <c r="BX363" s="11"/>
      <c r="BY363" s="11"/>
      <c r="CA363" s="11"/>
      <c r="CB363" s="11"/>
      <c r="CC363" s="11"/>
      <c r="CE363" s="11"/>
      <c r="CF363" s="11"/>
      <c r="CG363" s="11"/>
      <c r="CI363" s="11"/>
      <c r="CJ363" s="11"/>
      <c r="CK363" s="11"/>
      <c r="CM363" s="11"/>
      <c r="CN363" s="11"/>
      <c r="CO363" s="11"/>
      <c r="CQ363" s="11"/>
      <c r="CR363" s="11"/>
      <c r="CS363" s="11"/>
    </row>
    <row r="364" spans="1:97" ht="14.1" customHeight="1" x14ac:dyDescent="0.2">
      <c r="A364" s="64">
        <v>360</v>
      </c>
      <c r="B364" s="117" t="s">
        <v>1470</v>
      </c>
      <c r="C364" s="61" t="str">
        <f>'Map and Ab list'!G53</f>
        <v>E25</v>
      </c>
      <c r="D364" s="61" t="str">
        <f>'Map and Ab list'!G55</f>
        <v>E26</v>
      </c>
      <c r="E364" s="61" t="e">
        <f t="shared" si="60"/>
        <v>#VALUE!</v>
      </c>
      <c r="G364" s="61" t="str">
        <f>'Map and Ab list'!G127</f>
        <v>E25</v>
      </c>
      <c r="H364" s="61" t="str">
        <f>'Map and Ab list'!G129</f>
        <v>E26</v>
      </c>
      <c r="I364" s="61" t="e">
        <f t="shared" si="61"/>
        <v>#VALUE!</v>
      </c>
      <c r="K364" s="61" t="str">
        <f>'Map and Ab list'!G201</f>
        <v>E25</v>
      </c>
      <c r="L364" s="61" t="str">
        <f>'Map and Ab list'!G203</f>
        <v>E26</v>
      </c>
      <c r="M364" s="61" t="e">
        <f t="shared" si="62"/>
        <v>#VALUE!</v>
      </c>
      <c r="O364" s="61" t="str">
        <f>'Map and Ab list'!G275</f>
        <v>E25</v>
      </c>
      <c r="P364" s="61" t="str">
        <f>'Map and Ab list'!G277</f>
        <v>E26</v>
      </c>
      <c r="Q364" s="61" t="e">
        <f t="shared" si="63"/>
        <v>#VALUE!</v>
      </c>
      <c r="S364" s="61" t="str">
        <f>'Map and Ab list'!G349</f>
        <v>E25</v>
      </c>
      <c r="T364" s="61" t="str">
        <f>'Map and Ab list'!G351</f>
        <v>E26</v>
      </c>
      <c r="U364" s="61" t="e">
        <f t="shared" si="64"/>
        <v>#VALUE!</v>
      </c>
      <c r="W364" s="61" t="str">
        <f>'Map and Ab list'!G423</f>
        <v>E25</v>
      </c>
      <c r="X364" s="61" t="str">
        <f>'Map and Ab list'!G425</f>
        <v>E26</v>
      </c>
      <c r="Y364" s="61" t="e">
        <f t="shared" si="65"/>
        <v>#VALUE!</v>
      </c>
      <c r="AA364" s="61" t="str">
        <f>'Map and Ab list'!G497</f>
        <v>E25</v>
      </c>
      <c r="AB364" s="61" t="str">
        <f>'Map and Ab list'!G499</f>
        <v>E26</v>
      </c>
      <c r="AC364" s="61" t="e">
        <f t="shared" si="66"/>
        <v>#VALUE!</v>
      </c>
      <c r="AE364" s="61" t="str">
        <f>'Map and Ab list'!G571</f>
        <v>E25</v>
      </c>
      <c r="AF364" s="61" t="str">
        <f>'Map and Ab list'!G573</f>
        <v>E26</v>
      </c>
      <c r="AG364" s="61" t="e">
        <f t="shared" si="67"/>
        <v>#VALUE!</v>
      </c>
      <c r="AI364" s="61" t="str">
        <f>'Map and Ab list'!G645</f>
        <v>E25</v>
      </c>
      <c r="AJ364" s="61" t="str">
        <f>'Map and Ab list'!G647</f>
        <v>E26</v>
      </c>
      <c r="AK364" s="61" t="e">
        <f t="shared" si="68"/>
        <v>#VALUE!</v>
      </c>
      <c r="AM364" s="61" t="str">
        <f>'Map and Ab list'!G719</f>
        <v>E25</v>
      </c>
      <c r="AN364" s="61" t="str">
        <f>'Map and Ab list'!G721</f>
        <v>E26</v>
      </c>
      <c r="AO364" s="61" t="e">
        <f t="shared" si="69"/>
        <v>#VALUE!</v>
      </c>
      <c r="AQ364" s="61" t="str">
        <f>'Map and Ab list'!G793</f>
        <v>E25</v>
      </c>
      <c r="AR364" s="61" t="str">
        <f>'Map and Ab list'!G795</f>
        <v>E26</v>
      </c>
      <c r="AS364" s="61" t="e">
        <f t="shared" si="70"/>
        <v>#VALUE!</v>
      </c>
      <c r="AU364" s="61" t="str">
        <f>'Map and Ab list'!G867</f>
        <v>E25</v>
      </c>
      <c r="AV364" s="61" t="str">
        <f>'Map and Ab list'!G869</f>
        <v>E26</v>
      </c>
      <c r="AW364" s="61" t="e">
        <f t="shared" si="71"/>
        <v>#VALUE!</v>
      </c>
      <c r="AZ364" s="11"/>
      <c r="BA364" s="11"/>
      <c r="BC364" s="11"/>
      <c r="BD364" s="11"/>
      <c r="BE364" s="11"/>
      <c r="BG364" s="11"/>
      <c r="BH364" s="11"/>
      <c r="BI364" s="11"/>
      <c r="BK364" s="11"/>
      <c r="BL364" s="11"/>
      <c r="BM364" s="11"/>
      <c r="BO364" s="11"/>
      <c r="BP364" s="11"/>
      <c r="BQ364" s="11"/>
      <c r="BS364" s="11"/>
      <c r="BT364" s="11"/>
      <c r="BU364" s="11"/>
      <c r="BW364" s="11"/>
      <c r="BX364" s="11"/>
      <c r="BY364" s="11"/>
      <c r="CA364" s="11"/>
      <c r="CB364" s="11"/>
      <c r="CC364" s="11"/>
      <c r="CE364" s="11"/>
      <c r="CF364" s="11"/>
      <c r="CG364" s="11"/>
      <c r="CI364" s="11"/>
      <c r="CJ364" s="11"/>
      <c r="CK364" s="11"/>
      <c r="CM364" s="11"/>
      <c r="CN364" s="11"/>
      <c r="CO364" s="11"/>
      <c r="CQ364" s="11"/>
      <c r="CR364" s="11"/>
      <c r="CS364" s="11"/>
    </row>
    <row r="365" spans="1:97" ht="14.1" customHeight="1" x14ac:dyDescent="0.2">
      <c r="A365" s="64">
        <v>361</v>
      </c>
      <c r="B365" s="117" t="s">
        <v>1471</v>
      </c>
      <c r="C365" s="61" t="str">
        <f>'Map and Ab list'!H53</f>
        <v>F25</v>
      </c>
      <c r="D365" s="61" t="str">
        <f>'Map and Ab list'!H55</f>
        <v>F26</v>
      </c>
      <c r="E365" s="61" t="e">
        <f t="shared" si="60"/>
        <v>#VALUE!</v>
      </c>
      <c r="G365" s="61" t="str">
        <f>'Map and Ab list'!H127</f>
        <v>F25</v>
      </c>
      <c r="H365" s="61" t="str">
        <f>'Map and Ab list'!H129</f>
        <v>F26</v>
      </c>
      <c r="I365" s="61" t="e">
        <f t="shared" si="61"/>
        <v>#VALUE!</v>
      </c>
      <c r="K365" s="61" t="str">
        <f>'Map and Ab list'!H201</f>
        <v>F25</v>
      </c>
      <c r="L365" s="61" t="str">
        <f>'Map and Ab list'!H203</f>
        <v>F26</v>
      </c>
      <c r="M365" s="61" t="e">
        <f t="shared" si="62"/>
        <v>#VALUE!</v>
      </c>
      <c r="O365" s="61" t="str">
        <f>'Map and Ab list'!H275</f>
        <v>F25</v>
      </c>
      <c r="P365" s="61" t="str">
        <f>'Map and Ab list'!H277</f>
        <v>F26</v>
      </c>
      <c r="Q365" s="61" t="e">
        <f t="shared" si="63"/>
        <v>#VALUE!</v>
      </c>
      <c r="S365" s="61" t="str">
        <f>'Map and Ab list'!H349</f>
        <v>F25</v>
      </c>
      <c r="T365" s="61" t="str">
        <f>'Map and Ab list'!H351</f>
        <v>F26</v>
      </c>
      <c r="U365" s="61" t="e">
        <f t="shared" si="64"/>
        <v>#VALUE!</v>
      </c>
      <c r="W365" s="61" t="str">
        <f>'Map and Ab list'!H423</f>
        <v>F25</v>
      </c>
      <c r="X365" s="61" t="str">
        <f>'Map and Ab list'!H425</f>
        <v>F26</v>
      </c>
      <c r="Y365" s="61" t="e">
        <f t="shared" si="65"/>
        <v>#VALUE!</v>
      </c>
      <c r="AA365" s="61" t="str">
        <f>'Map and Ab list'!H497</f>
        <v>F25</v>
      </c>
      <c r="AB365" s="61" t="str">
        <f>'Map and Ab list'!H499</f>
        <v>F26</v>
      </c>
      <c r="AC365" s="61" t="e">
        <f t="shared" si="66"/>
        <v>#VALUE!</v>
      </c>
      <c r="AE365" s="61" t="str">
        <f>'Map and Ab list'!H571</f>
        <v>F25</v>
      </c>
      <c r="AF365" s="61" t="str">
        <f>'Map and Ab list'!H573</f>
        <v>F26</v>
      </c>
      <c r="AG365" s="61" t="e">
        <f t="shared" si="67"/>
        <v>#VALUE!</v>
      </c>
      <c r="AI365" s="61" t="str">
        <f>'Map and Ab list'!H645</f>
        <v>F25</v>
      </c>
      <c r="AJ365" s="61" t="str">
        <f>'Map and Ab list'!H647</f>
        <v>F26</v>
      </c>
      <c r="AK365" s="61" t="e">
        <f t="shared" si="68"/>
        <v>#VALUE!</v>
      </c>
      <c r="AM365" s="61" t="str">
        <f>'Map and Ab list'!H719</f>
        <v>F25</v>
      </c>
      <c r="AN365" s="61" t="str">
        <f>'Map and Ab list'!H721</f>
        <v>F26</v>
      </c>
      <c r="AO365" s="61" t="e">
        <f t="shared" si="69"/>
        <v>#VALUE!</v>
      </c>
      <c r="AQ365" s="61" t="str">
        <f>'Map and Ab list'!H793</f>
        <v>F25</v>
      </c>
      <c r="AR365" s="61" t="str">
        <f>'Map and Ab list'!H795</f>
        <v>F26</v>
      </c>
      <c r="AS365" s="61" t="e">
        <f t="shared" si="70"/>
        <v>#VALUE!</v>
      </c>
      <c r="AU365" s="61" t="str">
        <f>'Map and Ab list'!H867</f>
        <v>F25</v>
      </c>
      <c r="AV365" s="61" t="str">
        <f>'Map and Ab list'!H869</f>
        <v>F26</v>
      </c>
      <c r="AW365" s="61" t="e">
        <f t="shared" si="71"/>
        <v>#VALUE!</v>
      </c>
      <c r="AZ365" s="11"/>
      <c r="BA365" s="11"/>
      <c r="BC365" s="11"/>
      <c r="BD365" s="11"/>
      <c r="BE365" s="11"/>
      <c r="BG365" s="11"/>
      <c r="BH365" s="11"/>
      <c r="BI365" s="11"/>
      <c r="BK365" s="11"/>
      <c r="BL365" s="11"/>
      <c r="BM365" s="11"/>
      <c r="BO365" s="11"/>
      <c r="BP365" s="11"/>
      <c r="BQ365" s="11"/>
      <c r="BS365" s="11"/>
      <c r="BT365" s="11"/>
      <c r="BU365" s="11"/>
      <c r="BW365" s="11"/>
      <c r="BX365" s="11"/>
      <c r="BY365" s="11"/>
      <c r="CA365" s="11"/>
      <c r="CB365" s="11"/>
      <c r="CC365" s="11"/>
      <c r="CE365" s="11"/>
      <c r="CF365" s="11"/>
      <c r="CG365" s="11"/>
      <c r="CI365" s="11"/>
      <c r="CJ365" s="11"/>
      <c r="CK365" s="11"/>
      <c r="CM365" s="11"/>
      <c r="CN365" s="11"/>
      <c r="CO365" s="11"/>
      <c r="CQ365" s="11"/>
      <c r="CR365" s="11"/>
      <c r="CS365" s="11"/>
    </row>
    <row r="366" spans="1:97" ht="14.1" customHeight="1" x14ac:dyDescent="0.2">
      <c r="A366" s="64">
        <v>362</v>
      </c>
      <c r="B366" s="117" t="s">
        <v>1472</v>
      </c>
      <c r="C366" s="61" t="str">
        <f>'Map and Ab list'!I53</f>
        <v>G25</v>
      </c>
      <c r="D366" s="61" t="str">
        <f>'Map and Ab list'!I55</f>
        <v>G26</v>
      </c>
      <c r="E366" s="61" t="e">
        <f t="shared" si="60"/>
        <v>#VALUE!</v>
      </c>
      <c r="G366" s="61" t="str">
        <f>'Map and Ab list'!I127</f>
        <v>G25</v>
      </c>
      <c r="H366" s="61" t="str">
        <f>'Map and Ab list'!I129</f>
        <v>G26</v>
      </c>
      <c r="I366" s="61" t="e">
        <f t="shared" si="61"/>
        <v>#VALUE!</v>
      </c>
      <c r="K366" s="61" t="str">
        <f>'Map and Ab list'!I201</f>
        <v>G25</v>
      </c>
      <c r="L366" s="61" t="str">
        <f>'Map and Ab list'!I203</f>
        <v>G26</v>
      </c>
      <c r="M366" s="61" t="e">
        <f t="shared" si="62"/>
        <v>#VALUE!</v>
      </c>
      <c r="O366" s="61" t="str">
        <f>'Map and Ab list'!I275</f>
        <v>G25</v>
      </c>
      <c r="P366" s="61" t="str">
        <f>'Map and Ab list'!I277</f>
        <v>G26</v>
      </c>
      <c r="Q366" s="61" t="e">
        <f t="shared" si="63"/>
        <v>#VALUE!</v>
      </c>
      <c r="S366" s="61" t="str">
        <f>'Map and Ab list'!I349</f>
        <v>G25</v>
      </c>
      <c r="T366" s="61" t="str">
        <f>'Map and Ab list'!I351</f>
        <v>G26</v>
      </c>
      <c r="U366" s="61" t="e">
        <f t="shared" si="64"/>
        <v>#VALUE!</v>
      </c>
      <c r="W366" s="61" t="str">
        <f>'Map and Ab list'!I423</f>
        <v>G25</v>
      </c>
      <c r="X366" s="61" t="str">
        <f>'Map and Ab list'!I425</f>
        <v>G26</v>
      </c>
      <c r="Y366" s="61" t="e">
        <f t="shared" si="65"/>
        <v>#VALUE!</v>
      </c>
      <c r="AA366" s="61" t="str">
        <f>'Map and Ab list'!I497</f>
        <v>G25</v>
      </c>
      <c r="AB366" s="61" t="str">
        <f>'Map and Ab list'!I499</f>
        <v>G26</v>
      </c>
      <c r="AC366" s="61" t="e">
        <f t="shared" si="66"/>
        <v>#VALUE!</v>
      </c>
      <c r="AE366" s="61" t="str">
        <f>'Map and Ab list'!I571</f>
        <v>G25</v>
      </c>
      <c r="AF366" s="61" t="str">
        <f>'Map and Ab list'!I573</f>
        <v>G26</v>
      </c>
      <c r="AG366" s="61" t="e">
        <f t="shared" si="67"/>
        <v>#VALUE!</v>
      </c>
      <c r="AI366" s="61" t="str">
        <f>'Map and Ab list'!I645</f>
        <v>G25</v>
      </c>
      <c r="AJ366" s="61" t="str">
        <f>'Map and Ab list'!I647</f>
        <v>G26</v>
      </c>
      <c r="AK366" s="61" t="e">
        <f t="shared" si="68"/>
        <v>#VALUE!</v>
      </c>
      <c r="AM366" s="61" t="str">
        <f>'Map and Ab list'!I719</f>
        <v>G25</v>
      </c>
      <c r="AN366" s="61" t="str">
        <f>'Map and Ab list'!I721</f>
        <v>G26</v>
      </c>
      <c r="AO366" s="61" t="e">
        <f t="shared" si="69"/>
        <v>#VALUE!</v>
      </c>
      <c r="AQ366" s="61" t="str">
        <f>'Map and Ab list'!I793</f>
        <v>G25</v>
      </c>
      <c r="AR366" s="61" t="str">
        <f>'Map and Ab list'!I795</f>
        <v>G26</v>
      </c>
      <c r="AS366" s="61" t="e">
        <f t="shared" si="70"/>
        <v>#VALUE!</v>
      </c>
      <c r="AU366" s="61" t="str">
        <f>'Map and Ab list'!I867</f>
        <v>G25</v>
      </c>
      <c r="AV366" s="61" t="str">
        <f>'Map and Ab list'!I869</f>
        <v>G26</v>
      </c>
      <c r="AW366" s="61" t="e">
        <f t="shared" si="71"/>
        <v>#VALUE!</v>
      </c>
      <c r="AZ366" s="11"/>
      <c r="BA366" s="11"/>
      <c r="BC366" s="11"/>
      <c r="BD366" s="11"/>
      <c r="BE366" s="11"/>
      <c r="BG366" s="11"/>
      <c r="BH366" s="11"/>
      <c r="BI366" s="11"/>
      <c r="BK366" s="11"/>
      <c r="BL366" s="11"/>
      <c r="BM366" s="11"/>
      <c r="BO366" s="11"/>
      <c r="BP366" s="11"/>
      <c r="BQ366" s="11"/>
      <c r="BS366" s="11"/>
      <c r="BT366" s="11"/>
      <c r="BU366" s="11"/>
      <c r="BW366" s="11"/>
      <c r="BX366" s="11"/>
      <c r="BY366" s="11"/>
      <c r="CA366" s="11"/>
      <c r="CB366" s="11"/>
      <c r="CC366" s="11"/>
      <c r="CE366" s="11"/>
      <c r="CF366" s="11"/>
      <c r="CG366" s="11"/>
      <c r="CI366" s="11"/>
      <c r="CJ366" s="11"/>
      <c r="CK366" s="11"/>
      <c r="CM366" s="11"/>
      <c r="CN366" s="11"/>
      <c r="CO366" s="11"/>
      <c r="CQ366" s="11"/>
      <c r="CR366" s="11"/>
      <c r="CS366" s="11"/>
    </row>
    <row r="367" spans="1:97" ht="14.1" customHeight="1" x14ac:dyDescent="0.2">
      <c r="A367" s="64">
        <v>363</v>
      </c>
      <c r="B367" s="117" t="s">
        <v>1473</v>
      </c>
      <c r="C367" s="61" t="str">
        <f>'Map and Ab list'!J53</f>
        <v>H25</v>
      </c>
      <c r="D367" s="61" t="str">
        <f>'Map and Ab list'!J55</f>
        <v>H26</v>
      </c>
      <c r="E367" s="61" t="e">
        <f t="shared" si="60"/>
        <v>#VALUE!</v>
      </c>
      <c r="G367" s="61" t="str">
        <f>'Map and Ab list'!J127</f>
        <v>H25</v>
      </c>
      <c r="H367" s="61" t="str">
        <f>'Map and Ab list'!J129</f>
        <v>H26</v>
      </c>
      <c r="I367" s="61" t="e">
        <f t="shared" si="61"/>
        <v>#VALUE!</v>
      </c>
      <c r="K367" s="61" t="str">
        <f>'Map and Ab list'!J201</f>
        <v>H25</v>
      </c>
      <c r="L367" s="61" t="str">
        <f>'Map and Ab list'!J203</f>
        <v>H26</v>
      </c>
      <c r="M367" s="61" t="e">
        <f t="shared" si="62"/>
        <v>#VALUE!</v>
      </c>
      <c r="O367" s="61" t="str">
        <f>'Map and Ab list'!J275</f>
        <v>H25</v>
      </c>
      <c r="P367" s="61" t="str">
        <f>'Map and Ab list'!J277</f>
        <v>H26</v>
      </c>
      <c r="Q367" s="61" t="e">
        <f t="shared" si="63"/>
        <v>#VALUE!</v>
      </c>
      <c r="S367" s="61" t="str">
        <f>'Map and Ab list'!J349</f>
        <v>H25</v>
      </c>
      <c r="T367" s="61" t="str">
        <f>'Map and Ab list'!J351</f>
        <v>H26</v>
      </c>
      <c r="U367" s="61" t="e">
        <f t="shared" si="64"/>
        <v>#VALUE!</v>
      </c>
      <c r="W367" s="61" t="str">
        <f>'Map and Ab list'!J423</f>
        <v>H25</v>
      </c>
      <c r="X367" s="61" t="str">
        <f>'Map and Ab list'!J425</f>
        <v>H26</v>
      </c>
      <c r="Y367" s="61" t="e">
        <f t="shared" si="65"/>
        <v>#VALUE!</v>
      </c>
      <c r="AA367" s="61" t="str">
        <f>'Map and Ab list'!J497</f>
        <v>H25</v>
      </c>
      <c r="AB367" s="61" t="str">
        <f>'Map and Ab list'!J499</f>
        <v>H26</v>
      </c>
      <c r="AC367" s="61" t="e">
        <f t="shared" si="66"/>
        <v>#VALUE!</v>
      </c>
      <c r="AE367" s="61" t="str">
        <f>'Map and Ab list'!J571</f>
        <v>H25</v>
      </c>
      <c r="AF367" s="61" t="str">
        <f>'Map and Ab list'!J573</f>
        <v>H26</v>
      </c>
      <c r="AG367" s="61" t="e">
        <f t="shared" si="67"/>
        <v>#VALUE!</v>
      </c>
      <c r="AI367" s="61" t="str">
        <f>'Map and Ab list'!J645</f>
        <v>H25</v>
      </c>
      <c r="AJ367" s="61" t="str">
        <f>'Map and Ab list'!J647</f>
        <v>H26</v>
      </c>
      <c r="AK367" s="61" t="e">
        <f t="shared" si="68"/>
        <v>#VALUE!</v>
      </c>
      <c r="AM367" s="61" t="str">
        <f>'Map and Ab list'!J719</f>
        <v>H25</v>
      </c>
      <c r="AN367" s="61" t="str">
        <f>'Map and Ab list'!J721</f>
        <v>H26</v>
      </c>
      <c r="AO367" s="61" t="e">
        <f t="shared" si="69"/>
        <v>#VALUE!</v>
      </c>
      <c r="AQ367" s="61" t="str">
        <f>'Map and Ab list'!J793</f>
        <v>H25</v>
      </c>
      <c r="AR367" s="61" t="str">
        <f>'Map and Ab list'!J795</f>
        <v>H26</v>
      </c>
      <c r="AS367" s="61" t="e">
        <f t="shared" si="70"/>
        <v>#VALUE!</v>
      </c>
      <c r="AU367" s="61" t="str">
        <f>'Map and Ab list'!J867</f>
        <v>H25</v>
      </c>
      <c r="AV367" s="61" t="str">
        <f>'Map and Ab list'!J869</f>
        <v>H26</v>
      </c>
      <c r="AW367" s="61" t="e">
        <f t="shared" si="71"/>
        <v>#VALUE!</v>
      </c>
      <c r="AZ367" s="11"/>
      <c r="BA367" s="11"/>
      <c r="BC367" s="11"/>
      <c r="BD367" s="11"/>
      <c r="BE367" s="11"/>
      <c r="BG367" s="11"/>
      <c r="BH367" s="11"/>
      <c r="BI367" s="11"/>
      <c r="BK367" s="11"/>
      <c r="BL367" s="11"/>
      <c r="BM367" s="11"/>
      <c r="BO367" s="11"/>
      <c r="BP367" s="11"/>
      <c r="BQ367" s="11"/>
      <c r="BS367" s="11"/>
      <c r="BT367" s="11"/>
      <c r="BU367" s="11"/>
      <c r="BW367" s="11"/>
      <c r="BX367" s="11"/>
      <c r="BY367" s="11"/>
      <c r="CA367" s="11"/>
      <c r="CB367" s="11"/>
      <c r="CC367" s="11"/>
      <c r="CE367" s="11"/>
      <c r="CF367" s="11"/>
      <c r="CG367" s="11"/>
      <c r="CI367" s="11"/>
      <c r="CJ367" s="11"/>
      <c r="CK367" s="11"/>
      <c r="CM367" s="11"/>
      <c r="CN367" s="11"/>
      <c r="CO367" s="11"/>
      <c r="CQ367" s="11"/>
      <c r="CR367" s="11"/>
      <c r="CS367" s="11"/>
    </row>
    <row r="368" spans="1:97" ht="14.1" customHeight="1" x14ac:dyDescent="0.2">
      <c r="A368" s="64">
        <v>364</v>
      </c>
      <c r="B368" s="117" t="s">
        <v>1474</v>
      </c>
      <c r="C368" s="61" t="str">
        <f>'Map and Ab list'!K53</f>
        <v>I25</v>
      </c>
      <c r="D368" s="61" t="str">
        <f>'Map and Ab list'!K55</f>
        <v>I26</v>
      </c>
      <c r="E368" s="61" t="e">
        <f t="shared" si="60"/>
        <v>#VALUE!</v>
      </c>
      <c r="G368" s="61" t="str">
        <f>'Map and Ab list'!K127</f>
        <v>I25</v>
      </c>
      <c r="H368" s="61" t="str">
        <f>'Map and Ab list'!K129</f>
        <v>I26</v>
      </c>
      <c r="I368" s="61" t="e">
        <f t="shared" si="61"/>
        <v>#VALUE!</v>
      </c>
      <c r="K368" s="61" t="str">
        <f>'Map and Ab list'!K201</f>
        <v>I25</v>
      </c>
      <c r="L368" s="61" t="str">
        <f>'Map and Ab list'!K203</f>
        <v>I26</v>
      </c>
      <c r="M368" s="61" t="e">
        <f t="shared" si="62"/>
        <v>#VALUE!</v>
      </c>
      <c r="O368" s="61" t="str">
        <f>'Map and Ab list'!K275</f>
        <v>I25</v>
      </c>
      <c r="P368" s="61" t="str">
        <f>'Map and Ab list'!K277</f>
        <v>I26</v>
      </c>
      <c r="Q368" s="61" t="e">
        <f t="shared" si="63"/>
        <v>#VALUE!</v>
      </c>
      <c r="S368" s="61" t="str">
        <f>'Map and Ab list'!K349</f>
        <v>I25</v>
      </c>
      <c r="T368" s="61" t="str">
        <f>'Map and Ab list'!K351</f>
        <v>I26</v>
      </c>
      <c r="U368" s="61" t="e">
        <f t="shared" si="64"/>
        <v>#VALUE!</v>
      </c>
      <c r="W368" s="61" t="str">
        <f>'Map and Ab list'!K423</f>
        <v>I25</v>
      </c>
      <c r="X368" s="61" t="str">
        <f>'Map and Ab list'!K425</f>
        <v>I26</v>
      </c>
      <c r="Y368" s="61" t="e">
        <f t="shared" si="65"/>
        <v>#VALUE!</v>
      </c>
      <c r="AA368" s="61" t="str">
        <f>'Map and Ab list'!K497</f>
        <v>I25</v>
      </c>
      <c r="AB368" s="61" t="str">
        <f>'Map and Ab list'!K499</f>
        <v>I26</v>
      </c>
      <c r="AC368" s="61" t="e">
        <f t="shared" si="66"/>
        <v>#VALUE!</v>
      </c>
      <c r="AE368" s="61" t="str">
        <f>'Map and Ab list'!K571</f>
        <v>I25</v>
      </c>
      <c r="AF368" s="61" t="str">
        <f>'Map and Ab list'!K573</f>
        <v>I26</v>
      </c>
      <c r="AG368" s="61" t="e">
        <f t="shared" si="67"/>
        <v>#VALUE!</v>
      </c>
      <c r="AI368" s="61" t="str">
        <f>'Map and Ab list'!K645</f>
        <v>I25</v>
      </c>
      <c r="AJ368" s="61" t="str">
        <f>'Map and Ab list'!K647</f>
        <v>I26</v>
      </c>
      <c r="AK368" s="61" t="e">
        <f t="shared" si="68"/>
        <v>#VALUE!</v>
      </c>
      <c r="AM368" s="61" t="str">
        <f>'Map and Ab list'!K719</f>
        <v>I25</v>
      </c>
      <c r="AN368" s="61" t="str">
        <f>'Map and Ab list'!K721</f>
        <v>I26</v>
      </c>
      <c r="AO368" s="61" t="e">
        <f t="shared" si="69"/>
        <v>#VALUE!</v>
      </c>
      <c r="AQ368" s="61" t="str">
        <f>'Map and Ab list'!K793</f>
        <v>I25</v>
      </c>
      <c r="AR368" s="61" t="str">
        <f>'Map and Ab list'!K795</f>
        <v>I26</v>
      </c>
      <c r="AS368" s="61" t="e">
        <f t="shared" si="70"/>
        <v>#VALUE!</v>
      </c>
      <c r="AU368" s="61" t="str">
        <f>'Map and Ab list'!K867</f>
        <v>I25</v>
      </c>
      <c r="AV368" s="61" t="str">
        <f>'Map and Ab list'!K869</f>
        <v>I26</v>
      </c>
      <c r="AW368" s="61" t="e">
        <f t="shared" si="71"/>
        <v>#VALUE!</v>
      </c>
      <c r="AZ368" s="11"/>
      <c r="BA368" s="11"/>
      <c r="BC368" s="11"/>
      <c r="BD368" s="11"/>
      <c r="BE368" s="11"/>
      <c r="BG368" s="11"/>
      <c r="BH368" s="11"/>
      <c r="BI368" s="11"/>
      <c r="BK368" s="11"/>
      <c r="BL368" s="11"/>
      <c r="BM368" s="11"/>
      <c r="BO368" s="11"/>
      <c r="BP368" s="11"/>
      <c r="BQ368" s="11"/>
      <c r="BS368" s="11"/>
      <c r="BT368" s="11"/>
      <c r="BU368" s="11"/>
      <c r="BW368" s="11"/>
      <c r="BX368" s="11"/>
      <c r="BY368" s="11"/>
      <c r="CA368" s="11"/>
      <c r="CB368" s="11"/>
      <c r="CC368" s="11"/>
      <c r="CE368" s="11"/>
      <c r="CF368" s="11"/>
      <c r="CG368" s="11"/>
      <c r="CI368" s="11"/>
      <c r="CJ368" s="11"/>
      <c r="CK368" s="11"/>
      <c r="CM368" s="11"/>
      <c r="CN368" s="11"/>
      <c r="CO368" s="11"/>
      <c r="CQ368" s="11"/>
      <c r="CR368" s="11"/>
      <c r="CS368" s="11"/>
    </row>
    <row r="369" spans="1:97" ht="14.1" customHeight="1" x14ac:dyDescent="0.2">
      <c r="A369" s="64">
        <v>365</v>
      </c>
      <c r="B369" s="117" t="s">
        <v>1475</v>
      </c>
      <c r="C369" s="61" t="str">
        <f>'Map and Ab list'!L53</f>
        <v>J25</v>
      </c>
      <c r="D369" s="61" t="str">
        <f>'Map and Ab list'!L55</f>
        <v>J26</v>
      </c>
      <c r="E369" s="61" t="e">
        <f t="shared" si="60"/>
        <v>#VALUE!</v>
      </c>
      <c r="G369" s="61" t="str">
        <f>'Map and Ab list'!L127</f>
        <v>J25</v>
      </c>
      <c r="H369" s="61" t="str">
        <f>'Map and Ab list'!L129</f>
        <v>J26</v>
      </c>
      <c r="I369" s="61" t="e">
        <f t="shared" si="61"/>
        <v>#VALUE!</v>
      </c>
      <c r="K369" s="61" t="str">
        <f>'Map and Ab list'!L201</f>
        <v>J25</v>
      </c>
      <c r="L369" s="61" t="str">
        <f>'Map and Ab list'!L203</f>
        <v>J26</v>
      </c>
      <c r="M369" s="61" t="e">
        <f t="shared" si="62"/>
        <v>#VALUE!</v>
      </c>
      <c r="O369" s="61" t="str">
        <f>'Map and Ab list'!L275</f>
        <v>J25</v>
      </c>
      <c r="P369" s="61" t="str">
        <f>'Map and Ab list'!L277</f>
        <v>J26</v>
      </c>
      <c r="Q369" s="61" t="e">
        <f t="shared" si="63"/>
        <v>#VALUE!</v>
      </c>
      <c r="S369" s="61" t="str">
        <f>'Map and Ab list'!L349</f>
        <v>J25</v>
      </c>
      <c r="T369" s="61" t="str">
        <f>'Map and Ab list'!L351</f>
        <v>J26</v>
      </c>
      <c r="U369" s="61" t="e">
        <f t="shared" si="64"/>
        <v>#VALUE!</v>
      </c>
      <c r="W369" s="61" t="str">
        <f>'Map and Ab list'!L423</f>
        <v>J25</v>
      </c>
      <c r="X369" s="61" t="str">
        <f>'Map and Ab list'!L425</f>
        <v>J26</v>
      </c>
      <c r="Y369" s="61" t="e">
        <f t="shared" si="65"/>
        <v>#VALUE!</v>
      </c>
      <c r="AA369" s="61" t="str">
        <f>'Map and Ab list'!L497</f>
        <v>J25</v>
      </c>
      <c r="AB369" s="61" t="str">
        <f>'Map and Ab list'!L499</f>
        <v>J26</v>
      </c>
      <c r="AC369" s="61" t="e">
        <f t="shared" si="66"/>
        <v>#VALUE!</v>
      </c>
      <c r="AE369" s="61" t="str">
        <f>'Map and Ab list'!L571</f>
        <v>J25</v>
      </c>
      <c r="AF369" s="61" t="str">
        <f>'Map and Ab list'!L573</f>
        <v>J26</v>
      </c>
      <c r="AG369" s="61" t="e">
        <f t="shared" si="67"/>
        <v>#VALUE!</v>
      </c>
      <c r="AI369" s="61" t="str">
        <f>'Map and Ab list'!L645</f>
        <v>J25</v>
      </c>
      <c r="AJ369" s="61" t="str">
        <f>'Map and Ab list'!L647</f>
        <v>J26</v>
      </c>
      <c r="AK369" s="61" t="e">
        <f t="shared" si="68"/>
        <v>#VALUE!</v>
      </c>
      <c r="AM369" s="61" t="str">
        <f>'Map and Ab list'!L719</f>
        <v>J25</v>
      </c>
      <c r="AN369" s="61" t="str">
        <f>'Map and Ab list'!L721</f>
        <v>J26</v>
      </c>
      <c r="AO369" s="61" t="e">
        <f t="shared" si="69"/>
        <v>#VALUE!</v>
      </c>
      <c r="AQ369" s="61" t="str">
        <f>'Map and Ab list'!L793</f>
        <v>J25</v>
      </c>
      <c r="AR369" s="61" t="str">
        <f>'Map and Ab list'!L795</f>
        <v>J26</v>
      </c>
      <c r="AS369" s="61" t="e">
        <f t="shared" si="70"/>
        <v>#VALUE!</v>
      </c>
      <c r="AU369" s="61" t="str">
        <f>'Map and Ab list'!L867</f>
        <v>J25</v>
      </c>
      <c r="AV369" s="61" t="str">
        <f>'Map and Ab list'!L869</f>
        <v>J26</v>
      </c>
      <c r="AW369" s="61" t="e">
        <f t="shared" si="71"/>
        <v>#VALUE!</v>
      </c>
      <c r="AZ369" s="11"/>
      <c r="BA369" s="11"/>
      <c r="BC369" s="11"/>
      <c r="BD369" s="11"/>
      <c r="BE369" s="11"/>
      <c r="BG369" s="11"/>
      <c r="BH369" s="11"/>
      <c r="BI369" s="11"/>
      <c r="BK369" s="11"/>
      <c r="BL369" s="11"/>
      <c r="BM369" s="11"/>
      <c r="BO369" s="11"/>
      <c r="BP369" s="11"/>
      <c r="BQ369" s="11"/>
      <c r="BS369" s="11"/>
      <c r="BT369" s="11"/>
      <c r="BU369" s="11"/>
      <c r="BW369" s="11"/>
      <c r="BX369" s="11"/>
      <c r="BY369" s="11"/>
      <c r="CA369" s="11"/>
      <c r="CB369" s="11"/>
      <c r="CC369" s="11"/>
      <c r="CE369" s="11"/>
      <c r="CF369" s="11"/>
      <c r="CG369" s="11"/>
      <c r="CI369" s="11"/>
      <c r="CJ369" s="11"/>
      <c r="CK369" s="11"/>
      <c r="CM369" s="11"/>
      <c r="CN369" s="11"/>
      <c r="CO369" s="11"/>
      <c r="CQ369" s="11"/>
      <c r="CR369" s="11"/>
      <c r="CS369" s="11"/>
    </row>
    <row r="370" spans="1:97" ht="14.1" customHeight="1" x14ac:dyDescent="0.2">
      <c r="A370" s="64">
        <v>366</v>
      </c>
      <c r="B370" s="117" t="s">
        <v>1476</v>
      </c>
      <c r="C370" s="61" t="str">
        <f>'Map and Ab list'!M53</f>
        <v>K25</v>
      </c>
      <c r="D370" s="61" t="str">
        <f>'Map and Ab list'!M55</f>
        <v>K26</v>
      </c>
      <c r="E370" s="61" t="e">
        <f t="shared" si="60"/>
        <v>#VALUE!</v>
      </c>
      <c r="G370" s="61" t="str">
        <f>'Map and Ab list'!M127</f>
        <v>K25</v>
      </c>
      <c r="H370" s="61" t="str">
        <f>'Map and Ab list'!M129</f>
        <v>K26</v>
      </c>
      <c r="I370" s="61" t="e">
        <f t="shared" si="61"/>
        <v>#VALUE!</v>
      </c>
      <c r="K370" s="61" t="str">
        <f>'Map and Ab list'!M201</f>
        <v>K25</v>
      </c>
      <c r="L370" s="61" t="str">
        <f>'Map and Ab list'!M203</f>
        <v>K26</v>
      </c>
      <c r="M370" s="61" t="e">
        <f t="shared" si="62"/>
        <v>#VALUE!</v>
      </c>
      <c r="O370" s="61" t="str">
        <f>'Map and Ab list'!M275</f>
        <v>K25</v>
      </c>
      <c r="P370" s="61" t="str">
        <f>'Map and Ab list'!M277</f>
        <v>K26</v>
      </c>
      <c r="Q370" s="61" t="e">
        <f t="shared" si="63"/>
        <v>#VALUE!</v>
      </c>
      <c r="S370" s="61" t="str">
        <f>'Map and Ab list'!M349</f>
        <v>K25</v>
      </c>
      <c r="T370" s="61" t="str">
        <f>'Map and Ab list'!M351</f>
        <v>K26</v>
      </c>
      <c r="U370" s="61" t="e">
        <f t="shared" si="64"/>
        <v>#VALUE!</v>
      </c>
      <c r="W370" s="61" t="str">
        <f>'Map and Ab list'!M423</f>
        <v>K25</v>
      </c>
      <c r="X370" s="61" t="str">
        <f>'Map and Ab list'!M425</f>
        <v>K26</v>
      </c>
      <c r="Y370" s="61" t="e">
        <f t="shared" si="65"/>
        <v>#VALUE!</v>
      </c>
      <c r="AA370" s="61" t="str">
        <f>'Map and Ab list'!M497</f>
        <v>K25</v>
      </c>
      <c r="AB370" s="61" t="str">
        <f>'Map and Ab list'!M499</f>
        <v>K26</v>
      </c>
      <c r="AC370" s="61" t="e">
        <f t="shared" si="66"/>
        <v>#VALUE!</v>
      </c>
      <c r="AE370" s="61" t="str">
        <f>'Map and Ab list'!M571</f>
        <v>K25</v>
      </c>
      <c r="AF370" s="61" t="str">
        <f>'Map and Ab list'!M573</f>
        <v>K26</v>
      </c>
      <c r="AG370" s="61" t="e">
        <f t="shared" si="67"/>
        <v>#VALUE!</v>
      </c>
      <c r="AI370" s="61" t="str">
        <f>'Map and Ab list'!M645</f>
        <v>K25</v>
      </c>
      <c r="AJ370" s="61" t="str">
        <f>'Map and Ab list'!M647</f>
        <v>K26</v>
      </c>
      <c r="AK370" s="61" t="e">
        <f t="shared" si="68"/>
        <v>#VALUE!</v>
      </c>
      <c r="AM370" s="61" t="str">
        <f>'Map and Ab list'!M719</f>
        <v>K25</v>
      </c>
      <c r="AN370" s="61" t="str">
        <f>'Map and Ab list'!M721</f>
        <v>K26</v>
      </c>
      <c r="AO370" s="61" t="e">
        <f t="shared" si="69"/>
        <v>#VALUE!</v>
      </c>
      <c r="AQ370" s="61" t="str">
        <f>'Map and Ab list'!M793</f>
        <v>K25</v>
      </c>
      <c r="AR370" s="61" t="str">
        <f>'Map and Ab list'!M795</f>
        <v>K26</v>
      </c>
      <c r="AS370" s="61" t="e">
        <f t="shared" si="70"/>
        <v>#VALUE!</v>
      </c>
      <c r="AU370" s="61" t="str">
        <f>'Map and Ab list'!M867</f>
        <v>K25</v>
      </c>
      <c r="AV370" s="61" t="str">
        <f>'Map and Ab list'!M869</f>
        <v>K26</v>
      </c>
      <c r="AW370" s="61" t="e">
        <f t="shared" si="71"/>
        <v>#VALUE!</v>
      </c>
      <c r="AZ370" s="11"/>
      <c r="BA370" s="11"/>
      <c r="BC370" s="11"/>
      <c r="BD370" s="11"/>
      <c r="BE370" s="11"/>
      <c r="BG370" s="11"/>
      <c r="BH370" s="11"/>
      <c r="BI370" s="11"/>
      <c r="BK370" s="11"/>
      <c r="BL370" s="11"/>
      <c r="BM370" s="11"/>
      <c r="BO370" s="11"/>
      <c r="BP370" s="11"/>
      <c r="BQ370" s="11"/>
      <c r="BS370" s="11"/>
      <c r="BT370" s="11"/>
      <c r="BU370" s="11"/>
      <c r="BW370" s="11"/>
      <c r="BX370" s="11"/>
      <c r="BY370" s="11"/>
      <c r="CA370" s="11"/>
      <c r="CB370" s="11"/>
      <c r="CC370" s="11"/>
      <c r="CE370" s="11"/>
      <c r="CF370" s="11"/>
      <c r="CG370" s="11"/>
      <c r="CI370" s="11"/>
      <c r="CJ370" s="11"/>
      <c r="CK370" s="11"/>
      <c r="CM370" s="11"/>
      <c r="CN370" s="11"/>
      <c r="CO370" s="11"/>
      <c r="CQ370" s="11"/>
      <c r="CR370" s="11"/>
      <c r="CS370" s="11"/>
    </row>
    <row r="371" spans="1:97" ht="14.1" customHeight="1" x14ac:dyDescent="0.2">
      <c r="A371" s="64">
        <v>367</v>
      </c>
      <c r="B371" s="117" t="s">
        <v>1477</v>
      </c>
      <c r="C371" s="61" t="str">
        <f>'Map and Ab list'!N53</f>
        <v>L25</v>
      </c>
      <c r="D371" s="61" t="str">
        <f>'Map and Ab list'!N55</f>
        <v>L26</v>
      </c>
      <c r="E371" s="61" t="e">
        <f t="shared" si="60"/>
        <v>#VALUE!</v>
      </c>
      <c r="G371" s="61" t="str">
        <f>'Map and Ab list'!N127</f>
        <v>L25</v>
      </c>
      <c r="H371" s="61" t="str">
        <f>'Map and Ab list'!N129</f>
        <v>L26</v>
      </c>
      <c r="I371" s="61" t="e">
        <f t="shared" si="61"/>
        <v>#VALUE!</v>
      </c>
      <c r="K371" s="61" t="str">
        <f>'Map and Ab list'!N201</f>
        <v>L25</v>
      </c>
      <c r="L371" s="61" t="str">
        <f>'Map and Ab list'!N203</f>
        <v>L26</v>
      </c>
      <c r="M371" s="61" t="e">
        <f t="shared" si="62"/>
        <v>#VALUE!</v>
      </c>
      <c r="O371" s="61" t="str">
        <f>'Map and Ab list'!N275</f>
        <v>L25</v>
      </c>
      <c r="P371" s="61" t="str">
        <f>'Map and Ab list'!N277</f>
        <v>L26</v>
      </c>
      <c r="Q371" s="61" t="e">
        <f t="shared" si="63"/>
        <v>#VALUE!</v>
      </c>
      <c r="S371" s="61" t="str">
        <f>'Map and Ab list'!N349</f>
        <v>L25</v>
      </c>
      <c r="T371" s="61" t="str">
        <f>'Map and Ab list'!N351</f>
        <v>L26</v>
      </c>
      <c r="U371" s="61" t="e">
        <f t="shared" si="64"/>
        <v>#VALUE!</v>
      </c>
      <c r="W371" s="61" t="str">
        <f>'Map and Ab list'!N423</f>
        <v>L25</v>
      </c>
      <c r="X371" s="61" t="str">
        <f>'Map and Ab list'!N425</f>
        <v>L26</v>
      </c>
      <c r="Y371" s="61" t="e">
        <f t="shared" si="65"/>
        <v>#VALUE!</v>
      </c>
      <c r="AA371" s="61" t="str">
        <f>'Map and Ab list'!N497</f>
        <v>L25</v>
      </c>
      <c r="AB371" s="61" t="str">
        <f>'Map and Ab list'!N499</f>
        <v>L26</v>
      </c>
      <c r="AC371" s="61" t="e">
        <f t="shared" si="66"/>
        <v>#VALUE!</v>
      </c>
      <c r="AE371" s="61" t="str">
        <f>'Map and Ab list'!N571</f>
        <v>L25</v>
      </c>
      <c r="AF371" s="61" t="str">
        <f>'Map and Ab list'!N573</f>
        <v>L26</v>
      </c>
      <c r="AG371" s="61" t="e">
        <f t="shared" si="67"/>
        <v>#VALUE!</v>
      </c>
      <c r="AI371" s="61" t="str">
        <f>'Map and Ab list'!N645</f>
        <v>L25</v>
      </c>
      <c r="AJ371" s="61" t="str">
        <f>'Map and Ab list'!N647</f>
        <v>L26</v>
      </c>
      <c r="AK371" s="61" t="e">
        <f t="shared" si="68"/>
        <v>#VALUE!</v>
      </c>
      <c r="AM371" s="61" t="str">
        <f>'Map and Ab list'!N719</f>
        <v>L25</v>
      </c>
      <c r="AN371" s="61" t="str">
        <f>'Map and Ab list'!N721</f>
        <v>L26</v>
      </c>
      <c r="AO371" s="61" t="e">
        <f t="shared" si="69"/>
        <v>#VALUE!</v>
      </c>
      <c r="AQ371" s="61" t="str">
        <f>'Map and Ab list'!N793</f>
        <v>L25</v>
      </c>
      <c r="AR371" s="61" t="str">
        <f>'Map and Ab list'!N795</f>
        <v>L26</v>
      </c>
      <c r="AS371" s="61" t="e">
        <f t="shared" si="70"/>
        <v>#VALUE!</v>
      </c>
      <c r="AU371" s="61" t="str">
        <f>'Map and Ab list'!N867</f>
        <v>L25</v>
      </c>
      <c r="AV371" s="61" t="str">
        <f>'Map and Ab list'!N869</f>
        <v>L26</v>
      </c>
      <c r="AW371" s="61" t="e">
        <f t="shared" si="71"/>
        <v>#VALUE!</v>
      </c>
      <c r="AZ371" s="11"/>
      <c r="BA371" s="11"/>
      <c r="BC371" s="11"/>
      <c r="BD371" s="11"/>
      <c r="BE371" s="11"/>
      <c r="BG371" s="11"/>
      <c r="BH371" s="11"/>
      <c r="BI371" s="11"/>
      <c r="BK371" s="11"/>
      <c r="BL371" s="11"/>
      <c r="BM371" s="11"/>
      <c r="BO371" s="11"/>
      <c r="BP371" s="11"/>
      <c r="BQ371" s="11"/>
      <c r="BS371" s="11"/>
      <c r="BT371" s="11"/>
      <c r="BU371" s="11"/>
      <c r="BW371" s="11"/>
      <c r="BX371" s="11"/>
      <c r="BY371" s="11"/>
      <c r="CA371" s="11"/>
      <c r="CB371" s="11"/>
      <c r="CC371" s="11"/>
      <c r="CE371" s="11"/>
      <c r="CF371" s="11"/>
      <c r="CG371" s="11"/>
      <c r="CI371" s="11"/>
      <c r="CJ371" s="11"/>
      <c r="CK371" s="11"/>
      <c r="CM371" s="11"/>
      <c r="CN371" s="11"/>
      <c r="CO371" s="11"/>
      <c r="CQ371" s="11"/>
      <c r="CR371" s="11"/>
      <c r="CS371" s="11"/>
    </row>
    <row r="372" spans="1:97" ht="14.1" customHeight="1" x14ac:dyDescent="0.2">
      <c r="A372" s="64">
        <v>368</v>
      </c>
      <c r="B372" s="117" t="s">
        <v>1478</v>
      </c>
      <c r="C372" s="61" t="str">
        <f>'Map and Ab list'!O53</f>
        <v>M25</v>
      </c>
      <c r="D372" s="61" t="str">
        <f>'Map and Ab list'!O55</f>
        <v>M26</v>
      </c>
      <c r="E372" s="61" t="e">
        <f t="shared" si="60"/>
        <v>#VALUE!</v>
      </c>
      <c r="G372" s="61" t="str">
        <f>'Map and Ab list'!O127</f>
        <v>M25</v>
      </c>
      <c r="H372" s="61" t="str">
        <f>'Map and Ab list'!O129</f>
        <v>M26</v>
      </c>
      <c r="I372" s="61" t="e">
        <f t="shared" si="61"/>
        <v>#VALUE!</v>
      </c>
      <c r="K372" s="61" t="str">
        <f>'Map and Ab list'!O201</f>
        <v>M25</v>
      </c>
      <c r="L372" s="61" t="str">
        <f>'Map and Ab list'!O203</f>
        <v>M26</v>
      </c>
      <c r="M372" s="61" t="e">
        <f t="shared" si="62"/>
        <v>#VALUE!</v>
      </c>
      <c r="O372" s="61" t="str">
        <f>'Map and Ab list'!O275</f>
        <v>M25</v>
      </c>
      <c r="P372" s="61" t="str">
        <f>'Map and Ab list'!O277</f>
        <v>M26</v>
      </c>
      <c r="Q372" s="61" t="e">
        <f t="shared" si="63"/>
        <v>#VALUE!</v>
      </c>
      <c r="S372" s="61" t="str">
        <f>'Map and Ab list'!O349</f>
        <v>M25</v>
      </c>
      <c r="T372" s="61" t="str">
        <f>'Map and Ab list'!O351</f>
        <v>M26</v>
      </c>
      <c r="U372" s="61" t="e">
        <f t="shared" si="64"/>
        <v>#VALUE!</v>
      </c>
      <c r="W372" s="61" t="str">
        <f>'Map and Ab list'!O423</f>
        <v>M25</v>
      </c>
      <c r="X372" s="61" t="str">
        <f>'Map and Ab list'!O425</f>
        <v>M26</v>
      </c>
      <c r="Y372" s="61" t="e">
        <f t="shared" si="65"/>
        <v>#VALUE!</v>
      </c>
      <c r="AA372" s="61" t="str">
        <f>'Map and Ab list'!O497</f>
        <v>M25</v>
      </c>
      <c r="AB372" s="61" t="str">
        <f>'Map and Ab list'!O499</f>
        <v>M26</v>
      </c>
      <c r="AC372" s="61" t="e">
        <f t="shared" si="66"/>
        <v>#VALUE!</v>
      </c>
      <c r="AE372" s="61" t="str">
        <f>'Map and Ab list'!O571</f>
        <v>M25</v>
      </c>
      <c r="AF372" s="61" t="str">
        <f>'Map and Ab list'!O573</f>
        <v>M26</v>
      </c>
      <c r="AG372" s="61" t="e">
        <f t="shared" si="67"/>
        <v>#VALUE!</v>
      </c>
      <c r="AI372" s="61" t="str">
        <f>'Map and Ab list'!O645</f>
        <v>M25</v>
      </c>
      <c r="AJ372" s="61" t="str">
        <f>'Map and Ab list'!O647</f>
        <v>M26</v>
      </c>
      <c r="AK372" s="61" t="e">
        <f t="shared" si="68"/>
        <v>#VALUE!</v>
      </c>
      <c r="AM372" s="61" t="str">
        <f>'Map and Ab list'!O719</f>
        <v>M25</v>
      </c>
      <c r="AN372" s="61" t="str">
        <f>'Map and Ab list'!O721</f>
        <v>M26</v>
      </c>
      <c r="AO372" s="61" t="e">
        <f t="shared" si="69"/>
        <v>#VALUE!</v>
      </c>
      <c r="AQ372" s="61" t="str">
        <f>'Map and Ab list'!O793</f>
        <v>M25</v>
      </c>
      <c r="AR372" s="61" t="str">
        <f>'Map and Ab list'!O795</f>
        <v>M26</v>
      </c>
      <c r="AS372" s="61" t="e">
        <f t="shared" si="70"/>
        <v>#VALUE!</v>
      </c>
      <c r="AU372" s="61" t="str">
        <f>'Map and Ab list'!O867</f>
        <v>M25</v>
      </c>
      <c r="AV372" s="61" t="str">
        <f>'Map and Ab list'!O869</f>
        <v>M26</v>
      </c>
      <c r="AW372" s="61" t="e">
        <f t="shared" si="71"/>
        <v>#VALUE!</v>
      </c>
      <c r="AZ372" s="11"/>
      <c r="BA372" s="11"/>
      <c r="BC372" s="11"/>
      <c r="BD372" s="11"/>
      <c r="BE372" s="11"/>
      <c r="BG372" s="11"/>
      <c r="BH372" s="11"/>
      <c r="BI372" s="11"/>
      <c r="BK372" s="11"/>
      <c r="BL372" s="11"/>
      <c r="BM372" s="11"/>
      <c r="BO372" s="11"/>
      <c r="BP372" s="11"/>
      <c r="BQ372" s="11"/>
      <c r="BS372" s="11"/>
      <c r="BT372" s="11"/>
      <c r="BU372" s="11"/>
      <c r="BW372" s="11"/>
      <c r="BX372" s="11"/>
      <c r="BY372" s="11"/>
      <c r="CA372" s="11"/>
      <c r="CB372" s="11"/>
      <c r="CC372" s="11"/>
      <c r="CE372" s="11"/>
      <c r="CF372" s="11"/>
      <c r="CG372" s="11"/>
      <c r="CI372" s="11"/>
      <c r="CJ372" s="11"/>
      <c r="CK372" s="11"/>
      <c r="CM372" s="11"/>
      <c r="CN372" s="11"/>
      <c r="CO372" s="11"/>
      <c r="CQ372" s="11"/>
      <c r="CR372" s="11"/>
      <c r="CS372" s="11"/>
    </row>
    <row r="373" spans="1:97" ht="14.1" customHeight="1" x14ac:dyDescent="0.2">
      <c r="A373" s="64">
        <v>369</v>
      </c>
      <c r="B373" s="117" t="s">
        <v>1479</v>
      </c>
      <c r="C373" s="61" t="str">
        <f>'Map and Ab list'!P53</f>
        <v>N25</v>
      </c>
      <c r="D373" s="61" t="str">
        <f>'Map and Ab list'!P55</f>
        <v>N26</v>
      </c>
      <c r="E373" s="61" t="e">
        <f t="shared" si="60"/>
        <v>#VALUE!</v>
      </c>
      <c r="G373" s="61" t="str">
        <f>'Map and Ab list'!P127</f>
        <v>N25</v>
      </c>
      <c r="H373" s="61" t="str">
        <f>'Map and Ab list'!P129</f>
        <v>N26</v>
      </c>
      <c r="I373" s="61" t="e">
        <f t="shared" si="61"/>
        <v>#VALUE!</v>
      </c>
      <c r="K373" s="61" t="str">
        <f>'Map and Ab list'!P201</f>
        <v>N25</v>
      </c>
      <c r="L373" s="61" t="str">
        <f>'Map and Ab list'!P203</f>
        <v>N26</v>
      </c>
      <c r="M373" s="61" t="e">
        <f t="shared" si="62"/>
        <v>#VALUE!</v>
      </c>
      <c r="O373" s="61" t="str">
        <f>'Map and Ab list'!P275</f>
        <v>N25</v>
      </c>
      <c r="P373" s="61" t="str">
        <f>'Map and Ab list'!P277</f>
        <v>N26</v>
      </c>
      <c r="Q373" s="61" t="e">
        <f t="shared" si="63"/>
        <v>#VALUE!</v>
      </c>
      <c r="S373" s="61" t="str">
        <f>'Map and Ab list'!P349</f>
        <v>N25</v>
      </c>
      <c r="T373" s="61" t="str">
        <f>'Map and Ab list'!P351</f>
        <v>N26</v>
      </c>
      <c r="U373" s="61" t="e">
        <f t="shared" si="64"/>
        <v>#VALUE!</v>
      </c>
      <c r="W373" s="61" t="str">
        <f>'Map and Ab list'!P423</f>
        <v>N25</v>
      </c>
      <c r="X373" s="61" t="str">
        <f>'Map and Ab list'!P425</f>
        <v>N26</v>
      </c>
      <c r="Y373" s="61" t="e">
        <f t="shared" si="65"/>
        <v>#VALUE!</v>
      </c>
      <c r="AA373" s="61" t="str">
        <f>'Map and Ab list'!P497</f>
        <v>N25</v>
      </c>
      <c r="AB373" s="61" t="str">
        <f>'Map and Ab list'!P499</f>
        <v>N26</v>
      </c>
      <c r="AC373" s="61" t="e">
        <f t="shared" si="66"/>
        <v>#VALUE!</v>
      </c>
      <c r="AE373" s="61" t="str">
        <f>'Map and Ab list'!P571</f>
        <v>N25</v>
      </c>
      <c r="AF373" s="61" t="str">
        <f>'Map and Ab list'!P573</f>
        <v>N26</v>
      </c>
      <c r="AG373" s="61" t="e">
        <f t="shared" si="67"/>
        <v>#VALUE!</v>
      </c>
      <c r="AI373" s="61" t="str">
        <f>'Map and Ab list'!P645</f>
        <v>N25</v>
      </c>
      <c r="AJ373" s="61" t="str">
        <f>'Map and Ab list'!P647</f>
        <v>N26</v>
      </c>
      <c r="AK373" s="61" t="e">
        <f t="shared" si="68"/>
        <v>#VALUE!</v>
      </c>
      <c r="AM373" s="61" t="str">
        <f>'Map and Ab list'!P719</f>
        <v>N25</v>
      </c>
      <c r="AN373" s="61" t="str">
        <f>'Map and Ab list'!P721</f>
        <v>N26</v>
      </c>
      <c r="AO373" s="61" t="e">
        <f t="shared" si="69"/>
        <v>#VALUE!</v>
      </c>
      <c r="AQ373" s="61" t="str">
        <f>'Map and Ab list'!P793</f>
        <v>N25</v>
      </c>
      <c r="AR373" s="61" t="str">
        <f>'Map and Ab list'!P795</f>
        <v>N26</v>
      </c>
      <c r="AS373" s="61" t="e">
        <f t="shared" si="70"/>
        <v>#VALUE!</v>
      </c>
      <c r="AU373" s="61" t="str">
        <f>'Map and Ab list'!P867</f>
        <v>N25</v>
      </c>
      <c r="AV373" s="61" t="str">
        <f>'Map and Ab list'!P869</f>
        <v>N26</v>
      </c>
      <c r="AW373" s="61" t="e">
        <f t="shared" si="71"/>
        <v>#VALUE!</v>
      </c>
      <c r="AZ373" s="11"/>
      <c r="BA373" s="11"/>
      <c r="BC373" s="11"/>
      <c r="BD373" s="11"/>
      <c r="BE373" s="11"/>
      <c r="BG373" s="11"/>
      <c r="BH373" s="11"/>
      <c r="BI373" s="11"/>
      <c r="BK373" s="11"/>
      <c r="BL373" s="11"/>
      <c r="BM373" s="11"/>
      <c r="BO373" s="11"/>
      <c r="BP373" s="11"/>
      <c r="BQ373" s="11"/>
      <c r="BS373" s="11"/>
      <c r="BT373" s="11"/>
      <c r="BU373" s="11"/>
      <c r="BW373" s="11"/>
      <c r="BX373" s="11"/>
      <c r="BY373" s="11"/>
      <c r="CA373" s="11"/>
      <c r="CB373" s="11"/>
      <c r="CC373" s="11"/>
      <c r="CE373" s="11"/>
      <c r="CF373" s="11"/>
      <c r="CG373" s="11"/>
      <c r="CI373" s="11"/>
      <c r="CJ373" s="11"/>
      <c r="CK373" s="11"/>
      <c r="CM373" s="11"/>
      <c r="CN373" s="11"/>
      <c r="CO373" s="11"/>
      <c r="CQ373" s="11"/>
      <c r="CR373" s="11"/>
      <c r="CS373" s="11"/>
    </row>
    <row r="374" spans="1:97" ht="14.1" customHeight="1" x14ac:dyDescent="0.2">
      <c r="A374" s="64">
        <v>370</v>
      </c>
      <c r="B374" s="117" t="s">
        <v>1480</v>
      </c>
      <c r="C374" s="61" t="str">
        <f>'Map and Ab list'!Q53</f>
        <v>O25</v>
      </c>
      <c r="D374" s="61" t="str">
        <f>'Map and Ab list'!Q55</f>
        <v>O26</v>
      </c>
      <c r="E374" s="61" t="e">
        <f t="shared" si="60"/>
        <v>#VALUE!</v>
      </c>
      <c r="G374" s="61" t="str">
        <f>'Map and Ab list'!Q127</f>
        <v>O25</v>
      </c>
      <c r="H374" s="61" t="str">
        <f>'Map and Ab list'!Q129</f>
        <v>O26</v>
      </c>
      <c r="I374" s="61" t="e">
        <f t="shared" si="61"/>
        <v>#VALUE!</v>
      </c>
      <c r="K374" s="61" t="str">
        <f>'Map and Ab list'!Q201</f>
        <v>O25</v>
      </c>
      <c r="L374" s="61" t="str">
        <f>'Map and Ab list'!Q203</f>
        <v>O26</v>
      </c>
      <c r="M374" s="61" t="e">
        <f t="shared" si="62"/>
        <v>#VALUE!</v>
      </c>
      <c r="O374" s="61" t="str">
        <f>'Map and Ab list'!Q275</f>
        <v>O25</v>
      </c>
      <c r="P374" s="61" t="str">
        <f>'Map and Ab list'!Q277</f>
        <v>O26</v>
      </c>
      <c r="Q374" s="61" t="e">
        <f t="shared" si="63"/>
        <v>#VALUE!</v>
      </c>
      <c r="S374" s="61" t="str">
        <f>'Map and Ab list'!Q349</f>
        <v>O25</v>
      </c>
      <c r="T374" s="61" t="str">
        <f>'Map and Ab list'!Q351</f>
        <v>O26</v>
      </c>
      <c r="U374" s="61" t="e">
        <f t="shared" si="64"/>
        <v>#VALUE!</v>
      </c>
      <c r="W374" s="61" t="str">
        <f>'Map and Ab list'!Q423</f>
        <v>O25</v>
      </c>
      <c r="X374" s="61" t="str">
        <f>'Map and Ab list'!Q425</f>
        <v>O26</v>
      </c>
      <c r="Y374" s="61" t="e">
        <f t="shared" si="65"/>
        <v>#VALUE!</v>
      </c>
      <c r="AA374" s="61" t="str">
        <f>'Map and Ab list'!Q497</f>
        <v>O25</v>
      </c>
      <c r="AB374" s="61" t="str">
        <f>'Map and Ab list'!Q499</f>
        <v>O26</v>
      </c>
      <c r="AC374" s="61" t="e">
        <f t="shared" si="66"/>
        <v>#VALUE!</v>
      </c>
      <c r="AE374" s="61" t="str">
        <f>'Map and Ab list'!Q571</f>
        <v>O25</v>
      </c>
      <c r="AF374" s="61" t="str">
        <f>'Map and Ab list'!Q573</f>
        <v>O26</v>
      </c>
      <c r="AG374" s="61" t="e">
        <f t="shared" si="67"/>
        <v>#VALUE!</v>
      </c>
      <c r="AI374" s="61" t="str">
        <f>'Map and Ab list'!Q645</f>
        <v>O25</v>
      </c>
      <c r="AJ374" s="61" t="str">
        <f>'Map and Ab list'!Q647</f>
        <v>O26</v>
      </c>
      <c r="AK374" s="61" t="e">
        <f t="shared" si="68"/>
        <v>#VALUE!</v>
      </c>
      <c r="AM374" s="61" t="str">
        <f>'Map and Ab list'!Q719</f>
        <v>O25</v>
      </c>
      <c r="AN374" s="61" t="str">
        <f>'Map and Ab list'!Q721</f>
        <v>O26</v>
      </c>
      <c r="AO374" s="61" t="e">
        <f t="shared" si="69"/>
        <v>#VALUE!</v>
      </c>
      <c r="AQ374" s="61" t="str">
        <f>'Map and Ab list'!Q793</f>
        <v>O25</v>
      </c>
      <c r="AR374" s="61" t="str">
        <f>'Map and Ab list'!Q795</f>
        <v>O26</v>
      </c>
      <c r="AS374" s="61" t="e">
        <f t="shared" si="70"/>
        <v>#VALUE!</v>
      </c>
      <c r="AU374" s="61" t="str">
        <f>'Map and Ab list'!Q867</f>
        <v>O25</v>
      </c>
      <c r="AV374" s="61" t="str">
        <f>'Map and Ab list'!Q869</f>
        <v>O26</v>
      </c>
      <c r="AW374" s="61" t="e">
        <f t="shared" si="71"/>
        <v>#VALUE!</v>
      </c>
      <c r="AZ374" s="11"/>
      <c r="BA374" s="11"/>
      <c r="BC374" s="11"/>
      <c r="BD374" s="11"/>
      <c r="BE374" s="11"/>
      <c r="BG374" s="11"/>
      <c r="BH374" s="11"/>
      <c r="BI374" s="11"/>
      <c r="BK374" s="11"/>
      <c r="BL374" s="11"/>
      <c r="BM374" s="11"/>
      <c r="BO374" s="11"/>
      <c r="BP374" s="11"/>
      <c r="BQ374" s="11"/>
      <c r="BS374" s="11"/>
      <c r="BT374" s="11"/>
      <c r="BU374" s="11"/>
      <c r="BW374" s="11"/>
      <c r="BX374" s="11"/>
      <c r="BY374" s="11"/>
      <c r="CA374" s="11"/>
      <c r="CB374" s="11"/>
      <c r="CC374" s="11"/>
      <c r="CE374" s="11"/>
      <c r="CF374" s="11"/>
      <c r="CG374" s="11"/>
      <c r="CI374" s="11"/>
      <c r="CJ374" s="11"/>
      <c r="CK374" s="11"/>
      <c r="CM374" s="11"/>
      <c r="CN374" s="11"/>
      <c r="CO374" s="11"/>
      <c r="CQ374" s="11"/>
      <c r="CR374" s="11"/>
      <c r="CS374" s="11"/>
    </row>
    <row r="375" spans="1:97" ht="14.1" customHeight="1" x14ac:dyDescent="0.2">
      <c r="A375" s="64">
        <v>371</v>
      </c>
      <c r="B375" s="117" t="s">
        <v>1481</v>
      </c>
      <c r="C375" s="61" t="str">
        <f>'Map and Ab list'!R53</f>
        <v>P25</v>
      </c>
      <c r="D375" s="61" t="str">
        <f>'Map and Ab list'!R55</f>
        <v>P26</v>
      </c>
      <c r="E375" s="61" t="e">
        <f t="shared" si="60"/>
        <v>#VALUE!</v>
      </c>
      <c r="G375" s="61" t="str">
        <f>'Map and Ab list'!R127</f>
        <v>P25</v>
      </c>
      <c r="H375" s="61" t="str">
        <f>'Map and Ab list'!R129</f>
        <v>P26</v>
      </c>
      <c r="I375" s="61" t="e">
        <f t="shared" si="61"/>
        <v>#VALUE!</v>
      </c>
      <c r="K375" s="61" t="str">
        <f>'Map and Ab list'!R201</f>
        <v>P25</v>
      </c>
      <c r="L375" s="61" t="str">
        <f>'Map and Ab list'!R203</f>
        <v>P26</v>
      </c>
      <c r="M375" s="61" t="e">
        <f t="shared" si="62"/>
        <v>#VALUE!</v>
      </c>
      <c r="O375" s="61" t="str">
        <f>'Map and Ab list'!R275</f>
        <v>P25</v>
      </c>
      <c r="P375" s="61" t="str">
        <f>'Map and Ab list'!R277</f>
        <v>P26</v>
      </c>
      <c r="Q375" s="61" t="e">
        <f t="shared" si="63"/>
        <v>#VALUE!</v>
      </c>
      <c r="S375" s="61" t="str">
        <f>'Map and Ab list'!R349</f>
        <v>P25</v>
      </c>
      <c r="T375" s="61" t="str">
        <f>'Map and Ab list'!R351</f>
        <v>P26</v>
      </c>
      <c r="U375" s="61" t="e">
        <f t="shared" si="64"/>
        <v>#VALUE!</v>
      </c>
      <c r="W375" s="61" t="str">
        <f>'Map and Ab list'!R423</f>
        <v>P25</v>
      </c>
      <c r="X375" s="61" t="str">
        <f>'Map and Ab list'!R425</f>
        <v>P26</v>
      </c>
      <c r="Y375" s="61" t="e">
        <f t="shared" si="65"/>
        <v>#VALUE!</v>
      </c>
      <c r="AA375" s="61" t="str">
        <f>'Map and Ab list'!R497</f>
        <v>P25</v>
      </c>
      <c r="AB375" s="61" t="str">
        <f>'Map and Ab list'!R499</f>
        <v>P26</v>
      </c>
      <c r="AC375" s="61" t="e">
        <f t="shared" si="66"/>
        <v>#VALUE!</v>
      </c>
      <c r="AE375" s="61" t="str">
        <f>'Map and Ab list'!R571</f>
        <v>P25</v>
      </c>
      <c r="AF375" s="61" t="str">
        <f>'Map and Ab list'!R573</f>
        <v>P26</v>
      </c>
      <c r="AG375" s="61" t="e">
        <f t="shared" si="67"/>
        <v>#VALUE!</v>
      </c>
      <c r="AI375" s="61" t="str">
        <f>'Map and Ab list'!R645</f>
        <v>P25</v>
      </c>
      <c r="AJ375" s="61" t="str">
        <f>'Map and Ab list'!R647</f>
        <v>P26</v>
      </c>
      <c r="AK375" s="61" t="e">
        <f t="shared" si="68"/>
        <v>#VALUE!</v>
      </c>
      <c r="AM375" s="61" t="str">
        <f>'Map and Ab list'!R719</f>
        <v>P25</v>
      </c>
      <c r="AN375" s="61" t="str">
        <f>'Map and Ab list'!R721</f>
        <v>P26</v>
      </c>
      <c r="AO375" s="61" t="e">
        <f t="shared" si="69"/>
        <v>#VALUE!</v>
      </c>
      <c r="AQ375" s="61" t="str">
        <f>'Map and Ab list'!R793</f>
        <v>P25</v>
      </c>
      <c r="AR375" s="61" t="str">
        <f>'Map and Ab list'!R795</f>
        <v>P26</v>
      </c>
      <c r="AS375" s="61" t="e">
        <f t="shared" si="70"/>
        <v>#VALUE!</v>
      </c>
      <c r="AU375" s="61" t="str">
        <f>'Map and Ab list'!R867</f>
        <v>P25</v>
      </c>
      <c r="AV375" s="61" t="str">
        <f>'Map and Ab list'!R869</f>
        <v>P26</v>
      </c>
      <c r="AW375" s="61" t="e">
        <f t="shared" si="71"/>
        <v>#VALUE!</v>
      </c>
      <c r="AZ375" s="11"/>
      <c r="BA375" s="11"/>
      <c r="BC375" s="11"/>
      <c r="BD375" s="11"/>
      <c r="BE375" s="11"/>
      <c r="BG375" s="11"/>
      <c r="BH375" s="11"/>
      <c r="BI375" s="11"/>
      <c r="BK375" s="11"/>
      <c r="BL375" s="11"/>
      <c r="BM375" s="11"/>
      <c r="BO375" s="11"/>
      <c r="BP375" s="11"/>
      <c r="BQ375" s="11"/>
      <c r="BS375" s="11"/>
      <c r="BT375" s="11"/>
      <c r="BU375" s="11"/>
      <c r="BW375" s="11"/>
      <c r="BX375" s="11"/>
      <c r="BY375" s="11"/>
      <c r="CA375" s="11"/>
      <c r="CB375" s="11"/>
      <c r="CC375" s="11"/>
      <c r="CE375" s="11"/>
      <c r="CF375" s="11"/>
      <c r="CG375" s="11"/>
      <c r="CI375" s="11"/>
      <c r="CJ375" s="11"/>
      <c r="CK375" s="11"/>
      <c r="CM375" s="11"/>
      <c r="CN375" s="11"/>
      <c r="CO375" s="11"/>
      <c r="CQ375" s="11"/>
      <c r="CR375" s="11"/>
      <c r="CS375" s="11"/>
    </row>
    <row r="376" spans="1:97" ht="14.1" customHeight="1" x14ac:dyDescent="0.2">
      <c r="A376" s="64">
        <v>372</v>
      </c>
      <c r="B376" s="117" t="s">
        <v>1482</v>
      </c>
      <c r="C376" s="61" t="str">
        <f>'Map and Ab list'!S53</f>
        <v>S25</v>
      </c>
      <c r="D376" s="61" t="str">
        <f>'Map and Ab list'!S55</f>
        <v>S26</v>
      </c>
      <c r="E376" s="61" t="e">
        <f t="shared" si="60"/>
        <v>#VALUE!</v>
      </c>
      <c r="G376" s="61" t="str">
        <f>'Map and Ab list'!S127</f>
        <v>S25</v>
      </c>
      <c r="H376" s="61" t="str">
        <f>'Map and Ab list'!S129</f>
        <v>S26</v>
      </c>
      <c r="I376" s="61" t="e">
        <f t="shared" si="61"/>
        <v>#VALUE!</v>
      </c>
      <c r="K376" s="61" t="str">
        <f>'Map and Ab list'!S201</f>
        <v>S25</v>
      </c>
      <c r="L376" s="61" t="str">
        <f>'Map and Ab list'!S203</f>
        <v>S26</v>
      </c>
      <c r="M376" s="61" t="e">
        <f t="shared" si="62"/>
        <v>#VALUE!</v>
      </c>
      <c r="O376" s="61" t="str">
        <f>'Map and Ab list'!S275</f>
        <v>S25</v>
      </c>
      <c r="P376" s="61" t="str">
        <f>'Map and Ab list'!S277</f>
        <v>S26</v>
      </c>
      <c r="Q376" s="61" t="e">
        <f t="shared" si="63"/>
        <v>#VALUE!</v>
      </c>
      <c r="S376" s="61" t="str">
        <f>'Map and Ab list'!S349</f>
        <v>S25</v>
      </c>
      <c r="T376" s="61" t="str">
        <f>'Map and Ab list'!S351</f>
        <v>S26</v>
      </c>
      <c r="U376" s="61" t="e">
        <f t="shared" si="64"/>
        <v>#VALUE!</v>
      </c>
      <c r="W376" s="61" t="str">
        <f>'Map and Ab list'!S423</f>
        <v>S25</v>
      </c>
      <c r="X376" s="61" t="str">
        <f>'Map and Ab list'!S425</f>
        <v>S26</v>
      </c>
      <c r="Y376" s="61" t="e">
        <f t="shared" si="65"/>
        <v>#VALUE!</v>
      </c>
      <c r="AA376" s="61" t="str">
        <f>'Map and Ab list'!S497</f>
        <v>S25</v>
      </c>
      <c r="AB376" s="61" t="str">
        <f>'Map and Ab list'!S499</f>
        <v>S26</v>
      </c>
      <c r="AC376" s="61" t="e">
        <f t="shared" si="66"/>
        <v>#VALUE!</v>
      </c>
      <c r="AE376" s="61" t="str">
        <f>'Map and Ab list'!S571</f>
        <v>S25</v>
      </c>
      <c r="AF376" s="61" t="str">
        <f>'Map and Ab list'!S573</f>
        <v>S26</v>
      </c>
      <c r="AG376" s="61" t="e">
        <f t="shared" si="67"/>
        <v>#VALUE!</v>
      </c>
      <c r="AI376" s="61" t="str">
        <f>'Map and Ab list'!S645</f>
        <v>S25</v>
      </c>
      <c r="AJ376" s="61" t="str">
        <f>'Map and Ab list'!S647</f>
        <v>S26</v>
      </c>
      <c r="AK376" s="61" t="e">
        <f t="shared" si="68"/>
        <v>#VALUE!</v>
      </c>
      <c r="AM376" s="61" t="str">
        <f>'Map and Ab list'!S719</f>
        <v>S25</v>
      </c>
      <c r="AN376" s="61" t="str">
        <f>'Map and Ab list'!S721</f>
        <v>S26</v>
      </c>
      <c r="AO376" s="61" t="e">
        <f t="shared" si="69"/>
        <v>#VALUE!</v>
      </c>
      <c r="AQ376" s="61" t="str">
        <f>'Map and Ab list'!S793</f>
        <v>S25</v>
      </c>
      <c r="AR376" s="61" t="str">
        <f>'Map and Ab list'!S795</f>
        <v>S26</v>
      </c>
      <c r="AS376" s="61" t="e">
        <f t="shared" si="70"/>
        <v>#VALUE!</v>
      </c>
      <c r="AU376" s="61" t="str">
        <f>'Map and Ab list'!S867</f>
        <v>S25</v>
      </c>
      <c r="AV376" s="61" t="str">
        <f>'Map and Ab list'!S869</f>
        <v>S26</v>
      </c>
      <c r="AW376" s="61" t="e">
        <f t="shared" si="71"/>
        <v>#VALUE!</v>
      </c>
      <c r="AZ376" s="11"/>
      <c r="BA376" s="11"/>
      <c r="BC376" s="11"/>
      <c r="BD376" s="11"/>
      <c r="BE376" s="11"/>
      <c r="BG376" s="11"/>
      <c r="BH376" s="11"/>
      <c r="BI376" s="11"/>
      <c r="BK376" s="11"/>
      <c r="BL376" s="11"/>
      <c r="BM376" s="11"/>
      <c r="BO376" s="11"/>
      <c r="BP376" s="11"/>
      <c r="BQ376" s="11"/>
      <c r="BS376" s="11"/>
      <c r="BT376" s="11"/>
      <c r="BU376" s="11"/>
      <c r="BW376" s="11"/>
      <c r="BX376" s="11"/>
      <c r="BY376" s="11"/>
      <c r="CA376" s="11"/>
      <c r="CB376" s="11"/>
      <c r="CC376" s="11"/>
      <c r="CE376" s="11"/>
      <c r="CF376" s="11"/>
      <c r="CG376" s="11"/>
      <c r="CI376" s="11"/>
      <c r="CJ376" s="11"/>
      <c r="CK376" s="11"/>
      <c r="CM376" s="11"/>
      <c r="CN376" s="11"/>
      <c r="CO376" s="11"/>
      <c r="CQ376" s="11"/>
      <c r="CR376" s="11"/>
      <c r="CS376" s="11"/>
    </row>
    <row r="377" spans="1:97" ht="14.1" customHeight="1" x14ac:dyDescent="0.2">
      <c r="A377" s="64">
        <v>373</v>
      </c>
      <c r="B377" s="117" t="s">
        <v>1483</v>
      </c>
      <c r="C377" s="61" t="str">
        <f>'Map and Ab list'!T53</f>
        <v>R25</v>
      </c>
      <c r="D377" s="61" t="str">
        <f>'Map and Ab list'!T55</f>
        <v>R26</v>
      </c>
      <c r="E377" s="61" t="e">
        <f t="shared" si="60"/>
        <v>#VALUE!</v>
      </c>
      <c r="G377" s="61" t="str">
        <f>'Map and Ab list'!T127</f>
        <v>R25</v>
      </c>
      <c r="H377" s="61" t="str">
        <f>'Map and Ab list'!T129</f>
        <v>R26</v>
      </c>
      <c r="I377" s="61" t="e">
        <f t="shared" si="61"/>
        <v>#VALUE!</v>
      </c>
      <c r="K377" s="61" t="str">
        <f>'Map and Ab list'!T201</f>
        <v>R25</v>
      </c>
      <c r="L377" s="61" t="str">
        <f>'Map and Ab list'!T203</f>
        <v>R26</v>
      </c>
      <c r="M377" s="61" t="e">
        <f t="shared" si="62"/>
        <v>#VALUE!</v>
      </c>
      <c r="O377" s="61" t="str">
        <f>'Map and Ab list'!T275</f>
        <v>R25</v>
      </c>
      <c r="P377" s="61" t="str">
        <f>'Map and Ab list'!T277</f>
        <v>R26</v>
      </c>
      <c r="Q377" s="61" t="e">
        <f t="shared" si="63"/>
        <v>#VALUE!</v>
      </c>
      <c r="S377" s="61" t="str">
        <f>'Map and Ab list'!T349</f>
        <v>R25</v>
      </c>
      <c r="T377" s="61" t="str">
        <f>'Map and Ab list'!T351</f>
        <v>R26</v>
      </c>
      <c r="U377" s="61" t="e">
        <f t="shared" si="64"/>
        <v>#VALUE!</v>
      </c>
      <c r="W377" s="61" t="str">
        <f>'Map and Ab list'!T423</f>
        <v>R25</v>
      </c>
      <c r="X377" s="61" t="str">
        <f>'Map and Ab list'!T425</f>
        <v>R26</v>
      </c>
      <c r="Y377" s="61" t="e">
        <f t="shared" si="65"/>
        <v>#VALUE!</v>
      </c>
      <c r="AA377" s="61" t="str">
        <f>'Map and Ab list'!T497</f>
        <v>R25</v>
      </c>
      <c r="AB377" s="61" t="str">
        <f>'Map and Ab list'!T499</f>
        <v>R26</v>
      </c>
      <c r="AC377" s="61" t="e">
        <f t="shared" si="66"/>
        <v>#VALUE!</v>
      </c>
      <c r="AE377" s="61" t="str">
        <f>'Map and Ab list'!T571</f>
        <v>R25</v>
      </c>
      <c r="AF377" s="61" t="str">
        <f>'Map and Ab list'!T573</f>
        <v>R26</v>
      </c>
      <c r="AG377" s="61" t="e">
        <f t="shared" si="67"/>
        <v>#VALUE!</v>
      </c>
      <c r="AI377" s="61" t="str">
        <f>'Map and Ab list'!T645</f>
        <v>R25</v>
      </c>
      <c r="AJ377" s="61" t="str">
        <f>'Map and Ab list'!T647</f>
        <v>R26</v>
      </c>
      <c r="AK377" s="61" t="e">
        <f t="shared" si="68"/>
        <v>#VALUE!</v>
      </c>
      <c r="AM377" s="61" t="str">
        <f>'Map and Ab list'!T719</f>
        <v>R25</v>
      </c>
      <c r="AN377" s="61" t="str">
        <f>'Map and Ab list'!T721</f>
        <v>R26</v>
      </c>
      <c r="AO377" s="61" t="e">
        <f t="shared" si="69"/>
        <v>#VALUE!</v>
      </c>
      <c r="AQ377" s="61" t="str">
        <f>'Map and Ab list'!T793</f>
        <v>R25</v>
      </c>
      <c r="AR377" s="61" t="str">
        <f>'Map and Ab list'!T795</f>
        <v>R26</v>
      </c>
      <c r="AS377" s="61" t="e">
        <f t="shared" si="70"/>
        <v>#VALUE!</v>
      </c>
      <c r="AU377" s="61" t="str">
        <f>'Map and Ab list'!T867</f>
        <v>R25</v>
      </c>
      <c r="AV377" s="61" t="str">
        <f>'Map and Ab list'!T869</f>
        <v>R26</v>
      </c>
      <c r="AW377" s="61" t="e">
        <f t="shared" si="71"/>
        <v>#VALUE!</v>
      </c>
      <c r="AZ377" s="11"/>
      <c r="BA377" s="11"/>
      <c r="BC377" s="11"/>
      <c r="BD377" s="11"/>
      <c r="BE377" s="11"/>
      <c r="BG377" s="11"/>
      <c r="BH377" s="11"/>
      <c r="BI377" s="11"/>
      <c r="BK377" s="11"/>
      <c r="BL377" s="11"/>
      <c r="BM377" s="11"/>
      <c r="BO377" s="11"/>
      <c r="BP377" s="11"/>
      <c r="BQ377" s="11"/>
      <c r="BS377" s="11"/>
      <c r="BT377" s="11"/>
      <c r="BU377" s="11"/>
      <c r="BW377" s="11"/>
      <c r="BX377" s="11"/>
      <c r="BY377" s="11"/>
      <c r="CA377" s="11"/>
      <c r="CB377" s="11"/>
      <c r="CC377" s="11"/>
      <c r="CE377" s="11"/>
      <c r="CF377" s="11"/>
      <c r="CG377" s="11"/>
      <c r="CI377" s="11"/>
      <c r="CJ377" s="11"/>
      <c r="CK377" s="11"/>
      <c r="CM377" s="11"/>
      <c r="CN377" s="11"/>
      <c r="CO377" s="11"/>
      <c r="CQ377" s="11"/>
      <c r="CR377" s="11"/>
      <c r="CS377" s="11"/>
    </row>
    <row r="378" spans="1:97" ht="14.1" customHeight="1" x14ac:dyDescent="0.2">
      <c r="A378" s="64">
        <v>374</v>
      </c>
      <c r="B378" s="117" t="s">
        <v>1484</v>
      </c>
      <c r="C378" s="61" t="str">
        <f>'Map and Ab list'!U53</f>
        <v>S25</v>
      </c>
      <c r="D378" s="61" t="str">
        <f>'Map and Ab list'!U55</f>
        <v>S26</v>
      </c>
      <c r="E378" s="61" t="e">
        <f t="shared" si="60"/>
        <v>#VALUE!</v>
      </c>
      <c r="G378" s="61" t="str">
        <f>'Map and Ab list'!U127</f>
        <v>S25</v>
      </c>
      <c r="H378" s="61" t="str">
        <f>'Map and Ab list'!U129</f>
        <v>S26</v>
      </c>
      <c r="I378" s="61" t="e">
        <f t="shared" si="61"/>
        <v>#VALUE!</v>
      </c>
      <c r="K378" s="61" t="str">
        <f>'Map and Ab list'!U201</f>
        <v>S25</v>
      </c>
      <c r="L378" s="61" t="str">
        <f>'Map and Ab list'!U203</f>
        <v>S26</v>
      </c>
      <c r="M378" s="61" t="e">
        <f t="shared" si="62"/>
        <v>#VALUE!</v>
      </c>
      <c r="O378" s="61" t="str">
        <f>'Map and Ab list'!U275</f>
        <v>S25</v>
      </c>
      <c r="P378" s="61" t="str">
        <f>'Map and Ab list'!U277</f>
        <v>S26</v>
      </c>
      <c r="Q378" s="61" t="e">
        <f t="shared" si="63"/>
        <v>#VALUE!</v>
      </c>
      <c r="S378" s="61" t="str">
        <f>'Map and Ab list'!U349</f>
        <v>S25</v>
      </c>
      <c r="T378" s="61" t="str">
        <f>'Map and Ab list'!U351</f>
        <v>S26</v>
      </c>
      <c r="U378" s="61" t="e">
        <f t="shared" si="64"/>
        <v>#VALUE!</v>
      </c>
      <c r="W378" s="61" t="str">
        <f>'Map and Ab list'!U423</f>
        <v>S25</v>
      </c>
      <c r="X378" s="61" t="str">
        <f>'Map and Ab list'!U425</f>
        <v>S26</v>
      </c>
      <c r="Y378" s="61" t="e">
        <f t="shared" si="65"/>
        <v>#VALUE!</v>
      </c>
      <c r="AA378" s="61" t="str">
        <f>'Map and Ab list'!U497</f>
        <v>S25</v>
      </c>
      <c r="AB378" s="61" t="str">
        <f>'Map and Ab list'!U499</f>
        <v>S26</v>
      </c>
      <c r="AC378" s="61" t="e">
        <f t="shared" si="66"/>
        <v>#VALUE!</v>
      </c>
      <c r="AE378" s="61" t="str">
        <f>'Map and Ab list'!U571</f>
        <v>S25</v>
      </c>
      <c r="AF378" s="61" t="str">
        <f>'Map and Ab list'!U573</f>
        <v>S26</v>
      </c>
      <c r="AG378" s="61" t="e">
        <f t="shared" si="67"/>
        <v>#VALUE!</v>
      </c>
      <c r="AI378" s="61" t="str">
        <f>'Map and Ab list'!U645</f>
        <v>S25</v>
      </c>
      <c r="AJ378" s="61" t="str">
        <f>'Map and Ab list'!U647</f>
        <v>S26</v>
      </c>
      <c r="AK378" s="61" t="e">
        <f t="shared" si="68"/>
        <v>#VALUE!</v>
      </c>
      <c r="AM378" s="61" t="str">
        <f>'Map and Ab list'!U719</f>
        <v>S25</v>
      </c>
      <c r="AN378" s="61" t="str">
        <f>'Map and Ab list'!U721</f>
        <v>S26</v>
      </c>
      <c r="AO378" s="61" t="e">
        <f t="shared" si="69"/>
        <v>#VALUE!</v>
      </c>
      <c r="AQ378" s="61" t="str">
        <f>'Map and Ab list'!U793</f>
        <v>S25</v>
      </c>
      <c r="AR378" s="61" t="str">
        <f>'Map and Ab list'!U795</f>
        <v>S26</v>
      </c>
      <c r="AS378" s="61" t="e">
        <f t="shared" si="70"/>
        <v>#VALUE!</v>
      </c>
      <c r="AU378" s="61" t="str">
        <f>'Map and Ab list'!U867</f>
        <v>S25</v>
      </c>
      <c r="AV378" s="61" t="str">
        <f>'Map and Ab list'!U869</f>
        <v>S26</v>
      </c>
      <c r="AW378" s="61" t="e">
        <f t="shared" si="71"/>
        <v>#VALUE!</v>
      </c>
      <c r="AZ378" s="11"/>
      <c r="BA378" s="11"/>
      <c r="BC378" s="11"/>
      <c r="BD378" s="11"/>
      <c r="BE378" s="11"/>
      <c r="BG378" s="11"/>
      <c r="BH378" s="11"/>
      <c r="BI378" s="11"/>
      <c r="BK378" s="11"/>
      <c r="BL378" s="11"/>
      <c r="BM378" s="11"/>
      <c r="BO378" s="11"/>
      <c r="BP378" s="11"/>
      <c r="BQ378" s="11"/>
      <c r="BS378" s="11"/>
      <c r="BT378" s="11"/>
      <c r="BU378" s="11"/>
      <c r="BW378" s="11"/>
      <c r="BX378" s="11"/>
      <c r="BY378" s="11"/>
      <c r="CA378" s="11"/>
      <c r="CB378" s="11"/>
      <c r="CC378" s="11"/>
      <c r="CE378" s="11"/>
      <c r="CF378" s="11"/>
      <c r="CG378" s="11"/>
      <c r="CI378" s="11"/>
      <c r="CJ378" s="11"/>
      <c r="CK378" s="11"/>
      <c r="CM378" s="11"/>
      <c r="CN378" s="11"/>
      <c r="CO378" s="11"/>
      <c r="CQ378" s="11"/>
      <c r="CR378" s="11"/>
      <c r="CS378" s="11"/>
    </row>
    <row r="379" spans="1:97" ht="14.1" customHeight="1" x14ac:dyDescent="0.2">
      <c r="A379" s="64">
        <v>375</v>
      </c>
      <c r="B379" s="117" t="s">
        <v>1485</v>
      </c>
      <c r="C379" s="61" t="str">
        <f>'Map and Ab list'!V53</f>
        <v>T25</v>
      </c>
      <c r="D379" s="61" t="str">
        <f>'Map and Ab list'!V55</f>
        <v>T26</v>
      </c>
      <c r="E379" s="61" t="e">
        <f t="shared" si="60"/>
        <v>#VALUE!</v>
      </c>
      <c r="G379" s="61" t="str">
        <f>'Map and Ab list'!V127</f>
        <v>T25</v>
      </c>
      <c r="H379" s="61" t="str">
        <f>'Map and Ab list'!V129</f>
        <v>T26</v>
      </c>
      <c r="I379" s="61" t="e">
        <f t="shared" si="61"/>
        <v>#VALUE!</v>
      </c>
      <c r="K379" s="61" t="str">
        <f>'Map and Ab list'!V201</f>
        <v>T25</v>
      </c>
      <c r="L379" s="61" t="str">
        <f>'Map and Ab list'!V203</f>
        <v>T26</v>
      </c>
      <c r="M379" s="61" t="e">
        <f t="shared" si="62"/>
        <v>#VALUE!</v>
      </c>
      <c r="O379" s="61" t="str">
        <f>'Map and Ab list'!V275</f>
        <v>T25</v>
      </c>
      <c r="P379" s="61" t="str">
        <f>'Map and Ab list'!V277</f>
        <v>T26</v>
      </c>
      <c r="Q379" s="61" t="e">
        <f t="shared" si="63"/>
        <v>#VALUE!</v>
      </c>
      <c r="S379" s="61" t="str">
        <f>'Map and Ab list'!V349</f>
        <v>T25</v>
      </c>
      <c r="T379" s="61" t="str">
        <f>'Map and Ab list'!V351</f>
        <v>T26</v>
      </c>
      <c r="U379" s="61" t="e">
        <f t="shared" si="64"/>
        <v>#VALUE!</v>
      </c>
      <c r="W379" s="61" t="str">
        <f>'Map and Ab list'!V423</f>
        <v>T25</v>
      </c>
      <c r="X379" s="61" t="str">
        <f>'Map and Ab list'!V425</f>
        <v>T26</v>
      </c>
      <c r="Y379" s="61" t="e">
        <f t="shared" si="65"/>
        <v>#VALUE!</v>
      </c>
      <c r="AA379" s="61" t="str">
        <f>'Map and Ab list'!V497</f>
        <v>T25</v>
      </c>
      <c r="AB379" s="61" t="str">
        <f>'Map and Ab list'!V499</f>
        <v>T26</v>
      </c>
      <c r="AC379" s="61" t="e">
        <f t="shared" si="66"/>
        <v>#VALUE!</v>
      </c>
      <c r="AE379" s="61" t="str">
        <f>'Map and Ab list'!V571</f>
        <v>T25</v>
      </c>
      <c r="AF379" s="61" t="str">
        <f>'Map and Ab list'!V573</f>
        <v>T26</v>
      </c>
      <c r="AG379" s="61" t="e">
        <f t="shared" si="67"/>
        <v>#VALUE!</v>
      </c>
      <c r="AI379" s="61" t="str">
        <f>'Map and Ab list'!V645</f>
        <v>T25</v>
      </c>
      <c r="AJ379" s="61" t="str">
        <f>'Map and Ab list'!V647</f>
        <v>T26</v>
      </c>
      <c r="AK379" s="61" t="e">
        <f t="shared" si="68"/>
        <v>#VALUE!</v>
      </c>
      <c r="AM379" s="61" t="str">
        <f>'Map and Ab list'!V719</f>
        <v>T25</v>
      </c>
      <c r="AN379" s="61" t="str">
        <f>'Map and Ab list'!V721</f>
        <v>T26</v>
      </c>
      <c r="AO379" s="61" t="e">
        <f t="shared" si="69"/>
        <v>#VALUE!</v>
      </c>
      <c r="AQ379" s="61" t="str">
        <f>'Map and Ab list'!V793</f>
        <v>T25</v>
      </c>
      <c r="AR379" s="61" t="str">
        <f>'Map and Ab list'!V795</f>
        <v>T26</v>
      </c>
      <c r="AS379" s="61" t="e">
        <f t="shared" si="70"/>
        <v>#VALUE!</v>
      </c>
      <c r="AU379" s="61" t="str">
        <f>'Map and Ab list'!V867</f>
        <v>T25</v>
      </c>
      <c r="AV379" s="61" t="str">
        <f>'Map and Ab list'!V869</f>
        <v>T26</v>
      </c>
      <c r="AW379" s="61" t="e">
        <f t="shared" si="71"/>
        <v>#VALUE!</v>
      </c>
      <c r="AZ379" s="11"/>
      <c r="BA379" s="11"/>
      <c r="BC379" s="11"/>
      <c r="BD379" s="11"/>
      <c r="BE379" s="11"/>
      <c r="BG379" s="11"/>
      <c r="BH379" s="11"/>
      <c r="BI379" s="11"/>
      <c r="BK379" s="11"/>
      <c r="BL379" s="11"/>
      <c r="BM379" s="11"/>
      <c r="BO379" s="11"/>
      <c r="BP379" s="11"/>
      <c r="BQ379" s="11"/>
      <c r="BS379" s="11"/>
      <c r="BT379" s="11"/>
      <c r="BU379" s="11"/>
      <c r="BW379" s="11"/>
      <c r="BX379" s="11"/>
      <c r="BY379" s="11"/>
      <c r="CA379" s="11"/>
      <c r="CB379" s="11"/>
      <c r="CC379" s="11"/>
      <c r="CE379" s="11"/>
      <c r="CF379" s="11"/>
      <c r="CG379" s="11"/>
      <c r="CI379" s="11"/>
      <c r="CJ379" s="11"/>
      <c r="CK379" s="11"/>
      <c r="CM379" s="11"/>
      <c r="CN379" s="11"/>
      <c r="CO379" s="11"/>
      <c r="CQ379" s="11"/>
      <c r="CR379" s="11"/>
      <c r="CS379" s="11"/>
    </row>
    <row r="380" spans="1:97" ht="14.1" customHeight="1" x14ac:dyDescent="0.2">
      <c r="A380" s="64">
        <v>376</v>
      </c>
      <c r="B380" s="117" t="s">
        <v>1486</v>
      </c>
      <c r="C380" s="61" t="str">
        <f>'Map and Ab list'!W53</f>
        <v>U25</v>
      </c>
      <c r="D380" s="61" t="str">
        <f>'Map and Ab list'!W55</f>
        <v>U26</v>
      </c>
      <c r="E380" s="61" t="e">
        <f t="shared" si="60"/>
        <v>#VALUE!</v>
      </c>
      <c r="G380" s="61" t="str">
        <f>'Map and Ab list'!W127</f>
        <v>U25</v>
      </c>
      <c r="H380" s="61" t="str">
        <f>'Map and Ab list'!W129</f>
        <v>U26</v>
      </c>
      <c r="I380" s="61" t="e">
        <f t="shared" si="61"/>
        <v>#VALUE!</v>
      </c>
      <c r="K380" s="61" t="str">
        <f>'Map and Ab list'!W201</f>
        <v>U25</v>
      </c>
      <c r="L380" s="61" t="str">
        <f>'Map and Ab list'!W203</f>
        <v>U26</v>
      </c>
      <c r="M380" s="61" t="e">
        <f t="shared" si="62"/>
        <v>#VALUE!</v>
      </c>
      <c r="O380" s="61" t="str">
        <f>'Map and Ab list'!W275</f>
        <v>U25</v>
      </c>
      <c r="P380" s="61" t="str">
        <f>'Map and Ab list'!W277</f>
        <v>U26</v>
      </c>
      <c r="Q380" s="61" t="e">
        <f t="shared" si="63"/>
        <v>#VALUE!</v>
      </c>
      <c r="S380" s="61" t="str">
        <f>'Map and Ab list'!W349</f>
        <v>U25</v>
      </c>
      <c r="T380" s="61" t="str">
        <f>'Map and Ab list'!W351</f>
        <v>U26</v>
      </c>
      <c r="U380" s="61" t="e">
        <f t="shared" si="64"/>
        <v>#VALUE!</v>
      </c>
      <c r="W380" s="61" t="str">
        <f>'Map and Ab list'!W423</f>
        <v>U25</v>
      </c>
      <c r="X380" s="61" t="str">
        <f>'Map and Ab list'!W425</f>
        <v>U26</v>
      </c>
      <c r="Y380" s="61" t="e">
        <f t="shared" si="65"/>
        <v>#VALUE!</v>
      </c>
      <c r="AA380" s="61" t="str">
        <f>'Map and Ab list'!W497</f>
        <v>U25</v>
      </c>
      <c r="AB380" s="61" t="str">
        <f>'Map and Ab list'!W499</f>
        <v>U26</v>
      </c>
      <c r="AC380" s="61" t="e">
        <f t="shared" si="66"/>
        <v>#VALUE!</v>
      </c>
      <c r="AE380" s="61" t="str">
        <f>'Map and Ab list'!W571</f>
        <v>U25</v>
      </c>
      <c r="AF380" s="61" t="str">
        <f>'Map and Ab list'!W573</f>
        <v>U26</v>
      </c>
      <c r="AG380" s="61" t="e">
        <f t="shared" si="67"/>
        <v>#VALUE!</v>
      </c>
      <c r="AI380" s="61" t="str">
        <f>'Map and Ab list'!W645</f>
        <v>U25</v>
      </c>
      <c r="AJ380" s="61" t="str">
        <f>'Map and Ab list'!W647</f>
        <v>U26</v>
      </c>
      <c r="AK380" s="61" t="e">
        <f t="shared" si="68"/>
        <v>#VALUE!</v>
      </c>
      <c r="AM380" s="61" t="str">
        <f>'Map and Ab list'!W719</f>
        <v>U25</v>
      </c>
      <c r="AN380" s="61" t="str">
        <f>'Map and Ab list'!W721</f>
        <v>U26</v>
      </c>
      <c r="AO380" s="61" t="e">
        <f t="shared" si="69"/>
        <v>#VALUE!</v>
      </c>
      <c r="AQ380" s="61" t="str">
        <f>'Map and Ab list'!W793</f>
        <v>U25</v>
      </c>
      <c r="AR380" s="61" t="str">
        <f>'Map and Ab list'!W795</f>
        <v>U26</v>
      </c>
      <c r="AS380" s="61" t="e">
        <f t="shared" si="70"/>
        <v>#VALUE!</v>
      </c>
      <c r="AU380" s="61" t="str">
        <f>'Map and Ab list'!W867</f>
        <v>U25</v>
      </c>
      <c r="AV380" s="61" t="str">
        <f>'Map and Ab list'!W869</f>
        <v>U26</v>
      </c>
      <c r="AW380" s="61" t="e">
        <f t="shared" si="71"/>
        <v>#VALUE!</v>
      </c>
      <c r="AZ380" s="11"/>
      <c r="BA380" s="11"/>
      <c r="BC380" s="11"/>
      <c r="BD380" s="11"/>
      <c r="BE380" s="11"/>
      <c r="BG380" s="11"/>
      <c r="BH380" s="11"/>
      <c r="BI380" s="11"/>
      <c r="BK380" s="11"/>
      <c r="BL380" s="11"/>
      <c r="BM380" s="11"/>
      <c r="BO380" s="11"/>
      <c r="BP380" s="11"/>
      <c r="BQ380" s="11"/>
      <c r="BS380" s="11"/>
      <c r="BT380" s="11"/>
      <c r="BU380" s="11"/>
      <c r="BW380" s="11"/>
      <c r="BX380" s="11"/>
      <c r="BY380" s="11"/>
      <c r="CA380" s="11"/>
      <c r="CB380" s="11"/>
      <c r="CC380" s="11"/>
      <c r="CE380" s="11"/>
      <c r="CF380" s="11"/>
      <c r="CG380" s="11"/>
      <c r="CI380" s="11"/>
      <c r="CJ380" s="11"/>
      <c r="CK380" s="11"/>
      <c r="CM380" s="11"/>
      <c r="CN380" s="11"/>
      <c r="CO380" s="11"/>
      <c r="CQ380" s="11"/>
      <c r="CR380" s="11"/>
      <c r="CS380" s="11"/>
    </row>
    <row r="381" spans="1:97" ht="14.1" customHeight="1" x14ac:dyDescent="0.2">
      <c r="A381" s="64">
        <v>377</v>
      </c>
      <c r="B381" s="117" t="s">
        <v>1487</v>
      </c>
      <c r="C381" s="61" t="str">
        <f>'Map and Ab list'!X53</f>
        <v>V25</v>
      </c>
      <c r="D381" s="61" t="str">
        <f>'Map and Ab list'!X55</f>
        <v>V26</v>
      </c>
      <c r="E381" s="61" t="e">
        <f t="shared" si="60"/>
        <v>#VALUE!</v>
      </c>
      <c r="G381" s="61" t="str">
        <f>'Map and Ab list'!X127</f>
        <v>V25</v>
      </c>
      <c r="H381" s="61" t="str">
        <f>'Map and Ab list'!X129</f>
        <v>V26</v>
      </c>
      <c r="I381" s="61" t="e">
        <f t="shared" si="61"/>
        <v>#VALUE!</v>
      </c>
      <c r="K381" s="61" t="str">
        <f>'Map and Ab list'!X201</f>
        <v>V25</v>
      </c>
      <c r="L381" s="61" t="str">
        <f>'Map and Ab list'!X203</f>
        <v>V26</v>
      </c>
      <c r="M381" s="61" t="e">
        <f t="shared" si="62"/>
        <v>#VALUE!</v>
      </c>
      <c r="O381" s="61" t="str">
        <f>'Map and Ab list'!X275</f>
        <v>V25</v>
      </c>
      <c r="P381" s="61" t="str">
        <f>'Map and Ab list'!X277</f>
        <v>V26</v>
      </c>
      <c r="Q381" s="61" t="e">
        <f t="shared" si="63"/>
        <v>#VALUE!</v>
      </c>
      <c r="S381" s="61" t="str">
        <f>'Map and Ab list'!X349</f>
        <v>V25</v>
      </c>
      <c r="T381" s="61" t="str">
        <f>'Map and Ab list'!X351</f>
        <v>V26</v>
      </c>
      <c r="U381" s="61" t="e">
        <f t="shared" si="64"/>
        <v>#VALUE!</v>
      </c>
      <c r="W381" s="61" t="str">
        <f>'Map and Ab list'!X423</f>
        <v>V25</v>
      </c>
      <c r="X381" s="61" t="str">
        <f>'Map and Ab list'!X425</f>
        <v>V26</v>
      </c>
      <c r="Y381" s="61" t="e">
        <f t="shared" si="65"/>
        <v>#VALUE!</v>
      </c>
      <c r="AA381" s="61" t="str">
        <f>'Map and Ab list'!X497</f>
        <v>V25</v>
      </c>
      <c r="AB381" s="61" t="str">
        <f>'Map and Ab list'!X499</f>
        <v>V26</v>
      </c>
      <c r="AC381" s="61" t="e">
        <f t="shared" si="66"/>
        <v>#VALUE!</v>
      </c>
      <c r="AE381" s="61" t="str">
        <f>'Map and Ab list'!X571</f>
        <v>V25</v>
      </c>
      <c r="AF381" s="61" t="str">
        <f>'Map and Ab list'!X573</f>
        <v>V26</v>
      </c>
      <c r="AG381" s="61" t="e">
        <f t="shared" si="67"/>
        <v>#VALUE!</v>
      </c>
      <c r="AI381" s="61" t="str">
        <f>'Map and Ab list'!X645</f>
        <v>V25</v>
      </c>
      <c r="AJ381" s="61" t="str">
        <f>'Map and Ab list'!X647</f>
        <v>V26</v>
      </c>
      <c r="AK381" s="61" t="e">
        <f t="shared" si="68"/>
        <v>#VALUE!</v>
      </c>
      <c r="AM381" s="61" t="str">
        <f>'Map and Ab list'!X719</f>
        <v>V25</v>
      </c>
      <c r="AN381" s="61" t="str">
        <f>'Map and Ab list'!X721</f>
        <v>V26</v>
      </c>
      <c r="AO381" s="61" t="e">
        <f t="shared" si="69"/>
        <v>#VALUE!</v>
      </c>
      <c r="AQ381" s="61" t="str">
        <f>'Map and Ab list'!X793</f>
        <v>V25</v>
      </c>
      <c r="AR381" s="61" t="str">
        <f>'Map and Ab list'!X795</f>
        <v>V26</v>
      </c>
      <c r="AS381" s="61" t="e">
        <f t="shared" si="70"/>
        <v>#VALUE!</v>
      </c>
      <c r="AU381" s="61" t="str">
        <f>'Map and Ab list'!X867</f>
        <v>V25</v>
      </c>
      <c r="AV381" s="61" t="str">
        <f>'Map and Ab list'!X869</f>
        <v>V26</v>
      </c>
      <c r="AW381" s="61" t="e">
        <f t="shared" si="71"/>
        <v>#VALUE!</v>
      </c>
      <c r="AZ381" s="11"/>
      <c r="BA381" s="11"/>
      <c r="BC381" s="11"/>
      <c r="BD381" s="11"/>
      <c r="BE381" s="11"/>
      <c r="BG381" s="11"/>
      <c r="BH381" s="11"/>
      <c r="BI381" s="11"/>
      <c r="BK381" s="11"/>
      <c r="BL381" s="11"/>
      <c r="BM381" s="11"/>
      <c r="BO381" s="11"/>
      <c r="BP381" s="11"/>
      <c r="BQ381" s="11"/>
      <c r="BS381" s="11"/>
      <c r="BT381" s="11"/>
      <c r="BU381" s="11"/>
      <c r="BW381" s="11"/>
      <c r="BX381" s="11"/>
      <c r="BY381" s="11"/>
      <c r="CA381" s="11"/>
      <c r="CB381" s="11"/>
      <c r="CC381" s="11"/>
      <c r="CE381" s="11"/>
      <c r="CF381" s="11"/>
      <c r="CG381" s="11"/>
      <c r="CI381" s="11"/>
      <c r="CJ381" s="11"/>
      <c r="CK381" s="11"/>
      <c r="CM381" s="11"/>
      <c r="CN381" s="11"/>
      <c r="CO381" s="11"/>
      <c r="CQ381" s="11"/>
      <c r="CR381" s="11"/>
      <c r="CS381" s="11"/>
    </row>
    <row r="382" spans="1:97" ht="14.1" customHeight="1" x14ac:dyDescent="0.2">
      <c r="A382" s="64">
        <v>378</v>
      </c>
      <c r="B382" s="117" t="s">
        <v>1488</v>
      </c>
      <c r="C382" s="61" t="str">
        <f>'Map and Ab list'!Y53</f>
        <v>W25</v>
      </c>
      <c r="D382" s="61" t="str">
        <f>'Map and Ab list'!Y55</f>
        <v>W26</v>
      </c>
      <c r="E382" s="61" t="e">
        <f t="shared" si="60"/>
        <v>#VALUE!</v>
      </c>
      <c r="G382" s="61" t="str">
        <f>'Map and Ab list'!Y127</f>
        <v>W25</v>
      </c>
      <c r="H382" s="61" t="str">
        <f>'Map and Ab list'!Y129</f>
        <v>W26</v>
      </c>
      <c r="I382" s="61" t="e">
        <f t="shared" si="61"/>
        <v>#VALUE!</v>
      </c>
      <c r="K382" s="61" t="str">
        <f>'Map and Ab list'!Y201</f>
        <v>W25</v>
      </c>
      <c r="L382" s="61" t="str">
        <f>'Map and Ab list'!Y203</f>
        <v>W26</v>
      </c>
      <c r="M382" s="61" t="e">
        <f t="shared" si="62"/>
        <v>#VALUE!</v>
      </c>
      <c r="O382" s="61" t="str">
        <f>'Map and Ab list'!Y275</f>
        <v>W25</v>
      </c>
      <c r="P382" s="61" t="str">
        <f>'Map and Ab list'!Y277</f>
        <v>W26</v>
      </c>
      <c r="Q382" s="61" t="e">
        <f t="shared" si="63"/>
        <v>#VALUE!</v>
      </c>
      <c r="S382" s="61" t="str">
        <f>'Map and Ab list'!Y349</f>
        <v>W25</v>
      </c>
      <c r="T382" s="61" t="str">
        <f>'Map and Ab list'!Y351</f>
        <v>W26</v>
      </c>
      <c r="U382" s="61" t="e">
        <f t="shared" si="64"/>
        <v>#VALUE!</v>
      </c>
      <c r="W382" s="61" t="str">
        <f>'Map and Ab list'!Y423</f>
        <v>W25</v>
      </c>
      <c r="X382" s="61" t="str">
        <f>'Map and Ab list'!Y425</f>
        <v>W26</v>
      </c>
      <c r="Y382" s="61" t="e">
        <f t="shared" si="65"/>
        <v>#VALUE!</v>
      </c>
      <c r="AA382" s="61" t="str">
        <f>'Map and Ab list'!Y497</f>
        <v>W25</v>
      </c>
      <c r="AB382" s="61" t="str">
        <f>'Map and Ab list'!Y499</f>
        <v>W26</v>
      </c>
      <c r="AC382" s="61" t="e">
        <f t="shared" si="66"/>
        <v>#VALUE!</v>
      </c>
      <c r="AE382" s="61" t="str">
        <f>'Map and Ab list'!Y571</f>
        <v>W25</v>
      </c>
      <c r="AF382" s="61" t="str">
        <f>'Map and Ab list'!Y573</f>
        <v>W26</v>
      </c>
      <c r="AG382" s="61" t="e">
        <f t="shared" si="67"/>
        <v>#VALUE!</v>
      </c>
      <c r="AI382" s="61" t="str">
        <f>'Map and Ab list'!Y645</f>
        <v>W25</v>
      </c>
      <c r="AJ382" s="61" t="str">
        <f>'Map and Ab list'!Y647</f>
        <v>W26</v>
      </c>
      <c r="AK382" s="61" t="e">
        <f t="shared" si="68"/>
        <v>#VALUE!</v>
      </c>
      <c r="AM382" s="61" t="str">
        <f>'Map and Ab list'!Y719</f>
        <v>W25</v>
      </c>
      <c r="AN382" s="61" t="str">
        <f>'Map and Ab list'!Y721</f>
        <v>W26</v>
      </c>
      <c r="AO382" s="61" t="e">
        <f t="shared" si="69"/>
        <v>#VALUE!</v>
      </c>
      <c r="AQ382" s="61" t="str">
        <f>'Map and Ab list'!Y793</f>
        <v>W25</v>
      </c>
      <c r="AR382" s="61" t="str">
        <f>'Map and Ab list'!Y795</f>
        <v>W26</v>
      </c>
      <c r="AS382" s="61" t="e">
        <f t="shared" si="70"/>
        <v>#VALUE!</v>
      </c>
      <c r="AU382" s="61" t="str">
        <f>'Map and Ab list'!Y867</f>
        <v>W25</v>
      </c>
      <c r="AV382" s="61" t="str">
        <f>'Map and Ab list'!Y869</f>
        <v>W26</v>
      </c>
      <c r="AW382" s="61" t="e">
        <f t="shared" si="71"/>
        <v>#VALUE!</v>
      </c>
      <c r="AZ382" s="11"/>
      <c r="BA382" s="11"/>
      <c r="BC382" s="11"/>
      <c r="BD382" s="11"/>
      <c r="BE382" s="11"/>
      <c r="BG382" s="11"/>
      <c r="BH382" s="11"/>
      <c r="BI382" s="11"/>
      <c r="BK382" s="11"/>
      <c r="BL382" s="11"/>
      <c r="BM382" s="11"/>
      <c r="BO382" s="11"/>
      <c r="BP382" s="11"/>
      <c r="BQ382" s="11"/>
      <c r="BS382" s="11"/>
      <c r="BT382" s="11"/>
      <c r="BU382" s="11"/>
      <c r="BW382" s="11"/>
      <c r="BX382" s="11"/>
      <c r="BY382" s="11"/>
      <c r="CA382" s="11"/>
      <c r="CB382" s="11"/>
      <c r="CC382" s="11"/>
      <c r="CE382" s="11"/>
      <c r="CF382" s="11"/>
      <c r="CG382" s="11"/>
      <c r="CI382" s="11"/>
      <c r="CJ382" s="11"/>
      <c r="CK382" s="11"/>
      <c r="CM382" s="11"/>
      <c r="CN382" s="11"/>
      <c r="CO382" s="11"/>
      <c r="CQ382" s="11"/>
      <c r="CR382" s="11"/>
      <c r="CS382" s="11"/>
    </row>
    <row r="383" spans="1:97" ht="14.1" customHeight="1" x14ac:dyDescent="0.2">
      <c r="A383" s="64">
        <v>379</v>
      </c>
      <c r="B383" s="117" t="s">
        <v>1489</v>
      </c>
      <c r="C383" s="61" t="str">
        <f>'Map and Ab list'!Z53</f>
        <v>X25</v>
      </c>
      <c r="D383" s="61" t="str">
        <f>'Map and Ab list'!Z55</f>
        <v>X26</v>
      </c>
      <c r="E383" s="61" t="e">
        <f t="shared" si="60"/>
        <v>#VALUE!</v>
      </c>
      <c r="G383" s="61" t="str">
        <f>'Map and Ab list'!Z127</f>
        <v>X25</v>
      </c>
      <c r="H383" s="61" t="str">
        <f>'Map and Ab list'!Z129</f>
        <v>X26</v>
      </c>
      <c r="I383" s="61" t="e">
        <f t="shared" si="61"/>
        <v>#VALUE!</v>
      </c>
      <c r="K383" s="61" t="str">
        <f>'Map and Ab list'!Z201</f>
        <v>X25</v>
      </c>
      <c r="L383" s="61" t="str">
        <f>'Map and Ab list'!Z203</f>
        <v>X26</v>
      </c>
      <c r="M383" s="61" t="e">
        <f t="shared" si="62"/>
        <v>#VALUE!</v>
      </c>
      <c r="O383" s="61" t="str">
        <f>'Map and Ab list'!Z275</f>
        <v>X25</v>
      </c>
      <c r="P383" s="61" t="str">
        <f>'Map and Ab list'!Z277</f>
        <v>X26</v>
      </c>
      <c r="Q383" s="61" t="e">
        <f t="shared" si="63"/>
        <v>#VALUE!</v>
      </c>
      <c r="S383" s="61" t="str">
        <f>'Map and Ab list'!Z349</f>
        <v>X25</v>
      </c>
      <c r="T383" s="61" t="str">
        <f>'Map and Ab list'!Z351</f>
        <v>X26</v>
      </c>
      <c r="U383" s="61" t="e">
        <f t="shared" si="64"/>
        <v>#VALUE!</v>
      </c>
      <c r="W383" s="61" t="str">
        <f>'Map and Ab list'!Z423</f>
        <v>X25</v>
      </c>
      <c r="X383" s="61" t="str">
        <f>'Map and Ab list'!Z425</f>
        <v>X26</v>
      </c>
      <c r="Y383" s="61" t="e">
        <f t="shared" si="65"/>
        <v>#VALUE!</v>
      </c>
      <c r="AA383" s="61" t="str">
        <f>'Map and Ab list'!Z497</f>
        <v>X25</v>
      </c>
      <c r="AB383" s="61" t="str">
        <f>'Map and Ab list'!Z499</f>
        <v>X26</v>
      </c>
      <c r="AC383" s="61" t="e">
        <f t="shared" si="66"/>
        <v>#VALUE!</v>
      </c>
      <c r="AE383" s="61" t="str">
        <f>'Map and Ab list'!Z571</f>
        <v>X25</v>
      </c>
      <c r="AF383" s="61" t="str">
        <f>'Map and Ab list'!Z573</f>
        <v>X26</v>
      </c>
      <c r="AG383" s="61" t="e">
        <f t="shared" si="67"/>
        <v>#VALUE!</v>
      </c>
      <c r="AI383" s="61" t="str">
        <f>'Map and Ab list'!Z645</f>
        <v>X25</v>
      </c>
      <c r="AJ383" s="61" t="str">
        <f>'Map and Ab list'!Z647</f>
        <v>X26</v>
      </c>
      <c r="AK383" s="61" t="e">
        <f t="shared" si="68"/>
        <v>#VALUE!</v>
      </c>
      <c r="AM383" s="61" t="str">
        <f>'Map and Ab list'!Z719</f>
        <v>X25</v>
      </c>
      <c r="AN383" s="61" t="str">
        <f>'Map and Ab list'!Z721</f>
        <v>X26</v>
      </c>
      <c r="AO383" s="61" t="e">
        <f t="shared" si="69"/>
        <v>#VALUE!</v>
      </c>
      <c r="AQ383" s="61" t="str">
        <f>'Map and Ab list'!Z793</f>
        <v>X25</v>
      </c>
      <c r="AR383" s="61" t="str">
        <f>'Map and Ab list'!Z795</f>
        <v>X26</v>
      </c>
      <c r="AS383" s="61" t="e">
        <f t="shared" si="70"/>
        <v>#VALUE!</v>
      </c>
      <c r="AU383" s="61" t="str">
        <f>'Map and Ab list'!Z867</f>
        <v>X25</v>
      </c>
      <c r="AV383" s="61" t="str">
        <f>'Map and Ab list'!Z869</f>
        <v>X26</v>
      </c>
      <c r="AW383" s="61" t="e">
        <f t="shared" si="71"/>
        <v>#VALUE!</v>
      </c>
      <c r="AZ383" s="11"/>
      <c r="BA383" s="11"/>
      <c r="BC383" s="11"/>
      <c r="BD383" s="11"/>
      <c r="BE383" s="11"/>
      <c r="BG383" s="11"/>
      <c r="BH383" s="11"/>
      <c r="BI383" s="11"/>
      <c r="BK383" s="11"/>
      <c r="BL383" s="11"/>
      <c r="BM383" s="11"/>
      <c r="BO383" s="11"/>
      <c r="BP383" s="11"/>
      <c r="BQ383" s="11"/>
      <c r="BS383" s="11"/>
      <c r="BT383" s="11"/>
      <c r="BU383" s="11"/>
      <c r="BW383" s="11"/>
      <c r="BX383" s="11"/>
      <c r="BY383" s="11"/>
      <c r="CA383" s="11"/>
      <c r="CB383" s="11"/>
      <c r="CC383" s="11"/>
      <c r="CE383" s="11"/>
      <c r="CF383" s="11"/>
      <c r="CG383" s="11"/>
      <c r="CI383" s="11"/>
      <c r="CJ383" s="11"/>
      <c r="CK383" s="11"/>
      <c r="CM383" s="11"/>
      <c r="CN383" s="11"/>
      <c r="CO383" s="11"/>
      <c r="CQ383" s="11"/>
      <c r="CR383" s="11"/>
      <c r="CS383" s="11"/>
    </row>
    <row r="384" spans="1:97" ht="14.1" customHeight="1" x14ac:dyDescent="0.2">
      <c r="A384" s="64">
        <v>380</v>
      </c>
      <c r="B384" s="117" t="s">
        <v>1490</v>
      </c>
      <c r="C384" s="61" t="str">
        <f>'Map and Ab list'!AA53</f>
        <v>Y25</v>
      </c>
      <c r="D384" s="61" t="str">
        <f>'Map and Ab list'!AA55</f>
        <v>Y26</v>
      </c>
      <c r="E384" s="61" t="e">
        <f t="shared" si="60"/>
        <v>#VALUE!</v>
      </c>
      <c r="G384" s="61" t="str">
        <f>'Map and Ab list'!AA127</f>
        <v>Y25</v>
      </c>
      <c r="H384" s="61" t="str">
        <f>'Map and Ab list'!AA129</f>
        <v>Y26</v>
      </c>
      <c r="I384" s="61" t="e">
        <f t="shared" si="61"/>
        <v>#VALUE!</v>
      </c>
      <c r="K384" s="61" t="str">
        <f>'Map and Ab list'!AA201</f>
        <v>Y25</v>
      </c>
      <c r="L384" s="61" t="str">
        <f>'Map and Ab list'!AA203</f>
        <v>Y26</v>
      </c>
      <c r="M384" s="61" t="e">
        <f t="shared" si="62"/>
        <v>#VALUE!</v>
      </c>
      <c r="O384" s="61" t="str">
        <f>'Map and Ab list'!AA275</f>
        <v>Y25</v>
      </c>
      <c r="P384" s="61" t="str">
        <f>'Map and Ab list'!AA277</f>
        <v>Y26</v>
      </c>
      <c r="Q384" s="61" t="e">
        <f t="shared" si="63"/>
        <v>#VALUE!</v>
      </c>
      <c r="S384" s="61" t="str">
        <f>'Map and Ab list'!AA349</f>
        <v>Y25</v>
      </c>
      <c r="T384" s="61" t="str">
        <f>'Map and Ab list'!AA351</f>
        <v>Y26</v>
      </c>
      <c r="U384" s="61" t="e">
        <f t="shared" si="64"/>
        <v>#VALUE!</v>
      </c>
      <c r="W384" s="61" t="str">
        <f>'Map and Ab list'!AA423</f>
        <v>Y25</v>
      </c>
      <c r="X384" s="61" t="str">
        <f>'Map and Ab list'!AA425</f>
        <v>Y26</v>
      </c>
      <c r="Y384" s="61" t="e">
        <f t="shared" si="65"/>
        <v>#VALUE!</v>
      </c>
      <c r="AA384" s="61" t="str">
        <f>'Map and Ab list'!AA497</f>
        <v>Y25</v>
      </c>
      <c r="AB384" s="61" t="str">
        <f>'Map and Ab list'!AA499</f>
        <v>Y26</v>
      </c>
      <c r="AC384" s="61" t="e">
        <f t="shared" si="66"/>
        <v>#VALUE!</v>
      </c>
      <c r="AE384" s="61" t="str">
        <f>'Map and Ab list'!AA571</f>
        <v>Y25</v>
      </c>
      <c r="AF384" s="61" t="str">
        <f>'Map and Ab list'!AA573</f>
        <v>Y26</v>
      </c>
      <c r="AG384" s="61" t="e">
        <f t="shared" si="67"/>
        <v>#VALUE!</v>
      </c>
      <c r="AI384" s="61" t="str">
        <f>'Map and Ab list'!AA645</f>
        <v>Y25</v>
      </c>
      <c r="AJ384" s="61" t="str">
        <f>'Map and Ab list'!AA647</f>
        <v>Y26</v>
      </c>
      <c r="AK384" s="61" t="e">
        <f t="shared" si="68"/>
        <v>#VALUE!</v>
      </c>
      <c r="AM384" s="61" t="str">
        <f>'Map and Ab list'!AA719</f>
        <v>Y25</v>
      </c>
      <c r="AN384" s="61" t="str">
        <f>'Map and Ab list'!AA721</f>
        <v>Y26</v>
      </c>
      <c r="AO384" s="61" t="e">
        <f t="shared" si="69"/>
        <v>#VALUE!</v>
      </c>
      <c r="AQ384" s="61" t="str">
        <f>'Map and Ab list'!AA793</f>
        <v>Y25</v>
      </c>
      <c r="AR384" s="61" t="str">
        <f>'Map and Ab list'!AA795</f>
        <v>Y26</v>
      </c>
      <c r="AS384" s="61" t="e">
        <f t="shared" si="70"/>
        <v>#VALUE!</v>
      </c>
      <c r="AU384" s="61" t="str">
        <f>'Map and Ab list'!AA867</f>
        <v>Y25</v>
      </c>
      <c r="AV384" s="61" t="str">
        <f>'Map and Ab list'!AA869</f>
        <v>Y26</v>
      </c>
      <c r="AW384" s="61" t="e">
        <f t="shared" si="71"/>
        <v>#VALUE!</v>
      </c>
      <c r="AZ384" s="11"/>
      <c r="BA384" s="11"/>
      <c r="BC384" s="11"/>
      <c r="BD384" s="11"/>
      <c r="BE384" s="11"/>
      <c r="BG384" s="11"/>
      <c r="BH384" s="11"/>
      <c r="BI384" s="11"/>
      <c r="BK384" s="11"/>
      <c r="BL384" s="11"/>
      <c r="BM384" s="11"/>
      <c r="BO384" s="11"/>
      <c r="BP384" s="11"/>
      <c r="BQ384" s="11"/>
      <c r="BS384" s="11"/>
      <c r="BT384" s="11"/>
      <c r="BU384" s="11"/>
      <c r="BW384" s="11"/>
      <c r="BX384" s="11"/>
      <c r="BY384" s="11"/>
      <c r="CA384" s="11"/>
      <c r="CB384" s="11"/>
      <c r="CC384" s="11"/>
      <c r="CE384" s="11"/>
      <c r="CF384" s="11"/>
      <c r="CG384" s="11"/>
      <c r="CI384" s="11"/>
      <c r="CJ384" s="11"/>
      <c r="CK384" s="11"/>
      <c r="CM384" s="11"/>
      <c r="CN384" s="11"/>
      <c r="CO384" s="11"/>
      <c r="CQ384" s="11"/>
      <c r="CR384" s="11"/>
      <c r="CS384" s="11"/>
    </row>
    <row r="385" spans="1:97" ht="14.1" customHeight="1" x14ac:dyDescent="0.2">
      <c r="A385" s="64">
        <v>381</v>
      </c>
      <c r="B385" s="117" t="s">
        <v>1491</v>
      </c>
      <c r="C385" s="61" t="str">
        <f>'Map and Ab list'!AB53</f>
        <v>Z25</v>
      </c>
      <c r="D385" s="61" t="str">
        <f>'Map and Ab list'!AB55</f>
        <v>Z26</v>
      </c>
      <c r="E385" s="61" t="e">
        <f t="shared" si="60"/>
        <v>#VALUE!</v>
      </c>
      <c r="G385" s="61" t="str">
        <f>'Map and Ab list'!AB127</f>
        <v>Z25</v>
      </c>
      <c r="H385" s="61" t="str">
        <f>'Map and Ab list'!AB129</f>
        <v>Z26</v>
      </c>
      <c r="I385" s="61" t="e">
        <f t="shared" si="61"/>
        <v>#VALUE!</v>
      </c>
      <c r="K385" s="61" t="str">
        <f>'Map and Ab list'!AB201</f>
        <v>Z25</v>
      </c>
      <c r="L385" s="61" t="str">
        <f>'Map and Ab list'!AB203</f>
        <v>Z26</v>
      </c>
      <c r="M385" s="61" t="e">
        <f t="shared" si="62"/>
        <v>#VALUE!</v>
      </c>
      <c r="O385" s="61" t="str">
        <f>'Map and Ab list'!AB275</f>
        <v>Z25</v>
      </c>
      <c r="P385" s="61" t="str">
        <f>'Map and Ab list'!AB277</f>
        <v>Z26</v>
      </c>
      <c r="Q385" s="61" t="e">
        <f t="shared" si="63"/>
        <v>#VALUE!</v>
      </c>
      <c r="S385" s="61" t="str">
        <f>'Map and Ab list'!AB349</f>
        <v>Z25</v>
      </c>
      <c r="T385" s="61" t="str">
        <f>'Map and Ab list'!AB351</f>
        <v>Z26</v>
      </c>
      <c r="U385" s="61" t="e">
        <f t="shared" si="64"/>
        <v>#VALUE!</v>
      </c>
      <c r="W385" s="61" t="str">
        <f>'Map and Ab list'!AB423</f>
        <v>Z25</v>
      </c>
      <c r="X385" s="61" t="str">
        <f>'Map and Ab list'!AB425</f>
        <v>Z26</v>
      </c>
      <c r="Y385" s="61" t="e">
        <f t="shared" si="65"/>
        <v>#VALUE!</v>
      </c>
      <c r="AA385" s="61" t="str">
        <f>'Map and Ab list'!AB497</f>
        <v>Z25</v>
      </c>
      <c r="AB385" s="61" t="str">
        <f>'Map and Ab list'!AB499</f>
        <v>Z26</v>
      </c>
      <c r="AC385" s="61" t="e">
        <f t="shared" si="66"/>
        <v>#VALUE!</v>
      </c>
      <c r="AE385" s="61" t="str">
        <f>'Map and Ab list'!AB571</f>
        <v>Z25</v>
      </c>
      <c r="AF385" s="61" t="str">
        <f>'Map and Ab list'!AB573</f>
        <v>Z26</v>
      </c>
      <c r="AG385" s="61" t="e">
        <f t="shared" si="67"/>
        <v>#VALUE!</v>
      </c>
      <c r="AI385" s="61" t="str">
        <f>'Map and Ab list'!AB645</f>
        <v>Z25</v>
      </c>
      <c r="AJ385" s="61" t="str">
        <f>'Map and Ab list'!AB647</f>
        <v>Z26</v>
      </c>
      <c r="AK385" s="61" t="e">
        <f t="shared" si="68"/>
        <v>#VALUE!</v>
      </c>
      <c r="AM385" s="61" t="str">
        <f>'Map and Ab list'!AB719</f>
        <v>Z25</v>
      </c>
      <c r="AN385" s="61" t="str">
        <f>'Map and Ab list'!AB721</f>
        <v>Z26</v>
      </c>
      <c r="AO385" s="61" t="e">
        <f t="shared" si="69"/>
        <v>#VALUE!</v>
      </c>
      <c r="AQ385" s="61" t="str">
        <f>'Map and Ab list'!AB793</f>
        <v>Z25</v>
      </c>
      <c r="AR385" s="61" t="str">
        <f>'Map and Ab list'!AB795</f>
        <v>Z26</v>
      </c>
      <c r="AS385" s="61" t="e">
        <f t="shared" si="70"/>
        <v>#VALUE!</v>
      </c>
      <c r="AU385" s="61" t="str">
        <f>'Map and Ab list'!AB867</f>
        <v>Z25</v>
      </c>
      <c r="AV385" s="61" t="str">
        <f>'Map and Ab list'!AB869</f>
        <v>Z26</v>
      </c>
      <c r="AW385" s="61" t="e">
        <f t="shared" si="71"/>
        <v>#VALUE!</v>
      </c>
      <c r="AZ385" s="11"/>
      <c r="BA385" s="11"/>
      <c r="BC385" s="11"/>
      <c r="BD385" s="11"/>
      <c r="BE385" s="11"/>
      <c r="BG385" s="11"/>
      <c r="BH385" s="11"/>
      <c r="BI385" s="11"/>
      <c r="BK385" s="11"/>
      <c r="BL385" s="11"/>
      <c r="BM385" s="11"/>
      <c r="BO385" s="11"/>
      <c r="BP385" s="11"/>
      <c r="BQ385" s="11"/>
      <c r="BS385" s="11"/>
      <c r="BT385" s="11"/>
      <c r="BU385" s="11"/>
      <c r="BW385" s="11"/>
      <c r="BX385" s="11"/>
      <c r="BY385" s="11"/>
      <c r="CA385" s="11"/>
      <c r="CB385" s="11"/>
      <c r="CC385" s="11"/>
      <c r="CE385" s="11"/>
      <c r="CF385" s="11"/>
      <c r="CG385" s="11"/>
      <c r="CI385" s="11"/>
      <c r="CJ385" s="11"/>
      <c r="CK385" s="11"/>
      <c r="CM385" s="11"/>
      <c r="CN385" s="11"/>
      <c r="CO385" s="11"/>
      <c r="CQ385" s="11"/>
      <c r="CR385" s="11"/>
      <c r="CS385" s="11"/>
    </row>
    <row r="386" spans="1:97" ht="14.1" customHeight="1" x14ac:dyDescent="0.2">
      <c r="A386" s="64">
        <v>382</v>
      </c>
      <c r="B386" s="117" t="s">
        <v>1492</v>
      </c>
      <c r="C386" s="61" t="str">
        <f>'Map and Ab list'!AC53</f>
        <v>AA25</v>
      </c>
      <c r="D386" s="61" t="str">
        <f>'Map and Ab list'!AC55</f>
        <v>AA26</v>
      </c>
      <c r="E386" s="61" t="e">
        <f t="shared" si="60"/>
        <v>#VALUE!</v>
      </c>
      <c r="G386" s="61" t="str">
        <f>'Map and Ab list'!AC127</f>
        <v>AA25</v>
      </c>
      <c r="H386" s="61" t="str">
        <f>'Map and Ab list'!AC129</f>
        <v>AA26</v>
      </c>
      <c r="I386" s="61" t="e">
        <f t="shared" si="61"/>
        <v>#VALUE!</v>
      </c>
      <c r="K386" s="61" t="str">
        <f>'Map and Ab list'!AC201</f>
        <v>AA25</v>
      </c>
      <c r="L386" s="61" t="str">
        <f>'Map and Ab list'!AC203</f>
        <v>AA26</v>
      </c>
      <c r="M386" s="61" t="e">
        <f t="shared" si="62"/>
        <v>#VALUE!</v>
      </c>
      <c r="O386" s="61" t="str">
        <f>'Map and Ab list'!AC275</f>
        <v>AA25</v>
      </c>
      <c r="P386" s="61" t="str">
        <f>'Map and Ab list'!AC277</f>
        <v>AA26</v>
      </c>
      <c r="Q386" s="61" t="e">
        <f t="shared" si="63"/>
        <v>#VALUE!</v>
      </c>
      <c r="S386" s="61" t="str">
        <f>'Map and Ab list'!AC349</f>
        <v>AA25</v>
      </c>
      <c r="T386" s="61" t="str">
        <f>'Map and Ab list'!AC351</f>
        <v>AA26</v>
      </c>
      <c r="U386" s="61" t="e">
        <f t="shared" si="64"/>
        <v>#VALUE!</v>
      </c>
      <c r="W386" s="61" t="str">
        <f>'Map and Ab list'!AC423</f>
        <v>AA25</v>
      </c>
      <c r="X386" s="61" t="str">
        <f>'Map and Ab list'!AC425</f>
        <v>AA26</v>
      </c>
      <c r="Y386" s="61" t="e">
        <f t="shared" si="65"/>
        <v>#VALUE!</v>
      </c>
      <c r="AA386" s="61" t="str">
        <f>'Map and Ab list'!AC497</f>
        <v>AA25</v>
      </c>
      <c r="AB386" s="61" t="str">
        <f>'Map and Ab list'!AC499</f>
        <v>AA26</v>
      </c>
      <c r="AC386" s="61" t="e">
        <f t="shared" si="66"/>
        <v>#VALUE!</v>
      </c>
      <c r="AE386" s="61" t="str">
        <f>'Map and Ab list'!AC571</f>
        <v>AA25</v>
      </c>
      <c r="AF386" s="61" t="str">
        <f>'Map and Ab list'!AC573</f>
        <v>AA26</v>
      </c>
      <c r="AG386" s="61" t="e">
        <f t="shared" si="67"/>
        <v>#VALUE!</v>
      </c>
      <c r="AI386" s="61" t="str">
        <f>'Map and Ab list'!AC645</f>
        <v>AA25</v>
      </c>
      <c r="AJ386" s="61" t="str">
        <f>'Map and Ab list'!AC647</f>
        <v>AA26</v>
      </c>
      <c r="AK386" s="61" t="e">
        <f t="shared" si="68"/>
        <v>#VALUE!</v>
      </c>
      <c r="AM386" s="61" t="str">
        <f>'Map and Ab list'!AC719</f>
        <v>AA25</v>
      </c>
      <c r="AN386" s="61" t="str">
        <f>'Map and Ab list'!AC721</f>
        <v>AA26</v>
      </c>
      <c r="AO386" s="61" t="e">
        <f t="shared" si="69"/>
        <v>#VALUE!</v>
      </c>
      <c r="AQ386" s="61" t="str">
        <f>'Map and Ab list'!AC793</f>
        <v>AA25</v>
      </c>
      <c r="AR386" s="61" t="str">
        <f>'Map and Ab list'!AC795</f>
        <v>AA26</v>
      </c>
      <c r="AS386" s="61" t="e">
        <f t="shared" si="70"/>
        <v>#VALUE!</v>
      </c>
      <c r="AU386" s="61" t="str">
        <f>'Map and Ab list'!AC867</f>
        <v>AA25</v>
      </c>
      <c r="AV386" s="61" t="str">
        <f>'Map and Ab list'!AC869</f>
        <v>AA26</v>
      </c>
      <c r="AW386" s="61" t="e">
        <f t="shared" si="71"/>
        <v>#VALUE!</v>
      </c>
      <c r="AZ386" s="11"/>
      <c r="BA386" s="11"/>
      <c r="BC386" s="11"/>
      <c r="BD386" s="11"/>
      <c r="BE386" s="11"/>
      <c r="BG386" s="11"/>
      <c r="BH386" s="11"/>
      <c r="BI386" s="11"/>
      <c r="BK386" s="11"/>
      <c r="BL386" s="11"/>
      <c r="BM386" s="11"/>
      <c r="BO386" s="11"/>
      <c r="BP386" s="11"/>
      <c r="BQ386" s="11"/>
      <c r="BS386" s="11"/>
      <c r="BT386" s="11"/>
      <c r="BU386" s="11"/>
      <c r="BW386" s="11"/>
      <c r="BX386" s="11"/>
      <c r="BY386" s="11"/>
      <c r="CA386" s="11"/>
      <c r="CB386" s="11"/>
      <c r="CC386" s="11"/>
      <c r="CE386" s="11"/>
      <c r="CF386" s="11"/>
      <c r="CG386" s="11"/>
      <c r="CI386" s="11"/>
      <c r="CJ386" s="11"/>
      <c r="CK386" s="11"/>
      <c r="CM386" s="11"/>
      <c r="CN386" s="11"/>
      <c r="CO386" s="11"/>
      <c r="CQ386" s="11"/>
      <c r="CR386" s="11"/>
      <c r="CS386" s="11"/>
    </row>
    <row r="387" spans="1:97" ht="14.1" customHeight="1" x14ac:dyDescent="0.2">
      <c r="A387" s="64">
        <v>383</v>
      </c>
      <c r="B387" s="117" t="s">
        <v>1493</v>
      </c>
      <c r="C387" s="61" t="str">
        <f>'Map and Ab list'!AD53</f>
        <v>AB25</v>
      </c>
      <c r="D387" s="61" t="str">
        <f>'Map and Ab list'!AD55</f>
        <v>AB26</v>
      </c>
      <c r="E387" s="61" t="e">
        <f t="shared" si="60"/>
        <v>#VALUE!</v>
      </c>
      <c r="G387" s="61" t="str">
        <f>'Map and Ab list'!AD127</f>
        <v>AB25</v>
      </c>
      <c r="H387" s="61" t="str">
        <f>'Map and Ab list'!AD129</f>
        <v>AB26</v>
      </c>
      <c r="I387" s="61" t="e">
        <f t="shared" si="61"/>
        <v>#VALUE!</v>
      </c>
      <c r="K387" s="61" t="str">
        <f>'Map and Ab list'!AD201</f>
        <v>AB25</v>
      </c>
      <c r="L387" s="61" t="str">
        <f>'Map and Ab list'!AD203</f>
        <v>AB26</v>
      </c>
      <c r="M387" s="61" t="e">
        <f t="shared" si="62"/>
        <v>#VALUE!</v>
      </c>
      <c r="O387" s="61" t="str">
        <f>'Map and Ab list'!AD275</f>
        <v>AB25</v>
      </c>
      <c r="P387" s="61" t="str">
        <f>'Map and Ab list'!AD277</f>
        <v>AB26</v>
      </c>
      <c r="Q387" s="61" t="e">
        <f t="shared" si="63"/>
        <v>#VALUE!</v>
      </c>
      <c r="S387" s="61" t="str">
        <f>'Map and Ab list'!AD349</f>
        <v>AB25</v>
      </c>
      <c r="T387" s="61" t="str">
        <f>'Map and Ab list'!AD351</f>
        <v>AB26</v>
      </c>
      <c r="U387" s="61" t="e">
        <f t="shared" si="64"/>
        <v>#VALUE!</v>
      </c>
      <c r="W387" s="61" t="str">
        <f>'Map and Ab list'!AD423</f>
        <v>AB25</v>
      </c>
      <c r="X387" s="61" t="str">
        <f>'Map and Ab list'!AD425</f>
        <v>AB26</v>
      </c>
      <c r="Y387" s="61" t="e">
        <f t="shared" si="65"/>
        <v>#VALUE!</v>
      </c>
      <c r="AA387" s="61" t="str">
        <f>'Map and Ab list'!AD497</f>
        <v>AB25</v>
      </c>
      <c r="AB387" s="61" t="str">
        <f>'Map and Ab list'!AD499</f>
        <v>AB26</v>
      </c>
      <c r="AC387" s="61" t="e">
        <f t="shared" si="66"/>
        <v>#VALUE!</v>
      </c>
      <c r="AE387" s="61" t="str">
        <f>'Map and Ab list'!AD571</f>
        <v>AB25</v>
      </c>
      <c r="AF387" s="61" t="str">
        <f>'Map and Ab list'!AD573</f>
        <v>AB26</v>
      </c>
      <c r="AG387" s="61" t="e">
        <f t="shared" si="67"/>
        <v>#VALUE!</v>
      </c>
      <c r="AI387" s="61" t="str">
        <f>'Map and Ab list'!AD645</f>
        <v>AB25</v>
      </c>
      <c r="AJ387" s="61" t="str">
        <f>'Map and Ab list'!AD647</f>
        <v>AB26</v>
      </c>
      <c r="AK387" s="61" t="e">
        <f t="shared" si="68"/>
        <v>#VALUE!</v>
      </c>
      <c r="AM387" s="61" t="str">
        <f>'Map and Ab list'!AD719</f>
        <v>AB25</v>
      </c>
      <c r="AN387" s="61" t="str">
        <f>'Map and Ab list'!AD721</f>
        <v>AB26</v>
      </c>
      <c r="AO387" s="61" t="e">
        <f t="shared" si="69"/>
        <v>#VALUE!</v>
      </c>
      <c r="AQ387" s="61" t="str">
        <f>'Map and Ab list'!AD793</f>
        <v>AB25</v>
      </c>
      <c r="AR387" s="61" t="str">
        <f>'Map and Ab list'!AD795</f>
        <v>AB26</v>
      </c>
      <c r="AS387" s="61" t="e">
        <f t="shared" si="70"/>
        <v>#VALUE!</v>
      </c>
      <c r="AU387" s="61" t="str">
        <f>'Map and Ab list'!AD867</f>
        <v>AB25</v>
      </c>
      <c r="AV387" s="61" t="str">
        <f>'Map and Ab list'!AD869</f>
        <v>AB26</v>
      </c>
      <c r="AW387" s="61" t="e">
        <f t="shared" si="71"/>
        <v>#VALUE!</v>
      </c>
      <c r="AZ387" s="11"/>
      <c r="BA387" s="11"/>
      <c r="BC387" s="11"/>
      <c r="BD387" s="11"/>
      <c r="BE387" s="11"/>
      <c r="BG387" s="11"/>
      <c r="BH387" s="11"/>
      <c r="BI387" s="11"/>
      <c r="BK387" s="11"/>
      <c r="BL387" s="11"/>
      <c r="BM387" s="11"/>
      <c r="BO387" s="11"/>
      <c r="BP387" s="11"/>
      <c r="BQ387" s="11"/>
      <c r="BS387" s="11"/>
      <c r="BT387" s="11"/>
      <c r="BU387" s="11"/>
      <c r="BW387" s="11"/>
      <c r="BX387" s="11"/>
      <c r="BY387" s="11"/>
      <c r="CA387" s="11"/>
      <c r="CB387" s="11"/>
      <c r="CC387" s="11"/>
      <c r="CE387" s="11"/>
      <c r="CF387" s="11"/>
      <c r="CG387" s="11"/>
      <c r="CI387" s="11"/>
      <c r="CJ387" s="11"/>
      <c r="CK387" s="11"/>
      <c r="CM387" s="11"/>
      <c r="CN387" s="11"/>
      <c r="CO387" s="11"/>
      <c r="CQ387" s="11"/>
      <c r="CR387" s="11"/>
      <c r="CS387" s="11"/>
    </row>
    <row r="388" spans="1:97" ht="14.1" customHeight="1" x14ac:dyDescent="0.2">
      <c r="A388" s="64">
        <v>384</v>
      </c>
      <c r="B388" s="117" t="s">
        <v>1494</v>
      </c>
      <c r="C388" s="61" t="str">
        <f>'Map and Ab list'!AE53</f>
        <v>AC25</v>
      </c>
      <c r="D388" s="61" t="str">
        <f>'Map and Ab list'!AE55</f>
        <v>AC26</v>
      </c>
      <c r="E388" s="61" t="e">
        <f t="shared" si="60"/>
        <v>#VALUE!</v>
      </c>
      <c r="G388" s="61" t="str">
        <f>'Map and Ab list'!AE127</f>
        <v>AC25</v>
      </c>
      <c r="H388" s="61" t="str">
        <f>'Map and Ab list'!AE129</f>
        <v>AC26</v>
      </c>
      <c r="I388" s="61" t="e">
        <f t="shared" si="61"/>
        <v>#VALUE!</v>
      </c>
      <c r="K388" s="61" t="str">
        <f>'Map and Ab list'!AE201</f>
        <v>AC25</v>
      </c>
      <c r="L388" s="61" t="str">
        <f>'Map and Ab list'!AE203</f>
        <v>AC26</v>
      </c>
      <c r="M388" s="61" t="e">
        <f t="shared" si="62"/>
        <v>#VALUE!</v>
      </c>
      <c r="O388" s="61" t="str">
        <f>'Map and Ab list'!AE275</f>
        <v>AC25</v>
      </c>
      <c r="P388" s="61" t="str">
        <f>'Map and Ab list'!AE277</f>
        <v>AC26</v>
      </c>
      <c r="Q388" s="61" t="e">
        <f t="shared" si="63"/>
        <v>#VALUE!</v>
      </c>
      <c r="S388" s="61" t="str">
        <f>'Map and Ab list'!AE349</f>
        <v>AC25</v>
      </c>
      <c r="T388" s="61" t="str">
        <f>'Map and Ab list'!AE351</f>
        <v>AC26</v>
      </c>
      <c r="U388" s="61" t="e">
        <f t="shared" si="64"/>
        <v>#VALUE!</v>
      </c>
      <c r="W388" s="61" t="str">
        <f>'Map and Ab list'!AE423</f>
        <v>AC25</v>
      </c>
      <c r="X388" s="61" t="str">
        <f>'Map and Ab list'!AE425</f>
        <v>AC26</v>
      </c>
      <c r="Y388" s="61" t="e">
        <f t="shared" si="65"/>
        <v>#VALUE!</v>
      </c>
      <c r="AA388" s="61" t="str">
        <f>'Map and Ab list'!AE497</f>
        <v>AC25</v>
      </c>
      <c r="AB388" s="61" t="str">
        <f>'Map and Ab list'!AE499</f>
        <v>AC26</v>
      </c>
      <c r="AC388" s="61" t="e">
        <f t="shared" si="66"/>
        <v>#VALUE!</v>
      </c>
      <c r="AE388" s="61" t="str">
        <f>'Map and Ab list'!AE571</f>
        <v>AC25</v>
      </c>
      <c r="AF388" s="61" t="str">
        <f>'Map and Ab list'!AE573</f>
        <v>AC26</v>
      </c>
      <c r="AG388" s="61" t="e">
        <f t="shared" si="67"/>
        <v>#VALUE!</v>
      </c>
      <c r="AI388" s="61" t="str">
        <f>'Map and Ab list'!AE645</f>
        <v>AC25</v>
      </c>
      <c r="AJ388" s="61" t="str">
        <f>'Map and Ab list'!AE647</f>
        <v>AC26</v>
      </c>
      <c r="AK388" s="61" t="e">
        <f t="shared" si="68"/>
        <v>#VALUE!</v>
      </c>
      <c r="AM388" s="61" t="str">
        <f>'Map and Ab list'!AE719</f>
        <v>AC25</v>
      </c>
      <c r="AN388" s="61" t="str">
        <f>'Map and Ab list'!AE721</f>
        <v>AC26</v>
      </c>
      <c r="AO388" s="61" t="e">
        <f t="shared" si="69"/>
        <v>#VALUE!</v>
      </c>
      <c r="AQ388" s="61" t="str">
        <f>'Map and Ab list'!AE793</f>
        <v>AC25</v>
      </c>
      <c r="AR388" s="61" t="str">
        <f>'Map and Ab list'!AE795</f>
        <v>AC26</v>
      </c>
      <c r="AS388" s="61" t="e">
        <f t="shared" si="70"/>
        <v>#VALUE!</v>
      </c>
      <c r="AU388" s="61" t="str">
        <f>'Map and Ab list'!AE867</f>
        <v>AC25</v>
      </c>
      <c r="AV388" s="61" t="str">
        <f>'Map and Ab list'!AE869</f>
        <v>AC26</v>
      </c>
      <c r="AW388" s="61" t="e">
        <f t="shared" si="71"/>
        <v>#VALUE!</v>
      </c>
      <c r="AZ388" s="11"/>
      <c r="BA388" s="11"/>
      <c r="BC388" s="11"/>
      <c r="BD388" s="11"/>
      <c r="BE388" s="11"/>
      <c r="BG388" s="11"/>
      <c r="BH388" s="11"/>
      <c r="BI388" s="11"/>
      <c r="BK388" s="11"/>
      <c r="BL388" s="11"/>
      <c r="BM388" s="11"/>
      <c r="BO388" s="11"/>
      <c r="BP388" s="11"/>
      <c r="BQ388" s="11"/>
      <c r="BS388" s="11"/>
      <c r="BT388" s="11"/>
      <c r="BU388" s="11"/>
      <c r="BW388" s="11"/>
      <c r="BX388" s="11"/>
      <c r="BY388" s="11"/>
      <c r="CA388" s="11"/>
      <c r="CB388" s="11"/>
      <c r="CC388" s="11"/>
      <c r="CE388" s="11"/>
      <c r="CF388" s="11"/>
      <c r="CG388" s="11"/>
      <c r="CI388" s="11"/>
      <c r="CJ388" s="11"/>
      <c r="CK388" s="11"/>
      <c r="CM388" s="11"/>
      <c r="CN388" s="11"/>
      <c r="CO388" s="11"/>
      <c r="CQ388" s="11"/>
      <c r="CR388" s="11"/>
      <c r="CS388" s="11"/>
    </row>
    <row r="389" spans="1:97" ht="14.1" customHeight="1" x14ac:dyDescent="0.2">
      <c r="A389" s="64">
        <v>385</v>
      </c>
      <c r="B389" s="117" t="s">
        <v>1495</v>
      </c>
      <c r="C389" s="61" t="str">
        <f>'Map and Ab list'!AF53</f>
        <v>AD25</v>
      </c>
      <c r="D389" s="61" t="str">
        <f>'Map and Ab list'!AF55</f>
        <v>AD26</v>
      </c>
      <c r="E389" s="61" t="e">
        <f t="shared" si="60"/>
        <v>#VALUE!</v>
      </c>
      <c r="G389" s="61" t="str">
        <f>'Map and Ab list'!AF127</f>
        <v>AD25</v>
      </c>
      <c r="H389" s="61" t="str">
        <f>'Map and Ab list'!AF129</f>
        <v>AD26</v>
      </c>
      <c r="I389" s="61" t="e">
        <f t="shared" si="61"/>
        <v>#VALUE!</v>
      </c>
      <c r="K389" s="61" t="str">
        <f>'Map and Ab list'!AF201</f>
        <v>AD25</v>
      </c>
      <c r="L389" s="61" t="str">
        <f>'Map and Ab list'!AF203</f>
        <v>AD26</v>
      </c>
      <c r="M389" s="61" t="e">
        <f t="shared" si="62"/>
        <v>#VALUE!</v>
      </c>
      <c r="O389" s="61" t="str">
        <f>'Map and Ab list'!AF275</f>
        <v>AD25</v>
      </c>
      <c r="P389" s="61" t="str">
        <f>'Map and Ab list'!AF277</f>
        <v>AD26</v>
      </c>
      <c r="Q389" s="61" t="e">
        <f t="shared" si="63"/>
        <v>#VALUE!</v>
      </c>
      <c r="S389" s="61" t="str">
        <f>'Map and Ab list'!AF349</f>
        <v>AD25</v>
      </c>
      <c r="T389" s="61" t="str">
        <f>'Map and Ab list'!AF351</f>
        <v>AD26</v>
      </c>
      <c r="U389" s="61" t="e">
        <f t="shared" si="64"/>
        <v>#VALUE!</v>
      </c>
      <c r="W389" s="61" t="str">
        <f>'Map and Ab list'!AF423</f>
        <v>AD25</v>
      </c>
      <c r="X389" s="61" t="str">
        <f>'Map and Ab list'!AF425</f>
        <v>AD26</v>
      </c>
      <c r="Y389" s="61" t="e">
        <f t="shared" si="65"/>
        <v>#VALUE!</v>
      </c>
      <c r="AA389" s="61" t="str">
        <f>'Map and Ab list'!AF497</f>
        <v>AD25</v>
      </c>
      <c r="AB389" s="61" t="str">
        <f>'Map and Ab list'!AF499</f>
        <v>AD26</v>
      </c>
      <c r="AC389" s="61" t="e">
        <f t="shared" si="66"/>
        <v>#VALUE!</v>
      </c>
      <c r="AE389" s="61" t="str">
        <f>'Map and Ab list'!AF571</f>
        <v>AD25</v>
      </c>
      <c r="AF389" s="61" t="str">
        <f>'Map and Ab list'!AF573</f>
        <v>AD26</v>
      </c>
      <c r="AG389" s="61" t="e">
        <f t="shared" si="67"/>
        <v>#VALUE!</v>
      </c>
      <c r="AI389" s="61" t="str">
        <f>'Map and Ab list'!AF645</f>
        <v>AD25</v>
      </c>
      <c r="AJ389" s="61" t="str">
        <f>'Map and Ab list'!AF647</f>
        <v>AD26</v>
      </c>
      <c r="AK389" s="61" t="e">
        <f t="shared" si="68"/>
        <v>#VALUE!</v>
      </c>
      <c r="AM389" s="61" t="str">
        <f>'Map and Ab list'!AF719</f>
        <v>AD25</v>
      </c>
      <c r="AN389" s="61" t="str">
        <f>'Map and Ab list'!AF721</f>
        <v>AD26</v>
      </c>
      <c r="AO389" s="61" t="e">
        <f t="shared" si="69"/>
        <v>#VALUE!</v>
      </c>
      <c r="AQ389" s="61" t="str">
        <f>'Map and Ab list'!AF793</f>
        <v>AD25</v>
      </c>
      <c r="AR389" s="61" t="str">
        <f>'Map and Ab list'!AF795</f>
        <v>AD26</v>
      </c>
      <c r="AS389" s="61" t="e">
        <f t="shared" si="70"/>
        <v>#VALUE!</v>
      </c>
      <c r="AU389" s="61" t="str">
        <f>'Map and Ab list'!AF867</f>
        <v>AD25</v>
      </c>
      <c r="AV389" s="61" t="str">
        <f>'Map and Ab list'!AF869</f>
        <v>AD26</v>
      </c>
      <c r="AW389" s="61" t="e">
        <f t="shared" si="71"/>
        <v>#VALUE!</v>
      </c>
      <c r="AZ389" s="11"/>
      <c r="BA389" s="11"/>
      <c r="BC389" s="11"/>
      <c r="BD389" s="11"/>
      <c r="BE389" s="11"/>
      <c r="BG389" s="11"/>
      <c r="BH389" s="11"/>
      <c r="BI389" s="11"/>
      <c r="BK389" s="11"/>
      <c r="BL389" s="11"/>
      <c r="BM389" s="11"/>
      <c r="BO389" s="11"/>
      <c r="BP389" s="11"/>
      <c r="BQ389" s="11"/>
      <c r="BS389" s="11"/>
      <c r="BT389" s="11"/>
      <c r="BU389" s="11"/>
      <c r="BW389" s="11"/>
      <c r="BX389" s="11"/>
      <c r="BY389" s="11"/>
      <c r="CA389" s="11"/>
      <c r="CB389" s="11"/>
      <c r="CC389" s="11"/>
      <c r="CE389" s="11"/>
      <c r="CF389" s="11"/>
      <c r="CG389" s="11"/>
      <c r="CI389" s="11"/>
      <c r="CJ389" s="11"/>
      <c r="CK389" s="11"/>
      <c r="CM389" s="11"/>
      <c r="CN389" s="11"/>
      <c r="CO389" s="11"/>
      <c r="CQ389" s="11"/>
      <c r="CR389" s="11"/>
      <c r="CS389" s="11"/>
    </row>
    <row r="390" spans="1:97" ht="14.1" customHeight="1" x14ac:dyDescent="0.2">
      <c r="A390" s="64">
        <v>386</v>
      </c>
      <c r="B390" s="117" t="s">
        <v>1496</v>
      </c>
      <c r="C390" s="61" t="str">
        <f>'Map and Ab list'!C57</f>
        <v>A27</v>
      </c>
      <c r="D390" s="61" t="str">
        <f>'Map and Ab list'!C59</f>
        <v>A28</v>
      </c>
      <c r="E390" s="61" t="e">
        <f t="shared" si="60"/>
        <v>#VALUE!</v>
      </c>
      <c r="G390" s="61" t="str">
        <f>'Map and Ab list'!C131</f>
        <v>A27</v>
      </c>
      <c r="H390" s="61" t="str">
        <f>'Map and Ab list'!C133</f>
        <v>A28</v>
      </c>
      <c r="I390" s="61" t="e">
        <f t="shared" si="61"/>
        <v>#VALUE!</v>
      </c>
      <c r="K390" s="61" t="str">
        <f>'Map and Ab list'!C205</f>
        <v>A27</v>
      </c>
      <c r="L390" s="61" t="str">
        <f>'Map and Ab list'!C207</f>
        <v>A28</v>
      </c>
      <c r="M390" s="61" t="e">
        <f t="shared" si="62"/>
        <v>#VALUE!</v>
      </c>
      <c r="O390" s="61" t="str">
        <f>'Map and Ab list'!C279</f>
        <v>A27</v>
      </c>
      <c r="P390" s="61" t="str">
        <f>'Map and Ab list'!C281</f>
        <v>A28</v>
      </c>
      <c r="Q390" s="61" t="e">
        <f t="shared" si="63"/>
        <v>#VALUE!</v>
      </c>
      <c r="S390" s="61" t="str">
        <f>'Map and Ab list'!C353</f>
        <v>A27</v>
      </c>
      <c r="T390" s="61" t="str">
        <f>'Map and Ab list'!C355</f>
        <v>A28</v>
      </c>
      <c r="U390" s="61" t="e">
        <f t="shared" si="64"/>
        <v>#VALUE!</v>
      </c>
      <c r="W390" s="61" t="str">
        <f>'Map and Ab list'!C427</f>
        <v>A27</v>
      </c>
      <c r="X390" s="61" t="str">
        <f>'Map and Ab list'!C429</f>
        <v>A28</v>
      </c>
      <c r="Y390" s="61" t="e">
        <f t="shared" si="65"/>
        <v>#VALUE!</v>
      </c>
      <c r="AA390" s="61" t="str">
        <f>'Map and Ab list'!C501</f>
        <v>A27</v>
      </c>
      <c r="AB390" s="61" t="str">
        <f>'Map and Ab list'!C503</f>
        <v>A28</v>
      </c>
      <c r="AC390" s="61" t="e">
        <f t="shared" si="66"/>
        <v>#VALUE!</v>
      </c>
      <c r="AE390" s="61" t="str">
        <f>'Map and Ab list'!C575</f>
        <v>A27</v>
      </c>
      <c r="AF390" s="61" t="str">
        <f>'Map and Ab list'!C577</f>
        <v>A28</v>
      </c>
      <c r="AG390" s="61" t="e">
        <f t="shared" si="67"/>
        <v>#VALUE!</v>
      </c>
      <c r="AI390" s="61" t="str">
        <f>'Map and Ab list'!C649</f>
        <v>A27</v>
      </c>
      <c r="AJ390" s="61" t="str">
        <f>'Map and Ab list'!C651</f>
        <v>A28</v>
      </c>
      <c r="AK390" s="61" t="e">
        <f t="shared" si="68"/>
        <v>#VALUE!</v>
      </c>
      <c r="AM390" s="61" t="str">
        <f>'Map and Ab list'!C723</f>
        <v>A27</v>
      </c>
      <c r="AN390" s="61" t="str">
        <f>'Map and Ab list'!C725</f>
        <v>A28</v>
      </c>
      <c r="AO390" s="61" t="e">
        <f t="shared" si="69"/>
        <v>#VALUE!</v>
      </c>
      <c r="AQ390" s="61" t="str">
        <f>'Map and Ab list'!C797</f>
        <v>A27</v>
      </c>
      <c r="AR390" s="61" t="str">
        <f>'Map and Ab list'!C799</f>
        <v>A28</v>
      </c>
      <c r="AS390" s="61" t="e">
        <f t="shared" si="70"/>
        <v>#VALUE!</v>
      </c>
      <c r="AU390" s="61" t="str">
        <f>'Map and Ab list'!C871</f>
        <v>A27</v>
      </c>
      <c r="AV390" s="61" t="str">
        <f>'Map and Ab list'!C873</f>
        <v>A28</v>
      </c>
      <c r="AW390" s="61" t="e">
        <f t="shared" si="71"/>
        <v>#VALUE!</v>
      </c>
      <c r="AZ390" s="11"/>
      <c r="BA390" s="11"/>
      <c r="BC390" s="11"/>
      <c r="BD390" s="11"/>
      <c r="BE390" s="11"/>
      <c r="BG390" s="11"/>
      <c r="BH390" s="11"/>
      <c r="BI390" s="11"/>
      <c r="BK390" s="11"/>
      <c r="BL390" s="11"/>
      <c r="BM390" s="11"/>
      <c r="BO390" s="11"/>
      <c r="BP390" s="11"/>
      <c r="BQ390" s="11"/>
      <c r="BS390" s="11"/>
      <c r="BT390" s="11"/>
      <c r="BU390" s="11"/>
      <c r="BW390" s="11"/>
      <c r="BX390" s="11"/>
      <c r="BY390" s="11"/>
      <c r="CA390" s="11"/>
      <c r="CB390" s="11"/>
      <c r="CC390" s="11"/>
      <c r="CE390" s="11"/>
      <c r="CF390" s="11"/>
      <c r="CG390" s="11"/>
      <c r="CI390" s="11"/>
      <c r="CJ390" s="11"/>
      <c r="CK390" s="11"/>
      <c r="CM390" s="11"/>
      <c r="CN390" s="11"/>
      <c r="CO390" s="11"/>
      <c r="CQ390" s="11"/>
      <c r="CR390" s="11"/>
      <c r="CS390" s="11"/>
    </row>
    <row r="391" spans="1:97" ht="14.1" customHeight="1" x14ac:dyDescent="0.2">
      <c r="A391" s="64">
        <v>387</v>
      </c>
      <c r="B391" s="117" t="s">
        <v>1497</v>
      </c>
      <c r="C391" s="61" t="str">
        <f>'Map and Ab list'!D57</f>
        <v>B27</v>
      </c>
      <c r="D391" s="61" t="str">
        <f>'Map and Ab list'!D59</f>
        <v>B28</v>
      </c>
      <c r="E391" s="61" t="e">
        <f t="shared" si="60"/>
        <v>#VALUE!</v>
      </c>
      <c r="G391" s="61" t="str">
        <f>'Map and Ab list'!D131</f>
        <v>B27</v>
      </c>
      <c r="H391" s="61" t="str">
        <f>'Map and Ab list'!D133</f>
        <v>B28</v>
      </c>
      <c r="I391" s="61" t="e">
        <f t="shared" si="61"/>
        <v>#VALUE!</v>
      </c>
      <c r="K391" s="61" t="str">
        <f>'Map and Ab list'!D205</f>
        <v>B27</v>
      </c>
      <c r="L391" s="61" t="str">
        <f>'Map and Ab list'!D207</f>
        <v>B28</v>
      </c>
      <c r="M391" s="61" t="e">
        <f t="shared" si="62"/>
        <v>#VALUE!</v>
      </c>
      <c r="O391" s="61" t="str">
        <f>'Map and Ab list'!D279</f>
        <v>B27</v>
      </c>
      <c r="P391" s="61" t="str">
        <f>'Map and Ab list'!D281</f>
        <v>B28</v>
      </c>
      <c r="Q391" s="61" t="e">
        <f t="shared" si="63"/>
        <v>#VALUE!</v>
      </c>
      <c r="S391" s="61" t="str">
        <f>'Map and Ab list'!D353</f>
        <v>B27</v>
      </c>
      <c r="T391" s="61" t="str">
        <f>'Map and Ab list'!D355</f>
        <v>B28</v>
      </c>
      <c r="U391" s="61" t="e">
        <f t="shared" si="64"/>
        <v>#VALUE!</v>
      </c>
      <c r="W391" s="61" t="str">
        <f>'Map and Ab list'!D427</f>
        <v>B27</v>
      </c>
      <c r="X391" s="61" t="str">
        <f>'Map and Ab list'!D429</f>
        <v>B28</v>
      </c>
      <c r="Y391" s="61" t="e">
        <f t="shared" si="65"/>
        <v>#VALUE!</v>
      </c>
      <c r="AA391" s="61" t="str">
        <f>'Map and Ab list'!D501</f>
        <v>B27</v>
      </c>
      <c r="AB391" s="61" t="str">
        <f>'Map and Ab list'!D503</f>
        <v>B28</v>
      </c>
      <c r="AC391" s="61" t="e">
        <f t="shared" si="66"/>
        <v>#VALUE!</v>
      </c>
      <c r="AE391" s="61" t="str">
        <f>'Map and Ab list'!D575</f>
        <v>B27</v>
      </c>
      <c r="AF391" s="61" t="str">
        <f>'Map and Ab list'!D577</f>
        <v>B28</v>
      </c>
      <c r="AG391" s="61" t="e">
        <f t="shared" si="67"/>
        <v>#VALUE!</v>
      </c>
      <c r="AI391" s="61" t="str">
        <f>'Map and Ab list'!D649</f>
        <v>B27</v>
      </c>
      <c r="AJ391" s="61" t="str">
        <f>'Map and Ab list'!D651</f>
        <v>B28</v>
      </c>
      <c r="AK391" s="61" t="e">
        <f t="shared" si="68"/>
        <v>#VALUE!</v>
      </c>
      <c r="AM391" s="61" t="str">
        <f>'Map and Ab list'!D723</f>
        <v>B27</v>
      </c>
      <c r="AN391" s="61" t="str">
        <f>'Map and Ab list'!D725</f>
        <v>B28</v>
      </c>
      <c r="AO391" s="61" t="e">
        <f t="shared" si="69"/>
        <v>#VALUE!</v>
      </c>
      <c r="AQ391" s="61" t="str">
        <f>'Map and Ab list'!D797</f>
        <v>B27</v>
      </c>
      <c r="AR391" s="61" t="str">
        <f>'Map and Ab list'!D799</f>
        <v>B28</v>
      </c>
      <c r="AS391" s="61" t="e">
        <f t="shared" si="70"/>
        <v>#VALUE!</v>
      </c>
      <c r="AU391" s="61" t="str">
        <f>'Map and Ab list'!D871</f>
        <v>B27</v>
      </c>
      <c r="AV391" s="61" t="str">
        <f>'Map and Ab list'!D873</f>
        <v>B28</v>
      </c>
      <c r="AW391" s="61" t="e">
        <f t="shared" si="71"/>
        <v>#VALUE!</v>
      </c>
      <c r="AZ391" s="11"/>
      <c r="BA391" s="11"/>
      <c r="BC391" s="11"/>
      <c r="BD391" s="11"/>
      <c r="BE391" s="11"/>
      <c r="BG391" s="11"/>
      <c r="BH391" s="11"/>
      <c r="BI391" s="11"/>
      <c r="BK391" s="11"/>
      <c r="BL391" s="11"/>
      <c r="BM391" s="11"/>
      <c r="BO391" s="11"/>
      <c r="BP391" s="11"/>
      <c r="BQ391" s="11"/>
      <c r="BS391" s="11"/>
      <c r="BT391" s="11"/>
      <c r="BU391" s="11"/>
      <c r="BW391" s="11"/>
      <c r="BX391" s="11"/>
      <c r="BY391" s="11"/>
      <c r="CA391" s="11"/>
      <c r="CB391" s="11"/>
      <c r="CC391" s="11"/>
      <c r="CE391" s="11"/>
      <c r="CF391" s="11"/>
      <c r="CG391" s="11"/>
      <c r="CI391" s="11"/>
      <c r="CJ391" s="11"/>
      <c r="CK391" s="11"/>
      <c r="CM391" s="11"/>
      <c r="CN391" s="11"/>
      <c r="CO391" s="11"/>
      <c r="CQ391" s="11"/>
      <c r="CR391" s="11"/>
      <c r="CS391" s="11"/>
    </row>
    <row r="392" spans="1:97" ht="14.1" customHeight="1" x14ac:dyDescent="0.2">
      <c r="A392" s="64">
        <v>388</v>
      </c>
      <c r="B392" s="117" t="s">
        <v>1498</v>
      </c>
      <c r="C392" s="61" t="str">
        <f>'Map and Ab list'!E57</f>
        <v>C27</v>
      </c>
      <c r="D392" s="61" t="str">
        <f>'Map and Ab list'!E59</f>
        <v>C28</v>
      </c>
      <c r="E392" s="61" t="e">
        <f t="shared" si="60"/>
        <v>#VALUE!</v>
      </c>
      <c r="G392" s="61" t="str">
        <f>'Map and Ab list'!E131</f>
        <v>C27</v>
      </c>
      <c r="H392" s="61" t="str">
        <f>'Map and Ab list'!E133</f>
        <v>C28</v>
      </c>
      <c r="I392" s="61" t="e">
        <f t="shared" si="61"/>
        <v>#VALUE!</v>
      </c>
      <c r="K392" s="61" t="str">
        <f>'Map and Ab list'!E205</f>
        <v>C27</v>
      </c>
      <c r="L392" s="61" t="str">
        <f>'Map and Ab list'!E207</f>
        <v>C28</v>
      </c>
      <c r="M392" s="61" t="e">
        <f t="shared" si="62"/>
        <v>#VALUE!</v>
      </c>
      <c r="O392" s="61" t="str">
        <f>'Map and Ab list'!E279</f>
        <v>C27</v>
      </c>
      <c r="P392" s="61" t="str">
        <f>'Map and Ab list'!E281</f>
        <v>C28</v>
      </c>
      <c r="Q392" s="61" t="e">
        <f t="shared" si="63"/>
        <v>#VALUE!</v>
      </c>
      <c r="S392" s="61" t="str">
        <f>'Map and Ab list'!E353</f>
        <v>C27</v>
      </c>
      <c r="T392" s="61" t="str">
        <f>'Map and Ab list'!E355</f>
        <v>C28</v>
      </c>
      <c r="U392" s="61" t="e">
        <f t="shared" si="64"/>
        <v>#VALUE!</v>
      </c>
      <c r="W392" s="61" t="str">
        <f>'Map and Ab list'!E427</f>
        <v>C27</v>
      </c>
      <c r="X392" s="61" t="str">
        <f>'Map and Ab list'!E429</f>
        <v>C28</v>
      </c>
      <c r="Y392" s="61" t="e">
        <f t="shared" si="65"/>
        <v>#VALUE!</v>
      </c>
      <c r="AA392" s="61" t="str">
        <f>'Map and Ab list'!E501</f>
        <v>C27</v>
      </c>
      <c r="AB392" s="61" t="str">
        <f>'Map and Ab list'!E503</f>
        <v>C28</v>
      </c>
      <c r="AC392" s="61" t="e">
        <f t="shared" si="66"/>
        <v>#VALUE!</v>
      </c>
      <c r="AE392" s="61" t="str">
        <f>'Map and Ab list'!E575</f>
        <v>C27</v>
      </c>
      <c r="AF392" s="61" t="str">
        <f>'Map and Ab list'!E577</f>
        <v>C28</v>
      </c>
      <c r="AG392" s="61" t="e">
        <f t="shared" si="67"/>
        <v>#VALUE!</v>
      </c>
      <c r="AI392" s="61" t="str">
        <f>'Map and Ab list'!E649</f>
        <v>C27</v>
      </c>
      <c r="AJ392" s="61" t="str">
        <f>'Map and Ab list'!E651</f>
        <v>C28</v>
      </c>
      <c r="AK392" s="61" t="e">
        <f t="shared" si="68"/>
        <v>#VALUE!</v>
      </c>
      <c r="AM392" s="61" t="str">
        <f>'Map and Ab list'!E723</f>
        <v>C27</v>
      </c>
      <c r="AN392" s="61" t="str">
        <f>'Map and Ab list'!E725</f>
        <v>C28</v>
      </c>
      <c r="AO392" s="61" t="e">
        <f t="shared" si="69"/>
        <v>#VALUE!</v>
      </c>
      <c r="AQ392" s="61" t="str">
        <f>'Map and Ab list'!E797</f>
        <v>C27</v>
      </c>
      <c r="AR392" s="61" t="str">
        <f>'Map and Ab list'!E799</f>
        <v>C28</v>
      </c>
      <c r="AS392" s="61" t="e">
        <f t="shared" si="70"/>
        <v>#VALUE!</v>
      </c>
      <c r="AU392" s="61" t="str">
        <f>'Map and Ab list'!E871</f>
        <v>C27</v>
      </c>
      <c r="AV392" s="61" t="str">
        <f>'Map and Ab list'!E873</f>
        <v>C28</v>
      </c>
      <c r="AW392" s="61" t="e">
        <f t="shared" si="71"/>
        <v>#VALUE!</v>
      </c>
      <c r="AZ392" s="11"/>
      <c r="BA392" s="11"/>
      <c r="BC392" s="11"/>
      <c r="BD392" s="11"/>
      <c r="BE392" s="11"/>
      <c r="BG392" s="11"/>
      <c r="BH392" s="11"/>
      <c r="BI392" s="11"/>
      <c r="BK392" s="11"/>
      <c r="BL392" s="11"/>
      <c r="BM392" s="11"/>
      <c r="BO392" s="11"/>
      <c r="BP392" s="11"/>
      <c r="BQ392" s="11"/>
      <c r="BS392" s="11"/>
      <c r="BT392" s="11"/>
      <c r="BU392" s="11"/>
      <c r="BW392" s="11"/>
      <c r="BX392" s="11"/>
      <c r="BY392" s="11"/>
      <c r="CA392" s="11"/>
      <c r="CB392" s="11"/>
      <c r="CC392" s="11"/>
      <c r="CE392" s="11"/>
      <c r="CF392" s="11"/>
      <c r="CG392" s="11"/>
      <c r="CI392" s="11"/>
      <c r="CJ392" s="11"/>
      <c r="CK392" s="11"/>
      <c r="CM392" s="11"/>
      <c r="CN392" s="11"/>
      <c r="CO392" s="11"/>
      <c r="CQ392" s="11"/>
      <c r="CR392" s="11"/>
      <c r="CS392" s="11"/>
    </row>
    <row r="393" spans="1:97" ht="14.1" customHeight="1" x14ac:dyDescent="0.2">
      <c r="A393" s="64">
        <v>389</v>
      </c>
      <c r="B393" s="117" t="s">
        <v>1499</v>
      </c>
      <c r="C393" s="61" t="str">
        <f>'Map and Ab list'!F57</f>
        <v>D27</v>
      </c>
      <c r="D393" s="61" t="str">
        <f>'Map and Ab list'!F59</f>
        <v>D28</v>
      </c>
      <c r="E393" s="61" t="e">
        <f t="shared" si="60"/>
        <v>#VALUE!</v>
      </c>
      <c r="G393" s="61" t="str">
        <f>'Map and Ab list'!F131</f>
        <v>D27</v>
      </c>
      <c r="H393" s="61" t="str">
        <f>'Map and Ab list'!F133</f>
        <v>D28</v>
      </c>
      <c r="I393" s="61" t="e">
        <f t="shared" si="61"/>
        <v>#VALUE!</v>
      </c>
      <c r="K393" s="61" t="str">
        <f>'Map and Ab list'!F205</f>
        <v>D27</v>
      </c>
      <c r="L393" s="61" t="str">
        <f>'Map and Ab list'!F207</f>
        <v>D28</v>
      </c>
      <c r="M393" s="61" t="e">
        <f t="shared" si="62"/>
        <v>#VALUE!</v>
      </c>
      <c r="O393" s="61" t="str">
        <f>'Map and Ab list'!F279</f>
        <v>D27</v>
      </c>
      <c r="P393" s="61" t="str">
        <f>'Map and Ab list'!F281</f>
        <v>D28</v>
      </c>
      <c r="Q393" s="61" t="e">
        <f t="shared" si="63"/>
        <v>#VALUE!</v>
      </c>
      <c r="S393" s="61" t="str">
        <f>'Map and Ab list'!F353</f>
        <v>D27</v>
      </c>
      <c r="T393" s="61" t="str">
        <f>'Map and Ab list'!F355</f>
        <v>D28</v>
      </c>
      <c r="U393" s="61" t="e">
        <f t="shared" si="64"/>
        <v>#VALUE!</v>
      </c>
      <c r="W393" s="61" t="str">
        <f>'Map and Ab list'!F427</f>
        <v>D27</v>
      </c>
      <c r="X393" s="61" t="str">
        <f>'Map and Ab list'!F429</f>
        <v>D28</v>
      </c>
      <c r="Y393" s="61" t="e">
        <f t="shared" si="65"/>
        <v>#VALUE!</v>
      </c>
      <c r="AA393" s="61" t="str">
        <f>'Map and Ab list'!F501</f>
        <v>D27</v>
      </c>
      <c r="AB393" s="61" t="str">
        <f>'Map and Ab list'!F503</f>
        <v>D28</v>
      </c>
      <c r="AC393" s="61" t="e">
        <f t="shared" si="66"/>
        <v>#VALUE!</v>
      </c>
      <c r="AE393" s="61" t="str">
        <f>'Map and Ab list'!F575</f>
        <v>D27</v>
      </c>
      <c r="AF393" s="61" t="str">
        <f>'Map and Ab list'!F577</f>
        <v>D28</v>
      </c>
      <c r="AG393" s="61" t="e">
        <f t="shared" si="67"/>
        <v>#VALUE!</v>
      </c>
      <c r="AI393" s="61" t="str">
        <f>'Map and Ab list'!F649</f>
        <v>D27</v>
      </c>
      <c r="AJ393" s="61" t="str">
        <f>'Map and Ab list'!F651</f>
        <v>D28</v>
      </c>
      <c r="AK393" s="61" t="e">
        <f t="shared" si="68"/>
        <v>#VALUE!</v>
      </c>
      <c r="AM393" s="61" t="str">
        <f>'Map and Ab list'!F723</f>
        <v>D27</v>
      </c>
      <c r="AN393" s="61" t="str">
        <f>'Map and Ab list'!F725</f>
        <v>D28</v>
      </c>
      <c r="AO393" s="61" t="e">
        <f t="shared" si="69"/>
        <v>#VALUE!</v>
      </c>
      <c r="AQ393" s="61" t="str">
        <f>'Map and Ab list'!F797</f>
        <v>D27</v>
      </c>
      <c r="AR393" s="61" t="str">
        <f>'Map and Ab list'!F799</f>
        <v>D28</v>
      </c>
      <c r="AS393" s="61" t="e">
        <f t="shared" si="70"/>
        <v>#VALUE!</v>
      </c>
      <c r="AU393" s="61" t="str">
        <f>'Map and Ab list'!F871</f>
        <v>D27</v>
      </c>
      <c r="AV393" s="61" t="str">
        <f>'Map and Ab list'!F873</f>
        <v>D28</v>
      </c>
      <c r="AW393" s="61" t="e">
        <f t="shared" si="71"/>
        <v>#VALUE!</v>
      </c>
      <c r="AZ393" s="11"/>
      <c r="BA393" s="11"/>
      <c r="BC393" s="11"/>
      <c r="BD393" s="11"/>
      <c r="BE393" s="11"/>
      <c r="BG393" s="11"/>
      <c r="BH393" s="11"/>
      <c r="BI393" s="11"/>
      <c r="BK393" s="11"/>
      <c r="BL393" s="11"/>
      <c r="BM393" s="11"/>
      <c r="BO393" s="11"/>
      <c r="BP393" s="11"/>
      <c r="BQ393" s="11"/>
      <c r="BS393" s="11"/>
      <c r="BT393" s="11"/>
      <c r="BU393" s="11"/>
      <c r="BW393" s="11"/>
      <c r="BX393" s="11"/>
      <c r="BY393" s="11"/>
      <c r="CA393" s="11"/>
      <c r="CB393" s="11"/>
      <c r="CC393" s="11"/>
      <c r="CE393" s="11"/>
      <c r="CF393" s="11"/>
      <c r="CG393" s="11"/>
      <c r="CI393" s="11"/>
      <c r="CJ393" s="11"/>
      <c r="CK393" s="11"/>
      <c r="CM393" s="11"/>
      <c r="CN393" s="11"/>
      <c r="CO393" s="11"/>
      <c r="CQ393" s="11"/>
      <c r="CR393" s="11"/>
      <c r="CS393" s="11"/>
    </row>
    <row r="394" spans="1:97" ht="14.1" customHeight="1" x14ac:dyDescent="0.2">
      <c r="A394" s="64">
        <v>390</v>
      </c>
      <c r="B394" s="117" t="s">
        <v>1500</v>
      </c>
      <c r="C394" s="61" t="str">
        <f>'Map and Ab list'!G57</f>
        <v>E27</v>
      </c>
      <c r="D394" s="61" t="str">
        <f>'Map and Ab list'!G59</f>
        <v>E28</v>
      </c>
      <c r="E394" s="61" t="e">
        <f t="shared" si="60"/>
        <v>#VALUE!</v>
      </c>
      <c r="G394" s="61" t="str">
        <f>'Map and Ab list'!G131</f>
        <v>E27</v>
      </c>
      <c r="H394" s="61" t="str">
        <f>'Map and Ab list'!G133</f>
        <v>E28</v>
      </c>
      <c r="I394" s="61" t="e">
        <f t="shared" si="61"/>
        <v>#VALUE!</v>
      </c>
      <c r="K394" s="61" t="str">
        <f>'Map and Ab list'!G205</f>
        <v>E27</v>
      </c>
      <c r="L394" s="61" t="str">
        <f>'Map and Ab list'!G207</f>
        <v>E28</v>
      </c>
      <c r="M394" s="61" t="e">
        <f t="shared" si="62"/>
        <v>#VALUE!</v>
      </c>
      <c r="O394" s="61" t="str">
        <f>'Map and Ab list'!G279</f>
        <v>E27</v>
      </c>
      <c r="P394" s="61" t="str">
        <f>'Map and Ab list'!G281</f>
        <v>E28</v>
      </c>
      <c r="Q394" s="61" t="e">
        <f t="shared" si="63"/>
        <v>#VALUE!</v>
      </c>
      <c r="S394" s="61" t="str">
        <f>'Map and Ab list'!G353</f>
        <v>E27</v>
      </c>
      <c r="T394" s="61" t="str">
        <f>'Map and Ab list'!G355</f>
        <v>E28</v>
      </c>
      <c r="U394" s="61" t="e">
        <f t="shared" si="64"/>
        <v>#VALUE!</v>
      </c>
      <c r="W394" s="61" t="str">
        <f>'Map and Ab list'!G427</f>
        <v>E27</v>
      </c>
      <c r="X394" s="61" t="str">
        <f>'Map and Ab list'!G429</f>
        <v>E28</v>
      </c>
      <c r="Y394" s="61" t="e">
        <f t="shared" si="65"/>
        <v>#VALUE!</v>
      </c>
      <c r="AA394" s="61" t="str">
        <f>'Map and Ab list'!G501</f>
        <v>E27</v>
      </c>
      <c r="AB394" s="61" t="str">
        <f>'Map and Ab list'!G503</f>
        <v>E28</v>
      </c>
      <c r="AC394" s="61" t="e">
        <f t="shared" si="66"/>
        <v>#VALUE!</v>
      </c>
      <c r="AE394" s="61" t="str">
        <f>'Map and Ab list'!G575</f>
        <v>E27</v>
      </c>
      <c r="AF394" s="61" t="str">
        <f>'Map and Ab list'!G577</f>
        <v>E28</v>
      </c>
      <c r="AG394" s="61" t="e">
        <f t="shared" si="67"/>
        <v>#VALUE!</v>
      </c>
      <c r="AI394" s="61" t="str">
        <f>'Map and Ab list'!G649</f>
        <v>E27</v>
      </c>
      <c r="AJ394" s="61" t="str">
        <f>'Map and Ab list'!G651</f>
        <v>E28</v>
      </c>
      <c r="AK394" s="61" t="e">
        <f t="shared" si="68"/>
        <v>#VALUE!</v>
      </c>
      <c r="AM394" s="61" t="str">
        <f>'Map and Ab list'!G723</f>
        <v>E27</v>
      </c>
      <c r="AN394" s="61" t="str">
        <f>'Map and Ab list'!G725</f>
        <v>E28</v>
      </c>
      <c r="AO394" s="61" t="e">
        <f t="shared" si="69"/>
        <v>#VALUE!</v>
      </c>
      <c r="AQ394" s="61" t="str">
        <f>'Map and Ab list'!G797</f>
        <v>E27</v>
      </c>
      <c r="AR394" s="61" t="str">
        <f>'Map and Ab list'!G799</f>
        <v>E28</v>
      </c>
      <c r="AS394" s="61" t="e">
        <f t="shared" si="70"/>
        <v>#VALUE!</v>
      </c>
      <c r="AU394" s="61" t="str">
        <f>'Map and Ab list'!G871</f>
        <v>E27</v>
      </c>
      <c r="AV394" s="61" t="str">
        <f>'Map and Ab list'!G873</f>
        <v>E28</v>
      </c>
      <c r="AW394" s="61" t="e">
        <f t="shared" si="71"/>
        <v>#VALUE!</v>
      </c>
      <c r="AZ394" s="11"/>
      <c r="BA394" s="11"/>
      <c r="BC394" s="11"/>
      <c r="BD394" s="11"/>
      <c r="BE394" s="11"/>
      <c r="BG394" s="11"/>
      <c r="BH394" s="11"/>
      <c r="BI394" s="11"/>
      <c r="BK394" s="11"/>
      <c r="BL394" s="11"/>
      <c r="BM394" s="11"/>
      <c r="BO394" s="11"/>
      <c r="BP394" s="11"/>
      <c r="BQ394" s="11"/>
      <c r="BS394" s="11"/>
      <c r="BT394" s="11"/>
      <c r="BU394" s="11"/>
      <c r="BW394" s="11"/>
      <c r="BX394" s="11"/>
      <c r="BY394" s="11"/>
      <c r="CA394" s="11"/>
      <c r="CB394" s="11"/>
      <c r="CC394" s="11"/>
      <c r="CE394" s="11"/>
      <c r="CF394" s="11"/>
      <c r="CG394" s="11"/>
      <c r="CI394" s="11"/>
      <c r="CJ394" s="11"/>
      <c r="CK394" s="11"/>
      <c r="CM394" s="11"/>
      <c r="CN394" s="11"/>
      <c r="CO394" s="11"/>
      <c r="CQ394" s="11"/>
      <c r="CR394" s="11"/>
      <c r="CS394" s="11"/>
    </row>
    <row r="395" spans="1:97" ht="14.1" customHeight="1" x14ac:dyDescent="0.2">
      <c r="A395" s="64">
        <v>391</v>
      </c>
      <c r="B395" s="117" t="s">
        <v>1501</v>
      </c>
      <c r="C395" s="61" t="str">
        <f>'Map and Ab list'!H57</f>
        <v>F27</v>
      </c>
      <c r="D395" s="61" t="str">
        <f>'Map and Ab list'!H59</f>
        <v>F28</v>
      </c>
      <c r="E395" s="61" t="e">
        <f t="shared" si="60"/>
        <v>#VALUE!</v>
      </c>
      <c r="G395" s="61" t="str">
        <f>'Map and Ab list'!H131</f>
        <v>F27</v>
      </c>
      <c r="H395" s="61" t="str">
        <f>'Map and Ab list'!H133</f>
        <v>F28</v>
      </c>
      <c r="I395" s="61" t="e">
        <f t="shared" si="61"/>
        <v>#VALUE!</v>
      </c>
      <c r="K395" s="61" t="str">
        <f>'Map and Ab list'!H205</f>
        <v>F27</v>
      </c>
      <c r="L395" s="61" t="str">
        <f>'Map and Ab list'!H207</f>
        <v>F28</v>
      </c>
      <c r="M395" s="61" t="e">
        <f t="shared" si="62"/>
        <v>#VALUE!</v>
      </c>
      <c r="O395" s="61" t="str">
        <f>'Map and Ab list'!H279</f>
        <v>F27</v>
      </c>
      <c r="P395" s="61" t="str">
        <f>'Map and Ab list'!H281</f>
        <v>F28</v>
      </c>
      <c r="Q395" s="61" t="e">
        <f t="shared" si="63"/>
        <v>#VALUE!</v>
      </c>
      <c r="S395" s="61" t="str">
        <f>'Map and Ab list'!H353</f>
        <v>F27</v>
      </c>
      <c r="T395" s="61" t="str">
        <f>'Map and Ab list'!H355</f>
        <v>F28</v>
      </c>
      <c r="U395" s="61" t="e">
        <f t="shared" si="64"/>
        <v>#VALUE!</v>
      </c>
      <c r="W395" s="61" t="str">
        <f>'Map and Ab list'!H427</f>
        <v>F27</v>
      </c>
      <c r="X395" s="61" t="str">
        <f>'Map and Ab list'!H429</f>
        <v>F28</v>
      </c>
      <c r="Y395" s="61" t="e">
        <f t="shared" si="65"/>
        <v>#VALUE!</v>
      </c>
      <c r="AA395" s="61" t="str">
        <f>'Map and Ab list'!H501</f>
        <v>F27</v>
      </c>
      <c r="AB395" s="61" t="str">
        <f>'Map and Ab list'!H503</f>
        <v>F28</v>
      </c>
      <c r="AC395" s="61" t="e">
        <f t="shared" si="66"/>
        <v>#VALUE!</v>
      </c>
      <c r="AE395" s="61" t="str">
        <f>'Map and Ab list'!H575</f>
        <v>F27</v>
      </c>
      <c r="AF395" s="61" t="str">
        <f>'Map and Ab list'!H577</f>
        <v>F28</v>
      </c>
      <c r="AG395" s="61" t="e">
        <f t="shared" si="67"/>
        <v>#VALUE!</v>
      </c>
      <c r="AI395" s="61" t="str">
        <f>'Map and Ab list'!H649</f>
        <v>F27</v>
      </c>
      <c r="AJ395" s="61" t="str">
        <f>'Map and Ab list'!H651</f>
        <v>F28</v>
      </c>
      <c r="AK395" s="61" t="e">
        <f t="shared" si="68"/>
        <v>#VALUE!</v>
      </c>
      <c r="AM395" s="61" t="str">
        <f>'Map and Ab list'!H723</f>
        <v>F27</v>
      </c>
      <c r="AN395" s="61" t="str">
        <f>'Map and Ab list'!H725</f>
        <v>F28</v>
      </c>
      <c r="AO395" s="61" t="e">
        <f t="shared" si="69"/>
        <v>#VALUE!</v>
      </c>
      <c r="AQ395" s="61" t="str">
        <f>'Map and Ab list'!H797</f>
        <v>F27</v>
      </c>
      <c r="AR395" s="61" t="str">
        <f>'Map and Ab list'!H799</f>
        <v>F28</v>
      </c>
      <c r="AS395" s="61" t="e">
        <f t="shared" si="70"/>
        <v>#VALUE!</v>
      </c>
      <c r="AU395" s="61" t="str">
        <f>'Map and Ab list'!H871</f>
        <v>F27</v>
      </c>
      <c r="AV395" s="61" t="str">
        <f>'Map and Ab list'!H873</f>
        <v>F28</v>
      </c>
      <c r="AW395" s="61" t="e">
        <f t="shared" si="71"/>
        <v>#VALUE!</v>
      </c>
      <c r="AZ395" s="11"/>
      <c r="BA395" s="11"/>
      <c r="BC395" s="11"/>
      <c r="BD395" s="11"/>
      <c r="BE395" s="11"/>
      <c r="BG395" s="11"/>
      <c r="BH395" s="11"/>
      <c r="BI395" s="11"/>
      <c r="BK395" s="11"/>
      <c r="BL395" s="11"/>
      <c r="BM395" s="11"/>
      <c r="BO395" s="11"/>
      <c r="BP395" s="11"/>
      <c r="BQ395" s="11"/>
      <c r="BS395" s="11"/>
      <c r="BT395" s="11"/>
      <c r="BU395" s="11"/>
      <c r="BW395" s="11"/>
      <c r="BX395" s="11"/>
      <c r="BY395" s="11"/>
      <c r="CA395" s="11"/>
      <c r="CB395" s="11"/>
      <c r="CC395" s="11"/>
      <c r="CE395" s="11"/>
      <c r="CF395" s="11"/>
      <c r="CG395" s="11"/>
      <c r="CI395" s="11"/>
      <c r="CJ395" s="11"/>
      <c r="CK395" s="11"/>
      <c r="CM395" s="11"/>
      <c r="CN395" s="11"/>
      <c r="CO395" s="11"/>
      <c r="CQ395" s="11"/>
      <c r="CR395" s="11"/>
      <c r="CS395" s="11"/>
    </row>
    <row r="396" spans="1:97" ht="14.1" customHeight="1" x14ac:dyDescent="0.2">
      <c r="A396" s="64">
        <v>392</v>
      </c>
      <c r="B396" s="117" t="s">
        <v>1502</v>
      </c>
      <c r="C396" s="61" t="str">
        <f>'Map and Ab list'!I57</f>
        <v>G27</v>
      </c>
      <c r="D396" s="61" t="str">
        <f>'Map and Ab list'!I59</f>
        <v>G28</v>
      </c>
      <c r="E396" s="61" t="e">
        <f t="shared" si="60"/>
        <v>#VALUE!</v>
      </c>
      <c r="G396" s="61" t="str">
        <f>'Map and Ab list'!I131</f>
        <v>G27</v>
      </c>
      <c r="H396" s="61" t="str">
        <f>'Map and Ab list'!I133</f>
        <v>G28</v>
      </c>
      <c r="I396" s="61" t="e">
        <f t="shared" si="61"/>
        <v>#VALUE!</v>
      </c>
      <c r="K396" s="61" t="str">
        <f>'Map and Ab list'!I205</f>
        <v>G27</v>
      </c>
      <c r="L396" s="61" t="str">
        <f>'Map and Ab list'!I207</f>
        <v>G28</v>
      </c>
      <c r="M396" s="61" t="e">
        <f t="shared" si="62"/>
        <v>#VALUE!</v>
      </c>
      <c r="O396" s="61" t="str">
        <f>'Map and Ab list'!I279</f>
        <v>G27</v>
      </c>
      <c r="P396" s="61" t="str">
        <f>'Map and Ab list'!I281</f>
        <v>G28</v>
      </c>
      <c r="Q396" s="61" t="e">
        <f t="shared" si="63"/>
        <v>#VALUE!</v>
      </c>
      <c r="S396" s="61" t="str">
        <f>'Map and Ab list'!I353</f>
        <v>G27</v>
      </c>
      <c r="T396" s="61" t="str">
        <f>'Map and Ab list'!I355</f>
        <v>G28</v>
      </c>
      <c r="U396" s="61" t="e">
        <f t="shared" si="64"/>
        <v>#VALUE!</v>
      </c>
      <c r="W396" s="61" t="str">
        <f>'Map and Ab list'!I427</f>
        <v>G27</v>
      </c>
      <c r="X396" s="61" t="str">
        <f>'Map and Ab list'!I429</f>
        <v>G28</v>
      </c>
      <c r="Y396" s="61" t="e">
        <f t="shared" si="65"/>
        <v>#VALUE!</v>
      </c>
      <c r="AA396" s="61" t="str">
        <f>'Map and Ab list'!I501</f>
        <v>G27</v>
      </c>
      <c r="AB396" s="61" t="str">
        <f>'Map and Ab list'!I503</f>
        <v>G28</v>
      </c>
      <c r="AC396" s="61" t="e">
        <f t="shared" si="66"/>
        <v>#VALUE!</v>
      </c>
      <c r="AE396" s="61" t="str">
        <f>'Map and Ab list'!I575</f>
        <v>G27</v>
      </c>
      <c r="AF396" s="61" t="str">
        <f>'Map and Ab list'!I577</f>
        <v>G28</v>
      </c>
      <c r="AG396" s="61" t="e">
        <f t="shared" si="67"/>
        <v>#VALUE!</v>
      </c>
      <c r="AI396" s="61" t="str">
        <f>'Map and Ab list'!I649</f>
        <v>G27</v>
      </c>
      <c r="AJ396" s="61" t="str">
        <f>'Map and Ab list'!I651</f>
        <v>G28</v>
      </c>
      <c r="AK396" s="61" t="e">
        <f t="shared" si="68"/>
        <v>#VALUE!</v>
      </c>
      <c r="AM396" s="61" t="str">
        <f>'Map and Ab list'!I723</f>
        <v>G27</v>
      </c>
      <c r="AN396" s="61" t="str">
        <f>'Map and Ab list'!I725</f>
        <v>G28</v>
      </c>
      <c r="AO396" s="61" t="e">
        <f t="shared" si="69"/>
        <v>#VALUE!</v>
      </c>
      <c r="AQ396" s="61" t="str">
        <f>'Map and Ab list'!I797</f>
        <v>G27</v>
      </c>
      <c r="AR396" s="61" t="str">
        <f>'Map and Ab list'!I799</f>
        <v>G28</v>
      </c>
      <c r="AS396" s="61" t="e">
        <f t="shared" si="70"/>
        <v>#VALUE!</v>
      </c>
      <c r="AU396" s="61" t="str">
        <f>'Map and Ab list'!I871</f>
        <v>G27</v>
      </c>
      <c r="AV396" s="61" t="str">
        <f>'Map and Ab list'!I873</f>
        <v>G28</v>
      </c>
      <c r="AW396" s="61" t="e">
        <f t="shared" si="71"/>
        <v>#VALUE!</v>
      </c>
      <c r="AZ396" s="11"/>
      <c r="BA396" s="11"/>
      <c r="BC396" s="11"/>
      <c r="BD396" s="11"/>
      <c r="BE396" s="11"/>
      <c r="BG396" s="11"/>
      <c r="BH396" s="11"/>
      <c r="BI396" s="11"/>
      <c r="BK396" s="11"/>
      <c r="BL396" s="11"/>
      <c r="BM396" s="11"/>
      <c r="BO396" s="11"/>
      <c r="BP396" s="11"/>
      <c r="BQ396" s="11"/>
      <c r="BS396" s="11"/>
      <c r="BT396" s="11"/>
      <c r="BU396" s="11"/>
      <c r="BW396" s="11"/>
      <c r="BX396" s="11"/>
      <c r="BY396" s="11"/>
      <c r="CA396" s="11"/>
      <c r="CB396" s="11"/>
      <c r="CC396" s="11"/>
      <c r="CE396" s="11"/>
      <c r="CF396" s="11"/>
      <c r="CG396" s="11"/>
      <c r="CI396" s="11"/>
      <c r="CJ396" s="11"/>
      <c r="CK396" s="11"/>
      <c r="CM396" s="11"/>
      <c r="CN396" s="11"/>
      <c r="CO396" s="11"/>
      <c r="CQ396" s="11"/>
      <c r="CR396" s="11"/>
      <c r="CS396" s="11"/>
    </row>
    <row r="397" spans="1:97" ht="14.1" customHeight="1" x14ac:dyDescent="0.2">
      <c r="A397" s="64">
        <v>393</v>
      </c>
      <c r="B397" s="117" t="s">
        <v>1503</v>
      </c>
      <c r="C397" s="61" t="str">
        <f>'Map and Ab list'!J57</f>
        <v>H27</v>
      </c>
      <c r="D397" s="61" t="str">
        <f>'Map and Ab list'!J59</f>
        <v>H28</v>
      </c>
      <c r="E397" s="61" t="e">
        <f t="shared" si="60"/>
        <v>#VALUE!</v>
      </c>
      <c r="G397" s="61" t="str">
        <f>'Map and Ab list'!J131</f>
        <v>H27</v>
      </c>
      <c r="H397" s="61" t="str">
        <f>'Map and Ab list'!J133</f>
        <v>H28</v>
      </c>
      <c r="I397" s="61" t="e">
        <f t="shared" si="61"/>
        <v>#VALUE!</v>
      </c>
      <c r="K397" s="61" t="str">
        <f>'Map and Ab list'!J205</f>
        <v>H27</v>
      </c>
      <c r="L397" s="61" t="str">
        <f>'Map and Ab list'!J207</f>
        <v>H28</v>
      </c>
      <c r="M397" s="61" t="e">
        <f t="shared" si="62"/>
        <v>#VALUE!</v>
      </c>
      <c r="O397" s="61" t="str">
        <f>'Map and Ab list'!J279</f>
        <v>H27</v>
      </c>
      <c r="P397" s="61" t="str">
        <f>'Map and Ab list'!J281</f>
        <v>H28</v>
      </c>
      <c r="Q397" s="61" t="e">
        <f t="shared" si="63"/>
        <v>#VALUE!</v>
      </c>
      <c r="S397" s="61" t="str">
        <f>'Map and Ab list'!J353</f>
        <v>H27</v>
      </c>
      <c r="T397" s="61" t="str">
        <f>'Map and Ab list'!J355</f>
        <v>H28</v>
      </c>
      <c r="U397" s="61" t="e">
        <f t="shared" si="64"/>
        <v>#VALUE!</v>
      </c>
      <c r="W397" s="61" t="str">
        <f>'Map and Ab list'!J427</f>
        <v>H27</v>
      </c>
      <c r="X397" s="61" t="str">
        <f>'Map and Ab list'!J429</f>
        <v>H28</v>
      </c>
      <c r="Y397" s="61" t="e">
        <f t="shared" si="65"/>
        <v>#VALUE!</v>
      </c>
      <c r="AA397" s="61" t="str">
        <f>'Map and Ab list'!J501</f>
        <v>H27</v>
      </c>
      <c r="AB397" s="61" t="str">
        <f>'Map and Ab list'!J503</f>
        <v>H28</v>
      </c>
      <c r="AC397" s="61" t="e">
        <f t="shared" si="66"/>
        <v>#VALUE!</v>
      </c>
      <c r="AE397" s="61" t="str">
        <f>'Map and Ab list'!J575</f>
        <v>H27</v>
      </c>
      <c r="AF397" s="61" t="str">
        <f>'Map and Ab list'!J577</f>
        <v>H28</v>
      </c>
      <c r="AG397" s="61" t="e">
        <f t="shared" si="67"/>
        <v>#VALUE!</v>
      </c>
      <c r="AI397" s="61" t="str">
        <f>'Map and Ab list'!J649</f>
        <v>H27</v>
      </c>
      <c r="AJ397" s="61" t="str">
        <f>'Map and Ab list'!J651</f>
        <v>H28</v>
      </c>
      <c r="AK397" s="61" t="e">
        <f t="shared" si="68"/>
        <v>#VALUE!</v>
      </c>
      <c r="AM397" s="61" t="str">
        <f>'Map and Ab list'!J723</f>
        <v>H27</v>
      </c>
      <c r="AN397" s="61" t="str">
        <f>'Map and Ab list'!J725</f>
        <v>H28</v>
      </c>
      <c r="AO397" s="61" t="e">
        <f t="shared" si="69"/>
        <v>#VALUE!</v>
      </c>
      <c r="AQ397" s="61" t="str">
        <f>'Map and Ab list'!J797</f>
        <v>H27</v>
      </c>
      <c r="AR397" s="61" t="str">
        <f>'Map and Ab list'!J799</f>
        <v>H28</v>
      </c>
      <c r="AS397" s="61" t="e">
        <f t="shared" si="70"/>
        <v>#VALUE!</v>
      </c>
      <c r="AU397" s="61" t="str">
        <f>'Map and Ab list'!J871</f>
        <v>H27</v>
      </c>
      <c r="AV397" s="61" t="str">
        <f>'Map and Ab list'!J873</f>
        <v>H28</v>
      </c>
      <c r="AW397" s="61" t="e">
        <f t="shared" si="71"/>
        <v>#VALUE!</v>
      </c>
      <c r="AZ397" s="11"/>
      <c r="BA397" s="11"/>
      <c r="BC397" s="11"/>
      <c r="BD397" s="11"/>
      <c r="BE397" s="11"/>
      <c r="BG397" s="11"/>
      <c r="BH397" s="11"/>
      <c r="BI397" s="11"/>
      <c r="BK397" s="11"/>
      <c r="BL397" s="11"/>
      <c r="BM397" s="11"/>
      <c r="BO397" s="11"/>
      <c r="BP397" s="11"/>
      <c r="BQ397" s="11"/>
      <c r="BS397" s="11"/>
      <c r="BT397" s="11"/>
      <c r="BU397" s="11"/>
      <c r="BW397" s="11"/>
      <c r="BX397" s="11"/>
      <c r="BY397" s="11"/>
      <c r="CA397" s="11"/>
      <c r="CB397" s="11"/>
      <c r="CC397" s="11"/>
      <c r="CE397" s="11"/>
      <c r="CF397" s="11"/>
      <c r="CG397" s="11"/>
      <c r="CI397" s="11"/>
      <c r="CJ397" s="11"/>
      <c r="CK397" s="11"/>
      <c r="CM397" s="11"/>
      <c r="CN397" s="11"/>
      <c r="CO397" s="11"/>
      <c r="CQ397" s="11"/>
      <c r="CR397" s="11"/>
      <c r="CS397" s="11"/>
    </row>
    <row r="398" spans="1:97" ht="14.1" customHeight="1" x14ac:dyDescent="0.2">
      <c r="A398" s="64">
        <v>394</v>
      </c>
      <c r="B398" s="117" t="s">
        <v>1504</v>
      </c>
      <c r="C398" s="61" t="str">
        <f>'Map and Ab list'!K57</f>
        <v>I27</v>
      </c>
      <c r="D398" s="61" t="str">
        <f>'Map and Ab list'!K59</f>
        <v>I28</v>
      </c>
      <c r="E398" s="61" t="e">
        <f t="shared" si="60"/>
        <v>#VALUE!</v>
      </c>
      <c r="G398" s="61" t="str">
        <f>'Map and Ab list'!K131</f>
        <v>I27</v>
      </c>
      <c r="H398" s="61" t="str">
        <f>'Map and Ab list'!K133</f>
        <v>I28</v>
      </c>
      <c r="I398" s="61" t="e">
        <f t="shared" si="61"/>
        <v>#VALUE!</v>
      </c>
      <c r="K398" s="61" t="str">
        <f>'Map and Ab list'!K205</f>
        <v>I27</v>
      </c>
      <c r="L398" s="61" t="str">
        <f>'Map and Ab list'!K207</f>
        <v>I28</v>
      </c>
      <c r="M398" s="61" t="e">
        <f t="shared" si="62"/>
        <v>#VALUE!</v>
      </c>
      <c r="O398" s="61" t="str">
        <f>'Map and Ab list'!K279</f>
        <v>I27</v>
      </c>
      <c r="P398" s="61" t="str">
        <f>'Map and Ab list'!K281</f>
        <v>I28</v>
      </c>
      <c r="Q398" s="61" t="e">
        <f t="shared" si="63"/>
        <v>#VALUE!</v>
      </c>
      <c r="S398" s="61" t="str">
        <f>'Map and Ab list'!K353</f>
        <v>I27</v>
      </c>
      <c r="T398" s="61" t="str">
        <f>'Map and Ab list'!K355</f>
        <v>I28</v>
      </c>
      <c r="U398" s="61" t="e">
        <f t="shared" si="64"/>
        <v>#VALUE!</v>
      </c>
      <c r="W398" s="61" t="str">
        <f>'Map and Ab list'!K427</f>
        <v>I27</v>
      </c>
      <c r="X398" s="61" t="str">
        <f>'Map and Ab list'!K429</f>
        <v>I28</v>
      </c>
      <c r="Y398" s="61" t="e">
        <f t="shared" si="65"/>
        <v>#VALUE!</v>
      </c>
      <c r="AA398" s="61" t="str">
        <f>'Map and Ab list'!K501</f>
        <v>I27</v>
      </c>
      <c r="AB398" s="61" t="str">
        <f>'Map and Ab list'!K503</f>
        <v>I28</v>
      </c>
      <c r="AC398" s="61" t="e">
        <f t="shared" si="66"/>
        <v>#VALUE!</v>
      </c>
      <c r="AE398" s="61" t="str">
        <f>'Map and Ab list'!K575</f>
        <v>I27</v>
      </c>
      <c r="AF398" s="61" t="str">
        <f>'Map and Ab list'!K577</f>
        <v>I28</v>
      </c>
      <c r="AG398" s="61" t="e">
        <f t="shared" si="67"/>
        <v>#VALUE!</v>
      </c>
      <c r="AI398" s="61" t="str">
        <f>'Map and Ab list'!K649</f>
        <v>I27</v>
      </c>
      <c r="AJ398" s="61" t="str">
        <f>'Map and Ab list'!K651</f>
        <v>I28</v>
      </c>
      <c r="AK398" s="61" t="e">
        <f t="shared" si="68"/>
        <v>#VALUE!</v>
      </c>
      <c r="AM398" s="61" t="str">
        <f>'Map and Ab list'!K723</f>
        <v>I27</v>
      </c>
      <c r="AN398" s="61" t="str">
        <f>'Map and Ab list'!K725</f>
        <v>I28</v>
      </c>
      <c r="AO398" s="61" t="e">
        <f t="shared" si="69"/>
        <v>#VALUE!</v>
      </c>
      <c r="AQ398" s="61" t="str">
        <f>'Map and Ab list'!K797</f>
        <v>I27</v>
      </c>
      <c r="AR398" s="61" t="str">
        <f>'Map and Ab list'!K799</f>
        <v>I28</v>
      </c>
      <c r="AS398" s="61" t="e">
        <f t="shared" si="70"/>
        <v>#VALUE!</v>
      </c>
      <c r="AU398" s="61" t="str">
        <f>'Map and Ab list'!K871</f>
        <v>I27</v>
      </c>
      <c r="AV398" s="61" t="str">
        <f>'Map and Ab list'!K873</f>
        <v>I28</v>
      </c>
      <c r="AW398" s="61" t="e">
        <f t="shared" si="71"/>
        <v>#VALUE!</v>
      </c>
      <c r="AZ398" s="11"/>
      <c r="BA398" s="11"/>
      <c r="BC398" s="11"/>
      <c r="BD398" s="11"/>
      <c r="BE398" s="11"/>
      <c r="BG398" s="11"/>
      <c r="BH398" s="11"/>
      <c r="BI398" s="11"/>
      <c r="BK398" s="11"/>
      <c r="BL398" s="11"/>
      <c r="BM398" s="11"/>
      <c r="BO398" s="11"/>
      <c r="BP398" s="11"/>
      <c r="BQ398" s="11"/>
      <c r="BS398" s="11"/>
      <c r="BT398" s="11"/>
      <c r="BU398" s="11"/>
      <c r="BW398" s="11"/>
      <c r="BX398" s="11"/>
      <c r="BY398" s="11"/>
      <c r="CA398" s="11"/>
      <c r="CB398" s="11"/>
      <c r="CC398" s="11"/>
      <c r="CE398" s="11"/>
      <c r="CF398" s="11"/>
      <c r="CG398" s="11"/>
      <c r="CI398" s="11"/>
      <c r="CJ398" s="11"/>
      <c r="CK398" s="11"/>
      <c r="CM398" s="11"/>
      <c r="CN398" s="11"/>
      <c r="CO398" s="11"/>
      <c r="CQ398" s="11"/>
      <c r="CR398" s="11"/>
      <c r="CS398" s="11"/>
    </row>
    <row r="399" spans="1:97" ht="14.1" customHeight="1" x14ac:dyDescent="0.2">
      <c r="A399" s="64">
        <v>395</v>
      </c>
      <c r="B399" s="117" t="s">
        <v>1505</v>
      </c>
      <c r="C399" s="61" t="str">
        <f>'Map and Ab list'!L57</f>
        <v>J27</v>
      </c>
      <c r="D399" s="61" t="str">
        <f>'Map and Ab list'!L59</f>
        <v>J28</v>
      </c>
      <c r="E399" s="61" t="e">
        <f t="shared" si="60"/>
        <v>#VALUE!</v>
      </c>
      <c r="G399" s="61" t="str">
        <f>'Map and Ab list'!L131</f>
        <v>J27</v>
      </c>
      <c r="H399" s="61" t="str">
        <f>'Map and Ab list'!L133</f>
        <v>J28</v>
      </c>
      <c r="I399" s="61" t="e">
        <f t="shared" si="61"/>
        <v>#VALUE!</v>
      </c>
      <c r="K399" s="61" t="str">
        <f>'Map and Ab list'!L205</f>
        <v>J27</v>
      </c>
      <c r="L399" s="61" t="str">
        <f>'Map and Ab list'!L207</f>
        <v>J28</v>
      </c>
      <c r="M399" s="61" t="e">
        <f t="shared" si="62"/>
        <v>#VALUE!</v>
      </c>
      <c r="O399" s="61" t="str">
        <f>'Map and Ab list'!L279</f>
        <v>J27</v>
      </c>
      <c r="P399" s="61" t="str">
        <f>'Map and Ab list'!L281</f>
        <v>J28</v>
      </c>
      <c r="Q399" s="61" t="e">
        <f t="shared" si="63"/>
        <v>#VALUE!</v>
      </c>
      <c r="S399" s="61" t="str">
        <f>'Map and Ab list'!L353</f>
        <v>J27</v>
      </c>
      <c r="T399" s="61" t="str">
        <f>'Map and Ab list'!L355</f>
        <v>J28</v>
      </c>
      <c r="U399" s="61" t="e">
        <f t="shared" si="64"/>
        <v>#VALUE!</v>
      </c>
      <c r="W399" s="61" t="str">
        <f>'Map and Ab list'!L427</f>
        <v>J27</v>
      </c>
      <c r="X399" s="61" t="str">
        <f>'Map and Ab list'!L429</f>
        <v>J28</v>
      </c>
      <c r="Y399" s="61" t="e">
        <f t="shared" si="65"/>
        <v>#VALUE!</v>
      </c>
      <c r="AA399" s="61" t="str">
        <f>'Map and Ab list'!L501</f>
        <v>J27</v>
      </c>
      <c r="AB399" s="61" t="str">
        <f>'Map and Ab list'!L503</f>
        <v>J28</v>
      </c>
      <c r="AC399" s="61" t="e">
        <f t="shared" si="66"/>
        <v>#VALUE!</v>
      </c>
      <c r="AE399" s="61" t="str">
        <f>'Map and Ab list'!L575</f>
        <v>J27</v>
      </c>
      <c r="AF399" s="61" t="str">
        <f>'Map and Ab list'!L577</f>
        <v>J28</v>
      </c>
      <c r="AG399" s="61" t="e">
        <f t="shared" si="67"/>
        <v>#VALUE!</v>
      </c>
      <c r="AI399" s="61" t="str">
        <f>'Map and Ab list'!L649</f>
        <v>J27</v>
      </c>
      <c r="AJ399" s="61" t="str">
        <f>'Map and Ab list'!L651</f>
        <v>J28</v>
      </c>
      <c r="AK399" s="61" t="e">
        <f t="shared" si="68"/>
        <v>#VALUE!</v>
      </c>
      <c r="AM399" s="61" t="str">
        <f>'Map and Ab list'!L723</f>
        <v>J27</v>
      </c>
      <c r="AN399" s="61" t="str">
        <f>'Map and Ab list'!L725</f>
        <v>J28</v>
      </c>
      <c r="AO399" s="61" t="e">
        <f t="shared" si="69"/>
        <v>#VALUE!</v>
      </c>
      <c r="AQ399" s="61" t="str">
        <f>'Map and Ab list'!L797</f>
        <v>J27</v>
      </c>
      <c r="AR399" s="61" t="str">
        <f>'Map and Ab list'!L799</f>
        <v>J28</v>
      </c>
      <c r="AS399" s="61" t="e">
        <f t="shared" si="70"/>
        <v>#VALUE!</v>
      </c>
      <c r="AU399" s="61" t="str">
        <f>'Map and Ab list'!L871</f>
        <v>J27</v>
      </c>
      <c r="AV399" s="61" t="str">
        <f>'Map and Ab list'!L873</f>
        <v>J28</v>
      </c>
      <c r="AW399" s="61" t="e">
        <f t="shared" si="71"/>
        <v>#VALUE!</v>
      </c>
      <c r="AZ399" s="11"/>
      <c r="BA399" s="11"/>
      <c r="BC399" s="11"/>
      <c r="BD399" s="11"/>
      <c r="BE399" s="11"/>
      <c r="BG399" s="11"/>
      <c r="BH399" s="11"/>
      <c r="BI399" s="11"/>
      <c r="BK399" s="11"/>
      <c r="BL399" s="11"/>
      <c r="BM399" s="11"/>
      <c r="BO399" s="11"/>
      <c r="BP399" s="11"/>
      <c r="BQ399" s="11"/>
      <c r="BS399" s="11"/>
      <c r="BT399" s="11"/>
      <c r="BU399" s="11"/>
      <c r="BW399" s="11"/>
      <c r="BX399" s="11"/>
      <c r="BY399" s="11"/>
      <c r="CA399" s="11"/>
      <c r="CB399" s="11"/>
      <c r="CC399" s="11"/>
      <c r="CE399" s="11"/>
      <c r="CF399" s="11"/>
      <c r="CG399" s="11"/>
      <c r="CI399" s="11"/>
      <c r="CJ399" s="11"/>
      <c r="CK399" s="11"/>
      <c r="CM399" s="11"/>
      <c r="CN399" s="11"/>
      <c r="CO399" s="11"/>
      <c r="CQ399" s="11"/>
      <c r="CR399" s="11"/>
      <c r="CS399" s="11"/>
    </row>
    <row r="400" spans="1:97" ht="14.1" customHeight="1" x14ac:dyDescent="0.2">
      <c r="A400" s="64">
        <v>396</v>
      </c>
      <c r="B400" s="117" t="s">
        <v>1506</v>
      </c>
      <c r="C400" s="61" t="str">
        <f>'Map and Ab list'!M57</f>
        <v>K27</v>
      </c>
      <c r="D400" s="61" t="str">
        <f>'Map and Ab list'!M59</f>
        <v>K28</v>
      </c>
      <c r="E400" s="61" t="e">
        <f t="shared" si="60"/>
        <v>#VALUE!</v>
      </c>
      <c r="G400" s="61" t="str">
        <f>'Map and Ab list'!M131</f>
        <v>K27</v>
      </c>
      <c r="H400" s="61" t="str">
        <f>'Map and Ab list'!M133</f>
        <v>K28</v>
      </c>
      <c r="I400" s="61" t="e">
        <f t="shared" si="61"/>
        <v>#VALUE!</v>
      </c>
      <c r="K400" s="61" t="str">
        <f>'Map and Ab list'!M205</f>
        <v>K27</v>
      </c>
      <c r="L400" s="61" t="str">
        <f>'Map and Ab list'!M207</f>
        <v>K28</v>
      </c>
      <c r="M400" s="61" t="e">
        <f t="shared" si="62"/>
        <v>#VALUE!</v>
      </c>
      <c r="O400" s="61" t="str">
        <f>'Map and Ab list'!M279</f>
        <v>K27</v>
      </c>
      <c r="P400" s="61" t="str">
        <f>'Map and Ab list'!M281</f>
        <v>K28</v>
      </c>
      <c r="Q400" s="61" t="e">
        <f t="shared" si="63"/>
        <v>#VALUE!</v>
      </c>
      <c r="S400" s="61" t="str">
        <f>'Map and Ab list'!M353</f>
        <v>K27</v>
      </c>
      <c r="T400" s="61" t="str">
        <f>'Map and Ab list'!M355</f>
        <v>K28</v>
      </c>
      <c r="U400" s="61" t="e">
        <f t="shared" si="64"/>
        <v>#VALUE!</v>
      </c>
      <c r="W400" s="61" t="str">
        <f>'Map and Ab list'!M427</f>
        <v>K27</v>
      </c>
      <c r="X400" s="61" t="str">
        <f>'Map and Ab list'!M429</f>
        <v>K28</v>
      </c>
      <c r="Y400" s="61" t="e">
        <f t="shared" si="65"/>
        <v>#VALUE!</v>
      </c>
      <c r="AA400" s="61" t="str">
        <f>'Map and Ab list'!M501</f>
        <v>K27</v>
      </c>
      <c r="AB400" s="61" t="str">
        <f>'Map and Ab list'!M503</f>
        <v>K28</v>
      </c>
      <c r="AC400" s="61" t="e">
        <f t="shared" si="66"/>
        <v>#VALUE!</v>
      </c>
      <c r="AE400" s="61" t="str">
        <f>'Map and Ab list'!M575</f>
        <v>K27</v>
      </c>
      <c r="AF400" s="61" t="str">
        <f>'Map and Ab list'!M577</f>
        <v>K28</v>
      </c>
      <c r="AG400" s="61" t="e">
        <f t="shared" si="67"/>
        <v>#VALUE!</v>
      </c>
      <c r="AI400" s="61" t="str">
        <f>'Map and Ab list'!M649</f>
        <v>K27</v>
      </c>
      <c r="AJ400" s="61" t="str">
        <f>'Map and Ab list'!M651</f>
        <v>K28</v>
      </c>
      <c r="AK400" s="61" t="e">
        <f t="shared" si="68"/>
        <v>#VALUE!</v>
      </c>
      <c r="AM400" s="61" t="str">
        <f>'Map and Ab list'!M723</f>
        <v>K27</v>
      </c>
      <c r="AN400" s="61" t="str">
        <f>'Map and Ab list'!M725</f>
        <v>K28</v>
      </c>
      <c r="AO400" s="61" t="e">
        <f t="shared" si="69"/>
        <v>#VALUE!</v>
      </c>
      <c r="AQ400" s="61" t="str">
        <f>'Map and Ab list'!M797</f>
        <v>K27</v>
      </c>
      <c r="AR400" s="61" t="str">
        <f>'Map and Ab list'!M799</f>
        <v>K28</v>
      </c>
      <c r="AS400" s="61" t="e">
        <f t="shared" si="70"/>
        <v>#VALUE!</v>
      </c>
      <c r="AU400" s="61" t="str">
        <f>'Map and Ab list'!M871</f>
        <v>K27</v>
      </c>
      <c r="AV400" s="61" t="str">
        <f>'Map and Ab list'!M873</f>
        <v>K28</v>
      </c>
      <c r="AW400" s="61" t="e">
        <f t="shared" si="71"/>
        <v>#VALUE!</v>
      </c>
      <c r="AZ400" s="11"/>
      <c r="BA400" s="11"/>
      <c r="BC400" s="11"/>
      <c r="BD400" s="11"/>
      <c r="BE400" s="11"/>
      <c r="BG400" s="11"/>
      <c r="BH400" s="11"/>
      <c r="BI400" s="11"/>
      <c r="BK400" s="11"/>
      <c r="BL400" s="11"/>
      <c r="BM400" s="11"/>
      <c r="BO400" s="11"/>
      <c r="BP400" s="11"/>
      <c r="BQ400" s="11"/>
      <c r="BS400" s="11"/>
      <c r="BT400" s="11"/>
      <c r="BU400" s="11"/>
      <c r="BW400" s="11"/>
      <c r="BX400" s="11"/>
      <c r="BY400" s="11"/>
      <c r="CA400" s="11"/>
      <c r="CB400" s="11"/>
      <c r="CC400" s="11"/>
      <c r="CE400" s="11"/>
      <c r="CF400" s="11"/>
      <c r="CG400" s="11"/>
      <c r="CI400" s="11"/>
      <c r="CJ400" s="11"/>
      <c r="CK400" s="11"/>
      <c r="CM400" s="11"/>
      <c r="CN400" s="11"/>
      <c r="CO400" s="11"/>
      <c r="CQ400" s="11"/>
      <c r="CR400" s="11"/>
      <c r="CS400" s="11"/>
    </row>
    <row r="401" spans="1:97" ht="14.1" customHeight="1" x14ac:dyDescent="0.2">
      <c r="A401" s="64">
        <v>397</v>
      </c>
      <c r="B401" s="117" t="s">
        <v>1507</v>
      </c>
      <c r="C401" s="61" t="str">
        <f>'Map and Ab list'!N57</f>
        <v>L27</v>
      </c>
      <c r="D401" s="61" t="str">
        <f>'Map and Ab list'!N59</f>
        <v>L28</v>
      </c>
      <c r="E401" s="61" t="e">
        <f t="shared" si="60"/>
        <v>#VALUE!</v>
      </c>
      <c r="G401" s="61" t="str">
        <f>'Map and Ab list'!N131</f>
        <v>L27</v>
      </c>
      <c r="H401" s="61" t="str">
        <f>'Map and Ab list'!N133</f>
        <v>L28</v>
      </c>
      <c r="I401" s="61" t="e">
        <f t="shared" si="61"/>
        <v>#VALUE!</v>
      </c>
      <c r="K401" s="61" t="str">
        <f>'Map and Ab list'!N205</f>
        <v>L27</v>
      </c>
      <c r="L401" s="61" t="str">
        <f>'Map and Ab list'!N207</f>
        <v>L28</v>
      </c>
      <c r="M401" s="61" t="e">
        <f t="shared" si="62"/>
        <v>#VALUE!</v>
      </c>
      <c r="O401" s="61" t="str">
        <f>'Map and Ab list'!N279</f>
        <v>L27</v>
      </c>
      <c r="P401" s="61" t="str">
        <f>'Map and Ab list'!N281</f>
        <v>L28</v>
      </c>
      <c r="Q401" s="61" t="e">
        <f t="shared" si="63"/>
        <v>#VALUE!</v>
      </c>
      <c r="S401" s="61" t="str">
        <f>'Map and Ab list'!N353</f>
        <v>L27</v>
      </c>
      <c r="T401" s="61" t="str">
        <f>'Map and Ab list'!N355</f>
        <v>L28</v>
      </c>
      <c r="U401" s="61" t="e">
        <f t="shared" si="64"/>
        <v>#VALUE!</v>
      </c>
      <c r="W401" s="61" t="str">
        <f>'Map and Ab list'!N427</f>
        <v>L27</v>
      </c>
      <c r="X401" s="61" t="str">
        <f>'Map and Ab list'!N429</f>
        <v>L28</v>
      </c>
      <c r="Y401" s="61" t="e">
        <f t="shared" si="65"/>
        <v>#VALUE!</v>
      </c>
      <c r="AA401" s="61" t="str">
        <f>'Map and Ab list'!N501</f>
        <v>L27</v>
      </c>
      <c r="AB401" s="61" t="str">
        <f>'Map and Ab list'!N503</f>
        <v>L28</v>
      </c>
      <c r="AC401" s="61" t="e">
        <f t="shared" si="66"/>
        <v>#VALUE!</v>
      </c>
      <c r="AE401" s="61" t="str">
        <f>'Map and Ab list'!N575</f>
        <v>L27</v>
      </c>
      <c r="AF401" s="61" t="str">
        <f>'Map and Ab list'!N577</f>
        <v>L28</v>
      </c>
      <c r="AG401" s="61" t="e">
        <f t="shared" si="67"/>
        <v>#VALUE!</v>
      </c>
      <c r="AI401" s="61" t="str">
        <f>'Map and Ab list'!N649</f>
        <v>L27</v>
      </c>
      <c r="AJ401" s="61" t="str">
        <f>'Map and Ab list'!N651</f>
        <v>L28</v>
      </c>
      <c r="AK401" s="61" t="e">
        <f t="shared" si="68"/>
        <v>#VALUE!</v>
      </c>
      <c r="AM401" s="61" t="str">
        <f>'Map and Ab list'!N723</f>
        <v>L27</v>
      </c>
      <c r="AN401" s="61" t="str">
        <f>'Map and Ab list'!N725</f>
        <v>L28</v>
      </c>
      <c r="AO401" s="61" t="e">
        <f t="shared" si="69"/>
        <v>#VALUE!</v>
      </c>
      <c r="AQ401" s="61" t="str">
        <f>'Map and Ab list'!N797</f>
        <v>L27</v>
      </c>
      <c r="AR401" s="61" t="str">
        <f>'Map and Ab list'!N799</f>
        <v>L28</v>
      </c>
      <c r="AS401" s="61" t="e">
        <f t="shared" si="70"/>
        <v>#VALUE!</v>
      </c>
      <c r="AU401" s="61" t="str">
        <f>'Map and Ab list'!N871</f>
        <v>L27</v>
      </c>
      <c r="AV401" s="61" t="str">
        <f>'Map and Ab list'!N873</f>
        <v>L28</v>
      </c>
      <c r="AW401" s="61" t="e">
        <f t="shared" si="71"/>
        <v>#VALUE!</v>
      </c>
      <c r="AZ401" s="11"/>
      <c r="BA401" s="11"/>
      <c r="BC401" s="11"/>
      <c r="BD401" s="11"/>
      <c r="BE401" s="11"/>
      <c r="BG401" s="11"/>
      <c r="BH401" s="11"/>
      <c r="BI401" s="11"/>
      <c r="BK401" s="11"/>
      <c r="BL401" s="11"/>
      <c r="BM401" s="11"/>
      <c r="BO401" s="11"/>
      <c r="BP401" s="11"/>
      <c r="BQ401" s="11"/>
      <c r="BS401" s="11"/>
      <c r="BT401" s="11"/>
      <c r="BU401" s="11"/>
      <c r="BW401" s="11"/>
      <c r="BX401" s="11"/>
      <c r="BY401" s="11"/>
      <c r="CA401" s="11"/>
      <c r="CB401" s="11"/>
      <c r="CC401" s="11"/>
      <c r="CE401" s="11"/>
      <c r="CF401" s="11"/>
      <c r="CG401" s="11"/>
      <c r="CI401" s="11"/>
      <c r="CJ401" s="11"/>
      <c r="CK401" s="11"/>
      <c r="CM401" s="11"/>
      <c r="CN401" s="11"/>
      <c r="CO401" s="11"/>
      <c r="CQ401" s="11"/>
      <c r="CR401" s="11"/>
      <c r="CS401" s="11"/>
    </row>
    <row r="402" spans="1:97" ht="14.1" customHeight="1" x14ac:dyDescent="0.2">
      <c r="A402" s="64">
        <v>398</v>
      </c>
      <c r="B402" s="117" t="s">
        <v>1508</v>
      </c>
      <c r="C402" s="61" t="str">
        <f>'Map and Ab list'!O57</f>
        <v>M27</v>
      </c>
      <c r="D402" s="61" t="str">
        <f>'Map and Ab list'!O59</f>
        <v>M28</v>
      </c>
      <c r="E402" s="61" t="e">
        <f t="shared" si="60"/>
        <v>#VALUE!</v>
      </c>
      <c r="G402" s="61" t="str">
        <f>'Map and Ab list'!O131</f>
        <v>M27</v>
      </c>
      <c r="H402" s="61" t="str">
        <f>'Map and Ab list'!O133</f>
        <v>M28</v>
      </c>
      <c r="I402" s="61" t="e">
        <f t="shared" si="61"/>
        <v>#VALUE!</v>
      </c>
      <c r="K402" s="61" t="str">
        <f>'Map and Ab list'!O205</f>
        <v>M27</v>
      </c>
      <c r="L402" s="61" t="str">
        <f>'Map and Ab list'!O207</f>
        <v>M28</v>
      </c>
      <c r="M402" s="61" t="e">
        <f t="shared" si="62"/>
        <v>#VALUE!</v>
      </c>
      <c r="O402" s="61" t="str">
        <f>'Map and Ab list'!O279</f>
        <v>M27</v>
      </c>
      <c r="P402" s="61" t="str">
        <f>'Map and Ab list'!O281</f>
        <v>M28</v>
      </c>
      <c r="Q402" s="61" t="e">
        <f t="shared" si="63"/>
        <v>#VALUE!</v>
      </c>
      <c r="S402" s="61" t="str">
        <f>'Map and Ab list'!O353</f>
        <v>M27</v>
      </c>
      <c r="T402" s="61" t="str">
        <f>'Map and Ab list'!O355</f>
        <v>M28</v>
      </c>
      <c r="U402" s="61" t="e">
        <f t="shared" si="64"/>
        <v>#VALUE!</v>
      </c>
      <c r="W402" s="61" t="str">
        <f>'Map and Ab list'!O427</f>
        <v>M27</v>
      </c>
      <c r="X402" s="61" t="str">
        <f>'Map and Ab list'!O429</f>
        <v>M28</v>
      </c>
      <c r="Y402" s="61" t="e">
        <f t="shared" si="65"/>
        <v>#VALUE!</v>
      </c>
      <c r="AA402" s="61" t="str">
        <f>'Map and Ab list'!O501</f>
        <v>M27</v>
      </c>
      <c r="AB402" s="61" t="str">
        <f>'Map and Ab list'!O503</f>
        <v>M28</v>
      </c>
      <c r="AC402" s="61" t="e">
        <f t="shared" si="66"/>
        <v>#VALUE!</v>
      </c>
      <c r="AE402" s="61" t="str">
        <f>'Map and Ab list'!O575</f>
        <v>M27</v>
      </c>
      <c r="AF402" s="61" t="str">
        <f>'Map and Ab list'!O577</f>
        <v>M28</v>
      </c>
      <c r="AG402" s="61" t="e">
        <f t="shared" si="67"/>
        <v>#VALUE!</v>
      </c>
      <c r="AI402" s="61" t="str">
        <f>'Map and Ab list'!O649</f>
        <v>M27</v>
      </c>
      <c r="AJ402" s="61" t="str">
        <f>'Map and Ab list'!O651</f>
        <v>M28</v>
      </c>
      <c r="AK402" s="61" t="e">
        <f t="shared" si="68"/>
        <v>#VALUE!</v>
      </c>
      <c r="AM402" s="61" t="str">
        <f>'Map and Ab list'!O723</f>
        <v>M27</v>
      </c>
      <c r="AN402" s="61" t="str">
        <f>'Map and Ab list'!O725</f>
        <v>M28</v>
      </c>
      <c r="AO402" s="61" t="e">
        <f t="shared" si="69"/>
        <v>#VALUE!</v>
      </c>
      <c r="AQ402" s="61" t="str">
        <f>'Map and Ab list'!O797</f>
        <v>M27</v>
      </c>
      <c r="AR402" s="61" t="str">
        <f>'Map and Ab list'!O799</f>
        <v>M28</v>
      </c>
      <c r="AS402" s="61" t="e">
        <f t="shared" si="70"/>
        <v>#VALUE!</v>
      </c>
      <c r="AU402" s="61" t="str">
        <f>'Map and Ab list'!O871</f>
        <v>M27</v>
      </c>
      <c r="AV402" s="61" t="str">
        <f>'Map and Ab list'!O873</f>
        <v>M28</v>
      </c>
      <c r="AW402" s="61" t="e">
        <f t="shared" si="71"/>
        <v>#VALUE!</v>
      </c>
      <c r="AZ402" s="11"/>
      <c r="BA402" s="11"/>
      <c r="BC402" s="11"/>
      <c r="BD402" s="11"/>
      <c r="BE402" s="11"/>
      <c r="BG402" s="11"/>
      <c r="BH402" s="11"/>
      <c r="BI402" s="11"/>
      <c r="BK402" s="11"/>
      <c r="BL402" s="11"/>
      <c r="BM402" s="11"/>
      <c r="BO402" s="11"/>
      <c r="BP402" s="11"/>
      <c r="BQ402" s="11"/>
      <c r="BS402" s="11"/>
      <c r="BT402" s="11"/>
      <c r="BU402" s="11"/>
      <c r="BW402" s="11"/>
      <c r="BX402" s="11"/>
      <c r="BY402" s="11"/>
      <c r="CA402" s="11"/>
      <c r="CB402" s="11"/>
      <c r="CC402" s="11"/>
      <c r="CE402" s="11"/>
      <c r="CF402" s="11"/>
      <c r="CG402" s="11"/>
      <c r="CI402" s="11"/>
      <c r="CJ402" s="11"/>
      <c r="CK402" s="11"/>
      <c r="CM402" s="11"/>
      <c r="CN402" s="11"/>
      <c r="CO402" s="11"/>
      <c r="CQ402" s="11"/>
      <c r="CR402" s="11"/>
      <c r="CS402" s="11"/>
    </row>
    <row r="403" spans="1:97" ht="14.1" customHeight="1" x14ac:dyDescent="0.2">
      <c r="A403" s="64">
        <v>399</v>
      </c>
      <c r="B403" s="117" t="s">
        <v>1509</v>
      </c>
      <c r="C403" s="61" t="str">
        <f>'Map and Ab list'!P57</f>
        <v>N27</v>
      </c>
      <c r="D403" s="61" t="str">
        <f>'Map and Ab list'!P59</f>
        <v>N28</v>
      </c>
      <c r="E403" s="61" t="e">
        <f t="shared" si="60"/>
        <v>#VALUE!</v>
      </c>
      <c r="G403" s="61" t="str">
        <f>'Map and Ab list'!P131</f>
        <v>N27</v>
      </c>
      <c r="H403" s="61" t="str">
        <f>'Map and Ab list'!P133</f>
        <v>N28</v>
      </c>
      <c r="I403" s="61" t="e">
        <f t="shared" si="61"/>
        <v>#VALUE!</v>
      </c>
      <c r="K403" s="61" t="str">
        <f>'Map and Ab list'!P205</f>
        <v>N27</v>
      </c>
      <c r="L403" s="61" t="str">
        <f>'Map and Ab list'!P207</f>
        <v>N28</v>
      </c>
      <c r="M403" s="61" t="e">
        <f t="shared" si="62"/>
        <v>#VALUE!</v>
      </c>
      <c r="O403" s="61" t="str">
        <f>'Map and Ab list'!P279</f>
        <v>N27</v>
      </c>
      <c r="P403" s="61" t="str">
        <f>'Map and Ab list'!P281</f>
        <v>N28</v>
      </c>
      <c r="Q403" s="61" t="e">
        <f t="shared" si="63"/>
        <v>#VALUE!</v>
      </c>
      <c r="S403" s="61" t="str">
        <f>'Map and Ab list'!P353</f>
        <v>N27</v>
      </c>
      <c r="T403" s="61" t="str">
        <f>'Map and Ab list'!P355</f>
        <v>N28</v>
      </c>
      <c r="U403" s="61" t="e">
        <f t="shared" si="64"/>
        <v>#VALUE!</v>
      </c>
      <c r="W403" s="61" t="str">
        <f>'Map and Ab list'!P427</f>
        <v>N27</v>
      </c>
      <c r="X403" s="61" t="str">
        <f>'Map and Ab list'!P429</f>
        <v>N28</v>
      </c>
      <c r="Y403" s="61" t="e">
        <f t="shared" si="65"/>
        <v>#VALUE!</v>
      </c>
      <c r="AA403" s="61" t="str">
        <f>'Map and Ab list'!P501</f>
        <v>N27</v>
      </c>
      <c r="AB403" s="61" t="str">
        <f>'Map and Ab list'!P503</f>
        <v>N28</v>
      </c>
      <c r="AC403" s="61" t="e">
        <f t="shared" si="66"/>
        <v>#VALUE!</v>
      </c>
      <c r="AE403" s="61" t="str">
        <f>'Map and Ab list'!P575</f>
        <v>N27</v>
      </c>
      <c r="AF403" s="61" t="str">
        <f>'Map and Ab list'!P577</f>
        <v>N28</v>
      </c>
      <c r="AG403" s="61" t="e">
        <f t="shared" si="67"/>
        <v>#VALUE!</v>
      </c>
      <c r="AI403" s="61" t="str">
        <f>'Map and Ab list'!P649</f>
        <v>N27</v>
      </c>
      <c r="AJ403" s="61" t="str">
        <f>'Map and Ab list'!P651</f>
        <v>N28</v>
      </c>
      <c r="AK403" s="61" t="e">
        <f t="shared" si="68"/>
        <v>#VALUE!</v>
      </c>
      <c r="AM403" s="61" t="str">
        <f>'Map and Ab list'!P723</f>
        <v>N27</v>
      </c>
      <c r="AN403" s="61" t="str">
        <f>'Map and Ab list'!P725</f>
        <v>N28</v>
      </c>
      <c r="AO403" s="61" t="e">
        <f t="shared" si="69"/>
        <v>#VALUE!</v>
      </c>
      <c r="AQ403" s="61" t="str">
        <f>'Map and Ab list'!P797</f>
        <v>N27</v>
      </c>
      <c r="AR403" s="61" t="str">
        <f>'Map and Ab list'!P799</f>
        <v>N28</v>
      </c>
      <c r="AS403" s="61" t="e">
        <f t="shared" si="70"/>
        <v>#VALUE!</v>
      </c>
      <c r="AU403" s="61" t="str">
        <f>'Map and Ab list'!P871</f>
        <v>N27</v>
      </c>
      <c r="AV403" s="61" t="str">
        <f>'Map and Ab list'!P873</f>
        <v>N28</v>
      </c>
      <c r="AW403" s="61" t="e">
        <f t="shared" si="71"/>
        <v>#VALUE!</v>
      </c>
      <c r="AZ403" s="11"/>
      <c r="BA403" s="11"/>
      <c r="BC403" s="11"/>
      <c r="BD403" s="11"/>
      <c r="BE403" s="11"/>
      <c r="BG403" s="11"/>
      <c r="BH403" s="11"/>
      <c r="BI403" s="11"/>
      <c r="BK403" s="11"/>
      <c r="BL403" s="11"/>
      <c r="BM403" s="11"/>
      <c r="BO403" s="11"/>
      <c r="BP403" s="11"/>
      <c r="BQ403" s="11"/>
      <c r="BS403" s="11"/>
      <c r="BT403" s="11"/>
      <c r="BU403" s="11"/>
      <c r="BW403" s="11"/>
      <c r="BX403" s="11"/>
      <c r="BY403" s="11"/>
      <c r="CA403" s="11"/>
      <c r="CB403" s="11"/>
      <c r="CC403" s="11"/>
      <c r="CE403" s="11"/>
      <c r="CF403" s="11"/>
      <c r="CG403" s="11"/>
      <c r="CI403" s="11"/>
      <c r="CJ403" s="11"/>
      <c r="CK403" s="11"/>
      <c r="CM403" s="11"/>
      <c r="CN403" s="11"/>
      <c r="CO403" s="11"/>
      <c r="CQ403" s="11"/>
      <c r="CR403" s="11"/>
      <c r="CS403" s="11"/>
    </row>
    <row r="404" spans="1:97" ht="14.1" customHeight="1" x14ac:dyDescent="0.2">
      <c r="A404" s="64">
        <v>400</v>
      </c>
      <c r="B404" s="117" t="s">
        <v>1510</v>
      </c>
      <c r="C404" s="61" t="str">
        <f>'Map and Ab list'!Q57</f>
        <v>O27</v>
      </c>
      <c r="D404" s="61" t="str">
        <f>'Map and Ab list'!Q59</f>
        <v>O28</v>
      </c>
      <c r="E404" s="61" t="e">
        <f t="shared" ref="E404:E467" si="72">(C404+D404)/2</f>
        <v>#VALUE!</v>
      </c>
      <c r="G404" s="61" t="str">
        <f>'Map and Ab list'!Q131</f>
        <v>O27</v>
      </c>
      <c r="H404" s="61" t="str">
        <f>'Map and Ab list'!Q133</f>
        <v>O28</v>
      </c>
      <c r="I404" s="61" t="e">
        <f t="shared" ref="I404:I467" si="73">(G404+H404)/2</f>
        <v>#VALUE!</v>
      </c>
      <c r="K404" s="61" t="str">
        <f>'Map and Ab list'!Q205</f>
        <v>O27</v>
      </c>
      <c r="L404" s="61" t="str">
        <f>'Map and Ab list'!Q207</f>
        <v>O28</v>
      </c>
      <c r="M404" s="61" t="e">
        <f t="shared" ref="M404:M467" si="74">(K404+L404)/2</f>
        <v>#VALUE!</v>
      </c>
      <c r="O404" s="61" t="str">
        <f>'Map and Ab list'!Q279</f>
        <v>O27</v>
      </c>
      <c r="P404" s="61" t="str">
        <f>'Map and Ab list'!Q281</f>
        <v>O28</v>
      </c>
      <c r="Q404" s="61" t="e">
        <f t="shared" ref="Q404:Q467" si="75">(O404+P404)/2</f>
        <v>#VALUE!</v>
      </c>
      <c r="S404" s="61" t="str">
        <f>'Map and Ab list'!Q353</f>
        <v>O27</v>
      </c>
      <c r="T404" s="61" t="str">
        <f>'Map and Ab list'!Q355</f>
        <v>O28</v>
      </c>
      <c r="U404" s="61" t="e">
        <f t="shared" ref="U404:U467" si="76">(S404+T404)/2</f>
        <v>#VALUE!</v>
      </c>
      <c r="W404" s="61" t="str">
        <f>'Map and Ab list'!Q427</f>
        <v>O27</v>
      </c>
      <c r="X404" s="61" t="str">
        <f>'Map and Ab list'!Q429</f>
        <v>O28</v>
      </c>
      <c r="Y404" s="61" t="e">
        <f t="shared" ref="Y404:Y467" si="77">(W404+X404)/2</f>
        <v>#VALUE!</v>
      </c>
      <c r="AA404" s="61" t="str">
        <f>'Map and Ab list'!Q501</f>
        <v>O27</v>
      </c>
      <c r="AB404" s="61" t="str">
        <f>'Map and Ab list'!Q503</f>
        <v>O28</v>
      </c>
      <c r="AC404" s="61" t="e">
        <f t="shared" ref="AC404:AC467" si="78">(AA404+AB404)/2</f>
        <v>#VALUE!</v>
      </c>
      <c r="AE404" s="61" t="str">
        <f>'Map and Ab list'!Q575</f>
        <v>O27</v>
      </c>
      <c r="AF404" s="61" t="str">
        <f>'Map and Ab list'!Q577</f>
        <v>O28</v>
      </c>
      <c r="AG404" s="61" t="e">
        <f t="shared" ref="AG404:AG467" si="79">(AE404+AF404)/2</f>
        <v>#VALUE!</v>
      </c>
      <c r="AI404" s="61" t="str">
        <f>'Map and Ab list'!Q649</f>
        <v>O27</v>
      </c>
      <c r="AJ404" s="61" t="str">
        <f>'Map and Ab list'!Q651</f>
        <v>O28</v>
      </c>
      <c r="AK404" s="61" t="e">
        <f t="shared" ref="AK404:AK467" si="80">(AI404+AJ404)/2</f>
        <v>#VALUE!</v>
      </c>
      <c r="AM404" s="61" t="str">
        <f>'Map and Ab list'!Q723</f>
        <v>O27</v>
      </c>
      <c r="AN404" s="61" t="str">
        <f>'Map and Ab list'!Q725</f>
        <v>O28</v>
      </c>
      <c r="AO404" s="61" t="e">
        <f t="shared" ref="AO404:AO467" si="81">(AM404+AN404)/2</f>
        <v>#VALUE!</v>
      </c>
      <c r="AQ404" s="61" t="str">
        <f>'Map and Ab list'!Q797</f>
        <v>O27</v>
      </c>
      <c r="AR404" s="61" t="str">
        <f>'Map and Ab list'!Q799</f>
        <v>O28</v>
      </c>
      <c r="AS404" s="61" t="e">
        <f t="shared" ref="AS404:AS467" si="82">(AQ404+AR404)/2</f>
        <v>#VALUE!</v>
      </c>
      <c r="AU404" s="61" t="str">
        <f>'Map and Ab list'!Q871</f>
        <v>O27</v>
      </c>
      <c r="AV404" s="61" t="str">
        <f>'Map and Ab list'!Q873</f>
        <v>O28</v>
      </c>
      <c r="AW404" s="61" t="e">
        <f t="shared" ref="AW404:AW467" si="83">(AU404+AV404)/2</f>
        <v>#VALUE!</v>
      </c>
      <c r="AZ404" s="11"/>
      <c r="BA404" s="11"/>
      <c r="BC404" s="11"/>
      <c r="BD404" s="11"/>
      <c r="BE404" s="11"/>
      <c r="BG404" s="11"/>
      <c r="BH404" s="11"/>
      <c r="BI404" s="11"/>
      <c r="BK404" s="11"/>
      <c r="BL404" s="11"/>
      <c r="BM404" s="11"/>
      <c r="BO404" s="11"/>
      <c r="BP404" s="11"/>
      <c r="BQ404" s="11"/>
      <c r="BS404" s="11"/>
      <c r="BT404" s="11"/>
      <c r="BU404" s="11"/>
      <c r="BW404" s="11"/>
      <c r="BX404" s="11"/>
      <c r="BY404" s="11"/>
      <c r="CA404" s="11"/>
      <c r="CB404" s="11"/>
      <c r="CC404" s="11"/>
      <c r="CE404" s="11"/>
      <c r="CF404" s="11"/>
      <c r="CG404" s="11"/>
      <c r="CI404" s="11"/>
      <c r="CJ404" s="11"/>
      <c r="CK404" s="11"/>
      <c r="CM404" s="11"/>
      <c r="CN404" s="11"/>
      <c r="CO404" s="11"/>
      <c r="CQ404" s="11"/>
      <c r="CR404" s="11"/>
      <c r="CS404" s="11"/>
    </row>
    <row r="405" spans="1:97" ht="14.1" customHeight="1" x14ac:dyDescent="0.2">
      <c r="A405" s="64">
        <v>401</v>
      </c>
      <c r="B405" s="117" t="s">
        <v>1511</v>
      </c>
      <c r="C405" s="61" t="str">
        <f>'Map and Ab list'!R57</f>
        <v>P27</v>
      </c>
      <c r="D405" s="61" t="str">
        <f>'Map and Ab list'!R59</f>
        <v>P28</v>
      </c>
      <c r="E405" s="61" t="e">
        <f t="shared" si="72"/>
        <v>#VALUE!</v>
      </c>
      <c r="G405" s="61" t="str">
        <f>'Map and Ab list'!R131</f>
        <v>P27</v>
      </c>
      <c r="H405" s="61" t="str">
        <f>'Map and Ab list'!R133</f>
        <v>P28</v>
      </c>
      <c r="I405" s="61" t="e">
        <f t="shared" si="73"/>
        <v>#VALUE!</v>
      </c>
      <c r="K405" s="61" t="str">
        <f>'Map and Ab list'!R205</f>
        <v>P27</v>
      </c>
      <c r="L405" s="61" t="str">
        <f>'Map and Ab list'!R207</f>
        <v>P28</v>
      </c>
      <c r="M405" s="61" t="e">
        <f t="shared" si="74"/>
        <v>#VALUE!</v>
      </c>
      <c r="O405" s="61" t="str">
        <f>'Map and Ab list'!R279</f>
        <v>P27</v>
      </c>
      <c r="P405" s="61" t="str">
        <f>'Map and Ab list'!R281</f>
        <v>P28</v>
      </c>
      <c r="Q405" s="61" t="e">
        <f t="shared" si="75"/>
        <v>#VALUE!</v>
      </c>
      <c r="S405" s="61" t="str">
        <f>'Map and Ab list'!R353</f>
        <v>P27</v>
      </c>
      <c r="T405" s="61" t="str">
        <f>'Map and Ab list'!R355</f>
        <v>P28</v>
      </c>
      <c r="U405" s="61" t="e">
        <f t="shared" si="76"/>
        <v>#VALUE!</v>
      </c>
      <c r="W405" s="61" t="str">
        <f>'Map and Ab list'!R427</f>
        <v>P27</v>
      </c>
      <c r="X405" s="61" t="str">
        <f>'Map and Ab list'!R429</f>
        <v>P28</v>
      </c>
      <c r="Y405" s="61" t="e">
        <f t="shared" si="77"/>
        <v>#VALUE!</v>
      </c>
      <c r="AA405" s="61" t="str">
        <f>'Map and Ab list'!R501</f>
        <v>P27</v>
      </c>
      <c r="AB405" s="61" t="str">
        <f>'Map and Ab list'!R503</f>
        <v>P28</v>
      </c>
      <c r="AC405" s="61" t="e">
        <f t="shared" si="78"/>
        <v>#VALUE!</v>
      </c>
      <c r="AE405" s="61" t="str">
        <f>'Map and Ab list'!R575</f>
        <v>P27</v>
      </c>
      <c r="AF405" s="61" t="str">
        <f>'Map and Ab list'!R577</f>
        <v>P28</v>
      </c>
      <c r="AG405" s="61" t="e">
        <f t="shared" si="79"/>
        <v>#VALUE!</v>
      </c>
      <c r="AI405" s="61" t="str">
        <f>'Map and Ab list'!R649</f>
        <v>P27</v>
      </c>
      <c r="AJ405" s="61" t="str">
        <f>'Map and Ab list'!R651</f>
        <v>P28</v>
      </c>
      <c r="AK405" s="61" t="e">
        <f t="shared" si="80"/>
        <v>#VALUE!</v>
      </c>
      <c r="AM405" s="61" t="str">
        <f>'Map and Ab list'!R723</f>
        <v>P27</v>
      </c>
      <c r="AN405" s="61" t="str">
        <f>'Map and Ab list'!R725</f>
        <v>P28</v>
      </c>
      <c r="AO405" s="61" t="e">
        <f t="shared" si="81"/>
        <v>#VALUE!</v>
      </c>
      <c r="AQ405" s="61" t="str">
        <f>'Map and Ab list'!R797</f>
        <v>P27</v>
      </c>
      <c r="AR405" s="61" t="str">
        <f>'Map and Ab list'!R799</f>
        <v>P28</v>
      </c>
      <c r="AS405" s="61" t="e">
        <f t="shared" si="82"/>
        <v>#VALUE!</v>
      </c>
      <c r="AU405" s="61" t="str">
        <f>'Map and Ab list'!R871</f>
        <v>P27</v>
      </c>
      <c r="AV405" s="61" t="str">
        <f>'Map and Ab list'!R873</f>
        <v>P28</v>
      </c>
      <c r="AW405" s="61" t="e">
        <f t="shared" si="83"/>
        <v>#VALUE!</v>
      </c>
      <c r="AZ405" s="11"/>
      <c r="BA405" s="11"/>
      <c r="BC405" s="11"/>
      <c r="BD405" s="11"/>
      <c r="BE405" s="11"/>
      <c r="BG405" s="11"/>
      <c r="BH405" s="11"/>
      <c r="BI405" s="11"/>
      <c r="BK405" s="11"/>
      <c r="BL405" s="11"/>
      <c r="BM405" s="11"/>
      <c r="BO405" s="11"/>
      <c r="BP405" s="11"/>
      <c r="BQ405" s="11"/>
      <c r="BS405" s="11"/>
      <c r="BT405" s="11"/>
      <c r="BU405" s="11"/>
      <c r="BW405" s="11"/>
      <c r="BX405" s="11"/>
      <c r="BY405" s="11"/>
      <c r="CA405" s="11"/>
      <c r="CB405" s="11"/>
      <c r="CC405" s="11"/>
      <c r="CE405" s="11"/>
      <c r="CF405" s="11"/>
      <c r="CG405" s="11"/>
      <c r="CI405" s="11"/>
      <c r="CJ405" s="11"/>
      <c r="CK405" s="11"/>
      <c r="CM405" s="11"/>
      <c r="CN405" s="11"/>
      <c r="CO405" s="11"/>
      <c r="CQ405" s="11"/>
      <c r="CR405" s="11"/>
      <c r="CS405" s="11"/>
    </row>
    <row r="406" spans="1:97" ht="14.1" customHeight="1" x14ac:dyDescent="0.2">
      <c r="A406" s="64">
        <v>402</v>
      </c>
      <c r="B406" s="117" t="s">
        <v>1512</v>
      </c>
      <c r="C406" s="61" t="str">
        <f>'Map and Ab list'!S57</f>
        <v>S27</v>
      </c>
      <c r="D406" s="61" t="str">
        <f>'Map and Ab list'!S59</f>
        <v>S28</v>
      </c>
      <c r="E406" s="61" t="e">
        <f t="shared" si="72"/>
        <v>#VALUE!</v>
      </c>
      <c r="G406" s="61" t="str">
        <f>'Map and Ab list'!S131</f>
        <v>S27</v>
      </c>
      <c r="H406" s="61" t="str">
        <f>'Map and Ab list'!S133</f>
        <v>S28</v>
      </c>
      <c r="I406" s="61" t="e">
        <f t="shared" si="73"/>
        <v>#VALUE!</v>
      </c>
      <c r="K406" s="61" t="str">
        <f>'Map and Ab list'!S205</f>
        <v>S27</v>
      </c>
      <c r="L406" s="61" t="str">
        <f>'Map and Ab list'!S207</f>
        <v>S28</v>
      </c>
      <c r="M406" s="61" t="e">
        <f t="shared" si="74"/>
        <v>#VALUE!</v>
      </c>
      <c r="O406" s="61" t="str">
        <f>'Map and Ab list'!S279</f>
        <v>S27</v>
      </c>
      <c r="P406" s="61" t="str">
        <f>'Map and Ab list'!S281</f>
        <v>S28</v>
      </c>
      <c r="Q406" s="61" t="e">
        <f t="shared" si="75"/>
        <v>#VALUE!</v>
      </c>
      <c r="S406" s="61" t="str">
        <f>'Map and Ab list'!S353</f>
        <v>S27</v>
      </c>
      <c r="T406" s="61" t="str">
        <f>'Map and Ab list'!S355</f>
        <v>S28</v>
      </c>
      <c r="U406" s="61" t="e">
        <f t="shared" si="76"/>
        <v>#VALUE!</v>
      </c>
      <c r="W406" s="61" t="str">
        <f>'Map and Ab list'!S427</f>
        <v>S27</v>
      </c>
      <c r="X406" s="61" t="str">
        <f>'Map and Ab list'!S429</f>
        <v>S28</v>
      </c>
      <c r="Y406" s="61" t="e">
        <f t="shared" si="77"/>
        <v>#VALUE!</v>
      </c>
      <c r="AA406" s="61" t="str">
        <f>'Map and Ab list'!S501</f>
        <v>S27</v>
      </c>
      <c r="AB406" s="61" t="str">
        <f>'Map and Ab list'!S503</f>
        <v>S28</v>
      </c>
      <c r="AC406" s="61" t="e">
        <f t="shared" si="78"/>
        <v>#VALUE!</v>
      </c>
      <c r="AE406" s="61" t="str">
        <f>'Map and Ab list'!S575</f>
        <v>S27</v>
      </c>
      <c r="AF406" s="61" t="str">
        <f>'Map and Ab list'!S577</f>
        <v>S28</v>
      </c>
      <c r="AG406" s="61" t="e">
        <f t="shared" si="79"/>
        <v>#VALUE!</v>
      </c>
      <c r="AI406" s="61" t="str">
        <f>'Map and Ab list'!S649</f>
        <v>S27</v>
      </c>
      <c r="AJ406" s="61" t="str">
        <f>'Map and Ab list'!S651</f>
        <v>S28</v>
      </c>
      <c r="AK406" s="61" t="e">
        <f t="shared" si="80"/>
        <v>#VALUE!</v>
      </c>
      <c r="AM406" s="61" t="str">
        <f>'Map and Ab list'!S723</f>
        <v>S27</v>
      </c>
      <c r="AN406" s="61" t="str">
        <f>'Map and Ab list'!S725</f>
        <v>S28</v>
      </c>
      <c r="AO406" s="61" t="e">
        <f t="shared" si="81"/>
        <v>#VALUE!</v>
      </c>
      <c r="AQ406" s="61" t="str">
        <f>'Map and Ab list'!S797</f>
        <v>S27</v>
      </c>
      <c r="AR406" s="61" t="str">
        <f>'Map and Ab list'!S799</f>
        <v>S28</v>
      </c>
      <c r="AS406" s="61" t="e">
        <f t="shared" si="82"/>
        <v>#VALUE!</v>
      </c>
      <c r="AU406" s="61" t="str">
        <f>'Map and Ab list'!S871</f>
        <v>S27</v>
      </c>
      <c r="AV406" s="61" t="str">
        <f>'Map and Ab list'!S873</f>
        <v>S28</v>
      </c>
      <c r="AW406" s="61" t="e">
        <f t="shared" si="83"/>
        <v>#VALUE!</v>
      </c>
      <c r="AZ406" s="11"/>
      <c r="BA406" s="11"/>
      <c r="BC406" s="11"/>
      <c r="BD406" s="11"/>
      <c r="BE406" s="11"/>
      <c r="BG406" s="11"/>
      <c r="BH406" s="11"/>
      <c r="BI406" s="11"/>
      <c r="BK406" s="11"/>
      <c r="BL406" s="11"/>
      <c r="BM406" s="11"/>
      <c r="BO406" s="11"/>
      <c r="BP406" s="11"/>
      <c r="BQ406" s="11"/>
      <c r="BS406" s="11"/>
      <c r="BT406" s="11"/>
      <c r="BU406" s="11"/>
      <c r="BW406" s="11"/>
      <c r="BX406" s="11"/>
      <c r="BY406" s="11"/>
      <c r="CA406" s="11"/>
      <c r="CB406" s="11"/>
      <c r="CC406" s="11"/>
      <c r="CE406" s="11"/>
      <c r="CF406" s="11"/>
      <c r="CG406" s="11"/>
      <c r="CI406" s="11"/>
      <c r="CJ406" s="11"/>
      <c r="CK406" s="11"/>
      <c r="CM406" s="11"/>
      <c r="CN406" s="11"/>
      <c r="CO406" s="11"/>
      <c r="CQ406" s="11"/>
      <c r="CR406" s="11"/>
      <c r="CS406" s="11"/>
    </row>
    <row r="407" spans="1:97" ht="14.1" customHeight="1" x14ac:dyDescent="0.2">
      <c r="A407" s="64">
        <v>403</v>
      </c>
      <c r="B407" s="117" t="s">
        <v>1513</v>
      </c>
      <c r="C407" s="61" t="str">
        <f>'Map and Ab list'!T57</f>
        <v>R27</v>
      </c>
      <c r="D407" s="61" t="str">
        <f>'Map and Ab list'!T59</f>
        <v>R28</v>
      </c>
      <c r="E407" s="61" t="e">
        <f t="shared" si="72"/>
        <v>#VALUE!</v>
      </c>
      <c r="G407" s="61" t="str">
        <f>'Map and Ab list'!T131</f>
        <v>R27</v>
      </c>
      <c r="H407" s="61" t="str">
        <f>'Map and Ab list'!T133</f>
        <v>R28</v>
      </c>
      <c r="I407" s="61" t="e">
        <f t="shared" si="73"/>
        <v>#VALUE!</v>
      </c>
      <c r="K407" s="61" t="str">
        <f>'Map and Ab list'!T205</f>
        <v>R27</v>
      </c>
      <c r="L407" s="61" t="str">
        <f>'Map and Ab list'!T207</f>
        <v>R28</v>
      </c>
      <c r="M407" s="61" t="e">
        <f t="shared" si="74"/>
        <v>#VALUE!</v>
      </c>
      <c r="O407" s="61" t="str">
        <f>'Map and Ab list'!T279</f>
        <v>R27</v>
      </c>
      <c r="P407" s="61" t="str">
        <f>'Map and Ab list'!T281</f>
        <v>R28</v>
      </c>
      <c r="Q407" s="61" t="e">
        <f t="shared" si="75"/>
        <v>#VALUE!</v>
      </c>
      <c r="S407" s="61" t="str">
        <f>'Map and Ab list'!T353</f>
        <v>R27</v>
      </c>
      <c r="T407" s="61" t="str">
        <f>'Map and Ab list'!T355</f>
        <v>R28</v>
      </c>
      <c r="U407" s="61" t="e">
        <f t="shared" si="76"/>
        <v>#VALUE!</v>
      </c>
      <c r="W407" s="61" t="str">
        <f>'Map and Ab list'!T427</f>
        <v>R27</v>
      </c>
      <c r="X407" s="61" t="str">
        <f>'Map and Ab list'!T429</f>
        <v>R28</v>
      </c>
      <c r="Y407" s="61" t="e">
        <f t="shared" si="77"/>
        <v>#VALUE!</v>
      </c>
      <c r="AA407" s="61" t="str">
        <f>'Map and Ab list'!T501</f>
        <v>R27</v>
      </c>
      <c r="AB407" s="61" t="str">
        <f>'Map and Ab list'!T503</f>
        <v>R28</v>
      </c>
      <c r="AC407" s="61" t="e">
        <f t="shared" si="78"/>
        <v>#VALUE!</v>
      </c>
      <c r="AE407" s="61" t="str">
        <f>'Map and Ab list'!T575</f>
        <v>R27</v>
      </c>
      <c r="AF407" s="61" t="str">
        <f>'Map and Ab list'!T577</f>
        <v>R28</v>
      </c>
      <c r="AG407" s="61" t="e">
        <f t="shared" si="79"/>
        <v>#VALUE!</v>
      </c>
      <c r="AI407" s="61" t="str">
        <f>'Map and Ab list'!T649</f>
        <v>R27</v>
      </c>
      <c r="AJ407" s="61" t="str">
        <f>'Map and Ab list'!T651</f>
        <v>R28</v>
      </c>
      <c r="AK407" s="61" t="e">
        <f t="shared" si="80"/>
        <v>#VALUE!</v>
      </c>
      <c r="AM407" s="61" t="str">
        <f>'Map and Ab list'!T723</f>
        <v>R27</v>
      </c>
      <c r="AN407" s="61" t="str">
        <f>'Map and Ab list'!T725</f>
        <v>R28</v>
      </c>
      <c r="AO407" s="61" t="e">
        <f t="shared" si="81"/>
        <v>#VALUE!</v>
      </c>
      <c r="AQ407" s="61" t="str">
        <f>'Map and Ab list'!T797</f>
        <v>R27</v>
      </c>
      <c r="AR407" s="61" t="str">
        <f>'Map and Ab list'!T799</f>
        <v>R28</v>
      </c>
      <c r="AS407" s="61" t="e">
        <f t="shared" si="82"/>
        <v>#VALUE!</v>
      </c>
      <c r="AU407" s="61" t="str">
        <f>'Map and Ab list'!T871</f>
        <v>R27</v>
      </c>
      <c r="AV407" s="61" t="str">
        <f>'Map and Ab list'!T873</f>
        <v>R28</v>
      </c>
      <c r="AW407" s="61" t="e">
        <f t="shared" si="83"/>
        <v>#VALUE!</v>
      </c>
      <c r="AZ407" s="11"/>
      <c r="BA407" s="11"/>
      <c r="BC407" s="11"/>
      <c r="BD407" s="11"/>
      <c r="BE407" s="11"/>
      <c r="BG407" s="11"/>
      <c r="BH407" s="11"/>
      <c r="BI407" s="11"/>
      <c r="BK407" s="11"/>
      <c r="BL407" s="11"/>
      <c r="BM407" s="11"/>
      <c r="BO407" s="11"/>
      <c r="BP407" s="11"/>
      <c r="BQ407" s="11"/>
      <c r="BS407" s="11"/>
      <c r="BT407" s="11"/>
      <c r="BU407" s="11"/>
      <c r="BW407" s="11"/>
      <c r="BX407" s="11"/>
      <c r="BY407" s="11"/>
      <c r="CA407" s="11"/>
      <c r="CB407" s="11"/>
      <c r="CC407" s="11"/>
      <c r="CE407" s="11"/>
      <c r="CF407" s="11"/>
      <c r="CG407" s="11"/>
      <c r="CI407" s="11"/>
      <c r="CJ407" s="11"/>
      <c r="CK407" s="11"/>
      <c r="CM407" s="11"/>
      <c r="CN407" s="11"/>
      <c r="CO407" s="11"/>
      <c r="CQ407" s="11"/>
      <c r="CR407" s="11"/>
      <c r="CS407" s="11"/>
    </row>
    <row r="408" spans="1:97" ht="14.1" customHeight="1" x14ac:dyDescent="0.2">
      <c r="A408" s="64">
        <v>404</v>
      </c>
      <c r="B408" s="117" t="s">
        <v>1514</v>
      </c>
      <c r="C408" s="61" t="str">
        <f>'Map and Ab list'!U57</f>
        <v>S27</v>
      </c>
      <c r="D408" s="61" t="str">
        <f>'Map and Ab list'!U59</f>
        <v>S28</v>
      </c>
      <c r="E408" s="61" t="e">
        <f t="shared" si="72"/>
        <v>#VALUE!</v>
      </c>
      <c r="G408" s="61" t="str">
        <f>'Map and Ab list'!U131</f>
        <v>S27</v>
      </c>
      <c r="H408" s="61" t="str">
        <f>'Map and Ab list'!U133</f>
        <v>S28</v>
      </c>
      <c r="I408" s="61" t="e">
        <f t="shared" si="73"/>
        <v>#VALUE!</v>
      </c>
      <c r="K408" s="61" t="str">
        <f>'Map and Ab list'!U205</f>
        <v>S27</v>
      </c>
      <c r="L408" s="61" t="str">
        <f>'Map and Ab list'!U207</f>
        <v>S28</v>
      </c>
      <c r="M408" s="61" t="e">
        <f t="shared" si="74"/>
        <v>#VALUE!</v>
      </c>
      <c r="O408" s="61" t="str">
        <f>'Map and Ab list'!U279</f>
        <v>S27</v>
      </c>
      <c r="P408" s="61" t="str">
        <f>'Map and Ab list'!U281</f>
        <v>S28</v>
      </c>
      <c r="Q408" s="61" t="e">
        <f t="shared" si="75"/>
        <v>#VALUE!</v>
      </c>
      <c r="S408" s="61" t="str">
        <f>'Map and Ab list'!U353</f>
        <v>S27</v>
      </c>
      <c r="T408" s="61" t="str">
        <f>'Map and Ab list'!U355</f>
        <v>S28</v>
      </c>
      <c r="U408" s="61" t="e">
        <f t="shared" si="76"/>
        <v>#VALUE!</v>
      </c>
      <c r="W408" s="61" t="str">
        <f>'Map and Ab list'!U427</f>
        <v>S27</v>
      </c>
      <c r="X408" s="61" t="str">
        <f>'Map and Ab list'!U429</f>
        <v>S28</v>
      </c>
      <c r="Y408" s="61" t="e">
        <f t="shared" si="77"/>
        <v>#VALUE!</v>
      </c>
      <c r="AA408" s="61" t="str">
        <f>'Map and Ab list'!U501</f>
        <v>S27</v>
      </c>
      <c r="AB408" s="61" t="str">
        <f>'Map and Ab list'!U503</f>
        <v>S28</v>
      </c>
      <c r="AC408" s="61" t="e">
        <f t="shared" si="78"/>
        <v>#VALUE!</v>
      </c>
      <c r="AE408" s="61" t="str">
        <f>'Map and Ab list'!U575</f>
        <v>S27</v>
      </c>
      <c r="AF408" s="61" t="str">
        <f>'Map and Ab list'!U577</f>
        <v>S28</v>
      </c>
      <c r="AG408" s="61" t="e">
        <f t="shared" si="79"/>
        <v>#VALUE!</v>
      </c>
      <c r="AI408" s="61" t="str">
        <f>'Map and Ab list'!U649</f>
        <v>S27</v>
      </c>
      <c r="AJ408" s="61" t="str">
        <f>'Map and Ab list'!U651</f>
        <v>S28</v>
      </c>
      <c r="AK408" s="61" t="e">
        <f t="shared" si="80"/>
        <v>#VALUE!</v>
      </c>
      <c r="AM408" s="61" t="str">
        <f>'Map and Ab list'!U723</f>
        <v>S27</v>
      </c>
      <c r="AN408" s="61" t="str">
        <f>'Map and Ab list'!U725</f>
        <v>S28</v>
      </c>
      <c r="AO408" s="61" t="e">
        <f t="shared" si="81"/>
        <v>#VALUE!</v>
      </c>
      <c r="AQ408" s="61" t="str">
        <f>'Map and Ab list'!U797</f>
        <v>S27</v>
      </c>
      <c r="AR408" s="61" t="str">
        <f>'Map and Ab list'!U799</f>
        <v>S28</v>
      </c>
      <c r="AS408" s="61" t="e">
        <f t="shared" si="82"/>
        <v>#VALUE!</v>
      </c>
      <c r="AU408" s="61" t="str">
        <f>'Map and Ab list'!U871</f>
        <v>S27</v>
      </c>
      <c r="AV408" s="61" t="str">
        <f>'Map and Ab list'!U873</f>
        <v>S28</v>
      </c>
      <c r="AW408" s="61" t="e">
        <f t="shared" si="83"/>
        <v>#VALUE!</v>
      </c>
      <c r="AZ408" s="11"/>
      <c r="BA408" s="11"/>
      <c r="BC408" s="11"/>
      <c r="BD408" s="11"/>
      <c r="BE408" s="11"/>
      <c r="BG408" s="11"/>
      <c r="BH408" s="11"/>
      <c r="BI408" s="11"/>
      <c r="BK408" s="11"/>
      <c r="BL408" s="11"/>
      <c r="BM408" s="11"/>
      <c r="BO408" s="11"/>
      <c r="BP408" s="11"/>
      <c r="BQ408" s="11"/>
      <c r="BS408" s="11"/>
      <c r="BT408" s="11"/>
      <c r="BU408" s="11"/>
      <c r="BW408" s="11"/>
      <c r="BX408" s="11"/>
      <c r="BY408" s="11"/>
      <c r="CA408" s="11"/>
      <c r="CB408" s="11"/>
      <c r="CC408" s="11"/>
      <c r="CE408" s="11"/>
      <c r="CF408" s="11"/>
      <c r="CG408" s="11"/>
      <c r="CI408" s="11"/>
      <c r="CJ408" s="11"/>
      <c r="CK408" s="11"/>
      <c r="CM408" s="11"/>
      <c r="CN408" s="11"/>
      <c r="CO408" s="11"/>
      <c r="CQ408" s="11"/>
      <c r="CR408" s="11"/>
      <c r="CS408" s="11"/>
    </row>
    <row r="409" spans="1:97" ht="14.1" customHeight="1" x14ac:dyDescent="0.2">
      <c r="A409" s="64">
        <v>405</v>
      </c>
      <c r="B409" s="117" t="s">
        <v>1515</v>
      </c>
      <c r="C409" s="61" t="str">
        <f>'Map and Ab list'!V57</f>
        <v>T27</v>
      </c>
      <c r="D409" s="61" t="str">
        <f>'Map and Ab list'!V59</f>
        <v>T28</v>
      </c>
      <c r="E409" s="61" t="e">
        <f t="shared" si="72"/>
        <v>#VALUE!</v>
      </c>
      <c r="G409" s="61" t="str">
        <f>'Map and Ab list'!V131</f>
        <v>T27</v>
      </c>
      <c r="H409" s="61" t="str">
        <f>'Map and Ab list'!V133</f>
        <v>T28</v>
      </c>
      <c r="I409" s="61" t="e">
        <f t="shared" si="73"/>
        <v>#VALUE!</v>
      </c>
      <c r="K409" s="61" t="str">
        <f>'Map and Ab list'!V205</f>
        <v>T27</v>
      </c>
      <c r="L409" s="61" t="str">
        <f>'Map and Ab list'!V207</f>
        <v>T28</v>
      </c>
      <c r="M409" s="61" t="e">
        <f t="shared" si="74"/>
        <v>#VALUE!</v>
      </c>
      <c r="O409" s="61" t="str">
        <f>'Map and Ab list'!V279</f>
        <v>T27</v>
      </c>
      <c r="P409" s="61" t="str">
        <f>'Map and Ab list'!V281</f>
        <v>T28</v>
      </c>
      <c r="Q409" s="61" t="e">
        <f t="shared" si="75"/>
        <v>#VALUE!</v>
      </c>
      <c r="S409" s="61" t="str">
        <f>'Map and Ab list'!V353</f>
        <v>T27</v>
      </c>
      <c r="T409" s="61" t="str">
        <f>'Map and Ab list'!V355</f>
        <v>T28</v>
      </c>
      <c r="U409" s="61" t="e">
        <f t="shared" si="76"/>
        <v>#VALUE!</v>
      </c>
      <c r="W409" s="61" t="str">
        <f>'Map and Ab list'!V427</f>
        <v>T27</v>
      </c>
      <c r="X409" s="61" t="str">
        <f>'Map and Ab list'!V429</f>
        <v>T28</v>
      </c>
      <c r="Y409" s="61" t="e">
        <f t="shared" si="77"/>
        <v>#VALUE!</v>
      </c>
      <c r="AA409" s="61" t="str">
        <f>'Map and Ab list'!V501</f>
        <v>T27</v>
      </c>
      <c r="AB409" s="61" t="str">
        <f>'Map and Ab list'!V503</f>
        <v>T28</v>
      </c>
      <c r="AC409" s="61" t="e">
        <f t="shared" si="78"/>
        <v>#VALUE!</v>
      </c>
      <c r="AE409" s="61" t="str">
        <f>'Map and Ab list'!V575</f>
        <v>T27</v>
      </c>
      <c r="AF409" s="61" t="str">
        <f>'Map and Ab list'!V577</f>
        <v>T28</v>
      </c>
      <c r="AG409" s="61" t="e">
        <f t="shared" si="79"/>
        <v>#VALUE!</v>
      </c>
      <c r="AI409" s="61" t="str">
        <f>'Map and Ab list'!V649</f>
        <v>T27</v>
      </c>
      <c r="AJ409" s="61" t="str">
        <f>'Map and Ab list'!V651</f>
        <v>T28</v>
      </c>
      <c r="AK409" s="61" t="e">
        <f t="shared" si="80"/>
        <v>#VALUE!</v>
      </c>
      <c r="AM409" s="61" t="str">
        <f>'Map and Ab list'!V723</f>
        <v>T27</v>
      </c>
      <c r="AN409" s="61" t="str">
        <f>'Map and Ab list'!V725</f>
        <v>T28</v>
      </c>
      <c r="AO409" s="61" t="e">
        <f t="shared" si="81"/>
        <v>#VALUE!</v>
      </c>
      <c r="AQ409" s="61" t="str">
        <f>'Map and Ab list'!V797</f>
        <v>T27</v>
      </c>
      <c r="AR409" s="61" t="str">
        <f>'Map and Ab list'!V799</f>
        <v>T28</v>
      </c>
      <c r="AS409" s="61" t="e">
        <f t="shared" si="82"/>
        <v>#VALUE!</v>
      </c>
      <c r="AU409" s="61" t="str">
        <f>'Map and Ab list'!V871</f>
        <v>T27</v>
      </c>
      <c r="AV409" s="61" t="str">
        <f>'Map and Ab list'!V873</f>
        <v>T28</v>
      </c>
      <c r="AW409" s="61" t="e">
        <f t="shared" si="83"/>
        <v>#VALUE!</v>
      </c>
      <c r="AZ409" s="11"/>
      <c r="BA409" s="11"/>
      <c r="BC409" s="11"/>
      <c r="BD409" s="11"/>
      <c r="BE409" s="11"/>
      <c r="BG409" s="11"/>
      <c r="BH409" s="11"/>
      <c r="BI409" s="11"/>
      <c r="BK409" s="11"/>
      <c r="BL409" s="11"/>
      <c r="BM409" s="11"/>
      <c r="BO409" s="11"/>
      <c r="BP409" s="11"/>
      <c r="BQ409" s="11"/>
      <c r="BS409" s="11"/>
      <c r="BT409" s="11"/>
      <c r="BU409" s="11"/>
      <c r="BW409" s="11"/>
      <c r="BX409" s="11"/>
      <c r="BY409" s="11"/>
      <c r="CA409" s="11"/>
      <c r="CB409" s="11"/>
      <c r="CC409" s="11"/>
      <c r="CE409" s="11"/>
      <c r="CF409" s="11"/>
      <c r="CG409" s="11"/>
      <c r="CI409" s="11"/>
      <c r="CJ409" s="11"/>
      <c r="CK409" s="11"/>
      <c r="CM409" s="11"/>
      <c r="CN409" s="11"/>
      <c r="CO409" s="11"/>
      <c r="CQ409" s="11"/>
      <c r="CR409" s="11"/>
      <c r="CS409" s="11"/>
    </row>
    <row r="410" spans="1:97" ht="14.1" customHeight="1" x14ac:dyDescent="0.2">
      <c r="A410" s="64">
        <v>406</v>
      </c>
      <c r="B410" s="117" t="s">
        <v>1516</v>
      </c>
      <c r="C410" s="61" t="str">
        <f>'Map and Ab list'!W57</f>
        <v>U27</v>
      </c>
      <c r="D410" s="61" t="str">
        <f>'Map and Ab list'!W59</f>
        <v>U28</v>
      </c>
      <c r="E410" s="61" t="e">
        <f t="shared" si="72"/>
        <v>#VALUE!</v>
      </c>
      <c r="G410" s="61" t="str">
        <f>'Map and Ab list'!W131</f>
        <v>U27</v>
      </c>
      <c r="H410" s="61" t="str">
        <f>'Map and Ab list'!W133</f>
        <v>U28</v>
      </c>
      <c r="I410" s="61" t="e">
        <f t="shared" si="73"/>
        <v>#VALUE!</v>
      </c>
      <c r="K410" s="61" t="str">
        <f>'Map and Ab list'!W205</f>
        <v>U27</v>
      </c>
      <c r="L410" s="61" t="str">
        <f>'Map and Ab list'!W207</f>
        <v>U28</v>
      </c>
      <c r="M410" s="61" t="e">
        <f t="shared" si="74"/>
        <v>#VALUE!</v>
      </c>
      <c r="O410" s="61" t="str">
        <f>'Map and Ab list'!W279</f>
        <v>U27</v>
      </c>
      <c r="P410" s="61" t="str">
        <f>'Map and Ab list'!W281</f>
        <v>U28</v>
      </c>
      <c r="Q410" s="61" t="e">
        <f t="shared" si="75"/>
        <v>#VALUE!</v>
      </c>
      <c r="S410" s="61" t="str">
        <f>'Map and Ab list'!W353</f>
        <v>U27</v>
      </c>
      <c r="T410" s="61" t="str">
        <f>'Map and Ab list'!W355</f>
        <v>U28</v>
      </c>
      <c r="U410" s="61" t="e">
        <f t="shared" si="76"/>
        <v>#VALUE!</v>
      </c>
      <c r="W410" s="61" t="str">
        <f>'Map and Ab list'!W427</f>
        <v>U27</v>
      </c>
      <c r="X410" s="61" t="str">
        <f>'Map and Ab list'!W429</f>
        <v>U28</v>
      </c>
      <c r="Y410" s="61" t="e">
        <f t="shared" si="77"/>
        <v>#VALUE!</v>
      </c>
      <c r="AA410" s="61" t="str">
        <f>'Map and Ab list'!W501</f>
        <v>U27</v>
      </c>
      <c r="AB410" s="61" t="str">
        <f>'Map and Ab list'!W503</f>
        <v>U28</v>
      </c>
      <c r="AC410" s="61" t="e">
        <f t="shared" si="78"/>
        <v>#VALUE!</v>
      </c>
      <c r="AE410" s="61" t="str">
        <f>'Map and Ab list'!W575</f>
        <v>U27</v>
      </c>
      <c r="AF410" s="61" t="str">
        <f>'Map and Ab list'!W577</f>
        <v>U28</v>
      </c>
      <c r="AG410" s="61" t="e">
        <f t="shared" si="79"/>
        <v>#VALUE!</v>
      </c>
      <c r="AI410" s="61" t="str">
        <f>'Map and Ab list'!W649</f>
        <v>U27</v>
      </c>
      <c r="AJ410" s="61" t="str">
        <f>'Map and Ab list'!W651</f>
        <v>U28</v>
      </c>
      <c r="AK410" s="61" t="e">
        <f t="shared" si="80"/>
        <v>#VALUE!</v>
      </c>
      <c r="AM410" s="61" t="str">
        <f>'Map and Ab list'!W723</f>
        <v>U27</v>
      </c>
      <c r="AN410" s="61" t="str">
        <f>'Map and Ab list'!W725</f>
        <v>U28</v>
      </c>
      <c r="AO410" s="61" t="e">
        <f t="shared" si="81"/>
        <v>#VALUE!</v>
      </c>
      <c r="AQ410" s="61" t="str">
        <f>'Map and Ab list'!W797</f>
        <v>U27</v>
      </c>
      <c r="AR410" s="61" t="str">
        <f>'Map and Ab list'!W799</f>
        <v>U28</v>
      </c>
      <c r="AS410" s="61" t="e">
        <f t="shared" si="82"/>
        <v>#VALUE!</v>
      </c>
      <c r="AU410" s="61" t="str">
        <f>'Map and Ab list'!W871</f>
        <v>U27</v>
      </c>
      <c r="AV410" s="61" t="str">
        <f>'Map and Ab list'!W873</f>
        <v>U28</v>
      </c>
      <c r="AW410" s="61" t="e">
        <f t="shared" si="83"/>
        <v>#VALUE!</v>
      </c>
      <c r="AZ410" s="11"/>
      <c r="BA410" s="11"/>
      <c r="BC410" s="11"/>
      <c r="BD410" s="11"/>
      <c r="BE410" s="11"/>
      <c r="BG410" s="11"/>
      <c r="BH410" s="11"/>
      <c r="BI410" s="11"/>
      <c r="BK410" s="11"/>
      <c r="BL410" s="11"/>
      <c r="BM410" s="11"/>
      <c r="BO410" s="11"/>
      <c r="BP410" s="11"/>
      <c r="BQ410" s="11"/>
      <c r="BS410" s="11"/>
      <c r="BT410" s="11"/>
      <c r="BU410" s="11"/>
      <c r="BW410" s="11"/>
      <c r="BX410" s="11"/>
      <c r="BY410" s="11"/>
      <c r="CA410" s="11"/>
      <c r="CB410" s="11"/>
      <c r="CC410" s="11"/>
      <c r="CE410" s="11"/>
      <c r="CF410" s="11"/>
      <c r="CG410" s="11"/>
      <c r="CI410" s="11"/>
      <c r="CJ410" s="11"/>
      <c r="CK410" s="11"/>
      <c r="CM410" s="11"/>
      <c r="CN410" s="11"/>
      <c r="CO410" s="11"/>
      <c r="CQ410" s="11"/>
      <c r="CR410" s="11"/>
      <c r="CS410" s="11"/>
    </row>
    <row r="411" spans="1:97" ht="14.1" customHeight="1" x14ac:dyDescent="0.2">
      <c r="A411" s="64">
        <v>407</v>
      </c>
      <c r="B411" s="117" t="s">
        <v>1517</v>
      </c>
      <c r="C411" s="61" t="str">
        <f>'Map and Ab list'!X57</f>
        <v>V27</v>
      </c>
      <c r="D411" s="61" t="str">
        <f>'Map and Ab list'!X59</f>
        <v>V28</v>
      </c>
      <c r="E411" s="61" t="e">
        <f t="shared" si="72"/>
        <v>#VALUE!</v>
      </c>
      <c r="G411" s="61" t="str">
        <f>'Map and Ab list'!X131</f>
        <v>V27</v>
      </c>
      <c r="H411" s="61" t="str">
        <f>'Map and Ab list'!X133</f>
        <v>V28</v>
      </c>
      <c r="I411" s="61" t="e">
        <f t="shared" si="73"/>
        <v>#VALUE!</v>
      </c>
      <c r="K411" s="61" t="str">
        <f>'Map and Ab list'!X205</f>
        <v>V27</v>
      </c>
      <c r="L411" s="61" t="str">
        <f>'Map and Ab list'!X207</f>
        <v>V28</v>
      </c>
      <c r="M411" s="61" t="e">
        <f t="shared" si="74"/>
        <v>#VALUE!</v>
      </c>
      <c r="O411" s="61" t="str">
        <f>'Map and Ab list'!X279</f>
        <v>V27</v>
      </c>
      <c r="P411" s="61" t="str">
        <f>'Map and Ab list'!X281</f>
        <v>V28</v>
      </c>
      <c r="Q411" s="61" t="e">
        <f t="shared" si="75"/>
        <v>#VALUE!</v>
      </c>
      <c r="S411" s="61" t="str">
        <f>'Map and Ab list'!X353</f>
        <v>V27</v>
      </c>
      <c r="T411" s="61" t="str">
        <f>'Map and Ab list'!X355</f>
        <v>V28</v>
      </c>
      <c r="U411" s="61" t="e">
        <f t="shared" si="76"/>
        <v>#VALUE!</v>
      </c>
      <c r="W411" s="61" t="str">
        <f>'Map and Ab list'!X427</f>
        <v>V27</v>
      </c>
      <c r="X411" s="61" t="str">
        <f>'Map and Ab list'!X429</f>
        <v>V28</v>
      </c>
      <c r="Y411" s="61" t="e">
        <f t="shared" si="77"/>
        <v>#VALUE!</v>
      </c>
      <c r="AA411" s="61" t="str">
        <f>'Map and Ab list'!X501</f>
        <v>V27</v>
      </c>
      <c r="AB411" s="61" t="str">
        <f>'Map and Ab list'!X503</f>
        <v>V28</v>
      </c>
      <c r="AC411" s="61" t="e">
        <f t="shared" si="78"/>
        <v>#VALUE!</v>
      </c>
      <c r="AE411" s="61" t="str">
        <f>'Map and Ab list'!X575</f>
        <v>V27</v>
      </c>
      <c r="AF411" s="61" t="str">
        <f>'Map and Ab list'!X577</f>
        <v>V28</v>
      </c>
      <c r="AG411" s="61" t="e">
        <f t="shared" si="79"/>
        <v>#VALUE!</v>
      </c>
      <c r="AI411" s="61" t="str">
        <f>'Map and Ab list'!X649</f>
        <v>V27</v>
      </c>
      <c r="AJ411" s="61" t="str">
        <f>'Map and Ab list'!X651</f>
        <v>V28</v>
      </c>
      <c r="AK411" s="61" t="e">
        <f t="shared" si="80"/>
        <v>#VALUE!</v>
      </c>
      <c r="AM411" s="61" t="str">
        <f>'Map and Ab list'!X723</f>
        <v>V27</v>
      </c>
      <c r="AN411" s="61" t="str">
        <f>'Map and Ab list'!X725</f>
        <v>V28</v>
      </c>
      <c r="AO411" s="61" t="e">
        <f t="shared" si="81"/>
        <v>#VALUE!</v>
      </c>
      <c r="AQ411" s="61" t="str">
        <f>'Map and Ab list'!X797</f>
        <v>V27</v>
      </c>
      <c r="AR411" s="61" t="str">
        <f>'Map and Ab list'!X799</f>
        <v>V28</v>
      </c>
      <c r="AS411" s="61" t="e">
        <f t="shared" si="82"/>
        <v>#VALUE!</v>
      </c>
      <c r="AU411" s="61" t="str">
        <f>'Map and Ab list'!X871</f>
        <v>V27</v>
      </c>
      <c r="AV411" s="61" t="str">
        <f>'Map and Ab list'!X873</f>
        <v>V28</v>
      </c>
      <c r="AW411" s="61" t="e">
        <f t="shared" si="83"/>
        <v>#VALUE!</v>
      </c>
      <c r="AZ411" s="11"/>
      <c r="BA411" s="11"/>
      <c r="BC411" s="11"/>
      <c r="BD411" s="11"/>
      <c r="BE411" s="11"/>
      <c r="BG411" s="11"/>
      <c r="BH411" s="11"/>
      <c r="BI411" s="11"/>
      <c r="BK411" s="11"/>
      <c r="BL411" s="11"/>
      <c r="BM411" s="11"/>
      <c r="BO411" s="11"/>
      <c r="BP411" s="11"/>
      <c r="BQ411" s="11"/>
      <c r="BS411" s="11"/>
      <c r="BT411" s="11"/>
      <c r="BU411" s="11"/>
      <c r="BW411" s="11"/>
      <c r="BX411" s="11"/>
      <c r="BY411" s="11"/>
      <c r="CA411" s="11"/>
      <c r="CB411" s="11"/>
      <c r="CC411" s="11"/>
      <c r="CE411" s="11"/>
      <c r="CF411" s="11"/>
      <c r="CG411" s="11"/>
      <c r="CI411" s="11"/>
      <c r="CJ411" s="11"/>
      <c r="CK411" s="11"/>
      <c r="CM411" s="11"/>
      <c r="CN411" s="11"/>
      <c r="CO411" s="11"/>
      <c r="CQ411" s="11"/>
      <c r="CR411" s="11"/>
      <c r="CS411" s="11"/>
    </row>
    <row r="412" spans="1:97" ht="14.1" customHeight="1" x14ac:dyDescent="0.2">
      <c r="A412" s="64">
        <v>408</v>
      </c>
      <c r="B412" s="117" t="s">
        <v>1518</v>
      </c>
      <c r="C412" s="61" t="str">
        <f>'Map and Ab list'!Y57</f>
        <v>W27</v>
      </c>
      <c r="D412" s="61" t="str">
        <f>'Map and Ab list'!Y59</f>
        <v>W28</v>
      </c>
      <c r="E412" s="61" t="e">
        <f t="shared" si="72"/>
        <v>#VALUE!</v>
      </c>
      <c r="G412" s="61" t="str">
        <f>'Map and Ab list'!Y131</f>
        <v>W27</v>
      </c>
      <c r="H412" s="61" t="str">
        <f>'Map and Ab list'!Y133</f>
        <v>W28</v>
      </c>
      <c r="I412" s="61" t="e">
        <f t="shared" si="73"/>
        <v>#VALUE!</v>
      </c>
      <c r="K412" s="61" t="str">
        <f>'Map and Ab list'!Y205</f>
        <v>W27</v>
      </c>
      <c r="L412" s="61" t="str">
        <f>'Map and Ab list'!Y207</f>
        <v>W28</v>
      </c>
      <c r="M412" s="61" t="e">
        <f t="shared" si="74"/>
        <v>#VALUE!</v>
      </c>
      <c r="O412" s="61" t="str">
        <f>'Map and Ab list'!Y279</f>
        <v>W27</v>
      </c>
      <c r="P412" s="61" t="str">
        <f>'Map and Ab list'!Y281</f>
        <v>W28</v>
      </c>
      <c r="Q412" s="61" t="e">
        <f t="shared" si="75"/>
        <v>#VALUE!</v>
      </c>
      <c r="S412" s="61" t="str">
        <f>'Map and Ab list'!Y353</f>
        <v>W27</v>
      </c>
      <c r="T412" s="61" t="str">
        <f>'Map and Ab list'!Y355</f>
        <v>W28</v>
      </c>
      <c r="U412" s="61" t="e">
        <f t="shared" si="76"/>
        <v>#VALUE!</v>
      </c>
      <c r="W412" s="61" t="str">
        <f>'Map and Ab list'!Y427</f>
        <v>W27</v>
      </c>
      <c r="X412" s="61" t="str">
        <f>'Map and Ab list'!Y429</f>
        <v>W28</v>
      </c>
      <c r="Y412" s="61" t="e">
        <f t="shared" si="77"/>
        <v>#VALUE!</v>
      </c>
      <c r="AA412" s="61" t="str">
        <f>'Map and Ab list'!Y501</f>
        <v>W27</v>
      </c>
      <c r="AB412" s="61" t="str">
        <f>'Map and Ab list'!Y503</f>
        <v>W28</v>
      </c>
      <c r="AC412" s="61" t="e">
        <f t="shared" si="78"/>
        <v>#VALUE!</v>
      </c>
      <c r="AE412" s="61" t="str">
        <f>'Map and Ab list'!Y575</f>
        <v>W27</v>
      </c>
      <c r="AF412" s="61" t="str">
        <f>'Map and Ab list'!Y577</f>
        <v>W28</v>
      </c>
      <c r="AG412" s="61" t="e">
        <f t="shared" si="79"/>
        <v>#VALUE!</v>
      </c>
      <c r="AI412" s="61" t="str">
        <f>'Map and Ab list'!Y649</f>
        <v>W27</v>
      </c>
      <c r="AJ412" s="61" t="str">
        <f>'Map and Ab list'!Y651</f>
        <v>W28</v>
      </c>
      <c r="AK412" s="61" t="e">
        <f t="shared" si="80"/>
        <v>#VALUE!</v>
      </c>
      <c r="AM412" s="61" t="str">
        <f>'Map and Ab list'!Y723</f>
        <v>W27</v>
      </c>
      <c r="AN412" s="61" t="str">
        <f>'Map and Ab list'!Y725</f>
        <v>W28</v>
      </c>
      <c r="AO412" s="61" t="e">
        <f t="shared" si="81"/>
        <v>#VALUE!</v>
      </c>
      <c r="AQ412" s="61" t="str">
        <f>'Map and Ab list'!Y797</f>
        <v>W27</v>
      </c>
      <c r="AR412" s="61" t="str">
        <f>'Map and Ab list'!Y799</f>
        <v>W28</v>
      </c>
      <c r="AS412" s="61" t="e">
        <f t="shared" si="82"/>
        <v>#VALUE!</v>
      </c>
      <c r="AU412" s="61" t="str">
        <f>'Map and Ab list'!Y871</f>
        <v>W27</v>
      </c>
      <c r="AV412" s="61" t="str">
        <f>'Map and Ab list'!Y873</f>
        <v>W28</v>
      </c>
      <c r="AW412" s="61" t="e">
        <f t="shared" si="83"/>
        <v>#VALUE!</v>
      </c>
      <c r="AZ412" s="11"/>
      <c r="BA412" s="11"/>
      <c r="BC412" s="11"/>
      <c r="BD412" s="11"/>
      <c r="BE412" s="11"/>
      <c r="BG412" s="11"/>
      <c r="BH412" s="11"/>
      <c r="BI412" s="11"/>
      <c r="BK412" s="11"/>
      <c r="BL412" s="11"/>
      <c r="BM412" s="11"/>
      <c r="BO412" s="11"/>
      <c r="BP412" s="11"/>
      <c r="BQ412" s="11"/>
      <c r="BS412" s="11"/>
      <c r="BT412" s="11"/>
      <c r="BU412" s="11"/>
      <c r="BW412" s="11"/>
      <c r="BX412" s="11"/>
      <c r="BY412" s="11"/>
      <c r="CA412" s="11"/>
      <c r="CB412" s="11"/>
      <c r="CC412" s="11"/>
      <c r="CE412" s="11"/>
      <c r="CF412" s="11"/>
      <c r="CG412" s="11"/>
      <c r="CI412" s="11"/>
      <c r="CJ412" s="11"/>
      <c r="CK412" s="11"/>
      <c r="CM412" s="11"/>
      <c r="CN412" s="11"/>
      <c r="CO412" s="11"/>
      <c r="CQ412" s="11"/>
      <c r="CR412" s="11"/>
      <c r="CS412" s="11"/>
    </row>
    <row r="413" spans="1:97" ht="14.1" customHeight="1" x14ac:dyDescent="0.2">
      <c r="A413" s="64">
        <v>409</v>
      </c>
      <c r="B413" s="117" t="s">
        <v>1519</v>
      </c>
      <c r="C413" s="61" t="str">
        <f>'Map and Ab list'!Z57</f>
        <v>X27</v>
      </c>
      <c r="D413" s="61" t="str">
        <f>'Map and Ab list'!Z59</f>
        <v>X28</v>
      </c>
      <c r="E413" s="61" t="e">
        <f t="shared" si="72"/>
        <v>#VALUE!</v>
      </c>
      <c r="G413" s="61" t="str">
        <f>'Map and Ab list'!Z131</f>
        <v>X27</v>
      </c>
      <c r="H413" s="61" t="str">
        <f>'Map and Ab list'!Z133</f>
        <v>X28</v>
      </c>
      <c r="I413" s="61" t="e">
        <f t="shared" si="73"/>
        <v>#VALUE!</v>
      </c>
      <c r="K413" s="61" t="str">
        <f>'Map and Ab list'!Z205</f>
        <v>X27</v>
      </c>
      <c r="L413" s="61" t="str">
        <f>'Map and Ab list'!Z207</f>
        <v>X28</v>
      </c>
      <c r="M413" s="61" t="e">
        <f t="shared" si="74"/>
        <v>#VALUE!</v>
      </c>
      <c r="O413" s="61" t="str">
        <f>'Map and Ab list'!Z279</f>
        <v>X27</v>
      </c>
      <c r="P413" s="61" t="str">
        <f>'Map and Ab list'!Z281</f>
        <v>X28</v>
      </c>
      <c r="Q413" s="61" t="e">
        <f t="shared" si="75"/>
        <v>#VALUE!</v>
      </c>
      <c r="S413" s="61" t="str">
        <f>'Map and Ab list'!Z353</f>
        <v>X27</v>
      </c>
      <c r="T413" s="61" t="str">
        <f>'Map and Ab list'!Z355</f>
        <v>X28</v>
      </c>
      <c r="U413" s="61" t="e">
        <f t="shared" si="76"/>
        <v>#VALUE!</v>
      </c>
      <c r="W413" s="61" t="str">
        <f>'Map and Ab list'!Z427</f>
        <v>X27</v>
      </c>
      <c r="X413" s="61" t="str">
        <f>'Map and Ab list'!Z429</f>
        <v>X28</v>
      </c>
      <c r="Y413" s="61" t="e">
        <f t="shared" si="77"/>
        <v>#VALUE!</v>
      </c>
      <c r="AA413" s="61" t="str">
        <f>'Map and Ab list'!Z501</f>
        <v>X27</v>
      </c>
      <c r="AB413" s="61" t="str">
        <f>'Map and Ab list'!Z503</f>
        <v>X28</v>
      </c>
      <c r="AC413" s="61" t="e">
        <f t="shared" si="78"/>
        <v>#VALUE!</v>
      </c>
      <c r="AE413" s="61" t="str">
        <f>'Map and Ab list'!Z575</f>
        <v>X27</v>
      </c>
      <c r="AF413" s="61" t="str">
        <f>'Map and Ab list'!Z577</f>
        <v>X28</v>
      </c>
      <c r="AG413" s="61" t="e">
        <f t="shared" si="79"/>
        <v>#VALUE!</v>
      </c>
      <c r="AI413" s="61" t="str">
        <f>'Map and Ab list'!Z649</f>
        <v>X27</v>
      </c>
      <c r="AJ413" s="61" t="str">
        <f>'Map and Ab list'!Z651</f>
        <v>X28</v>
      </c>
      <c r="AK413" s="61" t="e">
        <f t="shared" si="80"/>
        <v>#VALUE!</v>
      </c>
      <c r="AM413" s="61" t="str">
        <f>'Map and Ab list'!Z723</f>
        <v>X27</v>
      </c>
      <c r="AN413" s="61" t="str">
        <f>'Map and Ab list'!Z725</f>
        <v>X28</v>
      </c>
      <c r="AO413" s="61" t="e">
        <f t="shared" si="81"/>
        <v>#VALUE!</v>
      </c>
      <c r="AQ413" s="61" t="str">
        <f>'Map and Ab list'!Z797</f>
        <v>X27</v>
      </c>
      <c r="AR413" s="61" t="str">
        <f>'Map and Ab list'!Z799</f>
        <v>X28</v>
      </c>
      <c r="AS413" s="61" t="e">
        <f t="shared" si="82"/>
        <v>#VALUE!</v>
      </c>
      <c r="AU413" s="61" t="str">
        <f>'Map and Ab list'!Z871</f>
        <v>X27</v>
      </c>
      <c r="AV413" s="61" t="str">
        <f>'Map and Ab list'!Z873</f>
        <v>X28</v>
      </c>
      <c r="AW413" s="61" t="e">
        <f t="shared" si="83"/>
        <v>#VALUE!</v>
      </c>
      <c r="AZ413" s="11"/>
      <c r="BA413" s="11"/>
      <c r="BC413" s="11"/>
      <c r="BD413" s="11"/>
      <c r="BE413" s="11"/>
      <c r="BG413" s="11"/>
      <c r="BH413" s="11"/>
      <c r="BI413" s="11"/>
      <c r="BK413" s="11"/>
      <c r="BL413" s="11"/>
      <c r="BM413" s="11"/>
      <c r="BO413" s="11"/>
      <c r="BP413" s="11"/>
      <c r="BQ413" s="11"/>
      <c r="BS413" s="11"/>
      <c r="BT413" s="11"/>
      <c r="BU413" s="11"/>
      <c r="BW413" s="11"/>
      <c r="BX413" s="11"/>
      <c r="BY413" s="11"/>
      <c r="CA413" s="11"/>
      <c r="CB413" s="11"/>
      <c r="CC413" s="11"/>
      <c r="CE413" s="11"/>
      <c r="CF413" s="11"/>
      <c r="CG413" s="11"/>
      <c r="CI413" s="11"/>
      <c r="CJ413" s="11"/>
      <c r="CK413" s="11"/>
      <c r="CM413" s="11"/>
      <c r="CN413" s="11"/>
      <c r="CO413" s="11"/>
      <c r="CQ413" s="11"/>
      <c r="CR413" s="11"/>
      <c r="CS413" s="11"/>
    </row>
    <row r="414" spans="1:97" ht="14.1" customHeight="1" x14ac:dyDescent="0.2">
      <c r="A414" s="64">
        <v>410</v>
      </c>
      <c r="B414" s="117" t="s">
        <v>1520</v>
      </c>
      <c r="C414" s="61" t="str">
        <f>'Map and Ab list'!AA57</f>
        <v>Y27</v>
      </c>
      <c r="D414" s="61" t="str">
        <f>'Map and Ab list'!AA59</f>
        <v>Y28</v>
      </c>
      <c r="E414" s="61" t="e">
        <f t="shared" si="72"/>
        <v>#VALUE!</v>
      </c>
      <c r="G414" s="61" t="str">
        <f>'Map and Ab list'!AA131</f>
        <v>Y27</v>
      </c>
      <c r="H414" s="61" t="str">
        <f>'Map and Ab list'!AA133</f>
        <v>Y28</v>
      </c>
      <c r="I414" s="61" t="e">
        <f t="shared" si="73"/>
        <v>#VALUE!</v>
      </c>
      <c r="K414" s="61" t="str">
        <f>'Map and Ab list'!AA205</f>
        <v>Y27</v>
      </c>
      <c r="L414" s="61" t="str">
        <f>'Map and Ab list'!AA207</f>
        <v>Y28</v>
      </c>
      <c r="M414" s="61" t="e">
        <f t="shared" si="74"/>
        <v>#VALUE!</v>
      </c>
      <c r="O414" s="61" t="str">
        <f>'Map and Ab list'!AA279</f>
        <v>Y27</v>
      </c>
      <c r="P414" s="61" t="str">
        <f>'Map and Ab list'!AA281</f>
        <v>Y28</v>
      </c>
      <c r="Q414" s="61" t="e">
        <f t="shared" si="75"/>
        <v>#VALUE!</v>
      </c>
      <c r="S414" s="61" t="str">
        <f>'Map and Ab list'!AA353</f>
        <v>Y27</v>
      </c>
      <c r="T414" s="61" t="str">
        <f>'Map and Ab list'!AA355</f>
        <v>Y28</v>
      </c>
      <c r="U414" s="61" t="e">
        <f t="shared" si="76"/>
        <v>#VALUE!</v>
      </c>
      <c r="W414" s="61" t="str">
        <f>'Map and Ab list'!AA427</f>
        <v>Y27</v>
      </c>
      <c r="X414" s="61" t="str">
        <f>'Map and Ab list'!AA429</f>
        <v>Y28</v>
      </c>
      <c r="Y414" s="61" t="e">
        <f t="shared" si="77"/>
        <v>#VALUE!</v>
      </c>
      <c r="AA414" s="61" t="str">
        <f>'Map and Ab list'!AA501</f>
        <v>Y27</v>
      </c>
      <c r="AB414" s="61" t="str">
        <f>'Map and Ab list'!AA503</f>
        <v>Y28</v>
      </c>
      <c r="AC414" s="61" t="e">
        <f t="shared" si="78"/>
        <v>#VALUE!</v>
      </c>
      <c r="AE414" s="61" t="str">
        <f>'Map and Ab list'!AA575</f>
        <v>Y27</v>
      </c>
      <c r="AF414" s="61" t="str">
        <f>'Map and Ab list'!AA577</f>
        <v>Y28</v>
      </c>
      <c r="AG414" s="61" t="e">
        <f t="shared" si="79"/>
        <v>#VALUE!</v>
      </c>
      <c r="AI414" s="61" t="str">
        <f>'Map and Ab list'!AA649</f>
        <v>Y27</v>
      </c>
      <c r="AJ414" s="61" t="str">
        <f>'Map and Ab list'!AA651</f>
        <v>Y28</v>
      </c>
      <c r="AK414" s="61" t="e">
        <f t="shared" si="80"/>
        <v>#VALUE!</v>
      </c>
      <c r="AM414" s="61" t="str">
        <f>'Map and Ab list'!AA723</f>
        <v>Y27</v>
      </c>
      <c r="AN414" s="61" t="str">
        <f>'Map and Ab list'!AA725</f>
        <v>Y28</v>
      </c>
      <c r="AO414" s="61" t="e">
        <f t="shared" si="81"/>
        <v>#VALUE!</v>
      </c>
      <c r="AQ414" s="61" t="str">
        <f>'Map and Ab list'!AA797</f>
        <v>Y27</v>
      </c>
      <c r="AR414" s="61" t="str">
        <f>'Map and Ab list'!AA799</f>
        <v>Y28</v>
      </c>
      <c r="AS414" s="61" t="e">
        <f t="shared" si="82"/>
        <v>#VALUE!</v>
      </c>
      <c r="AU414" s="61" t="str">
        <f>'Map and Ab list'!AA871</f>
        <v>Y27</v>
      </c>
      <c r="AV414" s="61" t="str">
        <f>'Map and Ab list'!AA873</f>
        <v>Y28</v>
      </c>
      <c r="AW414" s="61" t="e">
        <f t="shared" si="83"/>
        <v>#VALUE!</v>
      </c>
      <c r="AZ414" s="11"/>
      <c r="BA414" s="11"/>
      <c r="BC414" s="11"/>
      <c r="BD414" s="11"/>
      <c r="BE414" s="11"/>
      <c r="BG414" s="11"/>
      <c r="BH414" s="11"/>
      <c r="BI414" s="11"/>
      <c r="BK414" s="11"/>
      <c r="BL414" s="11"/>
      <c r="BM414" s="11"/>
      <c r="BO414" s="11"/>
      <c r="BP414" s="11"/>
      <c r="BQ414" s="11"/>
      <c r="BS414" s="11"/>
      <c r="BT414" s="11"/>
      <c r="BU414" s="11"/>
      <c r="BW414" s="11"/>
      <c r="BX414" s="11"/>
      <c r="BY414" s="11"/>
      <c r="CA414" s="11"/>
      <c r="CB414" s="11"/>
      <c r="CC414" s="11"/>
      <c r="CE414" s="11"/>
      <c r="CF414" s="11"/>
      <c r="CG414" s="11"/>
      <c r="CI414" s="11"/>
      <c r="CJ414" s="11"/>
      <c r="CK414" s="11"/>
      <c r="CM414" s="11"/>
      <c r="CN414" s="11"/>
      <c r="CO414" s="11"/>
      <c r="CQ414" s="11"/>
      <c r="CR414" s="11"/>
      <c r="CS414" s="11"/>
    </row>
    <row r="415" spans="1:97" ht="14.1" customHeight="1" x14ac:dyDescent="0.2">
      <c r="A415" s="64">
        <v>411</v>
      </c>
      <c r="B415" s="117" t="s">
        <v>1521</v>
      </c>
      <c r="C415" s="61" t="str">
        <f>'Map and Ab list'!AB57</f>
        <v>Z27</v>
      </c>
      <c r="D415" s="61" t="str">
        <f>'Map and Ab list'!AB59</f>
        <v>Z28</v>
      </c>
      <c r="E415" s="61" t="e">
        <f t="shared" si="72"/>
        <v>#VALUE!</v>
      </c>
      <c r="G415" s="61" t="str">
        <f>'Map and Ab list'!AB131</f>
        <v>Z27</v>
      </c>
      <c r="H415" s="61" t="str">
        <f>'Map and Ab list'!AB133</f>
        <v>Z28</v>
      </c>
      <c r="I415" s="61" t="e">
        <f t="shared" si="73"/>
        <v>#VALUE!</v>
      </c>
      <c r="K415" s="61" t="str">
        <f>'Map and Ab list'!AB205</f>
        <v>Z27</v>
      </c>
      <c r="L415" s="61" t="str">
        <f>'Map and Ab list'!AB207</f>
        <v>Z28</v>
      </c>
      <c r="M415" s="61" t="e">
        <f t="shared" si="74"/>
        <v>#VALUE!</v>
      </c>
      <c r="O415" s="61" t="str">
        <f>'Map and Ab list'!AB279</f>
        <v>Z27</v>
      </c>
      <c r="P415" s="61" t="str">
        <f>'Map and Ab list'!AB281</f>
        <v>Z28</v>
      </c>
      <c r="Q415" s="61" t="e">
        <f t="shared" si="75"/>
        <v>#VALUE!</v>
      </c>
      <c r="S415" s="61" t="str">
        <f>'Map and Ab list'!AB353</f>
        <v>Z27</v>
      </c>
      <c r="T415" s="61" t="str">
        <f>'Map and Ab list'!AB355</f>
        <v>Z28</v>
      </c>
      <c r="U415" s="61" t="e">
        <f t="shared" si="76"/>
        <v>#VALUE!</v>
      </c>
      <c r="W415" s="61" t="str">
        <f>'Map and Ab list'!AB427</f>
        <v>Z27</v>
      </c>
      <c r="X415" s="61" t="str">
        <f>'Map and Ab list'!AB429</f>
        <v>Z28</v>
      </c>
      <c r="Y415" s="61" t="e">
        <f t="shared" si="77"/>
        <v>#VALUE!</v>
      </c>
      <c r="AA415" s="61" t="str">
        <f>'Map and Ab list'!AB501</f>
        <v>Z27</v>
      </c>
      <c r="AB415" s="61" t="str">
        <f>'Map and Ab list'!AB503</f>
        <v>Z28</v>
      </c>
      <c r="AC415" s="61" t="e">
        <f t="shared" si="78"/>
        <v>#VALUE!</v>
      </c>
      <c r="AE415" s="61" t="str">
        <f>'Map and Ab list'!AB575</f>
        <v>Z27</v>
      </c>
      <c r="AF415" s="61" t="str">
        <f>'Map and Ab list'!AB577</f>
        <v>Z28</v>
      </c>
      <c r="AG415" s="61" t="e">
        <f t="shared" si="79"/>
        <v>#VALUE!</v>
      </c>
      <c r="AI415" s="61" t="str">
        <f>'Map and Ab list'!AB649</f>
        <v>Z27</v>
      </c>
      <c r="AJ415" s="61" t="str">
        <f>'Map and Ab list'!AB651</f>
        <v>Z28</v>
      </c>
      <c r="AK415" s="61" t="e">
        <f t="shared" si="80"/>
        <v>#VALUE!</v>
      </c>
      <c r="AM415" s="61" t="str">
        <f>'Map and Ab list'!AB723</f>
        <v>Z27</v>
      </c>
      <c r="AN415" s="61" t="str">
        <f>'Map and Ab list'!AB725</f>
        <v>Z28</v>
      </c>
      <c r="AO415" s="61" t="e">
        <f t="shared" si="81"/>
        <v>#VALUE!</v>
      </c>
      <c r="AQ415" s="61" t="str">
        <f>'Map and Ab list'!AB797</f>
        <v>Z27</v>
      </c>
      <c r="AR415" s="61" t="str">
        <f>'Map and Ab list'!AB799</f>
        <v>Z28</v>
      </c>
      <c r="AS415" s="61" t="e">
        <f t="shared" si="82"/>
        <v>#VALUE!</v>
      </c>
      <c r="AU415" s="61" t="str">
        <f>'Map and Ab list'!AB871</f>
        <v>Z27</v>
      </c>
      <c r="AV415" s="61" t="str">
        <f>'Map and Ab list'!AB873</f>
        <v>Z28</v>
      </c>
      <c r="AW415" s="61" t="e">
        <f t="shared" si="83"/>
        <v>#VALUE!</v>
      </c>
      <c r="AZ415" s="11"/>
      <c r="BA415" s="11"/>
      <c r="BC415" s="11"/>
      <c r="BD415" s="11"/>
      <c r="BE415" s="11"/>
      <c r="BG415" s="11"/>
      <c r="BH415" s="11"/>
      <c r="BI415" s="11"/>
      <c r="BK415" s="11"/>
      <c r="BL415" s="11"/>
      <c r="BM415" s="11"/>
      <c r="BO415" s="11"/>
      <c r="BP415" s="11"/>
      <c r="BQ415" s="11"/>
      <c r="BS415" s="11"/>
      <c r="BT415" s="11"/>
      <c r="BU415" s="11"/>
      <c r="BW415" s="11"/>
      <c r="BX415" s="11"/>
      <c r="BY415" s="11"/>
      <c r="CA415" s="11"/>
      <c r="CB415" s="11"/>
      <c r="CC415" s="11"/>
      <c r="CE415" s="11"/>
      <c r="CF415" s="11"/>
      <c r="CG415" s="11"/>
      <c r="CI415" s="11"/>
      <c r="CJ415" s="11"/>
      <c r="CK415" s="11"/>
      <c r="CM415" s="11"/>
      <c r="CN415" s="11"/>
      <c r="CO415" s="11"/>
      <c r="CQ415" s="11"/>
      <c r="CR415" s="11"/>
      <c r="CS415" s="11"/>
    </row>
    <row r="416" spans="1:97" ht="14.1" customHeight="1" x14ac:dyDescent="0.2">
      <c r="A416" s="64">
        <v>412</v>
      </c>
      <c r="B416" s="117" t="s">
        <v>1522</v>
      </c>
      <c r="C416" s="61" t="str">
        <f>'Map and Ab list'!AC57</f>
        <v>AA27</v>
      </c>
      <c r="D416" s="61" t="str">
        <f>'Map and Ab list'!AC59</f>
        <v>AA28</v>
      </c>
      <c r="E416" s="61" t="e">
        <f t="shared" si="72"/>
        <v>#VALUE!</v>
      </c>
      <c r="G416" s="61" t="str">
        <f>'Map and Ab list'!AC131</f>
        <v>AA27</v>
      </c>
      <c r="H416" s="61" t="str">
        <f>'Map and Ab list'!AC133</f>
        <v>AA28</v>
      </c>
      <c r="I416" s="61" t="e">
        <f t="shared" si="73"/>
        <v>#VALUE!</v>
      </c>
      <c r="K416" s="61" t="str">
        <f>'Map and Ab list'!AC205</f>
        <v>AA27</v>
      </c>
      <c r="L416" s="61" t="str">
        <f>'Map and Ab list'!AC207</f>
        <v>AA28</v>
      </c>
      <c r="M416" s="61" t="e">
        <f t="shared" si="74"/>
        <v>#VALUE!</v>
      </c>
      <c r="O416" s="61" t="str">
        <f>'Map and Ab list'!AC279</f>
        <v>AA27</v>
      </c>
      <c r="P416" s="61" t="str">
        <f>'Map and Ab list'!AC281</f>
        <v>AA28</v>
      </c>
      <c r="Q416" s="61" t="e">
        <f t="shared" si="75"/>
        <v>#VALUE!</v>
      </c>
      <c r="S416" s="61" t="str">
        <f>'Map and Ab list'!AC353</f>
        <v>AA27</v>
      </c>
      <c r="T416" s="61" t="str">
        <f>'Map and Ab list'!AC355</f>
        <v>AA28</v>
      </c>
      <c r="U416" s="61" t="e">
        <f t="shared" si="76"/>
        <v>#VALUE!</v>
      </c>
      <c r="W416" s="61" t="str">
        <f>'Map and Ab list'!AC427</f>
        <v>AA27</v>
      </c>
      <c r="X416" s="61" t="str">
        <f>'Map and Ab list'!AC429</f>
        <v>AA28</v>
      </c>
      <c r="Y416" s="61" t="e">
        <f t="shared" si="77"/>
        <v>#VALUE!</v>
      </c>
      <c r="AA416" s="61" t="str">
        <f>'Map and Ab list'!AC501</f>
        <v>AA27</v>
      </c>
      <c r="AB416" s="61" t="str">
        <f>'Map and Ab list'!AC503</f>
        <v>AA28</v>
      </c>
      <c r="AC416" s="61" t="e">
        <f t="shared" si="78"/>
        <v>#VALUE!</v>
      </c>
      <c r="AE416" s="61" t="str">
        <f>'Map and Ab list'!AC575</f>
        <v>AA27</v>
      </c>
      <c r="AF416" s="61" t="str">
        <f>'Map and Ab list'!AC577</f>
        <v>AA28</v>
      </c>
      <c r="AG416" s="61" t="e">
        <f t="shared" si="79"/>
        <v>#VALUE!</v>
      </c>
      <c r="AI416" s="61" t="str">
        <f>'Map and Ab list'!AC649</f>
        <v>AA27</v>
      </c>
      <c r="AJ416" s="61" t="str">
        <f>'Map and Ab list'!AC651</f>
        <v>AA28</v>
      </c>
      <c r="AK416" s="61" t="e">
        <f t="shared" si="80"/>
        <v>#VALUE!</v>
      </c>
      <c r="AM416" s="61" t="str">
        <f>'Map and Ab list'!AC723</f>
        <v>AA27</v>
      </c>
      <c r="AN416" s="61" t="str">
        <f>'Map and Ab list'!AC725</f>
        <v>AA28</v>
      </c>
      <c r="AO416" s="61" t="e">
        <f t="shared" si="81"/>
        <v>#VALUE!</v>
      </c>
      <c r="AQ416" s="61" t="str">
        <f>'Map and Ab list'!AC797</f>
        <v>AA27</v>
      </c>
      <c r="AR416" s="61" t="str">
        <f>'Map and Ab list'!AC799</f>
        <v>AA28</v>
      </c>
      <c r="AS416" s="61" t="e">
        <f t="shared" si="82"/>
        <v>#VALUE!</v>
      </c>
      <c r="AU416" s="61" t="str">
        <f>'Map and Ab list'!AC871</f>
        <v>AA27</v>
      </c>
      <c r="AV416" s="61" t="str">
        <f>'Map and Ab list'!AC873</f>
        <v>AA28</v>
      </c>
      <c r="AW416" s="61" t="e">
        <f t="shared" si="83"/>
        <v>#VALUE!</v>
      </c>
      <c r="AZ416" s="11"/>
      <c r="BA416" s="11"/>
      <c r="BC416" s="11"/>
      <c r="BD416" s="11"/>
      <c r="BE416" s="11"/>
      <c r="BG416" s="11"/>
      <c r="BH416" s="11"/>
      <c r="BI416" s="11"/>
      <c r="BK416" s="11"/>
      <c r="BL416" s="11"/>
      <c r="BM416" s="11"/>
      <c r="BO416" s="11"/>
      <c r="BP416" s="11"/>
      <c r="BQ416" s="11"/>
      <c r="BS416" s="11"/>
      <c r="BT416" s="11"/>
      <c r="BU416" s="11"/>
      <c r="BW416" s="11"/>
      <c r="BX416" s="11"/>
      <c r="BY416" s="11"/>
      <c r="CA416" s="11"/>
      <c r="CB416" s="11"/>
      <c r="CC416" s="11"/>
      <c r="CE416" s="11"/>
      <c r="CF416" s="11"/>
      <c r="CG416" s="11"/>
      <c r="CI416" s="11"/>
      <c r="CJ416" s="11"/>
      <c r="CK416" s="11"/>
      <c r="CM416" s="11"/>
      <c r="CN416" s="11"/>
      <c r="CO416" s="11"/>
      <c r="CQ416" s="11"/>
      <c r="CR416" s="11"/>
      <c r="CS416" s="11"/>
    </row>
    <row r="417" spans="1:97" ht="14.1" customHeight="1" x14ac:dyDescent="0.2">
      <c r="A417" s="64">
        <v>413</v>
      </c>
      <c r="B417" s="117" t="s">
        <v>1523</v>
      </c>
      <c r="C417" s="61" t="str">
        <f>'Map and Ab list'!AD57</f>
        <v>AB27</v>
      </c>
      <c r="D417" s="61" t="str">
        <f>'Map and Ab list'!AD59</f>
        <v>AB28</v>
      </c>
      <c r="E417" s="61" t="e">
        <f t="shared" si="72"/>
        <v>#VALUE!</v>
      </c>
      <c r="G417" s="61" t="str">
        <f>'Map and Ab list'!AD131</f>
        <v>AB27</v>
      </c>
      <c r="H417" s="61" t="str">
        <f>'Map and Ab list'!AD133</f>
        <v>AB28</v>
      </c>
      <c r="I417" s="61" t="e">
        <f t="shared" si="73"/>
        <v>#VALUE!</v>
      </c>
      <c r="K417" s="61" t="str">
        <f>'Map and Ab list'!AD205</f>
        <v>AB27</v>
      </c>
      <c r="L417" s="61" t="str">
        <f>'Map and Ab list'!AD207</f>
        <v>AB28</v>
      </c>
      <c r="M417" s="61" t="e">
        <f t="shared" si="74"/>
        <v>#VALUE!</v>
      </c>
      <c r="O417" s="61" t="str">
        <f>'Map and Ab list'!AD279</f>
        <v>AB27</v>
      </c>
      <c r="P417" s="61" t="str">
        <f>'Map and Ab list'!AD281</f>
        <v>AB28</v>
      </c>
      <c r="Q417" s="61" t="e">
        <f t="shared" si="75"/>
        <v>#VALUE!</v>
      </c>
      <c r="S417" s="61" t="str">
        <f>'Map and Ab list'!AD353</f>
        <v>AB27</v>
      </c>
      <c r="T417" s="61" t="str">
        <f>'Map and Ab list'!AD355</f>
        <v>AB28</v>
      </c>
      <c r="U417" s="61" t="e">
        <f t="shared" si="76"/>
        <v>#VALUE!</v>
      </c>
      <c r="W417" s="61" t="str">
        <f>'Map and Ab list'!AD427</f>
        <v>AB27</v>
      </c>
      <c r="X417" s="61" t="str">
        <f>'Map and Ab list'!AD429</f>
        <v>AB28</v>
      </c>
      <c r="Y417" s="61" t="e">
        <f t="shared" si="77"/>
        <v>#VALUE!</v>
      </c>
      <c r="AA417" s="61" t="str">
        <f>'Map and Ab list'!AD501</f>
        <v>AB27</v>
      </c>
      <c r="AB417" s="61" t="str">
        <f>'Map and Ab list'!AD503</f>
        <v>AB28</v>
      </c>
      <c r="AC417" s="61" t="e">
        <f t="shared" si="78"/>
        <v>#VALUE!</v>
      </c>
      <c r="AE417" s="61" t="str">
        <f>'Map and Ab list'!AD575</f>
        <v>AB27</v>
      </c>
      <c r="AF417" s="61" t="str">
        <f>'Map and Ab list'!AD577</f>
        <v>AB28</v>
      </c>
      <c r="AG417" s="61" t="e">
        <f t="shared" si="79"/>
        <v>#VALUE!</v>
      </c>
      <c r="AI417" s="61" t="str">
        <f>'Map and Ab list'!AD649</f>
        <v>AB27</v>
      </c>
      <c r="AJ417" s="61" t="str">
        <f>'Map and Ab list'!AD651</f>
        <v>AB28</v>
      </c>
      <c r="AK417" s="61" t="e">
        <f t="shared" si="80"/>
        <v>#VALUE!</v>
      </c>
      <c r="AM417" s="61" t="str">
        <f>'Map and Ab list'!AD723</f>
        <v>AB27</v>
      </c>
      <c r="AN417" s="61" t="str">
        <f>'Map and Ab list'!AD725</f>
        <v>AB28</v>
      </c>
      <c r="AO417" s="61" t="e">
        <f t="shared" si="81"/>
        <v>#VALUE!</v>
      </c>
      <c r="AQ417" s="61" t="str">
        <f>'Map and Ab list'!AD797</f>
        <v>AB27</v>
      </c>
      <c r="AR417" s="61" t="str">
        <f>'Map and Ab list'!AD799</f>
        <v>AB28</v>
      </c>
      <c r="AS417" s="61" t="e">
        <f t="shared" si="82"/>
        <v>#VALUE!</v>
      </c>
      <c r="AU417" s="61" t="str">
        <f>'Map and Ab list'!AD871</f>
        <v>AB27</v>
      </c>
      <c r="AV417" s="61" t="str">
        <f>'Map and Ab list'!AD873</f>
        <v>AB28</v>
      </c>
      <c r="AW417" s="61" t="e">
        <f t="shared" si="83"/>
        <v>#VALUE!</v>
      </c>
      <c r="AZ417" s="11"/>
      <c r="BA417" s="11"/>
      <c r="BC417" s="11"/>
      <c r="BD417" s="11"/>
      <c r="BE417" s="11"/>
      <c r="BG417" s="11"/>
      <c r="BH417" s="11"/>
      <c r="BI417" s="11"/>
      <c r="BK417" s="11"/>
      <c r="BL417" s="11"/>
      <c r="BM417" s="11"/>
      <c r="BO417" s="11"/>
      <c r="BP417" s="11"/>
      <c r="BQ417" s="11"/>
      <c r="BS417" s="11"/>
      <c r="BT417" s="11"/>
      <c r="BU417" s="11"/>
      <c r="BW417" s="11"/>
      <c r="BX417" s="11"/>
      <c r="BY417" s="11"/>
      <c r="CA417" s="11"/>
      <c r="CB417" s="11"/>
      <c r="CC417" s="11"/>
      <c r="CE417" s="11"/>
      <c r="CF417" s="11"/>
      <c r="CG417" s="11"/>
      <c r="CI417" s="11"/>
      <c r="CJ417" s="11"/>
      <c r="CK417" s="11"/>
      <c r="CM417" s="11"/>
      <c r="CN417" s="11"/>
      <c r="CO417" s="11"/>
      <c r="CQ417" s="11"/>
      <c r="CR417" s="11"/>
      <c r="CS417" s="11"/>
    </row>
    <row r="418" spans="1:97" ht="14.1" customHeight="1" x14ac:dyDescent="0.2">
      <c r="A418" s="64">
        <v>414</v>
      </c>
      <c r="B418" s="117" t="s">
        <v>1524</v>
      </c>
      <c r="C418" s="61" t="str">
        <f>'Map and Ab list'!AE57</f>
        <v>AC27</v>
      </c>
      <c r="D418" s="61" t="str">
        <f>'Map and Ab list'!AE59</f>
        <v>AC28</v>
      </c>
      <c r="E418" s="61" t="e">
        <f t="shared" si="72"/>
        <v>#VALUE!</v>
      </c>
      <c r="G418" s="61" t="str">
        <f>'Map and Ab list'!AE131</f>
        <v>AC27</v>
      </c>
      <c r="H418" s="61" t="str">
        <f>'Map and Ab list'!AE133</f>
        <v>AC28</v>
      </c>
      <c r="I418" s="61" t="e">
        <f t="shared" si="73"/>
        <v>#VALUE!</v>
      </c>
      <c r="K418" s="61" t="str">
        <f>'Map and Ab list'!AE205</f>
        <v>AC27</v>
      </c>
      <c r="L418" s="61" t="str">
        <f>'Map and Ab list'!AE207</f>
        <v>AC28</v>
      </c>
      <c r="M418" s="61" t="e">
        <f t="shared" si="74"/>
        <v>#VALUE!</v>
      </c>
      <c r="O418" s="61" t="str">
        <f>'Map and Ab list'!AE279</f>
        <v>AC27</v>
      </c>
      <c r="P418" s="61" t="str">
        <f>'Map and Ab list'!AE281</f>
        <v>AC28</v>
      </c>
      <c r="Q418" s="61" t="e">
        <f t="shared" si="75"/>
        <v>#VALUE!</v>
      </c>
      <c r="S418" s="61" t="str">
        <f>'Map and Ab list'!AE353</f>
        <v>AC27</v>
      </c>
      <c r="T418" s="61" t="str">
        <f>'Map and Ab list'!AE355</f>
        <v>AC28</v>
      </c>
      <c r="U418" s="61" t="e">
        <f t="shared" si="76"/>
        <v>#VALUE!</v>
      </c>
      <c r="W418" s="61" t="str">
        <f>'Map and Ab list'!AE427</f>
        <v>AC27</v>
      </c>
      <c r="X418" s="61" t="str">
        <f>'Map and Ab list'!AE429</f>
        <v>AC28</v>
      </c>
      <c r="Y418" s="61" t="e">
        <f t="shared" si="77"/>
        <v>#VALUE!</v>
      </c>
      <c r="AA418" s="61" t="str">
        <f>'Map and Ab list'!AE501</f>
        <v>AC27</v>
      </c>
      <c r="AB418" s="61" t="str">
        <f>'Map and Ab list'!AE503</f>
        <v>AC28</v>
      </c>
      <c r="AC418" s="61" t="e">
        <f t="shared" si="78"/>
        <v>#VALUE!</v>
      </c>
      <c r="AE418" s="61" t="str">
        <f>'Map and Ab list'!AE575</f>
        <v>AC27</v>
      </c>
      <c r="AF418" s="61" t="str">
        <f>'Map and Ab list'!AE577</f>
        <v>AC28</v>
      </c>
      <c r="AG418" s="61" t="e">
        <f t="shared" si="79"/>
        <v>#VALUE!</v>
      </c>
      <c r="AI418" s="61" t="str">
        <f>'Map and Ab list'!AE649</f>
        <v>AC27</v>
      </c>
      <c r="AJ418" s="61" t="str">
        <f>'Map and Ab list'!AE651</f>
        <v>AC28</v>
      </c>
      <c r="AK418" s="61" t="e">
        <f t="shared" si="80"/>
        <v>#VALUE!</v>
      </c>
      <c r="AM418" s="61" t="str">
        <f>'Map and Ab list'!AE723</f>
        <v>AC27</v>
      </c>
      <c r="AN418" s="61" t="str">
        <f>'Map and Ab list'!AE725</f>
        <v>AC28</v>
      </c>
      <c r="AO418" s="61" t="e">
        <f t="shared" si="81"/>
        <v>#VALUE!</v>
      </c>
      <c r="AQ418" s="61" t="str">
        <f>'Map and Ab list'!AE797</f>
        <v>AC27</v>
      </c>
      <c r="AR418" s="61" t="str">
        <f>'Map and Ab list'!AE799</f>
        <v>AC28</v>
      </c>
      <c r="AS418" s="61" t="e">
        <f t="shared" si="82"/>
        <v>#VALUE!</v>
      </c>
      <c r="AU418" s="61" t="str">
        <f>'Map and Ab list'!AE871</f>
        <v>AC27</v>
      </c>
      <c r="AV418" s="61" t="str">
        <f>'Map and Ab list'!AE873</f>
        <v>AC28</v>
      </c>
      <c r="AW418" s="61" t="e">
        <f t="shared" si="83"/>
        <v>#VALUE!</v>
      </c>
      <c r="AZ418" s="11"/>
      <c r="BA418" s="11"/>
      <c r="BC418" s="11"/>
      <c r="BD418" s="11"/>
      <c r="BE418" s="11"/>
      <c r="BG418" s="11"/>
      <c r="BH418" s="11"/>
      <c r="BI418" s="11"/>
      <c r="BK418" s="11"/>
      <c r="BL418" s="11"/>
      <c r="BM418" s="11"/>
      <c r="BO418" s="11"/>
      <c r="BP418" s="11"/>
      <c r="BQ418" s="11"/>
      <c r="BS418" s="11"/>
      <c r="BT418" s="11"/>
      <c r="BU418" s="11"/>
      <c r="BW418" s="11"/>
      <c r="BX418" s="11"/>
      <c r="BY418" s="11"/>
      <c r="CA418" s="11"/>
      <c r="CB418" s="11"/>
      <c r="CC418" s="11"/>
      <c r="CE418" s="11"/>
      <c r="CF418" s="11"/>
      <c r="CG418" s="11"/>
      <c r="CI418" s="11"/>
      <c r="CJ418" s="11"/>
      <c r="CK418" s="11"/>
      <c r="CM418" s="11"/>
      <c r="CN418" s="11"/>
      <c r="CO418" s="11"/>
      <c r="CQ418" s="11"/>
      <c r="CR418" s="11"/>
      <c r="CS418" s="11"/>
    </row>
    <row r="419" spans="1:97" ht="14.1" customHeight="1" x14ac:dyDescent="0.2">
      <c r="A419" s="64">
        <v>415</v>
      </c>
      <c r="B419" s="117" t="s">
        <v>1525</v>
      </c>
      <c r="C419" s="61" t="str">
        <f>'Map and Ab list'!AF57</f>
        <v>AD27</v>
      </c>
      <c r="D419" s="61" t="str">
        <f>'Map and Ab list'!AF59</f>
        <v>AD28</v>
      </c>
      <c r="E419" s="61" t="e">
        <f t="shared" si="72"/>
        <v>#VALUE!</v>
      </c>
      <c r="G419" s="61" t="str">
        <f>'Map and Ab list'!AF131</f>
        <v>AD27</v>
      </c>
      <c r="H419" s="61" t="str">
        <f>'Map and Ab list'!AF133</f>
        <v>AD28</v>
      </c>
      <c r="I419" s="61" t="e">
        <f t="shared" si="73"/>
        <v>#VALUE!</v>
      </c>
      <c r="K419" s="61" t="str">
        <f>'Map and Ab list'!AF205</f>
        <v>AD27</v>
      </c>
      <c r="L419" s="61" t="str">
        <f>'Map and Ab list'!AF207</f>
        <v>AD28</v>
      </c>
      <c r="M419" s="61" t="e">
        <f t="shared" si="74"/>
        <v>#VALUE!</v>
      </c>
      <c r="O419" s="61" t="str">
        <f>'Map and Ab list'!AF279</f>
        <v>AD27</v>
      </c>
      <c r="P419" s="61" t="str">
        <f>'Map and Ab list'!AF281</f>
        <v>AD28</v>
      </c>
      <c r="Q419" s="61" t="e">
        <f t="shared" si="75"/>
        <v>#VALUE!</v>
      </c>
      <c r="S419" s="61" t="str">
        <f>'Map and Ab list'!AF353</f>
        <v>AD27</v>
      </c>
      <c r="T419" s="61" t="str">
        <f>'Map and Ab list'!AF355</f>
        <v>AD28</v>
      </c>
      <c r="U419" s="61" t="e">
        <f t="shared" si="76"/>
        <v>#VALUE!</v>
      </c>
      <c r="W419" s="61" t="str">
        <f>'Map and Ab list'!AF427</f>
        <v>AD27</v>
      </c>
      <c r="X419" s="61" t="str">
        <f>'Map and Ab list'!AF429</f>
        <v>AD28</v>
      </c>
      <c r="Y419" s="61" t="e">
        <f t="shared" si="77"/>
        <v>#VALUE!</v>
      </c>
      <c r="AA419" s="61" t="str">
        <f>'Map and Ab list'!AF501</f>
        <v>AD27</v>
      </c>
      <c r="AB419" s="61" t="str">
        <f>'Map and Ab list'!AF503</f>
        <v>AD28</v>
      </c>
      <c r="AC419" s="61" t="e">
        <f t="shared" si="78"/>
        <v>#VALUE!</v>
      </c>
      <c r="AE419" s="61" t="str">
        <f>'Map and Ab list'!AF575</f>
        <v>AD27</v>
      </c>
      <c r="AF419" s="61" t="str">
        <f>'Map and Ab list'!AF577</f>
        <v>AD28</v>
      </c>
      <c r="AG419" s="61" t="e">
        <f t="shared" si="79"/>
        <v>#VALUE!</v>
      </c>
      <c r="AI419" s="61" t="str">
        <f>'Map and Ab list'!AF649</f>
        <v>AD27</v>
      </c>
      <c r="AJ419" s="61" t="str">
        <f>'Map and Ab list'!AF651</f>
        <v>AD28</v>
      </c>
      <c r="AK419" s="61" t="e">
        <f t="shared" si="80"/>
        <v>#VALUE!</v>
      </c>
      <c r="AM419" s="61" t="str">
        <f>'Map and Ab list'!AF723</f>
        <v>AD27</v>
      </c>
      <c r="AN419" s="61" t="str">
        <f>'Map and Ab list'!AF725</f>
        <v>AD28</v>
      </c>
      <c r="AO419" s="61" t="e">
        <f t="shared" si="81"/>
        <v>#VALUE!</v>
      </c>
      <c r="AQ419" s="61" t="str">
        <f>'Map and Ab list'!AF797</f>
        <v>AD27</v>
      </c>
      <c r="AR419" s="61" t="str">
        <f>'Map and Ab list'!AF799</f>
        <v>AD28</v>
      </c>
      <c r="AS419" s="61" t="e">
        <f t="shared" si="82"/>
        <v>#VALUE!</v>
      </c>
      <c r="AU419" s="61" t="str">
        <f>'Map and Ab list'!AF871</f>
        <v>AD27</v>
      </c>
      <c r="AV419" s="61" t="str">
        <f>'Map and Ab list'!AF873</f>
        <v>AD28</v>
      </c>
      <c r="AW419" s="61" t="e">
        <f t="shared" si="83"/>
        <v>#VALUE!</v>
      </c>
      <c r="AZ419" s="11"/>
      <c r="BA419" s="11"/>
      <c r="BC419" s="11"/>
      <c r="BD419" s="11"/>
      <c r="BE419" s="11"/>
      <c r="BG419" s="11"/>
      <c r="BH419" s="11"/>
      <c r="BI419" s="11"/>
      <c r="BK419" s="11"/>
      <c r="BL419" s="11"/>
      <c r="BM419" s="11"/>
      <c r="BO419" s="11"/>
      <c r="BP419" s="11"/>
      <c r="BQ419" s="11"/>
      <c r="BS419" s="11"/>
      <c r="BT419" s="11"/>
      <c r="BU419" s="11"/>
      <c r="BW419" s="11"/>
      <c r="BX419" s="11"/>
      <c r="BY419" s="11"/>
      <c r="CA419" s="11"/>
      <c r="CB419" s="11"/>
      <c r="CC419" s="11"/>
      <c r="CE419" s="11"/>
      <c r="CF419" s="11"/>
      <c r="CG419" s="11"/>
      <c r="CI419" s="11"/>
      <c r="CJ419" s="11"/>
      <c r="CK419" s="11"/>
      <c r="CM419" s="11"/>
      <c r="CN419" s="11"/>
      <c r="CO419" s="11"/>
      <c r="CQ419" s="11"/>
      <c r="CR419" s="11"/>
      <c r="CS419" s="11"/>
    </row>
    <row r="420" spans="1:97" ht="14.1" customHeight="1" x14ac:dyDescent="0.2">
      <c r="A420" s="64">
        <v>416</v>
      </c>
      <c r="B420" s="117" t="s">
        <v>1526</v>
      </c>
      <c r="C420" s="61" t="str">
        <f>'Map and Ab list'!C61</f>
        <v>A29</v>
      </c>
      <c r="D420" s="61" t="str">
        <f>'Map and Ab list'!C63</f>
        <v>A30</v>
      </c>
      <c r="E420" s="61" t="e">
        <f t="shared" si="72"/>
        <v>#VALUE!</v>
      </c>
      <c r="G420" s="61" t="str">
        <f>'Map and Ab list'!C135</f>
        <v>A29</v>
      </c>
      <c r="H420" s="61" t="str">
        <f>'Map and Ab list'!C137</f>
        <v>A30</v>
      </c>
      <c r="I420" s="61" t="e">
        <f t="shared" si="73"/>
        <v>#VALUE!</v>
      </c>
      <c r="K420" s="61" t="str">
        <f>'Map and Ab list'!C209</f>
        <v>A29</v>
      </c>
      <c r="L420" s="61" t="str">
        <f>'Map and Ab list'!C211</f>
        <v>A30</v>
      </c>
      <c r="M420" s="61" t="e">
        <f t="shared" si="74"/>
        <v>#VALUE!</v>
      </c>
      <c r="O420" s="61" t="str">
        <f>'Map and Ab list'!C283</f>
        <v>A29</v>
      </c>
      <c r="P420" s="61" t="str">
        <f>'Map and Ab list'!C285</f>
        <v>A30</v>
      </c>
      <c r="Q420" s="61" t="e">
        <f t="shared" si="75"/>
        <v>#VALUE!</v>
      </c>
      <c r="S420" s="61" t="str">
        <f>'Map and Ab list'!C357</f>
        <v>A29</v>
      </c>
      <c r="T420" s="61" t="str">
        <f>'Map and Ab list'!C359</f>
        <v>A30</v>
      </c>
      <c r="U420" s="61" t="e">
        <f t="shared" si="76"/>
        <v>#VALUE!</v>
      </c>
      <c r="W420" s="61" t="str">
        <f>'Map and Ab list'!C431</f>
        <v>A29</v>
      </c>
      <c r="X420" s="61" t="str">
        <f>'Map and Ab list'!C433</f>
        <v>A30</v>
      </c>
      <c r="Y420" s="61" t="e">
        <f t="shared" si="77"/>
        <v>#VALUE!</v>
      </c>
      <c r="AA420" s="61" t="str">
        <f>'Map and Ab list'!C505</f>
        <v>A29</v>
      </c>
      <c r="AB420" s="61" t="str">
        <f>'Map and Ab list'!C507</f>
        <v>A30</v>
      </c>
      <c r="AC420" s="61" t="e">
        <f t="shared" si="78"/>
        <v>#VALUE!</v>
      </c>
      <c r="AE420" s="61" t="str">
        <f>'Map and Ab list'!C579</f>
        <v>A29</v>
      </c>
      <c r="AF420" s="61" t="str">
        <f>'Map and Ab list'!C581</f>
        <v>A30</v>
      </c>
      <c r="AG420" s="61" t="e">
        <f t="shared" si="79"/>
        <v>#VALUE!</v>
      </c>
      <c r="AI420" s="61" t="str">
        <f>'Map and Ab list'!C653</f>
        <v>A29</v>
      </c>
      <c r="AJ420" s="61" t="str">
        <f>'Map and Ab list'!C655</f>
        <v>A30</v>
      </c>
      <c r="AK420" s="61" t="e">
        <f t="shared" si="80"/>
        <v>#VALUE!</v>
      </c>
      <c r="AM420" s="61" t="str">
        <f>'Map and Ab list'!C727</f>
        <v>A29</v>
      </c>
      <c r="AN420" s="61" t="str">
        <f>'Map and Ab list'!C729</f>
        <v>A30</v>
      </c>
      <c r="AO420" s="61" t="e">
        <f t="shared" si="81"/>
        <v>#VALUE!</v>
      </c>
      <c r="AQ420" s="61" t="str">
        <f>'Map and Ab list'!C801</f>
        <v>A29</v>
      </c>
      <c r="AR420" s="61" t="str">
        <f>'Map and Ab list'!C803</f>
        <v>A30</v>
      </c>
      <c r="AS420" s="61" t="e">
        <f t="shared" si="82"/>
        <v>#VALUE!</v>
      </c>
      <c r="AU420" s="61" t="str">
        <f>'Map and Ab list'!C875</f>
        <v>A29</v>
      </c>
      <c r="AV420" s="61" t="str">
        <f>'Map and Ab list'!C877</f>
        <v>A30</v>
      </c>
      <c r="AW420" s="61" t="e">
        <f t="shared" si="83"/>
        <v>#VALUE!</v>
      </c>
      <c r="AZ420" s="11"/>
      <c r="BA420" s="11"/>
      <c r="BC420" s="11"/>
      <c r="BD420" s="11"/>
      <c r="BE420" s="11"/>
      <c r="BG420" s="11"/>
      <c r="BH420" s="11"/>
      <c r="BI420" s="11"/>
      <c r="BK420" s="11"/>
      <c r="BL420" s="11"/>
      <c r="BM420" s="11"/>
      <c r="BO420" s="11"/>
      <c r="BP420" s="11"/>
      <c r="BQ420" s="11"/>
      <c r="BS420" s="11"/>
      <c r="BT420" s="11"/>
      <c r="BU420" s="11"/>
      <c r="BW420" s="11"/>
      <c r="BX420" s="11"/>
      <c r="BY420" s="11"/>
      <c r="CA420" s="11"/>
      <c r="CB420" s="11"/>
      <c r="CC420" s="11"/>
      <c r="CE420" s="11"/>
      <c r="CF420" s="11"/>
      <c r="CG420" s="11"/>
      <c r="CI420" s="11"/>
      <c r="CJ420" s="11"/>
      <c r="CK420" s="11"/>
      <c r="CM420" s="11"/>
      <c r="CN420" s="11"/>
      <c r="CO420" s="11"/>
      <c r="CQ420" s="11"/>
      <c r="CR420" s="11"/>
      <c r="CS420" s="11"/>
    </row>
    <row r="421" spans="1:97" ht="14.1" customHeight="1" x14ac:dyDescent="0.2">
      <c r="A421" s="64">
        <v>417</v>
      </c>
      <c r="B421" s="117" t="s">
        <v>1527</v>
      </c>
      <c r="C421" s="61" t="str">
        <f>'Map and Ab list'!D61</f>
        <v>B29</v>
      </c>
      <c r="D421" s="61" t="str">
        <f>'Map and Ab list'!D63</f>
        <v>B30</v>
      </c>
      <c r="E421" s="61" t="e">
        <f t="shared" si="72"/>
        <v>#VALUE!</v>
      </c>
      <c r="G421" s="61" t="str">
        <f>'Map and Ab list'!D135</f>
        <v>B29</v>
      </c>
      <c r="H421" s="61" t="str">
        <f>'Map and Ab list'!D137</f>
        <v>B30</v>
      </c>
      <c r="I421" s="61" t="e">
        <f t="shared" si="73"/>
        <v>#VALUE!</v>
      </c>
      <c r="K421" s="61" t="str">
        <f>'Map and Ab list'!D209</f>
        <v>B29</v>
      </c>
      <c r="L421" s="61" t="str">
        <f>'Map and Ab list'!D211</f>
        <v>B30</v>
      </c>
      <c r="M421" s="61" t="e">
        <f t="shared" si="74"/>
        <v>#VALUE!</v>
      </c>
      <c r="O421" s="61" t="str">
        <f>'Map and Ab list'!D283</f>
        <v>B29</v>
      </c>
      <c r="P421" s="61" t="str">
        <f>'Map and Ab list'!D285</f>
        <v>B30</v>
      </c>
      <c r="Q421" s="61" t="e">
        <f t="shared" si="75"/>
        <v>#VALUE!</v>
      </c>
      <c r="S421" s="61" t="str">
        <f>'Map and Ab list'!D357</f>
        <v>B29</v>
      </c>
      <c r="T421" s="61" t="str">
        <f>'Map and Ab list'!D359</f>
        <v>B30</v>
      </c>
      <c r="U421" s="61" t="e">
        <f t="shared" si="76"/>
        <v>#VALUE!</v>
      </c>
      <c r="W421" s="61" t="str">
        <f>'Map and Ab list'!D431</f>
        <v>B29</v>
      </c>
      <c r="X421" s="61" t="str">
        <f>'Map and Ab list'!D433</f>
        <v>B30</v>
      </c>
      <c r="Y421" s="61" t="e">
        <f t="shared" si="77"/>
        <v>#VALUE!</v>
      </c>
      <c r="AA421" s="61" t="str">
        <f>'Map and Ab list'!D505</f>
        <v>B29</v>
      </c>
      <c r="AB421" s="61" t="str">
        <f>'Map and Ab list'!D507</f>
        <v>B30</v>
      </c>
      <c r="AC421" s="61" t="e">
        <f t="shared" si="78"/>
        <v>#VALUE!</v>
      </c>
      <c r="AE421" s="61" t="str">
        <f>'Map and Ab list'!D579</f>
        <v>B29</v>
      </c>
      <c r="AF421" s="61" t="str">
        <f>'Map and Ab list'!D581</f>
        <v>B30</v>
      </c>
      <c r="AG421" s="61" t="e">
        <f t="shared" si="79"/>
        <v>#VALUE!</v>
      </c>
      <c r="AI421" s="61" t="str">
        <f>'Map and Ab list'!D653</f>
        <v>B29</v>
      </c>
      <c r="AJ421" s="61" t="str">
        <f>'Map and Ab list'!D655</f>
        <v>B30</v>
      </c>
      <c r="AK421" s="61" t="e">
        <f t="shared" si="80"/>
        <v>#VALUE!</v>
      </c>
      <c r="AM421" s="61" t="str">
        <f>'Map and Ab list'!D727</f>
        <v>B29</v>
      </c>
      <c r="AN421" s="61" t="str">
        <f>'Map and Ab list'!D729</f>
        <v>B30</v>
      </c>
      <c r="AO421" s="61" t="e">
        <f t="shared" si="81"/>
        <v>#VALUE!</v>
      </c>
      <c r="AQ421" s="61" t="str">
        <f>'Map and Ab list'!D801</f>
        <v>B29</v>
      </c>
      <c r="AR421" s="61" t="str">
        <f>'Map and Ab list'!D803</f>
        <v>B30</v>
      </c>
      <c r="AS421" s="61" t="e">
        <f t="shared" si="82"/>
        <v>#VALUE!</v>
      </c>
      <c r="AU421" s="61" t="str">
        <f>'Map and Ab list'!D875</f>
        <v>B29</v>
      </c>
      <c r="AV421" s="61" t="str">
        <f>'Map and Ab list'!D877</f>
        <v>B30</v>
      </c>
      <c r="AW421" s="61" t="e">
        <f t="shared" si="83"/>
        <v>#VALUE!</v>
      </c>
      <c r="AZ421" s="11"/>
      <c r="BA421" s="11"/>
      <c r="BC421" s="11"/>
      <c r="BD421" s="11"/>
      <c r="BE421" s="11"/>
      <c r="BG421" s="11"/>
      <c r="BH421" s="11"/>
      <c r="BI421" s="11"/>
      <c r="BK421" s="11"/>
      <c r="BL421" s="11"/>
      <c r="BM421" s="11"/>
      <c r="BO421" s="11"/>
      <c r="BP421" s="11"/>
      <c r="BQ421" s="11"/>
      <c r="BS421" s="11"/>
      <c r="BT421" s="11"/>
      <c r="BU421" s="11"/>
      <c r="BW421" s="11"/>
      <c r="BX421" s="11"/>
      <c r="BY421" s="11"/>
      <c r="CA421" s="11"/>
      <c r="CB421" s="11"/>
      <c r="CC421" s="11"/>
      <c r="CE421" s="11"/>
      <c r="CF421" s="11"/>
      <c r="CG421" s="11"/>
      <c r="CI421" s="11"/>
      <c r="CJ421" s="11"/>
      <c r="CK421" s="11"/>
      <c r="CM421" s="11"/>
      <c r="CN421" s="11"/>
      <c r="CO421" s="11"/>
      <c r="CQ421" s="11"/>
      <c r="CR421" s="11"/>
      <c r="CS421" s="11"/>
    </row>
    <row r="422" spans="1:97" ht="14.1" customHeight="1" x14ac:dyDescent="0.2">
      <c r="A422" s="64">
        <v>418</v>
      </c>
      <c r="B422" s="117" t="s">
        <v>1528</v>
      </c>
      <c r="C422" s="61" t="str">
        <f>'Map and Ab list'!E61</f>
        <v>C29</v>
      </c>
      <c r="D422" s="61" t="str">
        <f>'Map and Ab list'!E63</f>
        <v>C30</v>
      </c>
      <c r="E422" s="61" t="e">
        <f t="shared" si="72"/>
        <v>#VALUE!</v>
      </c>
      <c r="G422" s="61" t="str">
        <f>'Map and Ab list'!E135</f>
        <v>C29</v>
      </c>
      <c r="H422" s="61" t="str">
        <f>'Map and Ab list'!E137</f>
        <v>C30</v>
      </c>
      <c r="I422" s="61" t="e">
        <f t="shared" si="73"/>
        <v>#VALUE!</v>
      </c>
      <c r="K422" s="61" t="str">
        <f>'Map and Ab list'!E209</f>
        <v>C29</v>
      </c>
      <c r="L422" s="61" t="str">
        <f>'Map and Ab list'!E211</f>
        <v>C30</v>
      </c>
      <c r="M422" s="61" t="e">
        <f t="shared" si="74"/>
        <v>#VALUE!</v>
      </c>
      <c r="O422" s="61" t="str">
        <f>'Map and Ab list'!E283</f>
        <v>C29</v>
      </c>
      <c r="P422" s="61" t="str">
        <f>'Map and Ab list'!E285</f>
        <v>C30</v>
      </c>
      <c r="Q422" s="61" t="e">
        <f t="shared" si="75"/>
        <v>#VALUE!</v>
      </c>
      <c r="S422" s="61" t="str">
        <f>'Map and Ab list'!E357</f>
        <v>C29</v>
      </c>
      <c r="T422" s="61" t="str">
        <f>'Map and Ab list'!E359</f>
        <v>C30</v>
      </c>
      <c r="U422" s="61" t="e">
        <f t="shared" si="76"/>
        <v>#VALUE!</v>
      </c>
      <c r="W422" s="61" t="str">
        <f>'Map and Ab list'!E431</f>
        <v>C29</v>
      </c>
      <c r="X422" s="61" t="str">
        <f>'Map and Ab list'!E433</f>
        <v>C30</v>
      </c>
      <c r="Y422" s="61" t="e">
        <f t="shared" si="77"/>
        <v>#VALUE!</v>
      </c>
      <c r="AA422" s="61" t="str">
        <f>'Map and Ab list'!E505</f>
        <v>C29</v>
      </c>
      <c r="AB422" s="61" t="str">
        <f>'Map and Ab list'!E507</f>
        <v>C30</v>
      </c>
      <c r="AC422" s="61" t="e">
        <f t="shared" si="78"/>
        <v>#VALUE!</v>
      </c>
      <c r="AE422" s="61" t="str">
        <f>'Map and Ab list'!E579</f>
        <v>C29</v>
      </c>
      <c r="AF422" s="61" t="str">
        <f>'Map and Ab list'!E581</f>
        <v>C30</v>
      </c>
      <c r="AG422" s="61" t="e">
        <f t="shared" si="79"/>
        <v>#VALUE!</v>
      </c>
      <c r="AI422" s="61" t="str">
        <f>'Map and Ab list'!E653</f>
        <v>C29</v>
      </c>
      <c r="AJ422" s="61" t="str">
        <f>'Map and Ab list'!E655</f>
        <v>C30</v>
      </c>
      <c r="AK422" s="61" t="e">
        <f t="shared" si="80"/>
        <v>#VALUE!</v>
      </c>
      <c r="AM422" s="61" t="str">
        <f>'Map and Ab list'!E727</f>
        <v>C29</v>
      </c>
      <c r="AN422" s="61" t="str">
        <f>'Map and Ab list'!E729</f>
        <v>C30</v>
      </c>
      <c r="AO422" s="61" t="e">
        <f t="shared" si="81"/>
        <v>#VALUE!</v>
      </c>
      <c r="AQ422" s="61" t="str">
        <f>'Map and Ab list'!E801</f>
        <v>C29</v>
      </c>
      <c r="AR422" s="61" t="str">
        <f>'Map and Ab list'!E803</f>
        <v>C30</v>
      </c>
      <c r="AS422" s="61" t="e">
        <f t="shared" si="82"/>
        <v>#VALUE!</v>
      </c>
      <c r="AU422" s="61" t="str">
        <f>'Map and Ab list'!E875</f>
        <v>C29</v>
      </c>
      <c r="AV422" s="61" t="str">
        <f>'Map and Ab list'!E877</f>
        <v>C30</v>
      </c>
      <c r="AW422" s="61" t="e">
        <f t="shared" si="83"/>
        <v>#VALUE!</v>
      </c>
      <c r="AZ422" s="11"/>
      <c r="BA422" s="11"/>
      <c r="BC422" s="11"/>
      <c r="BD422" s="11"/>
      <c r="BE422" s="11"/>
      <c r="BG422" s="11"/>
      <c r="BH422" s="11"/>
      <c r="BI422" s="11"/>
      <c r="BK422" s="11"/>
      <c r="BL422" s="11"/>
      <c r="BM422" s="11"/>
      <c r="BO422" s="11"/>
      <c r="BP422" s="11"/>
      <c r="BQ422" s="11"/>
      <c r="BS422" s="11"/>
      <c r="BT422" s="11"/>
      <c r="BU422" s="11"/>
      <c r="BW422" s="11"/>
      <c r="BX422" s="11"/>
      <c r="BY422" s="11"/>
      <c r="CA422" s="11"/>
      <c r="CB422" s="11"/>
      <c r="CC422" s="11"/>
      <c r="CE422" s="11"/>
      <c r="CF422" s="11"/>
      <c r="CG422" s="11"/>
      <c r="CI422" s="11"/>
      <c r="CJ422" s="11"/>
      <c r="CK422" s="11"/>
      <c r="CM422" s="11"/>
      <c r="CN422" s="11"/>
      <c r="CO422" s="11"/>
      <c r="CQ422" s="11"/>
      <c r="CR422" s="11"/>
      <c r="CS422" s="11"/>
    </row>
    <row r="423" spans="1:97" ht="14.1" customHeight="1" x14ac:dyDescent="0.2">
      <c r="A423" s="64">
        <v>419</v>
      </c>
      <c r="B423" s="117" t="s">
        <v>1529</v>
      </c>
      <c r="C423" s="61" t="str">
        <f>'Map and Ab list'!F61</f>
        <v>D29</v>
      </c>
      <c r="D423" s="61" t="str">
        <f>'Map and Ab list'!F63</f>
        <v>D30</v>
      </c>
      <c r="E423" s="61" t="e">
        <f t="shared" si="72"/>
        <v>#VALUE!</v>
      </c>
      <c r="G423" s="61" t="str">
        <f>'Map and Ab list'!F135</f>
        <v>D29</v>
      </c>
      <c r="H423" s="61" t="str">
        <f>'Map and Ab list'!F137</f>
        <v>D30</v>
      </c>
      <c r="I423" s="61" t="e">
        <f t="shared" si="73"/>
        <v>#VALUE!</v>
      </c>
      <c r="K423" s="61" t="str">
        <f>'Map and Ab list'!F209</f>
        <v>D29</v>
      </c>
      <c r="L423" s="61" t="str">
        <f>'Map and Ab list'!F211</f>
        <v>D30</v>
      </c>
      <c r="M423" s="61" t="e">
        <f t="shared" si="74"/>
        <v>#VALUE!</v>
      </c>
      <c r="O423" s="61" t="str">
        <f>'Map and Ab list'!F283</f>
        <v>D29</v>
      </c>
      <c r="P423" s="61" t="str">
        <f>'Map and Ab list'!F285</f>
        <v>D30</v>
      </c>
      <c r="Q423" s="61" t="e">
        <f t="shared" si="75"/>
        <v>#VALUE!</v>
      </c>
      <c r="S423" s="61" t="str">
        <f>'Map and Ab list'!F357</f>
        <v>D29</v>
      </c>
      <c r="T423" s="61" t="str">
        <f>'Map and Ab list'!F359</f>
        <v>D30</v>
      </c>
      <c r="U423" s="61" t="e">
        <f t="shared" si="76"/>
        <v>#VALUE!</v>
      </c>
      <c r="W423" s="61" t="str">
        <f>'Map and Ab list'!F431</f>
        <v>D29</v>
      </c>
      <c r="X423" s="61" t="str">
        <f>'Map and Ab list'!F433</f>
        <v>D30</v>
      </c>
      <c r="Y423" s="61" t="e">
        <f t="shared" si="77"/>
        <v>#VALUE!</v>
      </c>
      <c r="AA423" s="61" t="str">
        <f>'Map and Ab list'!F505</f>
        <v>D29</v>
      </c>
      <c r="AB423" s="61" t="str">
        <f>'Map and Ab list'!F507</f>
        <v>D30</v>
      </c>
      <c r="AC423" s="61" t="e">
        <f t="shared" si="78"/>
        <v>#VALUE!</v>
      </c>
      <c r="AE423" s="61" t="str">
        <f>'Map and Ab list'!F579</f>
        <v>D29</v>
      </c>
      <c r="AF423" s="61" t="str">
        <f>'Map and Ab list'!F581</f>
        <v>D30</v>
      </c>
      <c r="AG423" s="61" t="e">
        <f t="shared" si="79"/>
        <v>#VALUE!</v>
      </c>
      <c r="AI423" s="61" t="str">
        <f>'Map and Ab list'!F653</f>
        <v>D29</v>
      </c>
      <c r="AJ423" s="61" t="str">
        <f>'Map and Ab list'!F655</f>
        <v>D30</v>
      </c>
      <c r="AK423" s="61" t="e">
        <f t="shared" si="80"/>
        <v>#VALUE!</v>
      </c>
      <c r="AM423" s="61" t="str">
        <f>'Map and Ab list'!F727</f>
        <v>D29</v>
      </c>
      <c r="AN423" s="61" t="str">
        <f>'Map and Ab list'!F729</f>
        <v>D30</v>
      </c>
      <c r="AO423" s="61" t="e">
        <f t="shared" si="81"/>
        <v>#VALUE!</v>
      </c>
      <c r="AQ423" s="61" t="str">
        <f>'Map and Ab list'!F801</f>
        <v>D29</v>
      </c>
      <c r="AR423" s="61" t="str">
        <f>'Map and Ab list'!F803</f>
        <v>D30</v>
      </c>
      <c r="AS423" s="61" t="e">
        <f t="shared" si="82"/>
        <v>#VALUE!</v>
      </c>
      <c r="AU423" s="61" t="str">
        <f>'Map and Ab list'!F875</f>
        <v>D29</v>
      </c>
      <c r="AV423" s="61" t="str">
        <f>'Map and Ab list'!F877</f>
        <v>D30</v>
      </c>
      <c r="AW423" s="61" t="e">
        <f t="shared" si="83"/>
        <v>#VALUE!</v>
      </c>
      <c r="AZ423" s="11"/>
      <c r="BA423" s="11"/>
      <c r="BC423" s="11"/>
      <c r="BD423" s="11"/>
      <c r="BE423" s="11"/>
      <c r="BG423" s="11"/>
      <c r="BH423" s="11"/>
      <c r="BI423" s="11"/>
      <c r="BK423" s="11"/>
      <c r="BL423" s="11"/>
      <c r="BM423" s="11"/>
      <c r="BO423" s="11"/>
      <c r="BP423" s="11"/>
      <c r="BQ423" s="11"/>
      <c r="BS423" s="11"/>
      <c r="BT423" s="11"/>
      <c r="BU423" s="11"/>
      <c r="BW423" s="11"/>
      <c r="BX423" s="11"/>
      <c r="BY423" s="11"/>
      <c r="CA423" s="11"/>
      <c r="CB423" s="11"/>
      <c r="CC423" s="11"/>
      <c r="CE423" s="11"/>
      <c r="CF423" s="11"/>
      <c r="CG423" s="11"/>
      <c r="CI423" s="11"/>
      <c r="CJ423" s="11"/>
      <c r="CK423" s="11"/>
      <c r="CM423" s="11"/>
      <c r="CN423" s="11"/>
      <c r="CO423" s="11"/>
      <c r="CQ423" s="11"/>
      <c r="CR423" s="11"/>
      <c r="CS423" s="11"/>
    </row>
    <row r="424" spans="1:97" ht="14.1" customHeight="1" x14ac:dyDescent="0.2">
      <c r="A424" s="64">
        <v>420</v>
      </c>
      <c r="B424" s="117" t="s">
        <v>1530</v>
      </c>
      <c r="C424" s="61" t="str">
        <f>'Map and Ab list'!G61</f>
        <v>E29</v>
      </c>
      <c r="D424" s="61" t="str">
        <f>'Map and Ab list'!G63</f>
        <v>E30</v>
      </c>
      <c r="E424" s="61" t="e">
        <f t="shared" si="72"/>
        <v>#VALUE!</v>
      </c>
      <c r="G424" s="61" t="str">
        <f>'Map and Ab list'!G135</f>
        <v>E29</v>
      </c>
      <c r="H424" s="61" t="str">
        <f>'Map and Ab list'!G137</f>
        <v>E30</v>
      </c>
      <c r="I424" s="61" t="e">
        <f t="shared" si="73"/>
        <v>#VALUE!</v>
      </c>
      <c r="K424" s="61" t="str">
        <f>'Map and Ab list'!G209</f>
        <v>E29</v>
      </c>
      <c r="L424" s="61" t="str">
        <f>'Map and Ab list'!G211</f>
        <v>E30</v>
      </c>
      <c r="M424" s="61" t="e">
        <f t="shared" si="74"/>
        <v>#VALUE!</v>
      </c>
      <c r="O424" s="61" t="str">
        <f>'Map and Ab list'!G283</f>
        <v>E29</v>
      </c>
      <c r="P424" s="61" t="str">
        <f>'Map and Ab list'!G285</f>
        <v>E30</v>
      </c>
      <c r="Q424" s="61" t="e">
        <f t="shared" si="75"/>
        <v>#VALUE!</v>
      </c>
      <c r="S424" s="61" t="str">
        <f>'Map and Ab list'!G357</f>
        <v>E29</v>
      </c>
      <c r="T424" s="61" t="str">
        <f>'Map and Ab list'!G359</f>
        <v>E30</v>
      </c>
      <c r="U424" s="61" t="e">
        <f t="shared" si="76"/>
        <v>#VALUE!</v>
      </c>
      <c r="W424" s="61" t="str">
        <f>'Map and Ab list'!G431</f>
        <v>E29</v>
      </c>
      <c r="X424" s="61" t="str">
        <f>'Map and Ab list'!G433</f>
        <v>E30</v>
      </c>
      <c r="Y424" s="61" t="e">
        <f t="shared" si="77"/>
        <v>#VALUE!</v>
      </c>
      <c r="AA424" s="61" t="str">
        <f>'Map and Ab list'!G505</f>
        <v>E29</v>
      </c>
      <c r="AB424" s="61" t="str">
        <f>'Map and Ab list'!G507</f>
        <v>E30</v>
      </c>
      <c r="AC424" s="61" t="e">
        <f t="shared" si="78"/>
        <v>#VALUE!</v>
      </c>
      <c r="AE424" s="61" t="str">
        <f>'Map and Ab list'!G579</f>
        <v>E29</v>
      </c>
      <c r="AF424" s="61" t="str">
        <f>'Map and Ab list'!G581</f>
        <v>E30</v>
      </c>
      <c r="AG424" s="61" t="e">
        <f t="shared" si="79"/>
        <v>#VALUE!</v>
      </c>
      <c r="AI424" s="61" t="str">
        <f>'Map and Ab list'!G653</f>
        <v>E29</v>
      </c>
      <c r="AJ424" s="61" t="str">
        <f>'Map and Ab list'!G655</f>
        <v>E30</v>
      </c>
      <c r="AK424" s="61" t="e">
        <f t="shared" si="80"/>
        <v>#VALUE!</v>
      </c>
      <c r="AM424" s="61" t="str">
        <f>'Map and Ab list'!G727</f>
        <v>E29</v>
      </c>
      <c r="AN424" s="61" t="str">
        <f>'Map and Ab list'!G729</f>
        <v>E30</v>
      </c>
      <c r="AO424" s="61" t="e">
        <f t="shared" si="81"/>
        <v>#VALUE!</v>
      </c>
      <c r="AQ424" s="61" t="str">
        <f>'Map and Ab list'!G801</f>
        <v>E29</v>
      </c>
      <c r="AR424" s="61" t="str">
        <f>'Map and Ab list'!G803</f>
        <v>E30</v>
      </c>
      <c r="AS424" s="61" t="e">
        <f t="shared" si="82"/>
        <v>#VALUE!</v>
      </c>
      <c r="AU424" s="61" t="str">
        <f>'Map and Ab list'!G875</f>
        <v>E29</v>
      </c>
      <c r="AV424" s="61" t="str">
        <f>'Map and Ab list'!G877</f>
        <v>E30</v>
      </c>
      <c r="AW424" s="61" t="e">
        <f t="shared" si="83"/>
        <v>#VALUE!</v>
      </c>
      <c r="AZ424" s="11"/>
      <c r="BA424" s="11"/>
      <c r="BC424" s="11"/>
      <c r="BD424" s="11"/>
      <c r="BE424" s="11"/>
      <c r="BG424" s="11"/>
      <c r="BH424" s="11"/>
      <c r="BI424" s="11"/>
      <c r="BK424" s="11"/>
      <c r="BL424" s="11"/>
      <c r="BM424" s="11"/>
      <c r="BO424" s="11"/>
      <c r="BP424" s="11"/>
      <c r="BQ424" s="11"/>
      <c r="BS424" s="11"/>
      <c r="BT424" s="11"/>
      <c r="BU424" s="11"/>
      <c r="BW424" s="11"/>
      <c r="BX424" s="11"/>
      <c r="BY424" s="11"/>
      <c r="CA424" s="11"/>
      <c r="CB424" s="11"/>
      <c r="CC424" s="11"/>
      <c r="CE424" s="11"/>
      <c r="CF424" s="11"/>
      <c r="CG424" s="11"/>
      <c r="CI424" s="11"/>
      <c r="CJ424" s="11"/>
      <c r="CK424" s="11"/>
      <c r="CM424" s="11"/>
      <c r="CN424" s="11"/>
      <c r="CO424" s="11"/>
      <c r="CQ424" s="11"/>
      <c r="CR424" s="11"/>
      <c r="CS424" s="11"/>
    </row>
    <row r="425" spans="1:97" ht="14.1" customHeight="1" x14ac:dyDescent="0.2">
      <c r="A425" s="64">
        <v>421</v>
      </c>
      <c r="B425" s="117" t="s">
        <v>1531</v>
      </c>
      <c r="C425" s="61" t="str">
        <f>'Map and Ab list'!H61</f>
        <v>F29</v>
      </c>
      <c r="D425" s="61" t="str">
        <f>'Map and Ab list'!H63</f>
        <v>F30</v>
      </c>
      <c r="E425" s="61" t="e">
        <f t="shared" si="72"/>
        <v>#VALUE!</v>
      </c>
      <c r="G425" s="61" t="str">
        <f>'Map and Ab list'!H135</f>
        <v>F29</v>
      </c>
      <c r="H425" s="61" t="str">
        <f>'Map and Ab list'!H137</f>
        <v>F30</v>
      </c>
      <c r="I425" s="61" t="e">
        <f t="shared" si="73"/>
        <v>#VALUE!</v>
      </c>
      <c r="K425" s="61" t="str">
        <f>'Map and Ab list'!H209</f>
        <v>F29</v>
      </c>
      <c r="L425" s="61" t="str">
        <f>'Map and Ab list'!H211</f>
        <v>F30</v>
      </c>
      <c r="M425" s="61" t="e">
        <f t="shared" si="74"/>
        <v>#VALUE!</v>
      </c>
      <c r="O425" s="61" t="str">
        <f>'Map and Ab list'!H283</f>
        <v>F29</v>
      </c>
      <c r="P425" s="61" t="str">
        <f>'Map and Ab list'!H285</f>
        <v>F30</v>
      </c>
      <c r="Q425" s="61" t="e">
        <f t="shared" si="75"/>
        <v>#VALUE!</v>
      </c>
      <c r="S425" s="61" t="str">
        <f>'Map and Ab list'!H357</f>
        <v>F29</v>
      </c>
      <c r="T425" s="61" t="str">
        <f>'Map and Ab list'!H359</f>
        <v>F30</v>
      </c>
      <c r="U425" s="61" t="e">
        <f t="shared" si="76"/>
        <v>#VALUE!</v>
      </c>
      <c r="W425" s="61" t="str">
        <f>'Map and Ab list'!H431</f>
        <v>F29</v>
      </c>
      <c r="X425" s="61" t="str">
        <f>'Map and Ab list'!H433</f>
        <v>F30</v>
      </c>
      <c r="Y425" s="61" t="e">
        <f t="shared" si="77"/>
        <v>#VALUE!</v>
      </c>
      <c r="AA425" s="61" t="str">
        <f>'Map and Ab list'!H505</f>
        <v>F29</v>
      </c>
      <c r="AB425" s="61" t="str">
        <f>'Map and Ab list'!H507</f>
        <v>F30</v>
      </c>
      <c r="AC425" s="61" t="e">
        <f t="shared" si="78"/>
        <v>#VALUE!</v>
      </c>
      <c r="AE425" s="61" t="str">
        <f>'Map and Ab list'!H579</f>
        <v>F29</v>
      </c>
      <c r="AF425" s="61" t="str">
        <f>'Map and Ab list'!H581</f>
        <v>F30</v>
      </c>
      <c r="AG425" s="61" t="e">
        <f t="shared" si="79"/>
        <v>#VALUE!</v>
      </c>
      <c r="AI425" s="61" t="str">
        <f>'Map and Ab list'!H653</f>
        <v>F29</v>
      </c>
      <c r="AJ425" s="61" t="str">
        <f>'Map and Ab list'!H655</f>
        <v>F30</v>
      </c>
      <c r="AK425" s="61" t="e">
        <f t="shared" si="80"/>
        <v>#VALUE!</v>
      </c>
      <c r="AM425" s="61" t="str">
        <f>'Map and Ab list'!H727</f>
        <v>F29</v>
      </c>
      <c r="AN425" s="61" t="str">
        <f>'Map and Ab list'!H729</f>
        <v>F30</v>
      </c>
      <c r="AO425" s="61" t="e">
        <f t="shared" si="81"/>
        <v>#VALUE!</v>
      </c>
      <c r="AQ425" s="61" t="str">
        <f>'Map and Ab list'!H801</f>
        <v>F29</v>
      </c>
      <c r="AR425" s="61" t="str">
        <f>'Map and Ab list'!H803</f>
        <v>F30</v>
      </c>
      <c r="AS425" s="61" t="e">
        <f t="shared" si="82"/>
        <v>#VALUE!</v>
      </c>
      <c r="AU425" s="61" t="str">
        <f>'Map and Ab list'!H875</f>
        <v>F29</v>
      </c>
      <c r="AV425" s="61" t="str">
        <f>'Map and Ab list'!H877</f>
        <v>F30</v>
      </c>
      <c r="AW425" s="61" t="e">
        <f t="shared" si="83"/>
        <v>#VALUE!</v>
      </c>
      <c r="AZ425" s="11"/>
      <c r="BA425" s="11"/>
      <c r="BC425" s="11"/>
      <c r="BD425" s="11"/>
      <c r="BE425" s="11"/>
      <c r="BG425" s="11"/>
      <c r="BH425" s="11"/>
      <c r="BI425" s="11"/>
      <c r="BK425" s="11"/>
      <c r="BL425" s="11"/>
      <c r="BM425" s="11"/>
      <c r="BO425" s="11"/>
      <c r="BP425" s="11"/>
      <c r="BQ425" s="11"/>
      <c r="BS425" s="11"/>
      <c r="BT425" s="11"/>
      <c r="BU425" s="11"/>
      <c r="BW425" s="11"/>
      <c r="BX425" s="11"/>
      <c r="BY425" s="11"/>
      <c r="CA425" s="11"/>
      <c r="CB425" s="11"/>
      <c r="CC425" s="11"/>
      <c r="CE425" s="11"/>
      <c r="CF425" s="11"/>
      <c r="CG425" s="11"/>
      <c r="CI425" s="11"/>
      <c r="CJ425" s="11"/>
      <c r="CK425" s="11"/>
      <c r="CM425" s="11"/>
      <c r="CN425" s="11"/>
      <c r="CO425" s="11"/>
      <c r="CQ425" s="11"/>
      <c r="CR425" s="11"/>
      <c r="CS425" s="11"/>
    </row>
    <row r="426" spans="1:97" ht="14.1" customHeight="1" x14ac:dyDescent="0.2">
      <c r="A426" s="64">
        <v>422</v>
      </c>
      <c r="B426" s="117" t="s">
        <v>1532</v>
      </c>
      <c r="C426" s="61" t="str">
        <f>'Map and Ab list'!I61</f>
        <v>G29</v>
      </c>
      <c r="D426" s="61" t="str">
        <f>'Map and Ab list'!I63</f>
        <v>G30</v>
      </c>
      <c r="E426" s="61" t="e">
        <f t="shared" si="72"/>
        <v>#VALUE!</v>
      </c>
      <c r="G426" s="61" t="str">
        <f>'Map and Ab list'!I135</f>
        <v>G29</v>
      </c>
      <c r="H426" s="61" t="str">
        <f>'Map and Ab list'!I137</f>
        <v>G30</v>
      </c>
      <c r="I426" s="61" t="e">
        <f t="shared" si="73"/>
        <v>#VALUE!</v>
      </c>
      <c r="K426" s="61" t="str">
        <f>'Map and Ab list'!I209</f>
        <v>G29</v>
      </c>
      <c r="L426" s="61" t="str">
        <f>'Map and Ab list'!I211</f>
        <v>G30</v>
      </c>
      <c r="M426" s="61" t="e">
        <f t="shared" si="74"/>
        <v>#VALUE!</v>
      </c>
      <c r="O426" s="61" t="str">
        <f>'Map and Ab list'!I283</f>
        <v>G29</v>
      </c>
      <c r="P426" s="61" t="str">
        <f>'Map and Ab list'!I285</f>
        <v>G30</v>
      </c>
      <c r="Q426" s="61" t="e">
        <f t="shared" si="75"/>
        <v>#VALUE!</v>
      </c>
      <c r="S426" s="61" t="str">
        <f>'Map and Ab list'!I357</f>
        <v>G29</v>
      </c>
      <c r="T426" s="61" t="str">
        <f>'Map and Ab list'!I359</f>
        <v>G30</v>
      </c>
      <c r="U426" s="61" t="e">
        <f t="shared" si="76"/>
        <v>#VALUE!</v>
      </c>
      <c r="W426" s="61" t="str">
        <f>'Map and Ab list'!I431</f>
        <v>G29</v>
      </c>
      <c r="X426" s="61" t="str">
        <f>'Map and Ab list'!I433</f>
        <v>G30</v>
      </c>
      <c r="Y426" s="61" t="e">
        <f t="shared" si="77"/>
        <v>#VALUE!</v>
      </c>
      <c r="AA426" s="61" t="str">
        <f>'Map and Ab list'!I505</f>
        <v>G29</v>
      </c>
      <c r="AB426" s="61" t="str">
        <f>'Map and Ab list'!I507</f>
        <v>G30</v>
      </c>
      <c r="AC426" s="61" t="e">
        <f t="shared" si="78"/>
        <v>#VALUE!</v>
      </c>
      <c r="AE426" s="61" t="str">
        <f>'Map and Ab list'!I579</f>
        <v>G29</v>
      </c>
      <c r="AF426" s="61" t="str">
        <f>'Map and Ab list'!I581</f>
        <v>G30</v>
      </c>
      <c r="AG426" s="61" t="e">
        <f t="shared" si="79"/>
        <v>#VALUE!</v>
      </c>
      <c r="AI426" s="61" t="str">
        <f>'Map and Ab list'!I653</f>
        <v>G29</v>
      </c>
      <c r="AJ426" s="61" t="str">
        <f>'Map and Ab list'!I655</f>
        <v>G30</v>
      </c>
      <c r="AK426" s="61" t="e">
        <f t="shared" si="80"/>
        <v>#VALUE!</v>
      </c>
      <c r="AM426" s="61" t="str">
        <f>'Map and Ab list'!I727</f>
        <v>G29</v>
      </c>
      <c r="AN426" s="61" t="str">
        <f>'Map and Ab list'!I729</f>
        <v>G30</v>
      </c>
      <c r="AO426" s="61" t="e">
        <f t="shared" si="81"/>
        <v>#VALUE!</v>
      </c>
      <c r="AQ426" s="61" t="str">
        <f>'Map and Ab list'!I801</f>
        <v>G29</v>
      </c>
      <c r="AR426" s="61" t="str">
        <f>'Map and Ab list'!I803</f>
        <v>G30</v>
      </c>
      <c r="AS426" s="61" t="e">
        <f t="shared" si="82"/>
        <v>#VALUE!</v>
      </c>
      <c r="AU426" s="61" t="str">
        <f>'Map and Ab list'!I875</f>
        <v>G29</v>
      </c>
      <c r="AV426" s="61" t="str">
        <f>'Map and Ab list'!I877</f>
        <v>G30</v>
      </c>
      <c r="AW426" s="61" t="e">
        <f t="shared" si="83"/>
        <v>#VALUE!</v>
      </c>
      <c r="AZ426" s="11"/>
      <c r="BA426" s="11"/>
      <c r="BC426" s="11"/>
      <c r="BD426" s="11"/>
      <c r="BE426" s="11"/>
      <c r="BG426" s="11"/>
      <c r="BH426" s="11"/>
      <c r="BI426" s="11"/>
      <c r="BK426" s="11"/>
      <c r="BL426" s="11"/>
      <c r="BM426" s="11"/>
      <c r="BO426" s="11"/>
      <c r="BP426" s="11"/>
      <c r="BQ426" s="11"/>
      <c r="BS426" s="11"/>
      <c r="BT426" s="11"/>
      <c r="BU426" s="11"/>
      <c r="BW426" s="11"/>
      <c r="BX426" s="11"/>
      <c r="BY426" s="11"/>
      <c r="CA426" s="11"/>
      <c r="CB426" s="11"/>
      <c r="CC426" s="11"/>
      <c r="CE426" s="11"/>
      <c r="CF426" s="11"/>
      <c r="CG426" s="11"/>
      <c r="CI426" s="11"/>
      <c r="CJ426" s="11"/>
      <c r="CK426" s="11"/>
      <c r="CM426" s="11"/>
      <c r="CN426" s="11"/>
      <c r="CO426" s="11"/>
      <c r="CQ426" s="11"/>
      <c r="CR426" s="11"/>
      <c r="CS426" s="11"/>
    </row>
    <row r="427" spans="1:97" ht="14.1" customHeight="1" x14ac:dyDescent="0.2">
      <c r="A427" s="64">
        <v>423</v>
      </c>
      <c r="B427" s="117" t="s">
        <v>1533</v>
      </c>
      <c r="C427" s="61" t="str">
        <f>'Map and Ab list'!J61</f>
        <v>H29</v>
      </c>
      <c r="D427" s="61" t="str">
        <f>'Map and Ab list'!J63</f>
        <v>H30</v>
      </c>
      <c r="E427" s="61" t="e">
        <f t="shared" si="72"/>
        <v>#VALUE!</v>
      </c>
      <c r="G427" s="61" t="str">
        <f>'Map and Ab list'!J135</f>
        <v>H29</v>
      </c>
      <c r="H427" s="61" t="str">
        <f>'Map and Ab list'!J137</f>
        <v>H30</v>
      </c>
      <c r="I427" s="61" t="e">
        <f t="shared" si="73"/>
        <v>#VALUE!</v>
      </c>
      <c r="K427" s="61" t="str">
        <f>'Map and Ab list'!J209</f>
        <v>H29</v>
      </c>
      <c r="L427" s="61" t="str">
        <f>'Map and Ab list'!J211</f>
        <v>H30</v>
      </c>
      <c r="M427" s="61" t="e">
        <f t="shared" si="74"/>
        <v>#VALUE!</v>
      </c>
      <c r="O427" s="61" t="str">
        <f>'Map and Ab list'!J283</f>
        <v>H29</v>
      </c>
      <c r="P427" s="61" t="str">
        <f>'Map and Ab list'!J285</f>
        <v>H30</v>
      </c>
      <c r="Q427" s="61" t="e">
        <f t="shared" si="75"/>
        <v>#VALUE!</v>
      </c>
      <c r="S427" s="61" t="str">
        <f>'Map and Ab list'!J357</f>
        <v>H29</v>
      </c>
      <c r="T427" s="61" t="str">
        <f>'Map and Ab list'!J359</f>
        <v>H30</v>
      </c>
      <c r="U427" s="61" t="e">
        <f t="shared" si="76"/>
        <v>#VALUE!</v>
      </c>
      <c r="W427" s="61" t="str">
        <f>'Map and Ab list'!J431</f>
        <v>H29</v>
      </c>
      <c r="X427" s="61" t="str">
        <f>'Map and Ab list'!J433</f>
        <v>H30</v>
      </c>
      <c r="Y427" s="61" t="e">
        <f t="shared" si="77"/>
        <v>#VALUE!</v>
      </c>
      <c r="AA427" s="61" t="str">
        <f>'Map and Ab list'!J505</f>
        <v>H29</v>
      </c>
      <c r="AB427" s="61" t="str">
        <f>'Map and Ab list'!J507</f>
        <v>H30</v>
      </c>
      <c r="AC427" s="61" t="e">
        <f t="shared" si="78"/>
        <v>#VALUE!</v>
      </c>
      <c r="AE427" s="61" t="str">
        <f>'Map and Ab list'!J579</f>
        <v>H29</v>
      </c>
      <c r="AF427" s="61" t="str">
        <f>'Map and Ab list'!J581</f>
        <v>H30</v>
      </c>
      <c r="AG427" s="61" t="e">
        <f t="shared" si="79"/>
        <v>#VALUE!</v>
      </c>
      <c r="AI427" s="61" t="str">
        <f>'Map and Ab list'!J653</f>
        <v>H29</v>
      </c>
      <c r="AJ427" s="61" t="str">
        <f>'Map and Ab list'!J655</f>
        <v>H30</v>
      </c>
      <c r="AK427" s="61" t="e">
        <f t="shared" si="80"/>
        <v>#VALUE!</v>
      </c>
      <c r="AM427" s="61" t="str">
        <f>'Map and Ab list'!J727</f>
        <v>H29</v>
      </c>
      <c r="AN427" s="61" t="str">
        <f>'Map and Ab list'!J729</f>
        <v>H30</v>
      </c>
      <c r="AO427" s="61" t="e">
        <f t="shared" si="81"/>
        <v>#VALUE!</v>
      </c>
      <c r="AQ427" s="61" t="str">
        <f>'Map and Ab list'!J801</f>
        <v>H29</v>
      </c>
      <c r="AR427" s="61" t="str">
        <f>'Map and Ab list'!J803</f>
        <v>H30</v>
      </c>
      <c r="AS427" s="61" t="e">
        <f t="shared" si="82"/>
        <v>#VALUE!</v>
      </c>
      <c r="AU427" s="61" t="str">
        <f>'Map and Ab list'!J875</f>
        <v>H29</v>
      </c>
      <c r="AV427" s="61" t="str">
        <f>'Map and Ab list'!J877</f>
        <v>H30</v>
      </c>
      <c r="AW427" s="61" t="e">
        <f t="shared" si="83"/>
        <v>#VALUE!</v>
      </c>
      <c r="AZ427" s="11"/>
      <c r="BA427" s="11"/>
      <c r="BC427" s="11"/>
      <c r="BD427" s="11"/>
      <c r="BE427" s="11"/>
      <c r="BG427" s="11"/>
      <c r="BH427" s="11"/>
      <c r="BI427" s="11"/>
      <c r="BK427" s="11"/>
      <c r="BL427" s="11"/>
      <c r="BM427" s="11"/>
      <c r="BO427" s="11"/>
      <c r="BP427" s="11"/>
      <c r="BQ427" s="11"/>
      <c r="BS427" s="11"/>
      <c r="BT427" s="11"/>
      <c r="BU427" s="11"/>
      <c r="BW427" s="11"/>
      <c r="BX427" s="11"/>
      <c r="BY427" s="11"/>
      <c r="CA427" s="11"/>
      <c r="CB427" s="11"/>
      <c r="CC427" s="11"/>
      <c r="CE427" s="11"/>
      <c r="CF427" s="11"/>
      <c r="CG427" s="11"/>
      <c r="CI427" s="11"/>
      <c r="CJ427" s="11"/>
      <c r="CK427" s="11"/>
      <c r="CM427" s="11"/>
      <c r="CN427" s="11"/>
      <c r="CO427" s="11"/>
      <c r="CQ427" s="11"/>
      <c r="CR427" s="11"/>
      <c r="CS427" s="11"/>
    </row>
    <row r="428" spans="1:97" ht="14.1" customHeight="1" x14ac:dyDescent="0.2">
      <c r="A428" s="64">
        <v>424</v>
      </c>
      <c r="B428" s="117" t="s">
        <v>1534</v>
      </c>
      <c r="C428" s="61" t="str">
        <f>'Map and Ab list'!K61</f>
        <v>I29</v>
      </c>
      <c r="D428" s="61" t="str">
        <f>'Map and Ab list'!K63</f>
        <v>I30</v>
      </c>
      <c r="E428" s="61" t="e">
        <f t="shared" si="72"/>
        <v>#VALUE!</v>
      </c>
      <c r="G428" s="61" t="str">
        <f>'Map and Ab list'!K135</f>
        <v>I29</v>
      </c>
      <c r="H428" s="61" t="str">
        <f>'Map and Ab list'!K137</f>
        <v>I30</v>
      </c>
      <c r="I428" s="61" t="e">
        <f t="shared" si="73"/>
        <v>#VALUE!</v>
      </c>
      <c r="K428" s="61" t="str">
        <f>'Map and Ab list'!K209</f>
        <v>I29</v>
      </c>
      <c r="L428" s="61" t="str">
        <f>'Map and Ab list'!K211</f>
        <v>I30</v>
      </c>
      <c r="M428" s="61" t="e">
        <f t="shared" si="74"/>
        <v>#VALUE!</v>
      </c>
      <c r="O428" s="61" t="str">
        <f>'Map and Ab list'!K283</f>
        <v>I29</v>
      </c>
      <c r="P428" s="61" t="str">
        <f>'Map and Ab list'!K285</f>
        <v>I30</v>
      </c>
      <c r="Q428" s="61" t="e">
        <f t="shared" si="75"/>
        <v>#VALUE!</v>
      </c>
      <c r="S428" s="61" t="str">
        <f>'Map and Ab list'!K357</f>
        <v>I29</v>
      </c>
      <c r="T428" s="61" t="str">
        <f>'Map and Ab list'!K359</f>
        <v>I30</v>
      </c>
      <c r="U428" s="61" t="e">
        <f t="shared" si="76"/>
        <v>#VALUE!</v>
      </c>
      <c r="W428" s="61" t="str">
        <f>'Map and Ab list'!K431</f>
        <v>I29</v>
      </c>
      <c r="X428" s="61" t="str">
        <f>'Map and Ab list'!K433</f>
        <v>I30</v>
      </c>
      <c r="Y428" s="61" t="e">
        <f t="shared" si="77"/>
        <v>#VALUE!</v>
      </c>
      <c r="AA428" s="61" t="str">
        <f>'Map and Ab list'!K505</f>
        <v>I29</v>
      </c>
      <c r="AB428" s="61" t="str">
        <f>'Map and Ab list'!K507</f>
        <v>I30</v>
      </c>
      <c r="AC428" s="61" t="e">
        <f t="shared" si="78"/>
        <v>#VALUE!</v>
      </c>
      <c r="AE428" s="61" t="str">
        <f>'Map and Ab list'!K579</f>
        <v>I29</v>
      </c>
      <c r="AF428" s="61" t="str">
        <f>'Map and Ab list'!K581</f>
        <v>I30</v>
      </c>
      <c r="AG428" s="61" t="e">
        <f t="shared" si="79"/>
        <v>#VALUE!</v>
      </c>
      <c r="AI428" s="61" t="str">
        <f>'Map and Ab list'!K653</f>
        <v>I29</v>
      </c>
      <c r="AJ428" s="61" t="str">
        <f>'Map and Ab list'!K655</f>
        <v>I30</v>
      </c>
      <c r="AK428" s="61" t="e">
        <f t="shared" si="80"/>
        <v>#VALUE!</v>
      </c>
      <c r="AM428" s="61" t="str">
        <f>'Map and Ab list'!K727</f>
        <v>I29</v>
      </c>
      <c r="AN428" s="61" t="str">
        <f>'Map and Ab list'!K729</f>
        <v>I30</v>
      </c>
      <c r="AO428" s="61" t="e">
        <f t="shared" si="81"/>
        <v>#VALUE!</v>
      </c>
      <c r="AQ428" s="61" t="str">
        <f>'Map and Ab list'!K801</f>
        <v>I29</v>
      </c>
      <c r="AR428" s="61" t="str">
        <f>'Map and Ab list'!K803</f>
        <v>I30</v>
      </c>
      <c r="AS428" s="61" t="e">
        <f t="shared" si="82"/>
        <v>#VALUE!</v>
      </c>
      <c r="AU428" s="61" t="str">
        <f>'Map and Ab list'!K875</f>
        <v>I29</v>
      </c>
      <c r="AV428" s="61" t="str">
        <f>'Map and Ab list'!K877</f>
        <v>I30</v>
      </c>
      <c r="AW428" s="61" t="e">
        <f t="shared" si="83"/>
        <v>#VALUE!</v>
      </c>
      <c r="AZ428" s="11"/>
      <c r="BA428" s="11"/>
      <c r="BC428" s="11"/>
      <c r="BD428" s="11"/>
      <c r="BE428" s="11"/>
      <c r="BG428" s="11"/>
      <c r="BH428" s="11"/>
      <c r="BI428" s="11"/>
      <c r="BK428" s="11"/>
      <c r="BL428" s="11"/>
      <c r="BM428" s="11"/>
      <c r="BO428" s="11"/>
      <c r="BP428" s="11"/>
      <c r="BQ428" s="11"/>
      <c r="BS428" s="11"/>
      <c r="BT428" s="11"/>
      <c r="BU428" s="11"/>
      <c r="BW428" s="11"/>
      <c r="BX428" s="11"/>
      <c r="BY428" s="11"/>
      <c r="CA428" s="11"/>
      <c r="CB428" s="11"/>
      <c r="CC428" s="11"/>
      <c r="CE428" s="11"/>
      <c r="CF428" s="11"/>
      <c r="CG428" s="11"/>
      <c r="CI428" s="11"/>
      <c r="CJ428" s="11"/>
      <c r="CK428" s="11"/>
      <c r="CM428" s="11"/>
      <c r="CN428" s="11"/>
      <c r="CO428" s="11"/>
      <c r="CQ428" s="11"/>
      <c r="CR428" s="11"/>
      <c r="CS428" s="11"/>
    </row>
    <row r="429" spans="1:97" ht="14.1" customHeight="1" x14ac:dyDescent="0.2">
      <c r="A429" s="64">
        <v>425</v>
      </c>
      <c r="B429" s="117" t="s">
        <v>1535</v>
      </c>
      <c r="C429" s="61" t="str">
        <f>'Map and Ab list'!L61</f>
        <v>J29</v>
      </c>
      <c r="D429" s="61" t="str">
        <f>'Map and Ab list'!L63</f>
        <v>J30</v>
      </c>
      <c r="E429" s="61" t="e">
        <f t="shared" si="72"/>
        <v>#VALUE!</v>
      </c>
      <c r="G429" s="61" t="str">
        <f>'Map and Ab list'!L135</f>
        <v>J29</v>
      </c>
      <c r="H429" s="61" t="str">
        <f>'Map and Ab list'!L137</f>
        <v>J30</v>
      </c>
      <c r="I429" s="61" t="e">
        <f t="shared" si="73"/>
        <v>#VALUE!</v>
      </c>
      <c r="K429" s="61" t="str">
        <f>'Map and Ab list'!L209</f>
        <v>J29</v>
      </c>
      <c r="L429" s="61" t="str">
        <f>'Map and Ab list'!L211</f>
        <v>J30</v>
      </c>
      <c r="M429" s="61" t="e">
        <f t="shared" si="74"/>
        <v>#VALUE!</v>
      </c>
      <c r="O429" s="61" t="str">
        <f>'Map and Ab list'!L283</f>
        <v>J29</v>
      </c>
      <c r="P429" s="61" t="str">
        <f>'Map and Ab list'!L285</f>
        <v>J30</v>
      </c>
      <c r="Q429" s="61" t="e">
        <f t="shared" si="75"/>
        <v>#VALUE!</v>
      </c>
      <c r="S429" s="61" t="str">
        <f>'Map and Ab list'!L357</f>
        <v>J29</v>
      </c>
      <c r="T429" s="61" t="str">
        <f>'Map and Ab list'!L359</f>
        <v>J30</v>
      </c>
      <c r="U429" s="61" t="e">
        <f t="shared" si="76"/>
        <v>#VALUE!</v>
      </c>
      <c r="W429" s="61" t="str">
        <f>'Map and Ab list'!L431</f>
        <v>J29</v>
      </c>
      <c r="X429" s="61" t="str">
        <f>'Map and Ab list'!L433</f>
        <v>J30</v>
      </c>
      <c r="Y429" s="61" t="e">
        <f t="shared" si="77"/>
        <v>#VALUE!</v>
      </c>
      <c r="AA429" s="61" t="str">
        <f>'Map and Ab list'!L505</f>
        <v>J29</v>
      </c>
      <c r="AB429" s="61" t="str">
        <f>'Map and Ab list'!L507</f>
        <v>J30</v>
      </c>
      <c r="AC429" s="61" t="e">
        <f t="shared" si="78"/>
        <v>#VALUE!</v>
      </c>
      <c r="AE429" s="61" t="str">
        <f>'Map and Ab list'!L579</f>
        <v>J29</v>
      </c>
      <c r="AF429" s="61" t="str">
        <f>'Map and Ab list'!L581</f>
        <v>J30</v>
      </c>
      <c r="AG429" s="61" t="e">
        <f t="shared" si="79"/>
        <v>#VALUE!</v>
      </c>
      <c r="AI429" s="61" t="str">
        <f>'Map and Ab list'!L653</f>
        <v>J29</v>
      </c>
      <c r="AJ429" s="61" t="str">
        <f>'Map and Ab list'!L655</f>
        <v>J30</v>
      </c>
      <c r="AK429" s="61" t="e">
        <f t="shared" si="80"/>
        <v>#VALUE!</v>
      </c>
      <c r="AM429" s="61" t="str">
        <f>'Map and Ab list'!L727</f>
        <v>J29</v>
      </c>
      <c r="AN429" s="61" t="str">
        <f>'Map and Ab list'!L729</f>
        <v>J30</v>
      </c>
      <c r="AO429" s="61" t="e">
        <f t="shared" si="81"/>
        <v>#VALUE!</v>
      </c>
      <c r="AQ429" s="61" t="str">
        <f>'Map and Ab list'!L801</f>
        <v>J29</v>
      </c>
      <c r="AR429" s="61" t="str">
        <f>'Map and Ab list'!L803</f>
        <v>J30</v>
      </c>
      <c r="AS429" s="61" t="e">
        <f t="shared" si="82"/>
        <v>#VALUE!</v>
      </c>
      <c r="AU429" s="61" t="str">
        <f>'Map and Ab list'!L875</f>
        <v>J29</v>
      </c>
      <c r="AV429" s="61" t="str">
        <f>'Map and Ab list'!L877</f>
        <v>J30</v>
      </c>
      <c r="AW429" s="61" t="e">
        <f t="shared" si="83"/>
        <v>#VALUE!</v>
      </c>
      <c r="AZ429" s="11"/>
      <c r="BA429" s="11"/>
      <c r="BC429" s="11"/>
      <c r="BD429" s="11"/>
      <c r="BE429" s="11"/>
      <c r="BG429" s="11"/>
      <c r="BH429" s="11"/>
      <c r="BI429" s="11"/>
      <c r="BK429" s="11"/>
      <c r="BL429" s="11"/>
      <c r="BM429" s="11"/>
      <c r="BO429" s="11"/>
      <c r="BP429" s="11"/>
      <c r="BQ429" s="11"/>
      <c r="BS429" s="11"/>
      <c r="BT429" s="11"/>
      <c r="BU429" s="11"/>
      <c r="BW429" s="11"/>
      <c r="BX429" s="11"/>
      <c r="BY429" s="11"/>
      <c r="CA429" s="11"/>
      <c r="CB429" s="11"/>
      <c r="CC429" s="11"/>
      <c r="CE429" s="11"/>
      <c r="CF429" s="11"/>
      <c r="CG429" s="11"/>
      <c r="CI429" s="11"/>
      <c r="CJ429" s="11"/>
      <c r="CK429" s="11"/>
      <c r="CM429" s="11"/>
      <c r="CN429" s="11"/>
      <c r="CO429" s="11"/>
      <c r="CQ429" s="11"/>
      <c r="CR429" s="11"/>
      <c r="CS429" s="11"/>
    </row>
    <row r="430" spans="1:97" ht="14.1" customHeight="1" x14ac:dyDescent="0.2">
      <c r="A430" s="64">
        <v>426</v>
      </c>
      <c r="B430" s="117" t="s">
        <v>1536</v>
      </c>
      <c r="C430" s="61" t="str">
        <f>'Map and Ab list'!M61</f>
        <v>K29</v>
      </c>
      <c r="D430" s="61" t="str">
        <f>'Map and Ab list'!M63</f>
        <v>K30</v>
      </c>
      <c r="E430" s="61" t="e">
        <f t="shared" si="72"/>
        <v>#VALUE!</v>
      </c>
      <c r="G430" s="61" t="str">
        <f>'Map and Ab list'!M135</f>
        <v>K29</v>
      </c>
      <c r="H430" s="61" t="str">
        <f>'Map and Ab list'!M137</f>
        <v>K30</v>
      </c>
      <c r="I430" s="61" t="e">
        <f t="shared" si="73"/>
        <v>#VALUE!</v>
      </c>
      <c r="K430" s="61" t="str">
        <f>'Map and Ab list'!M209</f>
        <v>K29</v>
      </c>
      <c r="L430" s="61" t="str">
        <f>'Map and Ab list'!M211</f>
        <v>K30</v>
      </c>
      <c r="M430" s="61" t="e">
        <f t="shared" si="74"/>
        <v>#VALUE!</v>
      </c>
      <c r="O430" s="61" t="str">
        <f>'Map and Ab list'!M283</f>
        <v>K29</v>
      </c>
      <c r="P430" s="61" t="str">
        <f>'Map and Ab list'!M285</f>
        <v>K30</v>
      </c>
      <c r="Q430" s="61" t="e">
        <f t="shared" si="75"/>
        <v>#VALUE!</v>
      </c>
      <c r="S430" s="61" t="str">
        <f>'Map and Ab list'!M357</f>
        <v>K29</v>
      </c>
      <c r="T430" s="61" t="str">
        <f>'Map and Ab list'!M359</f>
        <v>K30</v>
      </c>
      <c r="U430" s="61" t="e">
        <f t="shared" si="76"/>
        <v>#VALUE!</v>
      </c>
      <c r="W430" s="61" t="str">
        <f>'Map and Ab list'!M431</f>
        <v>K29</v>
      </c>
      <c r="X430" s="61" t="str">
        <f>'Map and Ab list'!M433</f>
        <v>K30</v>
      </c>
      <c r="Y430" s="61" t="e">
        <f t="shared" si="77"/>
        <v>#VALUE!</v>
      </c>
      <c r="AA430" s="61" t="str">
        <f>'Map and Ab list'!M505</f>
        <v>K29</v>
      </c>
      <c r="AB430" s="61" t="str">
        <f>'Map and Ab list'!M507</f>
        <v>K30</v>
      </c>
      <c r="AC430" s="61" t="e">
        <f t="shared" si="78"/>
        <v>#VALUE!</v>
      </c>
      <c r="AE430" s="61" t="str">
        <f>'Map and Ab list'!M579</f>
        <v>K29</v>
      </c>
      <c r="AF430" s="61" t="str">
        <f>'Map and Ab list'!M581</f>
        <v>K30</v>
      </c>
      <c r="AG430" s="61" t="e">
        <f t="shared" si="79"/>
        <v>#VALUE!</v>
      </c>
      <c r="AI430" s="61" t="str">
        <f>'Map and Ab list'!M653</f>
        <v>K29</v>
      </c>
      <c r="AJ430" s="61" t="str">
        <f>'Map and Ab list'!M655</f>
        <v>K30</v>
      </c>
      <c r="AK430" s="61" t="e">
        <f t="shared" si="80"/>
        <v>#VALUE!</v>
      </c>
      <c r="AM430" s="61" t="str">
        <f>'Map and Ab list'!M727</f>
        <v>K29</v>
      </c>
      <c r="AN430" s="61" t="str">
        <f>'Map and Ab list'!M729</f>
        <v>K30</v>
      </c>
      <c r="AO430" s="61" t="e">
        <f t="shared" si="81"/>
        <v>#VALUE!</v>
      </c>
      <c r="AQ430" s="61" t="str">
        <f>'Map and Ab list'!M801</f>
        <v>K29</v>
      </c>
      <c r="AR430" s="61" t="str">
        <f>'Map and Ab list'!M803</f>
        <v>K30</v>
      </c>
      <c r="AS430" s="61" t="e">
        <f t="shared" si="82"/>
        <v>#VALUE!</v>
      </c>
      <c r="AU430" s="61" t="str">
        <f>'Map and Ab list'!M875</f>
        <v>K29</v>
      </c>
      <c r="AV430" s="61" t="str">
        <f>'Map and Ab list'!M877</f>
        <v>K30</v>
      </c>
      <c r="AW430" s="61" t="e">
        <f t="shared" si="83"/>
        <v>#VALUE!</v>
      </c>
      <c r="AZ430" s="11"/>
      <c r="BA430" s="11"/>
      <c r="BC430" s="11"/>
      <c r="BD430" s="11"/>
      <c r="BE430" s="11"/>
      <c r="BG430" s="11"/>
      <c r="BH430" s="11"/>
      <c r="BI430" s="11"/>
      <c r="BK430" s="11"/>
      <c r="BL430" s="11"/>
      <c r="BM430" s="11"/>
      <c r="BO430" s="11"/>
      <c r="BP430" s="11"/>
      <c r="BQ430" s="11"/>
      <c r="BS430" s="11"/>
      <c r="BT430" s="11"/>
      <c r="BU430" s="11"/>
      <c r="BW430" s="11"/>
      <c r="BX430" s="11"/>
      <c r="BY430" s="11"/>
      <c r="CA430" s="11"/>
      <c r="CB430" s="11"/>
      <c r="CC430" s="11"/>
      <c r="CE430" s="11"/>
      <c r="CF430" s="11"/>
      <c r="CG430" s="11"/>
      <c r="CI430" s="11"/>
      <c r="CJ430" s="11"/>
      <c r="CK430" s="11"/>
      <c r="CM430" s="11"/>
      <c r="CN430" s="11"/>
      <c r="CO430" s="11"/>
      <c r="CQ430" s="11"/>
      <c r="CR430" s="11"/>
      <c r="CS430" s="11"/>
    </row>
    <row r="431" spans="1:97" ht="14.1" customHeight="1" x14ac:dyDescent="0.2">
      <c r="A431" s="64">
        <v>427</v>
      </c>
      <c r="B431" s="117" t="s">
        <v>1537</v>
      </c>
      <c r="C431" s="61" t="str">
        <f>'Map and Ab list'!N61</f>
        <v>L29</v>
      </c>
      <c r="D431" s="61" t="str">
        <f>'Map and Ab list'!N63</f>
        <v>L30</v>
      </c>
      <c r="E431" s="61" t="e">
        <f t="shared" si="72"/>
        <v>#VALUE!</v>
      </c>
      <c r="G431" s="61" t="str">
        <f>'Map and Ab list'!N135</f>
        <v>L29</v>
      </c>
      <c r="H431" s="61" t="str">
        <f>'Map and Ab list'!N137</f>
        <v>L30</v>
      </c>
      <c r="I431" s="61" t="e">
        <f t="shared" si="73"/>
        <v>#VALUE!</v>
      </c>
      <c r="K431" s="61" t="str">
        <f>'Map and Ab list'!N209</f>
        <v>L29</v>
      </c>
      <c r="L431" s="61" t="str">
        <f>'Map and Ab list'!N211</f>
        <v>L30</v>
      </c>
      <c r="M431" s="61" t="e">
        <f t="shared" si="74"/>
        <v>#VALUE!</v>
      </c>
      <c r="O431" s="61" t="str">
        <f>'Map and Ab list'!N283</f>
        <v>L29</v>
      </c>
      <c r="P431" s="61" t="str">
        <f>'Map and Ab list'!N285</f>
        <v>L30</v>
      </c>
      <c r="Q431" s="61" t="e">
        <f t="shared" si="75"/>
        <v>#VALUE!</v>
      </c>
      <c r="S431" s="61" t="str">
        <f>'Map and Ab list'!N357</f>
        <v>L29</v>
      </c>
      <c r="T431" s="61" t="str">
        <f>'Map and Ab list'!N359</f>
        <v>L30</v>
      </c>
      <c r="U431" s="61" t="e">
        <f t="shared" si="76"/>
        <v>#VALUE!</v>
      </c>
      <c r="W431" s="61" t="str">
        <f>'Map and Ab list'!N431</f>
        <v>L29</v>
      </c>
      <c r="X431" s="61" t="str">
        <f>'Map and Ab list'!N433</f>
        <v>L30</v>
      </c>
      <c r="Y431" s="61" t="e">
        <f t="shared" si="77"/>
        <v>#VALUE!</v>
      </c>
      <c r="AA431" s="61" t="str">
        <f>'Map and Ab list'!N505</f>
        <v>L29</v>
      </c>
      <c r="AB431" s="61" t="str">
        <f>'Map and Ab list'!N507</f>
        <v>L30</v>
      </c>
      <c r="AC431" s="61" t="e">
        <f t="shared" si="78"/>
        <v>#VALUE!</v>
      </c>
      <c r="AE431" s="61" t="str">
        <f>'Map and Ab list'!N579</f>
        <v>L29</v>
      </c>
      <c r="AF431" s="61" t="str">
        <f>'Map and Ab list'!N581</f>
        <v>L30</v>
      </c>
      <c r="AG431" s="61" t="e">
        <f t="shared" si="79"/>
        <v>#VALUE!</v>
      </c>
      <c r="AI431" s="61" t="str">
        <f>'Map and Ab list'!N653</f>
        <v>L29</v>
      </c>
      <c r="AJ431" s="61" t="str">
        <f>'Map and Ab list'!N655</f>
        <v>L30</v>
      </c>
      <c r="AK431" s="61" t="e">
        <f t="shared" si="80"/>
        <v>#VALUE!</v>
      </c>
      <c r="AM431" s="61" t="str">
        <f>'Map and Ab list'!N727</f>
        <v>L29</v>
      </c>
      <c r="AN431" s="61" t="str">
        <f>'Map and Ab list'!N729</f>
        <v>L30</v>
      </c>
      <c r="AO431" s="61" t="e">
        <f t="shared" si="81"/>
        <v>#VALUE!</v>
      </c>
      <c r="AQ431" s="61" t="str">
        <f>'Map and Ab list'!N801</f>
        <v>L29</v>
      </c>
      <c r="AR431" s="61" t="str">
        <f>'Map and Ab list'!N803</f>
        <v>L30</v>
      </c>
      <c r="AS431" s="61" t="e">
        <f t="shared" si="82"/>
        <v>#VALUE!</v>
      </c>
      <c r="AU431" s="61" t="str">
        <f>'Map and Ab list'!N875</f>
        <v>L29</v>
      </c>
      <c r="AV431" s="61" t="str">
        <f>'Map and Ab list'!N877</f>
        <v>L30</v>
      </c>
      <c r="AW431" s="61" t="e">
        <f t="shared" si="83"/>
        <v>#VALUE!</v>
      </c>
      <c r="AZ431" s="11"/>
      <c r="BA431" s="11"/>
      <c r="BC431" s="11"/>
      <c r="BD431" s="11"/>
      <c r="BE431" s="11"/>
      <c r="BG431" s="11"/>
      <c r="BH431" s="11"/>
      <c r="BI431" s="11"/>
      <c r="BK431" s="11"/>
      <c r="BL431" s="11"/>
      <c r="BM431" s="11"/>
      <c r="BO431" s="11"/>
      <c r="BP431" s="11"/>
      <c r="BQ431" s="11"/>
      <c r="BS431" s="11"/>
      <c r="BT431" s="11"/>
      <c r="BU431" s="11"/>
      <c r="BW431" s="11"/>
      <c r="BX431" s="11"/>
      <c r="BY431" s="11"/>
      <c r="CA431" s="11"/>
      <c r="CB431" s="11"/>
      <c r="CC431" s="11"/>
      <c r="CE431" s="11"/>
      <c r="CF431" s="11"/>
      <c r="CG431" s="11"/>
      <c r="CI431" s="11"/>
      <c r="CJ431" s="11"/>
      <c r="CK431" s="11"/>
      <c r="CM431" s="11"/>
      <c r="CN431" s="11"/>
      <c r="CO431" s="11"/>
      <c r="CQ431" s="11"/>
      <c r="CR431" s="11"/>
      <c r="CS431" s="11"/>
    </row>
    <row r="432" spans="1:97" ht="14.1" customHeight="1" x14ac:dyDescent="0.2">
      <c r="A432" s="64">
        <v>428</v>
      </c>
      <c r="B432" s="117" t="s">
        <v>1538</v>
      </c>
      <c r="C432" s="61" t="str">
        <f>'Map and Ab list'!O61</f>
        <v>M29</v>
      </c>
      <c r="D432" s="61" t="str">
        <f>'Map and Ab list'!O63</f>
        <v>M30</v>
      </c>
      <c r="E432" s="61" t="e">
        <f t="shared" si="72"/>
        <v>#VALUE!</v>
      </c>
      <c r="G432" s="61" t="str">
        <f>'Map and Ab list'!O135</f>
        <v>M29</v>
      </c>
      <c r="H432" s="61" t="str">
        <f>'Map and Ab list'!O137</f>
        <v>M30</v>
      </c>
      <c r="I432" s="61" t="e">
        <f t="shared" si="73"/>
        <v>#VALUE!</v>
      </c>
      <c r="K432" s="61" t="str">
        <f>'Map and Ab list'!O209</f>
        <v>M29</v>
      </c>
      <c r="L432" s="61" t="str">
        <f>'Map and Ab list'!O211</f>
        <v>M30</v>
      </c>
      <c r="M432" s="61" t="e">
        <f t="shared" si="74"/>
        <v>#VALUE!</v>
      </c>
      <c r="O432" s="61" t="str">
        <f>'Map and Ab list'!O283</f>
        <v>M29</v>
      </c>
      <c r="P432" s="61" t="str">
        <f>'Map and Ab list'!O285</f>
        <v>M30</v>
      </c>
      <c r="Q432" s="61" t="e">
        <f t="shared" si="75"/>
        <v>#VALUE!</v>
      </c>
      <c r="S432" s="61" t="str">
        <f>'Map and Ab list'!O357</f>
        <v>M29</v>
      </c>
      <c r="T432" s="61" t="str">
        <f>'Map and Ab list'!O359</f>
        <v>M30</v>
      </c>
      <c r="U432" s="61" t="e">
        <f t="shared" si="76"/>
        <v>#VALUE!</v>
      </c>
      <c r="W432" s="61" t="str">
        <f>'Map and Ab list'!O431</f>
        <v>M29</v>
      </c>
      <c r="X432" s="61" t="str">
        <f>'Map and Ab list'!O433</f>
        <v>M30</v>
      </c>
      <c r="Y432" s="61" t="e">
        <f t="shared" si="77"/>
        <v>#VALUE!</v>
      </c>
      <c r="AA432" s="61" t="str">
        <f>'Map and Ab list'!O505</f>
        <v>M29</v>
      </c>
      <c r="AB432" s="61" t="str">
        <f>'Map and Ab list'!O507</f>
        <v>M30</v>
      </c>
      <c r="AC432" s="61" t="e">
        <f t="shared" si="78"/>
        <v>#VALUE!</v>
      </c>
      <c r="AE432" s="61" t="str">
        <f>'Map and Ab list'!O579</f>
        <v>M29</v>
      </c>
      <c r="AF432" s="61" t="str">
        <f>'Map and Ab list'!O581</f>
        <v>M30</v>
      </c>
      <c r="AG432" s="61" t="e">
        <f t="shared" si="79"/>
        <v>#VALUE!</v>
      </c>
      <c r="AI432" s="61" t="str">
        <f>'Map and Ab list'!O653</f>
        <v>M29</v>
      </c>
      <c r="AJ432" s="61" t="str">
        <f>'Map and Ab list'!O655</f>
        <v>M30</v>
      </c>
      <c r="AK432" s="61" t="e">
        <f t="shared" si="80"/>
        <v>#VALUE!</v>
      </c>
      <c r="AM432" s="61" t="str">
        <f>'Map and Ab list'!O727</f>
        <v>M29</v>
      </c>
      <c r="AN432" s="61" t="str">
        <f>'Map and Ab list'!O729</f>
        <v>M30</v>
      </c>
      <c r="AO432" s="61" t="e">
        <f t="shared" si="81"/>
        <v>#VALUE!</v>
      </c>
      <c r="AQ432" s="61" t="str">
        <f>'Map and Ab list'!O801</f>
        <v>M29</v>
      </c>
      <c r="AR432" s="61" t="str">
        <f>'Map and Ab list'!O803</f>
        <v>M30</v>
      </c>
      <c r="AS432" s="61" t="e">
        <f t="shared" si="82"/>
        <v>#VALUE!</v>
      </c>
      <c r="AU432" s="61" t="str">
        <f>'Map and Ab list'!O875</f>
        <v>M29</v>
      </c>
      <c r="AV432" s="61" t="str">
        <f>'Map and Ab list'!O877</f>
        <v>M30</v>
      </c>
      <c r="AW432" s="61" t="e">
        <f t="shared" si="83"/>
        <v>#VALUE!</v>
      </c>
      <c r="AZ432" s="11"/>
      <c r="BA432" s="11"/>
      <c r="BC432" s="11"/>
      <c r="BD432" s="11"/>
      <c r="BE432" s="11"/>
      <c r="BG432" s="11"/>
      <c r="BH432" s="11"/>
      <c r="BI432" s="11"/>
      <c r="BK432" s="11"/>
      <c r="BL432" s="11"/>
      <c r="BM432" s="11"/>
      <c r="BO432" s="11"/>
      <c r="BP432" s="11"/>
      <c r="BQ432" s="11"/>
      <c r="BS432" s="11"/>
      <c r="BT432" s="11"/>
      <c r="BU432" s="11"/>
      <c r="BW432" s="11"/>
      <c r="BX432" s="11"/>
      <c r="BY432" s="11"/>
      <c r="CA432" s="11"/>
      <c r="CB432" s="11"/>
      <c r="CC432" s="11"/>
      <c r="CE432" s="11"/>
      <c r="CF432" s="11"/>
      <c r="CG432" s="11"/>
      <c r="CI432" s="11"/>
      <c r="CJ432" s="11"/>
      <c r="CK432" s="11"/>
      <c r="CM432" s="11"/>
      <c r="CN432" s="11"/>
      <c r="CO432" s="11"/>
      <c r="CQ432" s="11"/>
      <c r="CR432" s="11"/>
      <c r="CS432" s="11"/>
    </row>
    <row r="433" spans="1:97" ht="14.1" customHeight="1" x14ac:dyDescent="0.2">
      <c r="A433" s="64">
        <v>429</v>
      </c>
      <c r="B433" s="117" t="s">
        <v>1539</v>
      </c>
      <c r="C433" s="61" t="str">
        <f>'Map and Ab list'!P61</f>
        <v>N29</v>
      </c>
      <c r="D433" s="61" t="str">
        <f>'Map and Ab list'!P63</f>
        <v>N30</v>
      </c>
      <c r="E433" s="61" t="e">
        <f t="shared" si="72"/>
        <v>#VALUE!</v>
      </c>
      <c r="G433" s="61" t="str">
        <f>'Map and Ab list'!P135</f>
        <v>N29</v>
      </c>
      <c r="H433" s="61" t="str">
        <f>'Map and Ab list'!P137</f>
        <v>N30</v>
      </c>
      <c r="I433" s="61" t="e">
        <f t="shared" si="73"/>
        <v>#VALUE!</v>
      </c>
      <c r="K433" s="61" t="str">
        <f>'Map and Ab list'!P209</f>
        <v>N29</v>
      </c>
      <c r="L433" s="61" t="str">
        <f>'Map and Ab list'!P211</f>
        <v>N30</v>
      </c>
      <c r="M433" s="61" t="e">
        <f t="shared" si="74"/>
        <v>#VALUE!</v>
      </c>
      <c r="O433" s="61" t="str">
        <f>'Map and Ab list'!P283</f>
        <v>N29</v>
      </c>
      <c r="P433" s="61" t="str">
        <f>'Map and Ab list'!P285</f>
        <v>N30</v>
      </c>
      <c r="Q433" s="61" t="e">
        <f t="shared" si="75"/>
        <v>#VALUE!</v>
      </c>
      <c r="S433" s="61" t="str">
        <f>'Map and Ab list'!P357</f>
        <v>N29</v>
      </c>
      <c r="T433" s="61" t="str">
        <f>'Map and Ab list'!P359</f>
        <v>N30</v>
      </c>
      <c r="U433" s="61" t="e">
        <f t="shared" si="76"/>
        <v>#VALUE!</v>
      </c>
      <c r="W433" s="61" t="str">
        <f>'Map and Ab list'!P431</f>
        <v>N29</v>
      </c>
      <c r="X433" s="61" t="str">
        <f>'Map and Ab list'!P433</f>
        <v>N30</v>
      </c>
      <c r="Y433" s="61" t="e">
        <f t="shared" si="77"/>
        <v>#VALUE!</v>
      </c>
      <c r="AA433" s="61" t="str">
        <f>'Map and Ab list'!P505</f>
        <v>N29</v>
      </c>
      <c r="AB433" s="61" t="str">
        <f>'Map and Ab list'!P507</f>
        <v>N30</v>
      </c>
      <c r="AC433" s="61" t="e">
        <f t="shared" si="78"/>
        <v>#VALUE!</v>
      </c>
      <c r="AE433" s="61" t="str">
        <f>'Map and Ab list'!P579</f>
        <v>N29</v>
      </c>
      <c r="AF433" s="61" t="str">
        <f>'Map and Ab list'!P581</f>
        <v>N30</v>
      </c>
      <c r="AG433" s="61" t="e">
        <f t="shared" si="79"/>
        <v>#VALUE!</v>
      </c>
      <c r="AI433" s="61" t="str">
        <f>'Map and Ab list'!P653</f>
        <v>N29</v>
      </c>
      <c r="AJ433" s="61" t="str">
        <f>'Map and Ab list'!P655</f>
        <v>N30</v>
      </c>
      <c r="AK433" s="61" t="e">
        <f t="shared" si="80"/>
        <v>#VALUE!</v>
      </c>
      <c r="AM433" s="61" t="str">
        <f>'Map and Ab list'!P727</f>
        <v>N29</v>
      </c>
      <c r="AN433" s="61" t="str">
        <f>'Map and Ab list'!P729</f>
        <v>N30</v>
      </c>
      <c r="AO433" s="61" t="e">
        <f t="shared" si="81"/>
        <v>#VALUE!</v>
      </c>
      <c r="AQ433" s="61" t="str">
        <f>'Map and Ab list'!P801</f>
        <v>N29</v>
      </c>
      <c r="AR433" s="61" t="str">
        <f>'Map and Ab list'!P803</f>
        <v>N30</v>
      </c>
      <c r="AS433" s="61" t="e">
        <f t="shared" si="82"/>
        <v>#VALUE!</v>
      </c>
      <c r="AU433" s="61" t="str">
        <f>'Map and Ab list'!P875</f>
        <v>N29</v>
      </c>
      <c r="AV433" s="61" t="str">
        <f>'Map and Ab list'!P877</f>
        <v>N30</v>
      </c>
      <c r="AW433" s="61" t="e">
        <f t="shared" si="83"/>
        <v>#VALUE!</v>
      </c>
      <c r="AZ433" s="11"/>
      <c r="BA433" s="11"/>
      <c r="BC433" s="11"/>
      <c r="BD433" s="11"/>
      <c r="BE433" s="11"/>
      <c r="BG433" s="11"/>
      <c r="BH433" s="11"/>
      <c r="BI433" s="11"/>
      <c r="BK433" s="11"/>
      <c r="BL433" s="11"/>
      <c r="BM433" s="11"/>
      <c r="BO433" s="11"/>
      <c r="BP433" s="11"/>
      <c r="BQ433" s="11"/>
      <c r="BS433" s="11"/>
      <c r="BT433" s="11"/>
      <c r="BU433" s="11"/>
      <c r="BW433" s="11"/>
      <c r="BX433" s="11"/>
      <c r="BY433" s="11"/>
      <c r="CA433" s="11"/>
      <c r="CB433" s="11"/>
      <c r="CC433" s="11"/>
      <c r="CE433" s="11"/>
      <c r="CF433" s="11"/>
      <c r="CG433" s="11"/>
      <c r="CI433" s="11"/>
      <c r="CJ433" s="11"/>
      <c r="CK433" s="11"/>
      <c r="CM433" s="11"/>
      <c r="CN433" s="11"/>
      <c r="CO433" s="11"/>
      <c r="CQ433" s="11"/>
      <c r="CR433" s="11"/>
      <c r="CS433" s="11"/>
    </row>
    <row r="434" spans="1:97" ht="14.1" customHeight="1" x14ac:dyDescent="0.2">
      <c r="A434" s="64">
        <v>430</v>
      </c>
      <c r="B434" s="117" t="s">
        <v>1540</v>
      </c>
      <c r="C434" s="61" t="str">
        <f>'Map and Ab list'!Q61</f>
        <v>O29</v>
      </c>
      <c r="D434" s="61" t="str">
        <f>'Map and Ab list'!Q63</f>
        <v>O30</v>
      </c>
      <c r="E434" s="61" t="e">
        <f t="shared" si="72"/>
        <v>#VALUE!</v>
      </c>
      <c r="G434" s="61" t="str">
        <f>'Map and Ab list'!Q135</f>
        <v>O29</v>
      </c>
      <c r="H434" s="61" t="str">
        <f>'Map and Ab list'!Q137</f>
        <v>O30</v>
      </c>
      <c r="I434" s="61" t="e">
        <f t="shared" si="73"/>
        <v>#VALUE!</v>
      </c>
      <c r="K434" s="61" t="str">
        <f>'Map and Ab list'!Q209</f>
        <v>O29</v>
      </c>
      <c r="L434" s="61" t="str">
        <f>'Map and Ab list'!Q211</f>
        <v>O30</v>
      </c>
      <c r="M434" s="61" t="e">
        <f t="shared" si="74"/>
        <v>#VALUE!</v>
      </c>
      <c r="O434" s="61" t="str">
        <f>'Map and Ab list'!Q283</f>
        <v>O29</v>
      </c>
      <c r="P434" s="61" t="str">
        <f>'Map and Ab list'!Q285</f>
        <v>O30</v>
      </c>
      <c r="Q434" s="61" t="e">
        <f t="shared" si="75"/>
        <v>#VALUE!</v>
      </c>
      <c r="S434" s="61" t="str">
        <f>'Map and Ab list'!Q357</f>
        <v>O29</v>
      </c>
      <c r="T434" s="61" t="str">
        <f>'Map and Ab list'!Q359</f>
        <v>O30</v>
      </c>
      <c r="U434" s="61" t="e">
        <f t="shared" si="76"/>
        <v>#VALUE!</v>
      </c>
      <c r="W434" s="61" t="str">
        <f>'Map and Ab list'!Q431</f>
        <v>O29</v>
      </c>
      <c r="X434" s="61" t="str">
        <f>'Map and Ab list'!Q433</f>
        <v>O30</v>
      </c>
      <c r="Y434" s="61" t="e">
        <f t="shared" si="77"/>
        <v>#VALUE!</v>
      </c>
      <c r="AA434" s="61" t="str">
        <f>'Map and Ab list'!Q505</f>
        <v>O29</v>
      </c>
      <c r="AB434" s="61" t="str">
        <f>'Map and Ab list'!Q507</f>
        <v>O30</v>
      </c>
      <c r="AC434" s="61" t="e">
        <f t="shared" si="78"/>
        <v>#VALUE!</v>
      </c>
      <c r="AE434" s="61" t="str">
        <f>'Map and Ab list'!Q579</f>
        <v>O29</v>
      </c>
      <c r="AF434" s="61" t="str">
        <f>'Map and Ab list'!Q581</f>
        <v>O30</v>
      </c>
      <c r="AG434" s="61" t="e">
        <f t="shared" si="79"/>
        <v>#VALUE!</v>
      </c>
      <c r="AI434" s="61" t="str">
        <f>'Map and Ab list'!Q653</f>
        <v>O29</v>
      </c>
      <c r="AJ434" s="61" t="str">
        <f>'Map and Ab list'!Q655</f>
        <v>O30</v>
      </c>
      <c r="AK434" s="61" t="e">
        <f t="shared" si="80"/>
        <v>#VALUE!</v>
      </c>
      <c r="AM434" s="61" t="str">
        <f>'Map and Ab list'!Q727</f>
        <v>O29</v>
      </c>
      <c r="AN434" s="61" t="str">
        <f>'Map and Ab list'!Q729</f>
        <v>O30</v>
      </c>
      <c r="AO434" s="61" t="e">
        <f t="shared" si="81"/>
        <v>#VALUE!</v>
      </c>
      <c r="AQ434" s="61" t="str">
        <f>'Map and Ab list'!Q801</f>
        <v>O29</v>
      </c>
      <c r="AR434" s="61" t="str">
        <f>'Map and Ab list'!Q803</f>
        <v>O30</v>
      </c>
      <c r="AS434" s="61" t="e">
        <f t="shared" si="82"/>
        <v>#VALUE!</v>
      </c>
      <c r="AU434" s="61" t="str">
        <f>'Map and Ab list'!Q875</f>
        <v>O29</v>
      </c>
      <c r="AV434" s="61" t="str">
        <f>'Map and Ab list'!Q877</f>
        <v>O30</v>
      </c>
      <c r="AW434" s="61" t="e">
        <f t="shared" si="83"/>
        <v>#VALUE!</v>
      </c>
      <c r="AZ434" s="11"/>
      <c r="BA434" s="11"/>
      <c r="BC434" s="11"/>
      <c r="BD434" s="11"/>
      <c r="BE434" s="11"/>
      <c r="BG434" s="11"/>
      <c r="BH434" s="11"/>
      <c r="BI434" s="11"/>
      <c r="BK434" s="11"/>
      <c r="BL434" s="11"/>
      <c r="BM434" s="11"/>
      <c r="BO434" s="11"/>
      <c r="BP434" s="11"/>
      <c r="BQ434" s="11"/>
      <c r="BS434" s="11"/>
      <c r="BT434" s="11"/>
      <c r="BU434" s="11"/>
      <c r="BW434" s="11"/>
      <c r="BX434" s="11"/>
      <c r="BY434" s="11"/>
      <c r="CA434" s="11"/>
      <c r="CB434" s="11"/>
      <c r="CC434" s="11"/>
      <c r="CE434" s="11"/>
      <c r="CF434" s="11"/>
      <c r="CG434" s="11"/>
      <c r="CI434" s="11"/>
      <c r="CJ434" s="11"/>
      <c r="CK434" s="11"/>
      <c r="CM434" s="11"/>
      <c r="CN434" s="11"/>
      <c r="CO434" s="11"/>
      <c r="CQ434" s="11"/>
      <c r="CR434" s="11"/>
      <c r="CS434" s="11"/>
    </row>
    <row r="435" spans="1:97" ht="14.1" customHeight="1" x14ac:dyDescent="0.2">
      <c r="A435" s="64">
        <v>431</v>
      </c>
      <c r="B435" s="117" t="s">
        <v>1541</v>
      </c>
      <c r="C435" s="61" t="str">
        <f>'Map and Ab list'!R61</f>
        <v>P29</v>
      </c>
      <c r="D435" s="61" t="str">
        <f>'Map and Ab list'!R63</f>
        <v>P30</v>
      </c>
      <c r="E435" s="61" t="e">
        <f t="shared" si="72"/>
        <v>#VALUE!</v>
      </c>
      <c r="G435" s="61" t="str">
        <f>'Map and Ab list'!R135</f>
        <v>P29</v>
      </c>
      <c r="H435" s="61" t="str">
        <f>'Map and Ab list'!R137</f>
        <v>P30</v>
      </c>
      <c r="I435" s="61" t="e">
        <f t="shared" si="73"/>
        <v>#VALUE!</v>
      </c>
      <c r="K435" s="61" t="str">
        <f>'Map and Ab list'!R209</f>
        <v>P29</v>
      </c>
      <c r="L435" s="61" t="str">
        <f>'Map and Ab list'!R211</f>
        <v>P30</v>
      </c>
      <c r="M435" s="61" t="e">
        <f t="shared" si="74"/>
        <v>#VALUE!</v>
      </c>
      <c r="O435" s="61" t="str">
        <f>'Map and Ab list'!R283</f>
        <v>P29</v>
      </c>
      <c r="P435" s="61" t="str">
        <f>'Map and Ab list'!R285</f>
        <v>P30</v>
      </c>
      <c r="Q435" s="61" t="e">
        <f t="shared" si="75"/>
        <v>#VALUE!</v>
      </c>
      <c r="S435" s="61" t="str">
        <f>'Map and Ab list'!R357</f>
        <v>P29</v>
      </c>
      <c r="T435" s="61" t="str">
        <f>'Map and Ab list'!R359</f>
        <v>P30</v>
      </c>
      <c r="U435" s="61" t="e">
        <f t="shared" si="76"/>
        <v>#VALUE!</v>
      </c>
      <c r="W435" s="61" t="str">
        <f>'Map and Ab list'!R431</f>
        <v>P29</v>
      </c>
      <c r="X435" s="61" t="str">
        <f>'Map and Ab list'!R433</f>
        <v>P30</v>
      </c>
      <c r="Y435" s="61" t="e">
        <f t="shared" si="77"/>
        <v>#VALUE!</v>
      </c>
      <c r="AA435" s="61" t="str">
        <f>'Map and Ab list'!R505</f>
        <v>P29</v>
      </c>
      <c r="AB435" s="61" t="str">
        <f>'Map and Ab list'!R507</f>
        <v>P30</v>
      </c>
      <c r="AC435" s="61" t="e">
        <f t="shared" si="78"/>
        <v>#VALUE!</v>
      </c>
      <c r="AE435" s="61" t="str">
        <f>'Map and Ab list'!R579</f>
        <v>P29</v>
      </c>
      <c r="AF435" s="61" t="str">
        <f>'Map and Ab list'!R581</f>
        <v>P30</v>
      </c>
      <c r="AG435" s="61" t="e">
        <f t="shared" si="79"/>
        <v>#VALUE!</v>
      </c>
      <c r="AI435" s="61" t="str">
        <f>'Map and Ab list'!R653</f>
        <v>P29</v>
      </c>
      <c r="AJ435" s="61" t="str">
        <f>'Map and Ab list'!R655</f>
        <v>P30</v>
      </c>
      <c r="AK435" s="61" t="e">
        <f t="shared" si="80"/>
        <v>#VALUE!</v>
      </c>
      <c r="AM435" s="61" t="str">
        <f>'Map and Ab list'!R727</f>
        <v>P29</v>
      </c>
      <c r="AN435" s="61" t="str">
        <f>'Map and Ab list'!R729</f>
        <v>P30</v>
      </c>
      <c r="AO435" s="61" t="e">
        <f t="shared" si="81"/>
        <v>#VALUE!</v>
      </c>
      <c r="AQ435" s="61" t="str">
        <f>'Map and Ab list'!R801</f>
        <v>P29</v>
      </c>
      <c r="AR435" s="61" t="str">
        <f>'Map and Ab list'!R803</f>
        <v>P30</v>
      </c>
      <c r="AS435" s="61" t="e">
        <f t="shared" si="82"/>
        <v>#VALUE!</v>
      </c>
      <c r="AU435" s="61" t="str">
        <f>'Map and Ab list'!R875</f>
        <v>P29</v>
      </c>
      <c r="AV435" s="61" t="str">
        <f>'Map and Ab list'!R877</f>
        <v>P30</v>
      </c>
      <c r="AW435" s="61" t="e">
        <f t="shared" si="83"/>
        <v>#VALUE!</v>
      </c>
      <c r="AZ435" s="11"/>
      <c r="BA435" s="11"/>
      <c r="BC435" s="11"/>
      <c r="BD435" s="11"/>
      <c r="BE435" s="11"/>
      <c r="BG435" s="11"/>
      <c r="BH435" s="11"/>
      <c r="BI435" s="11"/>
      <c r="BK435" s="11"/>
      <c r="BL435" s="11"/>
      <c r="BM435" s="11"/>
      <c r="BO435" s="11"/>
      <c r="BP435" s="11"/>
      <c r="BQ435" s="11"/>
      <c r="BS435" s="11"/>
      <c r="BT435" s="11"/>
      <c r="BU435" s="11"/>
      <c r="BW435" s="11"/>
      <c r="BX435" s="11"/>
      <c r="BY435" s="11"/>
      <c r="CA435" s="11"/>
      <c r="CB435" s="11"/>
      <c r="CC435" s="11"/>
      <c r="CE435" s="11"/>
      <c r="CF435" s="11"/>
      <c r="CG435" s="11"/>
      <c r="CI435" s="11"/>
      <c r="CJ435" s="11"/>
      <c r="CK435" s="11"/>
      <c r="CM435" s="11"/>
      <c r="CN435" s="11"/>
      <c r="CO435" s="11"/>
      <c r="CQ435" s="11"/>
      <c r="CR435" s="11"/>
      <c r="CS435" s="11"/>
    </row>
    <row r="436" spans="1:97" ht="14.1" customHeight="1" x14ac:dyDescent="0.2">
      <c r="A436" s="64">
        <v>432</v>
      </c>
      <c r="B436" s="117" t="s">
        <v>1542</v>
      </c>
      <c r="C436" s="61" t="str">
        <f>'Map and Ab list'!S61</f>
        <v>S29</v>
      </c>
      <c r="D436" s="61" t="str">
        <f>'Map and Ab list'!S63</f>
        <v>S30</v>
      </c>
      <c r="E436" s="61" t="e">
        <f t="shared" si="72"/>
        <v>#VALUE!</v>
      </c>
      <c r="G436" s="61" t="str">
        <f>'Map and Ab list'!S135</f>
        <v>S29</v>
      </c>
      <c r="H436" s="61" t="str">
        <f>'Map and Ab list'!S137</f>
        <v>S30</v>
      </c>
      <c r="I436" s="61" t="e">
        <f t="shared" si="73"/>
        <v>#VALUE!</v>
      </c>
      <c r="K436" s="61" t="str">
        <f>'Map and Ab list'!S209</f>
        <v>S29</v>
      </c>
      <c r="L436" s="61" t="str">
        <f>'Map and Ab list'!S211</f>
        <v>S30</v>
      </c>
      <c r="M436" s="61" t="e">
        <f t="shared" si="74"/>
        <v>#VALUE!</v>
      </c>
      <c r="O436" s="61" t="str">
        <f>'Map and Ab list'!S283</f>
        <v>S29</v>
      </c>
      <c r="P436" s="61" t="str">
        <f>'Map and Ab list'!S285</f>
        <v>S30</v>
      </c>
      <c r="Q436" s="61" t="e">
        <f t="shared" si="75"/>
        <v>#VALUE!</v>
      </c>
      <c r="S436" s="61" t="str">
        <f>'Map and Ab list'!S357</f>
        <v>S29</v>
      </c>
      <c r="T436" s="61" t="str">
        <f>'Map and Ab list'!S359</f>
        <v>S30</v>
      </c>
      <c r="U436" s="61" t="e">
        <f t="shared" si="76"/>
        <v>#VALUE!</v>
      </c>
      <c r="W436" s="61" t="str">
        <f>'Map and Ab list'!S431</f>
        <v>S29</v>
      </c>
      <c r="X436" s="61" t="str">
        <f>'Map and Ab list'!S433</f>
        <v>S30</v>
      </c>
      <c r="Y436" s="61" t="e">
        <f t="shared" si="77"/>
        <v>#VALUE!</v>
      </c>
      <c r="AA436" s="61" t="str">
        <f>'Map and Ab list'!S505</f>
        <v>S29</v>
      </c>
      <c r="AB436" s="61" t="str">
        <f>'Map and Ab list'!S507</f>
        <v>S30</v>
      </c>
      <c r="AC436" s="61" t="e">
        <f t="shared" si="78"/>
        <v>#VALUE!</v>
      </c>
      <c r="AE436" s="61" t="str">
        <f>'Map and Ab list'!S579</f>
        <v>S29</v>
      </c>
      <c r="AF436" s="61" t="str">
        <f>'Map and Ab list'!S581</f>
        <v>S30</v>
      </c>
      <c r="AG436" s="61" t="e">
        <f t="shared" si="79"/>
        <v>#VALUE!</v>
      </c>
      <c r="AI436" s="61" t="str">
        <f>'Map and Ab list'!S653</f>
        <v>S29</v>
      </c>
      <c r="AJ436" s="61" t="str">
        <f>'Map and Ab list'!S655</f>
        <v>S30</v>
      </c>
      <c r="AK436" s="61" t="e">
        <f t="shared" si="80"/>
        <v>#VALUE!</v>
      </c>
      <c r="AM436" s="61" t="str">
        <f>'Map and Ab list'!S727</f>
        <v>S29</v>
      </c>
      <c r="AN436" s="61" t="str">
        <f>'Map and Ab list'!S729</f>
        <v>S30</v>
      </c>
      <c r="AO436" s="61" t="e">
        <f t="shared" si="81"/>
        <v>#VALUE!</v>
      </c>
      <c r="AQ436" s="61" t="str">
        <f>'Map and Ab list'!S801</f>
        <v>S29</v>
      </c>
      <c r="AR436" s="61" t="str">
        <f>'Map and Ab list'!S803</f>
        <v>S30</v>
      </c>
      <c r="AS436" s="61" t="e">
        <f t="shared" si="82"/>
        <v>#VALUE!</v>
      </c>
      <c r="AU436" s="61" t="str">
        <f>'Map and Ab list'!S875</f>
        <v>S29</v>
      </c>
      <c r="AV436" s="61" t="str">
        <f>'Map and Ab list'!S877</f>
        <v>S30</v>
      </c>
      <c r="AW436" s="61" t="e">
        <f t="shared" si="83"/>
        <v>#VALUE!</v>
      </c>
      <c r="AZ436" s="11"/>
      <c r="BA436" s="11"/>
      <c r="BC436" s="11"/>
      <c r="BD436" s="11"/>
      <c r="BE436" s="11"/>
      <c r="BG436" s="11"/>
      <c r="BH436" s="11"/>
      <c r="BI436" s="11"/>
      <c r="BK436" s="11"/>
      <c r="BL436" s="11"/>
      <c r="BM436" s="11"/>
      <c r="BO436" s="11"/>
      <c r="BP436" s="11"/>
      <c r="BQ436" s="11"/>
      <c r="BS436" s="11"/>
      <c r="BT436" s="11"/>
      <c r="BU436" s="11"/>
      <c r="BW436" s="11"/>
      <c r="BX436" s="11"/>
      <c r="BY436" s="11"/>
      <c r="CA436" s="11"/>
      <c r="CB436" s="11"/>
      <c r="CC436" s="11"/>
      <c r="CE436" s="11"/>
      <c r="CF436" s="11"/>
      <c r="CG436" s="11"/>
      <c r="CI436" s="11"/>
      <c r="CJ436" s="11"/>
      <c r="CK436" s="11"/>
      <c r="CM436" s="11"/>
      <c r="CN436" s="11"/>
      <c r="CO436" s="11"/>
      <c r="CQ436" s="11"/>
      <c r="CR436" s="11"/>
      <c r="CS436" s="11"/>
    </row>
    <row r="437" spans="1:97" ht="14.1" customHeight="1" x14ac:dyDescent="0.2">
      <c r="A437" s="64">
        <v>433</v>
      </c>
      <c r="B437" s="117" t="s">
        <v>1543</v>
      </c>
      <c r="C437" s="61" t="str">
        <f>'Map and Ab list'!T61</f>
        <v>R29</v>
      </c>
      <c r="D437" s="61" t="str">
        <f>'Map and Ab list'!T63</f>
        <v>R30</v>
      </c>
      <c r="E437" s="61" t="e">
        <f t="shared" si="72"/>
        <v>#VALUE!</v>
      </c>
      <c r="G437" s="61" t="str">
        <f>'Map and Ab list'!T135</f>
        <v>R29</v>
      </c>
      <c r="H437" s="61" t="str">
        <f>'Map and Ab list'!T137</f>
        <v>R30</v>
      </c>
      <c r="I437" s="61" t="e">
        <f t="shared" si="73"/>
        <v>#VALUE!</v>
      </c>
      <c r="K437" s="61" t="str">
        <f>'Map and Ab list'!T209</f>
        <v>R29</v>
      </c>
      <c r="L437" s="61" t="str">
        <f>'Map and Ab list'!T211</f>
        <v>R30</v>
      </c>
      <c r="M437" s="61" t="e">
        <f t="shared" si="74"/>
        <v>#VALUE!</v>
      </c>
      <c r="O437" s="61" t="str">
        <f>'Map and Ab list'!T283</f>
        <v>R29</v>
      </c>
      <c r="P437" s="61" t="str">
        <f>'Map and Ab list'!T285</f>
        <v>R30</v>
      </c>
      <c r="Q437" s="61" t="e">
        <f t="shared" si="75"/>
        <v>#VALUE!</v>
      </c>
      <c r="S437" s="61" t="str">
        <f>'Map and Ab list'!T357</f>
        <v>R29</v>
      </c>
      <c r="T437" s="61" t="str">
        <f>'Map and Ab list'!T359</f>
        <v>R30</v>
      </c>
      <c r="U437" s="61" t="e">
        <f t="shared" si="76"/>
        <v>#VALUE!</v>
      </c>
      <c r="W437" s="61" t="str">
        <f>'Map and Ab list'!T431</f>
        <v>R29</v>
      </c>
      <c r="X437" s="61" t="str">
        <f>'Map and Ab list'!T433</f>
        <v>R30</v>
      </c>
      <c r="Y437" s="61" t="e">
        <f t="shared" si="77"/>
        <v>#VALUE!</v>
      </c>
      <c r="AA437" s="61" t="str">
        <f>'Map and Ab list'!T505</f>
        <v>R29</v>
      </c>
      <c r="AB437" s="61" t="str">
        <f>'Map and Ab list'!T507</f>
        <v>R30</v>
      </c>
      <c r="AC437" s="61" t="e">
        <f t="shared" si="78"/>
        <v>#VALUE!</v>
      </c>
      <c r="AE437" s="61" t="str">
        <f>'Map and Ab list'!T579</f>
        <v>R29</v>
      </c>
      <c r="AF437" s="61" t="str">
        <f>'Map and Ab list'!T581</f>
        <v>R30</v>
      </c>
      <c r="AG437" s="61" t="e">
        <f t="shared" si="79"/>
        <v>#VALUE!</v>
      </c>
      <c r="AI437" s="61" t="str">
        <f>'Map and Ab list'!T653</f>
        <v>R29</v>
      </c>
      <c r="AJ437" s="61" t="str">
        <f>'Map and Ab list'!T655</f>
        <v>R30</v>
      </c>
      <c r="AK437" s="61" t="e">
        <f t="shared" si="80"/>
        <v>#VALUE!</v>
      </c>
      <c r="AM437" s="61" t="str">
        <f>'Map and Ab list'!T727</f>
        <v>R29</v>
      </c>
      <c r="AN437" s="61" t="str">
        <f>'Map and Ab list'!T729</f>
        <v>R30</v>
      </c>
      <c r="AO437" s="61" t="e">
        <f t="shared" si="81"/>
        <v>#VALUE!</v>
      </c>
      <c r="AQ437" s="61" t="str">
        <f>'Map and Ab list'!T801</f>
        <v>R29</v>
      </c>
      <c r="AR437" s="61" t="str">
        <f>'Map and Ab list'!T803</f>
        <v>R30</v>
      </c>
      <c r="AS437" s="61" t="e">
        <f t="shared" si="82"/>
        <v>#VALUE!</v>
      </c>
      <c r="AU437" s="61" t="str">
        <f>'Map and Ab list'!T875</f>
        <v>R29</v>
      </c>
      <c r="AV437" s="61" t="str">
        <f>'Map and Ab list'!T877</f>
        <v>R30</v>
      </c>
      <c r="AW437" s="61" t="e">
        <f t="shared" si="83"/>
        <v>#VALUE!</v>
      </c>
      <c r="AZ437" s="11"/>
      <c r="BA437" s="11"/>
      <c r="BC437" s="11"/>
      <c r="BD437" s="11"/>
      <c r="BE437" s="11"/>
      <c r="BG437" s="11"/>
      <c r="BH437" s="11"/>
      <c r="BI437" s="11"/>
      <c r="BK437" s="11"/>
      <c r="BL437" s="11"/>
      <c r="BM437" s="11"/>
      <c r="BO437" s="11"/>
      <c r="BP437" s="11"/>
      <c r="BQ437" s="11"/>
      <c r="BS437" s="11"/>
      <c r="BT437" s="11"/>
      <c r="BU437" s="11"/>
      <c r="BW437" s="11"/>
      <c r="BX437" s="11"/>
      <c r="BY437" s="11"/>
      <c r="CA437" s="11"/>
      <c r="CB437" s="11"/>
      <c r="CC437" s="11"/>
      <c r="CE437" s="11"/>
      <c r="CF437" s="11"/>
      <c r="CG437" s="11"/>
      <c r="CI437" s="11"/>
      <c r="CJ437" s="11"/>
      <c r="CK437" s="11"/>
      <c r="CM437" s="11"/>
      <c r="CN437" s="11"/>
      <c r="CO437" s="11"/>
      <c r="CQ437" s="11"/>
      <c r="CR437" s="11"/>
      <c r="CS437" s="11"/>
    </row>
    <row r="438" spans="1:97" ht="14.1" customHeight="1" x14ac:dyDescent="0.2">
      <c r="A438" s="64">
        <v>434</v>
      </c>
      <c r="B438" s="117" t="s">
        <v>1544</v>
      </c>
      <c r="C438" s="61" t="str">
        <f>'Map and Ab list'!U61</f>
        <v>S29</v>
      </c>
      <c r="D438" s="61" t="str">
        <f>'Map and Ab list'!U63</f>
        <v>S30</v>
      </c>
      <c r="E438" s="61" t="e">
        <f t="shared" si="72"/>
        <v>#VALUE!</v>
      </c>
      <c r="G438" s="61" t="str">
        <f>'Map and Ab list'!U135</f>
        <v>S29</v>
      </c>
      <c r="H438" s="61" t="str">
        <f>'Map and Ab list'!U137</f>
        <v>S30</v>
      </c>
      <c r="I438" s="61" t="e">
        <f t="shared" si="73"/>
        <v>#VALUE!</v>
      </c>
      <c r="K438" s="61" t="str">
        <f>'Map and Ab list'!U209</f>
        <v>S29</v>
      </c>
      <c r="L438" s="61" t="str">
        <f>'Map and Ab list'!U211</f>
        <v>S30</v>
      </c>
      <c r="M438" s="61" t="e">
        <f t="shared" si="74"/>
        <v>#VALUE!</v>
      </c>
      <c r="O438" s="61" t="str">
        <f>'Map and Ab list'!U283</f>
        <v>S29</v>
      </c>
      <c r="P438" s="61" t="str">
        <f>'Map and Ab list'!U285</f>
        <v>S30</v>
      </c>
      <c r="Q438" s="61" t="e">
        <f t="shared" si="75"/>
        <v>#VALUE!</v>
      </c>
      <c r="S438" s="61" t="str">
        <f>'Map and Ab list'!U357</f>
        <v>S29</v>
      </c>
      <c r="T438" s="61" t="str">
        <f>'Map and Ab list'!U359</f>
        <v>S30</v>
      </c>
      <c r="U438" s="61" t="e">
        <f t="shared" si="76"/>
        <v>#VALUE!</v>
      </c>
      <c r="W438" s="61" t="str">
        <f>'Map and Ab list'!U431</f>
        <v>S29</v>
      </c>
      <c r="X438" s="61" t="str">
        <f>'Map and Ab list'!U433</f>
        <v>S30</v>
      </c>
      <c r="Y438" s="61" t="e">
        <f t="shared" si="77"/>
        <v>#VALUE!</v>
      </c>
      <c r="AA438" s="61" t="str">
        <f>'Map and Ab list'!U505</f>
        <v>S29</v>
      </c>
      <c r="AB438" s="61" t="str">
        <f>'Map and Ab list'!U507</f>
        <v>S30</v>
      </c>
      <c r="AC438" s="61" t="e">
        <f t="shared" si="78"/>
        <v>#VALUE!</v>
      </c>
      <c r="AE438" s="61" t="str">
        <f>'Map and Ab list'!U579</f>
        <v>S29</v>
      </c>
      <c r="AF438" s="61" t="str">
        <f>'Map and Ab list'!U581</f>
        <v>S30</v>
      </c>
      <c r="AG438" s="61" t="e">
        <f t="shared" si="79"/>
        <v>#VALUE!</v>
      </c>
      <c r="AI438" s="61" t="str">
        <f>'Map and Ab list'!U653</f>
        <v>S29</v>
      </c>
      <c r="AJ438" s="61" t="str">
        <f>'Map and Ab list'!U655</f>
        <v>S30</v>
      </c>
      <c r="AK438" s="61" t="e">
        <f t="shared" si="80"/>
        <v>#VALUE!</v>
      </c>
      <c r="AM438" s="61" t="str">
        <f>'Map and Ab list'!U727</f>
        <v>S29</v>
      </c>
      <c r="AN438" s="61" t="str">
        <f>'Map and Ab list'!U729</f>
        <v>S30</v>
      </c>
      <c r="AO438" s="61" t="e">
        <f t="shared" si="81"/>
        <v>#VALUE!</v>
      </c>
      <c r="AQ438" s="61" t="str">
        <f>'Map and Ab list'!U801</f>
        <v>S29</v>
      </c>
      <c r="AR438" s="61" t="str">
        <f>'Map and Ab list'!U803</f>
        <v>S30</v>
      </c>
      <c r="AS438" s="61" t="e">
        <f t="shared" si="82"/>
        <v>#VALUE!</v>
      </c>
      <c r="AU438" s="61" t="str">
        <f>'Map and Ab list'!U875</f>
        <v>S29</v>
      </c>
      <c r="AV438" s="61" t="str">
        <f>'Map and Ab list'!U877</f>
        <v>S30</v>
      </c>
      <c r="AW438" s="61" t="e">
        <f t="shared" si="83"/>
        <v>#VALUE!</v>
      </c>
      <c r="AZ438" s="11"/>
      <c r="BA438" s="11"/>
      <c r="BC438" s="11"/>
      <c r="BD438" s="11"/>
      <c r="BE438" s="11"/>
      <c r="BG438" s="11"/>
      <c r="BH438" s="11"/>
      <c r="BI438" s="11"/>
      <c r="BK438" s="11"/>
      <c r="BL438" s="11"/>
      <c r="BM438" s="11"/>
      <c r="BO438" s="11"/>
      <c r="BP438" s="11"/>
      <c r="BQ438" s="11"/>
      <c r="BS438" s="11"/>
      <c r="BT438" s="11"/>
      <c r="BU438" s="11"/>
      <c r="BW438" s="11"/>
      <c r="BX438" s="11"/>
      <c r="BY438" s="11"/>
      <c r="CA438" s="11"/>
      <c r="CB438" s="11"/>
      <c r="CC438" s="11"/>
      <c r="CE438" s="11"/>
      <c r="CF438" s="11"/>
      <c r="CG438" s="11"/>
      <c r="CI438" s="11"/>
      <c r="CJ438" s="11"/>
      <c r="CK438" s="11"/>
      <c r="CM438" s="11"/>
      <c r="CN438" s="11"/>
      <c r="CO438" s="11"/>
      <c r="CQ438" s="11"/>
      <c r="CR438" s="11"/>
      <c r="CS438" s="11"/>
    </row>
    <row r="439" spans="1:97" ht="14.1" customHeight="1" x14ac:dyDescent="0.2">
      <c r="A439" s="64">
        <v>435</v>
      </c>
      <c r="B439" s="117" t="s">
        <v>1545</v>
      </c>
      <c r="C439" s="61" t="str">
        <f>'Map and Ab list'!V61</f>
        <v>T29</v>
      </c>
      <c r="D439" s="61" t="str">
        <f>'Map and Ab list'!V63</f>
        <v>T30</v>
      </c>
      <c r="E439" s="61" t="e">
        <f t="shared" si="72"/>
        <v>#VALUE!</v>
      </c>
      <c r="G439" s="61" t="str">
        <f>'Map and Ab list'!V135</f>
        <v>T29</v>
      </c>
      <c r="H439" s="61" t="str">
        <f>'Map and Ab list'!V137</f>
        <v>T30</v>
      </c>
      <c r="I439" s="61" t="e">
        <f t="shared" si="73"/>
        <v>#VALUE!</v>
      </c>
      <c r="K439" s="61" t="str">
        <f>'Map and Ab list'!V209</f>
        <v>T29</v>
      </c>
      <c r="L439" s="61" t="str">
        <f>'Map and Ab list'!V211</f>
        <v>T30</v>
      </c>
      <c r="M439" s="61" t="e">
        <f t="shared" si="74"/>
        <v>#VALUE!</v>
      </c>
      <c r="O439" s="61" t="str">
        <f>'Map and Ab list'!V283</f>
        <v>T29</v>
      </c>
      <c r="P439" s="61" t="str">
        <f>'Map and Ab list'!V285</f>
        <v>T30</v>
      </c>
      <c r="Q439" s="61" t="e">
        <f t="shared" si="75"/>
        <v>#VALUE!</v>
      </c>
      <c r="S439" s="61" t="str">
        <f>'Map and Ab list'!V357</f>
        <v>T29</v>
      </c>
      <c r="T439" s="61" t="str">
        <f>'Map and Ab list'!V359</f>
        <v>T30</v>
      </c>
      <c r="U439" s="61" t="e">
        <f t="shared" si="76"/>
        <v>#VALUE!</v>
      </c>
      <c r="W439" s="61" t="str">
        <f>'Map and Ab list'!V431</f>
        <v>T29</v>
      </c>
      <c r="X439" s="61" t="str">
        <f>'Map and Ab list'!V433</f>
        <v>T30</v>
      </c>
      <c r="Y439" s="61" t="e">
        <f t="shared" si="77"/>
        <v>#VALUE!</v>
      </c>
      <c r="AA439" s="61" t="str">
        <f>'Map and Ab list'!V505</f>
        <v>T29</v>
      </c>
      <c r="AB439" s="61" t="str">
        <f>'Map and Ab list'!V507</f>
        <v>T30</v>
      </c>
      <c r="AC439" s="61" t="e">
        <f t="shared" si="78"/>
        <v>#VALUE!</v>
      </c>
      <c r="AE439" s="61" t="str">
        <f>'Map and Ab list'!V579</f>
        <v>T29</v>
      </c>
      <c r="AF439" s="61" t="str">
        <f>'Map and Ab list'!V581</f>
        <v>T30</v>
      </c>
      <c r="AG439" s="61" t="e">
        <f t="shared" si="79"/>
        <v>#VALUE!</v>
      </c>
      <c r="AI439" s="61" t="str">
        <f>'Map and Ab list'!V653</f>
        <v>T29</v>
      </c>
      <c r="AJ439" s="61" t="str">
        <f>'Map and Ab list'!V655</f>
        <v>T30</v>
      </c>
      <c r="AK439" s="61" t="e">
        <f t="shared" si="80"/>
        <v>#VALUE!</v>
      </c>
      <c r="AM439" s="61" t="str">
        <f>'Map and Ab list'!V727</f>
        <v>T29</v>
      </c>
      <c r="AN439" s="61" t="str">
        <f>'Map and Ab list'!V729</f>
        <v>T30</v>
      </c>
      <c r="AO439" s="61" t="e">
        <f t="shared" si="81"/>
        <v>#VALUE!</v>
      </c>
      <c r="AQ439" s="61" t="str">
        <f>'Map and Ab list'!V801</f>
        <v>T29</v>
      </c>
      <c r="AR439" s="61" t="str">
        <f>'Map and Ab list'!V803</f>
        <v>T30</v>
      </c>
      <c r="AS439" s="61" t="e">
        <f t="shared" si="82"/>
        <v>#VALUE!</v>
      </c>
      <c r="AU439" s="61" t="str">
        <f>'Map and Ab list'!V875</f>
        <v>T29</v>
      </c>
      <c r="AV439" s="61" t="str">
        <f>'Map and Ab list'!V877</f>
        <v>T30</v>
      </c>
      <c r="AW439" s="61" t="e">
        <f t="shared" si="83"/>
        <v>#VALUE!</v>
      </c>
      <c r="AZ439" s="11"/>
      <c r="BA439" s="11"/>
      <c r="BC439" s="11"/>
      <c r="BD439" s="11"/>
      <c r="BE439" s="11"/>
      <c r="BG439" s="11"/>
      <c r="BH439" s="11"/>
      <c r="BI439" s="11"/>
      <c r="BK439" s="11"/>
      <c r="BL439" s="11"/>
      <c r="BM439" s="11"/>
      <c r="BO439" s="11"/>
      <c r="BP439" s="11"/>
      <c r="BQ439" s="11"/>
      <c r="BS439" s="11"/>
      <c r="BT439" s="11"/>
      <c r="BU439" s="11"/>
      <c r="BW439" s="11"/>
      <c r="BX439" s="11"/>
      <c r="BY439" s="11"/>
      <c r="CA439" s="11"/>
      <c r="CB439" s="11"/>
      <c r="CC439" s="11"/>
      <c r="CE439" s="11"/>
      <c r="CF439" s="11"/>
      <c r="CG439" s="11"/>
      <c r="CI439" s="11"/>
      <c r="CJ439" s="11"/>
      <c r="CK439" s="11"/>
      <c r="CM439" s="11"/>
      <c r="CN439" s="11"/>
      <c r="CO439" s="11"/>
      <c r="CQ439" s="11"/>
      <c r="CR439" s="11"/>
      <c r="CS439" s="11"/>
    </row>
    <row r="440" spans="1:97" ht="14.1" customHeight="1" x14ac:dyDescent="0.2">
      <c r="A440" s="64">
        <v>436</v>
      </c>
      <c r="B440" s="117" t="s">
        <v>1546</v>
      </c>
      <c r="C440" s="61" t="str">
        <f>'Map and Ab list'!W61</f>
        <v>U29</v>
      </c>
      <c r="D440" s="61" t="str">
        <f>'Map and Ab list'!W63</f>
        <v>U30</v>
      </c>
      <c r="E440" s="61" t="e">
        <f t="shared" si="72"/>
        <v>#VALUE!</v>
      </c>
      <c r="G440" s="61" t="str">
        <f>'Map and Ab list'!W135</f>
        <v>U29</v>
      </c>
      <c r="H440" s="61" t="str">
        <f>'Map and Ab list'!W137</f>
        <v>U30</v>
      </c>
      <c r="I440" s="61" t="e">
        <f t="shared" si="73"/>
        <v>#VALUE!</v>
      </c>
      <c r="K440" s="61" t="str">
        <f>'Map and Ab list'!W209</f>
        <v>U29</v>
      </c>
      <c r="L440" s="61" t="str">
        <f>'Map and Ab list'!W211</f>
        <v>U30</v>
      </c>
      <c r="M440" s="61" t="e">
        <f t="shared" si="74"/>
        <v>#VALUE!</v>
      </c>
      <c r="O440" s="61" t="str">
        <f>'Map and Ab list'!W283</f>
        <v>U29</v>
      </c>
      <c r="P440" s="61" t="str">
        <f>'Map and Ab list'!W285</f>
        <v>U30</v>
      </c>
      <c r="Q440" s="61" t="e">
        <f t="shared" si="75"/>
        <v>#VALUE!</v>
      </c>
      <c r="S440" s="61" t="str">
        <f>'Map and Ab list'!W357</f>
        <v>U29</v>
      </c>
      <c r="T440" s="61" t="str">
        <f>'Map and Ab list'!W359</f>
        <v>U30</v>
      </c>
      <c r="U440" s="61" t="e">
        <f t="shared" si="76"/>
        <v>#VALUE!</v>
      </c>
      <c r="W440" s="61" t="str">
        <f>'Map and Ab list'!W431</f>
        <v>U29</v>
      </c>
      <c r="X440" s="61" t="str">
        <f>'Map and Ab list'!W433</f>
        <v>U30</v>
      </c>
      <c r="Y440" s="61" t="e">
        <f t="shared" si="77"/>
        <v>#VALUE!</v>
      </c>
      <c r="AA440" s="61" t="str">
        <f>'Map and Ab list'!W505</f>
        <v>U29</v>
      </c>
      <c r="AB440" s="61" t="str">
        <f>'Map and Ab list'!W507</f>
        <v>U30</v>
      </c>
      <c r="AC440" s="61" t="e">
        <f t="shared" si="78"/>
        <v>#VALUE!</v>
      </c>
      <c r="AE440" s="61" t="str">
        <f>'Map and Ab list'!W579</f>
        <v>U29</v>
      </c>
      <c r="AF440" s="61" t="str">
        <f>'Map and Ab list'!W581</f>
        <v>U30</v>
      </c>
      <c r="AG440" s="61" t="e">
        <f t="shared" si="79"/>
        <v>#VALUE!</v>
      </c>
      <c r="AI440" s="61" t="str">
        <f>'Map and Ab list'!W653</f>
        <v>U29</v>
      </c>
      <c r="AJ440" s="61" t="str">
        <f>'Map and Ab list'!W655</f>
        <v>U30</v>
      </c>
      <c r="AK440" s="61" t="e">
        <f t="shared" si="80"/>
        <v>#VALUE!</v>
      </c>
      <c r="AM440" s="61" t="str">
        <f>'Map and Ab list'!W727</f>
        <v>U29</v>
      </c>
      <c r="AN440" s="61" t="str">
        <f>'Map and Ab list'!W729</f>
        <v>U30</v>
      </c>
      <c r="AO440" s="61" t="e">
        <f t="shared" si="81"/>
        <v>#VALUE!</v>
      </c>
      <c r="AQ440" s="61" t="str">
        <f>'Map and Ab list'!W801</f>
        <v>U29</v>
      </c>
      <c r="AR440" s="61" t="str">
        <f>'Map and Ab list'!W803</f>
        <v>U30</v>
      </c>
      <c r="AS440" s="61" t="e">
        <f t="shared" si="82"/>
        <v>#VALUE!</v>
      </c>
      <c r="AU440" s="61" t="str">
        <f>'Map and Ab list'!W875</f>
        <v>U29</v>
      </c>
      <c r="AV440" s="61" t="str">
        <f>'Map and Ab list'!W877</f>
        <v>U30</v>
      </c>
      <c r="AW440" s="61" t="e">
        <f t="shared" si="83"/>
        <v>#VALUE!</v>
      </c>
      <c r="AZ440" s="11"/>
      <c r="BA440" s="11"/>
      <c r="BC440" s="11"/>
      <c r="BD440" s="11"/>
      <c r="BE440" s="11"/>
      <c r="BG440" s="11"/>
      <c r="BH440" s="11"/>
      <c r="BI440" s="11"/>
      <c r="BK440" s="11"/>
      <c r="BL440" s="11"/>
      <c r="BM440" s="11"/>
      <c r="BO440" s="11"/>
      <c r="BP440" s="11"/>
      <c r="BQ440" s="11"/>
      <c r="BS440" s="11"/>
      <c r="BT440" s="11"/>
      <c r="BU440" s="11"/>
      <c r="BW440" s="11"/>
      <c r="BX440" s="11"/>
      <c r="BY440" s="11"/>
      <c r="CA440" s="11"/>
      <c r="CB440" s="11"/>
      <c r="CC440" s="11"/>
      <c r="CE440" s="11"/>
      <c r="CF440" s="11"/>
      <c r="CG440" s="11"/>
      <c r="CI440" s="11"/>
      <c r="CJ440" s="11"/>
      <c r="CK440" s="11"/>
      <c r="CM440" s="11"/>
      <c r="CN440" s="11"/>
      <c r="CO440" s="11"/>
      <c r="CQ440" s="11"/>
      <c r="CR440" s="11"/>
      <c r="CS440" s="11"/>
    </row>
    <row r="441" spans="1:97" ht="14.1" customHeight="1" x14ac:dyDescent="0.2">
      <c r="A441" s="64">
        <v>437</v>
      </c>
      <c r="B441" s="117" t="s">
        <v>1547</v>
      </c>
      <c r="C441" s="61" t="str">
        <f>'Map and Ab list'!X61</f>
        <v>V29</v>
      </c>
      <c r="D441" s="61" t="str">
        <f>'Map and Ab list'!X63</f>
        <v>V30</v>
      </c>
      <c r="E441" s="61" t="e">
        <f t="shared" si="72"/>
        <v>#VALUE!</v>
      </c>
      <c r="G441" s="61" t="str">
        <f>'Map and Ab list'!X135</f>
        <v>V29</v>
      </c>
      <c r="H441" s="61" t="str">
        <f>'Map and Ab list'!X137</f>
        <v>V30</v>
      </c>
      <c r="I441" s="61" t="e">
        <f t="shared" si="73"/>
        <v>#VALUE!</v>
      </c>
      <c r="K441" s="61" t="str">
        <f>'Map and Ab list'!X209</f>
        <v>V29</v>
      </c>
      <c r="L441" s="61" t="str">
        <f>'Map and Ab list'!X211</f>
        <v>V30</v>
      </c>
      <c r="M441" s="61" t="e">
        <f t="shared" si="74"/>
        <v>#VALUE!</v>
      </c>
      <c r="O441" s="61" t="str">
        <f>'Map and Ab list'!X283</f>
        <v>V29</v>
      </c>
      <c r="P441" s="61" t="str">
        <f>'Map and Ab list'!X285</f>
        <v>V30</v>
      </c>
      <c r="Q441" s="61" t="e">
        <f t="shared" si="75"/>
        <v>#VALUE!</v>
      </c>
      <c r="S441" s="61" t="str">
        <f>'Map and Ab list'!X357</f>
        <v>V29</v>
      </c>
      <c r="T441" s="61" t="str">
        <f>'Map and Ab list'!X359</f>
        <v>V30</v>
      </c>
      <c r="U441" s="61" t="e">
        <f t="shared" si="76"/>
        <v>#VALUE!</v>
      </c>
      <c r="W441" s="61" t="str">
        <f>'Map and Ab list'!X431</f>
        <v>V29</v>
      </c>
      <c r="X441" s="61" t="str">
        <f>'Map and Ab list'!X433</f>
        <v>V30</v>
      </c>
      <c r="Y441" s="61" t="e">
        <f t="shared" si="77"/>
        <v>#VALUE!</v>
      </c>
      <c r="AA441" s="61" t="str">
        <f>'Map and Ab list'!X505</f>
        <v>V29</v>
      </c>
      <c r="AB441" s="61" t="str">
        <f>'Map and Ab list'!X507</f>
        <v>V30</v>
      </c>
      <c r="AC441" s="61" t="e">
        <f t="shared" si="78"/>
        <v>#VALUE!</v>
      </c>
      <c r="AE441" s="61" t="str">
        <f>'Map and Ab list'!X579</f>
        <v>V29</v>
      </c>
      <c r="AF441" s="61" t="str">
        <f>'Map and Ab list'!X581</f>
        <v>V30</v>
      </c>
      <c r="AG441" s="61" t="e">
        <f t="shared" si="79"/>
        <v>#VALUE!</v>
      </c>
      <c r="AI441" s="61" t="str">
        <f>'Map and Ab list'!X653</f>
        <v>V29</v>
      </c>
      <c r="AJ441" s="61" t="str">
        <f>'Map and Ab list'!X655</f>
        <v>V30</v>
      </c>
      <c r="AK441" s="61" t="e">
        <f t="shared" si="80"/>
        <v>#VALUE!</v>
      </c>
      <c r="AM441" s="61" t="str">
        <f>'Map and Ab list'!X727</f>
        <v>V29</v>
      </c>
      <c r="AN441" s="61" t="str">
        <f>'Map and Ab list'!X729</f>
        <v>V30</v>
      </c>
      <c r="AO441" s="61" t="e">
        <f t="shared" si="81"/>
        <v>#VALUE!</v>
      </c>
      <c r="AQ441" s="61" t="str">
        <f>'Map and Ab list'!X801</f>
        <v>V29</v>
      </c>
      <c r="AR441" s="61" t="str">
        <f>'Map and Ab list'!X803</f>
        <v>V30</v>
      </c>
      <c r="AS441" s="61" t="e">
        <f t="shared" si="82"/>
        <v>#VALUE!</v>
      </c>
      <c r="AU441" s="61" t="str">
        <f>'Map and Ab list'!X875</f>
        <v>V29</v>
      </c>
      <c r="AV441" s="61" t="str">
        <f>'Map and Ab list'!X877</f>
        <v>V30</v>
      </c>
      <c r="AW441" s="61" t="e">
        <f t="shared" si="83"/>
        <v>#VALUE!</v>
      </c>
      <c r="AZ441" s="11"/>
      <c r="BA441" s="11"/>
      <c r="BC441" s="11"/>
      <c r="BD441" s="11"/>
      <c r="BE441" s="11"/>
      <c r="BG441" s="11"/>
      <c r="BH441" s="11"/>
      <c r="BI441" s="11"/>
      <c r="BK441" s="11"/>
      <c r="BL441" s="11"/>
      <c r="BM441" s="11"/>
      <c r="BO441" s="11"/>
      <c r="BP441" s="11"/>
      <c r="BQ441" s="11"/>
      <c r="BS441" s="11"/>
      <c r="BT441" s="11"/>
      <c r="BU441" s="11"/>
      <c r="BW441" s="11"/>
      <c r="BX441" s="11"/>
      <c r="BY441" s="11"/>
      <c r="CA441" s="11"/>
      <c r="CB441" s="11"/>
      <c r="CC441" s="11"/>
      <c r="CE441" s="11"/>
      <c r="CF441" s="11"/>
      <c r="CG441" s="11"/>
      <c r="CI441" s="11"/>
      <c r="CJ441" s="11"/>
      <c r="CK441" s="11"/>
      <c r="CM441" s="11"/>
      <c r="CN441" s="11"/>
      <c r="CO441" s="11"/>
      <c r="CQ441" s="11"/>
      <c r="CR441" s="11"/>
      <c r="CS441" s="11"/>
    </row>
    <row r="442" spans="1:97" ht="14.1" customHeight="1" x14ac:dyDescent="0.2">
      <c r="A442" s="64">
        <v>438</v>
      </c>
      <c r="B442" s="117" t="s">
        <v>1548</v>
      </c>
      <c r="C442" s="61" t="str">
        <f>'Map and Ab list'!Y61</f>
        <v>W29</v>
      </c>
      <c r="D442" s="61" t="str">
        <f>'Map and Ab list'!Y63</f>
        <v>W30</v>
      </c>
      <c r="E442" s="61" t="e">
        <f t="shared" si="72"/>
        <v>#VALUE!</v>
      </c>
      <c r="G442" s="61" t="str">
        <f>'Map and Ab list'!Y135</f>
        <v>W29</v>
      </c>
      <c r="H442" s="61" t="str">
        <f>'Map and Ab list'!Y137</f>
        <v>W30</v>
      </c>
      <c r="I442" s="61" t="e">
        <f t="shared" si="73"/>
        <v>#VALUE!</v>
      </c>
      <c r="K442" s="61" t="str">
        <f>'Map and Ab list'!Y209</f>
        <v>W29</v>
      </c>
      <c r="L442" s="61" t="str">
        <f>'Map and Ab list'!Y211</f>
        <v>W30</v>
      </c>
      <c r="M442" s="61" t="e">
        <f t="shared" si="74"/>
        <v>#VALUE!</v>
      </c>
      <c r="O442" s="61" t="str">
        <f>'Map and Ab list'!Y283</f>
        <v>W29</v>
      </c>
      <c r="P442" s="61" t="str">
        <f>'Map and Ab list'!Y285</f>
        <v>W30</v>
      </c>
      <c r="Q442" s="61" t="e">
        <f t="shared" si="75"/>
        <v>#VALUE!</v>
      </c>
      <c r="S442" s="61" t="str">
        <f>'Map and Ab list'!Y357</f>
        <v>W29</v>
      </c>
      <c r="T442" s="61" t="str">
        <f>'Map and Ab list'!Y359</f>
        <v>W30</v>
      </c>
      <c r="U442" s="61" t="e">
        <f t="shared" si="76"/>
        <v>#VALUE!</v>
      </c>
      <c r="W442" s="61" t="str">
        <f>'Map and Ab list'!Y431</f>
        <v>W29</v>
      </c>
      <c r="X442" s="61" t="str">
        <f>'Map and Ab list'!Y433</f>
        <v>W30</v>
      </c>
      <c r="Y442" s="61" t="e">
        <f t="shared" si="77"/>
        <v>#VALUE!</v>
      </c>
      <c r="AA442" s="61" t="str">
        <f>'Map and Ab list'!Y505</f>
        <v>W29</v>
      </c>
      <c r="AB442" s="61" t="str">
        <f>'Map and Ab list'!Y507</f>
        <v>W30</v>
      </c>
      <c r="AC442" s="61" t="e">
        <f t="shared" si="78"/>
        <v>#VALUE!</v>
      </c>
      <c r="AE442" s="61" t="str">
        <f>'Map and Ab list'!Y579</f>
        <v>W29</v>
      </c>
      <c r="AF442" s="61" t="str">
        <f>'Map and Ab list'!Y581</f>
        <v>W30</v>
      </c>
      <c r="AG442" s="61" t="e">
        <f t="shared" si="79"/>
        <v>#VALUE!</v>
      </c>
      <c r="AI442" s="61" t="str">
        <f>'Map and Ab list'!Y653</f>
        <v>W29</v>
      </c>
      <c r="AJ442" s="61" t="str">
        <f>'Map and Ab list'!Y655</f>
        <v>W30</v>
      </c>
      <c r="AK442" s="61" t="e">
        <f t="shared" si="80"/>
        <v>#VALUE!</v>
      </c>
      <c r="AM442" s="61" t="str">
        <f>'Map and Ab list'!Y727</f>
        <v>W29</v>
      </c>
      <c r="AN442" s="61" t="str">
        <f>'Map and Ab list'!Y729</f>
        <v>W30</v>
      </c>
      <c r="AO442" s="61" t="e">
        <f t="shared" si="81"/>
        <v>#VALUE!</v>
      </c>
      <c r="AQ442" s="61" t="str">
        <f>'Map and Ab list'!Y801</f>
        <v>W29</v>
      </c>
      <c r="AR442" s="61" t="str">
        <f>'Map and Ab list'!Y803</f>
        <v>W30</v>
      </c>
      <c r="AS442" s="61" t="e">
        <f t="shared" si="82"/>
        <v>#VALUE!</v>
      </c>
      <c r="AU442" s="61" t="str">
        <f>'Map and Ab list'!Y875</f>
        <v>W29</v>
      </c>
      <c r="AV442" s="61" t="str">
        <f>'Map and Ab list'!Y877</f>
        <v>W30</v>
      </c>
      <c r="AW442" s="61" t="e">
        <f t="shared" si="83"/>
        <v>#VALUE!</v>
      </c>
      <c r="AZ442" s="11"/>
      <c r="BA442" s="11"/>
      <c r="BC442" s="11"/>
      <c r="BD442" s="11"/>
      <c r="BE442" s="11"/>
      <c r="BG442" s="11"/>
      <c r="BH442" s="11"/>
      <c r="BI442" s="11"/>
      <c r="BK442" s="11"/>
      <c r="BL442" s="11"/>
      <c r="BM442" s="11"/>
      <c r="BO442" s="11"/>
      <c r="BP442" s="11"/>
      <c r="BQ442" s="11"/>
      <c r="BS442" s="11"/>
      <c r="BT442" s="11"/>
      <c r="BU442" s="11"/>
      <c r="BW442" s="11"/>
      <c r="BX442" s="11"/>
      <c r="BY442" s="11"/>
      <c r="CA442" s="11"/>
      <c r="CB442" s="11"/>
      <c r="CC442" s="11"/>
      <c r="CE442" s="11"/>
      <c r="CF442" s="11"/>
      <c r="CG442" s="11"/>
      <c r="CI442" s="11"/>
      <c r="CJ442" s="11"/>
      <c r="CK442" s="11"/>
      <c r="CM442" s="11"/>
      <c r="CN442" s="11"/>
      <c r="CO442" s="11"/>
      <c r="CQ442" s="11"/>
      <c r="CR442" s="11"/>
      <c r="CS442" s="11"/>
    </row>
    <row r="443" spans="1:97" ht="14.1" customHeight="1" x14ac:dyDescent="0.2">
      <c r="A443" s="64">
        <v>439</v>
      </c>
      <c r="B443" s="117" t="s">
        <v>1549</v>
      </c>
      <c r="C443" s="61" t="str">
        <f>'Map and Ab list'!Z61</f>
        <v>X29</v>
      </c>
      <c r="D443" s="61" t="str">
        <f>'Map and Ab list'!Z63</f>
        <v>X30</v>
      </c>
      <c r="E443" s="61" t="e">
        <f t="shared" si="72"/>
        <v>#VALUE!</v>
      </c>
      <c r="G443" s="61" t="str">
        <f>'Map and Ab list'!Z135</f>
        <v>X29</v>
      </c>
      <c r="H443" s="61" t="str">
        <f>'Map and Ab list'!Z137</f>
        <v>X30</v>
      </c>
      <c r="I443" s="61" t="e">
        <f t="shared" si="73"/>
        <v>#VALUE!</v>
      </c>
      <c r="K443" s="61" t="str">
        <f>'Map and Ab list'!Z209</f>
        <v>X29</v>
      </c>
      <c r="L443" s="61" t="str">
        <f>'Map and Ab list'!Z211</f>
        <v>X30</v>
      </c>
      <c r="M443" s="61" t="e">
        <f t="shared" si="74"/>
        <v>#VALUE!</v>
      </c>
      <c r="O443" s="61" t="str">
        <f>'Map and Ab list'!Z283</f>
        <v>X29</v>
      </c>
      <c r="P443" s="61" t="str">
        <f>'Map and Ab list'!Z285</f>
        <v>X30</v>
      </c>
      <c r="Q443" s="61" t="e">
        <f t="shared" si="75"/>
        <v>#VALUE!</v>
      </c>
      <c r="S443" s="61" t="str">
        <f>'Map and Ab list'!Z357</f>
        <v>X29</v>
      </c>
      <c r="T443" s="61" t="str">
        <f>'Map and Ab list'!Z359</f>
        <v>X30</v>
      </c>
      <c r="U443" s="61" t="e">
        <f t="shared" si="76"/>
        <v>#VALUE!</v>
      </c>
      <c r="W443" s="61" t="str">
        <f>'Map and Ab list'!Z431</f>
        <v>X29</v>
      </c>
      <c r="X443" s="61" t="str">
        <f>'Map and Ab list'!Z433</f>
        <v>X30</v>
      </c>
      <c r="Y443" s="61" t="e">
        <f t="shared" si="77"/>
        <v>#VALUE!</v>
      </c>
      <c r="AA443" s="61" t="str">
        <f>'Map and Ab list'!Z505</f>
        <v>X29</v>
      </c>
      <c r="AB443" s="61" t="str">
        <f>'Map and Ab list'!Z507</f>
        <v>X30</v>
      </c>
      <c r="AC443" s="61" t="e">
        <f t="shared" si="78"/>
        <v>#VALUE!</v>
      </c>
      <c r="AE443" s="61" t="str">
        <f>'Map and Ab list'!Z579</f>
        <v>X29</v>
      </c>
      <c r="AF443" s="61" t="str">
        <f>'Map and Ab list'!Z581</f>
        <v>X30</v>
      </c>
      <c r="AG443" s="61" t="e">
        <f t="shared" si="79"/>
        <v>#VALUE!</v>
      </c>
      <c r="AI443" s="61" t="str">
        <f>'Map and Ab list'!Z653</f>
        <v>X29</v>
      </c>
      <c r="AJ443" s="61" t="str">
        <f>'Map and Ab list'!Z655</f>
        <v>X30</v>
      </c>
      <c r="AK443" s="61" t="e">
        <f t="shared" si="80"/>
        <v>#VALUE!</v>
      </c>
      <c r="AM443" s="61" t="str">
        <f>'Map and Ab list'!Z727</f>
        <v>X29</v>
      </c>
      <c r="AN443" s="61" t="str">
        <f>'Map and Ab list'!Z729</f>
        <v>X30</v>
      </c>
      <c r="AO443" s="61" t="e">
        <f t="shared" si="81"/>
        <v>#VALUE!</v>
      </c>
      <c r="AQ443" s="61" t="str">
        <f>'Map and Ab list'!Z801</f>
        <v>X29</v>
      </c>
      <c r="AR443" s="61" t="str">
        <f>'Map and Ab list'!Z803</f>
        <v>X30</v>
      </c>
      <c r="AS443" s="61" t="e">
        <f t="shared" si="82"/>
        <v>#VALUE!</v>
      </c>
      <c r="AU443" s="61" t="str">
        <f>'Map and Ab list'!Z875</f>
        <v>X29</v>
      </c>
      <c r="AV443" s="61" t="str">
        <f>'Map and Ab list'!Z877</f>
        <v>X30</v>
      </c>
      <c r="AW443" s="61" t="e">
        <f t="shared" si="83"/>
        <v>#VALUE!</v>
      </c>
      <c r="AZ443" s="11"/>
      <c r="BA443" s="11"/>
      <c r="BC443" s="11"/>
      <c r="BD443" s="11"/>
      <c r="BE443" s="11"/>
      <c r="BG443" s="11"/>
      <c r="BH443" s="11"/>
      <c r="BI443" s="11"/>
      <c r="BK443" s="11"/>
      <c r="BL443" s="11"/>
      <c r="BM443" s="11"/>
      <c r="BO443" s="11"/>
      <c r="BP443" s="11"/>
      <c r="BQ443" s="11"/>
      <c r="BS443" s="11"/>
      <c r="BT443" s="11"/>
      <c r="BU443" s="11"/>
      <c r="BW443" s="11"/>
      <c r="BX443" s="11"/>
      <c r="BY443" s="11"/>
      <c r="CA443" s="11"/>
      <c r="CB443" s="11"/>
      <c r="CC443" s="11"/>
      <c r="CE443" s="11"/>
      <c r="CF443" s="11"/>
      <c r="CG443" s="11"/>
      <c r="CI443" s="11"/>
      <c r="CJ443" s="11"/>
      <c r="CK443" s="11"/>
      <c r="CM443" s="11"/>
      <c r="CN443" s="11"/>
      <c r="CO443" s="11"/>
      <c r="CQ443" s="11"/>
      <c r="CR443" s="11"/>
      <c r="CS443" s="11"/>
    </row>
    <row r="444" spans="1:97" ht="14.1" customHeight="1" x14ac:dyDescent="0.2">
      <c r="A444" s="64">
        <v>440</v>
      </c>
      <c r="B444" s="117" t="s">
        <v>1550</v>
      </c>
      <c r="C444" s="61" t="str">
        <f>'Map and Ab list'!AA61</f>
        <v>Y29</v>
      </c>
      <c r="D444" s="61" t="str">
        <f>'Map and Ab list'!AA63</f>
        <v>Y30</v>
      </c>
      <c r="E444" s="61" t="e">
        <f t="shared" si="72"/>
        <v>#VALUE!</v>
      </c>
      <c r="G444" s="61" t="str">
        <f>'Map and Ab list'!AA135</f>
        <v>Y29</v>
      </c>
      <c r="H444" s="61" t="str">
        <f>'Map and Ab list'!AA137</f>
        <v>Y30</v>
      </c>
      <c r="I444" s="61" t="e">
        <f t="shared" si="73"/>
        <v>#VALUE!</v>
      </c>
      <c r="K444" s="61" t="str">
        <f>'Map and Ab list'!AA209</f>
        <v>Y29</v>
      </c>
      <c r="L444" s="61" t="str">
        <f>'Map and Ab list'!AA211</f>
        <v>Y30</v>
      </c>
      <c r="M444" s="61" t="e">
        <f t="shared" si="74"/>
        <v>#VALUE!</v>
      </c>
      <c r="O444" s="61" t="str">
        <f>'Map and Ab list'!AA283</f>
        <v>Y29</v>
      </c>
      <c r="P444" s="61" t="str">
        <f>'Map and Ab list'!AA285</f>
        <v>Y30</v>
      </c>
      <c r="Q444" s="61" t="e">
        <f t="shared" si="75"/>
        <v>#VALUE!</v>
      </c>
      <c r="S444" s="61" t="str">
        <f>'Map and Ab list'!AA357</f>
        <v>Y29</v>
      </c>
      <c r="T444" s="61" t="str">
        <f>'Map and Ab list'!AA359</f>
        <v>Y30</v>
      </c>
      <c r="U444" s="61" t="e">
        <f t="shared" si="76"/>
        <v>#VALUE!</v>
      </c>
      <c r="W444" s="61" t="str">
        <f>'Map and Ab list'!AA431</f>
        <v>Y29</v>
      </c>
      <c r="X444" s="61" t="str">
        <f>'Map and Ab list'!AA433</f>
        <v>Y30</v>
      </c>
      <c r="Y444" s="61" t="e">
        <f t="shared" si="77"/>
        <v>#VALUE!</v>
      </c>
      <c r="AA444" s="61" t="str">
        <f>'Map and Ab list'!AA505</f>
        <v>Y29</v>
      </c>
      <c r="AB444" s="61" t="str">
        <f>'Map and Ab list'!AA507</f>
        <v>Y30</v>
      </c>
      <c r="AC444" s="61" t="e">
        <f t="shared" si="78"/>
        <v>#VALUE!</v>
      </c>
      <c r="AE444" s="61" t="str">
        <f>'Map and Ab list'!AA579</f>
        <v>Y29</v>
      </c>
      <c r="AF444" s="61" t="str">
        <f>'Map and Ab list'!AA581</f>
        <v>Y30</v>
      </c>
      <c r="AG444" s="61" t="e">
        <f t="shared" si="79"/>
        <v>#VALUE!</v>
      </c>
      <c r="AI444" s="61" t="str">
        <f>'Map and Ab list'!AA653</f>
        <v>Y29</v>
      </c>
      <c r="AJ444" s="61" t="str">
        <f>'Map and Ab list'!AA655</f>
        <v>Y30</v>
      </c>
      <c r="AK444" s="61" t="e">
        <f t="shared" si="80"/>
        <v>#VALUE!</v>
      </c>
      <c r="AM444" s="61" t="str">
        <f>'Map and Ab list'!AA727</f>
        <v>Y29</v>
      </c>
      <c r="AN444" s="61" t="str">
        <f>'Map and Ab list'!AA729</f>
        <v>Y30</v>
      </c>
      <c r="AO444" s="61" t="e">
        <f t="shared" si="81"/>
        <v>#VALUE!</v>
      </c>
      <c r="AQ444" s="61" t="str">
        <f>'Map and Ab list'!AA801</f>
        <v>Y29</v>
      </c>
      <c r="AR444" s="61" t="str">
        <f>'Map and Ab list'!AA803</f>
        <v>Y30</v>
      </c>
      <c r="AS444" s="61" t="e">
        <f t="shared" si="82"/>
        <v>#VALUE!</v>
      </c>
      <c r="AU444" s="61" t="str">
        <f>'Map and Ab list'!AA875</f>
        <v>Y29</v>
      </c>
      <c r="AV444" s="61" t="str">
        <f>'Map and Ab list'!AA877</f>
        <v>Y30</v>
      </c>
      <c r="AW444" s="61" t="e">
        <f t="shared" si="83"/>
        <v>#VALUE!</v>
      </c>
      <c r="AZ444" s="11"/>
      <c r="BA444" s="11"/>
      <c r="BC444" s="11"/>
      <c r="BD444" s="11"/>
      <c r="BE444" s="11"/>
      <c r="BG444" s="11"/>
      <c r="BH444" s="11"/>
      <c r="BI444" s="11"/>
      <c r="BK444" s="11"/>
      <c r="BL444" s="11"/>
      <c r="BM444" s="11"/>
      <c r="BO444" s="11"/>
      <c r="BP444" s="11"/>
      <c r="BQ444" s="11"/>
      <c r="BS444" s="11"/>
      <c r="BT444" s="11"/>
      <c r="BU444" s="11"/>
      <c r="BW444" s="11"/>
      <c r="BX444" s="11"/>
      <c r="BY444" s="11"/>
      <c r="CA444" s="11"/>
      <c r="CB444" s="11"/>
      <c r="CC444" s="11"/>
      <c r="CE444" s="11"/>
      <c r="CF444" s="11"/>
      <c r="CG444" s="11"/>
      <c r="CI444" s="11"/>
      <c r="CJ444" s="11"/>
      <c r="CK444" s="11"/>
      <c r="CM444" s="11"/>
      <c r="CN444" s="11"/>
      <c r="CO444" s="11"/>
      <c r="CQ444" s="11"/>
      <c r="CR444" s="11"/>
      <c r="CS444" s="11"/>
    </row>
    <row r="445" spans="1:97" ht="14.1" customHeight="1" x14ac:dyDescent="0.2">
      <c r="A445" s="64">
        <v>441</v>
      </c>
      <c r="B445" s="117" t="s">
        <v>1551</v>
      </c>
      <c r="C445" s="61" t="str">
        <f>'Map and Ab list'!AB61</f>
        <v>Z29</v>
      </c>
      <c r="D445" s="61" t="str">
        <f>'Map and Ab list'!AB63</f>
        <v>Z30</v>
      </c>
      <c r="E445" s="61" t="e">
        <f t="shared" si="72"/>
        <v>#VALUE!</v>
      </c>
      <c r="G445" s="61" t="str">
        <f>'Map and Ab list'!AB135</f>
        <v>Z29</v>
      </c>
      <c r="H445" s="61" t="str">
        <f>'Map and Ab list'!AB137</f>
        <v>Z30</v>
      </c>
      <c r="I445" s="61" t="e">
        <f t="shared" si="73"/>
        <v>#VALUE!</v>
      </c>
      <c r="K445" s="61" t="str">
        <f>'Map and Ab list'!AB209</f>
        <v>Z29</v>
      </c>
      <c r="L445" s="61" t="str">
        <f>'Map and Ab list'!AB211</f>
        <v>Z30</v>
      </c>
      <c r="M445" s="61" t="e">
        <f t="shared" si="74"/>
        <v>#VALUE!</v>
      </c>
      <c r="O445" s="61" t="str">
        <f>'Map and Ab list'!AB283</f>
        <v>Z29</v>
      </c>
      <c r="P445" s="61" t="str">
        <f>'Map and Ab list'!AB285</f>
        <v>Z30</v>
      </c>
      <c r="Q445" s="61" t="e">
        <f t="shared" si="75"/>
        <v>#VALUE!</v>
      </c>
      <c r="S445" s="61" t="str">
        <f>'Map and Ab list'!AB357</f>
        <v>Z29</v>
      </c>
      <c r="T445" s="61" t="str">
        <f>'Map and Ab list'!AB359</f>
        <v>Z30</v>
      </c>
      <c r="U445" s="61" t="e">
        <f t="shared" si="76"/>
        <v>#VALUE!</v>
      </c>
      <c r="W445" s="61" t="str">
        <f>'Map and Ab list'!AB431</f>
        <v>Z29</v>
      </c>
      <c r="X445" s="61" t="str">
        <f>'Map and Ab list'!AB433</f>
        <v>Z30</v>
      </c>
      <c r="Y445" s="61" t="e">
        <f t="shared" si="77"/>
        <v>#VALUE!</v>
      </c>
      <c r="AA445" s="61" t="str">
        <f>'Map and Ab list'!AB505</f>
        <v>Z29</v>
      </c>
      <c r="AB445" s="61" t="str">
        <f>'Map and Ab list'!AB507</f>
        <v>Z30</v>
      </c>
      <c r="AC445" s="61" t="e">
        <f t="shared" si="78"/>
        <v>#VALUE!</v>
      </c>
      <c r="AE445" s="61" t="str">
        <f>'Map and Ab list'!AB579</f>
        <v>Z29</v>
      </c>
      <c r="AF445" s="61" t="str">
        <f>'Map and Ab list'!AB581</f>
        <v>Z30</v>
      </c>
      <c r="AG445" s="61" t="e">
        <f t="shared" si="79"/>
        <v>#VALUE!</v>
      </c>
      <c r="AI445" s="61" t="str">
        <f>'Map and Ab list'!AB653</f>
        <v>Z29</v>
      </c>
      <c r="AJ445" s="61" t="str">
        <f>'Map and Ab list'!AB655</f>
        <v>Z30</v>
      </c>
      <c r="AK445" s="61" t="e">
        <f t="shared" si="80"/>
        <v>#VALUE!</v>
      </c>
      <c r="AM445" s="61" t="str">
        <f>'Map and Ab list'!AB727</f>
        <v>Z29</v>
      </c>
      <c r="AN445" s="61" t="str">
        <f>'Map and Ab list'!AB729</f>
        <v>Z30</v>
      </c>
      <c r="AO445" s="61" t="e">
        <f t="shared" si="81"/>
        <v>#VALUE!</v>
      </c>
      <c r="AQ445" s="61" t="str">
        <f>'Map and Ab list'!AB801</f>
        <v>Z29</v>
      </c>
      <c r="AR445" s="61" t="str">
        <f>'Map and Ab list'!AB803</f>
        <v>Z30</v>
      </c>
      <c r="AS445" s="61" t="e">
        <f t="shared" si="82"/>
        <v>#VALUE!</v>
      </c>
      <c r="AU445" s="61" t="str">
        <f>'Map and Ab list'!AB875</f>
        <v>Z29</v>
      </c>
      <c r="AV445" s="61" t="str">
        <f>'Map and Ab list'!AB877</f>
        <v>Z30</v>
      </c>
      <c r="AW445" s="61" t="e">
        <f t="shared" si="83"/>
        <v>#VALUE!</v>
      </c>
      <c r="AZ445" s="11"/>
      <c r="BA445" s="11"/>
      <c r="BC445" s="11"/>
      <c r="BD445" s="11"/>
      <c r="BE445" s="11"/>
      <c r="BG445" s="11"/>
      <c r="BH445" s="11"/>
      <c r="BI445" s="11"/>
      <c r="BK445" s="11"/>
      <c r="BL445" s="11"/>
      <c r="BM445" s="11"/>
      <c r="BO445" s="11"/>
      <c r="BP445" s="11"/>
      <c r="BQ445" s="11"/>
      <c r="BS445" s="11"/>
      <c r="BT445" s="11"/>
      <c r="BU445" s="11"/>
      <c r="BW445" s="11"/>
      <c r="BX445" s="11"/>
      <c r="BY445" s="11"/>
      <c r="CA445" s="11"/>
      <c r="CB445" s="11"/>
      <c r="CC445" s="11"/>
      <c r="CE445" s="11"/>
      <c r="CF445" s="11"/>
      <c r="CG445" s="11"/>
      <c r="CI445" s="11"/>
      <c r="CJ445" s="11"/>
      <c r="CK445" s="11"/>
      <c r="CM445" s="11"/>
      <c r="CN445" s="11"/>
      <c r="CO445" s="11"/>
      <c r="CQ445" s="11"/>
      <c r="CR445" s="11"/>
      <c r="CS445" s="11"/>
    </row>
    <row r="446" spans="1:97" ht="14.1" customHeight="1" x14ac:dyDescent="0.2">
      <c r="A446" s="64">
        <v>442</v>
      </c>
      <c r="B446" s="117" t="s">
        <v>1552</v>
      </c>
      <c r="C446" s="61" t="str">
        <f>'Map and Ab list'!AC61</f>
        <v>AA29</v>
      </c>
      <c r="D446" s="61" t="str">
        <f>'Map and Ab list'!AC63</f>
        <v>AA30</v>
      </c>
      <c r="E446" s="61" t="e">
        <f t="shared" si="72"/>
        <v>#VALUE!</v>
      </c>
      <c r="G446" s="61" t="str">
        <f>'Map and Ab list'!AC135</f>
        <v>AA29</v>
      </c>
      <c r="H446" s="61" t="str">
        <f>'Map and Ab list'!AC137</f>
        <v>AA30</v>
      </c>
      <c r="I446" s="61" t="e">
        <f t="shared" si="73"/>
        <v>#VALUE!</v>
      </c>
      <c r="K446" s="61" t="str">
        <f>'Map and Ab list'!AC209</f>
        <v>AA29</v>
      </c>
      <c r="L446" s="61" t="str">
        <f>'Map and Ab list'!AC211</f>
        <v>AA30</v>
      </c>
      <c r="M446" s="61" t="e">
        <f t="shared" si="74"/>
        <v>#VALUE!</v>
      </c>
      <c r="O446" s="61" t="str">
        <f>'Map and Ab list'!AC283</f>
        <v>AA29</v>
      </c>
      <c r="P446" s="61" t="str">
        <f>'Map and Ab list'!AC285</f>
        <v>AA30</v>
      </c>
      <c r="Q446" s="61" t="e">
        <f t="shared" si="75"/>
        <v>#VALUE!</v>
      </c>
      <c r="S446" s="61" t="str">
        <f>'Map and Ab list'!AC357</f>
        <v>AA29</v>
      </c>
      <c r="T446" s="61" t="str">
        <f>'Map and Ab list'!AC359</f>
        <v>AA30</v>
      </c>
      <c r="U446" s="61" t="e">
        <f t="shared" si="76"/>
        <v>#VALUE!</v>
      </c>
      <c r="W446" s="61" t="str">
        <f>'Map and Ab list'!AC431</f>
        <v>AA29</v>
      </c>
      <c r="X446" s="61" t="str">
        <f>'Map and Ab list'!AC433</f>
        <v>AA30</v>
      </c>
      <c r="Y446" s="61" t="e">
        <f t="shared" si="77"/>
        <v>#VALUE!</v>
      </c>
      <c r="AA446" s="61" t="str">
        <f>'Map and Ab list'!AC505</f>
        <v>AA29</v>
      </c>
      <c r="AB446" s="61" t="str">
        <f>'Map and Ab list'!AC507</f>
        <v>AA30</v>
      </c>
      <c r="AC446" s="61" t="e">
        <f t="shared" si="78"/>
        <v>#VALUE!</v>
      </c>
      <c r="AE446" s="61" t="str">
        <f>'Map and Ab list'!AC579</f>
        <v>AA29</v>
      </c>
      <c r="AF446" s="61" t="str">
        <f>'Map and Ab list'!AC581</f>
        <v>AA30</v>
      </c>
      <c r="AG446" s="61" t="e">
        <f t="shared" si="79"/>
        <v>#VALUE!</v>
      </c>
      <c r="AI446" s="61" t="str">
        <f>'Map and Ab list'!AC653</f>
        <v>AA29</v>
      </c>
      <c r="AJ446" s="61" t="str">
        <f>'Map and Ab list'!AC655</f>
        <v>AA30</v>
      </c>
      <c r="AK446" s="61" t="e">
        <f t="shared" si="80"/>
        <v>#VALUE!</v>
      </c>
      <c r="AM446" s="61" t="str">
        <f>'Map and Ab list'!AC727</f>
        <v>AA29</v>
      </c>
      <c r="AN446" s="61" t="str">
        <f>'Map and Ab list'!AC729</f>
        <v>AA30</v>
      </c>
      <c r="AO446" s="61" t="e">
        <f t="shared" si="81"/>
        <v>#VALUE!</v>
      </c>
      <c r="AQ446" s="61" t="str">
        <f>'Map and Ab list'!AC801</f>
        <v>AA29</v>
      </c>
      <c r="AR446" s="61" t="str">
        <f>'Map and Ab list'!AC803</f>
        <v>AA30</v>
      </c>
      <c r="AS446" s="61" t="e">
        <f t="shared" si="82"/>
        <v>#VALUE!</v>
      </c>
      <c r="AU446" s="61" t="str">
        <f>'Map and Ab list'!AC875</f>
        <v>AA29</v>
      </c>
      <c r="AV446" s="61" t="str">
        <f>'Map and Ab list'!AC877</f>
        <v>AA30</v>
      </c>
      <c r="AW446" s="61" t="e">
        <f t="shared" si="83"/>
        <v>#VALUE!</v>
      </c>
      <c r="AZ446" s="11"/>
      <c r="BA446" s="11"/>
      <c r="BC446" s="11"/>
      <c r="BD446" s="11"/>
      <c r="BE446" s="11"/>
      <c r="BG446" s="11"/>
      <c r="BH446" s="11"/>
      <c r="BI446" s="11"/>
      <c r="BK446" s="11"/>
      <c r="BL446" s="11"/>
      <c r="BM446" s="11"/>
      <c r="BO446" s="11"/>
      <c r="BP446" s="11"/>
      <c r="BQ446" s="11"/>
      <c r="BS446" s="11"/>
      <c r="BT446" s="11"/>
      <c r="BU446" s="11"/>
      <c r="BW446" s="11"/>
      <c r="BX446" s="11"/>
      <c r="BY446" s="11"/>
      <c r="CA446" s="11"/>
      <c r="CB446" s="11"/>
      <c r="CC446" s="11"/>
      <c r="CE446" s="11"/>
      <c r="CF446" s="11"/>
      <c r="CG446" s="11"/>
      <c r="CI446" s="11"/>
      <c r="CJ446" s="11"/>
      <c r="CK446" s="11"/>
      <c r="CM446" s="11"/>
      <c r="CN446" s="11"/>
      <c r="CO446" s="11"/>
      <c r="CQ446" s="11"/>
      <c r="CR446" s="11"/>
      <c r="CS446" s="11"/>
    </row>
    <row r="447" spans="1:97" ht="14.1" customHeight="1" x14ac:dyDescent="0.2">
      <c r="A447" s="64">
        <v>443</v>
      </c>
      <c r="B447" s="117" t="s">
        <v>1553</v>
      </c>
      <c r="C447" s="61" t="str">
        <f>'Map and Ab list'!AD61</f>
        <v>AB29</v>
      </c>
      <c r="D447" s="61" t="str">
        <f>'Map and Ab list'!AD63</f>
        <v>AB30</v>
      </c>
      <c r="E447" s="61" t="e">
        <f t="shared" si="72"/>
        <v>#VALUE!</v>
      </c>
      <c r="G447" s="61" t="str">
        <f>'Map and Ab list'!AD135</f>
        <v>AB29</v>
      </c>
      <c r="H447" s="61" t="str">
        <f>'Map and Ab list'!AD137</f>
        <v>AB30</v>
      </c>
      <c r="I447" s="61" t="e">
        <f t="shared" si="73"/>
        <v>#VALUE!</v>
      </c>
      <c r="K447" s="61" t="str">
        <f>'Map and Ab list'!AD209</f>
        <v>AB29</v>
      </c>
      <c r="L447" s="61" t="str">
        <f>'Map and Ab list'!AD211</f>
        <v>AB30</v>
      </c>
      <c r="M447" s="61" t="e">
        <f t="shared" si="74"/>
        <v>#VALUE!</v>
      </c>
      <c r="O447" s="61" t="str">
        <f>'Map and Ab list'!AD283</f>
        <v>AB29</v>
      </c>
      <c r="P447" s="61" t="str">
        <f>'Map and Ab list'!AD285</f>
        <v>AB30</v>
      </c>
      <c r="Q447" s="61" t="e">
        <f t="shared" si="75"/>
        <v>#VALUE!</v>
      </c>
      <c r="S447" s="61" t="str">
        <f>'Map and Ab list'!AD357</f>
        <v>AB29</v>
      </c>
      <c r="T447" s="61" t="str">
        <f>'Map and Ab list'!AD359</f>
        <v>AB30</v>
      </c>
      <c r="U447" s="61" t="e">
        <f t="shared" si="76"/>
        <v>#VALUE!</v>
      </c>
      <c r="W447" s="61" t="str">
        <f>'Map and Ab list'!AD431</f>
        <v>AB29</v>
      </c>
      <c r="X447" s="61" t="str">
        <f>'Map and Ab list'!AD433</f>
        <v>AB30</v>
      </c>
      <c r="Y447" s="61" t="e">
        <f t="shared" si="77"/>
        <v>#VALUE!</v>
      </c>
      <c r="AA447" s="61" t="str">
        <f>'Map and Ab list'!AD505</f>
        <v>AB29</v>
      </c>
      <c r="AB447" s="61" t="str">
        <f>'Map and Ab list'!AD507</f>
        <v>AB30</v>
      </c>
      <c r="AC447" s="61" t="e">
        <f t="shared" si="78"/>
        <v>#VALUE!</v>
      </c>
      <c r="AE447" s="61" t="str">
        <f>'Map and Ab list'!AD579</f>
        <v>AB29</v>
      </c>
      <c r="AF447" s="61" t="str">
        <f>'Map and Ab list'!AD581</f>
        <v>AB30</v>
      </c>
      <c r="AG447" s="61" t="e">
        <f t="shared" si="79"/>
        <v>#VALUE!</v>
      </c>
      <c r="AI447" s="61" t="str">
        <f>'Map and Ab list'!AD653</f>
        <v>AB29</v>
      </c>
      <c r="AJ447" s="61" t="str">
        <f>'Map and Ab list'!AD655</f>
        <v>AB30</v>
      </c>
      <c r="AK447" s="61" t="e">
        <f t="shared" si="80"/>
        <v>#VALUE!</v>
      </c>
      <c r="AM447" s="61" t="str">
        <f>'Map and Ab list'!AD727</f>
        <v>AB29</v>
      </c>
      <c r="AN447" s="61" t="str">
        <f>'Map and Ab list'!AD729</f>
        <v>AB30</v>
      </c>
      <c r="AO447" s="61" t="e">
        <f t="shared" si="81"/>
        <v>#VALUE!</v>
      </c>
      <c r="AQ447" s="61" t="str">
        <f>'Map and Ab list'!AD801</f>
        <v>AB29</v>
      </c>
      <c r="AR447" s="61" t="str">
        <f>'Map and Ab list'!AD803</f>
        <v>AB30</v>
      </c>
      <c r="AS447" s="61" t="e">
        <f t="shared" si="82"/>
        <v>#VALUE!</v>
      </c>
      <c r="AU447" s="61" t="str">
        <f>'Map and Ab list'!AD875</f>
        <v>AB29</v>
      </c>
      <c r="AV447" s="61" t="str">
        <f>'Map and Ab list'!AD877</f>
        <v>AB30</v>
      </c>
      <c r="AW447" s="61" t="e">
        <f t="shared" si="83"/>
        <v>#VALUE!</v>
      </c>
      <c r="AZ447" s="11"/>
      <c r="BA447" s="11"/>
      <c r="BC447" s="11"/>
      <c r="BD447" s="11"/>
      <c r="BE447" s="11"/>
      <c r="BG447" s="11"/>
      <c r="BH447" s="11"/>
      <c r="BI447" s="11"/>
      <c r="BK447" s="11"/>
      <c r="BL447" s="11"/>
      <c r="BM447" s="11"/>
      <c r="BO447" s="11"/>
      <c r="BP447" s="11"/>
      <c r="BQ447" s="11"/>
      <c r="BS447" s="11"/>
      <c r="BT447" s="11"/>
      <c r="BU447" s="11"/>
      <c r="BW447" s="11"/>
      <c r="BX447" s="11"/>
      <c r="BY447" s="11"/>
      <c r="CA447" s="11"/>
      <c r="CB447" s="11"/>
      <c r="CC447" s="11"/>
      <c r="CE447" s="11"/>
      <c r="CF447" s="11"/>
      <c r="CG447" s="11"/>
      <c r="CI447" s="11"/>
      <c r="CJ447" s="11"/>
      <c r="CK447" s="11"/>
      <c r="CM447" s="11"/>
      <c r="CN447" s="11"/>
      <c r="CO447" s="11"/>
      <c r="CQ447" s="11"/>
      <c r="CR447" s="11"/>
      <c r="CS447" s="11"/>
    </row>
    <row r="448" spans="1:97" ht="14.1" customHeight="1" x14ac:dyDescent="0.2">
      <c r="A448" s="64">
        <v>444</v>
      </c>
      <c r="B448" s="117" t="s">
        <v>1554</v>
      </c>
      <c r="C448" s="61" t="str">
        <f>'Map and Ab list'!AE61</f>
        <v>AC29</v>
      </c>
      <c r="D448" s="61" t="str">
        <f>'Map and Ab list'!AE63</f>
        <v>AC30</v>
      </c>
      <c r="E448" s="61" t="e">
        <f t="shared" si="72"/>
        <v>#VALUE!</v>
      </c>
      <c r="G448" s="61" t="str">
        <f>'Map and Ab list'!AE135</f>
        <v>AC29</v>
      </c>
      <c r="H448" s="61" t="str">
        <f>'Map and Ab list'!AE137</f>
        <v>AC30</v>
      </c>
      <c r="I448" s="61" t="e">
        <f t="shared" si="73"/>
        <v>#VALUE!</v>
      </c>
      <c r="K448" s="61" t="str">
        <f>'Map and Ab list'!AE209</f>
        <v>AC29</v>
      </c>
      <c r="L448" s="61" t="str">
        <f>'Map and Ab list'!AE211</f>
        <v>AC30</v>
      </c>
      <c r="M448" s="61" t="e">
        <f t="shared" si="74"/>
        <v>#VALUE!</v>
      </c>
      <c r="O448" s="61" t="str">
        <f>'Map and Ab list'!AE283</f>
        <v>AC29</v>
      </c>
      <c r="P448" s="61" t="str">
        <f>'Map and Ab list'!AE285</f>
        <v>AC30</v>
      </c>
      <c r="Q448" s="61" t="e">
        <f t="shared" si="75"/>
        <v>#VALUE!</v>
      </c>
      <c r="S448" s="61" t="str">
        <f>'Map and Ab list'!AE357</f>
        <v>AC29</v>
      </c>
      <c r="T448" s="61" t="str">
        <f>'Map and Ab list'!AE359</f>
        <v>AC30</v>
      </c>
      <c r="U448" s="61" t="e">
        <f t="shared" si="76"/>
        <v>#VALUE!</v>
      </c>
      <c r="W448" s="61" t="str">
        <f>'Map and Ab list'!AE431</f>
        <v>AC29</v>
      </c>
      <c r="X448" s="61" t="str">
        <f>'Map and Ab list'!AE433</f>
        <v>AC30</v>
      </c>
      <c r="Y448" s="61" t="e">
        <f t="shared" si="77"/>
        <v>#VALUE!</v>
      </c>
      <c r="AA448" s="61" t="str">
        <f>'Map and Ab list'!AE505</f>
        <v>AC29</v>
      </c>
      <c r="AB448" s="61" t="str">
        <f>'Map and Ab list'!AE507</f>
        <v>AC30</v>
      </c>
      <c r="AC448" s="61" t="e">
        <f t="shared" si="78"/>
        <v>#VALUE!</v>
      </c>
      <c r="AE448" s="61" t="str">
        <f>'Map and Ab list'!AE579</f>
        <v>AC29</v>
      </c>
      <c r="AF448" s="61" t="str">
        <f>'Map and Ab list'!AE581</f>
        <v>AC30</v>
      </c>
      <c r="AG448" s="61" t="e">
        <f t="shared" si="79"/>
        <v>#VALUE!</v>
      </c>
      <c r="AI448" s="61" t="str">
        <f>'Map and Ab list'!AE653</f>
        <v>AC29</v>
      </c>
      <c r="AJ448" s="61" t="str">
        <f>'Map and Ab list'!AE655</f>
        <v>AC30</v>
      </c>
      <c r="AK448" s="61" t="e">
        <f t="shared" si="80"/>
        <v>#VALUE!</v>
      </c>
      <c r="AM448" s="61" t="str">
        <f>'Map and Ab list'!AE727</f>
        <v>AC29</v>
      </c>
      <c r="AN448" s="61" t="str">
        <f>'Map and Ab list'!AE729</f>
        <v>AC30</v>
      </c>
      <c r="AO448" s="61" t="e">
        <f t="shared" si="81"/>
        <v>#VALUE!</v>
      </c>
      <c r="AQ448" s="61" t="str">
        <f>'Map and Ab list'!AE801</f>
        <v>AC29</v>
      </c>
      <c r="AR448" s="61" t="str">
        <f>'Map and Ab list'!AE803</f>
        <v>AC30</v>
      </c>
      <c r="AS448" s="61" t="e">
        <f t="shared" si="82"/>
        <v>#VALUE!</v>
      </c>
      <c r="AU448" s="61" t="str">
        <f>'Map and Ab list'!AE875</f>
        <v>AC29</v>
      </c>
      <c r="AV448" s="61" t="str">
        <f>'Map and Ab list'!AE877</f>
        <v>AC30</v>
      </c>
      <c r="AW448" s="61" t="e">
        <f t="shared" si="83"/>
        <v>#VALUE!</v>
      </c>
      <c r="AZ448" s="11"/>
      <c r="BA448" s="11"/>
      <c r="BC448" s="11"/>
      <c r="BD448" s="11"/>
      <c r="BE448" s="11"/>
      <c r="BG448" s="11"/>
      <c r="BH448" s="11"/>
      <c r="BI448" s="11"/>
      <c r="BK448" s="11"/>
      <c r="BL448" s="11"/>
      <c r="BM448" s="11"/>
      <c r="BO448" s="11"/>
      <c r="BP448" s="11"/>
      <c r="BQ448" s="11"/>
      <c r="BS448" s="11"/>
      <c r="BT448" s="11"/>
      <c r="BU448" s="11"/>
      <c r="BW448" s="11"/>
      <c r="BX448" s="11"/>
      <c r="BY448" s="11"/>
      <c r="CA448" s="11"/>
      <c r="CB448" s="11"/>
      <c r="CC448" s="11"/>
      <c r="CE448" s="11"/>
      <c r="CF448" s="11"/>
      <c r="CG448" s="11"/>
      <c r="CI448" s="11"/>
      <c r="CJ448" s="11"/>
      <c r="CK448" s="11"/>
      <c r="CM448" s="11"/>
      <c r="CN448" s="11"/>
      <c r="CO448" s="11"/>
      <c r="CQ448" s="11"/>
      <c r="CR448" s="11"/>
      <c r="CS448" s="11"/>
    </row>
    <row r="449" spans="1:97" ht="14.1" customHeight="1" x14ac:dyDescent="0.2">
      <c r="A449" s="64">
        <v>445</v>
      </c>
      <c r="B449" s="117" t="s">
        <v>1555</v>
      </c>
      <c r="C449" s="61" t="str">
        <f>'Map and Ab list'!AF61</f>
        <v>AD29</v>
      </c>
      <c r="D449" s="61" t="str">
        <f>'Map and Ab list'!AF63</f>
        <v>AD30</v>
      </c>
      <c r="E449" s="61" t="e">
        <f t="shared" si="72"/>
        <v>#VALUE!</v>
      </c>
      <c r="G449" s="61" t="str">
        <f>'Map and Ab list'!AF135</f>
        <v>AD29</v>
      </c>
      <c r="H449" s="61" t="str">
        <f>'Map and Ab list'!AF137</f>
        <v>AD30</v>
      </c>
      <c r="I449" s="61" t="e">
        <f t="shared" si="73"/>
        <v>#VALUE!</v>
      </c>
      <c r="K449" s="61" t="str">
        <f>'Map and Ab list'!AF209</f>
        <v>AD29</v>
      </c>
      <c r="L449" s="61" t="str">
        <f>'Map and Ab list'!AF211</f>
        <v>AD30</v>
      </c>
      <c r="M449" s="61" t="e">
        <f t="shared" si="74"/>
        <v>#VALUE!</v>
      </c>
      <c r="O449" s="61" t="str">
        <f>'Map and Ab list'!AF283</f>
        <v>AD29</v>
      </c>
      <c r="P449" s="61" t="str">
        <f>'Map and Ab list'!AF285</f>
        <v>AD30</v>
      </c>
      <c r="Q449" s="61" t="e">
        <f t="shared" si="75"/>
        <v>#VALUE!</v>
      </c>
      <c r="S449" s="61" t="str">
        <f>'Map and Ab list'!AF357</f>
        <v>AD29</v>
      </c>
      <c r="T449" s="61" t="str">
        <f>'Map and Ab list'!AF359</f>
        <v>AD30</v>
      </c>
      <c r="U449" s="61" t="e">
        <f t="shared" si="76"/>
        <v>#VALUE!</v>
      </c>
      <c r="W449" s="61" t="str">
        <f>'Map and Ab list'!AF431</f>
        <v>AD29</v>
      </c>
      <c r="X449" s="61" t="str">
        <f>'Map and Ab list'!AF433</f>
        <v>AD30</v>
      </c>
      <c r="Y449" s="61" t="e">
        <f t="shared" si="77"/>
        <v>#VALUE!</v>
      </c>
      <c r="AA449" s="61" t="str">
        <f>'Map and Ab list'!AF505</f>
        <v>AD29</v>
      </c>
      <c r="AB449" s="61" t="str">
        <f>'Map and Ab list'!AF507</f>
        <v>AD30</v>
      </c>
      <c r="AC449" s="61" t="e">
        <f t="shared" si="78"/>
        <v>#VALUE!</v>
      </c>
      <c r="AE449" s="61" t="str">
        <f>'Map and Ab list'!AF579</f>
        <v>AD29</v>
      </c>
      <c r="AF449" s="61" t="str">
        <f>'Map and Ab list'!AF581</f>
        <v>AD30</v>
      </c>
      <c r="AG449" s="61" t="e">
        <f t="shared" si="79"/>
        <v>#VALUE!</v>
      </c>
      <c r="AI449" s="61" t="str">
        <f>'Map and Ab list'!AF653</f>
        <v>AD29</v>
      </c>
      <c r="AJ449" s="61" t="str">
        <f>'Map and Ab list'!AF655</f>
        <v>AD30</v>
      </c>
      <c r="AK449" s="61" t="e">
        <f t="shared" si="80"/>
        <v>#VALUE!</v>
      </c>
      <c r="AM449" s="61" t="str">
        <f>'Map and Ab list'!AF727</f>
        <v>AD29</v>
      </c>
      <c r="AN449" s="61" t="str">
        <f>'Map and Ab list'!AF729</f>
        <v>AD30</v>
      </c>
      <c r="AO449" s="61" t="e">
        <f t="shared" si="81"/>
        <v>#VALUE!</v>
      </c>
      <c r="AQ449" s="61" t="str">
        <f>'Map and Ab list'!AF801</f>
        <v>AD29</v>
      </c>
      <c r="AR449" s="61" t="str">
        <f>'Map and Ab list'!AF803</f>
        <v>AD30</v>
      </c>
      <c r="AS449" s="61" t="e">
        <f t="shared" si="82"/>
        <v>#VALUE!</v>
      </c>
      <c r="AU449" s="61" t="str">
        <f>'Map and Ab list'!AF875</f>
        <v>AD29</v>
      </c>
      <c r="AV449" s="61" t="str">
        <f>'Map and Ab list'!AF877</f>
        <v>AD30</v>
      </c>
      <c r="AW449" s="61" t="e">
        <f t="shared" si="83"/>
        <v>#VALUE!</v>
      </c>
      <c r="AZ449" s="11"/>
      <c r="BA449" s="11"/>
      <c r="BC449" s="11"/>
      <c r="BD449" s="11"/>
      <c r="BE449" s="11"/>
      <c r="BG449" s="11"/>
      <c r="BH449" s="11"/>
      <c r="BI449" s="11"/>
      <c r="BK449" s="11"/>
      <c r="BL449" s="11"/>
      <c r="BM449" s="11"/>
      <c r="BO449" s="11"/>
      <c r="BP449" s="11"/>
      <c r="BQ449" s="11"/>
      <c r="BS449" s="11"/>
      <c r="BT449" s="11"/>
      <c r="BU449" s="11"/>
      <c r="BW449" s="11"/>
      <c r="BX449" s="11"/>
      <c r="BY449" s="11"/>
      <c r="CA449" s="11"/>
      <c r="CB449" s="11"/>
      <c r="CC449" s="11"/>
      <c r="CE449" s="11"/>
      <c r="CF449" s="11"/>
      <c r="CG449" s="11"/>
      <c r="CI449" s="11"/>
      <c r="CJ449" s="11"/>
      <c r="CK449" s="11"/>
      <c r="CM449" s="11"/>
      <c r="CN449" s="11"/>
      <c r="CO449" s="11"/>
      <c r="CQ449" s="11"/>
      <c r="CR449" s="11"/>
      <c r="CS449" s="11"/>
    </row>
    <row r="450" spans="1:97" ht="14.1" customHeight="1" x14ac:dyDescent="0.2">
      <c r="A450" s="64">
        <v>446</v>
      </c>
      <c r="B450" s="117" t="s">
        <v>1556</v>
      </c>
      <c r="C450" s="61" t="str">
        <f>'Map and Ab list'!C65</f>
        <v>A31</v>
      </c>
      <c r="D450" s="61" t="str">
        <f>'Map and Ab list'!C67</f>
        <v>A32</v>
      </c>
      <c r="E450" s="61" t="e">
        <f t="shared" si="72"/>
        <v>#VALUE!</v>
      </c>
      <c r="G450" s="61" t="str">
        <f>'Map and Ab list'!C139</f>
        <v>A31</v>
      </c>
      <c r="H450" s="61" t="str">
        <f>'Map and Ab list'!C141</f>
        <v>A32</v>
      </c>
      <c r="I450" s="61" t="e">
        <f t="shared" si="73"/>
        <v>#VALUE!</v>
      </c>
      <c r="K450" s="61" t="str">
        <f>'Map and Ab list'!C213</f>
        <v>A31</v>
      </c>
      <c r="L450" s="61" t="str">
        <f>'Map and Ab list'!C215</f>
        <v>A32</v>
      </c>
      <c r="M450" s="61" t="e">
        <f t="shared" si="74"/>
        <v>#VALUE!</v>
      </c>
      <c r="O450" s="61" t="str">
        <f>'Map and Ab list'!C287</f>
        <v>A31</v>
      </c>
      <c r="P450" s="61" t="str">
        <f>'Map and Ab list'!C289</f>
        <v>A32</v>
      </c>
      <c r="Q450" s="61" t="e">
        <f t="shared" si="75"/>
        <v>#VALUE!</v>
      </c>
      <c r="S450" s="61" t="str">
        <f>'Map and Ab list'!C361</f>
        <v>A31</v>
      </c>
      <c r="T450" s="61" t="str">
        <f>'Map and Ab list'!C363</f>
        <v>A32</v>
      </c>
      <c r="U450" s="61" t="e">
        <f t="shared" si="76"/>
        <v>#VALUE!</v>
      </c>
      <c r="W450" s="61" t="str">
        <f>'Map and Ab list'!C435</f>
        <v>A31</v>
      </c>
      <c r="X450" s="61" t="str">
        <f>'Map and Ab list'!C437</f>
        <v>A32</v>
      </c>
      <c r="Y450" s="61" t="e">
        <f t="shared" si="77"/>
        <v>#VALUE!</v>
      </c>
      <c r="AA450" s="61" t="str">
        <f>'Map and Ab list'!C509</f>
        <v>A31</v>
      </c>
      <c r="AB450" s="61" t="str">
        <f>'Map and Ab list'!C511</f>
        <v>A32</v>
      </c>
      <c r="AC450" s="61" t="e">
        <f t="shared" si="78"/>
        <v>#VALUE!</v>
      </c>
      <c r="AE450" s="61" t="str">
        <f>'Map and Ab list'!C583</f>
        <v>A31</v>
      </c>
      <c r="AF450" s="61" t="str">
        <f>'Map and Ab list'!C585</f>
        <v>A32</v>
      </c>
      <c r="AG450" s="61" t="e">
        <f t="shared" si="79"/>
        <v>#VALUE!</v>
      </c>
      <c r="AI450" s="61" t="str">
        <f>'Map and Ab list'!C657</f>
        <v>A31</v>
      </c>
      <c r="AJ450" s="61" t="str">
        <f>'Map and Ab list'!C659</f>
        <v>A32</v>
      </c>
      <c r="AK450" s="61" t="e">
        <f t="shared" si="80"/>
        <v>#VALUE!</v>
      </c>
      <c r="AM450" s="61" t="str">
        <f>'Map and Ab list'!C731</f>
        <v>A31</v>
      </c>
      <c r="AN450" s="61" t="str">
        <f>'Map and Ab list'!C733</f>
        <v>A32</v>
      </c>
      <c r="AO450" s="61" t="e">
        <f t="shared" si="81"/>
        <v>#VALUE!</v>
      </c>
      <c r="AQ450" s="61" t="str">
        <f>'Map and Ab list'!C805</f>
        <v>A31</v>
      </c>
      <c r="AR450" s="61" t="str">
        <f>'Map and Ab list'!C807</f>
        <v>A32</v>
      </c>
      <c r="AS450" s="61" t="e">
        <f t="shared" si="82"/>
        <v>#VALUE!</v>
      </c>
      <c r="AU450" s="61" t="str">
        <f>'Map and Ab list'!C879</f>
        <v>A31</v>
      </c>
      <c r="AV450" s="61" t="str">
        <f>'Map and Ab list'!C881</f>
        <v>A32</v>
      </c>
      <c r="AW450" s="61" t="e">
        <f t="shared" si="83"/>
        <v>#VALUE!</v>
      </c>
      <c r="AZ450" s="11"/>
      <c r="BA450" s="11"/>
      <c r="BC450" s="11"/>
      <c r="BD450" s="11"/>
      <c r="BE450" s="11"/>
      <c r="BG450" s="11"/>
      <c r="BH450" s="11"/>
      <c r="BI450" s="11"/>
      <c r="BK450" s="11"/>
      <c r="BL450" s="11"/>
      <c r="BM450" s="11"/>
      <c r="BO450" s="11"/>
      <c r="BP450" s="11"/>
      <c r="BQ450" s="11"/>
      <c r="BS450" s="11"/>
      <c r="BT450" s="11"/>
      <c r="BU450" s="11"/>
      <c r="BW450" s="11"/>
      <c r="BX450" s="11"/>
      <c r="BY450" s="11"/>
      <c r="CA450" s="11"/>
      <c r="CB450" s="11"/>
      <c r="CC450" s="11"/>
      <c r="CE450" s="11"/>
      <c r="CF450" s="11"/>
      <c r="CG450" s="11"/>
      <c r="CI450" s="11"/>
      <c r="CJ450" s="11"/>
      <c r="CK450" s="11"/>
      <c r="CM450" s="11"/>
      <c r="CN450" s="11"/>
      <c r="CO450" s="11"/>
      <c r="CQ450" s="11"/>
      <c r="CR450" s="11"/>
      <c r="CS450" s="11"/>
    </row>
    <row r="451" spans="1:97" ht="14.1" customHeight="1" x14ac:dyDescent="0.2">
      <c r="A451" s="64">
        <v>447</v>
      </c>
      <c r="B451" s="117" t="s">
        <v>1557</v>
      </c>
      <c r="C451" s="61" t="str">
        <f>'Map and Ab list'!D65</f>
        <v>B31</v>
      </c>
      <c r="D451" s="61" t="str">
        <f>'Map and Ab list'!D67</f>
        <v>B32</v>
      </c>
      <c r="E451" s="61" t="e">
        <f t="shared" si="72"/>
        <v>#VALUE!</v>
      </c>
      <c r="G451" s="61" t="str">
        <f>'Map and Ab list'!D139</f>
        <v>B31</v>
      </c>
      <c r="H451" s="61" t="str">
        <f>'Map and Ab list'!D141</f>
        <v>B32</v>
      </c>
      <c r="I451" s="61" t="e">
        <f t="shared" si="73"/>
        <v>#VALUE!</v>
      </c>
      <c r="K451" s="61" t="str">
        <f>'Map and Ab list'!D213</f>
        <v>B31</v>
      </c>
      <c r="L451" s="61" t="str">
        <f>'Map and Ab list'!D215</f>
        <v>B32</v>
      </c>
      <c r="M451" s="61" t="e">
        <f t="shared" si="74"/>
        <v>#VALUE!</v>
      </c>
      <c r="O451" s="61" t="str">
        <f>'Map and Ab list'!D287</f>
        <v>B31</v>
      </c>
      <c r="P451" s="61" t="str">
        <f>'Map and Ab list'!D289</f>
        <v>B32</v>
      </c>
      <c r="Q451" s="61" t="e">
        <f t="shared" si="75"/>
        <v>#VALUE!</v>
      </c>
      <c r="S451" s="61" t="str">
        <f>'Map and Ab list'!D361</f>
        <v>B31</v>
      </c>
      <c r="T451" s="61" t="str">
        <f>'Map and Ab list'!D363</f>
        <v>B32</v>
      </c>
      <c r="U451" s="61" t="e">
        <f t="shared" si="76"/>
        <v>#VALUE!</v>
      </c>
      <c r="W451" s="61" t="str">
        <f>'Map and Ab list'!D435</f>
        <v>B31</v>
      </c>
      <c r="X451" s="61" t="str">
        <f>'Map and Ab list'!D437</f>
        <v>B32</v>
      </c>
      <c r="Y451" s="61" t="e">
        <f t="shared" si="77"/>
        <v>#VALUE!</v>
      </c>
      <c r="AA451" s="61" t="str">
        <f>'Map and Ab list'!D509</f>
        <v>B31</v>
      </c>
      <c r="AB451" s="61" t="str">
        <f>'Map and Ab list'!D511</f>
        <v>B32</v>
      </c>
      <c r="AC451" s="61" t="e">
        <f t="shared" si="78"/>
        <v>#VALUE!</v>
      </c>
      <c r="AE451" s="61" t="str">
        <f>'Map and Ab list'!D583</f>
        <v>B31</v>
      </c>
      <c r="AF451" s="61" t="str">
        <f>'Map and Ab list'!D585</f>
        <v>B32</v>
      </c>
      <c r="AG451" s="61" t="e">
        <f t="shared" si="79"/>
        <v>#VALUE!</v>
      </c>
      <c r="AI451" s="61" t="str">
        <f>'Map and Ab list'!D657</f>
        <v>B31</v>
      </c>
      <c r="AJ451" s="61" t="str">
        <f>'Map and Ab list'!D659</f>
        <v>B32</v>
      </c>
      <c r="AK451" s="61" t="e">
        <f t="shared" si="80"/>
        <v>#VALUE!</v>
      </c>
      <c r="AM451" s="61" t="str">
        <f>'Map and Ab list'!D731</f>
        <v>B31</v>
      </c>
      <c r="AN451" s="61" t="str">
        <f>'Map and Ab list'!D733</f>
        <v>B32</v>
      </c>
      <c r="AO451" s="61" t="e">
        <f t="shared" si="81"/>
        <v>#VALUE!</v>
      </c>
      <c r="AQ451" s="61" t="str">
        <f>'Map and Ab list'!D805</f>
        <v>B31</v>
      </c>
      <c r="AR451" s="61" t="str">
        <f>'Map and Ab list'!D807</f>
        <v>B32</v>
      </c>
      <c r="AS451" s="61" t="e">
        <f t="shared" si="82"/>
        <v>#VALUE!</v>
      </c>
      <c r="AU451" s="61" t="str">
        <f>'Map and Ab list'!D879</f>
        <v>B31</v>
      </c>
      <c r="AV451" s="61" t="str">
        <f>'Map and Ab list'!D881</f>
        <v>B32</v>
      </c>
      <c r="AW451" s="61" t="e">
        <f t="shared" si="83"/>
        <v>#VALUE!</v>
      </c>
      <c r="AZ451" s="11"/>
      <c r="BA451" s="11"/>
      <c r="BC451" s="11"/>
      <c r="BD451" s="11"/>
      <c r="BE451" s="11"/>
      <c r="BG451" s="11"/>
      <c r="BH451" s="11"/>
      <c r="BI451" s="11"/>
      <c r="BK451" s="11"/>
      <c r="BL451" s="11"/>
      <c r="BM451" s="11"/>
      <c r="BO451" s="11"/>
      <c r="BP451" s="11"/>
      <c r="BQ451" s="11"/>
      <c r="BS451" s="11"/>
      <c r="BT451" s="11"/>
      <c r="BU451" s="11"/>
      <c r="BW451" s="11"/>
      <c r="BX451" s="11"/>
      <c r="BY451" s="11"/>
      <c r="CA451" s="11"/>
      <c r="CB451" s="11"/>
      <c r="CC451" s="11"/>
      <c r="CE451" s="11"/>
      <c r="CF451" s="11"/>
      <c r="CG451" s="11"/>
      <c r="CI451" s="11"/>
      <c r="CJ451" s="11"/>
      <c r="CK451" s="11"/>
      <c r="CM451" s="11"/>
      <c r="CN451" s="11"/>
      <c r="CO451" s="11"/>
      <c r="CQ451" s="11"/>
      <c r="CR451" s="11"/>
      <c r="CS451" s="11"/>
    </row>
    <row r="452" spans="1:97" ht="14.1" customHeight="1" x14ac:dyDescent="0.2">
      <c r="A452" s="64">
        <v>448</v>
      </c>
      <c r="B452" s="117" t="s">
        <v>1558</v>
      </c>
      <c r="C452" s="61" t="str">
        <f>'Map and Ab list'!E65</f>
        <v>C31</v>
      </c>
      <c r="D452" s="61" t="str">
        <f>'Map and Ab list'!E67</f>
        <v>C32</v>
      </c>
      <c r="E452" s="61" t="e">
        <f t="shared" si="72"/>
        <v>#VALUE!</v>
      </c>
      <c r="G452" s="61" t="str">
        <f>'Map and Ab list'!E139</f>
        <v>C31</v>
      </c>
      <c r="H452" s="61" t="str">
        <f>'Map and Ab list'!E141</f>
        <v>C32</v>
      </c>
      <c r="I452" s="61" t="e">
        <f t="shared" si="73"/>
        <v>#VALUE!</v>
      </c>
      <c r="K452" s="61" t="str">
        <f>'Map and Ab list'!E213</f>
        <v>C31</v>
      </c>
      <c r="L452" s="61" t="str">
        <f>'Map and Ab list'!E215</f>
        <v>C32</v>
      </c>
      <c r="M452" s="61" t="e">
        <f t="shared" si="74"/>
        <v>#VALUE!</v>
      </c>
      <c r="O452" s="61" t="str">
        <f>'Map and Ab list'!E287</f>
        <v>C31</v>
      </c>
      <c r="P452" s="61" t="str">
        <f>'Map and Ab list'!E289</f>
        <v>C32</v>
      </c>
      <c r="Q452" s="61" t="e">
        <f t="shared" si="75"/>
        <v>#VALUE!</v>
      </c>
      <c r="S452" s="61" t="str">
        <f>'Map and Ab list'!E361</f>
        <v>C31</v>
      </c>
      <c r="T452" s="61" t="str">
        <f>'Map and Ab list'!E363</f>
        <v>C32</v>
      </c>
      <c r="U452" s="61" t="e">
        <f t="shared" si="76"/>
        <v>#VALUE!</v>
      </c>
      <c r="W452" s="61" t="str">
        <f>'Map and Ab list'!E435</f>
        <v>C31</v>
      </c>
      <c r="X452" s="61" t="str">
        <f>'Map and Ab list'!E437</f>
        <v>C32</v>
      </c>
      <c r="Y452" s="61" t="e">
        <f t="shared" si="77"/>
        <v>#VALUE!</v>
      </c>
      <c r="AA452" s="61" t="str">
        <f>'Map and Ab list'!E509</f>
        <v>C31</v>
      </c>
      <c r="AB452" s="61" t="str">
        <f>'Map and Ab list'!E511</f>
        <v>C32</v>
      </c>
      <c r="AC452" s="61" t="e">
        <f t="shared" si="78"/>
        <v>#VALUE!</v>
      </c>
      <c r="AE452" s="61" t="str">
        <f>'Map and Ab list'!E583</f>
        <v>C31</v>
      </c>
      <c r="AF452" s="61" t="str">
        <f>'Map and Ab list'!E585</f>
        <v>C32</v>
      </c>
      <c r="AG452" s="61" t="e">
        <f t="shared" si="79"/>
        <v>#VALUE!</v>
      </c>
      <c r="AI452" s="61" t="str">
        <f>'Map and Ab list'!E657</f>
        <v>C31</v>
      </c>
      <c r="AJ452" s="61" t="str">
        <f>'Map and Ab list'!E659</f>
        <v>C32</v>
      </c>
      <c r="AK452" s="61" t="e">
        <f t="shared" si="80"/>
        <v>#VALUE!</v>
      </c>
      <c r="AM452" s="61" t="str">
        <f>'Map and Ab list'!E731</f>
        <v>C31</v>
      </c>
      <c r="AN452" s="61" t="str">
        <f>'Map and Ab list'!E733</f>
        <v>C32</v>
      </c>
      <c r="AO452" s="61" t="e">
        <f t="shared" si="81"/>
        <v>#VALUE!</v>
      </c>
      <c r="AQ452" s="61" t="str">
        <f>'Map and Ab list'!E805</f>
        <v>C31</v>
      </c>
      <c r="AR452" s="61" t="str">
        <f>'Map and Ab list'!E807</f>
        <v>C32</v>
      </c>
      <c r="AS452" s="61" t="e">
        <f t="shared" si="82"/>
        <v>#VALUE!</v>
      </c>
      <c r="AU452" s="61" t="str">
        <f>'Map and Ab list'!E879</f>
        <v>C31</v>
      </c>
      <c r="AV452" s="61" t="str">
        <f>'Map and Ab list'!E881</f>
        <v>C32</v>
      </c>
      <c r="AW452" s="61" t="e">
        <f t="shared" si="83"/>
        <v>#VALUE!</v>
      </c>
      <c r="AZ452" s="11"/>
      <c r="BA452" s="11"/>
      <c r="BC452" s="11"/>
      <c r="BD452" s="11"/>
      <c r="BE452" s="11"/>
      <c r="BG452" s="11"/>
      <c r="BH452" s="11"/>
      <c r="BI452" s="11"/>
      <c r="BK452" s="11"/>
      <c r="BL452" s="11"/>
      <c r="BM452" s="11"/>
      <c r="BO452" s="11"/>
      <c r="BP452" s="11"/>
      <c r="BQ452" s="11"/>
      <c r="BS452" s="11"/>
      <c r="BT452" s="11"/>
      <c r="BU452" s="11"/>
      <c r="BW452" s="11"/>
      <c r="BX452" s="11"/>
      <c r="BY452" s="11"/>
      <c r="CA452" s="11"/>
      <c r="CB452" s="11"/>
      <c r="CC452" s="11"/>
      <c r="CE452" s="11"/>
      <c r="CF452" s="11"/>
      <c r="CG452" s="11"/>
      <c r="CI452" s="11"/>
      <c r="CJ452" s="11"/>
      <c r="CK452" s="11"/>
      <c r="CM452" s="11"/>
      <c r="CN452" s="11"/>
      <c r="CO452" s="11"/>
      <c r="CQ452" s="11"/>
      <c r="CR452" s="11"/>
      <c r="CS452" s="11"/>
    </row>
    <row r="453" spans="1:97" ht="14.1" customHeight="1" x14ac:dyDescent="0.2">
      <c r="A453" s="64">
        <v>449</v>
      </c>
      <c r="B453" s="117" t="s">
        <v>1559</v>
      </c>
      <c r="C453" s="61" t="str">
        <f>'Map and Ab list'!F65</f>
        <v>D31</v>
      </c>
      <c r="D453" s="61" t="str">
        <f>'Map and Ab list'!F67</f>
        <v>D32</v>
      </c>
      <c r="E453" s="61" t="e">
        <f t="shared" si="72"/>
        <v>#VALUE!</v>
      </c>
      <c r="G453" s="61" t="str">
        <f>'Map and Ab list'!F139</f>
        <v>D31</v>
      </c>
      <c r="H453" s="61" t="str">
        <f>'Map and Ab list'!F141</f>
        <v>D32</v>
      </c>
      <c r="I453" s="61" t="e">
        <f t="shared" si="73"/>
        <v>#VALUE!</v>
      </c>
      <c r="K453" s="61" t="str">
        <f>'Map and Ab list'!F213</f>
        <v>D31</v>
      </c>
      <c r="L453" s="61" t="str">
        <f>'Map and Ab list'!F215</f>
        <v>D32</v>
      </c>
      <c r="M453" s="61" t="e">
        <f t="shared" si="74"/>
        <v>#VALUE!</v>
      </c>
      <c r="O453" s="61" t="str">
        <f>'Map and Ab list'!F287</f>
        <v>D31</v>
      </c>
      <c r="P453" s="61" t="str">
        <f>'Map and Ab list'!F289</f>
        <v>D32</v>
      </c>
      <c r="Q453" s="61" t="e">
        <f t="shared" si="75"/>
        <v>#VALUE!</v>
      </c>
      <c r="S453" s="61" t="str">
        <f>'Map and Ab list'!F361</f>
        <v>D31</v>
      </c>
      <c r="T453" s="61" t="str">
        <f>'Map and Ab list'!F363</f>
        <v>D32</v>
      </c>
      <c r="U453" s="61" t="e">
        <f t="shared" si="76"/>
        <v>#VALUE!</v>
      </c>
      <c r="W453" s="61" t="str">
        <f>'Map and Ab list'!F435</f>
        <v>D31</v>
      </c>
      <c r="X453" s="61" t="str">
        <f>'Map and Ab list'!F437</f>
        <v>D32</v>
      </c>
      <c r="Y453" s="61" t="e">
        <f t="shared" si="77"/>
        <v>#VALUE!</v>
      </c>
      <c r="AA453" s="61" t="str">
        <f>'Map and Ab list'!F509</f>
        <v>D31</v>
      </c>
      <c r="AB453" s="61" t="str">
        <f>'Map and Ab list'!F511</f>
        <v>D32</v>
      </c>
      <c r="AC453" s="61" t="e">
        <f t="shared" si="78"/>
        <v>#VALUE!</v>
      </c>
      <c r="AE453" s="61" t="str">
        <f>'Map and Ab list'!F583</f>
        <v>D31</v>
      </c>
      <c r="AF453" s="61" t="str">
        <f>'Map and Ab list'!F585</f>
        <v>D32</v>
      </c>
      <c r="AG453" s="61" t="e">
        <f t="shared" si="79"/>
        <v>#VALUE!</v>
      </c>
      <c r="AI453" s="61" t="str">
        <f>'Map and Ab list'!F657</f>
        <v>D31</v>
      </c>
      <c r="AJ453" s="61" t="str">
        <f>'Map and Ab list'!F659</f>
        <v>D32</v>
      </c>
      <c r="AK453" s="61" t="e">
        <f t="shared" si="80"/>
        <v>#VALUE!</v>
      </c>
      <c r="AM453" s="61" t="str">
        <f>'Map and Ab list'!F731</f>
        <v>D31</v>
      </c>
      <c r="AN453" s="61" t="str">
        <f>'Map and Ab list'!F733</f>
        <v>D32</v>
      </c>
      <c r="AO453" s="61" t="e">
        <f t="shared" si="81"/>
        <v>#VALUE!</v>
      </c>
      <c r="AQ453" s="61" t="str">
        <f>'Map and Ab list'!F805</f>
        <v>D31</v>
      </c>
      <c r="AR453" s="61" t="str">
        <f>'Map and Ab list'!F807</f>
        <v>D32</v>
      </c>
      <c r="AS453" s="61" t="e">
        <f t="shared" si="82"/>
        <v>#VALUE!</v>
      </c>
      <c r="AU453" s="61" t="str">
        <f>'Map and Ab list'!F879</f>
        <v>D31</v>
      </c>
      <c r="AV453" s="61" t="str">
        <f>'Map and Ab list'!F881</f>
        <v>D32</v>
      </c>
      <c r="AW453" s="61" t="e">
        <f t="shared" si="83"/>
        <v>#VALUE!</v>
      </c>
      <c r="AZ453" s="11"/>
      <c r="BA453" s="11"/>
      <c r="BC453" s="11"/>
      <c r="BD453" s="11"/>
      <c r="BE453" s="11"/>
      <c r="BG453" s="11"/>
      <c r="BH453" s="11"/>
      <c r="BI453" s="11"/>
      <c r="BK453" s="11"/>
      <c r="BL453" s="11"/>
      <c r="BM453" s="11"/>
      <c r="BO453" s="11"/>
      <c r="BP453" s="11"/>
      <c r="BQ453" s="11"/>
      <c r="BS453" s="11"/>
      <c r="BT453" s="11"/>
      <c r="BU453" s="11"/>
      <c r="BW453" s="11"/>
      <c r="BX453" s="11"/>
      <c r="BY453" s="11"/>
      <c r="CA453" s="11"/>
      <c r="CB453" s="11"/>
      <c r="CC453" s="11"/>
      <c r="CE453" s="11"/>
      <c r="CF453" s="11"/>
      <c r="CG453" s="11"/>
      <c r="CI453" s="11"/>
      <c r="CJ453" s="11"/>
      <c r="CK453" s="11"/>
      <c r="CM453" s="11"/>
      <c r="CN453" s="11"/>
      <c r="CO453" s="11"/>
      <c r="CQ453" s="11"/>
      <c r="CR453" s="11"/>
      <c r="CS453" s="11"/>
    </row>
    <row r="454" spans="1:97" ht="14.1" customHeight="1" x14ac:dyDescent="0.2">
      <c r="A454" s="64">
        <v>450</v>
      </c>
      <c r="B454" s="117" t="s">
        <v>1560</v>
      </c>
      <c r="C454" s="61" t="str">
        <f>'Map and Ab list'!G65</f>
        <v>E31</v>
      </c>
      <c r="D454" s="61" t="str">
        <f>'Map and Ab list'!G67</f>
        <v>E32</v>
      </c>
      <c r="E454" s="61" t="e">
        <f t="shared" si="72"/>
        <v>#VALUE!</v>
      </c>
      <c r="G454" s="61" t="str">
        <f>'Map and Ab list'!G139</f>
        <v>E31</v>
      </c>
      <c r="H454" s="61" t="str">
        <f>'Map and Ab list'!G141</f>
        <v>E32</v>
      </c>
      <c r="I454" s="61" t="e">
        <f t="shared" si="73"/>
        <v>#VALUE!</v>
      </c>
      <c r="K454" s="61" t="str">
        <f>'Map and Ab list'!G213</f>
        <v>E31</v>
      </c>
      <c r="L454" s="61" t="str">
        <f>'Map and Ab list'!G215</f>
        <v>E32</v>
      </c>
      <c r="M454" s="61" t="e">
        <f t="shared" si="74"/>
        <v>#VALUE!</v>
      </c>
      <c r="O454" s="61" t="str">
        <f>'Map and Ab list'!G287</f>
        <v>E31</v>
      </c>
      <c r="P454" s="61" t="str">
        <f>'Map and Ab list'!G289</f>
        <v>E32</v>
      </c>
      <c r="Q454" s="61" t="e">
        <f t="shared" si="75"/>
        <v>#VALUE!</v>
      </c>
      <c r="S454" s="61" t="str">
        <f>'Map and Ab list'!G361</f>
        <v>E31</v>
      </c>
      <c r="T454" s="61" t="str">
        <f>'Map and Ab list'!G363</f>
        <v>E32</v>
      </c>
      <c r="U454" s="61" t="e">
        <f t="shared" si="76"/>
        <v>#VALUE!</v>
      </c>
      <c r="W454" s="61" t="str">
        <f>'Map and Ab list'!G435</f>
        <v>E31</v>
      </c>
      <c r="X454" s="61" t="str">
        <f>'Map and Ab list'!G437</f>
        <v>E32</v>
      </c>
      <c r="Y454" s="61" t="e">
        <f t="shared" si="77"/>
        <v>#VALUE!</v>
      </c>
      <c r="AA454" s="61" t="str">
        <f>'Map and Ab list'!G509</f>
        <v>E31</v>
      </c>
      <c r="AB454" s="61" t="str">
        <f>'Map and Ab list'!G511</f>
        <v>E32</v>
      </c>
      <c r="AC454" s="61" t="e">
        <f t="shared" si="78"/>
        <v>#VALUE!</v>
      </c>
      <c r="AE454" s="61" t="str">
        <f>'Map and Ab list'!G583</f>
        <v>E31</v>
      </c>
      <c r="AF454" s="61" t="str">
        <f>'Map and Ab list'!G585</f>
        <v>E32</v>
      </c>
      <c r="AG454" s="61" t="e">
        <f t="shared" si="79"/>
        <v>#VALUE!</v>
      </c>
      <c r="AI454" s="61" t="str">
        <f>'Map and Ab list'!G657</f>
        <v>E31</v>
      </c>
      <c r="AJ454" s="61" t="str">
        <f>'Map and Ab list'!G659</f>
        <v>E32</v>
      </c>
      <c r="AK454" s="61" t="e">
        <f t="shared" si="80"/>
        <v>#VALUE!</v>
      </c>
      <c r="AM454" s="61" t="str">
        <f>'Map and Ab list'!G731</f>
        <v>E31</v>
      </c>
      <c r="AN454" s="61" t="str">
        <f>'Map and Ab list'!G733</f>
        <v>E32</v>
      </c>
      <c r="AO454" s="61" t="e">
        <f t="shared" si="81"/>
        <v>#VALUE!</v>
      </c>
      <c r="AQ454" s="61" t="str">
        <f>'Map and Ab list'!G805</f>
        <v>E31</v>
      </c>
      <c r="AR454" s="61" t="str">
        <f>'Map and Ab list'!G807</f>
        <v>E32</v>
      </c>
      <c r="AS454" s="61" t="e">
        <f t="shared" si="82"/>
        <v>#VALUE!</v>
      </c>
      <c r="AU454" s="61" t="str">
        <f>'Map and Ab list'!G879</f>
        <v>E31</v>
      </c>
      <c r="AV454" s="61" t="str">
        <f>'Map and Ab list'!G881</f>
        <v>E32</v>
      </c>
      <c r="AW454" s="61" t="e">
        <f t="shared" si="83"/>
        <v>#VALUE!</v>
      </c>
      <c r="AZ454" s="11"/>
      <c r="BA454" s="11"/>
      <c r="BC454" s="11"/>
      <c r="BD454" s="11"/>
      <c r="BE454" s="11"/>
      <c r="BG454" s="11"/>
      <c r="BH454" s="11"/>
      <c r="BI454" s="11"/>
      <c r="BK454" s="11"/>
      <c r="BL454" s="11"/>
      <c r="BM454" s="11"/>
      <c r="BO454" s="11"/>
      <c r="BP454" s="11"/>
      <c r="BQ454" s="11"/>
      <c r="BS454" s="11"/>
      <c r="BT454" s="11"/>
      <c r="BU454" s="11"/>
      <c r="BW454" s="11"/>
      <c r="BX454" s="11"/>
      <c r="BY454" s="11"/>
      <c r="CA454" s="11"/>
      <c r="CB454" s="11"/>
      <c r="CC454" s="11"/>
      <c r="CE454" s="11"/>
      <c r="CF454" s="11"/>
      <c r="CG454" s="11"/>
      <c r="CI454" s="11"/>
      <c r="CJ454" s="11"/>
      <c r="CK454" s="11"/>
      <c r="CM454" s="11"/>
      <c r="CN454" s="11"/>
      <c r="CO454" s="11"/>
      <c r="CQ454" s="11"/>
      <c r="CR454" s="11"/>
      <c r="CS454" s="11"/>
    </row>
    <row r="455" spans="1:97" ht="14.1" customHeight="1" x14ac:dyDescent="0.2">
      <c r="A455" s="64">
        <v>451</v>
      </c>
      <c r="B455" s="117" t="s">
        <v>1561</v>
      </c>
      <c r="C455" s="61" t="str">
        <f>'Map and Ab list'!H65</f>
        <v>F31</v>
      </c>
      <c r="D455" s="61" t="str">
        <f>'Map and Ab list'!H67</f>
        <v>F32</v>
      </c>
      <c r="E455" s="61" t="e">
        <f t="shared" si="72"/>
        <v>#VALUE!</v>
      </c>
      <c r="G455" s="61" t="str">
        <f>'Map and Ab list'!H139</f>
        <v>F31</v>
      </c>
      <c r="H455" s="61" t="str">
        <f>'Map and Ab list'!H141</f>
        <v>F32</v>
      </c>
      <c r="I455" s="61" t="e">
        <f t="shared" si="73"/>
        <v>#VALUE!</v>
      </c>
      <c r="K455" s="61" t="str">
        <f>'Map and Ab list'!H213</f>
        <v>F31</v>
      </c>
      <c r="L455" s="61" t="str">
        <f>'Map and Ab list'!H215</f>
        <v>F32</v>
      </c>
      <c r="M455" s="61" t="e">
        <f t="shared" si="74"/>
        <v>#VALUE!</v>
      </c>
      <c r="O455" s="61" t="str">
        <f>'Map and Ab list'!H287</f>
        <v>F31</v>
      </c>
      <c r="P455" s="61" t="str">
        <f>'Map and Ab list'!H289</f>
        <v>F32</v>
      </c>
      <c r="Q455" s="61" t="e">
        <f t="shared" si="75"/>
        <v>#VALUE!</v>
      </c>
      <c r="S455" s="61" t="str">
        <f>'Map and Ab list'!H361</f>
        <v>F31</v>
      </c>
      <c r="T455" s="61" t="str">
        <f>'Map and Ab list'!H363</f>
        <v>F32</v>
      </c>
      <c r="U455" s="61" t="e">
        <f t="shared" si="76"/>
        <v>#VALUE!</v>
      </c>
      <c r="W455" s="61" t="str">
        <f>'Map and Ab list'!H435</f>
        <v>F31</v>
      </c>
      <c r="X455" s="61" t="str">
        <f>'Map and Ab list'!H437</f>
        <v>F32</v>
      </c>
      <c r="Y455" s="61" t="e">
        <f t="shared" si="77"/>
        <v>#VALUE!</v>
      </c>
      <c r="AA455" s="61" t="str">
        <f>'Map and Ab list'!H509</f>
        <v>F31</v>
      </c>
      <c r="AB455" s="61" t="str">
        <f>'Map and Ab list'!H511</f>
        <v>F32</v>
      </c>
      <c r="AC455" s="61" t="e">
        <f t="shared" si="78"/>
        <v>#VALUE!</v>
      </c>
      <c r="AE455" s="61" t="str">
        <f>'Map and Ab list'!H583</f>
        <v>F31</v>
      </c>
      <c r="AF455" s="61" t="str">
        <f>'Map and Ab list'!H585</f>
        <v>F32</v>
      </c>
      <c r="AG455" s="61" t="e">
        <f t="shared" si="79"/>
        <v>#VALUE!</v>
      </c>
      <c r="AI455" s="61" t="str">
        <f>'Map and Ab list'!H657</f>
        <v>F31</v>
      </c>
      <c r="AJ455" s="61" t="str">
        <f>'Map and Ab list'!H659</f>
        <v>F32</v>
      </c>
      <c r="AK455" s="61" t="e">
        <f t="shared" si="80"/>
        <v>#VALUE!</v>
      </c>
      <c r="AM455" s="61" t="str">
        <f>'Map and Ab list'!H731</f>
        <v>F31</v>
      </c>
      <c r="AN455" s="61" t="str">
        <f>'Map and Ab list'!H733</f>
        <v>F32</v>
      </c>
      <c r="AO455" s="61" t="e">
        <f t="shared" si="81"/>
        <v>#VALUE!</v>
      </c>
      <c r="AQ455" s="61" t="str">
        <f>'Map and Ab list'!H805</f>
        <v>F31</v>
      </c>
      <c r="AR455" s="61" t="str">
        <f>'Map and Ab list'!H807</f>
        <v>F32</v>
      </c>
      <c r="AS455" s="61" t="e">
        <f t="shared" si="82"/>
        <v>#VALUE!</v>
      </c>
      <c r="AU455" s="61" t="str">
        <f>'Map and Ab list'!H879</f>
        <v>F31</v>
      </c>
      <c r="AV455" s="61" t="str">
        <f>'Map and Ab list'!H881</f>
        <v>F32</v>
      </c>
      <c r="AW455" s="61" t="e">
        <f t="shared" si="83"/>
        <v>#VALUE!</v>
      </c>
      <c r="AZ455" s="11"/>
      <c r="BA455" s="11"/>
      <c r="BC455" s="11"/>
      <c r="BD455" s="11"/>
      <c r="BE455" s="11"/>
      <c r="BG455" s="11"/>
      <c r="BH455" s="11"/>
      <c r="BI455" s="11"/>
      <c r="BK455" s="11"/>
      <c r="BL455" s="11"/>
      <c r="BM455" s="11"/>
      <c r="BO455" s="11"/>
      <c r="BP455" s="11"/>
      <c r="BQ455" s="11"/>
      <c r="BS455" s="11"/>
      <c r="BT455" s="11"/>
      <c r="BU455" s="11"/>
      <c r="BW455" s="11"/>
      <c r="BX455" s="11"/>
      <c r="BY455" s="11"/>
      <c r="CA455" s="11"/>
      <c r="CB455" s="11"/>
      <c r="CC455" s="11"/>
      <c r="CE455" s="11"/>
      <c r="CF455" s="11"/>
      <c r="CG455" s="11"/>
      <c r="CI455" s="11"/>
      <c r="CJ455" s="11"/>
      <c r="CK455" s="11"/>
      <c r="CM455" s="11"/>
      <c r="CN455" s="11"/>
      <c r="CO455" s="11"/>
      <c r="CQ455" s="11"/>
      <c r="CR455" s="11"/>
      <c r="CS455" s="11"/>
    </row>
    <row r="456" spans="1:97" ht="14.1" customHeight="1" x14ac:dyDescent="0.2">
      <c r="A456" s="64">
        <v>452</v>
      </c>
      <c r="B456" s="117" t="s">
        <v>1562</v>
      </c>
      <c r="C456" s="61" t="str">
        <f>'Map and Ab list'!I65</f>
        <v>G31</v>
      </c>
      <c r="D456" s="61" t="str">
        <f>'Map and Ab list'!I67</f>
        <v>G32</v>
      </c>
      <c r="E456" s="61" t="e">
        <f t="shared" si="72"/>
        <v>#VALUE!</v>
      </c>
      <c r="G456" s="61" t="str">
        <f>'Map and Ab list'!I139</f>
        <v>G31</v>
      </c>
      <c r="H456" s="61" t="str">
        <f>'Map and Ab list'!I141</f>
        <v>G32</v>
      </c>
      <c r="I456" s="61" t="e">
        <f t="shared" si="73"/>
        <v>#VALUE!</v>
      </c>
      <c r="K456" s="61" t="str">
        <f>'Map and Ab list'!I213</f>
        <v>G31</v>
      </c>
      <c r="L456" s="61" t="str">
        <f>'Map and Ab list'!I215</f>
        <v>G32</v>
      </c>
      <c r="M456" s="61" t="e">
        <f t="shared" si="74"/>
        <v>#VALUE!</v>
      </c>
      <c r="O456" s="61" t="str">
        <f>'Map and Ab list'!I287</f>
        <v>G31</v>
      </c>
      <c r="P456" s="61" t="str">
        <f>'Map and Ab list'!I289</f>
        <v>G32</v>
      </c>
      <c r="Q456" s="61" t="e">
        <f t="shared" si="75"/>
        <v>#VALUE!</v>
      </c>
      <c r="S456" s="61" t="str">
        <f>'Map and Ab list'!I361</f>
        <v>G31</v>
      </c>
      <c r="T456" s="61" t="str">
        <f>'Map and Ab list'!I363</f>
        <v>G32</v>
      </c>
      <c r="U456" s="61" t="e">
        <f t="shared" si="76"/>
        <v>#VALUE!</v>
      </c>
      <c r="W456" s="61" t="str">
        <f>'Map and Ab list'!I435</f>
        <v>G31</v>
      </c>
      <c r="X456" s="61" t="str">
        <f>'Map and Ab list'!I437</f>
        <v>G32</v>
      </c>
      <c r="Y456" s="61" t="e">
        <f t="shared" si="77"/>
        <v>#VALUE!</v>
      </c>
      <c r="AA456" s="61" t="str">
        <f>'Map and Ab list'!I509</f>
        <v>G31</v>
      </c>
      <c r="AB456" s="61" t="str">
        <f>'Map and Ab list'!I511</f>
        <v>G32</v>
      </c>
      <c r="AC456" s="61" t="e">
        <f t="shared" si="78"/>
        <v>#VALUE!</v>
      </c>
      <c r="AE456" s="61" t="str">
        <f>'Map and Ab list'!I583</f>
        <v>G31</v>
      </c>
      <c r="AF456" s="61" t="str">
        <f>'Map and Ab list'!I585</f>
        <v>G32</v>
      </c>
      <c r="AG456" s="61" t="e">
        <f t="shared" si="79"/>
        <v>#VALUE!</v>
      </c>
      <c r="AI456" s="61" t="str">
        <f>'Map and Ab list'!I657</f>
        <v>G31</v>
      </c>
      <c r="AJ456" s="61" t="str">
        <f>'Map and Ab list'!I659</f>
        <v>G32</v>
      </c>
      <c r="AK456" s="61" t="e">
        <f t="shared" si="80"/>
        <v>#VALUE!</v>
      </c>
      <c r="AM456" s="61" t="str">
        <f>'Map and Ab list'!I731</f>
        <v>G31</v>
      </c>
      <c r="AN456" s="61" t="str">
        <f>'Map and Ab list'!I733</f>
        <v>G32</v>
      </c>
      <c r="AO456" s="61" t="e">
        <f t="shared" si="81"/>
        <v>#VALUE!</v>
      </c>
      <c r="AQ456" s="61" t="str">
        <f>'Map and Ab list'!I805</f>
        <v>G31</v>
      </c>
      <c r="AR456" s="61" t="str">
        <f>'Map and Ab list'!I807</f>
        <v>G32</v>
      </c>
      <c r="AS456" s="61" t="e">
        <f t="shared" si="82"/>
        <v>#VALUE!</v>
      </c>
      <c r="AU456" s="61" t="str">
        <f>'Map and Ab list'!I879</f>
        <v>G31</v>
      </c>
      <c r="AV456" s="61" t="str">
        <f>'Map and Ab list'!I881</f>
        <v>G32</v>
      </c>
      <c r="AW456" s="61" t="e">
        <f t="shared" si="83"/>
        <v>#VALUE!</v>
      </c>
      <c r="AZ456" s="11"/>
      <c r="BA456" s="11"/>
      <c r="BC456" s="11"/>
      <c r="BD456" s="11"/>
      <c r="BE456" s="11"/>
      <c r="BG456" s="11"/>
      <c r="BH456" s="11"/>
      <c r="BI456" s="11"/>
      <c r="BK456" s="11"/>
      <c r="BL456" s="11"/>
      <c r="BM456" s="11"/>
      <c r="BO456" s="11"/>
      <c r="BP456" s="11"/>
      <c r="BQ456" s="11"/>
      <c r="BS456" s="11"/>
      <c r="BT456" s="11"/>
      <c r="BU456" s="11"/>
      <c r="BW456" s="11"/>
      <c r="BX456" s="11"/>
      <c r="BY456" s="11"/>
      <c r="CA456" s="11"/>
      <c r="CB456" s="11"/>
      <c r="CC456" s="11"/>
      <c r="CE456" s="11"/>
      <c r="CF456" s="11"/>
      <c r="CG456" s="11"/>
      <c r="CI456" s="11"/>
      <c r="CJ456" s="11"/>
      <c r="CK456" s="11"/>
      <c r="CM456" s="11"/>
      <c r="CN456" s="11"/>
      <c r="CO456" s="11"/>
      <c r="CQ456" s="11"/>
      <c r="CR456" s="11"/>
      <c r="CS456" s="11"/>
    </row>
    <row r="457" spans="1:97" ht="14.1" customHeight="1" x14ac:dyDescent="0.2">
      <c r="A457" s="64">
        <v>453</v>
      </c>
      <c r="B457" s="117" t="s">
        <v>1563</v>
      </c>
      <c r="C457" s="61" t="str">
        <f>'Map and Ab list'!J65</f>
        <v>H31</v>
      </c>
      <c r="D457" s="61" t="str">
        <f>'Map and Ab list'!J67</f>
        <v>H32</v>
      </c>
      <c r="E457" s="61" t="e">
        <f t="shared" si="72"/>
        <v>#VALUE!</v>
      </c>
      <c r="G457" s="61" t="str">
        <f>'Map and Ab list'!J139</f>
        <v>H31</v>
      </c>
      <c r="H457" s="61" t="str">
        <f>'Map and Ab list'!J141</f>
        <v>H32</v>
      </c>
      <c r="I457" s="61" t="e">
        <f t="shared" si="73"/>
        <v>#VALUE!</v>
      </c>
      <c r="K457" s="61" t="str">
        <f>'Map and Ab list'!J213</f>
        <v>H31</v>
      </c>
      <c r="L457" s="61" t="str">
        <f>'Map and Ab list'!J215</f>
        <v>H32</v>
      </c>
      <c r="M457" s="61" t="e">
        <f t="shared" si="74"/>
        <v>#VALUE!</v>
      </c>
      <c r="O457" s="61" t="str">
        <f>'Map and Ab list'!J287</f>
        <v>H31</v>
      </c>
      <c r="P457" s="61" t="str">
        <f>'Map and Ab list'!J289</f>
        <v>H32</v>
      </c>
      <c r="Q457" s="61" t="e">
        <f t="shared" si="75"/>
        <v>#VALUE!</v>
      </c>
      <c r="S457" s="61" t="str">
        <f>'Map and Ab list'!J361</f>
        <v>H31</v>
      </c>
      <c r="T457" s="61" t="str">
        <f>'Map and Ab list'!J363</f>
        <v>H32</v>
      </c>
      <c r="U457" s="61" t="e">
        <f t="shared" si="76"/>
        <v>#VALUE!</v>
      </c>
      <c r="W457" s="61" t="str">
        <f>'Map and Ab list'!J435</f>
        <v>H31</v>
      </c>
      <c r="X457" s="61" t="str">
        <f>'Map and Ab list'!J437</f>
        <v>H32</v>
      </c>
      <c r="Y457" s="61" t="e">
        <f t="shared" si="77"/>
        <v>#VALUE!</v>
      </c>
      <c r="AA457" s="61" t="str">
        <f>'Map and Ab list'!J509</f>
        <v>H31</v>
      </c>
      <c r="AB457" s="61" t="str">
        <f>'Map and Ab list'!J511</f>
        <v>H32</v>
      </c>
      <c r="AC457" s="61" t="e">
        <f t="shared" si="78"/>
        <v>#VALUE!</v>
      </c>
      <c r="AE457" s="61" t="str">
        <f>'Map and Ab list'!J583</f>
        <v>H31</v>
      </c>
      <c r="AF457" s="61" t="str">
        <f>'Map and Ab list'!J585</f>
        <v>H32</v>
      </c>
      <c r="AG457" s="61" t="e">
        <f t="shared" si="79"/>
        <v>#VALUE!</v>
      </c>
      <c r="AI457" s="61" t="str">
        <f>'Map and Ab list'!J657</f>
        <v>H31</v>
      </c>
      <c r="AJ457" s="61" t="str">
        <f>'Map and Ab list'!J659</f>
        <v>H32</v>
      </c>
      <c r="AK457" s="61" t="e">
        <f t="shared" si="80"/>
        <v>#VALUE!</v>
      </c>
      <c r="AM457" s="61" t="str">
        <f>'Map and Ab list'!J731</f>
        <v>H31</v>
      </c>
      <c r="AN457" s="61" t="str">
        <f>'Map and Ab list'!J733</f>
        <v>H32</v>
      </c>
      <c r="AO457" s="61" t="e">
        <f t="shared" si="81"/>
        <v>#VALUE!</v>
      </c>
      <c r="AQ457" s="61" t="str">
        <f>'Map and Ab list'!J805</f>
        <v>H31</v>
      </c>
      <c r="AR457" s="61" t="str">
        <f>'Map and Ab list'!J807</f>
        <v>H32</v>
      </c>
      <c r="AS457" s="61" t="e">
        <f t="shared" si="82"/>
        <v>#VALUE!</v>
      </c>
      <c r="AU457" s="61" t="str">
        <f>'Map and Ab list'!J879</f>
        <v>H31</v>
      </c>
      <c r="AV457" s="61" t="str">
        <f>'Map and Ab list'!J881</f>
        <v>H32</v>
      </c>
      <c r="AW457" s="61" t="e">
        <f t="shared" si="83"/>
        <v>#VALUE!</v>
      </c>
      <c r="AZ457" s="11"/>
      <c r="BA457" s="11"/>
      <c r="BC457" s="11"/>
      <c r="BD457" s="11"/>
      <c r="BE457" s="11"/>
      <c r="BG457" s="11"/>
      <c r="BH457" s="11"/>
      <c r="BI457" s="11"/>
      <c r="BK457" s="11"/>
      <c r="BL457" s="11"/>
      <c r="BM457" s="11"/>
      <c r="BO457" s="11"/>
      <c r="BP457" s="11"/>
      <c r="BQ457" s="11"/>
      <c r="BS457" s="11"/>
      <c r="BT457" s="11"/>
      <c r="BU457" s="11"/>
      <c r="BW457" s="11"/>
      <c r="BX457" s="11"/>
      <c r="BY457" s="11"/>
      <c r="CA457" s="11"/>
      <c r="CB457" s="11"/>
      <c r="CC457" s="11"/>
      <c r="CE457" s="11"/>
      <c r="CF457" s="11"/>
      <c r="CG457" s="11"/>
      <c r="CI457" s="11"/>
      <c r="CJ457" s="11"/>
      <c r="CK457" s="11"/>
      <c r="CM457" s="11"/>
      <c r="CN457" s="11"/>
      <c r="CO457" s="11"/>
      <c r="CQ457" s="11"/>
      <c r="CR457" s="11"/>
      <c r="CS457" s="11"/>
    </row>
    <row r="458" spans="1:97" ht="14.1" customHeight="1" x14ac:dyDescent="0.2">
      <c r="A458" s="64">
        <v>454</v>
      </c>
      <c r="B458" s="117" t="s">
        <v>1564</v>
      </c>
      <c r="C458" s="61" t="str">
        <f>'Map and Ab list'!K65</f>
        <v>I31</v>
      </c>
      <c r="D458" s="61" t="str">
        <f>'Map and Ab list'!K67</f>
        <v>I32</v>
      </c>
      <c r="E458" s="61" t="e">
        <f t="shared" si="72"/>
        <v>#VALUE!</v>
      </c>
      <c r="G458" s="61" t="str">
        <f>'Map and Ab list'!K139</f>
        <v>I31</v>
      </c>
      <c r="H458" s="61" t="str">
        <f>'Map and Ab list'!K141</f>
        <v>I32</v>
      </c>
      <c r="I458" s="61" t="e">
        <f t="shared" si="73"/>
        <v>#VALUE!</v>
      </c>
      <c r="K458" s="61" t="str">
        <f>'Map and Ab list'!K213</f>
        <v>I31</v>
      </c>
      <c r="L458" s="61" t="str">
        <f>'Map and Ab list'!K215</f>
        <v>I32</v>
      </c>
      <c r="M458" s="61" t="e">
        <f t="shared" si="74"/>
        <v>#VALUE!</v>
      </c>
      <c r="O458" s="61" t="str">
        <f>'Map and Ab list'!K287</f>
        <v>I31</v>
      </c>
      <c r="P458" s="61" t="str">
        <f>'Map and Ab list'!K289</f>
        <v>I32</v>
      </c>
      <c r="Q458" s="61" t="e">
        <f t="shared" si="75"/>
        <v>#VALUE!</v>
      </c>
      <c r="S458" s="61" t="str">
        <f>'Map and Ab list'!K361</f>
        <v>I31</v>
      </c>
      <c r="T458" s="61" t="str">
        <f>'Map and Ab list'!K363</f>
        <v>I32</v>
      </c>
      <c r="U458" s="61" t="e">
        <f t="shared" si="76"/>
        <v>#VALUE!</v>
      </c>
      <c r="W458" s="61" t="str">
        <f>'Map and Ab list'!K435</f>
        <v>I31</v>
      </c>
      <c r="X458" s="61" t="str">
        <f>'Map and Ab list'!K437</f>
        <v>I32</v>
      </c>
      <c r="Y458" s="61" t="e">
        <f t="shared" si="77"/>
        <v>#VALUE!</v>
      </c>
      <c r="AA458" s="61" t="str">
        <f>'Map and Ab list'!K509</f>
        <v>I31</v>
      </c>
      <c r="AB458" s="61" t="str">
        <f>'Map and Ab list'!K511</f>
        <v>I32</v>
      </c>
      <c r="AC458" s="61" t="e">
        <f t="shared" si="78"/>
        <v>#VALUE!</v>
      </c>
      <c r="AE458" s="61" t="str">
        <f>'Map and Ab list'!K583</f>
        <v>I31</v>
      </c>
      <c r="AF458" s="61" t="str">
        <f>'Map and Ab list'!K585</f>
        <v>I32</v>
      </c>
      <c r="AG458" s="61" t="e">
        <f t="shared" si="79"/>
        <v>#VALUE!</v>
      </c>
      <c r="AI458" s="61" t="str">
        <f>'Map and Ab list'!K657</f>
        <v>I31</v>
      </c>
      <c r="AJ458" s="61" t="str">
        <f>'Map and Ab list'!K659</f>
        <v>I32</v>
      </c>
      <c r="AK458" s="61" t="e">
        <f t="shared" si="80"/>
        <v>#VALUE!</v>
      </c>
      <c r="AM458" s="61" t="str">
        <f>'Map and Ab list'!K731</f>
        <v>I31</v>
      </c>
      <c r="AN458" s="61" t="str">
        <f>'Map and Ab list'!K733</f>
        <v>I32</v>
      </c>
      <c r="AO458" s="61" t="e">
        <f t="shared" si="81"/>
        <v>#VALUE!</v>
      </c>
      <c r="AQ458" s="61" t="str">
        <f>'Map and Ab list'!K805</f>
        <v>I31</v>
      </c>
      <c r="AR458" s="61" t="str">
        <f>'Map and Ab list'!K807</f>
        <v>I32</v>
      </c>
      <c r="AS458" s="61" t="e">
        <f t="shared" si="82"/>
        <v>#VALUE!</v>
      </c>
      <c r="AU458" s="61" t="str">
        <f>'Map and Ab list'!K879</f>
        <v>I31</v>
      </c>
      <c r="AV458" s="61" t="str">
        <f>'Map and Ab list'!K881</f>
        <v>I32</v>
      </c>
      <c r="AW458" s="61" t="e">
        <f t="shared" si="83"/>
        <v>#VALUE!</v>
      </c>
      <c r="AZ458" s="11"/>
      <c r="BA458" s="11"/>
      <c r="BC458" s="11"/>
      <c r="BD458" s="11"/>
      <c r="BE458" s="11"/>
      <c r="BG458" s="11"/>
      <c r="BH458" s="11"/>
      <c r="BI458" s="11"/>
      <c r="BK458" s="11"/>
      <c r="BL458" s="11"/>
      <c r="BM458" s="11"/>
      <c r="BO458" s="11"/>
      <c r="BP458" s="11"/>
      <c r="BQ458" s="11"/>
      <c r="BS458" s="11"/>
      <c r="BT458" s="11"/>
      <c r="BU458" s="11"/>
      <c r="BW458" s="11"/>
      <c r="BX458" s="11"/>
      <c r="BY458" s="11"/>
      <c r="CA458" s="11"/>
      <c r="CB458" s="11"/>
      <c r="CC458" s="11"/>
      <c r="CE458" s="11"/>
      <c r="CF458" s="11"/>
      <c r="CG458" s="11"/>
      <c r="CI458" s="11"/>
      <c r="CJ458" s="11"/>
      <c r="CK458" s="11"/>
      <c r="CM458" s="11"/>
      <c r="CN458" s="11"/>
      <c r="CO458" s="11"/>
      <c r="CQ458" s="11"/>
      <c r="CR458" s="11"/>
      <c r="CS458" s="11"/>
    </row>
    <row r="459" spans="1:97" ht="14.1" customHeight="1" x14ac:dyDescent="0.2">
      <c r="A459" s="64">
        <v>455</v>
      </c>
      <c r="B459" s="117" t="s">
        <v>1565</v>
      </c>
      <c r="C459" s="61" t="str">
        <f>'Map and Ab list'!L65</f>
        <v>J31</v>
      </c>
      <c r="D459" s="61" t="str">
        <f>'Map and Ab list'!L67</f>
        <v>J32</v>
      </c>
      <c r="E459" s="61" t="e">
        <f t="shared" si="72"/>
        <v>#VALUE!</v>
      </c>
      <c r="G459" s="61" t="str">
        <f>'Map and Ab list'!L139</f>
        <v>J31</v>
      </c>
      <c r="H459" s="61" t="str">
        <f>'Map and Ab list'!L141</f>
        <v>J32</v>
      </c>
      <c r="I459" s="61" t="e">
        <f t="shared" si="73"/>
        <v>#VALUE!</v>
      </c>
      <c r="K459" s="61" t="str">
        <f>'Map and Ab list'!L213</f>
        <v>J31</v>
      </c>
      <c r="L459" s="61" t="str">
        <f>'Map and Ab list'!L215</f>
        <v>J32</v>
      </c>
      <c r="M459" s="61" t="e">
        <f t="shared" si="74"/>
        <v>#VALUE!</v>
      </c>
      <c r="O459" s="61" t="str">
        <f>'Map and Ab list'!L287</f>
        <v>J31</v>
      </c>
      <c r="P459" s="61" t="str">
        <f>'Map and Ab list'!L289</f>
        <v>J32</v>
      </c>
      <c r="Q459" s="61" t="e">
        <f t="shared" si="75"/>
        <v>#VALUE!</v>
      </c>
      <c r="S459" s="61" t="str">
        <f>'Map and Ab list'!L361</f>
        <v>J31</v>
      </c>
      <c r="T459" s="61" t="str">
        <f>'Map and Ab list'!L363</f>
        <v>J32</v>
      </c>
      <c r="U459" s="61" t="e">
        <f t="shared" si="76"/>
        <v>#VALUE!</v>
      </c>
      <c r="W459" s="61" t="str">
        <f>'Map and Ab list'!L435</f>
        <v>J31</v>
      </c>
      <c r="X459" s="61" t="str">
        <f>'Map and Ab list'!L437</f>
        <v>J32</v>
      </c>
      <c r="Y459" s="61" t="e">
        <f t="shared" si="77"/>
        <v>#VALUE!</v>
      </c>
      <c r="AA459" s="61" t="str">
        <f>'Map and Ab list'!L509</f>
        <v>J31</v>
      </c>
      <c r="AB459" s="61" t="str">
        <f>'Map and Ab list'!L511</f>
        <v>J32</v>
      </c>
      <c r="AC459" s="61" t="e">
        <f t="shared" si="78"/>
        <v>#VALUE!</v>
      </c>
      <c r="AE459" s="61" t="str">
        <f>'Map and Ab list'!L583</f>
        <v>J31</v>
      </c>
      <c r="AF459" s="61" t="str">
        <f>'Map and Ab list'!L585</f>
        <v>J32</v>
      </c>
      <c r="AG459" s="61" t="e">
        <f t="shared" si="79"/>
        <v>#VALUE!</v>
      </c>
      <c r="AI459" s="61" t="str">
        <f>'Map and Ab list'!L657</f>
        <v>J31</v>
      </c>
      <c r="AJ459" s="61" t="str">
        <f>'Map and Ab list'!L659</f>
        <v>J32</v>
      </c>
      <c r="AK459" s="61" t="e">
        <f t="shared" si="80"/>
        <v>#VALUE!</v>
      </c>
      <c r="AM459" s="61" t="str">
        <f>'Map and Ab list'!L731</f>
        <v>J31</v>
      </c>
      <c r="AN459" s="61" t="str">
        <f>'Map and Ab list'!L733</f>
        <v>J32</v>
      </c>
      <c r="AO459" s="61" t="e">
        <f t="shared" si="81"/>
        <v>#VALUE!</v>
      </c>
      <c r="AQ459" s="61" t="str">
        <f>'Map and Ab list'!L805</f>
        <v>J31</v>
      </c>
      <c r="AR459" s="61" t="str">
        <f>'Map and Ab list'!L807</f>
        <v>J32</v>
      </c>
      <c r="AS459" s="61" t="e">
        <f t="shared" si="82"/>
        <v>#VALUE!</v>
      </c>
      <c r="AU459" s="61" t="str">
        <f>'Map and Ab list'!L879</f>
        <v>J31</v>
      </c>
      <c r="AV459" s="61" t="str">
        <f>'Map and Ab list'!L881</f>
        <v>J32</v>
      </c>
      <c r="AW459" s="61" t="e">
        <f t="shared" si="83"/>
        <v>#VALUE!</v>
      </c>
      <c r="AZ459" s="11"/>
      <c r="BA459" s="11"/>
      <c r="BC459" s="11"/>
      <c r="BD459" s="11"/>
      <c r="BE459" s="11"/>
      <c r="BG459" s="11"/>
      <c r="BH459" s="11"/>
      <c r="BI459" s="11"/>
      <c r="BK459" s="11"/>
      <c r="BL459" s="11"/>
      <c r="BM459" s="11"/>
      <c r="BO459" s="11"/>
      <c r="BP459" s="11"/>
      <c r="BQ459" s="11"/>
      <c r="BS459" s="11"/>
      <c r="BT459" s="11"/>
      <c r="BU459" s="11"/>
      <c r="BW459" s="11"/>
      <c r="BX459" s="11"/>
      <c r="BY459" s="11"/>
      <c r="CA459" s="11"/>
      <c r="CB459" s="11"/>
      <c r="CC459" s="11"/>
      <c r="CE459" s="11"/>
      <c r="CF459" s="11"/>
      <c r="CG459" s="11"/>
      <c r="CI459" s="11"/>
      <c r="CJ459" s="11"/>
      <c r="CK459" s="11"/>
      <c r="CM459" s="11"/>
      <c r="CN459" s="11"/>
      <c r="CO459" s="11"/>
      <c r="CQ459" s="11"/>
      <c r="CR459" s="11"/>
      <c r="CS459" s="11"/>
    </row>
    <row r="460" spans="1:97" ht="14.1" customHeight="1" x14ac:dyDescent="0.2">
      <c r="A460" s="64">
        <v>456</v>
      </c>
      <c r="B460" s="117" t="s">
        <v>1566</v>
      </c>
      <c r="C460" s="61" t="str">
        <f>'Map and Ab list'!M65</f>
        <v>K31</v>
      </c>
      <c r="D460" s="61" t="str">
        <f>'Map and Ab list'!M67</f>
        <v>K32</v>
      </c>
      <c r="E460" s="61" t="e">
        <f t="shared" si="72"/>
        <v>#VALUE!</v>
      </c>
      <c r="G460" s="61" t="str">
        <f>'Map and Ab list'!M139</f>
        <v>K31</v>
      </c>
      <c r="H460" s="61" t="str">
        <f>'Map and Ab list'!M141</f>
        <v>K32</v>
      </c>
      <c r="I460" s="61" t="e">
        <f t="shared" si="73"/>
        <v>#VALUE!</v>
      </c>
      <c r="K460" s="61" t="str">
        <f>'Map and Ab list'!M213</f>
        <v>K31</v>
      </c>
      <c r="L460" s="61" t="str">
        <f>'Map and Ab list'!M215</f>
        <v>K32</v>
      </c>
      <c r="M460" s="61" t="e">
        <f t="shared" si="74"/>
        <v>#VALUE!</v>
      </c>
      <c r="O460" s="61" t="str">
        <f>'Map and Ab list'!M287</f>
        <v>K31</v>
      </c>
      <c r="P460" s="61" t="str">
        <f>'Map and Ab list'!M289</f>
        <v>K32</v>
      </c>
      <c r="Q460" s="61" t="e">
        <f t="shared" si="75"/>
        <v>#VALUE!</v>
      </c>
      <c r="S460" s="61" t="str">
        <f>'Map and Ab list'!M361</f>
        <v>K31</v>
      </c>
      <c r="T460" s="61" t="str">
        <f>'Map and Ab list'!M363</f>
        <v>K32</v>
      </c>
      <c r="U460" s="61" t="e">
        <f t="shared" si="76"/>
        <v>#VALUE!</v>
      </c>
      <c r="W460" s="61" t="str">
        <f>'Map and Ab list'!M435</f>
        <v>K31</v>
      </c>
      <c r="X460" s="61" t="str">
        <f>'Map and Ab list'!M437</f>
        <v>K32</v>
      </c>
      <c r="Y460" s="61" t="e">
        <f t="shared" si="77"/>
        <v>#VALUE!</v>
      </c>
      <c r="AA460" s="61" t="str">
        <f>'Map and Ab list'!M509</f>
        <v>K31</v>
      </c>
      <c r="AB460" s="61" t="str">
        <f>'Map and Ab list'!M511</f>
        <v>K32</v>
      </c>
      <c r="AC460" s="61" t="e">
        <f t="shared" si="78"/>
        <v>#VALUE!</v>
      </c>
      <c r="AE460" s="61" t="str">
        <f>'Map and Ab list'!M583</f>
        <v>K31</v>
      </c>
      <c r="AF460" s="61" t="str">
        <f>'Map and Ab list'!M585</f>
        <v>K32</v>
      </c>
      <c r="AG460" s="61" t="e">
        <f t="shared" si="79"/>
        <v>#VALUE!</v>
      </c>
      <c r="AI460" s="61" t="str">
        <f>'Map and Ab list'!M657</f>
        <v>K31</v>
      </c>
      <c r="AJ460" s="61" t="str">
        <f>'Map and Ab list'!M659</f>
        <v>K32</v>
      </c>
      <c r="AK460" s="61" t="e">
        <f t="shared" si="80"/>
        <v>#VALUE!</v>
      </c>
      <c r="AM460" s="61" t="str">
        <f>'Map and Ab list'!M731</f>
        <v>K31</v>
      </c>
      <c r="AN460" s="61" t="str">
        <f>'Map and Ab list'!M733</f>
        <v>K32</v>
      </c>
      <c r="AO460" s="61" t="e">
        <f t="shared" si="81"/>
        <v>#VALUE!</v>
      </c>
      <c r="AQ460" s="61" t="str">
        <f>'Map and Ab list'!M805</f>
        <v>K31</v>
      </c>
      <c r="AR460" s="61" t="str">
        <f>'Map and Ab list'!M807</f>
        <v>K32</v>
      </c>
      <c r="AS460" s="61" t="e">
        <f t="shared" si="82"/>
        <v>#VALUE!</v>
      </c>
      <c r="AU460" s="61" t="str">
        <f>'Map and Ab list'!M879</f>
        <v>K31</v>
      </c>
      <c r="AV460" s="61" t="str">
        <f>'Map and Ab list'!M881</f>
        <v>K32</v>
      </c>
      <c r="AW460" s="61" t="e">
        <f t="shared" si="83"/>
        <v>#VALUE!</v>
      </c>
      <c r="AZ460" s="11"/>
      <c r="BA460" s="11"/>
      <c r="BC460" s="11"/>
      <c r="BD460" s="11"/>
      <c r="BE460" s="11"/>
      <c r="BG460" s="11"/>
      <c r="BH460" s="11"/>
      <c r="BI460" s="11"/>
      <c r="BK460" s="11"/>
      <c r="BL460" s="11"/>
      <c r="BM460" s="11"/>
      <c r="BO460" s="11"/>
      <c r="BP460" s="11"/>
      <c r="BQ460" s="11"/>
      <c r="BS460" s="11"/>
      <c r="BT460" s="11"/>
      <c r="BU460" s="11"/>
      <c r="BW460" s="11"/>
      <c r="BX460" s="11"/>
      <c r="BY460" s="11"/>
      <c r="CA460" s="11"/>
      <c r="CB460" s="11"/>
      <c r="CC460" s="11"/>
      <c r="CE460" s="11"/>
      <c r="CF460" s="11"/>
      <c r="CG460" s="11"/>
      <c r="CI460" s="11"/>
      <c r="CJ460" s="11"/>
      <c r="CK460" s="11"/>
      <c r="CM460" s="11"/>
      <c r="CN460" s="11"/>
      <c r="CO460" s="11"/>
      <c r="CQ460" s="11"/>
      <c r="CR460" s="11"/>
      <c r="CS460" s="11"/>
    </row>
    <row r="461" spans="1:97" ht="14.1" customHeight="1" x14ac:dyDescent="0.2">
      <c r="A461" s="64">
        <v>457</v>
      </c>
      <c r="B461" s="117" t="s">
        <v>1567</v>
      </c>
      <c r="C461" s="61" t="str">
        <f>'Map and Ab list'!N65</f>
        <v>L31</v>
      </c>
      <c r="D461" s="61" t="str">
        <f>'Map and Ab list'!N67</f>
        <v>L32</v>
      </c>
      <c r="E461" s="61" t="e">
        <f t="shared" si="72"/>
        <v>#VALUE!</v>
      </c>
      <c r="G461" s="61" t="str">
        <f>'Map and Ab list'!N139</f>
        <v>L31</v>
      </c>
      <c r="H461" s="61" t="str">
        <f>'Map and Ab list'!N141</f>
        <v>L32</v>
      </c>
      <c r="I461" s="61" t="e">
        <f t="shared" si="73"/>
        <v>#VALUE!</v>
      </c>
      <c r="K461" s="61" t="str">
        <f>'Map and Ab list'!N213</f>
        <v>L31</v>
      </c>
      <c r="L461" s="61" t="str">
        <f>'Map and Ab list'!N215</f>
        <v>L32</v>
      </c>
      <c r="M461" s="61" t="e">
        <f t="shared" si="74"/>
        <v>#VALUE!</v>
      </c>
      <c r="O461" s="61" t="str">
        <f>'Map and Ab list'!N287</f>
        <v>L31</v>
      </c>
      <c r="P461" s="61" t="str">
        <f>'Map and Ab list'!N289</f>
        <v>L32</v>
      </c>
      <c r="Q461" s="61" t="e">
        <f t="shared" si="75"/>
        <v>#VALUE!</v>
      </c>
      <c r="S461" s="61" t="str">
        <f>'Map and Ab list'!N361</f>
        <v>L31</v>
      </c>
      <c r="T461" s="61" t="str">
        <f>'Map and Ab list'!N363</f>
        <v>L32</v>
      </c>
      <c r="U461" s="61" t="e">
        <f t="shared" si="76"/>
        <v>#VALUE!</v>
      </c>
      <c r="W461" s="61" t="str">
        <f>'Map and Ab list'!N435</f>
        <v>L31</v>
      </c>
      <c r="X461" s="61" t="str">
        <f>'Map and Ab list'!N437</f>
        <v>L32</v>
      </c>
      <c r="Y461" s="61" t="e">
        <f t="shared" si="77"/>
        <v>#VALUE!</v>
      </c>
      <c r="AA461" s="61" t="str">
        <f>'Map and Ab list'!N509</f>
        <v>L31</v>
      </c>
      <c r="AB461" s="61" t="str">
        <f>'Map and Ab list'!N511</f>
        <v>L32</v>
      </c>
      <c r="AC461" s="61" t="e">
        <f t="shared" si="78"/>
        <v>#VALUE!</v>
      </c>
      <c r="AE461" s="61" t="str">
        <f>'Map and Ab list'!N583</f>
        <v>L31</v>
      </c>
      <c r="AF461" s="61" t="str">
        <f>'Map and Ab list'!N585</f>
        <v>L32</v>
      </c>
      <c r="AG461" s="61" t="e">
        <f t="shared" si="79"/>
        <v>#VALUE!</v>
      </c>
      <c r="AI461" s="61" t="str">
        <f>'Map and Ab list'!N657</f>
        <v>L31</v>
      </c>
      <c r="AJ461" s="61" t="str">
        <f>'Map and Ab list'!N659</f>
        <v>L32</v>
      </c>
      <c r="AK461" s="61" t="e">
        <f t="shared" si="80"/>
        <v>#VALUE!</v>
      </c>
      <c r="AM461" s="61" t="str">
        <f>'Map and Ab list'!N731</f>
        <v>L31</v>
      </c>
      <c r="AN461" s="61" t="str">
        <f>'Map and Ab list'!N733</f>
        <v>L32</v>
      </c>
      <c r="AO461" s="61" t="e">
        <f t="shared" si="81"/>
        <v>#VALUE!</v>
      </c>
      <c r="AQ461" s="61" t="str">
        <f>'Map and Ab list'!N805</f>
        <v>L31</v>
      </c>
      <c r="AR461" s="61" t="str">
        <f>'Map and Ab list'!N807</f>
        <v>L32</v>
      </c>
      <c r="AS461" s="61" t="e">
        <f t="shared" si="82"/>
        <v>#VALUE!</v>
      </c>
      <c r="AU461" s="61" t="str">
        <f>'Map and Ab list'!N879</f>
        <v>L31</v>
      </c>
      <c r="AV461" s="61" t="str">
        <f>'Map and Ab list'!N881</f>
        <v>L32</v>
      </c>
      <c r="AW461" s="61" t="e">
        <f t="shared" si="83"/>
        <v>#VALUE!</v>
      </c>
      <c r="AZ461" s="11"/>
      <c r="BA461" s="11"/>
      <c r="BC461" s="11"/>
      <c r="BD461" s="11"/>
      <c r="BE461" s="11"/>
      <c r="BG461" s="11"/>
      <c r="BH461" s="11"/>
      <c r="BI461" s="11"/>
      <c r="BK461" s="11"/>
      <c r="BL461" s="11"/>
      <c r="BM461" s="11"/>
      <c r="BO461" s="11"/>
      <c r="BP461" s="11"/>
      <c r="BQ461" s="11"/>
      <c r="BS461" s="11"/>
      <c r="BT461" s="11"/>
      <c r="BU461" s="11"/>
      <c r="BW461" s="11"/>
      <c r="BX461" s="11"/>
      <c r="BY461" s="11"/>
      <c r="CA461" s="11"/>
      <c r="CB461" s="11"/>
      <c r="CC461" s="11"/>
      <c r="CE461" s="11"/>
      <c r="CF461" s="11"/>
      <c r="CG461" s="11"/>
      <c r="CI461" s="11"/>
      <c r="CJ461" s="11"/>
      <c r="CK461" s="11"/>
      <c r="CM461" s="11"/>
      <c r="CN461" s="11"/>
      <c r="CO461" s="11"/>
      <c r="CQ461" s="11"/>
      <c r="CR461" s="11"/>
      <c r="CS461" s="11"/>
    </row>
    <row r="462" spans="1:97" ht="14.1" customHeight="1" x14ac:dyDescent="0.2">
      <c r="A462" s="64">
        <v>458</v>
      </c>
      <c r="B462" s="117" t="s">
        <v>1568</v>
      </c>
      <c r="C462" s="61" t="str">
        <f>'Map and Ab list'!O65</f>
        <v>M31</v>
      </c>
      <c r="D462" s="61" t="str">
        <f>'Map and Ab list'!O67</f>
        <v>M32</v>
      </c>
      <c r="E462" s="61" t="e">
        <f t="shared" si="72"/>
        <v>#VALUE!</v>
      </c>
      <c r="G462" s="61" t="str">
        <f>'Map and Ab list'!O139</f>
        <v>M31</v>
      </c>
      <c r="H462" s="61" t="str">
        <f>'Map and Ab list'!O141</f>
        <v>M32</v>
      </c>
      <c r="I462" s="61" t="e">
        <f t="shared" si="73"/>
        <v>#VALUE!</v>
      </c>
      <c r="K462" s="61" t="str">
        <f>'Map and Ab list'!O213</f>
        <v>M31</v>
      </c>
      <c r="L462" s="61" t="str">
        <f>'Map and Ab list'!O215</f>
        <v>M32</v>
      </c>
      <c r="M462" s="61" t="e">
        <f t="shared" si="74"/>
        <v>#VALUE!</v>
      </c>
      <c r="O462" s="61" t="str">
        <f>'Map and Ab list'!O287</f>
        <v>M31</v>
      </c>
      <c r="P462" s="61" t="str">
        <f>'Map and Ab list'!O289</f>
        <v>M32</v>
      </c>
      <c r="Q462" s="61" t="e">
        <f t="shared" si="75"/>
        <v>#VALUE!</v>
      </c>
      <c r="S462" s="61" t="str">
        <f>'Map and Ab list'!O361</f>
        <v>M31</v>
      </c>
      <c r="T462" s="61" t="str">
        <f>'Map and Ab list'!O363</f>
        <v>M32</v>
      </c>
      <c r="U462" s="61" t="e">
        <f t="shared" si="76"/>
        <v>#VALUE!</v>
      </c>
      <c r="W462" s="61" t="str">
        <f>'Map and Ab list'!O435</f>
        <v>M31</v>
      </c>
      <c r="X462" s="61" t="str">
        <f>'Map and Ab list'!O437</f>
        <v>M32</v>
      </c>
      <c r="Y462" s="61" t="e">
        <f t="shared" si="77"/>
        <v>#VALUE!</v>
      </c>
      <c r="AA462" s="61" t="str">
        <f>'Map and Ab list'!O509</f>
        <v>M31</v>
      </c>
      <c r="AB462" s="61" t="str">
        <f>'Map and Ab list'!O511</f>
        <v>M32</v>
      </c>
      <c r="AC462" s="61" t="e">
        <f t="shared" si="78"/>
        <v>#VALUE!</v>
      </c>
      <c r="AE462" s="61" t="str">
        <f>'Map and Ab list'!O583</f>
        <v>M31</v>
      </c>
      <c r="AF462" s="61" t="str">
        <f>'Map and Ab list'!O585</f>
        <v>M32</v>
      </c>
      <c r="AG462" s="61" t="e">
        <f t="shared" si="79"/>
        <v>#VALUE!</v>
      </c>
      <c r="AI462" s="61" t="str">
        <f>'Map and Ab list'!O657</f>
        <v>M31</v>
      </c>
      <c r="AJ462" s="61" t="str">
        <f>'Map and Ab list'!O659</f>
        <v>M32</v>
      </c>
      <c r="AK462" s="61" t="e">
        <f t="shared" si="80"/>
        <v>#VALUE!</v>
      </c>
      <c r="AM462" s="61" t="str">
        <f>'Map and Ab list'!O731</f>
        <v>M31</v>
      </c>
      <c r="AN462" s="61" t="str">
        <f>'Map and Ab list'!O733</f>
        <v>M32</v>
      </c>
      <c r="AO462" s="61" t="e">
        <f t="shared" si="81"/>
        <v>#VALUE!</v>
      </c>
      <c r="AQ462" s="61" t="str">
        <f>'Map and Ab list'!O805</f>
        <v>M31</v>
      </c>
      <c r="AR462" s="61" t="str">
        <f>'Map and Ab list'!O807</f>
        <v>M32</v>
      </c>
      <c r="AS462" s="61" t="e">
        <f t="shared" si="82"/>
        <v>#VALUE!</v>
      </c>
      <c r="AU462" s="61" t="str">
        <f>'Map and Ab list'!O879</f>
        <v>M31</v>
      </c>
      <c r="AV462" s="61" t="str">
        <f>'Map and Ab list'!O881</f>
        <v>M32</v>
      </c>
      <c r="AW462" s="61" t="e">
        <f t="shared" si="83"/>
        <v>#VALUE!</v>
      </c>
      <c r="AZ462" s="11"/>
      <c r="BA462" s="11"/>
      <c r="BC462" s="11"/>
      <c r="BD462" s="11"/>
      <c r="BE462" s="11"/>
      <c r="BG462" s="11"/>
      <c r="BH462" s="11"/>
      <c r="BI462" s="11"/>
      <c r="BK462" s="11"/>
      <c r="BL462" s="11"/>
      <c r="BM462" s="11"/>
      <c r="BO462" s="11"/>
      <c r="BP462" s="11"/>
      <c r="BQ462" s="11"/>
      <c r="BS462" s="11"/>
      <c r="BT462" s="11"/>
      <c r="BU462" s="11"/>
      <c r="BW462" s="11"/>
      <c r="BX462" s="11"/>
      <c r="BY462" s="11"/>
      <c r="CA462" s="11"/>
      <c r="CB462" s="11"/>
      <c r="CC462" s="11"/>
      <c r="CE462" s="11"/>
      <c r="CF462" s="11"/>
      <c r="CG462" s="11"/>
      <c r="CI462" s="11"/>
      <c r="CJ462" s="11"/>
      <c r="CK462" s="11"/>
      <c r="CM462" s="11"/>
      <c r="CN462" s="11"/>
      <c r="CO462" s="11"/>
      <c r="CQ462" s="11"/>
      <c r="CR462" s="11"/>
      <c r="CS462" s="11"/>
    </row>
    <row r="463" spans="1:97" ht="14.1" customHeight="1" x14ac:dyDescent="0.2">
      <c r="A463" s="64">
        <v>459</v>
      </c>
      <c r="B463" s="117" t="s">
        <v>1569</v>
      </c>
      <c r="C463" s="61" t="str">
        <f>'Map and Ab list'!P65</f>
        <v>N31</v>
      </c>
      <c r="D463" s="61" t="str">
        <f>'Map and Ab list'!P67</f>
        <v>N32</v>
      </c>
      <c r="E463" s="61" t="e">
        <f t="shared" si="72"/>
        <v>#VALUE!</v>
      </c>
      <c r="G463" s="61" t="str">
        <f>'Map and Ab list'!P139</f>
        <v>N31</v>
      </c>
      <c r="H463" s="61" t="str">
        <f>'Map and Ab list'!P141</f>
        <v>N32</v>
      </c>
      <c r="I463" s="61" t="e">
        <f t="shared" si="73"/>
        <v>#VALUE!</v>
      </c>
      <c r="K463" s="61" t="str">
        <f>'Map and Ab list'!P213</f>
        <v>N31</v>
      </c>
      <c r="L463" s="61" t="str">
        <f>'Map and Ab list'!P215</f>
        <v>N32</v>
      </c>
      <c r="M463" s="61" t="e">
        <f t="shared" si="74"/>
        <v>#VALUE!</v>
      </c>
      <c r="O463" s="61" t="str">
        <f>'Map and Ab list'!P287</f>
        <v>N31</v>
      </c>
      <c r="P463" s="61" t="str">
        <f>'Map and Ab list'!P289</f>
        <v>N32</v>
      </c>
      <c r="Q463" s="61" t="e">
        <f t="shared" si="75"/>
        <v>#VALUE!</v>
      </c>
      <c r="S463" s="61" t="str">
        <f>'Map and Ab list'!P361</f>
        <v>N31</v>
      </c>
      <c r="T463" s="61" t="str">
        <f>'Map and Ab list'!P363</f>
        <v>N32</v>
      </c>
      <c r="U463" s="61" t="e">
        <f t="shared" si="76"/>
        <v>#VALUE!</v>
      </c>
      <c r="W463" s="61" t="str">
        <f>'Map and Ab list'!P435</f>
        <v>N31</v>
      </c>
      <c r="X463" s="61" t="str">
        <f>'Map and Ab list'!P437</f>
        <v>N32</v>
      </c>
      <c r="Y463" s="61" t="e">
        <f t="shared" si="77"/>
        <v>#VALUE!</v>
      </c>
      <c r="AA463" s="61" t="str">
        <f>'Map and Ab list'!P509</f>
        <v>N31</v>
      </c>
      <c r="AB463" s="61" t="str">
        <f>'Map and Ab list'!P511</f>
        <v>N32</v>
      </c>
      <c r="AC463" s="61" t="e">
        <f t="shared" si="78"/>
        <v>#VALUE!</v>
      </c>
      <c r="AE463" s="61" t="str">
        <f>'Map and Ab list'!P583</f>
        <v>N31</v>
      </c>
      <c r="AF463" s="61" t="str">
        <f>'Map and Ab list'!P585</f>
        <v>N32</v>
      </c>
      <c r="AG463" s="61" t="e">
        <f t="shared" si="79"/>
        <v>#VALUE!</v>
      </c>
      <c r="AI463" s="61" t="str">
        <f>'Map and Ab list'!P657</f>
        <v>N31</v>
      </c>
      <c r="AJ463" s="61" t="str">
        <f>'Map and Ab list'!P659</f>
        <v>N32</v>
      </c>
      <c r="AK463" s="61" t="e">
        <f t="shared" si="80"/>
        <v>#VALUE!</v>
      </c>
      <c r="AM463" s="61" t="str">
        <f>'Map and Ab list'!P731</f>
        <v>N31</v>
      </c>
      <c r="AN463" s="61" t="str">
        <f>'Map and Ab list'!P733</f>
        <v>N32</v>
      </c>
      <c r="AO463" s="61" t="e">
        <f t="shared" si="81"/>
        <v>#VALUE!</v>
      </c>
      <c r="AQ463" s="61" t="str">
        <f>'Map and Ab list'!P805</f>
        <v>N31</v>
      </c>
      <c r="AR463" s="61" t="str">
        <f>'Map and Ab list'!P807</f>
        <v>N32</v>
      </c>
      <c r="AS463" s="61" t="e">
        <f t="shared" si="82"/>
        <v>#VALUE!</v>
      </c>
      <c r="AU463" s="61" t="str">
        <f>'Map and Ab list'!P879</f>
        <v>N31</v>
      </c>
      <c r="AV463" s="61" t="str">
        <f>'Map and Ab list'!P881</f>
        <v>N32</v>
      </c>
      <c r="AW463" s="61" t="e">
        <f t="shared" si="83"/>
        <v>#VALUE!</v>
      </c>
      <c r="AZ463" s="11"/>
      <c r="BA463" s="11"/>
      <c r="BC463" s="11"/>
      <c r="BD463" s="11"/>
      <c r="BE463" s="11"/>
      <c r="BG463" s="11"/>
      <c r="BH463" s="11"/>
      <c r="BI463" s="11"/>
      <c r="BK463" s="11"/>
      <c r="BL463" s="11"/>
      <c r="BM463" s="11"/>
      <c r="BO463" s="11"/>
      <c r="BP463" s="11"/>
      <c r="BQ463" s="11"/>
      <c r="BS463" s="11"/>
      <c r="BT463" s="11"/>
      <c r="BU463" s="11"/>
      <c r="BW463" s="11"/>
      <c r="BX463" s="11"/>
      <c r="BY463" s="11"/>
      <c r="CA463" s="11"/>
      <c r="CB463" s="11"/>
      <c r="CC463" s="11"/>
      <c r="CE463" s="11"/>
      <c r="CF463" s="11"/>
      <c r="CG463" s="11"/>
      <c r="CI463" s="11"/>
      <c r="CJ463" s="11"/>
      <c r="CK463" s="11"/>
      <c r="CM463" s="11"/>
      <c r="CN463" s="11"/>
      <c r="CO463" s="11"/>
      <c r="CQ463" s="11"/>
      <c r="CR463" s="11"/>
      <c r="CS463" s="11"/>
    </row>
    <row r="464" spans="1:97" ht="14.1" customHeight="1" x14ac:dyDescent="0.2">
      <c r="A464" s="64">
        <v>460</v>
      </c>
      <c r="B464" s="117" t="s">
        <v>1570</v>
      </c>
      <c r="C464" s="61" t="str">
        <f>'Map and Ab list'!Q65</f>
        <v>O31</v>
      </c>
      <c r="D464" s="61" t="str">
        <f>'Map and Ab list'!Q67</f>
        <v>O32</v>
      </c>
      <c r="E464" s="61" t="e">
        <f t="shared" si="72"/>
        <v>#VALUE!</v>
      </c>
      <c r="G464" s="61" t="str">
        <f>'Map and Ab list'!Q139</f>
        <v>O31</v>
      </c>
      <c r="H464" s="61" t="str">
        <f>'Map and Ab list'!Q141</f>
        <v>O32</v>
      </c>
      <c r="I464" s="61" t="e">
        <f t="shared" si="73"/>
        <v>#VALUE!</v>
      </c>
      <c r="K464" s="61" t="str">
        <f>'Map and Ab list'!Q213</f>
        <v>O31</v>
      </c>
      <c r="L464" s="61" t="str">
        <f>'Map and Ab list'!Q215</f>
        <v>O32</v>
      </c>
      <c r="M464" s="61" t="e">
        <f t="shared" si="74"/>
        <v>#VALUE!</v>
      </c>
      <c r="O464" s="61" t="str">
        <f>'Map and Ab list'!Q287</f>
        <v>O31</v>
      </c>
      <c r="P464" s="61" t="str">
        <f>'Map and Ab list'!Q289</f>
        <v>O32</v>
      </c>
      <c r="Q464" s="61" t="e">
        <f t="shared" si="75"/>
        <v>#VALUE!</v>
      </c>
      <c r="S464" s="61" t="str">
        <f>'Map and Ab list'!Q361</f>
        <v>O31</v>
      </c>
      <c r="T464" s="61" t="str">
        <f>'Map and Ab list'!Q363</f>
        <v>O32</v>
      </c>
      <c r="U464" s="61" t="e">
        <f t="shared" si="76"/>
        <v>#VALUE!</v>
      </c>
      <c r="W464" s="61" t="str">
        <f>'Map and Ab list'!Q435</f>
        <v>O31</v>
      </c>
      <c r="X464" s="61" t="str">
        <f>'Map and Ab list'!Q437</f>
        <v>O32</v>
      </c>
      <c r="Y464" s="61" t="e">
        <f t="shared" si="77"/>
        <v>#VALUE!</v>
      </c>
      <c r="AA464" s="61" t="str">
        <f>'Map and Ab list'!Q509</f>
        <v>O31</v>
      </c>
      <c r="AB464" s="61" t="str">
        <f>'Map and Ab list'!Q511</f>
        <v>O32</v>
      </c>
      <c r="AC464" s="61" t="e">
        <f t="shared" si="78"/>
        <v>#VALUE!</v>
      </c>
      <c r="AE464" s="61" t="str">
        <f>'Map and Ab list'!Q583</f>
        <v>O31</v>
      </c>
      <c r="AF464" s="61" t="str">
        <f>'Map and Ab list'!Q585</f>
        <v>O32</v>
      </c>
      <c r="AG464" s="61" t="e">
        <f t="shared" si="79"/>
        <v>#VALUE!</v>
      </c>
      <c r="AI464" s="61" t="str">
        <f>'Map and Ab list'!Q657</f>
        <v>O31</v>
      </c>
      <c r="AJ464" s="61" t="str">
        <f>'Map and Ab list'!Q659</f>
        <v>O32</v>
      </c>
      <c r="AK464" s="61" t="e">
        <f t="shared" si="80"/>
        <v>#VALUE!</v>
      </c>
      <c r="AM464" s="61" t="str">
        <f>'Map and Ab list'!Q731</f>
        <v>O31</v>
      </c>
      <c r="AN464" s="61" t="str">
        <f>'Map and Ab list'!Q733</f>
        <v>O32</v>
      </c>
      <c r="AO464" s="61" t="e">
        <f t="shared" si="81"/>
        <v>#VALUE!</v>
      </c>
      <c r="AQ464" s="61" t="str">
        <f>'Map and Ab list'!Q805</f>
        <v>O31</v>
      </c>
      <c r="AR464" s="61" t="str">
        <f>'Map and Ab list'!Q807</f>
        <v>O32</v>
      </c>
      <c r="AS464" s="61" t="e">
        <f t="shared" si="82"/>
        <v>#VALUE!</v>
      </c>
      <c r="AU464" s="61" t="str">
        <f>'Map and Ab list'!Q879</f>
        <v>O31</v>
      </c>
      <c r="AV464" s="61" t="str">
        <f>'Map and Ab list'!Q881</f>
        <v>O32</v>
      </c>
      <c r="AW464" s="61" t="e">
        <f t="shared" si="83"/>
        <v>#VALUE!</v>
      </c>
      <c r="AZ464" s="11"/>
      <c r="BA464" s="11"/>
      <c r="BC464" s="11"/>
      <c r="BD464" s="11"/>
      <c r="BE464" s="11"/>
      <c r="BG464" s="11"/>
      <c r="BH464" s="11"/>
      <c r="BI464" s="11"/>
      <c r="BK464" s="11"/>
      <c r="BL464" s="11"/>
      <c r="BM464" s="11"/>
      <c r="BO464" s="11"/>
      <c r="BP464" s="11"/>
      <c r="BQ464" s="11"/>
      <c r="BS464" s="11"/>
      <c r="BT464" s="11"/>
      <c r="BU464" s="11"/>
      <c r="BW464" s="11"/>
      <c r="BX464" s="11"/>
      <c r="BY464" s="11"/>
      <c r="CA464" s="11"/>
      <c r="CB464" s="11"/>
      <c r="CC464" s="11"/>
      <c r="CE464" s="11"/>
      <c r="CF464" s="11"/>
      <c r="CG464" s="11"/>
      <c r="CI464" s="11"/>
      <c r="CJ464" s="11"/>
      <c r="CK464" s="11"/>
      <c r="CM464" s="11"/>
      <c r="CN464" s="11"/>
      <c r="CO464" s="11"/>
      <c r="CQ464" s="11"/>
      <c r="CR464" s="11"/>
      <c r="CS464" s="11"/>
    </row>
    <row r="465" spans="1:97" ht="14.1" customHeight="1" x14ac:dyDescent="0.2">
      <c r="A465" s="64">
        <v>461</v>
      </c>
      <c r="B465" s="117" t="s">
        <v>1571</v>
      </c>
      <c r="C465" s="61" t="str">
        <f>'Map and Ab list'!R65</f>
        <v>P31</v>
      </c>
      <c r="D465" s="61" t="str">
        <f>'Map and Ab list'!R67</f>
        <v>P32</v>
      </c>
      <c r="E465" s="61" t="e">
        <f t="shared" si="72"/>
        <v>#VALUE!</v>
      </c>
      <c r="G465" s="61" t="str">
        <f>'Map and Ab list'!R139</f>
        <v>P31</v>
      </c>
      <c r="H465" s="61" t="str">
        <f>'Map and Ab list'!R141</f>
        <v>P32</v>
      </c>
      <c r="I465" s="61" t="e">
        <f t="shared" si="73"/>
        <v>#VALUE!</v>
      </c>
      <c r="K465" s="61" t="str">
        <f>'Map and Ab list'!R213</f>
        <v>P31</v>
      </c>
      <c r="L465" s="61" t="str">
        <f>'Map and Ab list'!R215</f>
        <v>P32</v>
      </c>
      <c r="M465" s="61" t="e">
        <f t="shared" si="74"/>
        <v>#VALUE!</v>
      </c>
      <c r="O465" s="61" t="str">
        <f>'Map and Ab list'!R287</f>
        <v>P31</v>
      </c>
      <c r="P465" s="61" t="str">
        <f>'Map and Ab list'!R289</f>
        <v>P32</v>
      </c>
      <c r="Q465" s="61" t="e">
        <f t="shared" si="75"/>
        <v>#VALUE!</v>
      </c>
      <c r="S465" s="61" t="str">
        <f>'Map and Ab list'!R361</f>
        <v>P31</v>
      </c>
      <c r="T465" s="61" t="str">
        <f>'Map and Ab list'!R363</f>
        <v>P32</v>
      </c>
      <c r="U465" s="61" t="e">
        <f t="shared" si="76"/>
        <v>#VALUE!</v>
      </c>
      <c r="W465" s="61" t="str">
        <f>'Map and Ab list'!R435</f>
        <v>P31</v>
      </c>
      <c r="X465" s="61" t="str">
        <f>'Map and Ab list'!R437</f>
        <v>P32</v>
      </c>
      <c r="Y465" s="61" t="e">
        <f t="shared" si="77"/>
        <v>#VALUE!</v>
      </c>
      <c r="AA465" s="61" t="str">
        <f>'Map and Ab list'!R509</f>
        <v>P31</v>
      </c>
      <c r="AB465" s="61" t="str">
        <f>'Map and Ab list'!R511</f>
        <v>P32</v>
      </c>
      <c r="AC465" s="61" t="e">
        <f t="shared" si="78"/>
        <v>#VALUE!</v>
      </c>
      <c r="AE465" s="61" t="str">
        <f>'Map and Ab list'!R583</f>
        <v>P31</v>
      </c>
      <c r="AF465" s="61" t="str">
        <f>'Map and Ab list'!R585</f>
        <v>P32</v>
      </c>
      <c r="AG465" s="61" t="e">
        <f t="shared" si="79"/>
        <v>#VALUE!</v>
      </c>
      <c r="AI465" s="61" t="str">
        <f>'Map and Ab list'!R657</f>
        <v>P31</v>
      </c>
      <c r="AJ465" s="61" t="str">
        <f>'Map and Ab list'!R659</f>
        <v>P32</v>
      </c>
      <c r="AK465" s="61" t="e">
        <f t="shared" si="80"/>
        <v>#VALUE!</v>
      </c>
      <c r="AM465" s="61" t="str">
        <f>'Map and Ab list'!R731</f>
        <v>P31</v>
      </c>
      <c r="AN465" s="61" t="str">
        <f>'Map and Ab list'!R733</f>
        <v>P32</v>
      </c>
      <c r="AO465" s="61" t="e">
        <f t="shared" si="81"/>
        <v>#VALUE!</v>
      </c>
      <c r="AQ465" s="61" t="str">
        <f>'Map and Ab list'!R805</f>
        <v>P31</v>
      </c>
      <c r="AR465" s="61" t="str">
        <f>'Map and Ab list'!R807</f>
        <v>P32</v>
      </c>
      <c r="AS465" s="61" t="e">
        <f t="shared" si="82"/>
        <v>#VALUE!</v>
      </c>
      <c r="AU465" s="61" t="str">
        <f>'Map and Ab list'!R879</f>
        <v>P31</v>
      </c>
      <c r="AV465" s="61" t="str">
        <f>'Map and Ab list'!R881</f>
        <v>P32</v>
      </c>
      <c r="AW465" s="61" t="e">
        <f t="shared" si="83"/>
        <v>#VALUE!</v>
      </c>
      <c r="AZ465" s="11"/>
      <c r="BA465" s="11"/>
      <c r="BC465" s="11"/>
      <c r="BD465" s="11"/>
      <c r="BE465" s="11"/>
      <c r="BG465" s="11"/>
      <c r="BH465" s="11"/>
      <c r="BI465" s="11"/>
      <c r="BK465" s="11"/>
      <c r="BL465" s="11"/>
      <c r="BM465" s="11"/>
      <c r="BO465" s="11"/>
      <c r="BP465" s="11"/>
      <c r="BQ465" s="11"/>
      <c r="BS465" s="11"/>
      <c r="BT465" s="11"/>
      <c r="BU465" s="11"/>
      <c r="BW465" s="11"/>
      <c r="BX465" s="11"/>
      <c r="BY465" s="11"/>
      <c r="CA465" s="11"/>
      <c r="CB465" s="11"/>
      <c r="CC465" s="11"/>
      <c r="CE465" s="11"/>
      <c r="CF465" s="11"/>
      <c r="CG465" s="11"/>
      <c r="CI465" s="11"/>
      <c r="CJ465" s="11"/>
      <c r="CK465" s="11"/>
      <c r="CM465" s="11"/>
      <c r="CN465" s="11"/>
      <c r="CO465" s="11"/>
      <c r="CQ465" s="11"/>
      <c r="CR465" s="11"/>
      <c r="CS465" s="11"/>
    </row>
    <row r="466" spans="1:97" ht="14.1" customHeight="1" x14ac:dyDescent="0.2">
      <c r="A466" s="64">
        <v>462</v>
      </c>
      <c r="B466" s="117" t="s">
        <v>1572</v>
      </c>
      <c r="C466" s="61" t="str">
        <f>'Map and Ab list'!S65</f>
        <v>S31</v>
      </c>
      <c r="D466" s="61" t="str">
        <f>'Map and Ab list'!S67</f>
        <v>S32</v>
      </c>
      <c r="E466" s="61" t="e">
        <f t="shared" si="72"/>
        <v>#VALUE!</v>
      </c>
      <c r="G466" s="61" t="str">
        <f>'Map and Ab list'!S139</f>
        <v>S31</v>
      </c>
      <c r="H466" s="61" t="str">
        <f>'Map and Ab list'!S141</f>
        <v>S32</v>
      </c>
      <c r="I466" s="61" t="e">
        <f t="shared" si="73"/>
        <v>#VALUE!</v>
      </c>
      <c r="K466" s="61" t="str">
        <f>'Map and Ab list'!S213</f>
        <v>S31</v>
      </c>
      <c r="L466" s="61" t="str">
        <f>'Map and Ab list'!S215</f>
        <v>S32</v>
      </c>
      <c r="M466" s="61" t="e">
        <f t="shared" si="74"/>
        <v>#VALUE!</v>
      </c>
      <c r="O466" s="61" t="str">
        <f>'Map and Ab list'!S287</f>
        <v>S31</v>
      </c>
      <c r="P466" s="61" t="str">
        <f>'Map and Ab list'!S289</f>
        <v>S32</v>
      </c>
      <c r="Q466" s="61" t="e">
        <f t="shared" si="75"/>
        <v>#VALUE!</v>
      </c>
      <c r="S466" s="61" t="str">
        <f>'Map and Ab list'!S361</f>
        <v>S31</v>
      </c>
      <c r="T466" s="61" t="str">
        <f>'Map and Ab list'!S363</f>
        <v>S32</v>
      </c>
      <c r="U466" s="61" t="e">
        <f t="shared" si="76"/>
        <v>#VALUE!</v>
      </c>
      <c r="W466" s="61" t="str">
        <f>'Map and Ab list'!S435</f>
        <v>S31</v>
      </c>
      <c r="X466" s="61" t="str">
        <f>'Map and Ab list'!S437</f>
        <v>S32</v>
      </c>
      <c r="Y466" s="61" t="e">
        <f t="shared" si="77"/>
        <v>#VALUE!</v>
      </c>
      <c r="AA466" s="61" t="str">
        <f>'Map and Ab list'!S509</f>
        <v>S31</v>
      </c>
      <c r="AB466" s="61" t="str">
        <f>'Map and Ab list'!S511</f>
        <v>S32</v>
      </c>
      <c r="AC466" s="61" t="e">
        <f t="shared" si="78"/>
        <v>#VALUE!</v>
      </c>
      <c r="AE466" s="61" t="str">
        <f>'Map and Ab list'!S583</f>
        <v>S31</v>
      </c>
      <c r="AF466" s="61" t="str">
        <f>'Map and Ab list'!S585</f>
        <v>S32</v>
      </c>
      <c r="AG466" s="61" t="e">
        <f t="shared" si="79"/>
        <v>#VALUE!</v>
      </c>
      <c r="AI466" s="61" t="str">
        <f>'Map and Ab list'!S657</f>
        <v>S31</v>
      </c>
      <c r="AJ466" s="61" t="str">
        <f>'Map and Ab list'!S659</f>
        <v>S32</v>
      </c>
      <c r="AK466" s="61" t="e">
        <f t="shared" si="80"/>
        <v>#VALUE!</v>
      </c>
      <c r="AM466" s="61" t="str">
        <f>'Map and Ab list'!S731</f>
        <v>S31</v>
      </c>
      <c r="AN466" s="61" t="str">
        <f>'Map and Ab list'!S733</f>
        <v>S32</v>
      </c>
      <c r="AO466" s="61" t="e">
        <f t="shared" si="81"/>
        <v>#VALUE!</v>
      </c>
      <c r="AQ466" s="61" t="str">
        <f>'Map and Ab list'!S805</f>
        <v>S31</v>
      </c>
      <c r="AR466" s="61" t="str">
        <f>'Map and Ab list'!S807</f>
        <v>S32</v>
      </c>
      <c r="AS466" s="61" t="e">
        <f t="shared" si="82"/>
        <v>#VALUE!</v>
      </c>
      <c r="AU466" s="61" t="str">
        <f>'Map and Ab list'!S879</f>
        <v>S31</v>
      </c>
      <c r="AV466" s="61" t="str">
        <f>'Map and Ab list'!S881</f>
        <v>S32</v>
      </c>
      <c r="AW466" s="61" t="e">
        <f t="shared" si="83"/>
        <v>#VALUE!</v>
      </c>
      <c r="AZ466" s="11"/>
      <c r="BA466" s="11"/>
      <c r="BC466" s="11"/>
      <c r="BD466" s="11"/>
      <c r="BE466" s="11"/>
      <c r="BG466" s="11"/>
      <c r="BH466" s="11"/>
      <c r="BI466" s="11"/>
      <c r="BK466" s="11"/>
      <c r="BL466" s="11"/>
      <c r="BM466" s="11"/>
      <c r="BO466" s="11"/>
      <c r="BP466" s="11"/>
      <c r="BQ466" s="11"/>
      <c r="BS466" s="11"/>
      <c r="BT466" s="11"/>
      <c r="BU466" s="11"/>
      <c r="BW466" s="11"/>
      <c r="BX466" s="11"/>
      <c r="BY466" s="11"/>
      <c r="CA466" s="11"/>
      <c r="CB466" s="11"/>
      <c r="CC466" s="11"/>
      <c r="CE466" s="11"/>
      <c r="CF466" s="11"/>
      <c r="CG466" s="11"/>
      <c r="CI466" s="11"/>
      <c r="CJ466" s="11"/>
      <c r="CK466" s="11"/>
      <c r="CM466" s="11"/>
      <c r="CN466" s="11"/>
      <c r="CO466" s="11"/>
      <c r="CQ466" s="11"/>
      <c r="CR466" s="11"/>
      <c r="CS466" s="11"/>
    </row>
    <row r="467" spans="1:97" ht="14.1" customHeight="1" x14ac:dyDescent="0.2">
      <c r="A467" s="64">
        <v>463</v>
      </c>
      <c r="B467" s="117" t="s">
        <v>1573</v>
      </c>
      <c r="C467" s="61" t="str">
        <f>'Map and Ab list'!T65</f>
        <v>R31</v>
      </c>
      <c r="D467" s="61" t="str">
        <f>'Map and Ab list'!T67</f>
        <v>R32</v>
      </c>
      <c r="E467" s="61" t="e">
        <f t="shared" si="72"/>
        <v>#VALUE!</v>
      </c>
      <c r="G467" s="61" t="str">
        <f>'Map and Ab list'!T139</f>
        <v>R31</v>
      </c>
      <c r="H467" s="61" t="str">
        <f>'Map and Ab list'!T141</f>
        <v>R32</v>
      </c>
      <c r="I467" s="61" t="e">
        <f t="shared" si="73"/>
        <v>#VALUE!</v>
      </c>
      <c r="K467" s="61" t="str">
        <f>'Map and Ab list'!T213</f>
        <v>R31</v>
      </c>
      <c r="L467" s="61" t="str">
        <f>'Map and Ab list'!T215</f>
        <v>R32</v>
      </c>
      <c r="M467" s="61" t="e">
        <f t="shared" si="74"/>
        <v>#VALUE!</v>
      </c>
      <c r="O467" s="61" t="str">
        <f>'Map and Ab list'!T287</f>
        <v>R31</v>
      </c>
      <c r="P467" s="61" t="str">
        <f>'Map and Ab list'!T289</f>
        <v>R32</v>
      </c>
      <c r="Q467" s="61" t="e">
        <f t="shared" si="75"/>
        <v>#VALUE!</v>
      </c>
      <c r="S467" s="61" t="str">
        <f>'Map and Ab list'!T361</f>
        <v>R31</v>
      </c>
      <c r="T467" s="61" t="str">
        <f>'Map and Ab list'!T363</f>
        <v>R32</v>
      </c>
      <c r="U467" s="61" t="e">
        <f t="shared" si="76"/>
        <v>#VALUE!</v>
      </c>
      <c r="W467" s="61" t="str">
        <f>'Map and Ab list'!T435</f>
        <v>R31</v>
      </c>
      <c r="X467" s="61" t="str">
        <f>'Map and Ab list'!T437</f>
        <v>R32</v>
      </c>
      <c r="Y467" s="61" t="e">
        <f t="shared" si="77"/>
        <v>#VALUE!</v>
      </c>
      <c r="AA467" s="61" t="str">
        <f>'Map and Ab list'!T509</f>
        <v>R31</v>
      </c>
      <c r="AB467" s="61" t="str">
        <f>'Map and Ab list'!T511</f>
        <v>R32</v>
      </c>
      <c r="AC467" s="61" t="e">
        <f t="shared" si="78"/>
        <v>#VALUE!</v>
      </c>
      <c r="AE467" s="61" t="str">
        <f>'Map and Ab list'!T583</f>
        <v>R31</v>
      </c>
      <c r="AF467" s="61" t="str">
        <f>'Map and Ab list'!T585</f>
        <v>R32</v>
      </c>
      <c r="AG467" s="61" t="e">
        <f t="shared" si="79"/>
        <v>#VALUE!</v>
      </c>
      <c r="AI467" s="61" t="str">
        <f>'Map and Ab list'!T657</f>
        <v>R31</v>
      </c>
      <c r="AJ467" s="61" t="str">
        <f>'Map and Ab list'!T659</f>
        <v>R32</v>
      </c>
      <c r="AK467" s="61" t="e">
        <f t="shared" si="80"/>
        <v>#VALUE!</v>
      </c>
      <c r="AM467" s="61" t="str">
        <f>'Map and Ab list'!T731</f>
        <v>R31</v>
      </c>
      <c r="AN467" s="61" t="str">
        <f>'Map and Ab list'!T733</f>
        <v>R32</v>
      </c>
      <c r="AO467" s="61" t="e">
        <f t="shared" si="81"/>
        <v>#VALUE!</v>
      </c>
      <c r="AQ467" s="61" t="str">
        <f>'Map and Ab list'!T805</f>
        <v>R31</v>
      </c>
      <c r="AR467" s="61" t="str">
        <f>'Map and Ab list'!T807</f>
        <v>R32</v>
      </c>
      <c r="AS467" s="61" t="e">
        <f t="shared" si="82"/>
        <v>#VALUE!</v>
      </c>
      <c r="AU467" s="61" t="str">
        <f>'Map and Ab list'!T879</f>
        <v>R31</v>
      </c>
      <c r="AV467" s="61" t="str">
        <f>'Map and Ab list'!T881</f>
        <v>R32</v>
      </c>
      <c r="AW467" s="61" t="e">
        <f t="shared" si="83"/>
        <v>#VALUE!</v>
      </c>
      <c r="AZ467" s="11"/>
      <c r="BA467" s="11"/>
      <c r="BC467" s="11"/>
      <c r="BD467" s="11"/>
      <c r="BE467" s="11"/>
      <c r="BG467" s="11"/>
      <c r="BH467" s="11"/>
      <c r="BI467" s="11"/>
      <c r="BK467" s="11"/>
      <c r="BL467" s="11"/>
      <c r="BM467" s="11"/>
      <c r="BO467" s="11"/>
      <c r="BP467" s="11"/>
      <c r="BQ467" s="11"/>
      <c r="BS467" s="11"/>
      <c r="BT467" s="11"/>
      <c r="BU467" s="11"/>
      <c r="BW467" s="11"/>
      <c r="BX467" s="11"/>
      <c r="BY467" s="11"/>
      <c r="CA467" s="11"/>
      <c r="CB467" s="11"/>
      <c r="CC467" s="11"/>
      <c r="CE467" s="11"/>
      <c r="CF467" s="11"/>
      <c r="CG467" s="11"/>
      <c r="CI467" s="11"/>
      <c r="CJ467" s="11"/>
      <c r="CK467" s="11"/>
      <c r="CM467" s="11"/>
      <c r="CN467" s="11"/>
      <c r="CO467" s="11"/>
      <c r="CQ467" s="11"/>
      <c r="CR467" s="11"/>
      <c r="CS467" s="11"/>
    </row>
    <row r="468" spans="1:97" ht="14.1" customHeight="1" x14ac:dyDescent="0.2">
      <c r="A468" s="64">
        <v>464</v>
      </c>
      <c r="B468" s="117" t="s">
        <v>1574</v>
      </c>
      <c r="C468" s="61" t="str">
        <f>'Map and Ab list'!U65</f>
        <v>S31</v>
      </c>
      <c r="D468" s="61" t="str">
        <f>'Map and Ab list'!U67</f>
        <v>S32</v>
      </c>
      <c r="E468" s="61" t="e">
        <f t="shared" ref="E468:E506" si="84">(C468+D468)/2</f>
        <v>#VALUE!</v>
      </c>
      <c r="G468" s="61" t="str">
        <f>'Map and Ab list'!U139</f>
        <v>S31</v>
      </c>
      <c r="H468" s="61" t="str">
        <f>'Map and Ab list'!U141</f>
        <v>S32</v>
      </c>
      <c r="I468" s="61" t="e">
        <f t="shared" ref="I468:I497" si="85">(G468+H468)/2</f>
        <v>#VALUE!</v>
      </c>
      <c r="K468" s="61" t="str">
        <f>'Map and Ab list'!U213</f>
        <v>S31</v>
      </c>
      <c r="L468" s="61" t="str">
        <f>'Map and Ab list'!U215</f>
        <v>S32</v>
      </c>
      <c r="M468" s="61" t="e">
        <f t="shared" ref="M468:M492" si="86">(K468+L468)/2</f>
        <v>#VALUE!</v>
      </c>
      <c r="O468" s="61" t="str">
        <f>'Map and Ab list'!U287</f>
        <v>S31</v>
      </c>
      <c r="P468" s="61" t="str">
        <f>'Map and Ab list'!U289</f>
        <v>S32</v>
      </c>
      <c r="Q468" s="61" t="e">
        <f t="shared" ref="Q468:Q496" si="87">(O468+P468)/2</f>
        <v>#VALUE!</v>
      </c>
      <c r="S468" s="61" t="str">
        <f>'Map and Ab list'!U361</f>
        <v>S31</v>
      </c>
      <c r="T468" s="61" t="str">
        <f>'Map and Ab list'!U363</f>
        <v>S32</v>
      </c>
      <c r="U468" s="61" t="e">
        <f t="shared" ref="U468:U495" si="88">(S468+T468)/2</f>
        <v>#VALUE!</v>
      </c>
      <c r="W468" s="61" t="str">
        <f>'Map and Ab list'!U435</f>
        <v>S31</v>
      </c>
      <c r="X468" s="61" t="str">
        <f>'Map and Ab list'!U437</f>
        <v>S32</v>
      </c>
      <c r="Y468" s="61" t="e">
        <f t="shared" ref="Y468:Y490" si="89">(W468+X468)/2</f>
        <v>#VALUE!</v>
      </c>
      <c r="AA468" s="61" t="str">
        <f>'Map and Ab list'!U509</f>
        <v>S31</v>
      </c>
      <c r="AB468" s="61" t="str">
        <f>'Map and Ab list'!U511</f>
        <v>S32</v>
      </c>
      <c r="AC468" s="61" t="e">
        <f t="shared" ref="AC468:AC494" si="90">(AA468+AB468)/2</f>
        <v>#VALUE!</v>
      </c>
      <c r="AE468" s="61" t="str">
        <f>'Map and Ab list'!U583</f>
        <v>S31</v>
      </c>
      <c r="AF468" s="61" t="str">
        <f>'Map and Ab list'!U585</f>
        <v>S32</v>
      </c>
      <c r="AG468" s="61" t="e">
        <f t="shared" ref="AG468:AG494" si="91">(AE468+AF468)/2</f>
        <v>#VALUE!</v>
      </c>
      <c r="AI468" s="61" t="str">
        <f>'Map and Ab list'!U657</f>
        <v>S31</v>
      </c>
      <c r="AJ468" s="61" t="str">
        <f>'Map and Ab list'!U659</f>
        <v>S32</v>
      </c>
      <c r="AK468" s="61" t="e">
        <f t="shared" ref="AK468:AK493" si="92">(AI468+AJ468)/2</f>
        <v>#VALUE!</v>
      </c>
      <c r="AM468" s="61" t="str">
        <f>'Map and Ab list'!U731</f>
        <v>S31</v>
      </c>
      <c r="AN468" s="61" t="str">
        <f>'Map and Ab list'!U733</f>
        <v>S32</v>
      </c>
      <c r="AO468" s="61" t="e">
        <f t="shared" ref="AO468:AO491" si="93">(AM468+AN468)/2</f>
        <v>#VALUE!</v>
      </c>
      <c r="AQ468" s="61" t="str">
        <f>'Map and Ab list'!U805</f>
        <v>S31</v>
      </c>
      <c r="AR468" s="61" t="str">
        <f>'Map and Ab list'!U807</f>
        <v>S32</v>
      </c>
      <c r="AS468" s="61" t="e">
        <f t="shared" ref="AS468:AS494" si="94">(AQ468+AR468)/2</f>
        <v>#VALUE!</v>
      </c>
      <c r="AU468" s="61" t="str">
        <f>'Map and Ab list'!U879</f>
        <v>S31</v>
      </c>
      <c r="AV468" s="61" t="str">
        <f>'Map and Ab list'!U881</f>
        <v>S32</v>
      </c>
      <c r="AW468" s="61" t="e">
        <f t="shared" ref="AW468:AW492" si="95">(AU468+AV468)/2</f>
        <v>#VALUE!</v>
      </c>
      <c r="AZ468" s="11"/>
      <c r="BA468" s="11"/>
      <c r="BC468" s="11"/>
      <c r="BD468" s="11"/>
      <c r="BE468" s="11"/>
      <c r="BG468" s="11"/>
      <c r="BH468" s="11"/>
      <c r="BI468" s="11"/>
      <c r="BK468" s="11"/>
      <c r="BL468" s="11"/>
      <c r="BM468" s="11"/>
      <c r="BO468" s="11"/>
      <c r="BP468" s="11"/>
      <c r="BQ468" s="11"/>
      <c r="BS468" s="11"/>
      <c r="BT468" s="11"/>
      <c r="BU468" s="11"/>
      <c r="BW468" s="11"/>
      <c r="BX468" s="11"/>
      <c r="BY468" s="11"/>
      <c r="CA468" s="11"/>
      <c r="CB468" s="11"/>
      <c r="CC468" s="11"/>
      <c r="CE468" s="11"/>
      <c r="CF468" s="11"/>
      <c r="CG468" s="11"/>
      <c r="CI468" s="11"/>
      <c r="CJ468" s="11"/>
      <c r="CK468" s="11"/>
      <c r="CM468" s="11"/>
      <c r="CN468" s="11"/>
      <c r="CO468" s="11"/>
      <c r="CQ468" s="11"/>
      <c r="CR468" s="11"/>
      <c r="CS468" s="11"/>
    </row>
    <row r="469" spans="1:97" ht="14.1" customHeight="1" x14ac:dyDescent="0.2">
      <c r="A469" s="64">
        <v>465</v>
      </c>
      <c r="B469" s="117" t="s">
        <v>1575</v>
      </c>
      <c r="C469" s="61" t="str">
        <f>'Map and Ab list'!V65</f>
        <v>T31</v>
      </c>
      <c r="D469" s="61" t="str">
        <f>'Map and Ab list'!V67</f>
        <v>T32</v>
      </c>
      <c r="E469" s="61" t="e">
        <f t="shared" si="84"/>
        <v>#VALUE!</v>
      </c>
      <c r="G469" s="61" t="str">
        <f>'Map and Ab list'!V139</f>
        <v>T31</v>
      </c>
      <c r="H469" s="61" t="str">
        <f>'Map and Ab list'!V141</f>
        <v>T32</v>
      </c>
      <c r="I469" s="61" t="e">
        <f t="shared" si="85"/>
        <v>#VALUE!</v>
      </c>
      <c r="K469" s="61" t="str">
        <f>'Map and Ab list'!V213</f>
        <v>T31</v>
      </c>
      <c r="L469" s="61" t="str">
        <f>'Map and Ab list'!V215</f>
        <v>T32</v>
      </c>
      <c r="M469" s="61" t="e">
        <f t="shared" si="86"/>
        <v>#VALUE!</v>
      </c>
      <c r="O469" s="61" t="str">
        <f>'Map and Ab list'!V287</f>
        <v>T31</v>
      </c>
      <c r="P469" s="61" t="str">
        <f>'Map and Ab list'!V289</f>
        <v>T32</v>
      </c>
      <c r="Q469" s="61" t="e">
        <f t="shared" si="87"/>
        <v>#VALUE!</v>
      </c>
      <c r="S469" s="61" t="str">
        <f>'Map and Ab list'!V361</f>
        <v>T31</v>
      </c>
      <c r="T469" s="61" t="str">
        <f>'Map and Ab list'!V363</f>
        <v>T32</v>
      </c>
      <c r="U469" s="61" t="e">
        <f t="shared" si="88"/>
        <v>#VALUE!</v>
      </c>
      <c r="W469" s="61" t="str">
        <f>'Map and Ab list'!V435</f>
        <v>T31</v>
      </c>
      <c r="X469" s="61" t="str">
        <f>'Map and Ab list'!V437</f>
        <v>T32</v>
      </c>
      <c r="Y469" s="61" t="e">
        <f t="shared" si="89"/>
        <v>#VALUE!</v>
      </c>
      <c r="AA469" s="61" t="str">
        <f>'Map and Ab list'!V509</f>
        <v>T31</v>
      </c>
      <c r="AB469" s="61" t="str">
        <f>'Map and Ab list'!V511</f>
        <v>T32</v>
      </c>
      <c r="AC469" s="61" t="e">
        <f t="shared" si="90"/>
        <v>#VALUE!</v>
      </c>
      <c r="AE469" s="61" t="str">
        <f>'Map and Ab list'!V583</f>
        <v>T31</v>
      </c>
      <c r="AF469" s="61" t="str">
        <f>'Map and Ab list'!V585</f>
        <v>T32</v>
      </c>
      <c r="AG469" s="61" t="e">
        <f t="shared" si="91"/>
        <v>#VALUE!</v>
      </c>
      <c r="AI469" s="61" t="str">
        <f>'Map and Ab list'!V657</f>
        <v>T31</v>
      </c>
      <c r="AJ469" s="61" t="str">
        <f>'Map and Ab list'!V659</f>
        <v>T32</v>
      </c>
      <c r="AK469" s="61" t="e">
        <f t="shared" si="92"/>
        <v>#VALUE!</v>
      </c>
      <c r="AM469" s="61" t="str">
        <f>'Map and Ab list'!V731</f>
        <v>T31</v>
      </c>
      <c r="AN469" s="61" t="str">
        <f>'Map and Ab list'!V733</f>
        <v>T32</v>
      </c>
      <c r="AO469" s="61" t="e">
        <f t="shared" si="93"/>
        <v>#VALUE!</v>
      </c>
      <c r="AQ469" s="61" t="str">
        <f>'Map and Ab list'!V805</f>
        <v>T31</v>
      </c>
      <c r="AR469" s="61" t="str">
        <f>'Map and Ab list'!V807</f>
        <v>T32</v>
      </c>
      <c r="AS469" s="61" t="e">
        <f t="shared" si="94"/>
        <v>#VALUE!</v>
      </c>
      <c r="AU469" s="61" t="str">
        <f>'Map and Ab list'!V879</f>
        <v>T31</v>
      </c>
      <c r="AV469" s="61" t="str">
        <f>'Map and Ab list'!V881</f>
        <v>T32</v>
      </c>
      <c r="AW469" s="61" t="e">
        <f t="shared" si="95"/>
        <v>#VALUE!</v>
      </c>
      <c r="AZ469" s="11"/>
      <c r="BA469" s="11"/>
      <c r="BC469" s="11"/>
      <c r="BD469" s="11"/>
      <c r="BE469" s="11"/>
      <c r="BG469" s="11"/>
      <c r="BH469" s="11"/>
      <c r="BI469" s="11"/>
      <c r="BK469" s="11"/>
      <c r="BL469" s="11"/>
      <c r="BM469" s="11"/>
      <c r="BO469" s="11"/>
      <c r="BP469" s="11"/>
      <c r="BQ469" s="11"/>
      <c r="BS469" s="11"/>
      <c r="BT469" s="11"/>
      <c r="BU469" s="11"/>
      <c r="BW469" s="11"/>
      <c r="BX469" s="11"/>
      <c r="BY469" s="11"/>
      <c r="CA469" s="11"/>
      <c r="CB469" s="11"/>
      <c r="CC469" s="11"/>
      <c r="CE469" s="11"/>
      <c r="CF469" s="11"/>
      <c r="CG469" s="11"/>
      <c r="CI469" s="11"/>
      <c r="CJ469" s="11"/>
      <c r="CK469" s="11"/>
      <c r="CM469" s="11"/>
      <c r="CN469" s="11"/>
      <c r="CO469" s="11"/>
      <c r="CQ469" s="11"/>
      <c r="CR469" s="11"/>
      <c r="CS469" s="11"/>
    </row>
    <row r="470" spans="1:97" ht="14.1" customHeight="1" x14ac:dyDescent="0.2">
      <c r="A470" s="64">
        <v>466</v>
      </c>
      <c r="B470" s="117" t="s">
        <v>1576</v>
      </c>
      <c r="C470" s="61" t="str">
        <f>'Map and Ab list'!W65</f>
        <v>U31</v>
      </c>
      <c r="D470" s="61" t="str">
        <f>'Map and Ab list'!W67</f>
        <v>U32</v>
      </c>
      <c r="E470" s="61" t="e">
        <f t="shared" si="84"/>
        <v>#VALUE!</v>
      </c>
      <c r="G470" s="61" t="str">
        <f>'Map and Ab list'!W139</f>
        <v>U31</v>
      </c>
      <c r="H470" s="61" t="str">
        <f>'Map and Ab list'!W141</f>
        <v>U32</v>
      </c>
      <c r="I470" s="61" t="e">
        <f t="shared" si="85"/>
        <v>#VALUE!</v>
      </c>
      <c r="K470" s="61" t="str">
        <f>'Map and Ab list'!W213</f>
        <v>U31</v>
      </c>
      <c r="L470" s="61" t="str">
        <f>'Map and Ab list'!W215</f>
        <v>U32</v>
      </c>
      <c r="M470" s="61" t="e">
        <f t="shared" si="86"/>
        <v>#VALUE!</v>
      </c>
      <c r="O470" s="61" t="str">
        <f>'Map and Ab list'!W287</f>
        <v>U31</v>
      </c>
      <c r="P470" s="61" t="str">
        <f>'Map and Ab list'!W289</f>
        <v>U32</v>
      </c>
      <c r="Q470" s="61" t="e">
        <f t="shared" si="87"/>
        <v>#VALUE!</v>
      </c>
      <c r="S470" s="61" t="str">
        <f>'Map and Ab list'!W361</f>
        <v>U31</v>
      </c>
      <c r="T470" s="61" t="str">
        <f>'Map and Ab list'!W363</f>
        <v>U32</v>
      </c>
      <c r="U470" s="61" t="e">
        <f t="shared" si="88"/>
        <v>#VALUE!</v>
      </c>
      <c r="W470" s="61" t="str">
        <f>'Map and Ab list'!W435</f>
        <v>U31</v>
      </c>
      <c r="X470" s="61" t="str">
        <f>'Map and Ab list'!W437</f>
        <v>U32</v>
      </c>
      <c r="Y470" s="61" t="e">
        <f t="shared" si="89"/>
        <v>#VALUE!</v>
      </c>
      <c r="AA470" s="61" t="str">
        <f>'Map and Ab list'!W509</f>
        <v>U31</v>
      </c>
      <c r="AB470" s="61" t="str">
        <f>'Map and Ab list'!W511</f>
        <v>U32</v>
      </c>
      <c r="AC470" s="61" t="e">
        <f t="shared" si="90"/>
        <v>#VALUE!</v>
      </c>
      <c r="AE470" s="61" t="str">
        <f>'Map and Ab list'!W583</f>
        <v>U31</v>
      </c>
      <c r="AF470" s="61" t="str">
        <f>'Map and Ab list'!W585</f>
        <v>U32</v>
      </c>
      <c r="AG470" s="61" t="e">
        <f t="shared" si="91"/>
        <v>#VALUE!</v>
      </c>
      <c r="AI470" s="61" t="str">
        <f>'Map and Ab list'!W657</f>
        <v>U31</v>
      </c>
      <c r="AJ470" s="61" t="str">
        <f>'Map and Ab list'!W659</f>
        <v>U32</v>
      </c>
      <c r="AK470" s="61" t="e">
        <f t="shared" si="92"/>
        <v>#VALUE!</v>
      </c>
      <c r="AM470" s="61" t="str">
        <f>'Map and Ab list'!W731</f>
        <v>U31</v>
      </c>
      <c r="AN470" s="61" t="str">
        <f>'Map and Ab list'!W733</f>
        <v>U32</v>
      </c>
      <c r="AO470" s="61" t="e">
        <f t="shared" si="93"/>
        <v>#VALUE!</v>
      </c>
      <c r="AQ470" s="61" t="str">
        <f>'Map and Ab list'!W805</f>
        <v>U31</v>
      </c>
      <c r="AR470" s="61" t="str">
        <f>'Map and Ab list'!W807</f>
        <v>U32</v>
      </c>
      <c r="AS470" s="61" t="e">
        <f t="shared" si="94"/>
        <v>#VALUE!</v>
      </c>
      <c r="AU470" s="61" t="str">
        <f>'Map and Ab list'!W879</f>
        <v>U31</v>
      </c>
      <c r="AV470" s="61" t="str">
        <f>'Map and Ab list'!W881</f>
        <v>U32</v>
      </c>
      <c r="AW470" s="61" t="e">
        <f t="shared" si="95"/>
        <v>#VALUE!</v>
      </c>
      <c r="AZ470" s="11"/>
      <c r="BA470" s="11"/>
      <c r="BC470" s="11"/>
      <c r="BD470" s="11"/>
      <c r="BE470" s="11"/>
      <c r="BG470" s="11"/>
      <c r="BH470" s="11"/>
      <c r="BI470" s="11"/>
      <c r="BK470" s="11"/>
      <c r="BL470" s="11"/>
      <c r="BM470" s="11"/>
      <c r="BO470" s="11"/>
      <c r="BP470" s="11"/>
      <c r="BQ470" s="11"/>
      <c r="BS470" s="11"/>
      <c r="BT470" s="11"/>
      <c r="BU470" s="11"/>
      <c r="BW470" s="11"/>
      <c r="BX470" s="11"/>
      <c r="BY470" s="11"/>
      <c r="CA470" s="11"/>
      <c r="CB470" s="11"/>
      <c r="CC470" s="11"/>
      <c r="CE470" s="11"/>
      <c r="CF470" s="11"/>
      <c r="CG470" s="11"/>
      <c r="CI470" s="11"/>
      <c r="CJ470" s="11"/>
      <c r="CK470" s="11"/>
      <c r="CM470" s="11"/>
      <c r="CN470" s="11"/>
      <c r="CO470" s="11"/>
      <c r="CQ470" s="11"/>
      <c r="CR470" s="11"/>
      <c r="CS470" s="11"/>
    </row>
    <row r="471" spans="1:97" ht="14.1" customHeight="1" x14ac:dyDescent="0.2">
      <c r="A471" s="64">
        <v>467</v>
      </c>
      <c r="B471" s="117" t="s">
        <v>1577</v>
      </c>
      <c r="C471" s="61" t="str">
        <f>'Map and Ab list'!X65</f>
        <v>V31</v>
      </c>
      <c r="D471" s="61" t="str">
        <f>'Map and Ab list'!X67</f>
        <v>V32</v>
      </c>
      <c r="E471" s="61" t="e">
        <f t="shared" si="84"/>
        <v>#VALUE!</v>
      </c>
      <c r="G471" s="61" t="str">
        <f>'Map and Ab list'!X139</f>
        <v>V31</v>
      </c>
      <c r="H471" s="61" t="str">
        <f>'Map and Ab list'!X141</f>
        <v>V32</v>
      </c>
      <c r="I471" s="61" t="e">
        <f t="shared" si="85"/>
        <v>#VALUE!</v>
      </c>
      <c r="K471" s="61" t="str">
        <f>'Map and Ab list'!X213</f>
        <v>V31</v>
      </c>
      <c r="L471" s="61" t="str">
        <f>'Map and Ab list'!X215</f>
        <v>V32</v>
      </c>
      <c r="M471" s="61" t="e">
        <f t="shared" si="86"/>
        <v>#VALUE!</v>
      </c>
      <c r="O471" s="61" t="str">
        <f>'Map and Ab list'!X287</f>
        <v>V31</v>
      </c>
      <c r="P471" s="61" t="str">
        <f>'Map and Ab list'!X289</f>
        <v>V32</v>
      </c>
      <c r="Q471" s="61" t="e">
        <f t="shared" si="87"/>
        <v>#VALUE!</v>
      </c>
      <c r="S471" s="61" t="str">
        <f>'Map and Ab list'!X361</f>
        <v>V31</v>
      </c>
      <c r="T471" s="61" t="str">
        <f>'Map and Ab list'!X363</f>
        <v>V32</v>
      </c>
      <c r="U471" s="61" t="e">
        <f t="shared" si="88"/>
        <v>#VALUE!</v>
      </c>
      <c r="W471" s="61" t="str">
        <f>'Map and Ab list'!X435</f>
        <v>V31</v>
      </c>
      <c r="X471" s="61" t="str">
        <f>'Map and Ab list'!X437</f>
        <v>V32</v>
      </c>
      <c r="Y471" s="61" t="e">
        <f t="shared" si="89"/>
        <v>#VALUE!</v>
      </c>
      <c r="AA471" s="61" t="str">
        <f>'Map and Ab list'!X509</f>
        <v>V31</v>
      </c>
      <c r="AB471" s="61" t="str">
        <f>'Map and Ab list'!X511</f>
        <v>V32</v>
      </c>
      <c r="AC471" s="61" t="e">
        <f t="shared" si="90"/>
        <v>#VALUE!</v>
      </c>
      <c r="AE471" s="61" t="str">
        <f>'Map and Ab list'!X583</f>
        <v>V31</v>
      </c>
      <c r="AF471" s="61" t="str">
        <f>'Map and Ab list'!X585</f>
        <v>V32</v>
      </c>
      <c r="AG471" s="61" t="e">
        <f t="shared" si="91"/>
        <v>#VALUE!</v>
      </c>
      <c r="AI471" s="61" t="str">
        <f>'Map and Ab list'!X657</f>
        <v>V31</v>
      </c>
      <c r="AJ471" s="61" t="str">
        <f>'Map and Ab list'!X659</f>
        <v>V32</v>
      </c>
      <c r="AK471" s="61" t="e">
        <f t="shared" si="92"/>
        <v>#VALUE!</v>
      </c>
      <c r="AM471" s="61" t="str">
        <f>'Map and Ab list'!X731</f>
        <v>V31</v>
      </c>
      <c r="AN471" s="61" t="str">
        <f>'Map and Ab list'!X733</f>
        <v>V32</v>
      </c>
      <c r="AO471" s="61" t="e">
        <f t="shared" si="93"/>
        <v>#VALUE!</v>
      </c>
      <c r="AQ471" s="61" t="str">
        <f>'Map and Ab list'!X805</f>
        <v>V31</v>
      </c>
      <c r="AR471" s="61" t="str">
        <f>'Map and Ab list'!X807</f>
        <v>V32</v>
      </c>
      <c r="AS471" s="61" t="e">
        <f t="shared" si="94"/>
        <v>#VALUE!</v>
      </c>
      <c r="AU471" s="61" t="str">
        <f>'Map and Ab list'!X879</f>
        <v>V31</v>
      </c>
      <c r="AV471" s="61" t="str">
        <f>'Map and Ab list'!X881</f>
        <v>V32</v>
      </c>
      <c r="AW471" s="61" t="e">
        <f t="shared" si="95"/>
        <v>#VALUE!</v>
      </c>
      <c r="AZ471" s="11"/>
      <c r="BA471" s="11"/>
      <c r="BC471" s="11"/>
      <c r="BD471" s="11"/>
      <c r="BE471" s="11"/>
      <c r="BG471" s="11"/>
      <c r="BH471" s="11"/>
      <c r="BI471" s="11"/>
      <c r="BK471" s="11"/>
      <c r="BL471" s="11"/>
      <c r="BM471" s="11"/>
      <c r="BO471" s="11"/>
      <c r="BP471" s="11"/>
      <c r="BQ471" s="11"/>
      <c r="BS471" s="11"/>
      <c r="BT471" s="11"/>
      <c r="BU471" s="11"/>
      <c r="BW471" s="11"/>
      <c r="BX471" s="11"/>
      <c r="BY471" s="11"/>
      <c r="CA471" s="11"/>
      <c r="CB471" s="11"/>
      <c r="CC471" s="11"/>
      <c r="CE471" s="11"/>
      <c r="CF471" s="11"/>
      <c r="CG471" s="11"/>
      <c r="CI471" s="11"/>
      <c r="CJ471" s="11"/>
      <c r="CK471" s="11"/>
      <c r="CM471" s="11"/>
      <c r="CN471" s="11"/>
      <c r="CO471" s="11"/>
      <c r="CQ471" s="11"/>
      <c r="CR471" s="11"/>
      <c r="CS471" s="11"/>
    </row>
    <row r="472" spans="1:97" ht="14.1" customHeight="1" x14ac:dyDescent="0.2">
      <c r="A472" s="64">
        <v>468</v>
      </c>
      <c r="B472" s="117" t="s">
        <v>1578</v>
      </c>
      <c r="C472" s="61" t="str">
        <f>'Map and Ab list'!Y65</f>
        <v>W31</v>
      </c>
      <c r="D472" s="61" t="str">
        <f>'Map and Ab list'!Y67</f>
        <v>W32</v>
      </c>
      <c r="E472" s="61" t="e">
        <f t="shared" si="84"/>
        <v>#VALUE!</v>
      </c>
      <c r="G472" s="61" t="str">
        <f>'Map and Ab list'!Y139</f>
        <v>W31</v>
      </c>
      <c r="H472" s="61" t="str">
        <f>'Map and Ab list'!Y141</f>
        <v>W32</v>
      </c>
      <c r="I472" s="61" t="e">
        <f t="shared" si="85"/>
        <v>#VALUE!</v>
      </c>
      <c r="K472" s="61" t="str">
        <f>'Map and Ab list'!Y213</f>
        <v>W31</v>
      </c>
      <c r="L472" s="61" t="str">
        <f>'Map and Ab list'!Y215</f>
        <v>W32</v>
      </c>
      <c r="M472" s="61" t="e">
        <f t="shared" si="86"/>
        <v>#VALUE!</v>
      </c>
      <c r="O472" s="61" t="str">
        <f>'Map and Ab list'!Y287</f>
        <v>W31</v>
      </c>
      <c r="P472" s="61" t="str">
        <f>'Map and Ab list'!Y289</f>
        <v>W32</v>
      </c>
      <c r="Q472" s="61" t="e">
        <f t="shared" si="87"/>
        <v>#VALUE!</v>
      </c>
      <c r="S472" s="61" t="str">
        <f>'Map and Ab list'!Y361</f>
        <v>W31</v>
      </c>
      <c r="T472" s="61" t="str">
        <f>'Map and Ab list'!Y363</f>
        <v>W32</v>
      </c>
      <c r="U472" s="61" t="e">
        <f t="shared" si="88"/>
        <v>#VALUE!</v>
      </c>
      <c r="W472" s="61" t="str">
        <f>'Map and Ab list'!Y435</f>
        <v>W31</v>
      </c>
      <c r="X472" s="61" t="str">
        <f>'Map and Ab list'!Y437</f>
        <v>W32</v>
      </c>
      <c r="Y472" s="61" t="e">
        <f t="shared" si="89"/>
        <v>#VALUE!</v>
      </c>
      <c r="AA472" s="61" t="str">
        <f>'Map and Ab list'!Y509</f>
        <v>W31</v>
      </c>
      <c r="AB472" s="61" t="str">
        <f>'Map and Ab list'!Y511</f>
        <v>W32</v>
      </c>
      <c r="AC472" s="61" t="e">
        <f t="shared" si="90"/>
        <v>#VALUE!</v>
      </c>
      <c r="AE472" s="61" t="str">
        <f>'Map and Ab list'!Y583</f>
        <v>W31</v>
      </c>
      <c r="AF472" s="61" t="str">
        <f>'Map and Ab list'!Y585</f>
        <v>W32</v>
      </c>
      <c r="AG472" s="61" t="e">
        <f t="shared" si="91"/>
        <v>#VALUE!</v>
      </c>
      <c r="AI472" s="61" t="str">
        <f>'Map and Ab list'!Y657</f>
        <v>W31</v>
      </c>
      <c r="AJ472" s="61" t="str">
        <f>'Map and Ab list'!Y659</f>
        <v>W32</v>
      </c>
      <c r="AK472" s="61" t="e">
        <f t="shared" si="92"/>
        <v>#VALUE!</v>
      </c>
      <c r="AM472" s="61" t="str">
        <f>'Map and Ab list'!Y731</f>
        <v>W31</v>
      </c>
      <c r="AN472" s="61" t="str">
        <f>'Map and Ab list'!Y733</f>
        <v>W32</v>
      </c>
      <c r="AO472" s="61" t="e">
        <f t="shared" si="93"/>
        <v>#VALUE!</v>
      </c>
      <c r="AQ472" s="61" t="str">
        <f>'Map and Ab list'!Y805</f>
        <v>W31</v>
      </c>
      <c r="AR472" s="61" t="str">
        <f>'Map and Ab list'!Y807</f>
        <v>W32</v>
      </c>
      <c r="AS472" s="61" t="e">
        <f t="shared" si="94"/>
        <v>#VALUE!</v>
      </c>
      <c r="AU472" s="61" t="str">
        <f>'Map and Ab list'!Y879</f>
        <v>W31</v>
      </c>
      <c r="AV472" s="61" t="str">
        <f>'Map and Ab list'!Y881</f>
        <v>W32</v>
      </c>
      <c r="AW472" s="61" t="e">
        <f t="shared" si="95"/>
        <v>#VALUE!</v>
      </c>
      <c r="AZ472" s="11"/>
      <c r="BA472" s="11"/>
      <c r="BC472" s="11"/>
      <c r="BD472" s="11"/>
      <c r="BE472" s="11"/>
      <c r="BG472" s="11"/>
      <c r="BH472" s="11"/>
      <c r="BI472" s="11"/>
      <c r="BK472" s="11"/>
      <c r="BL472" s="11"/>
      <c r="BM472" s="11"/>
      <c r="BO472" s="11"/>
      <c r="BP472" s="11"/>
      <c r="BQ472" s="11"/>
      <c r="BS472" s="11"/>
      <c r="BT472" s="11"/>
      <c r="BU472" s="11"/>
      <c r="BW472" s="11"/>
      <c r="BX472" s="11"/>
      <c r="BY472" s="11"/>
      <c r="CA472" s="11"/>
      <c r="CB472" s="11"/>
      <c r="CC472" s="11"/>
      <c r="CE472" s="11"/>
      <c r="CF472" s="11"/>
      <c r="CG472" s="11"/>
      <c r="CI472" s="11"/>
      <c r="CJ472" s="11"/>
      <c r="CK472" s="11"/>
      <c r="CM472" s="11"/>
      <c r="CN472" s="11"/>
      <c r="CO472" s="11"/>
      <c r="CQ472" s="11"/>
      <c r="CR472" s="11"/>
      <c r="CS472" s="11"/>
    </row>
    <row r="473" spans="1:97" ht="14.1" customHeight="1" x14ac:dyDescent="0.2">
      <c r="A473" s="64">
        <v>469</v>
      </c>
      <c r="B473" s="117" t="s">
        <v>1579</v>
      </c>
      <c r="C473" s="61" t="str">
        <f>'Map and Ab list'!Z65</f>
        <v>X31</v>
      </c>
      <c r="D473" s="61" t="str">
        <f>'Map and Ab list'!Z67</f>
        <v>X32</v>
      </c>
      <c r="E473" s="61" t="e">
        <f t="shared" si="84"/>
        <v>#VALUE!</v>
      </c>
      <c r="G473" s="61" t="str">
        <f>'Map and Ab list'!Z139</f>
        <v>X31</v>
      </c>
      <c r="H473" s="61" t="str">
        <f>'Map and Ab list'!Z141</f>
        <v>X32</v>
      </c>
      <c r="I473" s="61" t="e">
        <f t="shared" si="85"/>
        <v>#VALUE!</v>
      </c>
      <c r="K473" s="61" t="str">
        <f>'Map and Ab list'!Z213</f>
        <v>X31</v>
      </c>
      <c r="L473" s="61" t="str">
        <f>'Map and Ab list'!Z215</f>
        <v>X32</v>
      </c>
      <c r="M473" s="61" t="e">
        <f t="shared" si="86"/>
        <v>#VALUE!</v>
      </c>
      <c r="O473" s="61" t="str">
        <f>'Map and Ab list'!Z287</f>
        <v>X31</v>
      </c>
      <c r="P473" s="61" t="str">
        <f>'Map and Ab list'!Z289</f>
        <v>X32</v>
      </c>
      <c r="Q473" s="61" t="e">
        <f t="shared" si="87"/>
        <v>#VALUE!</v>
      </c>
      <c r="S473" s="61" t="str">
        <f>'Map and Ab list'!Z361</f>
        <v>X31</v>
      </c>
      <c r="T473" s="61" t="str">
        <f>'Map and Ab list'!Z363</f>
        <v>X32</v>
      </c>
      <c r="U473" s="61" t="e">
        <f t="shared" si="88"/>
        <v>#VALUE!</v>
      </c>
      <c r="W473" s="61" t="str">
        <f>'Map and Ab list'!Z435</f>
        <v>X31</v>
      </c>
      <c r="X473" s="61" t="str">
        <f>'Map and Ab list'!Z437</f>
        <v>X32</v>
      </c>
      <c r="Y473" s="61" t="e">
        <f t="shared" si="89"/>
        <v>#VALUE!</v>
      </c>
      <c r="AA473" s="61" t="str">
        <f>'Map and Ab list'!Z509</f>
        <v>X31</v>
      </c>
      <c r="AB473" s="61" t="str">
        <f>'Map and Ab list'!Z511</f>
        <v>X32</v>
      </c>
      <c r="AC473" s="61" t="e">
        <f t="shared" si="90"/>
        <v>#VALUE!</v>
      </c>
      <c r="AE473" s="61" t="str">
        <f>'Map and Ab list'!Z583</f>
        <v>X31</v>
      </c>
      <c r="AF473" s="61" t="str">
        <f>'Map and Ab list'!Z585</f>
        <v>X32</v>
      </c>
      <c r="AG473" s="61" t="e">
        <f t="shared" si="91"/>
        <v>#VALUE!</v>
      </c>
      <c r="AI473" s="61" t="str">
        <f>'Map and Ab list'!Z657</f>
        <v>X31</v>
      </c>
      <c r="AJ473" s="61" t="str">
        <f>'Map and Ab list'!Z659</f>
        <v>X32</v>
      </c>
      <c r="AK473" s="61" t="e">
        <f t="shared" si="92"/>
        <v>#VALUE!</v>
      </c>
      <c r="AM473" s="61" t="str">
        <f>'Map and Ab list'!Z731</f>
        <v>X31</v>
      </c>
      <c r="AN473" s="61" t="str">
        <f>'Map and Ab list'!Z733</f>
        <v>X32</v>
      </c>
      <c r="AO473" s="61" t="e">
        <f t="shared" si="93"/>
        <v>#VALUE!</v>
      </c>
      <c r="AQ473" s="61" t="str">
        <f>'Map and Ab list'!Z805</f>
        <v>X31</v>
      </c>
      <c r="AR473" s="61" t="str">
        <f>'Map and Ab list'!Z807</f>
        <v>X32</v>
      </c>
      <c r="AS473" s="61" t="e">
        <f t="shared" si="94"/>
        <v>#VALUE!</v>
      </c>
      <c r="AU473" s="61" t="str">
        <f>'Map and Ab list'!Z879</f>
        <v>X31</v>
      </c>
      <c r="AV473" s="61" t="str">
        <f>'Map and Ab list'!Z881</f>
        <v>X32</v>
      </c>
      <c r="AW473" s="61" t="e">
        <f t="shared" si="95"/>
        <v>#VALUE!</v>
      </c>
      <c r="AZ473" s="11"/>
      <c r="BA473" s="11"/>
      <c r="BC473" s="11"/>
      <c r="BD473" s="11"/>
      <c r="BE473" s="11"/>
      <c r="BG473" s="11"/>
      <c r="BH473" s="11"/>
      <c r="BI473" s="11"/>
      <c r="BK473" s="11"/>
      <c r="BL473" s="11"/>
      <c r="BM473" s="11"/>
      <c r="BO473" s="11"/>
      <c r="BP473" s="11"/>
      <c r="BQ473" s="11"/>
      <c r="BS473" s="11"/>
      <c r="BT473" s="11"/>
      <c r="BU473" s="11"/>
      <c r="BW473" s="11"/>
      <c r="BX473" s="11"/>
      <c r="BY473" s="11"/>
      <c r="CA473" s="11"/>
      <c r="CB473" s="11"/>
      <c r="CC473" s="11"/>
      <c r="CE473" s="11"/>
      <c r="CF473" s="11"/>
      <c r="CG473" s="11"/>
      <c r="CI473" s="11"/>
      <c r="CJ473" s="11"/>
      <c r="CK473" s="11"/>
      <c r="CM473" s="11"/>
      <c r="CN473" s="11"/>
      <c r="CO473" s="11"/>
      <c r="CQ473" s="11"/>
      <c r="CR473" s="11"/>
      <c r="CS473" s="11"/>
    </row>
    <row r="474" spans="1:97" ht="14.1" customHeight="1" x14ac:dyDescent="0.2">
      <c r="A474" s="64">
        <v>470</v>
      </c>
      <c r="B474" s="117" t="s">
        <v>1580</v>
      </c>
      <c r="C474" s="61" t="str">
        <f>'Map and Ab list'!AA65</f>
        <v>Y31</v>
      </c>
      <c r="D474" s="61" t="str">
        <f>'Map and Ab list'!AA67</f>
        <v>Y32</v>
      </c>
      <c r="E474" s="61" t="e">
        <f t="shared" si="84"/>
        <v>#VALUE!</v>
      </c>
      <c r="G474" s="61" t="str">
        <f>'Map and Ab list'!AA139</f>
        <v>Y31</v>
      </c>
      <c r="H474" s="61" t="str">
        <f>'Map and Ab list'!AA141</f>
        <v>Y32</v>
      </c>
      <c r="I474" s="61" t="e">
        <f t="shared" si="85"/>
        <v>#VALUE!</v>
      </c>
      <c r="K474" s="61" t="str">
        <f>'Map and Ab list'!AA213</f>
        <v>Y31</v>
      </c>
      <c r="L474" s="61" t="str">
        <f>'Map and Ab list'!AA215</f>
        <v>Y32</v>
      </c>
      <c r="M474" s="61" t="e">
        <f t="shared" si="86"/>
        <v>#VALUE!</v>
      </c>
      <c r="O474" s="61" t="str">
        <f>'Map and Ab list'!AA287</f>
        <v>Y31</v>
      </c>
      <c r="P474" s="61" t="str">
        <f>'Map and Ab list'!AA289</f>
        <v>Y32</v>
      </c>
      <c r="Q474" s="61" t="e">
        <f t="shared" si="87"/>
        <v>#VALUE!</v>
      </c>
      <c r="S474" s="61" t="str">
        <f>'Map and Ab list'!AA361</f>
        <v>Y31</v>
      </c>
      <c r="T474" s="61" t="str">
        <f>'Map and Ab list'!AA363</f>
        <v>Y32</v>
      </c>
      <c r="U474" s="61" t="e">
        <f t="shared" si="88"/>
        <v>#VALUE!</v>
      </c>
      <c r="W474" s="61" t="str">
        <f>'Map and Ab list'!AA435</f>
        <v>Y31</v>
      </c>
      <c r="X474" s="61" t="str">
        <f>'Map and Ab list'!AA437</f>
        <v>Y32</v>
      </c>
      <c r="Y474" s="61" t="e">
        <f t="shared" si="89"/>
        <v>#VALUE!</v>
      </c>
      <c r="AA474" s="61" t="str">
        <f>'Map and Ab list'!AA509</f>
        <v>Y31</v>
      </c>
      <c r="AB474" s="61" t="str">
        <f>'Map and Ab list'!AA511</f>
        <v>Y32</v>
      </c>
      <c r="AC474" s="61" t="e">
        <f t="shared" si="90"/>
        <v>#VALUE!</v>
      </c>
      <c r="AE474" s="61" t="str">
        <f>'Map and Ab list'!AA583</f>
        <v>Y31</v>
      </c>
      <c r="AF474" s="61" t="str">
        <f>'Map and Ab list'!AA585</f>
        <v>Y32</v>
      </c>
      <c r="AG474" s="61" t="e">
        <f t="shared" si="91"/>
        <v>#VALUE!</v>
      </c>
      <c r="AI474" s="61" t="str">
        <f>'Map and Ab list'!AA657</f>
        <v>Y31</v>
      </c>
      <c r="AJ474" s="61" t="str">
        <f>'Map and Ab list'!AA659</f>
        <v>Y32</v>
      </c>
      <c r="AK474" s="61" t="e">
        <f t="shared" si="92"/>
        <v>#VALUE!</v>
      </c>
      <c r="AM474" s="61" t="str">
        <f>'Map and Ab list'!AA731</f>
        <v>Y31</v>
      </c>
      <c r="AN474" s="61" t="str">
        <f>'Map and Ab list'!AA733</f>
        <v>Y32</v>
      </c>
      <c r="AO474" s="61" t="e">
        <f t="shared" si="93"/>
        <v>#VALUE!</v>
      </c>
      <c r="AQ474" s="61" t="str">
        <f>'Map and Ab list'!AA805</f>
        <v>Y31</v>
      </c>
      <c r="AR474" s="61" t="str">
        <f>'Map and Ab list'!AA807</f>
        <v>Y32</v>
      </c>
      <c r="AS474" s="61" t="e">
        <f t="shared" si="94"/>
        <v>#VALUE!</v>
      </c>
      <c r="AU474" s="61" t="str">
        <f>'Map and Ab list'!AA879</f>
        <v>Y31</v>
      </c>
      <c r="AV474" s="61" t="str">
        <f>'Map and Ab list'!AA881</f>
        <v>Y32</v>
      </c>
      <c r="AW474" s="61" t="e">
        <f t="shared" si="95"/>
        <v>#VALUE!</v>
      </c>
      <c r="AZ474" s="11"/>
      <c r="BA474" s="11"/>
      <c r="BC474" s="11"/>
      <c r="BD474" s="11"/>
      <c r="BE474" s="11"/>
      <c r="BG474" s="11"/>
      <c r="BH474" s="11"/>
      <c r="BI474" s="11"/>
      <c r="BK474" s="11"/>
      <c r="BL474" s="11"/>
      <c r="BM474" s="11"/>
      <c r="BO474" s="11"/>
      <c r="BP474" s="11"/>
      <c r="BQ474" s="11"/>
      <c r="BS474" s="11"/>
      <c r="BT474" s="11"/>
      <c r="BU474" s="11"/>
      <c r="BW474" s="11"/>
      <c r="BX474" s="11"/>
      <c r="BY474" s="11"/>
      <c r="CA474" s="11"/>
      <c r="CB474" s="11"/>
      <c r="CC474" s="11"/>
      <c r="CE474" s="11"/>
      <c r="CF474" s="11"/>
      <c r="CG474" s="11"/>
      <c r="CI474" s="11"/>
      <c r="CJ474" s="11"/>
      <c r="CK474" s="11"/>
      <c r="CM474" s="11"/>
      <c r="CN474" s="11"/>
      <c r="CO474" s="11"/>
      <c r="CQ474" s="11"/>
      <c r="CR474" s="11"/>
      <c r="CS474" s="11"/>
    </row>
    <row r="475" spans="1:97" ht="14.1" customHeight="1" x14ac:dyDescent="0.2">
      <c r="A475" s="64">
        <v>471</v>
      </c>
      <c r="B475" s="117" t="s">
        <v>1581</v>
      </c>
      <c r="C475" s="61" t="str">
        <f>'Map and Ab list'!AB65</f>
        <v>Z31</v>
      </c>
      <c r="D475" s="61" t="str">
        <f>'Map and Ab list'!AB67</f>
        <v>Z32</v>
      </c>
      <c r="E475" s="61" t="e">
        <f t="shared" si="84"/>
        <v>#VALUE!</v>
      </c>
      <c r="G475" s="61" t="str">
        <f>'Map and Ab list'!AB139</f>
        <v>Z31</v>
      </c>
      <c r="H475" s="61" t="str">
        <f>'Map and Ab list'!AB141</f>
        <v>Z32</v>
      </c>
      <c r="I475" s="61" t="e">
        <f t="shared" si="85"/>
        <v>#VALUE!</v>
      </c>
      <c r="K475" s="61" t="str">
        <f>'Map and Ab list'!AB213</f>
        <v>Z31</v>
      </c>
      <c r="L475" s="61" t="str">
        <f>'Map and Ab list'!AB215</f>
        <v>Z32</v>
      </c>
      <c r="M475" s="61" t="e">
        <f t="shared" si="86"/>
        <v>#VALUE!</v>
      </c>
      <c r="O475" s="61" t="str">
        <f>'Map and Ab list'!AB287</f>
        <v>Z31</v>
      </c>
      <c r="P475" s="61" t="str">
        <f>'Map and Ab list'!AB289</f>
        <v>Z32</v>
      </c>
      <c r="Q475" s="61" t="e">
        <f t="shared" si="87"/>
        <v>#VALUE!</v>
      </c>
      <c r="S475" s="61" t="str">
        <f>'Map and Ab list'!AB361</f>
        <v>Z31</v>
      </c>
      <c r="T475" s="61" t="str">
        <f>'Map and Ab list'!AB363</f>
        <v>Z32</v>
      </c>
      <c r="U475" s="61" t="e">
        <f t="shared" si="88"/>
        <v>#VALUE!</v>
      </c>
      <c r="W475" s="61" t="str">
        <f>'Map and Ab list'!AB435</f>
        <v>Z31</v>
      </c>
      <c r="X475" s="61" t="str">
        <f>'Map and Ab list'!AB437</f>
        <v>Z32</v>
      </c>
      <c r="Y475" s="61" t="e">
        <f t="shared" si="89"/>
        <v>#VALUE!</v>
      </c>
      <c r="AA475" s="61" t="str">
        <f>'Map and Ab list'!AB509</f>
        <v>Z31</v>
      </c>
      <c r="AB475" s="61" t="str">
        <f>'Map and Ab list'!AB511</f>
        <v>Z32</v>
      </c>
      <c r="AC475" s="61" t="e">
        <f t="shared" si="90"/>
        <v>#VALUE!</v>
      </c>
      <c r="AE475" s="61" t="str">
        <f>'Map and Ab list'!AB583</f>
        <v>Z31</v>
      </c>
      <c r="AF475" s="61" t="str">
        <f>'Map and Ab list'!AB585</f>
        <v>Z32</v>
      </c>
      <c r="AG475" s="61" t="e">
        <f t="shared" si="91"/>
        <v>#VALUE!</v>
      </c>
      <c r="AI475" s="61" t="str">
        <f>'Map and Ab list'!AB657</f>
        <v>Z31</v>
      </c>
      <c r="AJ475" s="61" t="str">
        <f>'Map and Ab list'!AB659</f>
        <v>Z32</v>
      </c>
      <c r="AK475" s="61" t="e">
        <f t="shared" si="92"/>
        <v>#VALUE!</v>
      </c>
      <c r="AM475" s="61" t="str">
        <f>'Map and Ab list'!AB731</f>
        <v>Z31</v>
      </c>
      <c r="AN475" s="61" t="str">
        <f>'Map and Ab list'!AB733</f>
        <v>Z32</v>
      </c>
      <c r="AO475" s="61" t="e">
        <f t="shared" si="93"/>
        <v>#VALUE!</v>
      </c>
      <c r="AQ475" s="61" t="str">
        <f>'Map and Ab list'!AB805</f>
        <v>Z31</v>
      </c>
      <c r="AR475" s="61" t="str">
        <f>'Map and Ab list'!AB807</f>
        <v>Z32</v>
      </c>
      <c r="AS475" s="61" t="e">
        <f t="shared" si="94"/>
        <v>#VALUE!</v>
      </c>
      <c r="AU475" s="61" t="str">
        <f>'Map and Ab list'!AB879</f>
        <v>Z31</v>
      </c>
      <c r="AV475" s="61" t="str">
        <f>'Map and Ab list'!AB881</f>
        <v>Z32</v>
      </c>
      <c r="AW475" s="61" t="e">
        <f t="shared" si="95"/>
        <v>#VALUE!</v>
      </c>
      <c r="AZ475" s="11"/>
      <c r="BA475" s="11"/>
      <c r="BC475" s="11"/>
      <c r="BD475" s="11"/>
      <c r="BE475" s="11"/>
      <c r="BG475" s="11"/>
      <c r="BH475" s="11"/>
      <c r="BI475" s="11"/>
      <c r="BK475" s="11"/>
      <c r="BL475" s="11"/>
      <c r="BM475" s="11"/>
      <c r="BO475" s="11"/>
      <c r="BP475" s="11"/>
      <c r="BQ475" s="11"/>
      <c r="BS475" s="11"/>
      <c r="BT475" s="11"/>
      <c r="BU475" s="11"/>
      <c r="BW475" s="11"/>
      <c r="BX475" s="11"/>
      <c r="BY475" s="11"/>
      <c r="CA475" s="11"/>
      <c r="CB475" s="11"/>
      <c r="CC475" s="11"/>
      <c r="CE475" s="11"/>
      <c r="CF475" s="11"/>
      <c r="CG475" s="11"/>
      <c r="CI475" s="11"/>
      <c r="CJ475" s="11"/>
      <c r="CK475" s="11"/>
      <c r="CM475" s="11"/>
      <c r="CN475" s="11"/>
      <c r="CO475" s="11"/>
      <c r="CQ475" s="11"/>
      <c r="CR475" s="11"/>
      <c r="CS475" s="11"/>
    </row>
    <row r="476" spans="1:97" ht="14.1" customHeight="1" x14ac:dyDescent="0.2">
      <c r="A476" s="64">
        <v>472</v>
      </c>
      <c r="B476" s="117" t="s">
        <v>1582</v>
      </c>
      <c r="C476" s="61" t="str">
        <f>'Map and Ab list'!AC65</f>
        <v>AA31</v>
      </c>
      <c r="D476" s="61" t="str">
        <f>'Map and Ab list'!AC67</f>
        <v>AA32</v>
      </c>
      <c r="E476" s="61" t="e">
        <f t="shared" si="84"/>
        <v>#VALUE!</v>
      </c>
      <c r="G476" s="61" t="str">
        <f>'Map and Ab list'!AC139</f>
        <v>AA31</v>
      </c>
      <c r="H476" s="61" t="str">
        <f>'Map and Ab list'!AC141</f>
        <v>AA32</v>
      </c>
      <c r="I476" s="61" t="e">
        <f t="shared" si="85"/>
        <v>#VALUE!</v>
      </c>
      <c r="K476" s="61" t="str">
        <f>'Map and Ab list'!AC213</f>
        <v>AA31</v>
      </c>
      <c r="L476" s="61" t="str">
        <f>'Map and Ab list'!AC215</f>
        <v>AA32</v>
      </c>
      <c r="M476" s="61" t="e">
        <f t="shared" si="86"/>
        <v>#VALUE!</v>
      </c>
      <c r="O476" s="61" t="str">
        <f>'Map and Ab list'!AC287</f>
        <v>AA31</v>
      </c>
      <c r="P476" s="61" t="str">
        <f>'Map and Ab list'!AC289</f>
        <v>AA32</v>
      </c>
      <c r="Q476" s="61" t="e">
        <f t="shared" si="87"/>
        <v>#VALUE!</v>
      </c>
      <c r="S476" s="61" t="str">
        <f>'Map and Ab list'!AC361</f>
        <v>AA31</v>
      </c>
      <c r="T476" s="61" t="str">
        <f>'Map and Ab list'!AC363</f>
        <v>AA32</v>
      </c>
      <c r="U476" s="61" t="e">
        <f t="shared" si="88"/>
        <v>#VALUE!</v>
      </c>
      <c r="W476" s="61" t="str">
        <f>'Map and Ab list'!AC435</f>
        <v>AA31</v>
      </c>
      <c r="X476" s="61" t="str">
        <f>'Map and Ab list'!AC437</f>
        <v>AA32</v>
      </c>
      <c r="Y476" s="61" t="e">
        <f t="shared" si="89"/>
        <v>#VALUE!</v>
      </c>
      <c r="AA476" s="61" t="str">
        <f>'Map and Ab list'!AC509</f>
        <v>AA31</v>
      </c>
      <c r="AB476" s="61" t="str">
        <f>'Map and Ab list'!AC511</f>
        <v>AA32</v>
      </c>
      <c r="AC476" s="61" t="e">
        <f t="shared" si="90"/>
        <v>#VALUE!</v>
      </c>
      <c r="AE476" s="61" t="str">
        <f>'Map and Ab list'!AC583</f>
        <v>AA31</v>
      </c>
      <c r="AF476" s="61" t="str">
        <f>'Map and Ab list'!AC585</f>
        <v>AA32</v>
      </c>
      <c r="AG476" s="61" t="e">
        <f t="shared" si="91"/>
        <v>#VALUE!</v>
      </c>
      <c r="AI476" s="61" t="str">
        <f>'Map and Ab list'!AC657</f>
        <v>AA31</v>
      </c>
      <c r="AJ476" s="61" t="str">
        <f>'Map and Ab list'!AC659</f>
        <v>AA32</v>
      </c>
      <c r="AK476" s="61" t="e">
        <f t="shared" si="92"/>
        <v>#VALUE!</v>
      </c>
      <c r="AM476" s="61" t="str">
        <f>'Map and Ab list'!AC731</f>
        <v>AA31</v>
      </c>
      <c r="AN476" s="61" t="str">
        <f>'Map and Ab list'!AC733</f>
        <v>AA32</v>
      </c>
      <c r="AO476" s="61" t="e">
        <f t="shared" si="93"/>
        <v>#VALUE!</v>
      </c>
      <c r="AQ476" s="61" t="str">
        <f>'Map and Ab list'!AC805</f>
        <v>AA31</v>
      </c>
      <c r="AR476" s="61" t="str">
        <f>'Map and Ab list'!AC807</f>
        <v>AA32</v>
      </c>
      <c r="AS476" s="61" t="e">
        <f t="shared" si="94"/>
        <v>#VALUE!</v>
      </c>
      <c r="AU476" s="61" t="str">
        <f>'Map and Ab list'!AC879</f>
        <v>AA31</v>
      </c>
      <c r="AV476" s="61" t="str">
        <f>'Map and Ab list'!AC881</f>
        <v>AA32</v>
      </c>
      <c r="AW476" s="61" t="e">
        <f t="shared" si="95"/>
        <v>#VALUE!</v>
      </c>
      <c r="AZ476" s="11"/>
      <c r="BA476" s="11"/>
      <c r="BC476" s="11"/>
      <c r="BD476" s="11"/>
      <c r="BE476" s="11"/>
      <c r="BG476" s="11"/>
      <c r="BH476" s="11"/>
      <c r="BI476" s="11"/>
      <c r="BK476" s="11"/>
      <c r="BL476" s="11"/>
      <c r="BM476" s="11"/>
      <c r="BO476" s="11"/>
      <c r="BP476" s="11"/>
      <c r="BQ476" s="11"/>
      <c r="BS476" s="11"/>
      <c r="BT476" s="11"/>
      <c r="BU476" s="11"/>
      <c r="BW476" s="11"/>
      <c r="BX476" s="11"/>
      <c r="BY476" s="11"/>
      <c r="CA476" s="11"/>
      <c r="CB476" s="11"/>
      <c r="CC476" s="11"/>
      <c r="CE476" s="11"/>
      <c r="CF476" s="11"/>
      <c r="CG476" s="11"/>
      <c r="CI476" s="11"/>
      <c r="CJ476" s="11"/>
      <c r="CK476" s="11"/>
      <c r="CM476" s="11"/>
      <c r="CN476" s="11"/>
      <c r="CO476" s="11"/>
      <c r="CQ476" s="11"/>
      <c r="CR476" s="11"/>
      <c r="CS476" s="11"/>
    </row>
    <row r="477" spans="1:97" ht="14.1" customHeight="1" x14ac:dyDescent="0.2">
      <c r="A477" s="64">
        <v>473</v>
      </c>
      <c r="B477" s="117" t="s">
        <v>1583</v>
      </c>
      <c r="C477" s="61" t="str">
        <f>'Map and Ab list'!AD65</f>
        <v>AB31</v>
      </c>
      <c r="D477" s="61" t="str">
        <f>'Map and Ab list'!AD67</f>
        <v>AB32</v>
      </c>
      <c r="E477" s="61" t="e">
        <f t="shared" si="84"/>
        <v>#VALUE!</v>
      </c>
      <c r="G477" s="61" t="str">
        <f>'Map and Ab list'!AD139</f>
        <v>AB31</v>
      </c>
      <c r="H477" s="61" t="str">
        <f>'Map and Ab list'!AD141</f>
        <v>AB32</v>
      </c>
      <c r="I477" s="61" t="e">
        <f t="shared" si="85"/>
        <v>#VALUE!</v>
      </c>
      <c r="K477" s="61" t="str">
        <f>'Map and Ab list'!AD213</f>
        <v>AB31</v>
      </c>
      <c r="L477" s="61" t="str">
        <f>'Map and Ab list'!AD215</f>
        <v>AB32</v>
      </c>
      <c r="M477" s="61" t="e">
        <f t="shared" si="86"/>
        <v>#VALUE!</v>
      </c>
      <c r="O477" s="61" t="str">
        <f>'Map and Ab list'!AD287</f>
        <v>AB31</v>
      </c>
      <c r="P477" s="61" t="str">
        <f>'Map and Ab list'!AD289</f>
        <v>AB32</v>
      </c>
      <c r="Q477" s="61" t="e">
        <f t="shared" si="87"/>
        <v>#VALUE!</v>
      </c>
      <c r="S477" s="61" t="str">
        <f>'Map and Ab list'!AD361</f>
        <v>AB31</v>
      </c>
      <c r="T477" s="61" t="str">
        <f>'Map and Ab list'!AD363</f>
        <v>AB32</v>
      </c>
      <c r="U477" s="61" t="e">
        <f t="shared" si="88"/>
        <v>#VALUE!</v>
      </c>
      <c r="W477" s="61" t="str">
        <f>'Map and Ab list'!AD435</f>
        <v>AB31</v>
      </c>
      <c r="X477" s="61" t="str">
        <f>'Map and Ab list'!AD437</f>
        <v>AB32</v>
      </c>
      <c r="Y477" s="61" t="e">
        <f t="shared" si="89"/>
        <v>#VALUE!</v>
      </c>
      <c r="AA477" s="61" t="str">
        <f>'Map and Ab list'!AD509</f>
        <v>AB31</v>
      </c>
      <c r="AB477" s="61" t="str">
        <f>'Map and Ab list'!AD511</f>
        <v>AB32</v>
      </c>
      <c r="AC477" s="61" t="e">
        <f t="shared" si="90"/>
        <v>#VALUE!</v>
      </c>
      <c r="AE477" s="61" t="str">
        <f>'Map and Ab list'!AD583</f>
        <v>AB31</v>
      </c>
      <c r="AF477" s="61" t="str">
        <f>'Map and Ab list'!AD585</f>
        <v>AB32</v>
      </c>
      <c r="AG477" s="61" t="e">
        <f t="shared" si="91"/>
        <v>#VALUE!</v>
      </c>
      <c r="AI477" s="61" t="str">
        <f>'Map and Ab list'!AD657</f>
        <v>AB31</v>
      </c>
      <c r="AJ477" s="61" t="str">
        <f>'Map and Ab list'!AD659</f>
        <v>AB32</v>
      </c>
      <c r="AK477" s="61" t="e">
        <f t="shared" si="92"/>
        <v>#VALUE!</v>
      </c>
      <c r="AM477" s="61" t="str">
        <f>'Map and Ab list'!AD731</f>
        <v>AB31</v>
      </c>
      <c r="AN477" s="61" t="str">
        <f>'Map and Ab list'!AD733</f>
        <v>AB32</v>
      </c>
      <c r="AO477" s="61" t="e">
        <f t="shared" si="93"/>
        <v>#VALUE!</v>
      </c>
      <c r="AQ477" s="61" t="str">
        <f>'Map and Ab list'!AD805</f>
        <v>AB31</v>
      </c>
      <c r="AR477" s="61" t="str">
        <f>'Map and Ab list'!AD807</f>
        <v>AB32</v>
      </c>
      <c r="AS477" s="61" t="e">
        <f t="shared" si="94"/>
        <v>#VALUE!</v>
      </c>
      <c r="AU477" s="61" t="str">
        <f>'Map and Ab list'!AD879</f>
        <v>AB31</v>
      </c>
      <c r="AV477" s="61" t="str">
        <f>'Map and Ab list'!AD881</f>
        <v>AB32</v>
      </c>
      <c r="AW477" s="61" t="e">
        <f t="shared" si="95"/>
        <v>#VALUE!</v>
      </c>
      <c r="AZ477" s="11"/>
      <c r="BA477" s="11"/>
      <c r="BC477" s="11"/>
      <c r="BD477" s="11"/>
      <c r="BE477" s="11"/>
      <c r="BG477" s="11"/>
      <c r="BH477" s="11"/>
      <c r="BI477" s="11"/>
      <c r="BK477" s="11"/>
      <c r="BL477" s="11"/>
      <c r="BM477" s="11"/>
      <c r="BO477" s="11"/>
      <c r="BP477" s="11"/>
      <c r="BQ477" s="11"/>
      <c r="BS477" s="11"/>
      <c r="BT477" s="11"/>
      <c r="BU477" s="11"/>
      <c r="BW477" s="11"/>
      <c r="BX477" s="11"/>
      <c r="BY477" s="11"/>
      <c r="CA477" s="11"/>
      <c r="CB477" s="11"/>
      <c r="CC477" s="11"/>
      <c r="CE477" s="11"/>
      <c r="CF477" s="11"/>
      <c r="CG477" s="11"/>
      <c r="CI477" s="11"/>
      <c r="CJ477" s="11"/>
      <c r="CK477" s="11"/>
      <c r="CM477" s="11"/>
      <c r="CN477" s="11"/>
      <c r="CO477" s="11"/>
      <c r="CQ477" s="11"/>
      <c r="CR477" s="11"/>
      <c r="CS477" s="11"/>
    </row>
    <row r="478" spans="1:97" ht="14.1" customHeight="1" x14ac:dyDescent="0.2">
      <c r="A478" s="64">
        <v>474</v>
      </c>
      <c r="B478" s="117" t="s">
        <v>1584</v>
      </c>
      <c r="C478" s="61" t="str">
        <f>'Map and Ab list'!AE65</f>
        <v>AC31</v>
      </c>
      <c r="D478" s="61" t="str">
        <f>'Map and Ab list'!AE67</f>
        <v>AC32</v>
      </c>
      <c r="E478" s="61" t="e">
        <f t="shared" si="84"/>
        <v>#VALUE!</v>
      </c>
      <c r="G478" s="61" t="str">
        <f>'Map and Ab list'!AE139</f>
        <v>AC31</v>
      </c>
      <c r="H478" s="61" t="str">
        <f>'Map and Ab list'!AE141</f>
        <v>AC32</v>
      </c>
      <c r="I478" s="61" t="e">
        <f t="shared" si="85"/>
        <v>#VALUE!</v>
      </c>
      <c r="K478" s="61" t="str">
        <f>'Map and Ab list'!AE213</f>
        <v>AC31</v>
      </c>
      <c r="L478" s="61" t="str">
        <f>'Map and Ab list'!AE215</f>
        <v>AC32</v>
      </c>
      <c r="M478" s="61" t="e">
        <f t="shared" si="86"/>
        <v>#VALUE!</v>
      </c>
      <c r="O478" s="61" t="str">
        <f>'Map and Ab list'!AE287</f>
        <v>AC31</v>
      </c>
      <c r="P478" s="61" t="str">
        <f>'Map and Ab list'!AE289</f>
        <v>AC32</v>
      </c>
      <c r="Q478" s="61" t="e">
        <f t="shared" si="87"/>
        <v>#VALUE!</v>
      </c>
      <c r="S478" s="61" t="str">
        <f>'Map and Ab list'!AE361</f>
        <v>AC31</v>
      </c>
      <c r="T478" s="61" t="str">
        <f>'Map and Ab list'!AE363</f>
        <v>AC32</v>
      </c>
      <c r="U478" s="61" t="e">
        <f t="shared" si="88"/>
        <v>#VALUE!</v>
      </c>
      <c r="W478" s="61" t="str">
        <f>'Map and Ab list'!AE435</f>
        <v>AC31</v>
      </c>
      <c r="X478" s="61" t="str">
        <f>'Map and Ab list'!AE437</f>
        <v>AC32</v>
      </c>
      <c r="Y478" s="61" t="e">
        <f t="shared" si="89"/>
        <v>#VALUE!</v>
      </c>
      <c r="AA478" s="61" t="str">
        <f>'Map and Ab list'!AE509</f>
        <v>AC31</v>
      </c>
      <c r="AB478" s="61" t="str">
        <f>'Map and Ab list'!AE511</f>
        <v>AC32</v>
      </c>
      <c r="AC478" s="61" t="e">
        <f t="shared" si="90"/>
        <v>#VALUE!</v>
      </c>
      <c r="AE478" s="61" t="str">
        <f>'Map and Ab list'!AE583</f>
        <v>AC31</v>
      </c>
      <c r="AF478" s="61" t="str">
        <f>'Map and Ab list'!AE585</f>
        <v>AC32</v>
      </c>
      <c r="AG478" s="61" t="e">
        <f t="shared" si="91"/>
        <v>#VALUE!</v>
      </c>
      <c r="AI478" s="61" t="str">
        <f>'Map and Ab list'!AE657</f>
        <v>AC31</v>
      </c>
      <c r="AJ478" s="61" t="str">
        <f>'Map and Ab list'!AE659</f>
        <v>AC32</v>
      </c>
      <c r="AK478" s="61" t="e">
        <f t="shared" si="92"/>
        <v>#VALUE!</v>
      </c>
      <c r="AM478" s="61" t="str">
        <f>'Map and Ab list'!AE731</f>
        <v>AC31</v>
      </c>
      <c r="AN478" s="61" t="str">
        <f>'Map and Ab list'!AE733</f>
        <v>AC32</v>
      </c>
      <c r="AO478" s="61" t="e">
        <f t="shared" si="93"/>
        <v>#VALUE!</v>
      </c>
      <c r="AQ478" s="61" t="str">
        <f>'Map and Ab list'!AE805</f>
        <v>AC31</v>
      </c>
      <c r="AR478" s="61" t="str">
        <f>'Map and Ab list'!AE807</f>
        <v>AC32</v>
      </c>
      <c r="AS478" s="61" t="e">
        <f t="shared" si="94"/>
        <v>#VALUE!</v>
      </c>
      <c r="AU478" s="61" t="str">
        <f>'Map and Ab list'!AE879</f>
        <v>AC31</v>
      </c>
      <c r="AV478" s="61" t="str">
        <f>'Map and Ab list'!AE881</f>
        <v>AC32</v>
      </c>
      <c r="AW478" s="61" t="e">
        <f t="shared" si="95"/>
        <v>#VALUE!</v>
      </c>
      <c r="AZ478" s="11"/>
      <c r="BA478" s="11"/>
      <c r="BC478" s="11"/>
      <c r="BD478" s="11"/>
      <c r="BE478" s="11"/>
      <c r="BG478" s="11"/>
      <c r="BH478" s="11"/>
      <c r="BI478" s="11"/>
      <c r="BK478" s="11"/>
      <c r="BL478" s="11"/>
      <c r="BM478" s="11"/>
      <c r="BO478" s="11"/>
      <c r="BP478" s="11"/>
      <c r="BQ478" s="11"/>
      <c r="BS478" s="11"/>
      <c r="BT478" s="11"/>
      <c r="BU478" s="11"/>
      <c r="BW478" s="11"/>
      <c r="BX478" s="11"/>
      <c r="BY478" s="11"/>
      <c r="CA478" s="11"/>
      <c r="CB478" s="11"/>
      <c r="CC478" s="11"/>
      <c r="CE478" s="11"/>
      <c r="CF478" s="11"/>
      <c r="CG478" s="11"/>
      <c r="CI478" s="11"/>
      <c r="CJ478" s="11"/>
      <c r="CK478" s="11"/>
      <c r="CM478" s="11"/>
      <c r="CN478" s="11"/>
      <c r="CO478" s="11"/>
      <c r="CQ478" s="11"/>
      <c r="CR478" s="11"/>
      <c r="CS478" s="11"/>
    </row>
    <row r="479" spans="1:97" ht="14.1" customHeight="1" x14ac:dyDescent="0.2">
      <c r="A479" s="64">
        <v>475</v>
      </c>
      <c r="B479" s="117" t="s">
        <v>1585</v>
      </c>
      <c r="C479" s="61" t="str">
        <f>'Map and Ab list'!AF65</f>
        <v>AD31</v>
      </c>
      <c r="D479" s="61" t="str">
        <f>'Map and Ab list'!AF67</f>
        <v>AD32</v>
      </c>
      <c r="E479" s="61" t="e">
        <f t="shared" si="84"/>
        <v>#VALUE!</v>
      </c>
      <c r="G479" s="61" t="str">
        <f>'Map and Ab list'!AF139</f>
        <v>AD31</v>
      </c>
      <c r="H479" s="61" t="str">
        <f>'Map and Ab list'!AF141</f>
        <v>AD32</v>
      </c>
      <c r="I479" s="61" t="e">
        <f t="shared" si="85"/>
        <v>#VALUE!</v>
      </c>
      <c r="K479" s="61" t="str">
        <f>'Map and Ab list'!AF213</f>
        <v>AD31</v>
      </c>
      <c r="L479" s="61" t="str">
        <f>'Map and Ab list'!AF215</f>
        <v>AD32</v>
      </c>
      <c r="M479" s="61" t="e">
        <f t="shared" si="86"/>
        <v>#VALUE!</v>
      </c>
      <c r="O479" s="61" t="str">
        <f>'Map and Ab list'!AF287</f>
        <v>AD31</v>
      </c>
      <c r="P479" s="61" t="str">
        <f>'Map and Ab list'!AF289</f>
        <v>AD32</v>
      </c>
      <c r="Q479" s="61" t="e">
        <f t="shared" si="87"/>
        <v>#VALUE!</v>
      </c>
      <c r="S479" s="61" t="str">
        <f>'Map and Ab list'!AF361</f>
        <v>AD31</v>
      </c>
      <c r="T479" s="61" t="str">
        <f>'Map and Ab list'!AF363</f>
        <v>AD32</v>
      </c>
      <c r="U479" s="61" t="e">
        <f t="shared" si="88"/>
        <v>#VALUE!</v>
      </c>
      <c r="W479" s="61" t="str">
        <f>'Map and Ab list'!AF435</f>
        <v>AD31</v>
      </c>
      <c r="X479" s="61" t="str">
        <f>'Map and Ab list'!AF437</f>
        <v>AD32</v>
      </c>
      <c r="Y479" s="61" t="e">
        <f t="shared" si="89"/>
        <v>#VALUE!</v>
      </c>
      <c r="AA479" s="61" t="str">
        <f>'Map and Ab list'!AF509</f>
        <v>AD31</v>
      </c>
      <c r="AB479" s="61" t="str">
        <f>'Map and Ab list'!AF511</f>
        <v>AD32</v>
      </c>
      <c r="AC479" s="61" t="e">
        <f t="shared" si="90"/>
        <v>#VALUE!</v>
      </c>
      <c r="AE479" s="61" t="str">
        <f>'Map and Ab list'!AF583</f>
        <v>AD31</v>
      </c>
      <c r="AF479" s="61" t="str">
        <f>'Map and Ab list'!AF585</f>
        <v>AD32</v>
      </c>
      <c r="AG479" s="61" t="e">
        <f t="shared" si="91"/>
        <v>#VALUE!</v>
      </c>
      <c r="AI479" s="61" t="str">
        <f>'Map and Ab list'!AF657</f>
        <v>AD31</v>
      </c>
      <c r="AJ479" s="61" t="str">
        <f>'Map and Ab list'!AF659</f>
        <v>AD32</v>
      </c>
      <c r="AK479" s="61" t="e">
        <f t="shared" si="92"/>
        <v>#VALUE!</v>
      </c>
      <c r="AM479" s="61" t="str">
        <f>'Map and Ab list'!AF731</f>
        <v>AD31</v>
      </c>
      <c r="AN479" s="61" t="str">
        <f>'Map and Ab list'!AF733</f>
        <v>AD32</v>
      </c>
      <c r="AO479" s="61" t="e">
        <f t="shared" si="93"/>
        <v>#VALUE!</v>
      </c>
      <c r="AQ479" s="61" t="str">
        <f>'Map and Ab list'!AF805</f>
        <v>AD31</v>
      </c>
      <c r="AR479" s="61" t="str">
        <f>'Map and Ab list'!AF807</f>
        <v>AD32</v>
      </c>
      <c r="AS479" s="61" t="e">
        <f t="shared" si="94"/>
        <v>#VALUE!</v>
      </c>
      <c r="AU479" s="61" t="str">
        <f>'Map and Ab list'!AF879</f>
        <v>AD31</v>
      </c>
      <c r="AV479" s="61" t="str">
        <f>'Map and Ab list'!AF881</f>
        <v>AD32</v>
      </c>
      <c r="AW479" s="61" t="e">
        <f t="shared" si="95"/>
        <v>#VALUE!</v>
      </c>
      <c r="AZ479" s="11"/>
      <c r="BA479" s="11"/>
      <c r="BC479" s="11"/>
      <c r="BD479" s="11"/>
      <c r="BE479" s="11"/>
      <c r="BG479" s="11"/>
      <c r="BH479" s="11"/>
      <c r="BI479" s="11"/>
      <c r="BK479" s="11"/>
      <c r="BL479" s="11"/>
      <c r="BM479" s="11"/>
      <c r="BO479" s="11"/>
      <c r="BP479" s="11"/>
      <c r="BQ479" s="11"/>
      <c r="BS479" s="11"/>
      <c r="BT479" s="11"/>
      <c r="BU479" s="11"/>
      <c r="BW479" s="11"/>
      <c r="BX479" s="11"/>
      <c r="BY479" s="11"/>
      <c r="CA479" s="11"/>
      <c r="CB479" s="11"/>
      <c r="CC479" s="11"/>
      <c r="CE479" s="11"/>
      <c r="CF479" s="11"/>
      <c r="CG479" s="11"/>
      <c r="CI479" s="11"/>
      <c r="CJ479" s="11"/>
      <c r="CK479" s="11"/>
      <c r="CM479" s="11"/>
      <c r="CN479" s="11"/>
      <c r="CO479" s="11"/>
      <c r="CQ479" s="11"/>
      <c r="CR479" s="11"/>
      <c r="CS479" s="11"/>
    </row>
    <row r="480" spans="1:97" ht="14.1" customHeight="1" x14ac:dyDescent="0.2">
      <c r="A480" s="64">
        <v>476</v>
      </c>
      <c r="B480" s="117" t="s">
        <v>1586</v>
      </c>
      <c r="C480" s="61" t="str">
        <f ca="1">OFFSET('Map and Ab list'!$C$69,0,0,1,1)</f>
        <v>A33</v>
      </c>
      <c r="D480" s="61" t="str">
        <f ca="1">OFFSET('Map and Ab list'!$C$71,0,0,1)</f>
        <v>A34</v>
      </c>
      <c r="E480" s="61" t="e">
        <f t="shared" ca="1" si="84"/>
        <v>#VALUE!</v>
      </c>
      <c r="G480" s="61" t="str">
        <f ca="1">OFFSET('Map and Ab list'!$C$69,74,0,1,1)</f>
        <v>A33</v>
      </c>
      <c r="H480" s="61" t="str">
        <f ca="1">OFFSET('Map and Ab list'!$C$71,74,0,1)</f>
        <v>A34</v>
      </c>
      <c r="I480" s="61" t="e">
        <f t="shared" ca="1" si="85"/>
        <v>#VALUE!</v>
      </c>
      <c r="K480" s="61" t="str">
        <f ca="1">OFFSET('Map and Ab list'!$C$69,148,0,1,1)</f>
        <v>A33</v>
      </c>
      <c r="L480" s="61" t="str">
        <f ca="1">OFFSET('Map and Ab list'!$C$71,148,0,1)</f>
        <v>A34</v>
      </c>
      <c r="M480" s="61" t="e">
        <f t="shared" ca="1" si="86"/>
        <v>#VALUE!</v>
      </c>
      <c r="O480" s="61" t="str">
        <f ca="1">OFFSET('Map and Ab list'!$C$69,222,0,1,1)</f>
        <v>A33</v>
      </c>
      <c r="P480" s="61" t="str">
        <f ca="1">OFFSET('Map and Ab list'!$C$71,222,0,1)</f>
        <v>A34</v>
      </c>
      <c r="Q480" s="61" t="e">
        <f t="shared" ca="1" si="87"/>
        <v>#VALUE!</v>
      </c>
      <c r="S480" s="61" t="str">
        <f ca="1">OFFSET('Map and Ab list'!$C$69,296,0,1,1)</f>
        <v>A33</v>
      </c>
      <c r="T480" s="61" t="str">
        <f ca="1">OFFSET('Map and Ab list'!$C$71,296,0,1)</f>
        <v>A34</v>
      </c>
      <c r="U480" s="61" t="e">
        <f t="shared" ca="1" si="88"/>
        <v>#VALUE!</v>
      </c>
      <c r="W480" s="61" t="str">
        <f ca="1">OFFSET('Map and Ab list'!$C$69,370,0,1,1)</f>
        <v>A33</v>
      </c>
      <c r="X480" s="61" t="str">
        <f ca="1">OFFSET('Map and Ab list'!$C$71,370,0,1)</f>
        <v>A34</v>
      </c>
      <c r="Y480" s="61" t="e">
        <f t="shared" ca="1" si="89"/>
        <v>#VALUE!</v>
      </c>
      <c r="AA480" s="61" t="str">
        <f ca="1">OFFSET('Map and Ab list'!$C$69,444,0,1,1)</f>
        <v>A33</v>
      </c>
      <c r="AB480" s="61" t="str">
        <f ca="1">OFFSET('Map and Ab list'!$C$71,444,0,1)</f>
        <v>A34</v>
      </c>
      <c r="AC480" s="61" t="e">
        <f t="shared" ca="1" si="90"/>
        <v>#VALUE!</v>
      </c>
      <c r="AE480" s="61" t="str">
        <f ca="1">OFFSET('Map and Ab list'!$C$69,518,0,1,1)</f>
        <v>A33</v>
      </c>
      <c r="AF480" s="61" t="str">
        <f ca="1">OFFSET('Map and Ab list'!$C$71,518,0,1)</f>
        <v>A34</v>
      </c>
      <c r="AG480" s="61" t="e">
        <f t="shared" ca="1" si="91"/>
        <v>#VALUE!</v>
      </c>
      <c r="AI480" s="61" t="str">
        <f ca="1">OFFSET('Map and Ab list'!$C$69,592,0,1,1)</f>
        <v>A33</v>
      </c>
      <c r="AJ480" s="61" t="str">
        <f ca="1">OFFSET('Map and Ab list'!$C$71,592,0,1)</f>
        <v>A34</v>
      </c>
      <c r="AK480" s="61" t="e">
        <f t="shared" ca="1" si="92"/>
        <v>#VALUE!</v>
      </c>
      <c r="AM480" s="61" t="str">
        <f ca="1">OFFSET('Map and Ab list'!$C$69,666,0,1,1)</f>
        <v>A33</v>
      </c>
      <c r="AN480" s="61" t="str">
        <f ca="1">OFFSET('Map and Ab list'!$C$71,666,0,1)</f>
        <v>A34</v>
      </c>
      <c r="AO480" s="61" t="e">
        <f t="shared" ca="1" si="93"/>
        <v>#VALUE!</v>
      </c>
      <c r="AQ480" s="61" t="str">
        <f ca="1">OFFSET('Map and Ab list'!$C$69,740,0,1,1)</f>
        <v>A33</v>
      </c>
      <c r="AR480" s="61" t="str">
        <f ca="1">OFFSET('Map and Ab list'!$C$71,740,0,1)</f>
        <v>A34</v>
      </c>
      <c r="AS480" s="61" t="e">
        <f t="shared" ca="1" si="94"/>
        <v>#VALUE!</v>
      </c>
      <c r="AU480" s="61" t="str">
        <f ca="1">OFFSET('Map and Ab list'!$C$69,814,0,1,1)</f>
        <v>A33</v>
      </c>
      <c r="AV480" s="61" t="str">
        <f ca="1">OFFSET('Map and Ab list'!$C$71,814,0,1)</f>
        <v>A34</v>
      </c>
      <c r="AW480" s="61" t="e">
        <f t="shared" ca="1" si="95"/>
        <v>#VALUE!</v>
      </c>
      <c r="AZ480" s="11"/>
      <c r="BA480" s="11"/>
      <c r="BC480" s="11"/>
      <c r="BD480" s="11"/>
      <c r="BE480" s="11"/>
      <c r="BG480" s="11"/>
      <c r="BH480" s="11"/>
      <c r="BI480" s="11"/>
      <c r="BK480" s="11"/>
      <c r="BL480" s="11"/>
      <c r="BM480" s="11"/>
      <c r="BO480" s="11"/>
      <c r="BP480" s="11"/>
      <c r="BQ480" s="11"/>
      <c r="BS480" s="11"/>
      <c r="BT480" s="11"/>
      <c r="BU480" s="11"/>
      <c r="BW480" s="11"/>
      <c r="BX480" s="11"/>
      <c r="BY480" s="11"/>
      <c r="CA480" s="11"/>
      <c r="CB480" s="11"/>
      <c r="CC480" s="11"/>
      <c r="CE480" s="11"/>
      <c r="CF480" s="11"/>
      <c r="CG480" s="11"/>
      <c r="CI480" s="11"/>
      <c r="CJ480" s="11"/>
      <c r="CK480" s="11"/>
      <c r="CM480" s="11"/>
      <c r="CN480" s="11"/>
      <c r="CO480" s="11"/>
      <c r="CQ480" s="11"/>
      <c r="CR480" s="11"/>
      <c r="CS480" s="11"/>
    </row>
    <row r="481" spans="1:97" ht="14.1" customHeight="1" x14ac:dyDescent="0.2">
      <c r="A481" s="64">
        <v>477</v>
      </c>
      <c r="B481" s="117" t="s">
        <v>1587</v>
      </c>
      <c r="C481" s="61" t="str">
        <f ca="1">OFFSET('Map and Ab list'!$D$69,0,0,1,1)</f>
        <v>B33</v>
      </c>
      <c r="D481" s="61" t="str">
        <f ca="1">OFFSET('Map and Ab list'!$D$71,0,0,1,1)</f>
        <v>B34</v>
      </c>
      <c r="E481" s="61" t="e">
        <f t="shared" ca="1" si="84"/>
        <v>#VALUE!</v>
      </c>
      <c r="G481" s="61" t="str">
        <f ca="1">OFFSET('Map and Ab list'!$D$69,74,0,1,1)</f>
        <v>B33</v>
      </c>
      <c r="H481" s="61" t="str">
        <f ca="1">OFFSET('Map and Ab list'!$D$71,74,0,1,1)</f>
        <v>B34</v>
      </c>
      <c r="I481" s="61" t="e">
        <f t="shared" ca="1" si="85"/>
        <v>#VALUE!</v>
      </c>
      <c r="K481" s="61" t="str">
        <f ca="1">OFFSET('Map and Ab list'!$D$69,148,0,1,1)</f>
        <v>B33</v>
      </c>
      <c r="L481" s="61" t="str">
        <f ca="1">OFFSET('Map and Ab list'!$D$71,148,0,1,1)</f>
        <v>B34</v>
      </c>
      <c r="M481" s="61" t="e">
        <f t="shared" ca="1" si="86"/>
        <v>#VALUE!</v>
      </c>
      <c r="O481" s="61" t="str">
        <f ca="1">OFFSET('Map and Ab list'!$D$69,222,0,1,1)</f>
        <v>B33</v>
      </c>
      <c r="P481" s="61" t="str">
        <f ca="1">OFFSET('Map and Ab list'!$D$71,222,0,1,1)</f>
        <v>B34</v>
      </c>
      <c r="Q481" s="61" t="e">
        <f t="shared" ca="1" si="87"/>
        <v>#VALUE!</v>
      </c>
      <c r="S481" s="61" t="str">
        <f ca="1">OFFSET('Map and Ab list'!$D$69,296,0,1,1)</f>
        <v>B33</v>
      </c>
      <c r="T481" s="61" t="str">
        <f ca="1">OFFSET('Map and Ab list'!$D$71,296,0,1,1)</f>
        <v>B34</v>
      </c>
      <c r="U481" s="61" t="e">
        <f t="shared" ca="1" si="88"/>
        <v>#VALUE!</v>
      </c>
      <c r="W481" s="61" t="str">
        <f ca="1">OFFSET('Map and Ab list'!$D$69,370,0,1,1)</f>
        <v>B33</v>
      </c>
      <c r="X481" s="61" t="str">
        <f ca="1">OFFSET('Map and Ab list'!$D$71,370,0,1,1)</f>
        <v>B34</v>
      </c>
      <c r="Y481" s="61" t="e">
        <f t="shared" ca="1" si="89"/>
        <v>#VALUE!</v>
      </c>
      <c r="AA481" s="61" t="str">
        <f ca="1">OFFSET('Map and Ab list'!$D$69,444,0,1,1)</f>
        <v>B33</v>
      </c>
      <c r="AB481" s="61" t="str">
        <f ca="1">OFFSET('Map and Ab list'!$D$71,444,0,1,1)</f>
        <v>B34</v>
      </c>
      <c r="AC481" s="61" t="e">
        <f t="shared" ca="1" si="90"/>
        <v>#VALUE!</v>
      </c>
      <c r="AE481" s="61" t="str">
        <f ca="1">OFFSET('Map and Ab list'!$D$69,518,0,1,1)</f>
        <v>B33</v>
      </c>
      <c r="AF481" s="61" t="str">
        <f ca="1">OFFSET('Map and Ab list'!$D$71,518,0,1,1)</f>
        <v>B34</v>
      </c>
      <c r="AG481" s="61" t="e">
        <f t="shared" ca="1" si="91"/>
        <v>#VALUE!</v>
      </c>
      <c r="AI481" s="61" t="str">
        <f ca="1">OFFSET('Map and Ab list'!$D$69,592,0,1,1)</f>
        <v>B33</v>
      </c>
      <c r="AJ481" s="61" t="str">
        <f ca="1">OFFSET('Map and Ab list'!$D$71,592,0,1,1)</f>
        <v>B34</v>
      </c>
      <c r="AK481" s="61" t="e">
        <f t="shared" ca="1" si="92"/>
        <v>#VALUE!</v>
      </c>
      <c r="AM481" s="61" t="str">
        <f ca="1">OFFSET('Map and Ab list'!$D$69,666,0,1,1)</f>
        <v>B33</v>
      </c>
      <c r="AN481" s="61" t="str">
        <f ca="1">OFFSET('Map and Ab list'!$D$71,666,0,1,1)</f>
        <v>B34</v>
      </c>
      <c r="AO481" s="61" t="e">
        <f t="shared" ca="1" si="93"/>
        <v>#VALUE!</v>
      </c>
      <c r="AQ481" s="61" t="str">
        <f ca="1">OFFSET('Map and Ab list'!$D$69,740,0,1,1)</f>
        <v>B33</v>
      </c>
      <c r="AR481" s="61" t="str">
        <f ca="1">OFFSET('Map and Ab list'!$D$71,740,0,1,1)</f>
        <v>B34</v>
      </c>
      <c r="AS481" s="61" t="e">
        <f t="shared" ca="1" si="94"/>
        <v>#VALUE!</v>
      </c>
      <c r="AU481" s="61" t="str">
        <f ca="1">OFFSET('Map and Ab list'!$D$69,814,0,1,1)</f>
        <v>B33</v>
      </c>
      <c r="AV481" s="61" t="str">
        <f ca="1">OFFSET('Map and Ab list'!$D$71,814,0,1,1)</f>
        <v>B34</v>
      </c>
      <c r="AW481" s="61" t="e">
        <f t="shared" ca="1" si="95"/>
        <v>#VALUE!</v>
      </c>
      <c r="AZ481" s="11"/>
      <c r="BA481" s="11"/>
      <c r="BC481" s="11"/>
      <c r="BD481" s="11"/>
      <c r="BE481" s="11"/>
      <c r="BG481" s="11"/>
      <c r="BH481" s="11"/>
      <c r="BI481" s="11"/>
      <c r="BK481" s="11"/>
      <c r="BL481" s="11"/>
      <c r="BM481" s="11"/>
      <c r="BO481" s="11"/>
      <c r="BP481" s="11"/>
      <c r="BQ481" s="11"/>
      <c r="BS481" s="11"/>
      <c r="BT481" s="11"/>
      <c r="BU481" s="11"/>
      <c r="BW481" s="11"/>
      <c r="BX481" s="11"/>
      <c r="BY481" s="11"/>
      <c r="CA481" s="11"/>
      <c r="CB481" s="11"/>
      <c r="CC481" s="11"/>
      <c r="CE481" s="11"/>
      <c r="CF481" s="11"/>
      <c r="CG481" s="11"/>
      <c r="CI481" s="11"/>
      <c r="CJ481" s="11"/>
      <c r="CK481" s="11"/>
      <c r="CM481" s="11"/>
      <c r="CN481" s="11"/>
      <c r="CO481" s="11"/>
      <c r="CQ481" s="11"/>
      <c r="CR481" s="11"/>
      <c r="CS481" s="11"/>
    </row>
    <row r="482" spans="1:97" ht="14.1" customHeight="1" x14ac:dyDescent="0.2">
      <c r="A482" s="64">
        <v>478</v>
      </c>
      <c r="B482" s="117" t="s">
        <v>1588</v>
      </c>
      <c r="C482" s="61" t="str">
        <f ca="1">OFFSET('Map and Ab list'!$E$69,0,0,1,1)</f>
        <v>C33</v>
      </c>
      <c r="D482" s="61" t="str">
        <f ca="1">OFFSET('Map and Ab list'!$E$71,0,0,1,1)</f>
        <v>C34</v>
      </c>
      <c r="E482" s="61" t="e">
        <f t="shared" ca="1" si="84"/>
        <v>#VALUE!</v>
      </c>
      <c r="G482" s="61" t="str">
        <f ca="1">OFFSET('Map and Ab list'!$E$69,74,0,1,1)</f>
        <v>C33</v>
      </c>
      <c r="H482" s="61" t="str">
        <f ca="1">OFFSET('Map and Ab list'!$E$71,74,0,1,1)</f>
        <v>C34</v>
      </c>
      <c r="I482" s="61" t="e">
        <f t="shared" ca="1" si="85"/>
        <v>#VALUE!</v>
      </c>
      <c r="K482" s="61" t="str">
        <f ca="1">OFFSET('Map and Ab list'!$E$69,148,0,1,1)</f>
        <v>C33</v>
      </c>
      <c r="L482" s="61" t="str">
        <f ca="1">OFFSET('Map and Ab list'!$E$71,148,0,1,1)</f>
        <v>C34</v>
      </c>
      <c r="M482" s="61" t="e">
        <f t="shared" ca="1" si="86"/>
        <v>#VALUE!</v>
      </c>
      <c r="O482" s="61" t="str">
        <f ca="1">OFFSET('Map and Ab list'!$E$69,222,0,1,1)</f>
        <v>C33</v>
      </c>
      <c r="P482" s="61" t="str">
        <f ca="1">OFFSET('Map and Ab list'!$E$71,222,0,1,1)</f>
        <v>C34</v>
      </c>
      <c r="Q482" s="61" t="e">
        <f t="shared" ca="1" si="87"/>
        <v>#VALUE!</v>
      </c>
      <c r="S482" s="61" t="str">
        <f ca="1">OFFSET('Map and Ab list'!$E$69,296,0,1,1)</f>
        <v>C33</v>
      </c>
      <c r="T482" s="61" t="str">
        <f ca="1">OFFSET('Map and Ab list'!$E$71,296,0,1,1)</f>
        <v>C34</v>
      </c>
      <c r="U482" s="61" t="e">
        <f t="shared" ca="1" si="88"/>
        <v>#VALUE!</v>
      </c>
      <c r="W482" s="61" t="str">
        <f ca="1">OFFSET('Map and Ab list'!$E$69,370,0,1,1)</f>
        <v>C33</v>
      </c>
      <c r="X482" s="61" t="str">
        <f ca="1">OFFSET('Map and Ab list'!$E$71,370,0,1,1)</f>
        <v>C34</v>
      </c>
      <c r="Y482" s="61" t="e">
        <f t="shared" ca="1" si="89"/>
        <v>#VALUE!</v>
      </c>
      <c r="AA482" s="61" t="str">
        <f ca="1">OFFSET('Map and Ab list'!$E$69,444,0,1,1)</f>
        <v>C33</v>
      </c>
      <c r="AB482" s="61" t="str">
        <f ca="1">OFFSET('Map and Ab list'!$E$71,444,0,1,1)</f>
        <v>C34</v>
      </c>
      <c r="AC482" s="61" t="e">
        <f t="shared" ca="1" si="90"/>
        <v>#VALUE!</v>
      </c>
      <c r="AE482" s="61" t="str">
        <f ca="1">OFFSET('Map and Ab list'!$E$69,518,0,1,1)</f>
        <v>C33</v>
      </c>
      <c r="AF482" s="61" t="str">
        <f ca="1">OFFSET('Map and Ab list'!$E$71,518,0,1,1)</f>
        <v>C34</v>
      </c>
      <c r="AG482" s="61" t="e">
        <f t="shared" ca="1" si="91"/>
        <v>#VALUE!</v>
      </c>
      <c r="AI482" s="61" t="str">
        <f ca="1">OFFSET('Map and Ab list'!$E$69,592,0,1,1)</f>
        <v>C33</v>
      </c>
      <c r="AJ482" s="61" t="str">
        <f ca="1">OFFSET('Map and Ab list'!$E$71,592,0,1,1)</f>
        <v>C34</v>
      </c>
      <c r="AK482" s="61" t="e">
        <f t="shared" ca="1" si="92"/>
        <v>#VALUE!</v>
      </c>
      <c r="AM482" s="61" t="str">
        <f ca="1">OFFSET('Map and Ab list'!$E$69,666,0,1,1)</f>
        <v>C33</v>
      </c>
      <c r="AN482" s="61" t="str">
        <f ca="1">OFFSET('Map and Ab list'!$E$71,666,0,1,1)</f>
        <v>C34</v>
      </c>
      <c r="AO482" s="61" t="e">
        <f t="shared" ca="1" si="93"/>
        <v>#VALUE!</v>
      </c>
      <c r="AQ482" s="61" t="str">
        <f ca="1">OFFSET('Map and Ab list'!$E$69,740,0,1,1)</f>
        <v>C33</v>
      </c>
      <c r="AR482" s="61" t="str">
        <f ca="1">OFFSET('Map and Ab list'!$E$71,740,0,1,1)</f>
        <v>C34</v>
      </c>
      <c r="AS482" s="61" t="e">
        <f t="shared" ca="1" si="94"/>
        <v>#VALUE!</v>
      </c>
      <c r="AU482" s="61" t="str">
        <f ca="1">OFFSET('Map and Ab list'!$E$69,814,0,1,1)</f>
        <v>C33</v>
      </c>
      <c r="AV482" s="61" t="str">
        <f ca="1">OFFSET('Map and Ab list'!$E$71,814,0,1,1)</f>
        <v>C34</v>
      </c>
      <c r="AW482" s="61" t="e">
        <f t="shared" ca="1" si="95"/>
        <v>#VALUE!</v>
      </c>
      <c r="AZ482" s="11"/>
      <c r="BA482" s="11"/>
      <c r="BC482" s="11"/>
      <c r="BD482" s="11"/>
      <c r="BE482" s="11"/>
      <c r="BG482" s="11"/>
      <c r="BH482" s="11"/>
      <c r="BI482" s="11"/>
      <c r="BK482" s="11"/>
      <c r="BL482" s="11"/>
      <c r="BM482" s="11"/>
      <c r="BO482" s="11"/>
      <c r="BP482" s="11"/>
      <c r="BQ482" s="11"/>
      <c r="BS482" s="11"/>
      <c r="BT482" s="11"/>
      <c r="BU482" s="11"/>
      <c r="BW482" s="11"/>
      <c r="BX482" s="11"/>
      <c r="BY482" s="11"/>
      <c r="CA482" s="11"/>
      <c r="CB482" s="11"/>
      <c r="CC482" s="11"/>
      <c r="CE482" s="11"/>
      <c r="CF482" s="11"/>
      <c r="CG482" s="11"/>
      <c r="CI482" s="11"/>
      <c r="CJ482" s="11"/>
      <c r="CK482" s="11"/>
      <c r="CM482" s="11"/>
      <c r="CN482" s="11"/>
      <c r="CO482" s="11"/>
      <c r="CQ482" s="11"/>
      <c r="CR482" s="11"/>
      <c r="CS482" s="11"/>
    </row>
    <row r="483" spans="1:97" ht="14.1" customHeight="1" x14ac:dyDescent="0.2">
      <c r="A483" s="64">
        <v>479</v>
      </c>
      <c r="B483" s="117" t="s">
        <v>1589</v>
      </c>
      <c r="C483" s="61" t="str">
        <f>'Map and Ab list'!F69</f>
        <v>D33</v>
      </c>
      <c r="D483" s="61" t="str">
        <f>'Map and Ab list'!F71</f>
        <v>D34</v>
      </c>
      <c r="E483" s="61" t="e">
        <f t="shared" si="84"/>
        <v>#VALUE!</v>
      </c>
      <c r="G483" s="61" t="str">
        <f>'Map and Ab list'!F143</f>
        <v>D33</v>
      </c>
      <c r="H483" s="61" t="str">
        <f>'Map and Ab list'!F145</f>
        <v>D34</v>
      </c>
      <c r="I483" s="61" t="e">
        <f t="shared" si="85"/>
        <v>#VALUE!</v>
      </c>
      <c r="K483" s="61" t="str">
        <f>'Map and Ab list'!F217</f>
        <v>D33</v>
      </c>
      <c r="L483" s="61" t="str">
        <f>'Map and Ab list'!F219</f>
        <v>D34</v>
      </c>
      <c r="M483" s="61" t="e">
        <f t="shared" si="86"/>
        <v>#VALUE!</v>
      </c>
      <c r="O483" s="61" t="str">
        <f>'Map and Ab list'!F291</f>
        <v>D33</v>
      </c>
      <c r="P483" s="61" t="str">
        <f>'Map and Ab list'!F293</f>
        <v>D34</v>
      </c>
      <c r="Q483" s="61" t="e">
        <f t="shared" si="87"/>
        <v>#VALUE!</v>
      </c>
      <c r="S483" s="61" t="str">
        <f>'Map and Ab list'!F365</f>
        <v>D33</v>
      </c>
      <c r="T483" s="61" t="str">
        <f>'Map and Ab list'!F367</f>
        <v>D34</v>
      </c>
      <c r="U483" s="61" t="e">
        <f t="shared" si="88"/>
        <v>#VALUE!</v>
      </c>
      <c r="W483" s="61" t="str">
        <f>'Map and Ab list'!F439</f>
        <v>D33</v>
      </c>
      <c r="X483" s="61" t="str">
        <f>'Map and Ab list'!F441</f>
        <v>D34</v>
      </c>
      <c r="Y483" s="61" t="e">
        <f t="shared" si="89"/>
        <v>#VALUE!</v>
      </c>
      <c r="AA483" s="61" t="str">
        <f>'Map and Ab list'!F513</f>
        <v>D33</v>
      </c>
      <c r="AB483" s="61" t="str">
        <f>'Map and Ab list'!F515</f>
        <v>D34</v>
      </c>
      <c r="AC483" s="61" t="e">
        <f t="shared" si="90"/>
        <v>#VALUE!</v>
      </c>
      <c r="AE483" s="61" t="str">
        <f>'Map and Ab list'!F587</f>
        <v>D33</v>
      </c>
      <c r="AF483" s="61" t="str">
        <f>'Map and Ab list'!F589</f>
        <v>D34</v>
      </c>
      <c r="AG483" s="61" t="e">
        <f t="shared" si="91"/>
        <v>#VALUE!</v>
      </c>
      <c r="AI483" s="61" t="str">
        <f>'Map and Ab list'!F661</f>
        <v>D33</v>
      </c>
      <c r="AJ483" s="61" t="str">
        <f>'Map and Ab list'!F663</f>
        <v>D34</v>
      </c>
      <c r="AK483" s="61" t="e">
        <f t="shared" si="92"/>
        <v>#VALUE!</v>
      </c>
      <c r="AM483" s="61" t="str">
        <f>'Map and Ab list'!F735</f>
        <v>D33</v>
      </c>
      <c r="AN483" s="61" t="str">
        <f>'Map and Ab list'!F737</f>
        <v>D34</v>
      </c>
      <c r="AO483" s="61" t="e">
        <f t="shared" si="93"/>
        <v>#VALUE!</v>
      </c>
      <c r="AQ483" s="61" t="str">
        <f>'Map and Ab list'!F809</f>
        <v>D33</v>
      </c>
      <c r="AR483" s="61" t="str">
        <f>'Map and Ab list'!F811</f>
        <v>D34</v>
      </c>
      <c r="AS483" s="61" t="e">
        <f t="shared" si="94"/>
        <v>#VALUE!</v>
      </c>
      <c r="AU483" s="61" t="str">
        <f>'Map and Ab list'!F883</f>
        <v>D33</v>
      </c>
      <c r="AV483" s="61" t="str">
        <f>'Map and Ab list'!F885</f>
        <v>D34</v>
      </c>
      <c r="AW483" s="61" t="e">
        <f t="shared" si="95"/>
        <v>#VALUE!</v>
      </c>
      <c r="AZ483" s="11"/>
      <c r="BA483" s="11"/>
      <c r="BC483" s="11"/>
      <c r="BD483" s="11"/>
      <c r="BE483" s="11"/>
      <c r="BG483" s="11"/>
      <c r="BH483" s="11"/>
      <c r="BI483" s="11"/>
      <c r="BK483" s="11"/>
      <c r="BL483" s="11"/>
      <c r="BM483" s="11"/>
      <c r="BO483" s="11"/>
      <c r="BP483" s="11"/>
      <c r="BQ483" s="11"/>
      <c r="BS483" s="11"/>
      <c r="BT483" s="11"/>
      <c r="BU483" s="11"/>
      <c r="BW483" s="11"/>
      <c r="BX483" s="11"/>
      <c r="BY483" s="11"/>
      <c r="CA483" s="11"/>
      <c r="CB483" s="11"/>
      <c r="CC483" s="11"/>
      <c r="CE483" s="11"/>
      <c r="CF483" s="11"/>
      <c r="CG483" s="11"/>
      <c r="CI483" s="11"/>
      <c r="CJ483" s="11"/>
      <c r="CK483" s="11"/>
      <c r="CM483" s="11"/>
      <c r="CN483" s="11"/>
      <c r="CO483" s="11"/>
      <c r="CQ483" s="11"/>
      <c r="CR483" s="11"/>
      <c r="CS483" s="11"/>
    </row>
    <row r="484" spans="1:97" ht="14.1" customHeight="1" x14ac:dyDescent="0.2">
      <c r="A484" s="64">
        <v>480</v>
      </c>
      <c r="B484" s="117" t="s">
        <v>1590</v>
      </c>
      <c r="C484" s="61" t="str">
        <f>'Map and Ab list'!G69</f>
        <v>E33</v>
      </c>
      <c r="D484" s="61" t="str">
        <f>'Map and Ab list'!G71</f>
        <v>E34</v>
      </c>
      <c r="E484" s="61" t="e">
        <f t="shared" si="84"/>
        <v>#VALUE!</v>
      </c>
      <c r="G484" s="61" t="str">
        <f>'Map and Ab list'!G143</f>
        <v>E33</v>
      </c>
      <c r="H484" s="61" t="str">
        <f>'Map and Ab list'!G145</f>
        <v>E34</v>
      </c>
      <c r="I484" s="61" t="e">
        <f t="shared" si="85"/>
        <v>#VALUE!</v>
      </c>
      <c r="K484" s="61" t="str">
        <f>'Map and Ab list'!G217</f>
        <v>E33</v>
      </c>
      <c r="L484" s="61" t="str">
        <f>'Map and Ab list'!G219</f>
        <v>E34</v>
      </c>
      <c r="M484" s="61" t="e">
        <f t="shared" si="86"/>
        <v>#VALUE!</v>
      </c>
      <c r="O484" s="61" t="str">
        <f>'Map and Ab list'!G291</f>
        <v>E33</v>
      </c>
      <c r="P484" s="61" t="str">
        <f>'Map and Ab list'!G293</f>
        <v>E34</v>
      </c>
      <c r="Q484" s="61" t="e">
        <f t="shared" si="87"/>
        <v>#VALUE!</v>
      </c>
      <c r="S484" s="61" t="str">
        <f>'Map and Ab list'!G365</f>
        <v>E33</v>
      </c>
      <c r="T484" s="61" t="str">
        <f>'Map and Ab list'!G367</f>
        <v>E34</v>
      </c>
      <c r="U484" s="61" t="e">
        <f t="shared" si="88"/>
        <v>#VALUE!</v>
      </c>
      <c r="W484" s="61" t="str">
        <f>'Map and Ab list'!G439</f>
        <v>E33</v>
      </c>
      <c r="X484" s="61" t="str">
        <f>'Map and Ab list'!G441</f>
        <v>E34</v>
      </c>
      <c r="Y484" s="61" t="e">
        <f t="shared" si="89"/>
        <v>#VALUE!</v>
      </c>
      <c r="AA484" s="61" t="str">
        <f>'Map and Ab list'!G513</f>
        <v>E33</v>
      </c>
      <c r="AB484" s="61" t="str">
        <f>'Map and Ab list'!G515</f>
        <v>E34</v>
      </c>
      <c r="AC484" s="61" t="e">
        <f t="shared" si="90"/>
        <v>#VALUE!</v>
      </c>
      <c r="AE484" s="61" t="str">
        <f>'Map and Ab list'!G587</f>
        <v>E33</v>
      </c>
      <c r="AF484" s="61" t="str">
        <f>'Map and Ab list'!G589</f>
        <v>E34</v>
      </c>
      <c r="AG484" s="61" t="e">
        <f t="shared" si="91"/>
        <v>#VALUE!</v>
      </c>
      <c r="AI484" s="61" t="str">
        <f>'Map and Ab list'!G661</f>
        <v>E33</v>
      </c>
      <c r="AJ484" s="61" t="str">
        <f>'Map and Ab list'!G663</f>
        <v>E34</v>
      </c>
      <c r="AK484" s="61" t="e">
        <f t="shared" si="92"/>
        <v>#VALUE!</v>
      </c>
      <c r="AM484" s="61" t="str">
        <f>'Map and Ab list'!G735</f>
        <v>E33</v>
      </c>
      <c r="AN484" s="61" t="str">
        <f>'Map and Ab list'!G737</f>
        <v>E34</v>
      </c>
      <c r="AO484" s="61" t="e">
        <f t="shared" si="93"/>
        <v>#VALUE!</v>
      </c>
      <c r="AQ484" s="61" t="str">
        <f>'Map and Ab list'!G809</f>
        <v>E33</v>
      </c>
      <c r="AR484" s="61" t="str">
        <f>'Map and Ab list'!G811</f>
        <v>E34</v>
      </c>
      <c r="AS484" s="61" t="e">
        <f t="shared" si="94"/>
        <v>#VALUE!</v>
      </c>
      <c r="AU484" s="61" t="str">
        <f>'Map and Ab list'!G883</f>
        <v>E33</v>
      </c>
      <c r="AV484" s="61" t="str">
        <f>'Map and Ab list'!G885</f>
        <v>E34</v>
      </c>
      <c r="AW484" s="61" t="e">
        <f t="shared" si="95"/>
        <v>#VALUE!</v>
      </c>
      <c r="AZ484" s="11"/>
      <c r="BA484" s="11"/>
      <c r="BC484" s="11"/>
      <c r="BD484" s="11"/>
      <c r="BE484" s="11"/>
      <c r="BG484" s="11"/>
      <c r="BH484" s="11"/>
      <c r="BI484" s="11"/>
      <c r="BK484" s="11"/>
      <c r="BL484" s="11"/>
      <c r="BM484" s="11"/>
      <c r="BO484" s="11"/>
      <c r="BP484" s="11"/>
      <c r="BQ484" s="11"/>
      <c r="BS484" s="11"/>
      <c r="BT484" s="11"/>
      <c r="BU484" s="11"/>
      <c r="BW484" s="11"/>
      <c r="BX484" s="11"/>
      <c r="BY484" s="11"/>
      <c r="CA484" s="11"/>
      <c r="CB484" s="11"/>
      <c r="CC484" s="11"/>
      <c r="CE484" s="11"/>
      <c r="CF484" s="11"/>
      <c r="CG484" s="11"/>
      <c r="CI484" s="11"/>
      <c r="CJ484" s="11"/>
      <c r="CK484" s="11"/>
      <c r="CM484" s="11"/>
      <c r="CN484" s="11"/>
      <c r="CO484" s="11"/>
      <c r="CQ484" s="11"/>
      <c r="CR484" s="11"/>
      <c r="CS484" s="11"/>
    </row>
    <row r="485" spans="1:97" ht="14.1" customHeight="1" x14ac:dyDescent="0.2">
      <c r="A485" s="64">
        <v>481</v>
      </c>
      <c r="B485" s="117" t="s">
        <v>1591</v>
      </c>
      <c r="C485" s="61" t="str">
        <f>'Map and Ab list'!H69</f>
        <v>F33</v>
      </c>
      <c r="D485" s="61" t="str">
        <f>'Map and Ab list'!H71</f>
        <v>F34</v>
      </c>
      <c r="E485" s="61" t="e">
        <f t="shared" si="84"/>
        <v>#VALUE!</v>
      </c>
      <c r="G485" s="61" t="str">
        <f>'Map and Ab list'!H143</f>
        <v>F33</v>
      </c>
      <c r="H485" s="61" t="str">
        <f>'Map and Ab list'!H145</f>
        <v>F34</v>
      </c>
      <c r="I485" s="61" t="e">
        <f t="shared" si="85"/>
        <v>#VALUE!</v>
      </c>
      <c r="K485" s="61" t="str">
        <f>'Map and Ab list'!H217</f>
        <v>F33</v>
      </c>
      <c r="L485" s="61" t="str">
        <f>'Map and Ab list'!H219</f>
        <v>F34</v>
      </c>
      <c r="M485" s="61" t="e">
        <f t="shared" si="86"/>
        <v>#VALUE!</v>
      </c>
      <c r="O485" s="61" t="str">
        <f>'Map and Ab list'!H291</f>
        <v>F33</v>
      </c>
      <c r="P485" s="61" t="str">
        <f>'Map and Ab list'!H293</f>
        <v>F34</v>
      </c>
      <c r="Q485" s="61" t="e">
        <f t="shared" si="87"/>
        <v>#VALUE!</v>
      </c>
      <c r="S485" s="61" t="str">
        <f>'Map and Ab list'!H365</f>
        <v>F33</v>
      </c>
      <c r="T485" s="61" t="str">
        <f>'Map and Ab list'!H367</f>
        <v>F34</v>
      </c>
      <c r="U485" s="61" t="e">
        <f t="shared" si="88"/>
        <v>#VALUE!</v>
      </c>
      <c r="W485" s="61" t="str">
        <f>'Map and Ab list'!H439</f>
        <v>F33</v>
      </c>
      <c r="X485" s="61" t="str">
        <f>'Map and Ab list'!H441</f>
        <v>F34</v>
      </c>
      <c r="Y485" s="61" t="e">
        <f t="shared" si="89"/>
        <v>#VALUE!</v>
      </c>
      <c r="AA485" s="61" t="str">
        <f>'Map and Ab list'!H513</f>
        <v>F33</v>
      </c>
      <c r="AB485" s="61" t="str">
        <f>'Map and Ab list'!H515</f>
        <v>F34</v>
      </c>
      <c r="AC485" s="61" t="e">
        <f t="shared" si="90"/>
        <v>#VALUE!</v>
      </c>
      <c r="AE485" s="61" t="str">
        <f>'Map and Ab list'!H587</f>
        <v>F33</v>
      </c>
      <c r="AF485" s="61" t="str">
        <f>'Map and Ab list'!H589</f>
        <v>F34</v>
      </c>
      <c r="AG485" s="61" t="e">
        <f t="shared" si="91"/>
        <v>#VALUE!</v>
      </c>
      <c r="AI485" s="61" t="str">
        <f>'Map and Ab list'!H661</f>
        <v>F33</v>
      </c>
      <c r="AJ485" s="61" t="str">
        <f>'Map and Ab list'!H663</f>
        <v>F34</v>
      </c>
      <c r="AK485" s="61" t="e">
        <f t="shared" si="92"/>
        <v>#VALUE!</v>
      </c>
      <c r="AM485" s="61" t="str">
        <f>'Map and Ab list'!H735</f>
        <v>F33</v>
      </c>
      <c r="AN485" s="61" t="str">
        <f>'Map and Ab list'!H737</f>
        <v>F34</v>
      </c>
      <c r="AO485" s="61" t="e">
        <f t="shared" si="93"/>
        <v>#VALUE!</v>
      </c>
      <c r="AQ485" s="61" t="str">
        <f>'Map and Ab list'!H809</f>
        <v>F33</v>
      </c>
      <c r="AR485" s="61" t="str">
        <f>'Map and Ab list'!H811</f>
        <v>F34</v>
      </c>
      <c r="AS485" s="61" t="e">
        <f t="shared" si="94"/>
        <v>#VALUE!</v>
      </c>
      <c r="AU485" s="61" t="str">
        <f>'Map and Ab list'!H883</f>
        <v>F33</v>
      </c>
      <c r="AV485" s="61" t="str">
        <f>'Map and Ab list'!H885</f>
        <v>F34</v>
      </c>
      <c r="AW485" s="61" t="e">
        <f t="shared" si="95"/>
        <v>#VALUE!</v>
      </c>
      <c r="AZ485" s="11"/>
      <c r="BA485" s="11"/>
      <c r="BC485" s="11"/>
      <c r="BD485" s="11"/>
      <c r="BE485" s="11"/>
      <c r="BG485" s="11"/>
      <c r="BH485" s="11"/>
      <c r="BI485" s="11"/>
      <c r="BK485" s="11"/>
      <c r="BL485" s="11"/>
      <c r="BM485" s="11"/>
      <c r="BO485" s="11"/>
      <c r="BP485" s="11"/>
      <c r="BQ485" s="11"/>
      <c r="BS485" s="11"/>
      <c r="BT485" s="11"/>
      <c r="BU485" s="11"/>
      <c r="BW485" s="11"/>
      <c r="BX485" s="11"/>
      <c r="BY485" s="11"/>
      <c r="CA485" s="11"/>
      <c r="CB485" s="11"/>
      <c r="CC485" s="11"/>
      <c r="CE485" s="11"/>
      <c r="CF485" s="11"/>
      <c r="CG485" s="11"/>
      <c r="CI485" s="11"/>
      <c r="CJ485" s="11"/>
      <c r="CK485" s="11"/>
      <c r="CM485" s="11"/>
      <c r="CN485" s="11"/>
      <c r="CO485" s="11"/>
      <c r="CQ485" s="11"/>
      <c r="CR485" s="11"/>
      <c r="CS485" s="11"/>
    </row>
    <row r="486" spans="1:97" ht="14.1" customHeight="1" x14ac:dyDescent="0.2">
      <c r="A486" s="64">
        <v>482</v>
      </c>
      <c r="B486" s="117" t="s">
        <v>1592</v>
      </c>
      <c r="C486" s="61" t="str">
        <f>'Map and Ab list'!I69</f>
        <v>G33</v>
      </c>
      <c r="D486" s="61" t="str">
        <f>'Map and Ab list'!I71</f>
        <v>G34</v>
      </c>
      <c r="E486" s="61" t="e">
        <f t="shared" si="84"/>
        <v>#VALUE!</v>
      </c>
      <c r="G486" s="61" t="str">
        <f>'Map and Ab list'!I143</f>
        <v>G33</v>
      </c>
      <c r="H486" s="61" t="str">
        <f>'Map and Ab list'!I145</f>
        <v>G34</v>
      </c>
      <c r="I486" s="61" t="e">
        <f t="shared" si="85"/>
        <v>#VALUE!</v>
      </c>
      <c r="K486" s="61" t="str">
        <f>'Map and Ab list'!I217</f>
        <v>G33</v>
      </c>
      <c r="L486" s="61" t="str">
        <f>'Map and Ab list'!I219</f>
        <v>G34</v>
      </c>
      <c r="M486" s="61" t="e">
        <f t="shared" si="86"/>
        <v>#VALUE!</v>
      </c>
      <c r="O486" s="61" t="str">
        <f>'Map and Ab list'!I291</f>
        <v>G33</v>
      </c>
      <c r="P486" s="61" t="str">
        <f>'Map and Ab list'!I293</f>
        <v>G34</v>
      </c>
      <c r="Q486" s="61" t="e">
        <f t="shared" si="87"/>
        <v>#VALUE!</v>
      </c>
      <c r="S486" s="61" t="str">
        <f>'Map and Ab list'!I365</f>
        <v>G33</v>
      </c>
      <c r="T486" s="61" t="str">
        <f>'Map and Ab list'!I367</f>
        <v>G34</v>
      </c>
      <c r="U486" s="61" t="e">
        <f t="shared" si="88"/>
        <v>#VALUE!</v>
      </c>
      <c r="W486" s="61" t="str">
        <f>'Map and Ab list'!I439</f>
        <v>G33</v>
      </c>
      <c r="X486" s="61" t="str">
        <f>'Map and Ab list'!I441</f>
        <v>G34</v>
      </c>
      <c r="Y486" s="61" t="e">
        <f t="shared" si="89"/>
        <v>#VALUE!</v>
      </c>
      <c r="AA486" s="61" t="str">
        <f>'Map and Ab list'!I513</f>
        <v>G33</v>
      </c>
      <c r="AB486" s="61" t="str">
        <f>'Map and Ab list'!I515</f>
        <v>G34</v>
      </c>
      <c r="AC486" s="61" t="e">
        <f t="shared" si="90"/>
        <v>#VALUE!</v>
      </c>
      <c r="AE486" s="61" t="str">
        <f>'Map and Ab list'!I587</f>
        <v>G33</v>
      </c>
      <c r="AF486" s="61" t="str">
        <f>'Map and Ab list'!I589</f>
        <v>G34</v>
      </c>
      <c r="AG486" s="61" t="e">
        <f t="shared" si="91"/>
        <v>#VALUE!</v>
      </c>
      <c r="AI486" s="61" t="str">
        <f>'Map and Ab list'!I661</f>
        <v>G33</v>
      </c>
      <c r="AJ486" s="61" t="str">
        <f>'Map and Ab list'!I663</f>
        <v>G34</v>
      </c>
      <c r="AK486" s="61" t="e">
        <f t="shared" si="92"/>
        <v>#VALUE!</v>
      </c>
      <c r="AM486" s="61" t="str">
        <f>'Map and Ab list'!I735</f>
        <v>G33</v>
      </c>
      <c r="AN486" s="61" t="str">
        <f>'Map and Ab list'!I737</f>
        <v>G34</v>
      </c>
      <c r="AO486" s="61" t="e">
        <f t="shared" si="93"/>
        <v>#VALUE!</v>
      </c>
      <c r="AQ486" s="61" t="str">
        <f>'Map and Ab list'!I809</f>
        <v>G33</v>
      </c>
      <c r="AR486" s="61" t="str">
        <f>'Map and Ab list'!I811</f>
        <v>G34</v>
      </c>
      <c r="AS486" s="61" t="e">
        <f t="shared" si="94"/>
        <v>#VALUE!</v>
      </c>
      <c r="AU486" s="61" t="str">
        <f>'Map and Ab list'!I883</f>
        <v>G33</v>
      </c>
      <c r="AV486" s="61" t="str">
        <f>'Map and Ab list'!I885</f>
        <v>G34</v>
      </c>
      <c r="AW486" s="61" t="e">
        <f t="shared" si="95"/>
        <v>#VALUE!</v>
      </c>
      <c r="AZ486" s="11"/>
      <c r="BA486" s="11"/>
      <c r="BC486" s="11"/>
      <c r="BD486" s="11"/>
      <c r="BE486" s="11"/>
      <c r="BG486" s="11"/>
      <c r="BH486" s="11"/>
      <c r="BI486" s="11"/>
      <c r="BK486" s="11"/>
      <c r="BL486" s="11"/>
      <c r="BM486" s="11"/>
      <c r="BO486" s="11"/>
      <c r="BP486" s="11"/>
      <c r="BQ486" s="11"/>
      <c r="BS486" s="11"/>
      <c r="BT486" s="11"/>
      <c r="BU486" s="11"/>
      <c r="BW486" s="11"/>
      <c r="BX486" s="11"/>
      <c r="BY486" s="11"/>
      <c r="CA486" s="11"/>
      <c r="CB486" s="11"/>
      <c r="CC486" s="11"/>
      <c r="CE486" s="11"/>
      <c r="CF486" s="11"/>
      <c r="CG486" s="11"/>
      <c r="CI486" s="11"/>
      <c r="CJ486" s="11"/>
      <c r="CK486" s="11"/>
      <c r="CM486" s="11"/>
      <c r="CN486" s="11"/>
      <c r="CO486" s="11"/>
      <c r="CQ486" s="11"/>
      <c r="CR486" s="11"/>
      <c r="CS486" s="11"/>
    </row>
    <row r="487" spans="1:97" ht="14.1" customHeight="1" x14ac:dyDescent="0.2">
      <c r="A487" s="64">
        <v>483</v>
      </c>
      <c r="B487" s="117" t="s">
        <v>1593</v>
      </c>
      <c r="C487" s="61" t="str">
        <f>'Map and Ab list'!J69</f>
        <v>H33</v>
      </c>
      <c r="D487" s="61" t="str">
        <f>'Map and Ab list'!J71</f>
        <v>H34</v>
      </c>
      <c r="E487" s="61" t="e">
        <f t="shared" si="84"/>
        <v>#VALUE!</v>
      </c>
      <c r="G487" s="61" t="str">
        <f>'Map and Ab list'!J143</f>
        <v>H33</v>
      </c>
      <c r="H487" s="61" t="str">
        <f>'Map and Ab list'!J145</f>
        <v>H34</v>
      </c>
      <c r="I487" s="61" t="e">
        <f t="shared" si="85"/>
        <v>#VALUE!</v>
      </c>
      <c r="K487" s="61" t="str">
        <f>'Map and Ab list'!J217</f>
        <v>H33</v>
      </c>
      <c r="L487" s="61" t="str">
        <f>'Map and Ab list'!J219</f>
        <v>H34</v>
      </c>
      <c r="M487" s="61" t="e">
        <f t="shared" si="86"/>
        <v>#VALUE!</v>
      </c>
      <c r="O487" s="61" t="str">
        <f>'Map and Ab list'!J291</f>
        <v>H33</v>
      </c>
      <c r="P487" s="61" t="str">
        <f>'Map and Ab list'!J293</f>
        <v>H34</v>
      </c>
      <c r="Q487" s="61" t="e">
        <f t="shared" si="87"/>
        <v>#VALUE!</v>
      </c>
      <c r="S487" s="61" t="str">
        <f>'Map and Ab list'!J365</f>
        <v>H33</v>
      </c>
      <c r="T487" s="61" t="str">
        <f>'Map and Ab list'!J367</f>
        <v>H34</v>
      </c>
      <c r="U487" s="61" t="e">
        <f t="shared" si="88"/>
        <v>#VALUE!</v>
      </c>
      <c r="W487" s="61" t="str">
        <f>'Map and Ab list'!J439</f>
        <v>H33</v>
      </c>
      <c r="X487" s="61" t="str">
        <f>'Map and Ab list'!J441</f>
        <v>H34</v>
      </c>
      <c r="Y487" s="61" t="e">
        <f t="shared" si="89"/>
        <v>#VALUE!</v>
      </c>
      <c r="AA487" s="61" t="str">
        <f>'Map and Ab list'!J513</f>
        <v>H33</v>
      </c>
      <c r="AB487" s="61" t="str">
        <f>'Map and Ab list'!J515</f>
        <v>H34</v>
      </c>
      <c r="AC487" s="61" t="e">
        <f t="shared" si="90"/>
        <v>#VALUE!</v>
      </c>
      <c r="AE487" s="61" t="str">
        <f>'Map and Ab list'!J587</f>
        <v>H33</v>
      </c>
      <c r="AF487" s="61" t="str">
        <f>'Map and Ab list'!J589</f>
        <v>H34</v>
      </c>
      <c r="AG487" s="61" t="e">
        <f t="shared" si="91"/>
        <v>#VALUE!</v>
      </c>
      <c r="AI487" s="61" t="str">
        <f>'Map and Ab list'!J661</f>
        <v>H33</v>
      </c>
      <c r="AJ487" s="61" t="str">
        <f>'Map and Ab list'!J663</f>
        <v>H34</v>
      </c>
      <c r="AK487" s="61" t="e">
        <f t="shared" si="92"/>
        <v>#VALUE!</v>
      </c>
      <c r="AM487" s="61" t="str">
        <f>'Map and Ab list'!J735</f>
        <v>H33</v>
      </c>
      <c r="AN487" s="61" t="str">
        <f>'Map and Ab list'!J737</f>
        <v>H34</v>
      </c>
      <c r="AO487" s="61" t="e">
        <f t="shared" si="93"/>
        <v>#VALUE!</v>
      </c>
      <c r="AQ487" s="61" t="str">
        <f>'Map and Ab list'!J809</f>
        <v>H33</v>
      </c>
      <c r="AR487" s="61" t="str">
        <f>'Map and Ab list'!J811</f>
        <v>H34</v>
      </c>
      <c r="AS487" s="61" t="e">
        <f t="shared" si="94"/>
        <v>#VALUE!</v>
      </c>
      <c r="AU487" s="61" t="str">
        <f>'Map and Ab list'!J883</f>
        <v>H33</v>
      </c>
      <c r="AV487" s="61" t="str">
        <f>'Map and Ab list'!J885</f>
        <v>H34</v>
      </c>
      <c r="AW487" s="61" t="e">
        <f t="shared" si="95"/>
        <v>#VALUE!</v>
      </c>
      <c r="AZ487" s="11"/>
      <c r="BA487" s="11"/>
      <c r="BC487" s="11"/>
      <c r="BD487" s="11"/>
      <c r="BE487" s="11"/>
      <c r="BG487" s="11"/>
      <c r="BH487" s="11"/>
      <c r="BI487" s="11"/>
      <c r="BK487" s="11"/>
      <c r="BL487" s="11"/>
      <c r="BM487" s="11"/>
      <c r="BO487" s="11"/>
      <c r="BP487" s="11"/>
      <c r="BQ487" s="11"/>
      <c r="BS487" s="11"/>
      <c r="BT487" s="11"/>
      <c r="BU487" s="11"/>
      <c r="BW487" s="11"/>
      <c r="BX487" s="11"/>
      <c r="BY487" s="11"/>
      <c r="CA487" s="11"/>
      <c r="CB487" s="11"/>
      <c r="CC487" s="11"/>
      <c r="CE487" s="11"/>
      <c r="CF487" s="11"/>
      <c r="CG487" s="11"/>
      <c r="CI487" s="11"/>
      <c r="CJ487" s="11"/>
      <c r="CK487" s="11"/>
      <c r="CM487" s="11"/>
      <c r="CN487" s="11"/>
      <c r="CO487" s="11"/>
      <c r="CQ487" s="11"/>
      <c r="CR487" s="11"/>
      <c r="CS487" s="11"/>
    </row>
    <row r="488" spans="1:97" ht="14.1" customHeight="1" x14ac:dyDescent="0.2">
      <c r="A488" s="64">
        <v>484</v>
      </c>
      <c r="B488" s="117" t="s">
        <v>1594</v>
      </c>
      <c r="C488" s="61" t="str">
        <f>'Map and Ab list'!K69</f>
        <v>I33</v>
      </c>
      <c r="D488" s="61" t="str">
        <f>'Map and Ab list'!K71</f>
        <v>I34</v>
      </c>
      <c r="E488" s="61" t="e">
        <f t="shared" si="84"/>
        <v>#VALUE!</v>
      </c>
      <c r="G488" s="61" t="str">
        <f>'Map and Ab list'!K143</f>
        <v>I33</v>
      </c>
      <c r="H488" s="61" t="str">
        <f>'Map and Ab list'!K145</f>
        <v>I34</v>
      </c>
      <c r="I488" s="61" t="e">
        <f t="shared" si="85"/>
        <v>#VALUE!</v>
      </c>
      <c r="K488" s="61" t="str">
        <f>'Map and Ab list'!K217</f>
        <v>I33</v>
      </c>
      <c r="L488" s="61" t="str">
        <f>'Map and Ab list'!K219</f>
        <v>I34</v>
      </c>
      <c r="M488" s="61" t="e">
        <f t="shared" si="86"/>
        <v>#VALUE!</v>
      </c>
      <c r="O488" s="61" t="str">
        <f>'Map and Ab list'!K291</f>
        <v>I33</v>
      </c>
      <c r="P488" s="61" t="str">
        <f>'Map and Ab list'!K293</f>
        <v>I34</v>
      </c>
      <c r="Q488" s="61" t="e">
        <f t="shared" si="87"/>
        <v>#VALUE!</v>
      </c>
      <c r="S488" s="61" t="str">
        <f>'Map and Ab list'!K365</f>
        <v>I33</v>
      </c>
      <c r="T488" s="61" t="str">
        <f>'Map and Ab list'!K367</f>
        <v>I34</v>
      </c>
      <c r="U488" s="61" t="e">
        <f t="shared" si="88"/>
        <v>#VALUE!</v>
      </c>
      <c r="W488" s="61" t="str">
        <f>'Map and Ab list'!K439</f>
        <v>I33</v>
      </c>
      <c r="X488" s="61" t="str">
        <f>'Map and Ab list'!K441</f>
        <v>I34</v>
      </c>
      <c r="Y488" s="61" t="e">
        <f t="shared" si="89"/>
        <v>#VALUE!</v>
      </c>
      <c r="AA488" s="61" t="str">
        <f>'Map and Ab list'!K513</f>
        <v>I33</v>
      </c>
      <c r="AB488" s="61" t="str">
        <f>'Map and Ab list'!K515</f>
        <v>I34</v>
      </c>
      <c r="AC488" s="61" t="e">
        <f t="shared" si="90"/>
        <v>#VALUE!</v>
      </c>
      <c r="AE488" s="61" t="str">
        <f>'Map and Ab list'!K587</f>
        <v>I33</v>
      </c>
      <c r="AF488" s="61" t="str">
        <f>'Map and Ab list'!K589</f>
        <v>I34</v>
      </c>
      <c r="AG488" s="61" t="e">
        <f t="shared" si="91"/>
        <v>#VALUE!</v>
      </c>
      <c r="AI488" s="61" t="str">
        <f>'Map and Ab list'!K661</f>
        <v>I33</v>
      </c>
      <c r="AJ488" s="61" t="str">
        <f>'Map and Ab list'!K663</f>
        <v>I34</v>
      </c>
      <c r="AK488" s="61" t="e">
        <f t="shared" si="92"/>
        <v>#VALUE!</v>
      </c>
      <c r="AM488" s="61" t="str">
        <f>'Map and Ab list'!K735</f>
        <v>I33</v>
      </c>
      <c r="AN488" s="61" t="str">
        <f>'Map and Ab list'!K737</f>
        <v>I34</v>
      </c>
      <c r="AO488" s="61" t="e">
        <f t="shared" si="93"/>
        <v>#VALUE!</v>
      </c>
      <c r="AQ488" s="61" t="str">
        <f>'Map and Ab list'!K809</f>
        <v>I33</v>
      </c>
      <c r="AR488" s="61" t="str">
        <f>'Map and Ab list'!K811</f>
        <v>I34</v>
      </c>
      <c r="AS488" s="61" t="e">
        <f t="shared" si="94"/>
        <v>#VALUE!</v>
      </c>
      <c r="AU488" s="61" t="str">
        <f>'Map and Ab list'!K883</f>
        <v>I33</v>
      </c>
      <c r="AV488" s="61" t="str">
        <f>'Map and Ab list'!K885</f>
        <v>I34</v>
      </c>
      <c r="AW488" s="61" t="e">
        <f t="shared" si="95"/>
        <v>#VALUE!</v>
      </c>
      <c r="AZ488" s="11"/>
      <c r="BA488" s="11"/>
      <c r="BC488" s="11"/>
      <c r="BD488" s="11"/>
      <c r="BE488" s="11"/>
      <c r="BG488" s="11"/>
      <c r="BH488" s="11"/>
      <c r="BI488" s="11"/>
      <c r="BK488" s="11"/>
      <c r="BL488" s="11"/>
      <c r="BM488" s="11"/>
      <c r="BO488" s="11"/>
      <c r="BP488" s="11"/>
      <c r="BQ488" s="11"/>
      <c r="BS488" s="11"/>
      <c r="BT488" s="11"/>
      <c r="BU488" s="11"/>
      <c r="BW488" s="11"/>
      <c r="BX488" s="11"/>
      <c r="BY488" s="11"/>
      <c r="CA488" s="11"/>
      <c r="CB488" s="11"/>
      <c r="CC488" s="11"/>
      <c r="CE488" s="11"/>
      <c r="CF488" s="11"/>
      <c r="CG488" s="11"/>
      <c r="CI488" s="11"/>
      <c r="CJ488" s="11"/>
      <c r="CK488" s="11"/>
      <c r="CM488" s="11"/>
      <c r="CN488" s="11"/>
      <c r="CO488" s="11"/>
      <c r="CQ488" s="11"/>
      <c r="CR488" s="11"/>
      <c r="CS488" s="11"/>
    </row>
    <row r="489" spans="1:97" ht="14.1" customHeight="1" x14ac:dyDescent="0.2">
      <c r="A489" s="64">
        <v>485</v>
      </c>
      <c r="B489" s="117" t="s">
        <v>1595</v>
      </c>
      <c r="C489" s="61" t="str">
        <f>'Map and Ab list'!L69</f>
        <v>J33</v>
      </c>
      <c r="D489" s="61" t="str">
        <f>'Map and Ab list'!L71</f>
        <v>J34</v>
      </c>
      <c r="E489" s="61" t="e">
        <f t="shared" si="84"/>
        <v>#VALUE!</v>
      </c>
      <c r="G489" s="61" t="str">
        <f>'Map and Ab list'!L143</f>
        <v>J33</v>
      </c>
      <c r="H489" s="61" t="str">
        <f>'Map and Ab list'!L145</f>
        <v>J34</v>
      </c>
      <c r="I489" s="61" t="e">
        <f t="shared" si="85"/>
        <v>#VALUE!</v>
      </c>
      <c r="K489" s="61" t="str">
        <f>'Map and Ab list'!L217</f>
        <v>J33</v>
      </c>
      <c r="L489" s="61" t="str">
        <f>'Map and Ab list'!L219</f>
        <v>J34</v>
      </c>
      <c r="M489" s="61" t="e">
        <f t="shared" si="86"/>
        <v>#VALUE!</v>
      </c>
      <c r="O489" s="61" t="str">
        <f>'Map and Ab list'!L291</f>
        <v>J33</v>
      </c>
      <c r="P489" s="61" t="str">
        <f>'Map and Ab list'!L293</f>
        <v>J34</v>
      </c>
      <c r="Q489" s="61" t="e">
        <f t="shared" si="87"/>
        <v>#VALUE!</v>
      </c>
      <c r="S489" s="61" t="str">
        <f>'Map and Ab list'!L365</f>
        <v>J33</v>
      </c>
      <c r="T489" s="61" t="str">
        <f>'Map and Ab list'!L367</f>
        <v>J34</v>
      </c>
      <c r="U489" s="61" t="e">
        <f t="shared" si="88"/>
        <v>#VALUE!</v>
      </c>
      <c r="W489" s="61" t="str">
        <f>'Map and Ab list'!L439</f>
        <v>J33</v>
      </c>
      <c r="X489" s="61" t="str">
        <f>'Map and Ab list'!L441</f>
        <v>J34</v>
      </c>
      <c r="Y489" s="61" t="e">
        <f t="shared" si="89"/>
        <v>#VALUE!</v>
      </c>
      <c r="AA489" s="61" t="str">
        <f>'Map and Ab list'!L513</f>
        <v>J33</v>
      </c>
      <c r="AB489" s="61" t="str">
        <f>'Map and Ab list'!L515</f>
        <v>J34</v>
      </c>
      <c r="AC489" s="61" t="e">
        <f t="shared" si="90"/>
        <v>#VALUE!</v>
      </c>
      <c r="AE489" s="61" t="str">
        <f>'Map and Ab list'!L587</f>
        <v>J33</v>
      </c>
      <c r="AF489" s="61" t="str">
        <f>'Map and Ab list'!L589</f>
        <v>J34</v>
      </c>
      <c r="AG489" s="61" t="e">
        <f t="shared" si="91"/>
        <v>#VALUE!</v>
      </c>
      <c r="AI489" s="61" t="str">
        <f>'Map and Ab list'!L661</f>
        <v>J33</v>
      </c>
      <c r="AJ489" s="61" t="str">
        <f>'Map and Ab list'!L663</f>
        <v>J34</v>
      </c>
      <c r="AK489" s="61" t="e">
        <f t="shared" si="92"/>
        <v>#VALUE!</v>
      </c>
      <c r="AM489" s="61" t="str">
        <f>'Map and Ab list'!L735</f>
        <v>J33</v>
      </c>
      <c r="AN489" s="61" t="str">
        <f>'Map and Ab list'!L737</f>
        <v>J34</v>
      </c>
      <c r="AO489" s="61" t="e">
        <f t="shared" si="93"/>
        <v>#VALUE!</v>
      </c>
      <c r="AQ489" s="61" t="str">
        <f>'Map and Ab list'!L809</f>
        <v>J33</v>
      </c>
      <c r="AR489" s="61" t="str">
        <f>'Map and Ab list'!L811</f>
        <v>J34</v>
      </c>
      <c r="AS489" s="61" t="e">
        <f t="shared" si="94"/>
        <v>#VALUE!</v>
      </c>
      <c r="AU489" s="61" t="str">
        <f>'Map and Ab list'!L883</f>
        <v>J33</v>
      </c>
      <c r="AV489" s="61" t="str">
        <f>'Map and Ab list'!L885</f>
        <v>J34</v>
      </c>
      <c r="AW489" s="61" t="e">
        <f t="shared" si="95"/>
        <v>#VALUE!</v>
      </c>
      <c r="AZ489" s="11"/>
      <c r="BA489" s="11"/>
      <c r="BC489" s="11"/>
      <c r="BD489" s="11"/>
      <c r="BE489" s="11"/>
      <c r="BG489" s="11"/>
      <c r="BH489" s="11"/>
      <c r="BI489" s="11"/>
      <c r="BK489" s="11"/>
      <c r="BL489" s="11"/>
      <c r="BM489" s="11"/>
      <c r="BO489" s="11"/>
      <c r="BP489" s="11"/>
      <c r="BQ489" s="11"/>
      <c r="BS489" s="11"/>
      <c r="BT489" s="11"/>
      <c r="BU489" s="11"/>
      <c r="BW489" s="11"/>
      <c r="BX489" s="11"/>
      <c r="BY489" s="11"/>
      <c r="CA489" s="11"/>
      <c r="CB489" s="11"/>
      <c r="CC489" s="11"/>
      <c r="CE489" s="11"/>
      <c r="CF489" s="11"/>
      <c r="CG489" s="11"/>
      <c r="CI489" s="11"/>
      <c r="CJ489" s="11"/>
      <c r="CK489" s="11"/>
      <c r="CM489" s="11"/>
      <c r="CN489" s="11"/>
      <c r="CO489" s="11"/>
      <c r="CQ489" s="11"/>
      <c r="CR489" s="11"/>
      <c r="CS489" s="11"/>
    </row>
    <row r="490" spans="1:97" ht="14.1" customHeight="1" x14ac:dyDescent="0.2">
      <c r="A490" s="64">
        <v>486</v>
      </c>
      <c r="B490" s="117" t="s">
        <v>1596</v>
      </c>
      <c r="C490" s="61" t="str">
        <f>'Map and Ab list'!M69</f>
        <v>K33</v>
      </c>
      <c r="D490" s="61" t="str">
        <f>'Map and Ab list'!M71</f>
        <v>K34</v>
      </c>
      <c r="E490" s="61" t="e">
        <f t="shared" si="84"/>
        <v>#VALUE!</v>
      </c>
      <c r="G490" s="61" t="str">
        <f>'Map and Ab list'!M143</f>
        <v>K33</v>
      </c>
      <c r="H490" s="61" t="str">
        <f>'Map and Ab list'!M145</f>
        <v>K34</v>
      </c>
      <c r="I490" s="61" t="e">
        <f t="shared" si="85"/>
        <v>#VALUE!</v>
      </c>
      <c r="K490" s="61" t="str">
        <f>'Map and Ab list'!M217</f>
        <v>K33</v>
      </c>
      <c r="L490" s="61" t="str">
        <f>'Map and Ab list'!M219</f>
        <v>K34</v>
      </c>
      <c r="M490" s="61" t="e">
        <f t="shared" si="86"/>
        <v>#VALUE!</v>
      </c>
      <c r="O490" s="61" t="str">
        <f>'Map and Ab list'!M291</f>
        <v>K33</v>
      </c>
      <c r="P490" s="61" t="str">
        <f>'Map and Ab list'!M293</f>
        <v>K34</v>
      </c>
      <c r="Q490" s="61" t="e">
        <f t="shared" si="87"/>
        <v>#VALUE!</v>
      </c>
      <c r="S490" s="61" t="str">
        <f>'Map and Ab list'!M365</f>
        <v>K33</v>
      </c>
      <c r="T490" s="61" t="str">
        <f>'Map and Ab list'!M367</f>
        <v>K34</v>
      </c>
      <c r="U490" s="61" t="e">
        <f t="shared" si="88"/>
        <v>#VALUE!</v>
      </c>
      <c r="W490" s="61" t="str">
        <f>'Map and Ab list'!M439</f>
        <v>K33</v>
      </c>
      <c r="X490" s="61" t="str">
        <f>'Map and Ab list'!M441</f>
        <v>K34</v>
      </c>
      <c r="Y490" s="61" t="e">
        <f t="shared" si="89"/>
        <v>#VALUE!</v>
      </c>
      <c r="AA490" s="61" t="str">
        <f>'Map and Ab list'!M513</f>
        <v>K33</v>
      </c>
      <c r="AB490" s="61" t="str">
        <f>'Map and Ab list'!M515</f>
        <v>K34</v>
      </c>
      <c r="AC490" s="61" t="e">
        <f t="shared" si="90"/>
        <v>#VALUE!</v>
      </c>
      <c r="AE490" s="61" t="str">
        <f>'Map and Ab list'!M587</f>
        <v>K33</v>
      </c>
      <c r="AF490" s="61" t="str">
        <f>'Map and Ab list'!M589</f>
        <v>K34</v>
      </c>
      <c r="AG490" s="61" t="e">
        <f t="shared" si="91"/>
        <v>#VALUE!</v>
      </c>
      <c r="AI490" s="61" t="str">
        <f>'Map and Ab list'!M661</f>
        <v>K33</v>
      </c>
      <c r="AJ490" s="61" t="str">
        <f>'Map and Ab list'!M663</f>
        <v>K34</v>
      </c>
      <c r="AK490" s="61" t="e">
        <f t="shared" si="92"/>
        <v>#VALUE!</v>
      </c>
      <c r="AM490" s="61" t="str">
        <f>'Map and Ab list'!M735</f>
        <v>K33</v>
      </c>
      <c r="AN490" s="61" t="str">
        <f>'Map and Ab list'!M737</f>
        <v>K34</v>
      </c>
      <c r="AO490" s="61" t="e">
        <f t="shared" si="93"/>
        <v>#VALUE!</v>
      </c>
      <c r="AQ490" s="61" t="str">
        <f>'Map and Ab list'!M809</f>
        <v>K33</v>
      </c>
      <c r="AR490" s="61" t="str">
        <f>'Map and Ab list'!M811</f>
        <v>K34</v>
      </c>
      <c r="AS490" s="61" t="e">
        <f t="shared" si="94"/>
        <v>#VALUE!</v>
      </c>
      <c r="AU490" s="61" t="str">
        <f>'Map and Ab list'!M883</f>
        <v>K33</v>
      </c>
      <c r="AV490" s="61" t="str">
        <f>'Map and Ab list'!M885</f>
        <v>K34</v>
      </c>
      <c r="AW490" s="61" t="e">
        <f t="shared" si="95"/>
        <v>#VALUE!</v>
      </c>
      <c r="AZ490" s="11"/>
      <c r="BA490" s="11"/>
      <c r="BC490" s="11"/>
      <c r="BD490" s="11"/>
      <c r="BE490" s="11"/>
      <c r="BG490" s="11"/>
      <c r="BH490" s="11"/>
      <c r="BI490" s="11"/>
      <c r="BK490" s="11"/>
      <c r="BL490" s="11"/>
      <c r="BM490" s="11"/>
      <c r="BO490" s="11"/>
      <c r="BP490" s="11"/>
      <c r="BQ490" s="11"/>
      <c r="BS490" s="11"/>
      <c r="BT490" s="11"/>
      <c r="BU490" s="11"/>
      <c r="BW490" s="11"/>
      <c r="BX490" s="11"/>
      <c r="BY490" s="11"/>
      <c r="CA490" s="11"/>
      <c r="CB490" s="11"/>
      <c r="CC490" s="11"/>
      <c r="CE490" s="11"/>
      <c r="CF490" s="11"/>
      <c r="CG490" s="11"/>
      <c r="CI490" s="11"/>
      <c r="CJ490" s="11"/>
      <c r="CK490" s="11"/>
      <c r="CM490" s="11"/>
      <c r="CN490" s="11"/>
      <c r="CO490" s="11"/>
      <c r="CQ490" s="11"/>
      <c r="CR490" s="11"/>
      <c r="CS490" s="11"/>
    </row>
    <row r="491" spans="1:97" ht="14.1" customHeight="1" x14ac:dyDescent="0.2">
      <c r="A491" s="64">
        <v>487</v>
      </c>
      <c r="B491" s="117" t="s">
        <v>1597</v>
      </c>
      <c r="C491" s="61" t="str">
        <f>'Map and Ab list'!N69</f>
        <v>L33</v>
      </c>
      <c r="D491" s="61" t="str">
        <f>'Map and Ab list'!N71</f>
        <v>L34</v>
      </c>
      <c r="E491" s="61" t="e">
        <f t="shared" si="84"/>
        <v>#VALUE!</v>
      </c>
      <c r="G491" s="61" t="str">
        <f>'Map and Ab list'!N143</f>
        <v>L33</v>
      </c>
      <c r="H491" s="61" t="str">
        <f>'Map and Ab list'!N145</f>
        <v>L34</v>
      </c>
      <c r="I491" s="61" t="e">
        <f t="shared" si="85"/>
        <v>#VALUE!</v>
      </c>
      <c r="K491" s="61" t="str">
        <f>'Map and Ab list'!N217</f>
        <v>L33</v>
      </c>
      <c r="L491" s="61" t="str">
        <f>'Map and Ab list'!N219</f>
        <v>L34</v>
      </c>
      <c r="M491" s="61" t="e">
        <f t="shared" si="86"/>
        <v>#VALUE!</v>
      </c>
      <c r="O491" s="61" t="str">
        <f>'Map and Ab list'!N291</f>
        <v>L33</v>
      </c>
      <c r="P491" s="61" t="str">
        <f>'Map and Ab list'!N293</f>
        <v>L34</v>
      </c>
      <c r="Q491" s="61" t="e">
        <f t="shared" si="87"/>
        <v>#VALUE!</v>
      </c>
      <c r="S491" s="61" t="str">
        <f>'Map and Ab list'!N365</f>
        <v>L33</v>
      </c>
      <c r="T491" s="61" t="str">
        <f>'Map and Ab list'!N367</f>
        <v>L34</v>
      </c>
      <c r="U491" s="61" t="e">
        <f t="shared" si="88"/>
        <v>#VALUE!</v>
      </c>
      <c r="W491" s="61" t="str">
        <f>'Map and Ab list'!N439</f>
        <v>L33</v>
      </c>
      <c r="X491" s="61" t="str">
        <f>'Map and Ab list'!N441</f>
        <v>L34</v>
      </c>
      <c r="Y491" s="61" t="e">
        <f t="shared" ref="Y491:Y506" si="96">(W491+X491)/2</f>
        <v>#VALUE!</v>
      </c>
      <c r="AA491" s="61" t="str">
        <f>'Map and Ab list'!N513</f>
        <v>L33</v>
      </c>
      <c r="AB491" s="61" t="str">
        <f>'Map and Ab list'!N515</f>
        <v>L34</v>
      </c>
      <c r="AC491" s="61" t="e">
        <f t="shared" si="90"/>
        <v>#VALUE!</v>
      </c>
      <c r="AE491" s="61" t="str">
        <f>'Map and Ab list'!N587</f>
        <v>L33</v>
      </c>
      <c r="AF491" s="61" t="str">
        <f>'Map and Ab list'!N589</f>
        <v>L34</v>
      </c>
      <c r="AG491" s="61" t="e">
        <f t="shared" si="91"/>
        <v>#VALUE!</v>
      </c>
      <c r="AI491" s="61" t="str">
        <f>'Map and Ab list'!N661</f>
        <v>L33</v>
      </c>
      <c r="AJ491" s="61" t="str">
        <f>'Map and Ab list'!N663</f>
        <v>L34</v>
      </c>
      <c r="AK491" s="61" t="e">
        <f t="shared" si="92"/>
        <v>#VALUE!</v>
      </c>
      <c r="AM491" s="61" t="str">
        <f>'Map and Ab list'!N735</f>
        <v>L33</v>
      </c>
      <c r="AN491" s="61" t="str">
        <f>'Map and Ab list'!N737</f>
        <v>L34</v>
      </c>
      <c r="AO491" s="61" t="e">
        <f t="shared" si="93"/>
        <v>#VALUE!</v>
      </c>
      <c r="AQ491" s="61" t="str">
        <f>'Map and Ab list'!N809</f>
        <v>L33</v>
      </c>
      <c r="AR491" s="61" t="str">
        <f>'Map and Ab list'!N811</f>
        <v>L34</v>
      </c>
      <c r="AS491" s="61" t="e">
        <f t="shared" si="94"/>
        <v>#VALUE!</v>
      </c>
      <c r="AU491" s="61" t="str">
        <f>'Map and Ab list'!N883</f>
        <v>L33</v>
      </c>
      <c r="AV491" s="61" t="str">
        <f>'Map and Ab list'!N885</f>
        <v>L34</v>
      </c>
      <c r="AW491" s="61" t="e">
        <f t="shared" si="95"/>
        <v>#VALUE!</v>
      </c>
      <c r="AZ491" s="11"/>
      <c r="BA491" s="11"/>
      <c r="BC491" s="11"/>
      <c r="BD491" s="11"/>
      <c r="BE491" s="11"/>
      <c r="BG491" s="11"/>
      <c r="BH491" s="11"/>
      <c r="BI491" s="11"/>
      <c r="BK491" s="11"/>
      <c r="BL491" s="11"/>
      <c r="BM491" s="11"/>
      <c r="BO491" s="11"/>
      <c r="BP491" s="11"/>
      <c r="BQ491" s="11"/>
      <c r="BS491" s="11"/>
      <c r="BT491" s="11"/>
      <c r="BU491" s="11"/>
      <c r="BW491" s="11"/>
      <c r="BX491" s="11"/>
      <c r="BY491" s="11"/>
      <c r="CA491" s="11"/>
      <c r="CB491" s="11"/>
      <c r="CC491" s="11"/>
      <c r="CE491" s="11"/>
      <c r="CF491" s="11"/>
      <c r="CG491" s="11"/>
      <c r="CI491" s="11"/>
      <c r="CJ491" s="11"/>
      <c r="CK491" s="11"/>
      <c r="CM491" s="11"/>
      <c r="CN491" s="11"/>
      <c r="CO491" s="11"/>
      <c r="CQ491" s="11"/>
      <c r="CR491" s="11"/>
      <c r="CS491" s="11"/>
    </row>
    <row r="492" spans="1:97" ht="14.1" customHeight="1" x14ac:dyDescent="0.2">
      <c r="A492" s="64">
        <v>488</v>
      </c>
      <c r="B492" s="117" t="s">
        <v>1598</v>
      </c>
      <c r="C492" s="61" t="str">
        <f>'Map and Ab list'!O69</f>
        <v>M33</v>
      </c>
      <c r="D492" s="61" t="str">
        <f>'Map and Ab list'!O71</f>
        <v>M34</v>
      </c>
      <c r="E492" s="61" t="e">
        <f t="shared" si="84"/>
        <v>#VALUE!</v>
      </c>
      <c r="G492" s="61" t="str">
        <f>'Map and Ab list'!O143</f>
        <v>M33</v>
      </c>
      <c r="H492" s="61" t="str">
        <f>'Map and Ab list'!O145</f>
        <v>M34</v>
      </c>
      <c r="I492" s="61" t="e">
        <f t="shared" si="85"/>
        <v>#VALUE!</v>
      </c>
      <c r="K492" s="61" t="str">
        <f>'Map and Ab list'!O217</f>
        <v>M33</v>
      </c>
      <c r="L492" s="61" t="str">
        <f>'Map and Ab list'!O219</f>
        <v>M34</v>
      </c>
      <c r="M492" s="61" t="e">
        <f t="shared" si="86"/>
        <v>#VALUE!</v>
      </c>
      <c r="O492" s="61" t="str">
        <f>'Map and Ab list'!O291</f>
        <v>M33</v>
      </c>
      <c r="P492" s="61" t="str">
        <f>'Map and Ab list'!O293</f>
        <v>M34</v>
      </c>
      <c r="Q492" s="61" t="e">
        <f t="shared" si="87"/>
        <v>#VALUE!</v>
      </c>
      <c r="S492" s="61" t="str">
        <f>'Map and Ab list'!O365</f>
        <v>M33</v>
      </c>
      <c r="T492" s="61" t="str">
        <f>'Map and Ab list'!O367</f>
        <v>M34</v>
      </c>
      <c r="U492" s="61" t="e">
        <f t="shared" si="88"/>
        <v>#VALUE!</v>
      </c>
      <c r="W492" s="61" t="str">
        <f>'Map and Ab list'!O439</f>
        <v>M33</v>
      </c>
      <c r="X492" s="61" t="str">
        <f>'Map and Ab list'!O441</f>
        <v>M34</v>
      </c>
      <c r="Y492" s="61" t="e">
        <f t="shared" si="96"/>
        <v>#VALUE!</v>
      </c>
      <c r="AA492" s="61" t="str">
        <f>'Map and Ab list'!O513</f>
        <v>M33</v>
      </c>
      <c r="AB492" s="61" t="str">
        <f>'Map and Ab list'!O515</f>
        <v>M34</v>
      </c>
      <c r="AC492" s="61" t="e">
        <f t="shared" si="90"/>
        <v>#VALUE!</v>
      </c>
      <c r="AE492" s="61" t="str">
        <f>'Map and Ab list'!O587</f>
        <v>M33</v>
      </c>
      <c r="AF492" s="61" t="str">
        <f>'Map and Ab list'!O589</f>
        <v>M34</v>
      </c>
      <c r="AG492" s="61" t="e">
        <f t="shared" si="91"/>
        <v>#VALUE!</v>
      </c>
      <c r="AI492" s="61" t="str">
        <f>'Map and Ab list'!O661</f>
        <v>M33</v>
      </c>
      <c r="AJ492" s="61" t="str">
        <f>'Map and Ab list'!O663</f>
        <v>M34</v>
      </c>
      <c r="AK492" s="61" t="e">
        <f t="shared" si="92"/>
        <v>#VALUE!</v>
      </c>
      <c r="AM492" s="61" t="str">
        <f>'Map and Ab list'!O735</f>
        <v>M33</v>
      </c>
      <c r="AN492" s="61" t="str">
        <f>'Map and Ab list'!O737</f>
        <v>M34</v>
      </c>
      <c r="AO492" s="61" t="e">
        <f t="shared" ref="AO492:AO506" si="97">(AM492+AN492)/2</f>
        <v>#VALUE!</v>
      </c>
      <c r="AQ492" s="61" t="str">
        <f>'Map and Ab list'!O809</f>
        <v>M33</v>
      </c>
      <c r="AR492" s="61" t="str">
        <f>'Map and Ab list'!O811</f>
        <v>M34</v>
      </c>
      <c r="AS492" s="61" t="e">
        <f t="shared" si="94"/>
        <v>#VALUE!</v>
      </c>
      <c r="AU492" s="61" t="str">
        <f>'Map and Ab list'!O883</f>
        <v>M33</v>
      </c>
      <c r="AV492" s="61" t="str">
        <f>'Map and Ab list'!O885</f>
        <v>M34</v>
      </c>
      <c r="AW492" s="61" t="e">
        <f t="shared" si="95"/>
        <v>#VALUE!</v>
      </c>
      <c r="AZ492" s="11"/>
      <c r="BA492" s="11"/>
      <c r="BC492" s="11"/>
      <c r="BD492" s="11"/>
      <c r="BE492" s="11"/>
      <c r="BG492" s="11"/>
      <c r="BH492" s="11"/>
      <c r="BI492" s="11"/>
      <c r="BK492" s="11"/>
      <c r="BL492" s="11"/>
      <c r="BM492" s="11"/>
      <c r="BO492" s="11"/>
      <c r="BP492" s="11"/>
      <c r="BQ492" s="11"/>
      <c r="BS492" s="11"/>
      <c r="BT492" s="11"/>
      <c r="BU492" s="11"/>
      <c r="BW492" s="11"/>
      <c r="BX492" s="11"/>
      <c r="BY492" s="11"/>
      <c r="CA492" s="11"/>
      <c r="CB492" s="11"/>
      <c r="CC492" s="11"/>
      <c r="CE492" s="11"/>
      <c r="CF492" s="11"/>
      <c r="CG492" s="11"/>
      <c r="CI492" s="11"/>
      <c r="CJ492" s="11"/>
      <c r="CK492" s="11"/>
      <c r="CM492" s="11"/>
      <c r="CN492" s="11"/>
      <c r="CO492" s="11"/>
      <c r="CQ492" s="11"/>
      <c r="CR492" s="11"/>
      <c r="CS492" s="11"/>
    </row>
    <row r="493" spans="1:97" ht="14.1" customHeight="1" x14ac:dyDescent="0.2">
      <c r="A493" s="64">
        <v>489</v>
      </c>
      <c r="B493" s="117" t="s">
        <v>1599</v>
      </c>
      <c r="C493" s="61" t="str">
        <f>'Map and Ab list'!P69</f>
        <v>N33</v>
      </c>
      <c r="D493" s="61" t="str">
        <f>'Map and Ab list'!P71</f>
        <v>N34</v>
      </c>
      <c r="E493" s="61" t="e">
        <f t="shared" si="84"/>
        <v>#VALUE!</v>
      </c>
      <c r="G493" s="61" t="str">
        <f>'Map and Ab list'!P143</f>
        <v>N33</v>
      </c>
      <c r="H493" s="61" t="str">
        <f>'Map and Ab list'!P145</f>
        <v>N34</v>
      </c>
      <c r="I493" s="61" t="e">
        <f t="shared" si="85"/>
        <v>#VALUE!</v>
      </c>
      <c r="K493" s="61" t="str">
        <f>'Map and Ab list'!P217</f>
        <v>N33</v>
      </c>
      <c r="L493" s="61" t="str">
        <f>'Map and Ab list'!P219</f>
        <v>N34</v>
      </c>
      <c r="M493" s="61" t="e">
        <f t="shared" ref="M493:M506" si="98">(K493+L493)/2</f>
        <v>#VALUE!</v>
      </c>
      <c r="O493" s="61" t="str">
        <f>'Map and Ab list'!P291</f>
        <v>N33</v>
      </c>
      <c r="P493" s="61" t="str">
        <f>'Map and Ab list'!P293</f>
        <v>N34</v>
      </c>
      <c r="Q493" s="61" t="e">
        <f t="shared" si="87"/>
        <v>#VALUE!</v>
      </c>
      <c r="S493" s="61" t="str">
        <f>'Map and Ab list'!P365</f>
        <v>N33</v>
      </c>
      <c r="T493" s="61" t="str">
        <f>'Map and Ab list'!P367</f>
        <v>N34</v>
      </c>
      <c r="U493" s="61" t="e">
        <f t="shared" si="88"/>
        <v>#VALUE!</v>
      </c>
      <c r="W493" s="61" t="str">
        <f>'Map and Ab list'!P439</f>
        <v>N33</v>
      </c>
      <c r="X493" s="61" t="str">
        <f>'Map and Ab list'!P441</f>
        <v>N34</v>
      </c>
      <c r="Y493" s="61" t="e">
        <f t="shared" si="96"/>
        <v>#VALUE!</v>
      </c>
      <c r="AA493" s="61" t="str">
        <f>'Map and Ab list'!P513</f>
        <v>N33</v>
      </c>
      <c r="AB493" s="61" t="str">
        <f>'Map and Ab list'!P515</f>
        <v>N34</v>
      </c>
      <c r="AC493" s="61" t="e">
        <f t="shared" si="90"/>
        <v>#VALUE!</v>
      </c>
      <c r="AE493" s="61" t="str">
        <f>'Map and Ab list'!P587</f>
        <v>N33</v>
      </c>
      <c r="AF493" s="61" t="str">
        <f>'Map and Ab list'!P589</f>
        <v>N34</v>
      </c>
      <c r="AG493" s="61" t="e">
        <f t="shared" si="91"/>
        <v>#VALUE!</v>
      </c>
      <c r="AI493" s="61" t="str">
        <f>'Map and Ab list'!P661</f>
        <v>N33</v>
      </c>
      <c r="AJ493" s="61" t="str">
        <f>'Map and Ab list'!P663</f>
        <v>N34</v>
      </c>
      <c r="AK493" s="61" t="e">
        <f t="shared" si="92"/>
        <v>#VALUE!</v>
      </c>
      <c r="AM493" s="61" t="str">
        <f>'Map and Ab list'!P735</f>
        <v>N33</v>
      </c>
      <c r="AN493" s="61" t="str">
        <f>'Map and Ab list'!P737</f>
        <v>N34</v>
      </c>
      <c r="AO493" s="61" t="e">
        <f t="shared" si="97"/>
        <v>#VALUE!</v>
      </c>
      <c r="AQ493" s="61" t="str">
        <f>'Map and Ab list'!P809</f>
        <v>N33</v>
      </c>
      <c r="AR493" s="61" t="str">
        <f>'Map and Ab list'!P811</f>
        <v>N34</v>
      </c>
      <c r="AS493" s="61" t="e">
        <f t="shared" si="94"/>
        <v>#VALUE!</v>
      </c>
      <c r="AU493" s="61" t="str">
        <f>'Map and Ab list'!P883</f>
        <v>N33</v>
      </c>
      <c r="AV493" s="61" t="str">
        <f>'Map and Ab list'!P885</f>
        <v>N34</v>
      </c>
      <c r="AW493" s="61" t="e">
        <f t="shared" ref="AW493:AW506" si="99">(AU493+AV493)/2</f>
        <v>#VALUE!</v>
      </c>
      <c r="AZ493" s="11"/>
      <c r="BA493" s="11"/>
      <c r="BC493" s="11"/>
      <c r="BD493" s="11"/>
      <c r="BE493" s="11"/>
      <c r="BG493" s="11"/>
      <c r="BH493" s="11"/>
      <c r="BI493" s="11"/>
      <c r="BK493" s="11"/>
      <c r="BL493" s="11"/>
      <c r="BM493" s="11"/>
      <c r="BO493" s="11"/>
      <c r="BP493" s="11"/>
      <c r="BQ493" s="11"/>
      <c r="BS493" s="11"/>
      <c r="BT493" s="11"/>
      <c r="BU493" s="11"/>
      <c r="BW493" s="11"/>
      <c r="BX493" s="11"/>
      <c r="BY493" s="11"/>
      <c r="CA493" s="11"/>
      <c r="CB493" s="11"/>
      <c r="CC493" s="11"/>
      <c r="CE493" s="11"/>
      <c r="CF493" s="11"/>
      <c r="CG493" s="11"/>
      <c r="CI493" s="11"/>
      <c r="CJ493" s="11"/>
      <c r="CK493" s="11"/>
      <c r="CM493" s="11"/>
      <c r="CN493" s="11"/>
      <c r="CO493" s="11"/>
      <c r="CQ493" s="11"/>
      <c r="CR493" s="11"/>
      <c r="CS493" s="11"/>
    </row>
    <row r="494" spans="1:97" ht="14.1" customHeight="1" x14ac:dyDescent="0.2">
      <c r="A494" s="64">
        <v>490</v>
      </c>
      <c r="B494" s="117" t="s">
        <v>1600</v>
      </c>
      <c r="C494" s="61" t="str">
        <f>'Map and Ab list'!Q69</f>
        <v>O33</v>
      </c>
      <c r="D494" s="61" t="str">
        <f>'Map and Ab list'!Q71</f>
        <v>O34</v>
      </c>
      <c r="E494" s="61" t="e">
        <f t="shared" si="84"/>
        <v>#VALUE!</v>
      </c>
      <c r="G494" s="61" t="str">
        <f>'Map and Ab list'!Q143</f>
        <v>O33</v>
      </c>
      <c r="H494" s="61" t="str">
        <f>'Map and Ab list'!Q145</f>
        <v>O34</v>
      </c>
      <c r="I494" s="61" t="e">
        <f t="shared" si="85"/>
        <v>#VALUE!</v>
      </c>
      <c r="K494" s="61" t="str">
        <f>'Map and Ab list'!Q217</f>
        <v>O33</v>
      </c>
      <c r="L494" s="61" t="str">
        <f>'Map and Ab list'!Q219</f>
        <v>O34</v>
      </c>
      <c r="M494" s="61" t="e">
        <f t="shared" si="98"/>
        <v>#VALUE!</v>
      </c>
      <c r="O494" s="61" t="str">
        <f>'Map and Ab list'!Q291</f>
        <v>O33</v>
      </c>
      <c r="P494" s="61" t="str">
        <f>'Map and Ab list'!Q293</f>
        <v>O34</v>
      </c>
      <c r="Q494" s="61" t="e">
        <f t="shared" si="87"/>
        <v>#VALUE!</v>
      </c>
      <c r="S494" s="61" t="str">
        <f>'Map and Ab list'!Q365</f>
        <v>O33</v>
      </c>
      <c r="T494" s="61" t="str">
        <f>'Map and Ab list'!Q367</f>
        <v>O34</v>
      </c>
      <c r="U494" s="61" t="e">
        <f t="shared" si="88"/>
        <v>#VALUE!</v>
      </c>
      <c r="W494" s="61" t="str">
        <f>'Map and Ab list'!Q439</f>
        <v>O33</v>
      </c>
      <c r="X494" s="61" t="str">
        <f>'Map and Ab list'!Q441</f>
        <v>O34</v>
      </c>
      <c r="Y494" s="61" t="e">
        <f t="shared" si="96"/>
        <v>#VALUE!</v>
      </c>
      <c r="AA494" s="61" t="str">
        <f>'Map and Ab list'!Q513</f>
        <v>O33</v>
      </c>
      <c r="AB494" s="61" t="str">
        <f>'Map and Ab list'!Q515</f>
        <v>O34</v>
      </c>
      <c r="AC494" s="61" t="e">
        <f t="shared" si="90"/>
        <v>#VALUE!</v>
      </c>
      <c r="AE494" s="61" t="str">
        <f>'Map and Ab list'!Q587</f>
        <v>O33</v>
      </c>
      <c r="AF494" s="61" t="str">
        <f>'Map and Ab list'!Q589</f>
        <v>O34</v>
      </c>
      <c r="AG494" s="61" t="e">
        <f t="shared" si="91"/>
        <v>#VALUE!</v>
      </c>
      <c r="AI494" s="61" t="str">
        <f>'Map and Ab list'!Q661</f>
        <v>O33</v>
      </c>
      <c r="AJ494" s="61" t="str">
        <f>'Map and Ab list'!Q663</f>
        <v>O34</v>
      </c>
      <c r="AK494" s="61" t="e">
        <f t="shared" ref="AK494:AK506" si="100">(AI494+AJ494)/2</f>
        <v>#VALUE!</v>
      </c>
      <c r="AM494" s="61" t="str">
        <f>'Map and Ab list'!Q735</f>
        <v>O33</v>
      </c>
      <c r="AN494" s="61" t="str">
        <f>'Map and Ab list'!Q737</f>
        <v>O34</v>
      </c>
      <c r="AO494" s="61" t="e">
        <f t="shared" si="97"/>
        <v>#VALUE!</v>
      </c>
      <c r="AQ494" s="61" t="str">
        <f>'Map and Ab list'!Q809</f>
        <v>O33</v>
      </c>
      <c r="AR494" s="61" t="str">
        <f>'Map and Ab list'!Q811</f>
        <v>O34</v>
      </c>
      <c r="AS494" s="61" t="e">
        <f t="shared" si="94"/>
        <v>#VALUE!</v>
      </c>
      <c r="AU494" s="61" t="str">
        <f>'Map and Ab list'!Q883</f>
        <v>O33</v>
      </c>
      <c r="AV494" s="61" t="str">
        <f>'Map and Ab list'!Q885</f>
        <v>O34</v>
      </c>
      <c r="AW494" s="61" t="e">
        <f t="shared" si="99"/>
        <v>#VALUE!</v>
      </c>
      <c r="AZ494" s="11"/>
      <c r="BA494" s="11"/>
      <c r="BC494" s="11"/>
      <c r="BD494" s="11"/>
      <c r="BE494" s="11"/>
      <c r="BG494" s="11"/>
      <c r="BH494" s="11"/>
      <c r="BI494" s="11"/>
      <c r="BK494" s="11"/>
      <c r="BL494" s="11"/>
      <c r="BM494" s="11"/>
      <c r="BO494" s="11"/>
      <c r="BP494" s="11"/>
      <c r="BQ494" s="11"/>
      <c r="BS494" s="11"/>
      <c r="BT494" s="11"/>
      <c r="BU494" s="11"/>
      <c r="BW494" s="11"/>
      <c r="BX494" s="11"/>
      <c r="BY494" s="11"/>
      <c r="CA494" s="11"/>
      <c r="CB494" s="11"/>
      <c r="CC494" s="11"/>
      <c r="CE494" s="11"/>
      <c r="CF494" s="11"/>
      <c r="CG494" s="11"/>
      <c r="CI494" s="11"/>
      <c r="CJ494" s="11"/>
      <c r="CK494" s="11"/>
      <c r="CM494" s="11"/>
      <c r="CN494" s="11"/>
      <c r="CO494" s="11"/>
      <c r="CQ494" s="11"/>
      <c r="CR494" s="11"/>
      <c r="CS494" s="11"/>
    </row>
    <row r="495" spans="1:97" ht="14.1" customHeight="1" x14ac:dyDescent="0.2">
      <c r="A495" s="64">
        <v>491</v>
      </c>
      <c r="B495" s="117" t="s">
        <v>1601</v>
      </c>
      <c r="C495" s="61" t="str">
        <f>'Map and Ab list'!R69</f>
        <v>P33</v>
      </c>
      <c r="D495" s="61" t="str">
        <f>'Map and Ab list'!R71</f>
        <v>P34</v>
      </c>
      <c r="E495" s="61" t="e">
        <f t="shared" si="84"/>
        <v>#VALUE!</v>
      </c>
      <c r="G495" s="61" t="str">
        <f>'Map and Ab list'!R143</f>
        <v>P33</v>
      </c>
      <c r="H495" s="61" t="str">
        <f>'Map and Ab list'!R145</f>
        <v>P34</v>
      </c>
      <c r="I495" s="61" t="e">
        <f t="shared" si="85"/>
        <v>#VALUE!</v>
      </c>
      <c r="K495" s="61" t="str">
        <f>'Map and Ab list'!R217</f>
        <v>P33</v>
      </c>
      <c r="L495" s="61" t="str">
        <f>'Map and Ab list'!R219</f>
        <v>P34</v>
      </c>
      <c r="M495" s="61" t="e">
        <f t="shared" si="98"/>
        <v>#VALUE!</v>
      </c>
      <c r="O495" s="61" t="str">
        <f>'Map and Ab list'!R291</f>
        <v>P33</v>
      </c>
      <c r="P495" s="61" t="str">
        <f>'Map and Ab list'!R293</f>
        <v>P34</v>
      </c>
      <c r="Q495" s="61" t="e">
        <f t="shared" si="87"/>
        <v>#VALUE!</v>
      </c>
      <c r="S495" s="61" t="str">
        <f>'Map and Ab list'!R365</f>
        <v>P33</v>
      </c>
      <c r="T495" s="61" t="str">
        <f>'Map and Ab list'!R367</f>
        <v>P34</v>
      </c>
      <c r="U495" s="61" t="e">
        <f t="shared" si="88"/>
        <v>#VALUE!</v>
      </c>
      <c r="W495" s="61" t="str">
        <f>'Map and Ab list'!R439</f>
        <v>P33</v>
      </c>
      <c r="X495" s="61" t="str">
        <f>'Map and Ab list'!R441</f>
        <v>P34</v>
      </c>
      <c r="Y495" s="61" t="e">
        <f t="shared" si="96"/>
        <v>#VALUE!</v>
      </c>
      <c r="AA495" s="61" t="str">
        <f>'Map and Ab list'!R513</f>
        <v>P33</v>
      </c>
      <c r="AB495" s="61" t="str">
        <f>'Map and Ab list'!R515</f>
        <v>P34</v>
      </c>
      <c r="AC495" s="61" t="e">
        <f t="shared" ref="AC495:AC506" si="101">(AA495+AB495)/2</f>
        <v>#VALUE!</v>
      </c>
      <c r="AE495" s="61" t="str">
        <f>'Map and Ab list'!R587</f>
        <v>P33</v>
      </c>
      <c r="AF495" s="61" t="str">
        <f>'Map and Ab list'!R589</f>
        <v>P34</v>
      </c>
      <c r="AG495" s="61" t="e">
        <f t="shared" ref="AG495:AG506" si="102">(AE495+AF495)/2</f>
        <v>#VALUE!</v>
      </c>
      <c r="AI495" s="61" t="str">
        <f>'Map and Ab list'!R661</f>
        <v>P33</v>
      </c>
      <c r="AJ495" s="61" t="str">
        <f>'Map and Ab list'!R663</f>
        <v>P34</v>
      </c>
      <c r="AK495" s="61" t="e">
        <f t="shared" si="100"/>
        <v>#VALUE!</v>
      </c>
      <c r="AM495" s="61" t="str">
        <f>'Map and Ab list'!R735</f>
        <v>P33</v>
      </c>
      <c r="AN495" s="61" t="str">
        <f>'Map and Ab list'!R737</f>
        <v>P34</v>
      </c>
      <c r="AO495" s="61" t="e">
        <f t="shared" si="97"/>
        <v>#VALUE!</v>
      </c>
      <c r="AQ495" s="61" t="str">
        <f>'Map and Ab list'!R809</f>
        <v>P33</v>
      </c>
      <c r="AR495" s="61" t="str">
        <f>'Map and Ab list'!R811</f>
        <v>P34</v>
      </c>
      <c r="AS495" s="61" t="e">
        <f t="shared" ref="AS495:AS506" si="103">(AQ495+AR495)/2</f>
        <v>#VALUE!</v>
      </c>
      <c r="AU495" s="61" t="str">
        <f>'Map and Ab list'!R883</f>
        <v>P33</v>
      </c>
      <c r="AV495" s="61" t="str">
        <f>'Map and Ab list'!R885</f>
        <v>P34</v>
      </c>
      <c r="AW495" s="61" t="e">
        <f t="shared" si="99"/>
        <v>#VALUE!</v>
      </c>
      <c r="AZ495" s="11"/>
      <c r="BA495" s="11"/>
      <c r="BC495" s="11"/>
      <c r="BD495" s="11"/>
      <c r="BE495" s="11"/>
      <c r="BG495" s="11"/>
      <c r="BH495" s="11"/>
      <c r="BI495" s="11"/>
      <c r="BK495" s="11"/>
      <c r="BL495" s="11"/>
      <c r="BM495" s="11"/>
      <c r="BO495" s="11"/>
      <c r="BP495" s="11"/>
      <c r="BQ495" s="11"/>
      <c r="BS495" s="11"/>
      <c r="BT495" s="11"/>
      <c r="BU495" s="11"/>
      <c r="BW495" s="11"/>
      <c r="BX495" s="11"/>
      <c r="BY495" s="11"/>
      <c r="CA495" s="11"/>
      <c r="CB495" s="11"/>
      <c r="CC495" s="11"/>
      <c r="CE495" s="11"/>
      <c r="CF495" s="11"/>
      <c r="CG495" s="11"/>
      <c r="CI495" s="11"/>
      <c r="CJ495" s="11"/>
      <c r="CK495" s="11"/>
      <c r="CM495" s="11"/>
      <c r="CN495" s="11"/>
      <c r="CO495" s="11"/>
      <c r="CQ495" s="11"/>
      <c r="CR495" s="11"/>
      <c r="CS495" s="11"/>
    </row>
    <row r="496" spans="1:97" ht="14.1" customHeight="1" x14ac:dyDescent="0.2">
      <c r="A496" s="64">
        <v>492</v>
      </c>
      <c r="B496" s="117" t="s">
        <v>1602</v>
      </c>
      <c r="C496" s="61" t="str">
        <f>'Map and Ab list'!S69</f>
        <v>S33</v>
      </c>
      <c r="D496" s="61" t="str">
        <f>'Map and Ab list'!S71</f>
        <v>S34</v>
      </c>
      <c r="E496" s="61" t="e">
        <f t="shared" si="84"/>
        <v>#VALUE!</v>
      </c>
      <c r="G496" s="61" t="str">
        <f>'Map and Ab list'!S143</f>
        <v>S33</v>
      </c>
      <c r="H496" s="61" t="str">
        <f>'Map and Ab list'!S145</f>
        <v>S34</v>
      </c>
      <c r="I496" s="61" t="e">
        <f t="shared" si="85"/>
        <v>#VALUE!</v>
      </c>
      <c r="K496" s="61" t="str">
        <f>'Map and Ab list'!S217</f>
        <v>S33</v>
      </c>
      <c r="L496" s="61" t="str">
        <f>'Map and Ab list'!S219</f>
        <v>S34</v>
      </c>
      <c r="M496" s="61" t="e">
        <f t="shared" si="98"/>
        <v>#VALUE!</v>
      </c>
      <c r="O496" s="61" t="str">
        <f>'Map and Ab list'!S291</f>
        <v>S33</v>
      </c>
      <c r="P496" s="61" t="str">
        <f>'Map and Ab list'!S293</f>
        <v>S34</v>
      </c>
      <c r="Q496" s="61" t="e">
        <f t="shared" si="87"/>
        <v>#VALUE!</v>
      </c>
      <c r="S496" s="61" t="str">
        <f>'Map and Ab list'!S365</f>
        <v>S33</v>
      </c>
      <c r="T496" s="61" t="str">
        <f>'Map and Ab list'!S367</f>
        <v>S34</v>
      </c>
      <c r="U496" s="61" t="e">
        <f t="shared" ref="U496:U506" si="104">(S496+T496)/2</f>
        <v>#VALUE!</v>
      </c>
      <c r="W496" s="61" t="str">
        <f>'Map and Ab list'!S439</f>
        <v>S33</v>
      </c>
      <c r="X496" s="61" t="str">
        <f>'Map and Ab list'!S441</f>
        <v>S34</v>
      </c>
      <c r="Y496" s="61" t="e">
        <f t="shared" si="96"/>
        <v>#VALUE!</v>
      </c>
      <c r="AA496" s="61" t="str">
        <f>'Map and Ab list'!S513</f>
        <v>S33</v>
      </c>
      <c r="AB496" s="61" t="str">
        <f>'Map and Ab list'!S515</f>
        <v>S34</v>
      </c>
      <c r="AC496" s="61" t="e">
        <f t="shared" si="101"/>
        <v>#VALUE!</v>
      </c>
      <c r="AE496" s="61" t="str">
        <f>'Map and Ab list'!S587</f>
        <v>S33</v>
      </c>
      <c r="AF496" s="61" t="str">
        <f>'Map and Ab list'!S589</f>
        <v>S34</v>
      </c>
      <c r="AG496" s="61" t="e">
        <f t="shared" si="102"/>
        <v>#VALUE!</v>
      </c>
      <c r="AI496" s="61" t="str">
        <f>'Map and Ab list'!S661</f>
        <v>S33</v>
      </c>
      <c r="AJ496" s="61" t="str">
        <f>'Map and Ab list'!S663</f>
        <v>S34</v>
      </c>
      <c r="AK496" s="61" t="e">
        <f t="shared" si="100"/>
        <v>#VALUE!</v>
      </c>
      <c r="AM496" s="61" t="str">
        <f>'Map and Ab list'!S735</f>
        <v>S33</v>
      </c>
      <c r="AN496" s="61" t="str">
        <f>'Map and Ab list'!S737</f>
        <v>S34</v>
      </c>
      <c r="AO496" s="61" t="e">
        <f t="shared" si="97"/>
        <v>#VALUE!</v>
      </c>
      <c r="AQ496" s="61" t="str">
        <f>'Map and Ab list'!S809</f>
        <v>S33</v>
      </c>
      <c r="AR496" s="61" t="str">
        <f>'Map and Ab list'!S811</f>
        <v>S34</v>
      </c>
      <c r="AS496" s="61" t="e">
        <f t="shared" si="103"/>
        <v>#VALUE!</v>
      </c>
      <c r="AU496" s="61" t="str">
        <f>'Map and Ab list'!S883</f>
        <v>S33</v>
      </c>
      <c r="AV496" s="61" t="str">
        <f>'Map and Ab list'!S885</f>
        <v>S34</v>
      </c>
      <c r="AW496" s="61" t="e">
        <f t="shared" si="99"/>
        <v>#VALUE!</v>
      </c>
      <c r="AZ496" s="11"/>
      <c r="BA496" s="11"/>
      <c r="BC496" s="11"/>
      <c r="BD496" s="11"/>
      <c r="BE496" s="11"/>
      <c r="BG496" s="11"/>
      <c r="BH496" s="11"/>
      <c r="BI496" s="11"/>
      <c r="BK496" s="11"/>
      <c r="BL496" s="11"/>
      <c r="BM496" s="11"/>
      <c r="BO496" s="11"/>
      <c r="BP496" s="11"/>
      <c r="BQ496" s="11"/>
      <c r="BS496" s="11"/>
      <c r="BT496" s="11"/>
      <c r="BU496" s="11"/>
      <c r="BW496" s="11"/>
      <c r="BX496" s="11"/>
      <c r="BY496" s="11"/>
      <c r="CA496" s="11"/>
      <c r="CB496" s="11"/>
      <c r="CC496" s="11"/>
      <c r="CE496" s="11"/>
      <c r="CF496" s="11"/>
      <c r="CG496" s="11"/>
      <c r="CI496" s="11"/>
      <c r="CJ496" s="11"/>
      <c r="CK496" s="11"/>
      <c r="CM496" s="11"/>
      <c r="CN496" s="11"/>
      <c r="CO496" s="11"/>
      <c r="CQ496" s="11"/>
      <c r="CR496" s="11"/>
      <c r="CS496" s="11"/>
    </row>
    <row r="497" spans="1:97" ht="14.1" customHeight="1" x14ac:dyDescent="0.2">
      <c r="A497" s="64">
        <v>493</v>
      </c>
      <c r="B497" s="117" t="s">
        <v>1603</v>
      </c>
      <c r="C497" s="61" t="str">
        <f>'Map and Ab list'!T69</f>
        <v>R33</v>
      </c>
      <c r="D497" s="61" t="str">
        <f>'Map and Ab list'!T71</f>
        <v>R34</v>
      </c>
      <c r="E497" s="61" t="e">
        <f t="shared" si="84"/>
        <v>#VALUE!</v>
      </c>
      <c r="G497" s="61" t="str">
        <f>'Map and Ab list'!T143</f>
        <v>R33</v>
      </c>
      <c r="H497" s="61" t="str">
        <f>'Map and Ab list'!T145</f>
        <v>R34</v>
      </c>
      <c r="I497" s="61" t="e">
        <f t="shared" si="85"/>
        <v>#VALUE!</v>
      </c>
      <c r="K497" s="61" t="str">
        <f>'Map and Ab list'!T217</f>
        <v>R33</v>
      </c>
      <c r="L497" s="61" t="str">
        <f>'Map and Ab list'!T219</f>
        <v>R34</v>
      </c>
      <c r="M497" s="61" t="e">
        <f t="shared" si="98"/>
        <v>#VALUE!</v>
      </c>
      <c r="O497" s="61" t="str">
        <f>'Map and Ab list'!T291</f>
        <v>R33</v>
      </c>
      <c r="P497" s="61" t="str">
        <f>'Map and Ab list'!T293</f>
        <v>R34</v>
      </c>
      <c r="Q497" s="61" t="e">
        <f t="shared" ref="Q497:Q506" si="105">(O497+P497)/2</f>
        <v>#VALUE!</v>
      </c>
      <c r="S497" s="61" t="str">
        <f>'Map and Ab list'!T365</f>
        <v>R33</v>
      </c>
      <c r="T497" s="61" t="str">
        <f>'Map and Ab list'!T367</f>
        <v>R34</v>
      </c>
      <c r="U497" s="61" t="e">
        <f t="shared" si="104"/>
        <v>#VALUE!</v>
      </c>
      <c r="W497" s="61" t="str">
        <f>'Map and Ab list'!T439</f>
        <v>R33</v>
      </c>
      <c r="X497" s="61" t="str">
        <f>'Map and Ab list'!T441</f>
        <v>R34</v>
      </c>
      <c r="Y497" s="61" t="e">
        <f t="shared" si="96"/>
        <v>#VALUE!</v>
      </c>
      <c r="AA497" s="61" t="str">
        <f>'Map and Ab list'!T513</f>
        <v>R33</v>
      </c>
      <c r="AB497" s="61" t="str">
        <f>'Map and Ab list'!T515</f>
        <v>R34</v>
      </c>
      <c r="AC497" s="61" t="e">
        <f t="shared" si="101"/>
        <v>#VALUE!</v>
      </c>
      <c r="AE497" s="61" t="str">
        <f>'Map and Ab list'!T587</f>
        <v>R33</v>
      </c>
      <c r="AF497" s="61" t="str">
        <f>'Map and Ab list'!T589</f>
        <v>R34</v>
      </c>
      <c r="AG497" s="61" t="e">
        <f t="shared" si="102"/>
        <v>#VALUE!</v>
      </c>
      <c r="AI497" s="61" t="str">
        <f>'Map and Ab list'!T661</f>
        <v>R33</v>
      </c>
      <c r="AJ497" s="61" t="str">
        <f>'Map and Ab list'!T663</f>
        <v>R34</v>
      </c>
      <c r="AK497" s="61" t="e">
        <f t="shared" si="100"/>
        <v>#VALUE!</v>
      </c>
      <c r="AM497" s="61" t="str">
        <f>'Map and Ab list'!T735</f>
        <v>R33</v>
      </c>
      <c r="AN497" s="61" t="str">
        <f>'Map and Ab list'!T737</f>
        <v>R34</v>
      </c>
      <c r="AO497" s="61" t="e">
        <f t="shared" si="97"/>
        <v>#VALUE!</v>
      </c>
      <c r="AQ497" s="61" t="str">
        <f>'Map and Ab list'!T809</f>
        <v>R33</v>
      </c>
      <c r="AR497" s="61" t="str">
        <f>'Map and Ab list'!T811</f>
        <v>R34</v>
      </c>
      <c r="AS497" s="61" t="e">
        <f t="shared" si="103"/>
        <v>#VALUE!</v>
      </c>
      <c r="AU497" s="61" t="str">
        <f>'Map and Ab list'!T883</f>
        <v>R33</v>
      </c>
      <c r="AV497" s="61" t="str">
        <f>'Map and Ab list'!T885</f>
        <v>R34</v>
      </c>
      <c r="AW497" s="61" t="e">
        <f t="shared" si="99"/>
        <v>#VALUE!</v>
      </c>
      <c r="AZ497" s="11"/>
      <c r="BA497" s="11"/>
      <c r="BC497" s="11"/>
      <c r="BD497" s="11"/>
      <c r="BE497" s="11"/>
      <c r="BG497" s="11"/>
      <c r="BH497" s="11"/>
      <c r="BI497" s="11"/>
      <c r="BK497" s="11"/>
      <c r="BL497" s="11"/>
      <c r="BM497" s="11"/>
      <c r="BO497" s="11"/>
      <c r="BP497" s="11"/>
      <c r="BQ497" s="11"/>
      <c r="BS497" s="11"/>
      <c r="BT497" s="11"/>
      <c r="BU497" s="11"/>
      <c r="BW497" s="11"/>
      <c r="BX497" s="11"/>
      <c r="BY497" s="11"/>
      <c r="CA497" s="11"/>
      <c r="CB497" s="11"/>
      <c r="CC497" s="11"/>
      <c r="CE497" s="11"/>
      <c r="CF497" s="11"/>
      <c r="CG497" s="11"/>
      <c r="CI497" s="11"/>
      <c r="CJ497" s="11"/>
      <c r="CK497" s="11"/>
      <c r="CM497" s="11"/>
      <c r="CN497" s="11"/>
      <c r="CO497" s="11"/>
      <c r="CQ497" s="11"/>
      <c r="CR497" s="11"/>
      <c r="CS497" s="11"/>
    </row>
    <row r="498" spans="1:97" ht="14.1" customHeight="1" x14ac:dyDescent="0.2">
      <c r="A498" s="64">
        <v>494</v>
      </c>
      <c r="B498" s="117" t="s">
        <v>1604</v>
      </c>
      <c r="C498" s="61" t="str">
        <f>'Map and Ab list'!U69</f>
        <v>S33</v>
      </c>
      <c r="D498" s="61" t="str">
        <f>'Map and Ab list'!U71</f>
        <v>S34</v>
      </c>
      <c r="E498" s="61" t="e">
        <f t="shared" si="84"/>
        <v>#VALUE!</v>
      </c>
      <c r="G498" s="61" t="str">
        <f>'Map and Ab list'!U143</f>
        <v>S33</v>
      </c>
      <c r="H498" s="61" t="str">
        <f>'Map and Ab list'!U145</f>
        <v>S34</v>
      </c>
      <c r="I498" s="61" t="e">
        <f t="shared" ref="I498:I506" si="106">(G498+H498)/2</f>
        <v>#VALUE!</v>
      </c>
      <c r="K498" s="61" t="str">
        <f>'Map and Ab list'!U217</f>
        <v>S33</v>
      </c>
      <c r="L498" s="61" t="str">
        <f>'Map and Ab list'!U219</f>
        <v>S34</v>
      </c>
      <c r="M498" s="61" t="e">
        <f t="shared" si="98"/>
        <v>#VALUE!</v>
      </c>
      <c r="O498" s="61" t="str">
        <f>'Map and Ab list'!U291</f>
        <v>S33</v>
      </c>
      <c r="P498" s="61" t="str">
        <f>'Map and Ab list'!U293</f>
        <v>S34</v>
      </c>
      <c r="Q498" s="61" t="e">
        <f t="shared" si="105"/>
        <v>#VALUE!</v>
      </c>
      <c r="S498" s="61" t="str">
        <f>'Map and Ab list'!U365</f>
        <v>S33</v>
      </c>
      <c r="T498" s="61" t="str">
        <f>'Map and Ab list'!U367</f>
        <v>S34</v>
      </c>
      <c r="U498" s="61" t="e">
        <f t="shared" si="104"/>
        <v>#VALUE!</v>
      </c>
      <c r="W498" s="61" t="str">
        <f>'Map and Ab list'!U439</f>
        <v>S33</v>
      </c>
      <c r="X498" s="61" t="str">
        <f>'Map and Ab list'!U441</f>
        <v>S34</v>
      </c>
      <c r="Y498" s="61" t="e">
        <f t="shared" si="96"/>
        <v>#VALUE!</v>
      </c>
      <c r="AA498" s="61" t="str">
        <f>'Map and Ab list'!U513</f>
        <v>S33</v>
      </c>
      <c r="AB498" s="61" t="str">
        <f>'Map and Ab list'!U515</f>
        <v>S34</v>
      </c>
      <c r="AC498" s="61" t="e">
        <f t="shared" si="101"/>
        <v>#VALUE!</v>
      </c>
      <c r="AE498" s="61" t="str">
        <f>'Map and Ab list'!U587</f>
        <v>S33</v>
      </c>
      <c r="AF498" s="61" t="str">
        <f>'Map and Ab list'!U589</f>
        <v>S34</v>
      </c>
      <c r="AG498" s="61" t="e">
        <f t="shared" si="102"/>
        <v>#VALUE!</v>
      </c>
      <c r="AI498" s="61" t="str">
        <f>'Map and Ab list'!U661</f>
        <v>S33</v>
      </c>
      <c r="AJ498" s="61" t="str">
        <f>'Map and Ab list'!U663</f>
        <v>S34</v>
      </c>
      <c r="AK498" s="61" t="e">
        <f t="shared" si="100"/>
        <v>#VALUE!</v>
      </c>
      <c r="AM498" s="61" t="str">
        <f>'Map and Ab list'!U735</f>
        <v>S33</v>
      </c>
      <c r="AN498" s="61" t="str">
        <f>'Map and Ab list'!U737</f>
        <v>S34</v>
      </c>
      <c r="AO498" s="61" t="e">
        <f t="shared" si="97"/>
        <v>#VALUE!</v>
      </c>
      <c r="AQ498" s="61" t="str">
        <f>'Map and Ab list'!U809</f>
        <v>S33</v>
      </c>
      <c r="AR498" s="61" t="str">
        <f>'Map and Ab list'!U811</f>
        <v>S34</v>
      </c>
      <c r="AS498" s="61" t="e">
        <f t="shared" si="103"/>
        <v>#VALUE!</v>
      </c>
      <c r="AU498" s="61" t="str">
        <f>'Map and Ab list'!U883</f>
        <v>S33</v>
      </c>
      <c r="AV498" s="61" t="str">
        <f>'Map and Ab list'!U885</f>
        <v>S34</v>
      </c>
      <c r="AW498" s="61" t="e">
        <f t="shared" si="99"/>
        <v>#VALUE!</v>
      </c>
      <c r="AZ498" s="11"/>
      <c r="BA498" s="11"/>
      <c r="BC498" s="11"/>
      <c r="BD498" s="11"/>
      <c r="BE498" s="11"/>
      <c r="BG498" s="11"/>
      <c r="BH498" s="11"/>
      <c r="BI498" s="11"/>
      <c r="BK498" s="11"/>
      <c r="BL498" s="11"/>
      <c r="BM498" s="11"/>
      <c r="BO498" s="11"/>
      <c r="BP498" s="11"/>
      <c r="BQ498" s="11"/>
      <c r="BS498" s="11"/>
      <c r="BT498" s="11"/>
      <c r="BU498" s="11"/>
      <c r="BW498" s="11"/>
      <c r="BX498" s="11"/>
      <c r="BY498" s="11"/>
      <c r="CA498" s="11"/>
      <c r="CB498" s="11"/>
      <c r="CC498" s="11"/>
      <c r="CE498" s="11"/>
      <c r="CF498" s="11"/>
      <c r="CG498" s="11"/>
      <c r="CI498" s="11"/>
      <c r="CJ498" s="11"/>
      <c r="CK498" s="11"/>
      <c r="CM498" s="11"/>
      <c r="CN498" s="11"/>
      <c r="CO498" s="11"/>
      <c r="CQ498" s="11"/>
      <c r="CR498" s="11"/>
      <c r="CS498" s="11"/>
    </row>
    <row r="499" spans="1:97" ht="14.1" customHeight="1" x14ac:dyDescent="0.2">
      <c r="A499" s="64">
        <v>495</v>
      </c>
      <c r="B499" s="117" t="s">
        <v>1605</v>
      </c>
      <c r="C499" s="61" t="str">
        <f>'Map and Ab list'!V69</f>
        <v>T33</v>
      </c>
      <c r="D499" s="61" t="str">
        <f>'Map and Ab list'!V71</f>
        <v>T34</v>
      </c>
      <c r="E499" s="61" t="e">
        <f t="shared" si="84"/>
        <v>#VALUE!</v>
      </c>
      <c r="G499" s="61" t="str">
        <f>'Map and Ab list'!V143</f>
        <v>T33</v>
      </c>
      <c r="H499" s="61" t="str">
        <f>'Map and Ab list'!V145</f>
        <v>T34</v>
      </c>
      <c r="I499" s="61" t="e">
        <f t="shared" si="106"/>
        <v>#VALUE!</v>
      </c>
      <c r="K499" s="61" t="str">
        <f>'Map and Ab list'!V217</f>
        <v>T33</v>
      </c>
      <c r="L499" s="61" t="str">
        <f>'Map and Ab list'!V219</f>
        <v>T34</v>
      </c>
      <c r="M499" s="61" t="e">
        <f t="shared" si="98"/>
        <v>#VALUE!</v>
      </c>
      <c r="O499" s="61" t="str">
        <f>'Map and Ab list'!V291</f>
        <v>T33</v>
      </c>
      <c r="P499" s="61" t="str">
        <f>'Map and Ab list'!V293</f>
        <v>T34</v>
      </c>
      <c r="Q499" s="61" t="e">
        <f t="shared" si="105"/>
        <v>#VALUE!</v>
      </c>
      <c r="S499" s="61" t="str">
        <f>'Map and Ab list'!V365</f>
        <v>T33</v>
      </c>
      <c r="T499" s="61" t="str">
        <f>'Map and Ab list'!V367</f>
        <v>T34</v>
      </c>
      <c r="U499" s="61" t="e">
        <f t="shared" si="104"/>
        <v>#VALUE!</v>
      </c>
      <c r="W499" s="61" t="str">
        <f>'Map and Ab list'!V439</f>
        <v>T33</v>
      </c>
      <c r="X499" s="61" t="str">
        <f>'Map and Ab list'!V441</f>
        <v>T34</v>
      </c>
      <c r="Y499" s="61" t="e">
        <f t="shared" si="96"/>
        <v>#VALUE!</v>
      </c>
      <c r="AA499" s="61" t="str">
        <f>'Map and Ab list'!V513</f>
        <v>T33</v>
      </c>
      <c r="AB499" s="61" t="str">
        <f>'Map and Ab list'!V515</f>
        <v>T34</v>
      </c>
      <c r="AC499" s="61" t="e">
        <f t="shared" si="101"/>
        <v>#VALUE!</v>
      </c>
      <c r="AE499" s="61" t="str">
        <f>'Map and Ab list'!V587</f>
        <v>T33</v>
      </c>
      <c r="AF499" s="61" t="str">
        <f>'Map and Ab list'!V589</f>
        <v>T34</v>
      </c>
      <c r="AG499" s="61" t="e">
        <f t="shared" si="102"/>
        <v>#VALUE!</v>
      </c>
      <c r="AI499" s="61" t="str">
        <f>'Map and Ab list'!V661</f>
        <v>T33</v>
      </c>
      <c r="AJ499" s="61" t="str">
        <f>'Map and Ab list'!V663</f>
        <v>T34</v>
      </c>
      <c r="AK499" s="61" t="e">
        <f t="shared" si="100"/>
        <v>#VALUE!</v>
      </c>
      <c r="AM499" s="61" t="str">
        <f>'Map and Ab list'!V735</f>
        <v>T33</v>
      </c>
      <c r="AN499" s="61" t="str">
        <f>'Map and Ab list'!V737</f>
        <v>T34</v>
      </c>
      <c r="AO499" s="61" t="e">
        <f t="shared" si="97"/>
        <v>#VALUE!</v>
      </c>
      <c r="AQ499" s="61" t="str">
        <f>'Map and Ab list'!V809</f>
        <v>T33</v>
      </c>
      <c r="AR499" s="61" t="str">
        <f>'Map and Ab list'!V811</f>
        <v>T34</v>
      </c>
      <c r="AS499" s="61" t="e">
        <f t="shared" si="103"/>
        <v>#VALUE!</v>
      </c>
      <c r="AU499" s="61" t="str">
        <f>'Map and Ab list'!V883</f>
        <v>T33</v>
      </c>
      <c r="AV499" s="61" t="str">
        <f>'Map and Ab list'!V885</f>
        <v>T34</v>
      </c>
      <c r="AW499" s="61" t="e">
        <f t="shared" si="99"/>
        <v>#VALUE!</v>
      </c>
      <c r="AZ499" s="11"/>
      <c r="BA499" s="11"/>
      <c r="BC499" s="11"/>
      <c r="BD499" s="11"/>
      <c r="BE499" s="11"/>
      <c r="BG499" s="11"/>
      <c r="BH499" s="11"/>
      <c r="BI499" s="11"/>
      <c r="BK499" s="11"/>
      <c r="BL499" s="11"/>
      <c r="BM499" s="11"/>
      <c r="BO499" s="11"/>
      <c r="BP499" s="11"/>
      <c r="BQ499" s="11"/>
      <c r="BS499" s="11"/>
      <c r="BT499" s="11"/>
      <c r="BU499" s="11"/>
      <c r="BW499" s="11"/>
      <c r="BX499" s="11"/>
      <c r="BY499" s="11"/>
      <c r="CA499" s="11"/>
      <c r="CB499" s="11"/>
      <c r="CC499" s="11"/>
      <c r="CE499" s="11"/>
      <c r="CF499" s="11"/>
      <c r="CG499" s="11"/>
      <c r="CI499" s="11"/>
      <c r="CJ499" s="11"/>
      <c r="CK499" s="11"/>
      <c r="CM499" s="11"/>
      <c r="CN499" s="11"/>
      <c r="CO499" s="11"/>
      <c r="CQ499" s="11"/>
      <c r="CR499" s="11"/>
      <c r="CS499" s="11"/>
    </row>
    <row r="500" spans="1:97" ht="14.1" customHeight="1" x14ac:dyDescent="0.2">
      <c r="A500" s="64">
        <v>496</v>
      </c>
      <c r="B500" s="117" t="s">
        <v>1606</v>
      </c>
      <c r="C500" s="61" t="str">
        <f>'Map and Ab list'!W69</f>
        <v>U33</v>
      </c>
      <c r="D500" s="61" t="str">
        <f>'Map and Ab list'!W71</f>
        <v>U34</v>
      </c>
      <c r="E500" s="61" t="e">
        <f t="shared" si="84"/>
        <v>#VALUE!</v>
      </c>
      <c r="G500" s="61" t="str">
        <f>'Map and Ab list'!W143</f>
        <v>U33</v>
      </c>
      <c r="H500" s="61" t="str">
        <f>'Map and Ab list'!W145</f>
        <v>U34</v>
      </c>
      <c r="I500" s="61" t="e">
        <f t="shared" si="106"/>
        <v>#VALUE!</v>
      </c>
      <c r="K500" s="61" t="str">
        <f>'Map and Ab list'!W217</f>
        <v>U33</v>
      </c>
      <c r="L500" s="61" t="str">
        <f>'Map and Ab list'!W219</f>
        <v>U34</v>
      </c>
      <c r="M500" s="61" t="e">
        <f t="shared" si="98"/>
        <v>#VALUE!</v>
      </c>
      <c r="O500" s="61" t="str">
        <f>'Map and Ab list'!W291</f>
        <v>U33</v>
      </c>
      <c r="P500" s="61" t="str">
        <f>'Map and Ab list'!W293</f>
        <v>U34</v>
      </c>
      <c r="Q500" s="61" t="e">
        <f t="shared" si="105"/>
        <v>#VALUE!</v>
      </c>
      <c r="S500" s="61" t="str">
        <f>'Map and Ab list'!W365</f>
        <v>U33</v>
      </c>
      <c r="T500" s="61" t="str">
        <f>'Map and Ab list'!W367</f>
        <v>U34</v>
      </c>
      <c r="U500" s="61" t="e">
        <f t="shared" si="104"/>
        <v>#VALUE!</v>
      </c>
      <c r="W500" s="61" t="str">
        <f>'Map and Ab list'!W439</f>
        <v>U33</v>
      </c>
      <c r="X500" s="61" t="str">
        <f>'Map and Ab list'!W441</f>
        <v>U34</v>
      </c>
      <c r="Y500" s="61" t="e">
        <f t="shared" si="96"/>
        <v>#VALUE!</v>
      </c>
      <c r="AA500" s="61" t="str">
        <f>'Map and Ab list'!W513</f>
        <v>U33</v>
      </c>
      <c r="AB500" s="61" t="str">
        <f>'Map and Ab list'!W515</f>
        <v>U34</v>
      </c>
      <c r="AC500" s="61" t="e">
        <f t="shared" si="101"/>
        <v>#VALUE!</v>
      </c>
      <c r="AE500" s="61" t="str">
        <f>'Map and Ab list'!W587</f>
        <v>U33</v>
      </c>
      <c r="AF500" s="61" t="str">
        <f>'Map and Ab list'!W589</f>
        <v>U34</v>
      </c>
      <c r="AG500" s="61" t="e">
        <f t="shared" si="102"/>
        <v>#VALUE!</v>
      </c>
      <c r="AI500" s="61" t="str">
        <f>'Map and Ab list'!W661</f>
        <v>U33</v>
      </c>
      <c r="AJ500" s="61" t="str">
        <f>'Map and Ab list'!W663</f>
        <v>U34</v>
      </c>
      <c r="AK500" s="61" t="e">
        <f t="shared" si="100"/>
        <v>#VALUE!</v>
      </c>
      <c r="AM500" s="61" t="str">
        <f>'Map and Ab list'!W735</f>
        <v>U33</v>
      </c>
      <c r="AN500" s="61" t="str">
        <f>'Map and Ab list'!W737</f>
        <v>U34</v>
      </c>
      <c r="AO500" s="61" t="e">
        <f t="shared" si="97"/>
        <v>#VALUE!</v>
      </c>
      <c r="AQ500" s="61" t="str">
        <f>'Map and Ab list'!W809</f>
        <v>U33</v>
      </c>
      <c r="AR500" s="61" t="str">
        <f>'Map and Ab list'!W811</f>
        <v>U34</v>
      </c>
      <c r="AS500" s="61" t="e">
        <f t="shared" si="103"/>
        <v>#VALUE!</v>
      </c>
      <c r="AU500" s="61" t="str">
        <f>'Map and Ab list'!W883</f>
        <v>U33</v>
      </c>
      <c r="AV500" s="61" t="str">
        <f>'Map and Ab list'!W885</f>
        <v>U34</v>
      </c>
      <c r="AW500" s="61" t="e">
        <f t="shared" si="99"/>
        <v>#VALUE!</v>
      </c>
      <c r="AZ500" s="11"/>
      <c r="BA500" s="11"/>
      <c r="BC500" s="11"/>
      <c r="BD500" s="11"/>
      <c r="BE500" s="11"/>
      <c r="BG500" s="11"/>
      <c r="BH500" s="11"/>
      <c r="BI500" s="11"/>
      <c r="BK500" s="11"/>
      <c r="BL500" s="11"/>
      <c r="BM500" s="11"/>
      <c r="BO500" s="11"/>
      <c r="BP500" s="11"/>
      <c r="BQ500" s="11"/>
      <c r="BS500" s="11"/>
      <c r="BT500" s="11"/>
      <c r="BU500" s="11"/>
      <c r="BW500" s="11"/>
      <c r="BX500" s="11"/>
      <c r="BY500" s="11"/>
      <c r="CA500" s="11"/>
      <c r="CB500" s="11"/>
      <c r="CC500" s="11"/>
      <c r="CE500" s="11"/>
      <c r="CF500" s="11"/>
      <c r="CG500" s="11"/>
      <c r="CI500" s="11"/>
      <c r="CJ500" s="11"/>
      <c r="CK500" s="11"/>
      <c r="CM500" s="11"/>
      <c r="CN500" s="11"/>
      <c r="CO500" s="11"/>
      <c r="CQ500" s="11"/>
      <c r="CR500" s="11"/>
      <c r="CS500" s="11"/>
    </row>
    <row r="501" spans="1:97" ht="14.1" customHeight="1" x14ac:dyDescent="0.2">
      <c r="A501" s="64">
        <v>497</v>
      </c>
      <c r="B501" s="117" t="s">
        <v>1607</v>
      </c>
      <c r="C501" s="61" t="str">
        <f>'Map and Ab list'!X69</f>
        <v>V33</v>
      </c>
      <c r="D501" s="61" t="str">
        <f>'Map and Ab list'!X71</f>
        <v>V34</v>
      </c>
      <c r="E501" s="61" t="e">
        <f t="shared" si="84"/>
        <v>#VALUE!</v>
      </c>
      <c r="G501" s="61" t="str">
        <f>'Map and Ab list'!X143</f>
        <v>V33</v>
      </c>
      <c r="H501" s="61" t="str">
        <f>'Map and Ab list'!X145</f>
        <v>V34</v>
      </c>
      <c r="I501" s="61" t="e">
        <f t="shared" si="106"/>
        <v>#VALUE!</v>
      </c>
      <c r="K501" s="61" t="str">
        <f>'Map and Ab list'!X217</f>
        <v>V33</v>
      </c>
      <c r="L501" s="61" t="str">
        <f>'Map and Ab list'!X219</f>
        <v>V34</v>
      </c>
      <c r="M501" s="61" t="e">
        <f t="shared" si="98"/>
        <v>#VALUE!</v>
      </c>
      <c r="O501" s="61" t="str">
        <f>'Map and Ab list'!X291</f>
        <v>V33</v>
      </c>
      <c r="P501" s="61" t="str">
        <f>'Map and Ab list'!X293</f>
        <v>V34</v>
      </c>
      <c r="Q501" s="61" t="e">
        <f t="shared" si="105"/>
        <v>#VALUE!</v>
      </c>
      <c r="S501" s="61" t="str">
        <f>'Map and Ab list'!X365</f>
        <v>V33</v>
      </c>
      <c r="T501" s="61" t="str">
        <f>'Map and Ab list'!X367</f>
        <v>V34</v>
      </c>
      <c r="U501" s="61" t="e">
        <f t="shared" si="104"/>
        <v>#VALUE!</v>
      </c>
      <c r="W501" s="61" t="str">
        <f>'Map and Ab list'!X439</f>
        <v>V33</v>
      </c>
      <c r="X501" s="61" t="str">
        <f>'Map and Ab list'!X441</f>
        <v>V34</v>
      </c>
      <c r="Y501" s="61" t="e">
        <f t="shared" si="96"/>
        <v>#VALUE!</v>
      </c>
      <c r="AA501" s="61" t="str">
        <f>'Map and Ab list'!X513</f>
        <v>V33</v>
      </c>
      <c r="AB501" s="61" t="str">
        <f>'Map and Ab list'!X515</f>
        <v>V34</v>
      </c>
      <c r="AC501" s="61" t="e">
        <f t="shared" si="101"/>
        <v>#VALUE!</v>
      </c>
      <c r="AE501" s="61" t="str">
        <f>'Map and Ab list'!X587</f>
        <v>V33</v>
      </c>
      <c r="AF501" s="61" t="str">
        <f>'Map and Ab list'!X589</f>
        <v>V34</v>
      </c>
      <c r="AG501" s="61" t="e">
        <f t="shared" si="102"/>
        <v>#VALUE!</v>
      </c>
      <c r="AI501" s="61" t="str">
        <f>'Map and Ab list'!X661</f>
        <v>V33</v>
      </c>
      <c r="AJ501" s="61" t="str">
        <f>'Map and Ab list'!X663</f>
        <v>V34</v>
      </c>
      <c r="AK501" s="61" t="e">
        <f t="shared" si="100"/>
        <v>#VALUE!</v>
      </c>
      <c r="AM501" s="61" t="str">
        <f>'Map and Ab list'!X735</f>
        <v>V33</v>
      </c>
      <c r="AN501" s="61" t="str">
        <f>'Map and Ab list'!X737</f>
        <v>V34</v>
      </c>
      <c r="AO501" s="61" t="e">
        <f t="shared" si="97"/>
        <v>#VALUE!</v>
      </c>
      <c r="AQ501" s="61" t="str">
        <f>'Map and Ab list'!X809</f>
        <v>V33</v>
      </c>
      <c r="AR501" s="61" t="str">
        <f>'Map and Ab list'!X811</f>
        <v>V34</v>
      </c>
      <c r="AS501" s="61" t="e">
        <f t="shared" si="103"/>
        <v>#VALUE!</v>
      </c>
      <c r="AU501" s="61" t="str">
        <f>'Map and Ab list'!X883</f>
        <v>V33</v>
      </c>
      <c r="AV501" s="61" t="str">
        <f>'Map and Ab list'!X885</f>
        <v>V34</v>
      </c>
      <c r="AW501" s="61" t="e">
        <f t="shared" si="99"/>
        <v>#VALUE!</v>
      </c>
      <c r="AZ501" s="11"/>
      <c r="BA501" s="11"/>
      <c r="BC501" s="11"/>
      <c r="BD501" s="11"/>
      <c r="BE501" s="11"/>
      <c r="BG501" s="11"/>
      <c r="BH501" s="11"/>
      <c r="BI501" s="11"/>
      <c r="BK501" s="11"/>
      <c r="BL501" s="11"/>
      <c r="BM501" s="11"/>
      <c r="BO501" s="11"/>
      <c r="BP501" s="11"/>
      <c r="BQ501" s="11"/>
      <c r="BS501" s="11"/>
      <c r="BT501" s="11"/>
      <c r="BU501" s="11"/>
      <c r="BW501" s="11"/>
      <c r="BX501" s="11"/>
      <c r="BY501" s="11"/>
      <c r="CA501" s="11"/>
      <c r="CB501" s="11"/>
      <c r="CC501" s="11"/>
      <c r="CE501" s="11"/>
      <c r="CF501" s="11"/>
      <c r="CG501" s="11"/>
      <c r="CI501" s="11"/>
      <c r="CJ501" s="11"/>
      <c r="CK501" s="11"/>
      <c r="CM501" s="11"/>
      <c r="CN501" s="11"/>
      <c r="CO501" s="11"/>
      <c r="CQ501" s="11"/>
      <c r="CR501" s="11"/>
      <c r="CS501" s="11"/>
    </row>
    <row r="502" spans="1:97" ht="14.1" customHeight="1" x14ac:dyDescent="0.2">
      <c r="A502" s="64">
        <v>498</v>
      </c>
      <c r="B502" s="117" t="s">
        <v>1608</v>
      </c>
      <c r="C502" s="61" t="str">
        <f>'Map and Ab list'!Y69</f>
        <v>W33</v>
      </c>
      <c r="D502" s="61" t="str">
        <f>'Map and Ab list'!Y71</f>
        <v>W34</v>
      </c>
      <c r="E502" s="61" t="e">
        <f t="shared" si="84"/>
        <v>#VALUE!</v>
      </c>
      <c r="G502" s="61" t="str">
        <f>'Map and Ab list'!Y143</f>
        <v>W33</v>
      </c>
      <c r="H502" s="61" t="str">
        <f>'Map and Ab list'!Y145</f>
        <v>W34</v>
      </c>
      <c r="I502" s="61" t="e">
        <f t="shared" si="106"/>
        <v>#VALUE!</v>
      </c>
      <c r="K502" s="61" t="str">
        <f>'Map and Ab list'!Y217</f>
        <v>W33</v>
      </c>
      <c r="L502" s="61" t="str">
        <f>'Map and Ab list'!Y219</f>
        <v>W34</v>
      </c>
      <c r="M502" s="61" t="e">
        <f t="shared" si="98"/>
        <v>#VALUE!</v>
      </c>
      <c r="O502" s="61" t="str">
        <f>'Map and Ab list'!Y291</f>
        <v>W33</v>
      </c>
      <c r="P502" s="61" t="str">
        <f>'Map and Ab list'!Y293</f>
        <v>W34</v>
      </c>
      <c r="Q502" s="61" t="e">
        <f t="shared" si="105"/>
        <v>#VALUE!</v>
      </c>
      <c r="S502" s="61" t="str">
        <f>'Map and Ab list'!Y365</f>
        <v>W33</v>
      </c>
      <c r="T502" s="61" t="str">
        <f>'Map and Ab list'!Y367</f>
        <v>W34</v>
      </c>
      <c r="U502" s="61" t="e">
        <f t="shared" si="104"/>
        <v>#VALUE!</v>
      </c>
      <c r="W502" s="61" t="str">
        <f>'Map and Ab list'!Y439</f>
        <v>W33</v>
      </c>
      <c r="X502" s="61" t="str">
        <f>'Map and Ab list'!Y441</f>
        <v>W34</v>
      </c>
      <c r="Y502" s="61" t="e">
        <f t="shared" si="96"/>
        <v>#VALUE!</v>
      </c>
      <c r="AA502" s="61" t="str">
        <f>'Map and Ab list'!Y513</f>
        <v>W33</v>
      </c>
      <c r="AB502" s="61" t="str">
        <f>'Map and Ab list'!Y515</f>
        <v>W34</v>
      </c>
      <c r="AC502" s="61" t="e">
        <f t="shared" si="101"/>
        <v>#VALUE!</v>
      </c>
      <c r="AE502" s="61" t="str">
        <f>'Map and Ab list'!Y587</f>
        <v>W33</v>
      </c>
      <c r="AF502" s="61" t="str">
        <f>'Map and Ab list'!Y589</f>
        <v>W34</v>
      </c>
      <c r="AG502" s="61" t="e">
        <f t="shared" si="102"/>
        <v>#VALUE!</v>
      </c>
      <c r="AI502" s="61" t="str">
        <f>'Map and Ab list'!Y661</f>
        <v>W33</v>
      </c>
      <c r="AJ502" s="61" t="str">
        <f>'Map and Ab list'!Y663</f>
        <v>W34</v>
      </c>
      <c r="AK502" s="61" t="e">
        <f t="shared" si="100"/>
        <v>#VALUE!</v>
      </c>
      <c r="AM502" s="61" t="str">
        <f>'Map and Ab list'!Y735</f>
        <v>W33</v>
      </c>
      <c r="AN502" s="61" t="str">
        <f>'Map and Ab list'!Y737</f>
        <v>W34</v>
      </c>
      <c r="AO502" s="61" t="e">
        <f t="shared" si="97"/>
        <v>#VALUE!</v>
      </c>
      <c r="AQ502" s="61" t="str">
        <f>'Map and Ab list'!Y809</f>
        <v>W33</v>
      </c>
      <c r="AR502" s="61" t="str">
        <f>'Map and Ab list'!Y811</f>
        <v>W34</v>
      </c>
      <c r="AS502" s="61" t="e">
        <f t="shared" si="103"/>
        <v>#VALUE!</v>
      </c>
      <c r="AU502" s="61" t="str">
        <f>'Map and Ab list'!Y883</f>
        <v>W33</v>
      </c>
      <c r="AV502" s="61" t="str">
        <f>'Map and Ab list'!Y885</f>
        <v>W34</v>
      </c>
      <c r="AW502" s="61" t="e">
        <f t="shared" si="99"/>
        <v>#VALUE!</v>
      </c>
      <c r="AZ502" s="11"/>
      <c r="BA502" s="11"/>
      <c r="BC502" s="11"/>
      <c r="BD502" s="11"/>
      <c r="BE502" s="11"/>
      <c r="BG502" s="11"/>
      <c r="BH502" s="11"/>
      <c r="BI502" s="11"/>
      <c r="BK502" s="11"/>
      <c r="BL502" s="11"/>
      <c r="BM502" s="11"/>
      <c r="BO502" s="11"/>
      <c r="BP502" s="11"/>
      <c r="BQ502" s="11"/>
      <c r="BS502" s="11"/>
      <c r="BT502" s="11"/>
      <c r="BU502" s="11"/>
      <c r="BW502" s="11"/>
      <c r="BX502" s="11"/>
      <c r="BY502" s="11"/>
      <c r="CA502" s="11"/>
      <c r="CB502" s="11"/>
      <c r="CC502" s="11"/>
      <c r="CE502" s="11"/>
      <c r="CF502" s="11"/>
      <c r="CG502" s="11"/>
      <c r="CI502" s="11"/>
      <c r="CJ502" s="11"/>
      <c r="CK502" s="11"/>
      <c r="CM502" s="11"/>
      <c r="CN502" s="11"/>
      <c r="CO502" s="11"/>
      <c r="CQ502" s="11"/>
      <c r="CR502" s="11"/>
      <c r="CS502" s="11"/>
    </row>
    <row r="503" spans="1:97" ht="14.1" customHeight="1" x14ac:dyDescent="0.2">
      <c r="A503" s="64">
        <v>499</v>
      </c>
      <c r="B503" s="117" t="s">
        <v>1609</v>
      </c>
      <c r="C503" s="61" t="str">
        <f>'Map and Ab list'!Z69</f>
        <v>X33</v>
      </c>
      <c r="D503" s="61" t="str">
        <f>'Map and Ab list'!Z71</f>
        <v>X34</v>
      </c>
      <c r="E503" s="61" t="e">
        <f t="shared" si="84"/>
        <v>#VALUE!</v>
      </c>
      <c r="G503" s="61" t="str">
        <f>'Map and Ab list'!Z143</f>
        <v>X33</v>
      </c>
      <c r="H503" s="61" t="str">
        <f>'Map and Ab list'!Z145</f>
        <v>X34</v>
      </c>
      <c r="I503" s="61" t="e">
        <f t="shared" si="106"/>
        <v>#VALUE!</v>
      </c>
      <c r="K503" s="61" t="str">
        <f>'Map and Ab list'!Z217</f>
        <v>X33</v>
      </c>
      <c r="L503" s="61" t="str">
        <f>'Map and Ab list'!Z219</f>
        <v>X34</v>
      </c>
      <c r="M503" s="61" t="e">
        <f t="shared" si="98"/>
        <v>#VALUE!</v>
      </c>
      <c r="O503" s="61" t="str">
        <f>'Map and Ab list'!Z291</f>
        <v>X33</v>
      </c>
      <c r="P503" s="61" t="str">
        <f>'Map and Ab list'!Z293</f>
        <v>X34</v>
      </c>
      <c r="Q503" s="61" t="e">
        <f t="shared" si="105"/>
        <v>#VALUE!</v>
      </c>
      <c r="S503" s="61" t="str">
        <f>'Map and Ab list'!Z365</f>
        <v>X33</v>
      </c>
      <c r="T503" s="61" t="str">
        <f>'Map and Ab list'!Z367</f>
        <v>X34</v>
      </c>
      <c r="U503" s="61" t="e">
        <f t="shared" si="104"/>
        <v>#VALUE!</v>
      </c>
      <c r="W503" s="61" t="str">
        <f>'Map and Ab list'!Z439</f>
        <v>X33</v>
      </c>
      <c r="X503" s="61" t="str">
        <f>'Map and Ab list'!Z441</f>
        <v>X34</v>
      </c>
      <c r="Y503" s="61" t="e">
        <f t="shared" si="96"/>
        <v>#VALUE!</v>
      </c>
      <c r="AA503" s="61" t="str">
        <f>'Map and Ab list'!Z513</f>
        <v>X33</v>
      </c>
      <c r="AB503" s="61" t="str">
        <f>'Map and Ab list'!Z515</f>
        <v>X34</v>
      </c>
      <c r="AC503" s="61" t="e">
        <f t="shared" si="101"/>
        <v>#VALUE!</v>
      </c>
      <c r="AE503" s="61" t="str">
        <f>'Map and Ab list'!Z587</f>
        <v>X33</v>
      </c>
      <c r="AF503" s="61" t="str">
        <f>'Map and Ab list'!Z589</f>
        <v>X34</v>
      </c>
      <c r="AG503" s="61" t="e">
        <f t="shared" si="102"/>
        <v>#VALUE!</v>
      </c>
      <c r="AI503" s="61" t="str">
        <f>'Map and Ab list'!Z661</f>
        <v>X33</v>
      </c>
      <c r="AJ503" s="61" t="str">
        <f>'Map and Ab list'!Z663</f>
        <v>X34</v>
      </c>
      <c r="AK503" s="61" t="e">
        <f t="shared" si="100"/>
        <v>#VALUE!</v>
      </c>
      <c r="AM503" s="61" t="str">
        <f>'Map and Ab list'!Z735</f>
        <v>X33</v>
      </c>
      <c r="AN503" s="61" t="str">
        <f>'Map and Ab list'!Z737</f>
        <v>X34</v>
      </c>
      <c r="AO503" s="61" t="e">
        <f t="shared" si="97"/>
        <v>#VALUE!</v>
      </c>
      <c r="AQ503" s="61" t="str">
        <f>'Map and Ab list'!Z809</f>
        <v>X33</v>
      </c>
      <c r="AR503" s="61" t="str">
        <f>'Map and Ab list'!Z811</f>
        <v>X34</v>
      </c>
      <c r="AS503" s="61" t="e">
        <f t="shared" si="103"/>
        <v>#VALUE!</v>
      </c>
      <c r="AU503" s="61" t="str">
        <f>'Map and Ab list'!Z883</f>
        <v>X33</v>
      </c>
      <c r="AV503" s="61" t="str">
        <f>'Map and Ab list'!Z885</f>
        <v>X34</v>
      </c>
      <c r="AW503" s="61" t="e">
        <f t="shared" si="99"/>
        <v>#VALUE!</v>
      </c>
      <c r="AZ503" s="11"/>
      <c r="BA503" s="11"/>
      <c r="BC503" s="11"/>
      <c r="BD503" s="11"/>
      <c r="BE503" s="11"/>
      <c r="BG503" s="11"/>
      <c r="BH503" s="11"/>
      <c r="BI503" s="11"/>
      <c r="BK503" s="11"/>
      <c r="BL503" s="11"/>
      <c r="BM503" s="11"/>
      <c r="BO503" s="11"/>
      <c r="BP503" s="11"/>
      <c r="BQ503" s="11"/>
      <c r="BS503" s="11"/>
      <c r="BT503" s="11"/>
      <c r="BU503" s="11"/>
      <c r="BW503" s="11"/>
      <c r="BX503" s="11"/>
      <c r="BY503" s="11"/>
      <c r="CA503" s="11"/>
      <c r="CB503" s="11"/>
      <c r="CC503" s="11"/>
      <c r="CE503" s="11"/>
      <c r="CF503" s="11"/>
      <c r="CG503" s="11"/>
      <c r="CI503" s="11"/>
      <c r="CJ503" s="11"/>
      <c r="CK503" s="11"/>
      <c r="CM503" s="11"/>
      <c r="CN503" s="11"/>
      <c r="CO503" s="11"/>
      <c r="CQ503" s="11"/>
      <c r="CR503" s="11"/>
      <c r="CS503" s="11"/>
    </row>
    <row r="504" spans="1:97" ht="14.1" customHeight="1" x14ac:dyDescent="0.2">
      <c r="A504" s="64">
        <v>500</v>
      </c>
      <c r="B504" s="117" t="s">
        <v>1610</v>
      </c>
      <c r="C504" s="61" t="str">
        <f>'Map and Ab list'!AA69</f>
        <v>Y33</v>
      </c>
      <c r="D504" s="61" t="str">
        <f>'Map and Ab list'!AA71</f>
        <v>Y34</v>
      </c>
      <c r="E504" s="61" t="e">
        <f t="shared" si="84"/>
        <v>#VALUE!</v>
      </c>
      <c r="G504" s="61" t="str">
        <f>'Map and Ab list'!AA143</f>
        <v>Y33</v>
      </c>
      <c r="H504" s="61" t="str">
        <f>'Map and Ab list'!AA145</f>
        <v>Y34</v>
      </c>
      <c r="I504" s="61" t="e">
        <f t="shared" si="106"/>
        <v>#VALUE!</v>
      </c>
      <c r="K504" s="61" t="str">
        <f>'Map and Ab list'!AA217</f>
        <v>Y33</v>
      </c>
      <c r="L504" s="61" t="str">
        <f>'Map and Ab list'!AA219</f>
        <v>Y34</v>
      </c>
      <c r="M504" s="61" t="e">
        <f t="shared" si="98"/>
        <v>#VALUE!</v>
      </c>
      <c r="O504" s="61" t="str">
        <f>'Map and Ab list'!AA291</f>
        <v>Y33</v>
      </c>
      <c r="P504" s="61" t="str">
        <f>'Map and Ab list'!AA293</f>
        <v>Y34</v>
      </c>
      <c r="Q504" s="61" t="e">
        <f t="shared" si="105"/>
        <v>#VALUE!</v>
      </c>
      <c r="S504" s="61" t="str">
        <f>'Map and Ab list'!AA365</f>
        <v>Y33</v>
      </c>
      <c r="T504" s="61" t="str">
        <f>'Map and Ab list'!AA367</f>
        <v>Y34</v>
      </c>
      <c r="U504" s="61" t="e">
        <f t="shared" si="104"/>
        <v>#VALUE!</v>
      </c>
      <c r="W504" s="61" t="str">
        <f>'Map and Ab list'!AA439</f>
        <v>Y33</v>
      </c>
      <c r="X504" s="61" t="str">
        <f>'Map and Ab list'!AA441</f>
        <v>Y34</v>
      </c>
      <c r="Y504" s="61" t="e">
        <f t="shared" si="96"/>
        <v>#VALUE!</v>
      </c>
      <c r="AA504" s="61" t="str">
        <f>'Map and Ab list'!AA513</f>
        <v>Y33</v>
      </c>
      <c r="AB504" s="61" t="str">
        <f>'Map and Ab list'!AA515</f>
        <v>Y34</v>
      </c>
      <c r="AC504" s="61" t="e">
        <f t="shared" si="101"/>
        <v>#VALUE!</v>
      </c>
      <c r="AE504" s="61" t="str">
        <f>'Map and Ab list'!AA587</f>
        <v>Y33</v>
      </c>
      <c r="AF504" s="61" t="str">
        <f>'Map and Ab list'!AA589</f>
        <v>Y34</v>
      </c>
      <c r="AG504" s="61" t="e">
        <f t="shared" si="102"/>
        <v>#VALUE!</v>
      </c>
      <c r="AI504" s="61" t="str">
        <f>'Map and Ab list'!AA661</f>
        <v>Y33</v>
      </c>
      <c r="AJ504" s="61" t="str">
        <f>'Map and Ab list'!AA663</f>
        <v>Y34</v>
      </c>
      <c r="AK504" s="61" t="e">
        <f t="shared" si="100"/>
        <v>#VALUE!</v>
      </c>
      <c r="AM504" s="61" t="str">
        <f>'Map and Ab list'!AA735</f>
        <v>Y33</v>
      </c>
      <c r="AN504" s="61" t="str">
        <f>'Map and Ab list'!AA737</f>
        <v>Y34</v>
      </c>
      <c r="AO504" s="61" t="e">
        <f t="shared" si="97"/>
        <v>#VALUE!</v>
      </c>
      <c r="AQ504" s="61" t="str">
        <f>'Map and Ab list'!AA809</f>
        <v>Y33</v>
      </c>
      <c r="AR504" s="61" t="str">
        <f>'Map and Ab list'!AA811</f>
        <v>Y34</v>
      </c>
      <c r="AS504" s="61" t="e">
        <f t="shared" si="103"/>
        <v>#VALUE!</v>
      </c>
      <c r="AU504" s="61" t="str">
        <f>'Map and Ab list'!AA883</f>
        <v>Y33</v>
      </c>
      <c r="AV504" s="61" t="str">
        <f>'Map and Ab list'!AA885</f>
        <v>Y34</v>
      </c>
      <c r="AW504" s="61" t="e">
        <f t="shared" si="99"/>
        <v>#VALUE!</v>
      </c>
      <c r="AZ504" s="11"/>
      <c r="BA504" s="11"/>
      <c r="BC504" s="11"/>
      <c r="BD504" s="11"/>
      <c r="BE504" s="11"/>
      <c r="BG504" s="11"/>
      <c r="BH504" s="11"/>
      <c r="BI504" s="11"/>
      <c r="BK504" s="11"/>
      <c r="BL504" s="11"/>
      <c r="BM504" s="11"/>
      <c r="BO504" s="11"/>
      <c r="BP504" s="11"/>
      <c r="BQ504" s="11"/>
      <c r="BS504" s="11"/>
      <c r="BT504" s="11"/>
      <c r="BU504" s="11"/>
      <c r="BW504" s="11"/>
      <c r="BX504" s="11"/>
      <c r="BY504" s="11"/>
      <c r="CA504" s="11"/>
      <c r="CB504" s="11"/>
      <c r="CC504" s="11"/>
      <c r="CE504" s="11"/>
      <c r="CF504" s="11"/>
      <c r="CG504" s="11"/>
      <c r="CI504" s="11"/>
      <c r="CJ504" s="11"/>
      <c r="CK504" s="11"/>
      <c r="CM504" s="11"/>
      <c r="CN504" s="11"/>
      <c r="CO504" s="11"/>
      <c r="CQ504" s="11"/>
      <c r="CR504" s="11"/>
      <c r="CS504" s="11"/>
    </row>
    <row r="505" spans="1:97" ht="14.1" customHeight="1" x14ac:dyDescent="0.2">
      <c r="A505" s="64">
        <v>501</v>
      </c>
      <c r="B505" s="117" t="s">
        <v>1611</v>
      </c>
      <c r="C505" s="61" t="str">
        <f>'Map and Ab list'!AB69</f>
        <v>Z33</v>
      </c>
      <c r="D505" s="61" t="str">
        <f>'Map and Ab list'!AB71</f>
        <v>Z34</v>
      </c>
      <c r="E505" s="61" t="e">
        <f t="shared" si="84"/>
        <v>#VALUE!</v>
      </c>
      <c r="G505" s="61" t="str">
        <f>'Map and Ab list'!AB143</f>
        <v>Z33</v>
      </c>
      <c r="H505" s="61" t="str">
        <f>'Map and Ab list'!AB145</f>
        <v>Z34</v>
      </c>
      <c r="I505" s="61" t="e">
        <f t="shared" si="106"/>
        <v>#VALUE!</v>
      </c>
      <c r="K505" s="61" t="str">
        <f>'Map and Ab list'!AB217</f>
        <v>Z33</v>
      </c>
      <c r="L505" s="61" t="str">
        <f>'Map and Ab list'!AB219</f>
        <v>Z34</v>
      </c>
      <c r="M505" s="61" t="e">
        <f t="shared" si="98"/>
        <v>#VALUE!</v>
      </c>
      <c r="O505" s="61" t="str">
        <f>'Map and Ab list'!AB291</f>
        <v>Z33</v>
      </c>
      <c r="P505" s="61" t="str">
        <f>'Map and Ab list'!AB293</f>
        <v>Z34</v>
      </c>
      <c r="Q505" s="61" t="e">
        <f t="shared" si="105"/>
        <v>#VALUE!</v>
      </c>
      <c r="S505" s="61" t="str">
        <f>'Map and Ab list'!AB365</f>
        <v>Z33</v>
      </c>
      <c r="T505" s="61" t="str">
        <f>'Map and Ab list'!AB367</f>
        <v>Z34</v>
      </c>
      <c r="U505" s="61" t="e">
        <f t="shared" si="104"/>
        <v>#VALUE!</v>
      </c>
      <c r="W505" s="61" t="str">
        <f>'Map and Ab list'!AB439</f>
        <v>Z33</v>
      </c>
      <c r="X505" s="61" t="str">
        <f>'Map and Ab list'!AB441</f>
        <v>Z34</v>
      </c>
      <c r="Y505" s="61" t="e">
        <f t="shared" si="96"/>
        <v>#VALUE!</v>
      </c>
      <c r="AA505" s="61" t="str">
        <f>'Map and Ab list'!AB513</f>
        <v>Z33</v>
      </c>
      <c r="AB505" s="61" t="str">
        <f>'Map and Ab list'!AB515</f>
        <v>Z34</v>
      </c>
      <c r="AC505" s="61" t="e">
        <f t="shared" si="101"/>
        <v>#VALUE!</v>
      </c>
      <c r="AE505" s="61" t="str">
        <f>'Map and Ab list'!AB587</f>
        <v>Z33</v>
      </c>
      <c r="AF505" s="61" t="str">
        <f>'Map and Ab list'!AB589</f>
        <v>Z34</v>
      </c>
      <c r="AG505" s="61" t="e">
        <f t="shared" si="102"/>
        <v>#VALUE!</v>
      </c>
      <c r="AI505" s="61" t="str">
        <f>'Map and Ab list'!AB661</f>
        <v>Z33</v>
      </c>
      <c r="AJ505" s="61" t="str">
        <f>'Map and Ab list'!AB663</f>
        <v>Z34</v>
      </c>
      <c r="AK505" s="61" t="e">
        <f t="shared" si="100"/>
        <v>#VALUE!</v>
      </c>
      <c r="AM505" s="61" t="str">
        <f>'Map and Ab list'!AB735</f>
        <v>Z33</v>
      </c>
      <c r="AN505" s="61" t="str">
        <f>'Map and Ab list'!AB737</f>
        <v>Z34</v>
      </c>
      <c r="AO505" s="61" t="e">
        <f t="shared" si="97"/>
        <v>#VALUE!</v>
      </c>
      <c r="AQ505" s="61" t="str">
        <f>'Map and Ab list'!AB809</f>
        <v>Z33</v>
      </c>
      <c r="AR505" s="61" t="str">
        <f>'Map and Ab list'!AB811</f>
        <v>Z34</v>
      </c>
      <c r="AS505" s="61" t="e">
        <f t="shared" si="103"/>
        <v>#VALUE!</v>
      </c>
      <c r="AU505" s="61" t="str">
        <f>'Map and Ab list'!AB883</f>
        <v>Z33</v>
      </c>
      <c r="AV505" s="61" t="str">
        <f>'Map and Ab list'!AB885</f>
        <v>Z34</v>
      </c>
      <c r="AW505" s="61" t="e">
        <f t="shared" si="99"/>
        <v>#VALUE!</v>
      </c>
      <c r="AZ505" s="11"/>
      <c r="BA505" s="11"/>
      <c r="BC505" s="11"/>
      <c r="BD505" s="11"/>
      <c r="BE505" s="11"/>
      <c r="BG505" s="11"/>
      <c r="BH505" s="11"/>
      <c r="BI505" s="11"/>
      <c r="BK505" s="11"/>
      <c r="BL505" s="11"/>
      <c r="BM505" s="11"/>
      <c r="BO505" s="11"/>
      <c r="BP505" s="11"/>
      <c r="BQ505" s="11"/>
      <c r="BS505" s="11"/>
      <c r="BT505" s="11"/>
      <c r="BU505" s="11"/>
      <c r="BW505" s="11"/>
      <c r="BX505" s="11"/>
      <c r="BY505" s="11"/>
      <c r="CA505" s="11"/>
      <c r="CB505" s="11"/>
      <c r="CC505" s="11"/>
      <c r="CE505" s="11"/>
      <c r="CF505" s="11"/>
      <c r="CG505" s="11"/>
      <c r="CI505" s="11"/>
      <c r="CJ505" s="11"/>
      <c r="CK505" s="11"/>
      <c r="CM505" s="11"/>
      <c r="CN505" s="11"/>
      <c r="CO505" s="11"/>
      <c r="CQ505" s="11"/>
      <c r="CR505" s="11"/>
      <c r="CS505" s="11"/>
    </row>
    <row r="506" spans="1:97" ht="14.1" customHeight="1" x14ac:dyDescent="0.2">
      <c r="A506" s="64">
        <v>502</v>
      </c>
      <c r="B506" s="117" t="s">
        <v>1612</v>
      </c>
      <c r="C506" s="61" t="str">
        <f>'Map and Ab list'!AC69</f>
        <v>AA33</v>
      </c>
      <c r="D506" s="61" t="str">
        <f>'Map and Ab list'!AC71</f>
        <v>AA34</v>
      </c>
      <c r="E506" s="61" t="e">
        <f t="shared" si="84"/>
        <v>#VALUE!</v>
      </c>
      <c r="G506" s="61" t="str">
        <f>'Map and Ab list'!AC143</f>
        <v>AA33</v>
      </c>
      <c r="H506" s="61" t="str">
        <f>'Map and Ab list'!AC145</f>
        <v>AA34</v>
      </c>
      <c r="I506" s="61" t="e">
        <f t="shared" si="106"/>
        <v>#VALUE!</v>
      </c>
      <c r="K506" s="61" t="str">
        <f>'Map and Ab list'!AC217</f>
        <v>AA33</v>
      </c>
      <c r="L506" s="61" t="str">
        <f>'Map and Ab list'!AC219</f>
        <v>AA34</v>
      </c>
      <c r="M506" s="61" t="e">
        <f t="shared" si="98"/>
        <v>#VALUE!</v>
      </c>
      <c r="O506" s="61" t="str">
        <f>'Map and Ab list'!AC291</f>
        <v>AA33</v>
      </c>
      <c r="P506" s="61" t="str">
        <f>'Map and Ab list'!AC293</f>
        <v>AA34</v>
      </c>
      <c r="Q506" s="61" t="e">
        <f t="shared" si="105"/>
        <v>#VALUE!</v>
      </c>
      <c r="S506" s="61" t="str">
        <f>'Map and Ab list'!AC365</f>
        <v>AA33</v>
      </c>
      <c r="T506" s="61" t="str">
        <f>'Map and Ab list'!AC367</f>
        <v>AA34</v>
      </c>
      <c r="U506" s="61" t="e">
        <f t="shared" si="104"/>
        <v>#VALUE!</v>
      </c>
      <c r="W506" s="61" t="str">
        <f>'Map and Ab list'!AC439</f>
        <v>AA33</v>
      </c>
      <c r="X506" s="61" t="str">
        <f>'Map and Ab list'!AC441</f>
        <v>AA34</v>
      </c>
      <c r="Y506" s="61" t="e">
        <f t="shared" si="96"/>
        <v>#VALUE!</v>
      </c>
      <c r="AA506" s="61" t="str">
        <f>'Map and Ab list'!AC513</f>
        <v>AA33</v>
      </c>
      <c r="AB506" s="61" t="str">
        <f>'Map and Ab list'!AC515</f>
        <v>AA34</v>
      </c>
      <c r="AC506" s="61" t="e">
        <f t="shared" si="101"/>
        <v>#VALUE!</v>
      </c>
      <c r="AE506" s="61" t="str">
        <f>'Map and Ab list'!AC587</f>
        <v>AA33</v>
      </c>
      <c r="AF506" s="61" t="str">
        <f>'Map and Ab list'!AC589</f>
        <v>AA34</v>
      </c>
      <c r="AG506" s="61" t="e">
        <f t="shared" si="102"/>
        <v>#VALUE!</v>
      </c>
      <c r="AI506" s="61" t="str">
        <f>'Map and Ab list'!AC661</f>
        <v>AA33</v>
      </c>
      <c r="AJ506" s="61" t="str">
        <f>'Map and Ab list'!AC663</f>
        <v>AA34</v>
      </c>
      <c r="AK506" s="61" t="e">
        <f t="shared" si="100"/>
        <v>#VALUE!</v>
      </c>
      <c r="AM506" s="61" t="str">
        <f>'Map and Ab list'!AC735</f>
        <v>AA33</v>
      </c>
      <c r="AN506" s="61" t="str">
        <f>'Map and Ab list'!AC737</f>
        <v>AA34</v>
      </c>
      <c r="AO506" s="61" t="e">
        <f t="shared" si="97"/>
        <v>#VALUE!</v>
      </c>
      <c r="AQ506" s="61" t="str">
        <f>'Map and Ab list'!AC809</f>
        <v>AA33</v>
      </c>
      <c r="AR506" s="61" t="str">
        <f>'Map and Ab list'!AC811</f>
        <v>AA34</v>
      </c>
      <c r="AS506" s="61" t="e">
        <f t="shared" si="103"/>
        <v>#VALUE!</v>
      </c>
      <c r="AU506" s="61" t="str">
        <f>'Map and Ab list'!AC883</f>
        <v>AA33</v>
      </c>
      <c r="AV506" s="61" t="str">
        <f>'Map and Ab list'!AC885</f>
        <v>AA34</v>
      </c>
      <c r="AW506" s="61" t="e">
        <f t="shared" si="99"/>
        <v>#VALUE!</v>
      </c>
      <c r="AZ506" s="11"/>
      <c r="BA506" s="11"/>
      <c r="BC506" s="11"/>
      <c r="BD506" s="11"/>
      <c r="BE506" s="11"/>
      <c r="BG506" s="11"/>
      <c r="BH506" s="11"/>
      <c r="BI506" s="11"/>
      <c r="BK506" s="11"/>
      <c r="BL506" s="11"/>
      <c r="BM506" s="11"/>
      <c r="BO506" s="11"/>
      <c r="BP506" s="11"/>
      <c r="BQ506" s="11"/>
      <c r="BS506" s="11"/>
      <c r="BT506" s="11"/>
      <c r="BU506" s="11"/>
      <c r="BW506" s="11"/>
      <c r="BX506" s="11"/>
      <c r="BY506" s="11"/>
      <c r="CA506" s="11"/>
      <c r="CB506" s="11"/>
      <c r="CC506" s="11"/>
      <c r="CE506" s="11"/>
      <c r="CF506" s="11"/>
      <c r="CG506" s="11"/>
      <c r="CI506" s="11"/>
      <c r="CJ506" s="11"/>
      <c r="CK506" s="11"/>
      <c r="CM506" s="11"/>
      <c r="CN506" s="11"/>
      <c r="CO506" s="11"/>
      <c r="CQ506" s="11"/>
      <c r="CR506" s="11"/>
      <c r="CS506" s="11"/>
    </row>
    <row r="507" spans="1:97" ht="14.1" customHeight="1" x14ac:dyDescent="0.2">
      <c r="A507" s="64">
        <v>503</v>
      </c>
      <c r="B507" s="40" t="s">
        <v>325</v>
      </c>
      <c r="AZ507" s="11"/>
      <c r="BA507" s="11"/>
      <c r="BC507" s="11"/>
      <c r="BD507" s="11"/>
      <c r="BE507" s="11"/>
      <c r="BG507" s="11"/>
      <c r="BH507" s="11"/>
      <c r="BI507" s="11"/>
      <c r="BK507" s="11"/>
      <c r="BL507" s="11"/>
      <c r="BM507" s="11"/>
      <c r="BO507" s="11"/>
      <c r="BP507" s="11"/>
      <c r="BQ507" s="11"/>
      <c r="BS507" s="11"/>
      <c r="BT507" s="11"/>
      <c r="BU507" s="11"/>
      <c r="BW507" s="11"/>
      <c r="BX507" s="11"/>
      <c r="BY507" s="11"/>
      <c r="CA507" s="11"/>
      <c r="CB507" s="11"/>
      <c r="CC507" s="11"/>
      <c r="CE507" s="11"/>
      <c r="CF507" s="11"/>
      <c r="CG507" s="11"/>
      <c r="CI507" s="11"/>
      <c r="CJ507" s="11"/>
      <c r="CK507" s="11"/>
      <c r="CM507" s="11"/>
      <c r="CN507" s="11"/>
      <c r="CO507" s="11"/>
      <c r="CQ507" s="11"/>
      <c r="CR507" s="11"/>
      <c r="CS507" s="11"/>
    </row>
    <row r="508" spans="1:97" ht="14.1" customHeight="1" x14ac:dyDescent="0.2">
      <c r="A508" s="64">
        <v>504</v>
      </c>
      <c r="B508" s="40" t="s">
        <v>1065</v>
      </c>
      <c r="E508" s="61">
        <f>('Map and Ab list'!AH5+'Map and Ab list'!AH6+'Map and Ab list'!AH7+'Map and Ab list'!AH8)/4</f>
        <v>0</v>
      </c>
      <c r="I508" s="65">
        <f>('Map and Ab list'!AH79+'Map and Ab list'!AH80+'Map and Ab list'!AH81+'Map and Ab list'!AH82)/4</f>
        <v>0</v>
      </c>
      <c r="M508" s="65">
        <f>('Map and Ab list'!AH153+'Map and Ab list'!AH154+'Map and Ab list'!AH155+'Map and Ab list'!AH156)/4</f>
        <v>0</v>
      </c>
      <c r="Q508" s="65">
        <f>('Map and Ab list'!AH227+'Map and Ab list'!AH228+'Map and Ab list'!AH229+'Map and Ab list'!AH230)/4</f>
        <v>0</v>
      </c>
      <c r="U508" s="61">
        <f>('Map and Ab list'!AH301+'Map and Ab list'!AH302+'Map and Ab list'!AH303+'Map and Ab list'!AH304)/4</f>
        <v>0</v>
      </c>
      <c r="Y508" s="61">
        <f>('Map and Ab list'!AH375+'Map and Ab list'!AH376+'Map and Ab list'!AH377+'Map and Ab list'!AH378)/4</f>
        <v>0</v>
      </c>
      <c r="AC508" s="61">
        <f>('Map and Ab list'!AH449+'Map and Ab list'!AH450+'Map and Ab list'!AH451+'Map and Ab list'!AH452)/4</f>
        <v>0</v>
      </c>
      <c r="AG508" s="61">
        <f>('Map and Ab list'!AH524+'Map and Ab list'!AH525+'Map and Ab list'!AH526+'Map and Ab list'!AH523)/4</f>
        <v>0</v>
      </c>
      <c r="AK508" s="61">
        <f>('Map and Ab list'!AH597+'Map and Ab list'!AH598+'Map and Ab list'!AH599+'Map and Ab list'!AH600)/4</f>
        <v>0</v>
      </c>
      <c r="AO508" s="61">
        <f>('Map and Ab list'!AH671+'Map and Ab list'!AH672+'Map and Ab list'!AH673+'Map and Ab list'!AH674)/4</f>
        <v>0</v>
      </c>
      <c r="AS508" s="61">
        <f>('Map and Ab list'!AH745+'Map and Ab list'!AH746+'Map and Ab list'!AH747+'Map and Ab list'!AH748)/4</f>
        <v>0</v>
      </c>
      <c r="AW508" s="61">
        <f>('Map and Ab list'!AH819+'Map and Ab list'!AH820+'Map and Ab list'!AH821+'Map and Ab list'!AH822)/4</f>
        <v>0</v>
      </c>
    </row>
  </sheetData>
  <sheetProtection formatCells="0" formatColumns="0" formatRows="0"/>
  <phoneticPr fontId="7" type="noConversion"/>
  <conditionalFormatting sqref="B47 B33:B44">
    <cfRule type="duplicateValues" dxfId="5" priority="6"/>
  </conditionalFormatting>
  <conditionalFormatting sqref="B33:B47">
    <cfRule type="duplicateValues" dxfId="4" priority="5"/>
  </conditionalFormatting>
  <conditionalFormatting sqref="B338:B505 B273:B334 B70:B88 B90:B271 B48:B68">
    <cfRule type="duplicateValues" dxfId="3" priority="4"/>
  </conditionalFormatting>
  <conditionalFormatting sqref="B48:B506">
    <cfRule type="duplicateValues" dxfId="2" priority="3"/>
  </conditionalFormatting>
  <conditionalFormatting sqref="B7:B32">
    <cfRule type="duplicateValues" dxfId="1" priority="2"/>
  </conditionalFormatting>
  <conditionalFormatting sqref="B7:B32">
    <cfRule type="duplicateValues" dxfId="0" priority="1"/>
  </conditionalFormatting>
  <pageMargins left="0.75" right="0.75" top="1" bottom="1" header="0.5" footer="0.5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495"/>
  <sheetViews>
    <sheetView zoomScale="75" workbookViewId="0">
      <pane xSplit="2" ySplit="5" topLeftCell="C297" activePane="bottomRight" state="frozen"/>
      <selection activeCell="C168" sqref="C168"/>
      <selection pane="topRight" activeCell="C168" sqref="C168"/>
      <selection pane="bottomLeft" activeCell="C168" sqref="C168"/>
      <selection pane="bottomRight" activeCell="P306" sqref="P306"/>
    </sheetView>
  </sheetViews>
  <sheetFormatPr defaultRowHeight="16.5" customHeight="1" x14ac:dyDescent="0.2"/>
  <cols>
    <col min="1" max="1" width="5.85546875" style="2" customWidth="1"/>
    <col min="2" max="2" width="42.5703125" style="8" customWidth="1"/>
    <col min="3" max="26" width="17.5703125" style="4" customWidth="1"/>
    <col min="27" max="39" width="9.140625" style="4"/>
    <col min="40" max="16384" width="9.140625" style="7"/>
  </cols>
  <sheetData>
    <row r="1" spans="1:39" ht="7.5" customHeight="1" x14ac:dyDescent="0.2"/>
    <row r="2" spans="1:39" ht="16.5" customHeight="1" x14ac:dyDescent="0.3">
      <c r="B2" s="13" t="str">
        <f>'Map and Ab list'!B1</f>
        <v>RayBio® Mouse Biotin Label Based Antibody Arrays -- L-2 Array, Membrane</v>
      </c>
    </row>
    <row r="3" spans="1:39" ht="3" customHeight="1" x14ac:dyDescent="0.2"/>
    <row r="4" spans="1:39" ht="20.25" customHeight="1" x14ac:dyDescent="0.2">
      <c r="B4" s="9" t="s">
        <v>1066</v>
      </c>
    </row>
    <row r="5" spans="1:39" s="2" customFormat="1" ht="16.5" customHeight="1" x14ac:dyDescent="0.2">
      <c r="C5" s="2" t="str">
        <f>Sorting!C4</f>
        <v>Sample 1</v>
      </c>
      <c r="D5" s="2" t="str">
        <f>Sorting!G4</f>
        <v>Sample 2</v>
      </c>
      <c r="E5" s="2" t="str">
        <f>Sorting!K4</f>
        <v>Sample 3</v>
      </c>
      <c r="F5" s="2" t="str">
        <f>Sorting!O4</f>
        <v>Sample 4</v>
      </c>
      <c r="G5" s="2" t="str">
        <f>Sorting!S4</f>
        <v>Sample 5</v>
      </c>
      <c r="H5" s="2" t="str">
        <f>Sorting!W4</f>
        <v>Sample 6</v>
      </c>
      <c r="I5" s="2" t="str">
        <f>Sorting!AA4</f>
        <v>Sample 7</v>
      </c>
      <c r="J5" s="2" t="str">
        <f>Sorting!AE4</f>
        <v>Sample 8</v>
      </c>
      <c r="K5" s="2" t="str">
        <f>Sorting!AI4</f>
        <v>Sample 9</v>
      </c>
      <c r="L5" s="2" t="str">
        <f>Sorting!AM4</f>
        <v>Sample 10</v>
      </c>
      <c r="M5" s="2" t="str">
        <f>Sorting!AQ4</f>
        <v>Sample 11</v>
      </c>
      <c r="N5" s="2" t="str">
        <f>Sorting!AU4</f>
        <v>Sample 12</v>
      </c>
    </row>
    <row r="6" spans="1:39" s="8" customFormat="1" ht="6" customHeight="1" x14ac:dyDescent="0.2">
      <c r="A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16.5" customHeight="1" x14ac:dyDescent="0.2">
      <c r="A7" s="2">
        <v>1</v>
      </c>
      <c r="B7" s="8" t="str">
        <f>Sorting!B5</f>
        <v>Positive Control</v>
      </c>
      <c r="C7" s="4">
        <f ca="1">Sorting!E5</f>
        <v>0</v>
      </c>
      <c r="D7" s="4">
        <f ca="1">Sorting!I5</f>
        <v>0</v>
      </c>
      <c r="E7" s="4">
        <f ca="1">Sorting!M5</f>
        <v>0</v>
      </c>
      <c r="F7" s="4">
        <f ca="1">Sorting!Q5</f>
        <v>0</v>
      </c>
      <c r="G7" s="4">
        <f ca="1">Sorting!U5</f>
        <v>0</v>
      </c>
      <c r="H7" s="4">
        <f ca="1">Sorting!Y5</f>
        <v>0</v>
      </c>
      <c r="I7" s="4">
        <f ca="1">Sorting!AC5</f>
        <v>0</v>
      </c>
      <c r="J7" s="4">
        <f ca="1">Sorting!AG5</f>
        <v>0</v>
      </c>
      <c r="K7" s="4">
        <f ca="1">Sorting!AK5</f>
        <v>0</v>
      </c>
      <c r="L7" s="4">
        <f ca="1">Sorting!AO5</f>
        <v>0</v>
      </c>
      <c r="M7" s="4">
        <f ca="1">Sorting!AS5</f>
        <v>0</v>
      </c>
      <c r="N7" s="4">
        <f ca="1">Sorting!AW5</f>
        <v>0</v>
      </c>
    </row>
    <row r="8" spans="1:39" ht="16.5" customHeight="1" x14ac:dyDescent="0.2">
      <c r="A8" s="2">
        <v>2</v>
      </c>
      <c r="B8" s="8" t="str">
        <f>Sorting!B6</f>
        <v>Neg</v>
      </c>
      <c r="C8" s="4" t="e">
        <f ca="1">Sorting!E6</f>
        <v>#VALUE!</v>
      </c>
      <c r="D8" s="4" t="e">
        <f ca="1">Sorting!I6</f>
        <v>#VALUE!</v>
      </c>
      <c r="E8" s="4" t="e">
        <f ca="1">Sorting!M6</f>
        <v>#VALUE!</v>
      </c>
      <c r="F8" s="4" t="e">
        <f ca="1">Sorting!Q6</f>
        <v>#VALUE!</v>
      </c>
      <c r="G8" s="4" t="e">
        <f ca="1">Sorting!U6</f>
        <v>#VALUE!</v>
      </c>
      <c r="H8" s="4" t="e">
        <f ca="1">Sorting!Y6</f>
        <v>#VALUE!</v>
      </c>
      <c r="I8" s="4" t="e">
        <f ca="1">Sorting!AC6</f>
        <v>#VALUE!</v>
      </c>
      <c r="J8" s="4" t="e">
        <f ca="1">Sorting!AG6</f>
        <v>#VALUE!</v>
      </c>
      <c r="K8" s="4" t="e">
        <f ca="1">Sorting!AK6</f>
        <v>#VALUE!</v>
      </c>
      <c r="L8" s="4" t="e">
        <f ca="1">Sorting!AO6</f>
        <v>#VALUE!</v>
      </c>
      <c r="M8" s="4" t="e">
        <f ca="1">Sorting!AS6</f>
        <v>#VALUE!</v>
      </c>
      <c r="N8" s="4" t="e">
        <f ca="1">Sorting!AW6</f>
        <v>#VALUE!</v>
      </c>
    </row>
    <row r="9" spans="1:39" ht="16.5" customHeight="1" x14ac:dyDescent="0.2">
      <c r="A9" s="2">
        <v>3</v>
      </c>
      <c r="B9" s="8" t="str">
        <f>Sorting!B7</f>
        <v>AARE</v>
      </c>
      <c r="C9" s="4" t="e">
        <f>Sorting!E7</f>
        <v>#VALUE!</v>
      </c>
      <c r="D9" s="4" t="e">
        <f>Sorting!I7</f>
        <v>#VALUE!</v>
      </c>
      <c r="E9" s="4" t="e">
        <f>Sorting!M7</f>
        <v>#VALUE!</v>
      </c>
      <c r="F9" s="4" t="e">
        <f>Sorting!Q7</f>
        <v>#VALUE!</v>
      </c>
      <c r="G9" s="4" t="e">
        <f>Sorting!U7</f>
        <v>#VALUE!</v>
      </c>
      <c r="H9" s="4" t="e">
        <f>Sorting!Y7</f>
        <v>#VALUE!</v>
      </c>
      <c r="I9" s="4" t="e">
        <f>Sorting!AC7</f>
        <v>#VALUE!</v>
      </c>
      <c r="J9" s="4" t="e">
        <f>Sorting!AG7</f>
        <v>#VALUE!</v>
      </c>
      <c r="K9" s="4" t="e">
        <f>Sorting!AK7</f>
        <v>#VALUE!</v>
      </c>
      <c r="L9" s="4" t="e">
        <f>Sorting!AO7</f>
        <v>#VALUE!</v>
      </c>
      <c r="M9" s="4" t="e">
        <f>Sorting!AS7</f>
        <v>#VALUE!</v>
      </c>
      <c r="N9" s="4" t="e">
        <f>Sorting!AW7</f>
        <v>#VALUE!</v>
      </c>
    </row>
    <row r="10" spans="1:39" ht="16.5" customHeight="1" x14ac:dyDescent="0.2">
      <c r="A10" s="2">
        <v>4</v>
      </c>
      <c r="B10" s="8" t="str">
        <f>Sorting!B8</f>
        <v>ACAT1</v>
      </c>
      <c r="C10" s="4" t="e">
        <f>Sorting!E8</f>
        <v>#VALUE!</v>
      </c>
      <c r="D10" s="4" t="e">
        <f>Sorting!I8</f>
        <v>#VALUE!</v>
      </c>
      <c r="E10" s="4" t="e">
        <f>Sorting!M8</f>
        <v>#VALUE!</v>
      </c>
      <c r="F10" s="4" t="e">
        <f>Sorting!Q8</f>
        <v>#VALUE!</v>
      </c>
      <c r="G10" s="4" t="e">
        <f>Sorting!U8</f>
        <v>#VALUE!</v>
      </c>
      <c r="H10" s="4" t="e">
        <f>Sorting!Y8</f>
        <v>#VALUE!</v>
      </c>
      <c r="I10" s="4" t="e">
        <f>Sorting!AC8</f>
        <v>#VALUE!</v>
      </c>
      <c r="J10" s="4" t="e">
        <f>Sorting!AG8</f>
        <v>#VALUE!</v>
      </c>
      <c r="K10" s="4" t="e">
        <f>Sorting!AK8</f>
        <v>#VALUE!</v>
      </c>
      <c r="L10" s="4" t="e">
        <f>Sorting!AO8</f>
        <v>#VALUE!</v>
      </c>
      <c r="M10" s="4" t="e">
        <f>Sorting!AS8</f>
        <v>#VALUE!</v>
      </c>
      <c r="N10" s="4" t="e">
        <f>Sorting!AW8</f>
        <v>#VALUE!</v>
      </c>
    </row>
    <row r="11" spans="1:39" ht="16.5" customHeight="1" x14ac:dyDescent="0.2">
      <c r="A11" s="2">
        <v>5</v>
      </c>
      <c r="B11" s="8" t="str">
        <f>Sorting!B9</f>
        <v>ACOT2</v>
      </c>
      <c r="C11" s="4" t="e">
        <f>Sorting!E9</f>
        <v>#VALUE!</v>
      </c>
      <c r="D11" s="4" t="e">
        <f>Sorting!I9</f>
        <v>#VALUE!</v>
      </c>
      <c r="E11" s="4" t="e">
        <f>Sorting!M9</f>
        <v>#VALUE!</v>
      </c>
      <c r="F11" s="4" t="e">
        <f>Sorting!Q9</f>
        <v>#VALUE!</v>
      </c>
      <c r="G11" s="4" t="e">
        <f>Sorting!U9</f>
        <v>#VALUE!</v>
      </c>
      <c r="H11" s="4" t="e">
        <f>Sorting!Y9</f>
        <v>#VALUE!</v>
      </c>
      <c r="I11" s="4" t="e">
        <f>Sorting!AC9</f>
        <v>#VALUE!</v>
      </c>
      <c r="J11" s="4" t="e">
        <f>Sorting!AG9</f>
        <v>#VALUE!</v>
      </c>
      <c r="K11" s="4" t="e">
        <f>Sorting!AK9</f>
        <v>#VALUE!</v>
      </c>
      <c r="L11" s="4" t="e">
        <f>Sorting!AO9</f>
        <v>#VALUE!</v>
      </c>
      <c r="M11" s="4" t="e">
        <f>Sorting!AS9</f>
        <v>#VALUE!</v>
      </c>
      <c r="N11" s="4" t="e">
        <f>Sorting!AW9</f>
        <v>#VALUE!</v>
      </c>
    </row>
    <row r="12" spans="1:39" ht="16.5" customHeight="1" x14ac:dyDescent="0.2">
      <c r="A12" s="2">
        <v>6</v>
      </c>
      <c r="B12" s="8" t="str">
        <f>Sorting!B10</f>
        <v>ADAM28</v>
      </c>
      <c r="C12" s="4" t="e">
        <f>Sorting!E10</f>
        <v>#VALUE!</v>
      </c>
      <c r="D12" s="4" t="e">
        <f>Sorting!I10</f>
        <v>#VALUE!</v>
      </c>
      <c r="E12" s="4" t="e">
        <f>Sorting!M10</f>
        <v>#VALUE!</v>
      </c>
      <c r="F12" s="4" t="e">
        <f>Sorting!Q10</f>
        <v>#VALUE!</v>
      </c>
      <c r="G12" s="4" t="e">
        <f>Sorting!U10</f>
        <v>#VALUE!</v>
      </c>
      <c r="H12" s="4" t="e">
        <f>Sorting!Y10</f>
        <v>#VALUE!</v>
      </c>
      <c r="I12" s="4" t="e">
        <f>Sorting!AC10</f>
        <v>#VALUE!</v>
      </c>
      <c r="J12" s="4" t="e">
        <f>Sorting!AG10</f>
        <v>#VALUE!</v>
      </c>
      <c r="K12" s="4" t="e">
        <f>Sorting!AK10</f>
        <v>#VALUE!</v>
      </c>
      <c r="L12" s="4" t="e">
        <f>Sorting!AO10</f>
        <v>#VALUE!</v>
      </c>
      <c r="M12" s="4" t="e">
        <f>Sorting!AS10</f>
        <v>#VALUE!</v>
      </c>
      <c r="N12" s="4" t="e">
        <f>Sorting!AW10</f>
        <v>#VALUE!</v>
      </c>
    </row>
    <row r="13" spans="1:39" ht="16.5" customHeight="1" x14ac:dyDescent="0.2">
      <c r="A13" s="2">
        <v>7</v>
      </c>
      <c r="B13" s="8" t="str">
        <f>Sorting!B11</f>
        <v>AHCY</v>
      </c>
      <c r="C13" s="4" t="e">
        <f>Sorting!E11</f>
        <v>#VALUE!</v>
      </c>
      <c r="D13" s="4" t="e">
        <f>Sorting!I11</f>
        <v>#VALUE!</v>
      </c>
      <c r="E13" s="4" t="e">
        <f>Sorting!M11</f>
        <v>#VALUE!</v>
      </c>
      <c r="F13" s="4" t="e">
        <f>Sorting!Q11</f>
        <v>#VALUE!</v>
      </c>
      <c r="G13" s="4" t="e">
        <f>Sorting!U11</f>
        <v>#VALUE!</v>
      </c>
      <c r="H13" s="4" t="e">
        <f>Sorting!Y11</f>
        <v>#VALUE!</v>
      </c>
      <c r="I13" s="4" t="e">
        <f>Sorting!AC11</f>
        <v>#VALUE!</v>
      </c>
      <c r="J13" s="4" t="e">
        <f>Sorting!AG11</f>
        <v>#VALUE!</v>
      </c>
      <c r="K13" s="4" t="e">
        <f>Sorting!AK11</f>
        <v>#VALUE!</v>
      </c>
      <c r="L13" s="4" t="e">
        <f>Sorting!AO11</f>
        <v>#VALUE!</v>
      </c>
      <c r="M13" s="4" t="e">
        <f>Sorting!AS11</f>
        <v>#VALUE!</v>
      </c>
      <c r="N13" s="4" t="e">
        <f>Sorting!AW11</f>
        <v>#VALUE!</v>
      </c>
    </row>
    <row r="14" spans="1:39" ht="16.5" customHeight="1" x14ac:dyDescent="0.2">
      <c r="A14" s="2">
        <v>8</v>
      </c>
      <c r="B14" s="8" t="str">
        <f>Sorting!B12</f>
        <v>AK1</v>
      </c>
      <c r="C14" s="4" t="e">
        <f>Sorting!E12</f>
        <v>#VALUE!</v>
      </c>
      <c r="D14" s="4" t="e">
        <f>Sorting!I12</f>
        <v>#VALUE!</v>
      </c>
      <c r="E14" s="4" t="e">
        <f>Sorting!M12</f>
        <v>#VALUE!</v>
      </c>
      <c r="F14" s="4" t="e">
        <f>Sorting!Q12</f>
        <v>#VALUE!</v>
      </c>
      <c r="G14" s="4" t="e">
        <f>Sorting!U12</f>
        <v>#VALUE!</v>
      </c>
      <c r="H14" s="4" t="e">
        <f>Sorting!Y12</f>
        <v>#VALUE!</v>
      </c>
      <c r="I14" s="4" t="e">
        <f>Sorting!AC12</f>
        <v>#VALUE!</v>
      </c>
      <c r="J14" s="4" t="e">
        <f>Sorting!AG12</f>
        <v>#VALUE!</v>
      </c>
      <c r="K14" s="4" t="e">
        <f>Sorting!AK12</f>
        <v>#VALUE!</v>
      </c>
      <c r="L14" s="4" t="e">
        <f>Sorting!AO12</f>
        <v>#VALUE!</v>
      </c>
      <c r="M14" s="4" t="e">
        <f>Sorting!AS12</f>
        <v>#VALUE!</v>
      </c>
      <c r="N14" s="4" t="e">
        <f>Sorting!AW12</f>
        <v>#VALUE!</v>
      </c>
    </row>
    <row r="15" spans="1:39" ht="16.5" customHeight="1" x14ac:dyDescent="0.2">
      <c r="A15" s="2">
        <v>9</v>
      </c>
      <c r="B15" s="8" t="str">
        <f>Sorting!B13</f>
        <v xml:space="preserve">AKR1A1 </v>
      </c>
      <c r="C15" s="4" t="e">
        <f>Sorting!E13</f>
        <v>#VALUE!</v>
      </c>
      <c r="D15" s="4" t="e">
        <f>Sorting!I13</f>
        <v>#VALUE!</v>
      </c>
      <c r="E15" s="4" t="e">
        <f>Sorting!M13</f>
        <v>#VALUE!</v>
      </c>
      <c r="F15" s="4" t="e">
        <f>Sorting!Q13</f>
        <v>#VALUE!</v>
      </c>
      <c r="G15" s="4" t="e">
        <f>Sorting!U13</f>
        <v>#VALUE!</v>
      </c>
      <c r="H15" s="4" t="e">
        <f>Sorting!Y13</f>
        <v>#VALUE!</v>
      </c>
      <c r="I15" s="4" t="e">
        <f>Sorting!AC13</f>
        <v>#VALUE!</v>
      </c>
      <c r="J15" s="4" t="e">
        <f>Sorting!AG13</f>
        <v>#VALUE!</v>
      </c>
      <c r="K15" s="4" t="e">
        <f>Sorting!AK13</f>
        <v>#VALUE!</v>
      </c>
      <c r="L15" s="4" t="e">
        <f>Sorting!AO13</f>
        <v>#VALUE!</v>
      </c>
      <c r="M15" s="4" t="e">
        <f>Sorting!AS13</f>
        <v>#VALUE!</v>
      </c>
      <c r="N15" s="4" t="e">
        <f>Sorting!AW13</f>
        <v>#VALUE!</v>
      </c>
    </row>
    <row r="16" spans="1:39" ht="16.5" customHeight="1" x14ac:dyDescent="0.2">
      <c r="A16" s="2">
        <v>10</v>
      </c>
      <c r="B16" s="8" t="str">
        <f>Sorting!B14</f>
        <v>ALDH2</v>
      </c>
      <c r="C16" s="4" t="e">
        <f>Sorting!E14</f>
        <v>#VALUE!</v>
      </c>
      <c r="D16" s="4" t="e">
        <f>Sorting!I14</f>
        <v>#VALUE!</v>
      </c>
      <c r="E16" s="4" t="e">
        <f>Sorting!M14</f>
        <v>#VALUE!</v>
      </c>
      <c r="F16" s="4" t="e">
        <f>Sorting!Q14</f>
        <v>#VALUE!</v>
      </c>
      <c r="G16" s="4" t="e">
        <f>Sorting!U14</f>
        <v>#VALUE!</v>
      </c>
      <c r="H16" s="4" t="e">
        <f>Sorting!Y14</f>
        <v>#VALUE!</v>
      </c>
      <c r="I16" s="4" t="e">
        <f>Sorting!AC14</f>
        <v>#VALUE!</v>
      </c>
      <c r="J16" s="4" t="e">
        <f>Sorting!AG14</f>
        <v>#VALUE!</v>
      </c>
      <c r="K16" s="4" t="e">
        <f>Sorting!AK14</f>
        <v>#VALUE!</v>
      </c>
      <c r="L16" s="4" t="e">
        <f>Sorting!AO14</f>
        <v>#VALUE!</v>
      </c>
      <c r="M16" s="4" t="e">
        <f>Sorting!AS14</f>
        <v>#VALUE!</v>
      </c>
      <c r="N16" s="4" t="e">
        <f>Sorting!AW14</f>
        <v>#VALUE!</v>
      </c>
    </row>
    <row r="17" spans="1:14" ht="16.5" customHeight="1" x14ac:dyDescent="0.2">
      <c r="A17" s="2">
        <v>11</v>
      </c>
      <c r="B17" s="8" t="str">
        <f>Sorting!B15</f>
        <v>alpha 5 D</v>
      </c>
      <c r="C17" s="4" t="e">
        <f>Sorting!E15</f>
        <v>#VALUE!</v>
      </c>
      <c r="D17" s="4" t="e">
        <f>Sorting!I15</f>
        <v>#VALUE!</v>
      </c>
      <c r="E17" s="4" t="e">
        <f>Sorting!M15</f>
        <v>#VALUE!</v>
      </c>
      <c r="F17" s="4" t="e">
        <f>Sorting!Q15</f>
        <v>#VALUE!</v>
      </c>
      <c r="G17" s="4" t="e">
        <f>Sorting!U15</f>
        <v>#VALUE!</v>
      </c>
      <c r="H17" s="4" t="e">
        <f>Sorting!Y15</f>
        <v>#VALUE!</v>
      </c>
      <c r="I17" s="4" t="e">
        <f>Sorting!AC15</f>
        <v>#VALUE!</v>
      </c>
      <c r="J17" s="4" t="e">
        <f>Sorting!AG15</f>
        <v>#VALUE!</v>
      </c>
      <c r="K17" s="4" t="e">
        <f>Sorting!AK15</f>
        <v>#VALUE!</v>
      </c>
      <c r="L17" s="4" t="e">
        <f>Sorting!AO15</f>
        <v>#VALUE!</v>
      </c>
      <c r="M17" s="4" t="e">
        <f>Sorting!AS15</f>
        <v>#VALUE!</v>
      </c>
      <c r="N17" s="4" t="e">
        <f>Sorting!AW15</f>
        <v>#VALUE!</v>
      </c>
    </row>
    <row r="18" spans="1:14" ht="16.5" customHeight="1" x14ac:dyDescent="0.2">
      <c r="A18" s="2">
        <v>12</v>
      </c>
      <c r="B18" s="8" t="str">
        <f>Sorting!B16</f>
        <v>ANKRD9</v>
      </c>
      <c r="C18" s="4" t="e">
        <f>Sorting!E16</f>
        <v>#VALUE!</v>
      </c>
      <c r="D18" s="4" t="e">
        <f>Sorting!I16</f>
        <v>#VALUE!</v>
      </c>
      <c r="E18" s="4" t="e">
        <f>Sorting!M16</f>
        <v>#VALUE!</v>
      </c>
      <c r="F18" s="4" t="e">
        <f>Sorting!Q16</f>
        <v>#VALUE!</v>
      </c>
      <c r="G18" s="4" t="e">
        <f>Sorting!U16</f>
        <v>#VALUE!</v>
      </c>
      <c r="H18" s="4" t="e">
        <f>Sorting!Y16</f>
        <v>#VALUE!</v>
      </c>
      <c r="I18" s="4" t="e">
        <f>Sorting!AC16</f>
        <v>#VALUE!</v>
      </c>
      <c r="J18" s="4" t="e">
        <f>Sorting!AG16</f>
        <v>#VALUE!</v>
      </c>
      <c r="K18" s="4" t="e">
        <f>Sorting!AK16</f>
        <v>#VALUE!</v>
      </c>
      <c r="L18" s="4" t="e">
        <f>Sorting!AO16</f>
        <v>#VALUE!</v>
      </c>
      <c r="M18" s="4" t="e">
        <f>Sorting!AS16</f>
        <v>#VALUE!</v>
      </c>
      <c r="N18" s="4" t="e">
        <f>Sorting!AW16</f>
        <v>#VALUE!</v>
      </c>
    </row>
    <row r="19" spans="1:14" ht="16.5" customHeight="1" x14ac:dyDescent="0.2">
      <c r="A19" s="2">
        <v>13</v>
      </c>
      <c r="B19" s="8" t="str">
        <f>Sorting!B17</f>
        <v>ANXA3</v>
      </c>
      <c r="C19" s="4" t="e">
        <f>Sorting!E17</f>
        <v>#VALUE!</v>
      </c>
      <c r="D19" s="4" t="e">
        <f>Sorting!I17</f>
        <v>#VALUE!</v>
      </c>
      <c r="E19" s="4" t="e">
        <f>Sorting!M17</f>
        <v>#VALUE!</v>
      </c>
      <c r="F19" s="4" t="e">
        <f>Sorting!Q17</f>
        <v>#VALUE!</v>
      </c>
      <c r="G19" s="4" t="e">
        <f>Sorting!U17</f>
        <v>#VALUE!</v>
      </c>
      <c r="H19" s="4" t="e">
        <f>Sorting!Y17</f>
        <v>#VALUE!</v>
      </c>
      <c r="I19" s="4" t="e">
        <f>Sorting!AC17</f>
        <v>#VALUE!</v>
      </c>
      <c r="J19" s="4" t="e">
        <f>Sorting!AG17</f>
        <v>#VALUE!</v>
      </c>
      <c r="K19" s="4" t="e">
        <f>Sorting!AK17</f>
        <v>#VALUE!</v>
      </c>
      <c r="L19" s="4" t="e">
        <f>Sorting!AO17</f>
        <v>#VALUE!</v>
      </c>
      <c r="M19" s="4" t="e">
        <f>Sorting!AS17</f>
        <v>#VALUE!</v>
      </c>
      <c r="N19" s="4" t="e">
        <f>Sorting!AW17</f>
        <v>#VALUE!</v>
      </c>
    </row>
    <row r="20" spans="1:14" ht="16.5" customHeight="1" x14ac:dyDescent="0.2">
      <c r="A20" s="2">
        <v>14</v>
      </c>
      <c r="B20" s="8" t="str">
        <f>Sorting!B18</f>
        <v>AP180</v>
      </c>
      <c r="C20" s="4" t="e">
        <f>Sorting!E18</f>
        <v>#VALUE!</v>
      </c>
      <c r="D20" s="4" t="e">
        <f>Sorting!I18</f>
        <v>#VALUE!</v>
      </c>
      <c r="E20" s="4" t="e">
        <f>Sorting!M18</f>
        <v>#VALUE!</v>
      </c>
      <c r="F20" s="4" t="e">
        <f>Sorting!Q18</f>
        <v>#VALUE!</v>
      </c>
      <c r="G20" s="4" t="e">
        <f>Sorting!U18</f>
        <v>#VALUE!</v>
      </c>
      <c r="H20" s="4" t="e">
        <f>Sorting!Y18</f>
        <v>#VALUE!</v>
      </c>
      <c r="I20" s="4" t="e">
        <f>Sorting!AC18</f>
        <v>#VALUE!</v>
      </c>
      <c r="J20" s="4" t="e">
        <f>Sorting!AG18</f>
        <v>#VALUE!</v>
      </c>
      <c r="K20" s="4" t="e">
        <f>Sorting!AK18</f>
        <v>#VALUE!</v>
      </c>
      <c r="L20" s="4" t="e">
        <f>Sorting!AO18</f>
        <v>#VALUE!</v>
      </c>
      <c r="M20" s="4" t="e">
        <f>Sorting!AS18</f>
        <v>#VALUE!</v>
      </c>
      <c r="N20" s="4" t="e">
        <f>Sorting!AW18</f>
        <v>#VALUE!</v>
      </c>
    </row>
    <row r="21" spans="1:14" ht="16.5" customHeight="1" x14ac:dyDescent="0.2">
      <c r="A21" s="2">
        <v>15</v>
      </c>
      <c r="B21" s="8" t="str">
        <f>Sorting!B19</f>
        <v>AP3S2</v>
      </c>
      <c r="C21" s="4" t="e">
        <f>Sorting!E19</f>
        <v>#VALUE!</v>
      </c>
      <c r="D21" s="4" t="e">
        <f>Sorting!I19</f>
        <v>#VALUE!</v>
      </c>
      <c r="E21" s="4" t="e">
        <f>Sorting!M19</f>
        <v>#VALUE!</v>
      </c>
      <c r="F21" s="4" t="e">
        <f>Sorting!Q19</f>
        <v>#VALUE!</v>
      </c>
      <c r="G21" s="4" t="e">
        <f>Sorting!U19</f>
        <v>#VALUE!</v>
      </c>
      <c r="H21" s="4" t="e">
        <f>Sorting!Y19</f>
        <v>#VALUE!</v>
      </c>
      <c r="I21" s="4" t="e">
        <f>Sorting!AC19</f>
        <v>#VALUE!</v>
      </c>
      <c r="J21" s="4" t="e">
        <f>Sorting!AG19</f>
        <v>#VALUE!</v>
      </c>
      <c r="K21" s="4" t="e">
        <f>Sorting!AK19</f>
        <v>#VALUE!</v>
      </c>
      <c r="L21" s="4" t="e">
        <f>Sorting!AO19</f>
        <v>#VALUE!</v>
      </c>
      <c r="M21" s="4" t="e">
        <f>Sorting!AS19</f>
        <v>#VALUE!</v>
      </c>
      <c r="N21" s="4" t="e">
        <f>Sorting!AW19</f>
        <v>#VALUE!</v>
      </c>
    </row>
    <row r="22" spans="1:14" ht="16.5" customHeight="1" x14ac:dyDescent="0.2">
      <c r="A22" s="2">
        <v>16</v>
      </c>
      <c r="B22" s="8" t="str">
        <f>Sorting!B20</f>
        <v>APLP2</v>
      </c>
      <c r="C22" s="4" t="e">
        <f>Sorting!E20</f>
        <v>#VALUE!</v>
      </c>
      <c r="D22" s="4" t="e">
        <f>Sorting!I20</f>
        <v>#VALUE!</v>
      </c>
      <c r="E22" s="4" t="e">
        <f>Sorting!M20</f>
        <v>#VALUE!</v>
      </c>
      <c r="F22" s="4" t="e">
        <f>Sorting!Q20</f>
        <v>#VALUE!</v>
      </c>
      <c r="G22" s="4" t="e">
        <f>Sorting!U20</f>
        <v>#VALUE!</v>
      </c>
      <c r="H22" s="4" t="e">
        <f>Sorting!Y20</f>
        <v>#VALUE!</v>
      </c>
      <c r="I22" s="4" t="e">
        <f>Sorting!AC20</f>
        <v>#VALUE!</v>
      </c>
      <c r="J22" s="4" t="e">
        <f>Sorting!AG20</f>
        <v>#VALUE!</v>
      </c>
      <c r="K22" s="4" t="e">
        <f>Sorting!AK20</f>
        <v>#VALUE!</v>
      </c>
      <c r="L22" s="4" t="e">
        <f>Sorting!AO20</f>
        <v>#VALUE!</v>
      </c>
      <c r="M22" s="4" t="e">
        <f>Sorting!AS20</f>
        <v>#VALUE!</v>
      </c>
      <c r="N22" s="4" t="e">
        <f>Sorting!AW20</f>
        <v>#VALUE!</v>
      </c>
    </row>
    <row r="23" spans="1:14" ht="16.5" customHeight="1" x14ac:dyDescent="0.2">
      <c r="A23" s="2">
        <v>17</v>
      </c>
      <c r="B23" s="8" t="str">
        <f>Sorting!B21</f>
        <v>ApoA V</v>
      </c>
      <c r="C23" s="4" t="e">
        <f>Sorting!E21</f>
        <v>#VALUE!</v>
      </c>
      <c r="D23" s="4" t="e">
        <f>Sorting!I21</f>
        <v>#VALUE!</v>
      </c>
      <c r="E23" s="4" t="e">
        <f>Sorting!M21</f>
        <v>#VALUE!</v>
      </c>
      <c r="F23" s="4" t="e">
        <f>Sorting!Q21</f>
        <v>#VALUE!</v>
      </c>
      <c r="G23" s="4" t="e">
        <f>Sorting!U21</f>
        <v>#VALUE!</v>
      </c>
      <c r="H23" s="4" t="e">
        <f>Sorting!Y21</f>
        <v>#VALUE!</v>
      </c>
      <c r="I23" s="4" t="e">
        <f>Sorting!AC21</f>
        <v>#VALUE!</v>
      </c>
      <c r="J23" s="4" t="e">
        <f>Sorting!AG21</f>
        <v>#VALUE!</v>
      </c>
      <c r="K23" s="4" t="e">
        <f>Sorting!AK21</f>
        <v>#VALUE!</v>
      </c>
      <c r="L23" s="4" t="e">
        <f>Sorting!AO21</f>
        <v>#VALUE!</v>
      </c>
      <c r="M23" s="4" t="e">
        <f>Sorting!AS21</f>
        <v>#VALUE!</v>
      </c>
      <c r="N23" s="4" t="e">
        <f>Sorting!AW21</f>
        <v>#VALUE!</v>
      </c>
    </row>
    <row r="24" spans="1:14" ht="16.5" customHeight="1" x14ac:dyDescent="0.2">
      <c r="A24" s="2">
        <v>18</v>
      </c>
      <c r="B24" s="8" t="str">
        <f>Sorting!B22</f>
        <v>ASPM</v>
      </c>
      <c r="C24" s="4" t="e">
        <f>Sorting!E22</f>
        <v>#VALUE!</v>
      </c>
      <c r="D24" s="4" t="e">
        <f>Sorting!I22</f>
        <v>#VALUE!</v>
      </c>
      <c r="E24" s="4" t="e">
        <f>Sorting!M22</f>
        <v>#VALUE!</v>
      </c>
      <c r="F24" s="4" t="e">
        <f>Sorting!Q22</f>
        <v>#VALUE!</v>
      </c>
      <c r="G24" s="4" t="e">
        <f>Sorting!U22</f>
        <v>#VALUE!</v>
      </c>
      <c r="H24" s="4" t="e">
        <f>Sorting!Y22</f>
        <v>#VALUE!</v>
      </c>
      <c r="I24" s="4" t="e">
        <f>Sorting!AC22</f>
        <v>#VALUE!</v>
      </c>
      <c r="J24" s="4" t="e">
        <f>Sorting!AG22</f>
        <v>#VALUE!</v>
      </c>
      <c r="K24" s="4" t="e">
        <f>Sorting!AK22</f>
        <v>#VALUE!</v>
      </c>
      <c r="L24" s="4" t="e">
        <f>Sorting!AO22</f>
        <v>#VALUE!</v>
      </c>
      <c r="M24" s="4" t="e">
        <f>Sorting!AS22</f>
        <v>#VALUE!</v>
      </c>
      <c r="N24" s="4" t="e">
        <f>Sorting!AW22</f>
        <v>#VALUE!</v>
      </c>
    </row>
    <row r="25" spans="1:14" ht="16.5" customHeight="1" x14ac:dyDescent="0.2">
      <c r="A25" s="2">
        <v>19</v>
      </c>
      <c r="B25" s="8" t="str">
        <f>Sorting!B23</f>
        <v>ASS1</v>
      </c>
      <c r="C25" s="4" t="e">
        <f>Sorting!E23</f>
        <v>#VALUE!</v>
      </c>
      <c r="D25" s="4" t="e">
        <f>Sorting!I23</f>
        <v>#VALUE!</v>
      </c>
      <c r="E25" s="4" t="e">
        <f>Sorting!M23</f>
        <v>#VALUE!</v>
      </c>
      <c r="F25" s="4" t="e">
        <f>Sorting!Q23</f>
        <v>#VALUE!</v>
      </c>
      <c r="G25" s="4" t="e">
        <f>Sorting!U23</f>
        <v>#VALUE!</v>
      </c>
      <c r="H25" s="4" t="e">
        <f>Sorting!Y23</f>
        <v>#VALUE!</v>
      </c>
      <c r="I25" s="4" t="e">
        <f>Sorting!AC23</f>
        <v>#VALUE!</v>
      </c>
      <c r="J25" s="4" t="e">
        <f>Sorting!AG23</f>
        <v>#VALUE!</v>
      </c>
      <c r="K25" s="4" t="e">
        <f>Sorting!AK23</f>
        <v>#VALUE!</v>
      </c>
      <c r="L25" s="4" t="e">
        <f>Sorting!AO23</f>
        <v>#VALUE!</v>
      </c>
      <c r="M25" s="4" t="e">
        <f>Sorting!AS23</f>
        <v>#VALUE!</v>
      </c>
      <c r="N25" s="4" t="e">
        <f>Sorting!AW23</f>
        <v>#VALUE!</v>
      </c>
    </row>
    <row r="26" spans="1:14" ht="16.5" customHeight="1" x14ac:dyDescent="0.2">
      <c r="A26" s="2">
        <v>20</v>
      </c>
      <c r="B26" s="8" t="str">
        <f>Sorting!B24</f>
        <v xml:space="preserve">ATOX1 </v>
      </c>
      <c r="C26" s="4" t="e">
        <f>Sorting!E24</f>
        <v>#VALUE!</v>
      </c>
      <c r="D26" s="4" t="e">
        <f>Sorting!I24</f>
        <v>#VALUE!</v>
      </c>
      <c r="E26" s="4" t="e">
        <f>Sorting!M24</f>
        <v>#VALUE!</v>
      </c>
      <c r="F26" s="4" t="e">
        <f>Sorting!Q24</f>
        <v>#VALUE!</v>
      </c>
      <c r="G26" s="4" t="e">
        <f>Sorting!U24</f>
        <v>#VALUE!</v>
      </c>
      <c r="H26" s="4" t="e">
        <f>Sorting!Y24</f>
        <v>#VALUE!</v>
      </c>
      <c r="I26" s="4" t="e">
        <f>Sorting!AC24</f>
        <v>#VALUE!</v>
      </c>
      <c r="J26" s="4" t="e">
        <f>Sorting!AG24</f>
        <v>#VALUE!</v>
      </c>
      <c r="K26" s="4" t="e">
        <f>Sorting!AK24</f>
        <v>#VALUE!</v>
      </c>
      <c r="L26" s="4" t="e">
        <f>Sorting!AO24</f>
        <v>#VALUE!</v>
      </c>
      <c r="M26" s="4" t="e">
        <f>Sorting!AS24</f>
        <v>#VALUE!</v>
      </c>
      <c r="N26" s="4" t="e">
        <f>Sorting!AW24</f>
        <v>#VALUE!</v>
      </c>
    </row>
    <row r="27" spans="1:14" ht="16.5" customHeight="1" x14ac:dyDescent="0.2">
      <c r="A27" s="2">
        <v>21</v>
      </c>
      <c r="B27" s="8" t="str">
        <f>Sorting!B25</f>
        <v>ATPG</v>
      </c>
      <c r="C27" s="4" t="e">
        <f>Sorting!E25</f>
        <v>#VALUE!</v>
      </c>
      <c r="D27" s="4" t="e">
        <f>Sorting!I25</f>
        <v>#VALUE!</v>
      </c>
      <c r="E27" s="4" t="e">
        <f>Sorting!M25</f>
        <v>#VALUE!</v>
      </c>
      <c r="F27" s="4" t="e">
        <f>Sorting!Q25</f>
        <v>#VALUE!</v>
      </c>
      <c r="G27" s="4" t="e">
        <f>Sorting!U25</f>
        <v>#VALUE!</v>
      </c>
      <c r="H27" s="4" t="e">
        <f>Sorting!Y25</f>
        <v>#VALUE!</v>
      </c>
      <c r="I27" s="4" t="e">
        <f>Sorting!AC25</f>
        <v>#VALUE!</v>
      </c>
      <c r="J27" s="4" t="e">
        <f>Sorting!AG25</f>
        <v>#VALUE!</v>
      </c>
      <c r="K27" s="4" t="e">
        <f>Sorting!AK25</f>
        <v>#VALUE!</v>
      </c>
      <c r="L27" s="4" t="e">
        <f>Sorting!AO25</f>
        <v>#VALUE!</v>
      </c>
      <c r="M27" s="4" t="e">
        <f>Sorting!AS25</f>
        <v>#VALUE!</v>
      </c>
      <c r="N27" s="4" t="e">
        <f>Sorting!AW25</f>
        <v>#VALUE!</v>
      </c>
    </row>
    <row r="28" spans="1:14" ht="16.5" customHeight="1" x14ac:dyDescent="0.2">
      <c r="A28" s="2">
        <v>22</v>
      </c>
      <c r="B28" s="8" t="str">
        <f>Sorting!B26</f>
        <v>AUTS2</v>
      </c>
      <c r="C28" s="4" t="e">
        <f>Sorting!E26</f>
        <v>#VALUE!</v>
      </c>
      <c r="D28" s="4" t="e">
        <f>Sorting!I26</f>
        <v>#VALUE!</v>
      </c>
      <c r="E28" s="4" t="e">
        <f>Sorting!M26</f>
        <v>#VALUE!</v>
      </c>
      <c r="F28" s="4" t="e">
        <f>Sorting!Q26</f>
        <v>#VALUE!</v>
      </c>
      <c r="G28" s="4" t="e">
        <f>Sorting!U26</f>
        <v>#VALUE!</v>
      </c>
      <c r="H28" s="4" t="e">
        <f>Sorting!Y26</f>
        <v>#VALUE!</v>
      </c>
      <c r="I28" s="4" t="e">
        <f>Sorting!AC26</f>
        <v>#VALUE!</v>
      </c>
      <c r="J28" s="4" t="e">
        <f>Sorting!AG26</f>
        <v>#VALUE!</v>
      </c>
      <c r="K28" s="4" t="e">
        <f>Sorting!AK26</f>
        <v>#VALUE!</v>
      </c>
      <c r="L28" s="4" t="e">
        <f>Sorting!AO26</f>
        <v>#VALUE!</v>
      </c>
      <c r="M28" s="4" t="e">
        <f>Sorting!AS26</f>
        <v>#VALUE!</v>
      </c>
      <c r="N28" s="4" t="e">
        <f>Sorting!AW26</f>
        <v>#VALUE!</v>
      </c>
    </row>
    <row r="29" spans="1:14" ht="16.5" customHeight="1" x14ac:dyDescent="0.2">
      <c r="A29" s="2">
        <v>23</v>
      </c>
      <c r="B29" s="8" t="str">
        <f>Sorting!B27</f>
        <v>BAI2</v>
      </c>
      <c r="C29" s="4" t="e">
        <f>Sorting!E27</f>
        <v>#VALUE!</v>
      </c>
      <c r="D29" s="4" t="e">
        <f>Sorting!I27</f>
        <v>#VALUE!</v>
      </c>
      <c r="E29" s="4" t="e">
        <f>Sorting!M27</f>
        <v>#VALUE!</v>
      </c>
      <c r="F29" s="4" t="e">
        <f>Sorting!Q27</f>
        <v>#VALUE!</v>
      </c>
      <c r="G29" s="4" t="e">
        <f>Sorting!U27</f>
        <v>#VALUE!</v>
      </c>
      <c r="H29" s="4" t="e">
        <f>Sorting!Y27</f>
        <v>#VALUE!</v>
      </c>
      <c r="I29" s="4" t="e">
        <f>Sorting!AC27</f>
        <v>#VALUE!</v>
      </c>
      <c r="J29" s="4" t="e">
        <f>Sorting!AG27</f>
        <v>#VALUE!</v>
      </c>
      <c r="K29" s="4" t="e">
        <f>Sorting!AK27</f>
        <v>#VALUE!</v>
      </c>
      <c r="L29" s="4" t="e">
        <f>Sorting!AO27</f>
        <v>#VALUE!</v>
      </c>
      <c r="M29" s="4" t="e">
        <f>Sorting!AS27</f>
        <v>#VALUE!</v>
      </c>
      <c r="N29" s="4" t="e">
        <f>Sorting!AW27</f>
        <v>#VALUE!</v>
      </c>
    </row>
    <row r="30" spans="1:14" ht="16.5" customHeight="1" x14ac:dyDescent="0.2">
      <c r="A30" s="2">
        <v>24</v>
      </c>
      <c r="B30" s="8" t="str">
        <f>Sorting!B28</f>
        <v xml:space="preserve">BarX1 </v>
      </c>
      <c r="C30" s="4" t="e">
        <f>Sorting!E28</f>
        <v>#VALUE!</v>
      </c>
      <c r="D30" s="4" t="e">
        <f>Sorting!I28</f>
        <v>#VALUE!</v>
      </c>
      <c r="E30" s="4" t="e">
        <f>Sorting!M28</f>
        <v>#VALUE!</v>
      </c>
      <c r="F30" s="4" t="e">
        <f>Sorting!Q28</f>
        <v>#VALUE!</v>
      </c>
      <c r="G30" s="4" t="e">
        <f>Sorting!U28</f>
        <v>#VALUE!</v>
      </c>
      <c r="H30" s="4" t="e">
        <f>Sorting!Y28</f>
        <v>#VALUE!</v>
      </c>
      <c r="I30" s="4" t="e">
        <f>Sorting!AC28</f>
        <v>#VALUE!</v>
      </c>
      <c r="J30" s="4" t="e">
        <f>Sorting!AG28</f>
        <v>#VALUE!</v>
      </c>
      <c r="K30" s="4" t="e">
        <f>Sorting!AK28</f>
        <v>#VALUE!</v>
      </c>
      <c r="L30" s="4" t="e">
        <f>Sorting!AO28</f>
        <v>#VALUE!</v>
      </c>
      <c r="M30" s="4" t="e">
        <f>Sorting!AS28</f>
        <v>#VALUE!</v>
      </c>
      <c r="N30" s="4" t="e">
        <f>Sorting!AW28</f>
        <v>#VALUE!</v>
      </c>
    </row>
    <row r="31" spans="1:14" ht="16.5" customHeight="1" x14ac:dyDescent="0.2">
      <c r="A31" s="2">
        <v>25</v>
      </c>
      <c r="B31" s="8" t="str">
        <f>Sorting!B29</f>
        <v>BBS1</v>
      </c>
      <c r="C31" s="4" t="e">
        <f>Sorting!E29</f>
        <v>#VALUE!</v>
      </c>
      <c r="D31" s="4" t="e">
        <f>Sorting!I29</f>
        <v>#VALUE!</v>
      </c>
      <c r="E31" s="4" t="e">
        <f>Sorting!M29</f>
        <v>#VALUE!</v>
      </c>
      <c r="F31" s="4" t="e">
        <f>Sorting!Q29</f>
        <v>#VALUE!</v>
      </c>
      <c r="G31" s="4" t="e">
        <f>Sorting!U29</f>
        <v>#VALUE!</v>
      </c>
      <c r="H31" s="4" t="e">
        <f>Sorting!Y29</f>
        <v>#VALUE!</v>
      </c>
      <c r="I31" s="4" t="e">
        <f>Sorting!AC29</f>
        <v>#VALUE!</v>
      </c>
      <c r="J31" s="4" t="e">
        <f>Sorting!AG29</f>
        <v>#VALUE!</v>
      </c>
      <c r="K31" s="4" t="e">
        <f>Sorting!AK29</f>
        <v>#VALUE!</v>
      </c>
      <c r="L31" s="4" t="e">
        <f>Sorting!AO29</f>
        <v>#VALUE!</v>
      </c>
      <c r="M31" s="4" t="e">
        <f>Sorting!AS29</f>
        <v>#VALUE!</v>
      </c>
      <c r="N31" s="4" t="e">
        <f>Sorting!AW29</f>
        <v>#VALUE!</v>
      </c>
    </row>
    <row r="32" spans="1:14" ht="16.5" customHeight="1" x14ac:dyDescent="0.2">
      <c r="A32" s="2">
        <v>26</v>
      </c>
      <c r="B32" s="8" t="str">
        <f>Sorting!B30</f>
        <v>BE2I / UBC9</v>
      </c>
      <c r="C32" s="4" t="e">
        <f>Sorting!E30</f>
        <v>#VALUE!</v>
      </c>
      <c r="D32" s="4" t="e">
        <f>Sorting!I30</f>
        <v>#VALUE!</v>
      </c>
      <c r="E32" s="4" t="e">
        <f>Sorting!M30</f>
        <v>#VALUE!</v>
      </c>
      <c r="F32" s="4" t="e">
        <f>Sorting!Q30</f>
        <v>#VALUE!</v>
      </c>
      <c r="G32" s="4" t="e">
        <f>Sorting!U30</f>
        <v>#VALUE!</v>
      </c>
      <c r="H32" s="4" t="e">
        <f>Sorting!Y30</f>
        <v>#VALUE!</v>
      </c>
      <c r="I32" s="4" t="e">
        <f>Sorting!AC30</f>
        <v>#VALUE!</v>
      </c>
      <c r="J32" s="4" t="e">
        <f>Sorting!AG30</f>
        <v>#VALUE!</v>
      </c>
      <c r="K32" s="4" t="e">
        <f>Sorting!AK30</f>
        <v>#VALUE!</v>
      </c>
      <c r="L32" s="4" t="e">
        <f>Sorting!AO30</f>
        <v>#VALUE!</v>
      </c>
      <c r="M32" s="4" t="e">
        <f>Sorting!AS30</f>
        <v>#VALUE!</v>
      </c>
      <c r="N32" s="4" t="e">
        <f>Sorting!AW30</f>
        <v>#VALUE!</v>
      </c>
    </row>
    <row r="33" spans="1:14" ht="16.5" customHeight="1" x14ac:dyDescent="0.2">
      <c r="A33" s="2">
        <v>27</v>
      </c>
      <c r="B33" s="8" t="str">
        <f>Sorting!B31</f>
        <v>BLM</v>
      </c>
      <c r="C33" s="4" t="e">
        <f>Sorting!E31</f>
        <v>#VALUE!</v>
      </c>
      <c r="D33" s="4" t="e">
        <f>Sorting!I31</f>
        <v>#VALUE!</v>
      </c>
      <c r="E33" s="4" t="e">
        <f>Sorting!M31</f>
        <v>#VALUE!</v>
      </c>
      <c r="F33" s="4" t="e">
        <f>Sorting!Q31</f>
        <v>#VALUE!</v>
      </c>
      <c r="G33" s="4" t="e">
        <f>Sorting!U31</f>
        <v>#VALUE!</v>
      </c>
      <c r="H33" s="4" t="e">
        <f>Sorting!Y31</f>
        <v>#VALUE!</v>
      </c>
      <c r="I33" s="4" t="e">
        <f>Sorting!AC31</f>
        <v>#VALUE!</v>
      </c>
      <c r="J33" s="4" t="e">
        <f>Sorting!AG31</f>
        <v>#VALUE!</v>
      </c>
      <c r="K33" s="4" t="e">
        <f>Sorting!AK31</f>
        <v>#VALUE!</v>
      </c>
      <c r="L33" s="4" t="e">
        <f>Sorting!AO31</f>
        <v>#VALUE!</v>
      </c>
      <c r="M33" s="4" t="e">
        <f>Sorting!AS31</f>
        <v>#VALUE!</v>
      </c>
      <c r="N33" s="4" t="e">
        <f>Sorting!AW31</f>
        <v>#VALUE!</v>
      </c>
    </row>
    <row r="34" spans="1:14" ht="16.5" customHeight="1" x14ac:dyDescent="0.2">
      <c r="A34" s="2">
        <v>28</v>
      </c>
      <c r="B34" s="8" t="str">
        <f>Sorting!B32</f>
        <v>BOLA2</v>
      </c>
      <c r="C34" s="4" t="e">
        <f>Sorting!E32</f>
        <v>#VALUE!</v>
      </c>
      <c r="D34" s="4" t="e">
        <f>Sorting!I32</f>
        <v>#VALUE!</v>
      </c>
      <c r="E34" s="4" t="e">
        <f>Sorting!M32</f>
        <v>#VALUE!</v>
      </c>
      <c r="F34" s="4" t="e">
        <f>Sorting!Q32</f>
        <v>#VALUE!</v>
      </c>
      <c r="G34" s="4" t="e">
        <f>Sorting!U32</f>
        <v>#VALUE!</v>
      </c>
      <c r="H34" s="4" t="e">
        <f>Sorting!Y32</f>
        <v>#VALUE!</v>
      </c>
      <c r="I34" s="4" t="e">
        <f>Sorting!AC32</f>
        <v>#VALUE!</v>
      </c>
      <c r="J34" s="4" t="e">
        <f>Sorting!AG32</f>
        <v>#VALUE!</v>
      </c>
      <c r="K34" s="4" t="e">
        <f>Sorting!AK32</f>
        <v>#VALUE!</v>
      </c>
      <c r="L34" s="4" t="e">
        <f>Sorting!AO32</f>
        <v>#VALUE!</v>
      </c>
      <c r="M34" s="4" t="e">
        <f>Sorting!AS32</f>
        <v>#VALUE!</v>
      </c>
      <c r="N34" s="4" t="e">
        <f>Sorting!AW32</f>
        <v>#VALUE!</v>
      </c>
    </row>
    <row r="35" spans="1:14" ht="16.5" customHeight="1" x14ac:dyDescent="0.2">
      <c r="A35" s="2">
        <v>29</v>
      </c>
      <c r="B35" s="8" t="str">
        <f>Sorting!B33</f>
        <v>C10orf58</v>
      </c>
      <c r="C35" s="4" t="e">
        <f>Sorting!E33</f>
        <v>#VALUE!</v>
      </c>
      <c r="D35" s="4" t="e">
        <f>Sorting!I33</f>
        <v>#VALUE!</v>
      </c>
      <c r="E35" s="4" t="e">
        <f>Sorting!M33</f>
        <v>#VALUE!</v>
      </c>
      <c r="F35" s="4" t="e">
        <f>Sorting!Q33</f>
        <v>#VALUE!</v>
      </c>
      <c r="G35" s="4" t="e">
        <f>Sorting!U33</f>
        <v>#VALUE!</v>
      </c>
      <c r="H35" s="4" t="e">
        <f>Sorting!Y33</f>
        <v>#VALUE!</v>
      </c>
      <c r="I35" s="4" t="e">
        <f>Sorting!AC33</f>
        <v>#VALUE!</v>
      </c>
      <c r="J35" s="4" t="e">
        <f>Sorting!AG33</f>
        <v>#VALUE!</v>
      </c>
      <c r="K35" s="4" t="e">
        <f>Sorting!AK33</f>
        <v>#VALUE!</v>
      </c>
      <c r="L35" s="4" t="e">
        <f>Sorting!AO33</f>
        <v>#VALUE!</v>
      </c>
      <c r="M35" s="4" t="e">
        <f>Sorting!AS33</f>
        <v>#VALUE!</v>
      </c>
      <c r="N35" s="4" t="e">
        <f>Sorting!AW33</f>
        <v>#VALUE!</v>
      </c>
    </row>
    <row r="36" spans="1:14" ht="16.5" customHeight="1" x14ac:dyDescent="0.2">
      <c r="A36" s="2">
        <v>30</v>
      </c>
      <c r="B36" s="8" t="str">
        <f>Sorting!B34</f>
        <v>CACNA1H</v>
      </c>
      <c r="C36" s="4" t="e">
        <f>Sorting!E34</f>
        <v>#VALUE!</v>
      </c>
      <c r="D36" s="4" t="e">
        <f>Sorting!I34</f>
        <v>#VALUE!</v>
      </c>
      <c r="E36" s="4" t="e">
        <f>Sorting!M34</f>
        <v>#VALUE!</v>
      </c>
      <c r="F36" s="4" t="e">
        <f>Sorting!Q34</f>
        <v>#VALUE!</v>
      </c>
      <c r="G36" s="4" t="e">
        <f>Sorting!U34</f>
        <v>#VALUE!</v>
      </c>
      <c r="H36" s="4" t="e">
        <f>Sorting!Y34</f>
        <v>#VALUE!</v>
      </c>
      <c r="I36" s="4" t="e">
        <f>Sorting!AC34</f>
        <v>#VALUE!</v>
      </c>
      <c r="J36" s="4" t="e">
        <f>Sorting!AG34</f>
        <v>#VALUE!</v>
      </c>
      <c r="K36" s="4" t="e">
        <f>Sorting!AK34</f>
        <v>#VALUE!</v>
      </c>
      <c r="L36" s="4" t="e">
        <f>Sorting!AO34</f>
        <v>#VALUE!</v>
      </c>
      <c r="M36" s="4" t="e">
        <f>Sorting!AS34</f>
        <v>#VALUE!</v>
      </c>
      <c r="N36" s="4" t="e">
        <f>Sorting!AW34</f>
        <v>#VALUE!</v>
      </c>
    </row>
    <row r="37" spans="1:14" ht="16.5" customHeight="1" x14ac:dyDescent="0.2">
      <c r="A37" s="2">
        <v>31</v>
      </c>
      <c r="B37" s="8" t="str">
        <f>Sorting!B35</f>
        <v>Calpain 2</v>
      </c>
      <c r="C37" s="4" t="e">
        <f>Sorting!E35</f>
        <v>#VALUE!</v>
      </c>
      <c r="D37" s="4" t="e">
        <f>Sorting!I35</f>
        <v>#VALUE!</v>
      </c>
      <c r="E37" s="4" t="e">
        <f>Sorting!M35</f>
        <v>#VALUE!</v>
      </c>
      <c r="F37" s="4" t="e">
        <f>Sorting!Q35</f>
        <v>#VALUE!</v>
      </c>
      <c r="G37" s="4" t="e">
        <f>Sorting!U35</f>
        <v>#VALUE!</v>
      </c>
      <c r="H37" s="4" t="e">
        <f>Sorting!Y35</f>
        <v>#VALUE!</v>
      </c>
      <c r="I37" s="4" t="e">
        <f>Sorting!AC35</f>
        <v>#VALUE!</v>
      </c>
      <c r="J37" s="4" t="e">
        <f>Sorting!AG35</f>
        <v>#VALUE!</v>
      </c>
      <c r="K37" s="4" t="e">
        <f>Sorting!AK35</f>
        <v>#VALUE!</v>
      </c>
      <c r="L37" s="4" t="e">
        <f>Sorting!AO35</f>
        <v>#VALUE!</v>
      </c>
      <c r="M37" s="4" t="e">
        <f>Sorting!AS35</f>
        <v>#VALUE!</v>
      </c>
      <c r="N37" s="4" t="e">
        <f>Sorting!AW35</f>
        <v>#VALUE!</v>
      </c>
    </row>
    <row r="38" spans="1:14" ht="16.5" customHeight="1" x14ac:dyDescent="0.2">
      <c r="A38" s="2">
        <v>32</v>
      </c>
      <c r="B38" s="8" t="str">
        <f>Sorting!B36</f>
        <v xml:space="preserve">CaMK2 </v>
      </c>
      <c r="C38" s="4" t="e">
        <f>Sorting!E36</f>
        <v>#VALUE!</v>
      </c>
      <c r="D38" s="4" t="e">
        <f>Sorting!I36</f>
        <v>#VALUE!</v>
      </c>
      <c r="E38" s="4" t="e">
        <f>Sorting!M36</f>
        <v>#VALUE!</v>
      </c>
      <c r="F38" s="4" t="e">
        <f>Sorting!Q36</f>
        <v>#VALUE!</v>
      </c>
      <c r="G38" s="4" t="e">
        <f>Sorting!U36</f>
        <v>#VALUE!</v>
      </c>
      <c r="H38" s="4" t="e">
        <f>Sorting!Y36</f>
        <v>#VALUE!</v>
      </c>
      <c r="I38" s="4" t="e">
        <f>Sorting!AC36</f>
        <v>#VALUE!</v>
      </c>
      <c r="J38" s="4" t="e">
        <f>Sorting!AG36</f>
        <v>#VALUE!</v>
      </c>
      <c r="K38" s="4" t="e">
        <f>Sorting!AK36</f>
        <v>#VALUE!</v>
      </c>
      <c r="L38" s="4" t="e">
        <f>Sorting!AO36</f>
        <v>#VALUE!</v>
      </c>
      <c r="M38" s="4" t="e">
        <f>Sorting!AS36</f>
        <v>#VALUE!</v>
      </c>
      <c r="N38" s="4" t="e">
        <f>Sorting!AW36</f>
        <v>#VALUE!</v>
      </c>
    </row>
    <row r="39" spans="1:14" ht="16.5" customHeight="1" x14ac:dyDescent="0.2">
      <c r="A39" s="2">
        <v>33</v>
      </c>
      <c r="B39" s="8" t="str">
        <f>Sorting!B37</f>
        <v>CaMK2D</v>
      </c>
      <c r="C39" s="4" t="e">
        <f>Sorting!E37</f>
        <v>#VALUE!</v>
      </c>
      <c r="D39" s="4" t="e">
        <f>Sorting!I37</f>
        <v>#VALUE!</v>
      </c>
      <c r="E39" s="4" t="e">
        <f>Sorting!M37</f>
        <v>#VALUE!</v>
      </c>
      <c r="F39" s="4" t="e">
        <f>Sorting!Q37</f>
        <v>#VALUE!</v>
      </c>
      <c r="G39" s="4" t="e">
        <f>Sorting!U37</f>
        <v>#VALUE!</v>
      </c>
      <c r="H39" s="4" t="e">
        <f>Sorting!Y37</f>
        <v>#VALUE!</v>
      </c>
      <c r="I39" s="4" t="e">
        <f>Sorting!AC37</f>
        <v>#VALUE!</v>
      </c>
      <c r="J39" s="4" t="e">
        <f>Sorting!AG37</f>
        <v>#VALUE!</v>
      </c>
      <c r="K39" s="4" t="e">
        <f>Sorting!AK37</f>
        <v>#VALUE!</v>
      </c>
      <c r="L39" s="4" t="e">
        <f>Sorting!AO37</f>
        <v>#VALUE!</v>
      </c>
      <c r="M39" s="4" t="e">
        <f>Sorting!AS37</f>
        <v>#VALUE!</v>
      </c>
      <c r="N39" s="4" t="e">
        <f>Sorting!AW37</f>
        <v>#VALUE!</v>
      </c>
    </row>
    <row r="40" spans="1:14" ht="16.5" customHeight="1" x14ac:dyDescent="0.2">
      <c r="A40" s="2">
        <v>34</v>
      </c>
      <c r="B40" s="8" t="str">
        <f>Sorting!B38</f>
        <v>CBL</v>
      </c>
      <c r="C40" s="4" t="e">
        <f>Sorting!E38</f>
        <v>#VALUE!</v>
      </c>
      <c r="D40" s="4" t="e">
        <f>Sorting!I38</f>
        <v>#VALUE!</v>
      </c>
      <c r="E40" s="4" t="e">
        <f>Sorting!M38</f>
        <v>#VALUE!</v>
      </c>
      <c r="F40" s="4" t="e">
        <f>Sorting!Q38</f>
        <v>#VALUE!</v>
      </c>
      <c r="G40" s="4" t="e">
        <f>Sorting!U38</f>
        <v>#VALUE!</v>
      </c>
      <c r="H40" s="4" t="e">
        <f>Sorting!Y38</f>
        <v>#VALUE!</v>
      </c>
      <c r="I40" s="4" t="e">
        <f>Sorting!AC38</f>
        <v>#VALUE!</v>
      </c>
      <c r="J40" s="4" t="e">
        <f>Sorting!AG38</f>
        <v>#VALUE!</v>
      </c>
      <c r="K40" s="4" t="e">
        <f>Sorting!AK38</f>
        <v>#VALUE!</v>
      </c>
      <c r="L40" s="4" t="e">
        <f>Sorting!AO38</f>
        <v>#VALUE!</v>
      </c>
      <c r="M40" s="4" t="e">
        <f>Sorting!AS38</f>
        <v>#VALUE!</v>
      </c>
      <c r="N40" s="4" t="e">
        <f>Sorting!AW38</f>
        <v>#VALUE!</v>
      </c>
    </row>
    <row r="41" spans="1:14" ht="16.5" customHeight="1" x14ac:dyDescent="0.2">
      <c r="A41" s="2">
        <v>35</v>
      </c>
      <c r="B41" s="8" t="str">
        <f>Sorting!B39</f>
        <v>CBR1</v>
      </c>
      <c r="C41" s="4" t="e">
        <f>Sorting!E39</f>
        <v>#VALUE!</v>
      </c>
      <c r="D41" s="4" t="e">
        <f>Sorting!I39</f>
        <v>#VALUE!</v>
      </c>
      <c r="E41" s="4" t="e">
        <f>Sorting!M39</f>
        <v>#VALUE!</v>
      </c>
      <c r="F41" s="4" t="e">
        <f>Sorting!Q39</f>
        <v>#VALUE!</v>
      </c>
      <c r="G41" s="4" t="e">
        <f>Sorting!U39</f>
        <v>#VALUE!</v>
      </c>
      <c r="H41" s="4" t="e">
        <f>Sorting!Y39</f>
        <v>#VALUE!</v>
      </c>
      <c r="I41" s="4" t="e">
        <f>Sorting!AC39</f>
        <v>#VALUE!</v>
      </c>
      <c r="J41" s="4" t="e">
        <f>Sorting!AG39</f>
        <v>#VALUE!</v>
      </c>
      <c r="K41" s="4" t="e">
        <f>Sorting!AK39</f>
        <v>#VALUE!</v>
      </c>
      <c r="L41" s="4" t="e">
        <f>Sorting!AO39</f>
        <v>#VALUE!</v>
      </c>
      <c r="M41" s="4" t="e">
        <f>Sorting!AS39</f>
        <v>#VALUE!</v>
      </c>
      <c r="N41" s="4" t="e">
        <f>Sorting!AW39</f>
        <v>#VALUE!</v>
      </c>
    </row>
    <row r="42" spans="1:14" ht="16.5" customHeight="1" x14ac:dyDescent="0.2">
      <c r="A42" s="2">
        <v>36</v>
      </c>
      <c r="B42" s="8" t="str">
        <f>Sorting!B40</f>
        <v>CCDC58</v>
      </c>
      <c r="C42" s="4" t="e">
        <f>Sorting!E40</f>
        <v>#VALUE!</v>
      </c>
      <c r="D42" s="4" t="e">
        <f>Sorting!I40</f>
        <v>#VALUE!</v>
      </c>
      <c r="E42" s="4" t="e">
        <f>Sorting!M40</f>
        <v>#VALUE!</v>
      </c>
      <c r="F42" s="4" t="e">
        <f>Sorting!Q40</f>
        <v>#VALUE!</v>
      </c>
      <c r="G42" s="4" t="e">
        <f>Sorting!U40</f>
        <v>#VALUE!</v>
      </c>
      <c r="H42" s="4" t="e">
        <f>Sorting!Y40</f>
        <v>#VALUE!</v>
      </c>
      <c r="I42" s="4" t="e">
        <f>Sorting!AC40</f>
        <v>#VALUE!</v>
      </c>
      <c r="J42" s="4" t="e">
        <f>Sorting!AG40</f>
        <v>#VALUE!</v>
      </c>
      <c r="K42" s="4" t="e">
        <f>Sorting!AK40</f>
        <v>#VALUE!</v>
      </c>
      <c r="L42" s="4" t="e">
        <f>Sorting!AO40</f>
        <v>#VALUE!</v>
      </c>
      <c r="M42" s="4" t="e">
        <f>Sorting!AS40</f>
        <v>#VALUE!</v>
      </c>
      <c r="N42" s="4" t="e">
        <f>Sorting!AW40</f>
        <v>#VALUE!</v>
      </c>
    </row>
    <row r="43" spans="1:14" ht="16.5" customHeight="1" x14ac:dyDescent="0.2">
      <c r="A43" s="2">
        <v>37</v>
      </c>
      <c r="B43" s="8" t="str">
        <f>Sorting!B41</f>
        <v>CCT6A</v>
      </c>
      <c r="C43" s="4" t="e">
        <f>Sorting!E41</f>
        <v>#VALUE!</v>
      </c>
      <c r="D43" s="4" t="e">
        <f>Sorting!I41</f>
        <v>#VALUE!</v>
      </c>
      <c r="E43" s="4" t="e">
        <f>Sorting!M41</f>
        <v>#VALUE!</v>
      </c>
      <c r="F43" s="4" t="e">
        <f>Sorting!Q41</f>
        <v>#VALUE!</v>
      </c>
      <c r="G43" s="4" t="e">
        <f>Sorting!U41</f>
        <v>#VALUE!</v>
      </c>
      <c r="H43" s="4" t="e">
        <f>Sorting!Y41</f>
        <v>#VALUE!</v>
      </c>
      <c r="I43" s="4" t="e">
        <f>Sorting!AC41</f>
        <v>#VALUE!</v>
      </c>
      <c r="J43" s="4" t="e">
        <f>Sorting!AG41</f>
        <v>#VALUE!</v>
      </c>
      <c r="K43" s="4" t="e">
        <f>Sorting!AK41</f>
        <v>#VALUE!</v>
      </c>
      <c r="L43" s="4" t="e">
        <f>Sorting!AO41</f>
        <v>#VALUE!</v>
      </c>
      <c r="M43" s="4" t="e">
        <f>Sorting!AS41</f>
        <v>#VALUE!</v>
      </c>
      <c r="N43" s="4" t="e">
        <f>Sorting!AW41</f>
        <v>#VALUE!</v>
      </c>
    </row>
    <row r="44" spans="1:14" ht="16.5" customHeight="1" x14ac:dyDescent="0.2">
      <c r="A44" s="2">
        <v>38</v>
      </c>
      <c r="B44" s="8" t="str">
        <f>Sorting!B42</f>
        <v>CHCHD3</v>
      </c>
      <c r="C44" s="4" t="e">
        <f>Sorting!E42</f>
        <v>#VALUE!</v>
      </c>
      <c r="D44" s="4" t="e">
        <f>Sorting!I42</f>
        <v>#VALUE!</v>
      </c>
      <c r="E44" s="4" t="e">
        <f>Sorting!M42</f>
        <v>#VALUE!</v>
      </c>
      <c r="F44" s="4" t="e">
        <f>Sorting!Q42</f>
        <v>#VALUE!</v>
      </c>
      <c r="G44" s="4" t="e">
        <f>Sorting!U42</f>
        <v>#VALUE!</v>
      </c>
      <c r="H44" s="4" t="e">
        <f>Sorting!Y42</f>
        <v>#VALUE!</v>
      </c>
      <c r="I44" s="4" t="e">
        <f>Sorting!AC42</f>
        <v>#VALUE!</v>
      </c>
      <c r="J44" s="4" t="e">
        <f>Sorting!AG42</f>
        <v>#VALUE!</v>
      </c>
      <c r="K44" s="4" t="e">
        <f>Sorting!AK42</f>
        <v>#VALUE!</v>
      </c>
      <c r="L44" s="4" t="e">
        <f>Sorting!AO42</f>
        <v>#VALUE!</v>
      </c>
      <c r="M44" s="4" t="e">
        <f>Sorting!AS42</f>
        <v>#VALUE!</v>
      </c>
      <c r="N44" s="4" t="e">
        <f>Sorting!AW42</f>
        <v>#VALUE!</v>
      </c>
    </row>
    <row r="45" spans="1:14" ht="16.5" customHeight="1" x14ac:dyDescent="0.2">
      <c r="A45" s="2">
        <v>39</v>
      </c>
      <c r="B45" s="8" t="str">
        <f>Sorting!B43</f>
        <v>Cingulin</v>
      </c>
      <c r="C45" s="4" t="e">
        <f>Sorting!E43</f>
        <v>#VALUE!</v>
      </c>
      <c r="D45" s="4" t="e">
        <f>Sorting!I43</f>
        <v>#VALUE!</v>
      </c>
      <c r="E45" s="4" t="e">
        <f>Sorting!M43</f>
        <v>#VALUE!</v>
      </c>
      <c r="F45" s="4" t="e">
        <f>Sorting!Q43</f>
        <v>#VALUE!</v>
      </c>
      <c r="G45" s="4" t="e">
        <f>Sorting!U43</f>
        <v>#VALUE!</v>
      </c>
      <c r="H45" s="4" t="e">
        <f>Sorting!Y43</f>
        <v>#VALUE!</v>
      </c>
      <c r="I45" s="4" t="e">
        <f>Sorting!AC43</f>
        <v>#VALUE!</v>
      </c>
      <c r="J45" s="4" t="e">
        <f>Sorting!AG43</f>
        <v>#VALUE!</v>
      </c>
      <c r="K45" s="4" t="e">
        <f>Sorting!AK43</f>
        <v>#VALUE!</v>
      </c>
      <c r="L45" s="4" t="e">
        <f>Sorting!AO43</f>
        <v>#VALUE!</v>
      </c>
      <c r="M45" s="4" t="e">
        <f>Sorting!AS43</f>
        <v>#VALUE!</v>
      </c>
      <c r="N45" s="4" t="e">
        <f>Sorting!AW43</f>
        <v>#VALUE!</v>
      </c>
    </row>
    <row r="46" spans="1:14" ht="16.5" customHeight="1" x14ac:dyDescent="0.2">
      <c r="A46" s="2">
        <v>40</v>
      </c>
      <c r="B46" s="8" t="str">
        <f>Sorting!B44</f>
        <v>CIT</v>
      </c>
      <c r="C46" s="4" t="e">
        <f>Sorting!E44</f>
        <v>#VALUE!</v>
      </c>
      <c r="D46" s="4" t="e">
        <f>Sorting!I44</f>
        <v>#VALUE!</v>
      </c>
      <c r="E46" s="4" t="e">
        <f>Sorting!M44</f>
        <v>#VALUE!</v>
      </c>
      <c r="F46" s="4" t="e">
        <f>Sorting!Q44</f>
        <v>#VALUE!</v>
      </c>
      <c r="G46" s="4" t="e">
        <f>Sorting!U44</f>
        <v>#VALUE!</v>
      </c>
      <c r="H46" s="4" t="e">
        <f>Sorting!Y44</f>
        <v>#VALUE!</v>
      </c>
      <c r="I46" s="4" t="e">
        <f>Sorting!AC44</f>
        <v>#VALUE!</v>
      </c>
      <c r="J46" s="4" t="e">
        <f>Sorting!AG44</f>
        <v>#VALUE!</v>
      </c>
      <c r="K46" s="4" t="e">
        <f>Sorting!AK44</f>
        <v>#VALUE!</v>
      </c>
      <c r="L46" s="4" t="e">
        <f>Sorting!AO44</f>
        <v>#VALUE!</v>
      </c>
      <c r="M46" s="4" t="e">
        <f>Sorting!AS44</f>
        <v>#VALUE!</v>
      </c>
      <c r="N46" s="4" t="e">
        <f>Sorting!AW44</f>
        <v>#VALUE!</v>
      </c>
    </row>
    <row r="47" spans="1:14" ht="16.5" customHeight="1" x14ac:dyDescent="0.2">
      <c r="A47" s="2">
        <v>41</v>
      </c>
      <c r="B47" s="8" t="str">
        <f>Sorting!B45</f>
        <v>CMG1</v>
      </c>
      <c r="C47" s="4" t="e">
        <f>Sorting!E45</f>
        <v>#VALUE!</v>
      </c>
      <c r="D47" s="4" t="e">
        <f>Sorting!I45</f>
        <v>#VALUE!</v>
      </c>
      <c r="E47" s="4" t="e">
        <f>Sorting!M45</f>
        <v>#VALUE!</v>
      </c>
      <c r="F47" s="4" t="e">
        <f>Sorting!Q45</f>
        <v>#VALUE!</v>
      </c>
      <c r="G47" s="4" t="e">
        <f>Sorting!U45</f>
        <v>#VALUE!</v>
      </c>
      <c r="H47" s="4" t="e">
        <f>Sorting!Y45</f>
        <v>#VALUE!</v>
      </c>
      <c r="I47" s="4" t="e">
        <f>Sorting!AC45</f>
        <v>#VALUE!</v>
      </c>
      <c r="J47" s="4" t="e">
        <f>Sorting!AG45</f>
        <v>#VALUE!</v>
      </c>
      <c r="K47" s="4" t="e">
        <f>Sorting!AK45</f>
        <v>#VALUE!</v>
      </c>
      <c r="L47" s="4" t="e">
        <f>Sorting!AO45</f>
        <v>#VALUE!</v>
      </c>
      <c r="M47" s="4" t="e">
        <f>Sorting!AS45</f>
        <v>#VALUE!</v>
      </c>
      <c r="N47" s="4" t="e">
        <f>Sorting!AW45</f>
        <v>#VALUE!</v>
      </c>
    </row>
    <row r="48" spans="1:14" ht="16.5" customHeight="1" x14ac:dyDescent="0.2">
      <c r="A48" s="2">
        <v>42</v>
      </c>
      <c r="B48" s="8" t="str">
        <f>Sorting!B46</f>
        <v>CNBP</v>
      </c>
      <c r="C48" s="4" t="e">
        <f>Sorting!E46</f>
        <v>#VALUE!</v>
      </c>
      <c r="D48" s="4" t="e">
        <f>Sorting!I46</f>
        <v>#VALUE!</v>
      </c>
      <c r="E48" s="4" t="e">
        <f>Sorting!M46</f>
        <v>#VALUE!</v>
      </c>
      <c r="F48" s="4" t="e">
        <f>Sorting!Q46</f>
        <v>#VALUE!</v>
      </c>
      <c r="G48" s="4" t="e">
        <f>Sorting!U46</f>
        <v>#VALUE!</v>
      </c>
      <c r="H48" s="4" t="e">
        <f>Sorting!Y46</f>
        <v>#VALUE!</v>
      </c>
      <c r="I48" s="4" t="e">
        <f>Sorting!AC46</f>
        <v>#VALUE!</v>
      </c>
      <c r="J48" s="4" t="e">
        <f>Sorting!AG46</f>
        <v>#VALUE!</v>
      </c>
      <c r="K48" s="4" t="e">
        <f>Sorting!AK46</f>
        <v>#VALUE!</v>
      </c>
      <c r="L48" s="4" t="e">
        <f>Sorting!AO46</f>
        <v>#VALUE!</v>
      </c>
      <c r="M48" s="4" t="e">
        <f>Sorting!AS46</f>
        <v>#VALUE!</v>
      </c>
      <c r="N48" s="4" t="e">
        <f>Sorting!AW46</f>
        <v>#VALUE!</v>
      </c>
    </row>
    <row r="49" spans="1:14" ht="16.5" customHeight="1" x14ac:dyDescent="0.2">
      <c r="A49" s="2">
        <v>43</v>
      </c>
      <c r="B49" s="8" t="str">
        <f>Sorting!B47</f>
        <v>CNPY2</v>
      </c>
      <c r="C49" s="4" t="e">
        <f>Sorting!E47</f>
        <v>#VALUE!</v>
      </c>
      <c r="D49" s="4" t="e">
        <f>Sorting!I47</f>
        <v>#VALUE!</v>
      </c>
      <c r="E49" s="4" t="e">
        <f>Sorting!M47</f>
        <v>#VALUE!</v>
      </c>
      <c r="F49" s="4" t="e">
        <f>Sorting!Q47</f>
        <v>#VALUE!</v>
      </c>
      <c r="G49" s="4" t="e">
        <f>Sorting!U47</f>
        <v>#VALUE!</v>
      </c>
      <c r="H49" s="4" t="e">
        <f>Sorting!Y47</f>
        <v>#VALUE!</v>
      </c>
      <c r="I49" s="4" t="e">
        <f>Sorting!AC47</f>
        <v>#VALUE!</v>
      </c>
      <c r="J49" s="4" t="e">
        <f>Sorting!AG47</f>
        <v>#VALUE!</v>
      </c>
      <c r="K49" s="4" t="e">
        <f>Sorting!AK47</f>
        <v>#VALUE!</v>
      </c>
      <c r="L49" s="4" t="e">
        <f>Sorting!AO47</f>
        <v>#VALUE!</v>
      </c>
      <c r="M49" s="4" t="e">
        <f>Sorting!AS47</f>
        <v>#VALUE!</v>
      </c>
      <c r="N49" s="4" t="e">
        <f>Sorting!AW47</f>
        <v>#VALUE!</v>
      </c>
    </row>
    <row r="50" spans="1:14" ht="16.5" customHeight="1" x14ac:dyDescent="0.2">
      <c r="A50" s="2">
        <v>44</v>
      </c>
      <c r="B50" s="8" t="str">
        <f>Sorting!B48</f>
        <v>Coilin</v>
      </c>
      <c r="C50" s="4" t="e">
        <f>Sorting!E48</f>
        <v>#VALUE!</v>
      </c>
      <c r="D50" s="4" t="e">
        <f>Sorting!I48</f>
        <v>#VALUE!</v>
      </c>
      <c r="E50" s="4" t="e">
        <f>Sorting!M48</f>
        <v>#VALUE!</v>
      </c>
      <c r="F50" s="4" t="e">
        <f>Sorting!Q48</f>
        <v>#VALUE!</v>
      </c>
      <c r="G50" s="4" t="e">
        <f>Sorting!U48</f>
        <v>#VALUE!</v>
      </c>
      <c r="H50" s="4" t="e">
        <f>Sorting!Y48</f>
        <v>#VALUE!</v>
      </c>
      <c r="I50" s="4" t="e">
        <f>Sorting!AC48</f>
        <v>#VALUE!</v>
      </c>
      <c r="J50" s="4" t="e">
        <f>Sorting!AG48</f>
        <v>#VALUE!</v>
      </c>
      <c r="K50" s="4" t="e">
        <f>Sorting!AK48</f>
        <v>#VALUE!</v>
      </c>
      <c r="L50" s="4" t="e">
        <f>Sorting!AO48</f>
        <v>#VALUE!</v>
      </c>
      <c r="M50" s="4" t="e">
        <f>Sorting!AS48</f>
        <v>#VALUE!</v>
      </c>
      <c r="N50" s="4" t="e">
        <f>Sorting!AW48</f>
        <v>#VALUE!</v>
      </c>
    </row>
    <row r="51" spans="1:14" ht="16.5" customHeight="1" x14ac:dyDescent="0.2">
      <c r="A51" s="2">
        <v>45</v>
      </c>
      <c r="B51" s="8" t="str">
        <f>Sorting!B49</f>
        <v>COL8A2</v>
      </c>
      <c r="C51" s="4" t="e">
        <f>Sorting!E49</f>
        <v>#VALUE!</v>
      </c>
      <c r="D51" s="4" t="e">
        <f>Sorting!I49</f>
        <v>#VALUE!</v>
      </c>
      <c r="E51" s="4" t="e">
        <f>Sorting!M49</f>
        <v>#VALUE!</v>
      </c>
      <c r="F51" s="4" t="e">
        <f>Sorting!Q49</f>
        <v>#VALUE!</v>
      </c>
      <c r="G51" s="4" t="e">
        <f>Sorting!U49</f>
        <v>#VALUE!</v>
      </c>
      <c r="H51" s="4" t="e">
        <f>Sorting!Y49</f>
        <v>#VALUE!</v>
      </c>
      <c r="I51" s="4" t="e">
        <f>Sorting!AC49</f>
        <v>#VALUE!</v>
      </c>
      <c r="J51" s="4" t="e">
        <f>Sorting!AG49</f>
        <v>#VALUE!</v>
      </c>
      <c r="K51" s="4" t="e">
        <f>Sorting!AK49</f>
        <v>#VALUE!</v>
      </c>
      <c r="L51" s="4" t="e">
        <f>Sorting!AO49</f>
        <v>#VALUE!</v>
      </c>
      <c r="M51" s="4" t="e">
        <f>Sorting!AS49</f>
        <v>#VALUE!</v>
      </c>
      <c r="N51" s="4" t="e">
        <f>Sorting!AW49</f>
        <v>#VALUE!</v>
      </c>
    </row>
    <row r="52" spans="1:14" ht="16.5" customHeight="1" x14ac:dyDescent="0.2">
      <c r="A52" s="2">
        <v>46</v>
      </c>
      <c r="B52" s="8" t="str">
        <f>Sorting!B50</f>
        <v>COLEC11</v>
      </c>
      <c r="C52" s="4" t="e">
        <f>Sorting!E50</f>
        <v>#VALUE!</v>
      </c>
      <c r="D52" s="4" t="e">
        <f>Sorting!I50</f>
        <v>#VALUE!</v>
      </c>
      <c r="E52" s="4" t="e">
        <f>Sorting!M50</f>
        <v>#VALUE!</v>
      </c>
      <c r="F52" s="4" t="e">
        <f>Sorting!Q50</f>
        <v>#VALUE!</v>
      </c>
      <c r="G52" s="4" t="e">
        <f>Sorting!U50</f>
        <v>#VALUE!</v>
      </c>
      <c r="H52" s="4" t="e">
        <f>Sorting!Y50</f>
        <v>#VALUE!</v>
      </c>
      <c r="I52" s="4" t="e">
        <f>Sorting!AC50</f>
        <v>#VALUE!</v>
      </c>
      <c r="J52" s="4" t="e">
        <f>Sorting!AG50</f>
        <v>#VALUE!</v>
      </c>
      <c r="K52" s="4" t="e">
        <f>Sorting!AK50</f>
        <v>#VALUE!</v>
      </c>
      <c r="L52" s="4" t="e">
        <f>Sorting!AO50</f>
        <v>#VALUE!</v>
      </c>
      <c r="M52" s="4" t="e">
        <f>Sorting!AS50</f>
        <v>#VALUE!</v>
      </c>
      <c r="N52" s="4" t="e">
        <f>Sorting!AW50</f>
        <v>#VALUE!</v>
      </c>
    </row>
    <row r="53" spans="1:14" ht="16.5" customHeight="1" x14ac:dyDescent="0.2">
      <c r="A53" s="2">
        <v>47</v>
      </c>
      <c r="B53" s="8" t="str">
        <f>Sorting!B51</f>
        <v>COPG2</v>
      </c>
      <c r="C53" s="4" t="e">
        <f>Sorting!E51</f>
        <v>#VALUE!</v>
      </c>
      <c r="D53" s="4" t="e">
        <f>Sorting!I51</f>
        <v>#VALUE!</v>
      </c>
      <c r="E53" s="4" t="e">
        <f>Sorting!M51</f>
        <v>#VALUE!</v>
      </c>
      <c r="F53" s="4" t="e">
        <f>Sorting!Q51</f>
        <v>#VALUE!</v>
      </c>
      <c r="G53" s="4" t="e">
        <f>Sorting!U51</f>
        <v>#VALUE!</v>
      </c>
      <c r="H53" s="4" t="e">
        <f>Sorting!Y51</f>
        <v>#VALUE!</v>
      </c>
      <c r="I53" s="4" t="e">
        <f>Sorting!AC51</f>
        <v>#VALUE!</v>
      </c>
      <c r="J53" s="4" t="e">
        <f>Sorting!AG51</f>
        <v>#VALUE!</v>
      </c>
      <c r="K53" s="4" t="e">
        <f>Sorting!AK51</f>
        <v>#VALUE!</v>
      </c>
      <c r="L53" s="4" t="e">
        <f>Sorting!AO51</f>
        <v>#VALUE!</v>
      </c>
      <c r="M53" s="4" t="e">
        <f>Sorting!AS51</f>
        <v>#VALUE!</v>
      </c>
      <c r="N53" s="4" t="e">
        <f>Sorting!AW51</f>
        <v>#VALUE!</v>
      </c>
    </row>
    <row r="54" spans="1:14" ht="16.5" customHeight="1" x14ac:dyDescent="0.2">
      <c r="A54" s="2">
        <v>48</v>
      </c>
      <c r="B54" s="8" t="str">
        <f>Sorting!B52</f>
        <v>CORO1B</v>
      </c>
      <c r="C54" s="4" t="e">
        <f>Sorting!E52</f>
        <v>#VALUE!</v>
      </c>
      <c r="D54" s="4" t="e">
        <f>Sorting!I52</f>
        <v>#VALUE!</v>
      </c>
      <c r="E54" s="4" t="e">
        <f>Sorting!M52</f>
        <v>#VALUE!</v>
      </c>
      <c r="F54" s="4" t="e">
        <f>Sorting!Q52</f>
        <v>#VALUE!</v>
      </c>
      <c r="G54" s="4" t="e">
        <f>Sorting!U52</f>
        <v>#VALUE!</v>
      </c>
      <c r="H54" s="4" t="e">
        <f>Sorting!Y52</f>
        <v>#VALUE!</v>
      </c>
      <c r="I54" s="4" t="e">
        <f>Sorting!AC52</f>
        <v>#VALUE!</v>
      </c>
      <c r="J54" s="4" t="e">
        <f>Sorting!AG52</f>
        <v>#VALUE!</v>
      </c>
      <c r="K54" s="4" t="e">
        <f>Sorting!AK52</f>
        <v>#VALUE!</v>
      </c>
      <c r="L54" s="4" t="e">
        <f>Sorting!AO52</f>
        <v>#VALUE!</v>
      </c>
      <c r="M54" s="4" t="e">
        <f>Sorting!AS52</f>
        <v>#VALUE!</v>
      </c>
      <c r="N54" s="4" t="e">
        <f>Sorting!AW52</f>
        <v>#VALUE!</v>
      </c>
    </row>
    <row r="55" spans="1:14" ht="16.5" customHeight="1" x14ac:dyDescent="0.2">
      <c r="A55" s="2">
        <v>49</v>
      </c>
      <c r="B55" s="8" t="str">
        <f>Sorting!B53</f>
        <v>CPA3</v>
      </c>
      <c r="C55" s="4" t="e">
        <f>Sorting!E53</f>
        <v>#VALUE!</v>
      </c>
      <c r="D55" s="4" t="e">
        <f>Sorting!I53</f>
        <v>#VALUE!</v>
      </c>
      <c r="E55" s="4" t="e">
        <f>Sorting!M53</f>
        <v>#VALUE!</v>
      </c>
      <c r="F55" s="4" t="e">
        <f>Sorting!Q53</f>
        <v>#VALUE!</v>
      </c>
      <c r="G55" s="4" t="e">
        <f>Sorting!U53</f>
        <v>#VALUE!</v>
      </c>
      <c r="H55" s="4" t="e">
        <f>Sorting!Y53</f>
        <v>#VALUE!</v>
      </c>
      <c r="I55" s="4" t="e">
        <f>Sorting!AC53</f>
        <v>#VALUE!</v>
      </c>
      <c r="J55" s="4" t="e">
        <f>Sorting!AG53</f>
        <v>#VALUE!</v>
      </c>
      <c r="K55" s="4" t="e">
        <f>Sorting!AK53</f>
        <v>#VALUE!</v>
      </c>
      <c r="L55" s="4" t="e">
        <f>Sorting!AO53</f>
        <v>#VALUE!</v>
      </c>
      <c r="M55" s="4" t="e">
        <f>Sorting!AS53</f>
        <v>#VALUE!</v>
      </c>
      <c r="N55" s="4" t="e">
        <f>Sorting!AW53</f>
        <v>#VALUE!</v>
      </c>
    </row>
    <row r="56" spans="1:14" ht="16.5" customHeight="1" x14ac:dyDescent="0.2">
      <c r="A56" s="2">
        <v>50</v>
      </c>
      <c r="B56" s="8" t="str">
        <f>Sorting!B54</f>
        <v>CPI17 alpha</v>
      </c>
      <c r="C56" s="4" t="e">
        <f>Sorting!E54</f>
        <v>#VALUE!</v>
      </c>
      <c r="D56" s="4" t="e">
        <f>Sorting!I54</f>
        <v>#VALUE!</v>
      </c>
      <c r="E56" s="4" t="e">
        <f>Sorting!M54</f>
        <v>#VALUE!</v>
      </c>
      <c r="F56" s="4" t="e">
        <f>Sorting!Q54</f>
        <v>#VALUE!</v>
      </c>
      <c r="G56" s="4" t="e">
        <f>Sorting!U54</f>
        <v>#VALUE!</v>
      </c>
      <c r="H56" s="4" t="e">
        <f>Sorting!Y54</f>
        <v>#VALUE!</v>
      </c>
      <c r="I56" s="4" t="e">
        <f>Sorting!AC54</f>
        <v>#VALUE!</v>
      </c>
      <c r="J56" s="4" t="e">
        <f>Sorting!AG54</f>
        <v>#VALUE!</v>
      </c>
      <c r="K56" s="4" t="e">
        <f>Sorting!AK54</f>
        <v>#VALUE!</v>
      </c>
      <c r="L56" s="4" t="e">
        <f>Sorting!AO54</f>
        <v>#VALUE!</v>
      </c>
      <c r="M56" s="4" t="e">
        <f>Sorting!AS54</f>
        <v>#VALUE!</v>
      </c>
      <c r="N56" s="4" t="e">
        <f>Sorting!AW54</f>
        <v>#VALUE!</v>
      </c>
    </row>
    <row r="57" spans="1:14" ht="16.5" customHeight="1" x14ac:dyDescent="0.2">
      <c r="A57" s="2">
        <v>51</v>
      </c>
      <c r="B57" s="8" t="str">
        <f>Sorting!B55</f>
        <v>CrkRS</v>
      </c>
      <c r="C57" s="4" t="e">
        <f>Sorting!E55</f>
        <v>#VALUE!</v>
      </c>
      <c r="D57" s="4" t="e">
        <f>Sorting!I55</f>
        <v>#VALUE!</v>
      </c>
      <c r="E57" s="4" t="e">
        <f>Sorting!M55</f>
        <v>#VALUE!</v>
      </c>
      <c r="F57" s="4" t="e">
        <f>Sorting!Q55</f>
        <v>#VALUE!</v>
      </c>
      <c r="G57" s="4" t="e">
        <f>Sorting!U55</f>
        <v>#VALUE!</v>
      </c>
      <c r="H57" s="4" t="e">
        <f>Sorting!Y55</f>
        <v>#VALUE!</v>
      </c>
      <c r="I57" s="4" t="e">
        <f>Sorting!AC55</f>
        <v>#VALUE!</v>
      </c>
      <c r="J57" s="4" t="e">
        <f>Sorting!AG55</f>
        <v>#VALUE!</v>
      </c>
      <c r="K57" s="4" t="e">
        <f>Sorting!AK55</f>
        <v>#VALUE!</v>
      </c>
      <c r="L57" s="4" t="e">
        <f>Sorting!AO55</f>
        <v>#VALUE!</v>
      </c>
      <c r="M57" s="4" t="e">
        <f>Sorting!AS55</f>
        <v>#VALUE!</v>
      </c>
      <c r="N57" s="4" t="e">
        <f>Sorting!AW55</f>
        <v>#VALUE!</v>
      </c>
    </row>
    <row r="58" spans="1:14" ht="16.5" customHeight="1" x14ac:dyDescent="0.2">
      <c r="A58" s="2">
        <v>52</v>
      </c>
      <c r="B58" s="8" t="str">
        <f>Sorting!B56</f>
        <v>CRLF3</v>
      </c>
      <c r="C58" s="4" t="e">
        <f>Sorting!E56</f>
        <v>#VALUE!</v>
      </c>
      <c r="D58" s="4" t="e">
        <f>Sorting!I56</f>
        <v>#VALUE!</v>
      </c>
      <c r="E58" s="4" t="e">
        <f>Sorting!M56</f>
        <v>#VALUE!</v>
      </c>
      <c r="F58" s="4" t="e">
        <f>Sorting!Q56</f>
        <v>#VALUE!</v>
      </c>
      <c r="G58" s="4" t="e">
        <f>Sorting!U56</f>
        <v>#VALUE!</v>
      </c>
      <c r="H58" s="4" t="e">
        <f>Sorting!Y56</f>
        <v>#VALUE!</v>
      </c>
      <c r="I58" s="4" t="e">
        <f>Sorting!AC56</f>
        <v>#VALUE!</v>
      </c>
      <c r="J58" s="4" t="e">
        <f>Sorting!AG56</f>
        <v>#VALUE!</v>
      </c>
      <c r="K58" s="4" t="e">
        <f>Sorting!AK56</f>
        <v>#VALUE!</v>
      </c>
      <c r="L58" s="4" t="e">
        <f>Sorting!AO56</f>
        <v>#VALUE!</v>
      </c>
      <c r="M58" s="4" t="e">
        <f>Sorting!AS56</f>
        <v>#VALUE!</v>
      </c>
      <c r="N58" s="4" t="e">
        <f>Sorting!AW56</f>
        <v>#VALUE!</v>
      </c>
    </row>
    <row r="59" spans="1:14" ht="16.5" customHeight="1" x14ac:dyDescent="0.2">
      <c r="A59" s="2">
        <v>53</v>
      </c>
      <c r="B59" s="8" t="str">
        <f>Sorting!B57</f>
        <v xml:space="preserve">CSRP3 </v>
      </c>
      <c r="C59" s="4" t="e">
        <f>Sorting!E57</f>
        <v>#VALUE!</v>
      </c>
      <c r="D59" s="4" t="e">
        <f>Sorting!I57</f>
        <v>#VALUE!</v>
      </c>
      <c r="E59" s="4" t="e">
        <f>Sorting!M57</f>
        <v>#VALUE!</v>
      </c>
      <c r="F59" s="4" t="e">
        <f>Sorting!Q57</f>
        <v>#VALUE!</v>
      </c>
      <c r="G59" s="4" t="e">
        <f>Sorting!U57</f>
        <v>#VALUE!</v>
      </c>
      <c r="H59" s="4" t="e">
        <f>Sorting!Y57</f>
        <v>#VALUE!</v>
      </c>
      <c r="I59" s="4" t="e">
        <f>Sorting!AC57</f>
        <v>#VALUE!</v>
      </c>
      <c r="J59" s="4" t="e">
        <f>Sorting!AG57</f>
        <v>#VALUE!</v>
      </c>
      <c r="K59" s="4" t="e">
        <f>Sorting!AK57</f>
        <v>#VALUE!</v>
      </c>
      <c r="L59" s="4" t="e">
        <f>Sorting!AO57</f>
        <v>#VALUE!</v>
      </c>
      <c r="M59" s="4" t="e">
        <f>Sorting!AS57</f>
        <v>#VALUE!</v>
      </c>
      <c r="N59" s="4" t="e">
        <f>Sorting!AW57</f>
        <v>#VALUE!</v>
      </c>
    </row>
    <row r="60" spans="1:14" ht="16.5" customHeight="1" x14ac:dyDescent="0.2">
      <c r="A60" s="2">
        <v>54</v>
      </c>
      <c r="B60" s="8" t="str">
        <f>Sorting!B58</f>
        <v>CTNNAL1</v>
      </c>
      <c r="C60" s="4" t="e">
        <f>Sorting!E58</f>
        <v>#VALUE!</v>
      </c>
      <c r="D60" s="4" t="e">
        <f>Sorting!I58</f>
        <v>#VALUE!</v>
      </c>
      <c r="E60" s="4" t="e">
        <f>Sorting!M58</f>
        <v>#VALUE!</v>
      </c>
      <c r="F60" s="4" t="e">
        <f>Sorting!Q58</f>
        <v>#VALUE!</v>
      </c>
      <c r="G60" s="4" t="e">
        <f>Sorting!U58</f>
        <v>#VALUE!</v>
      </c>
      <c r="H60" s="4" t="e">
        <f>Sorting!Y58</f>
        <v>#VALUE!</v>
      </c>
      <c r="I60" s="4" t="e">
        <f>Sorting!AC58</f>
        <v>#VALUE!</v>
      </c>
      <c r="J60" s="4" t="e">
        <f>Sorting!AG58</f>
        <v>#VALUE!</v>
      </c>
      <c r="K60" s="4" t="e">
        <f>Sorting!AK58</f>
        <v>#VALUE!</v>
      </c>
      <c r="L60" s="4" t="e">
        <f>Sorting!AO58</f>
        <v>#VALUE!</v>
      </c>
      <c r="M60" s="4" t="e">
        <f>Sorting!AS58</f>
        <v>#VALUE!</v>
      </c>
      <c r="N60" s="4" t="e">
        <f>Sorting!AW58</f>
        <v>#VALUE!</v>
      </c>
    </row>
    <row r="61" spans="1:14" ht="16.5" customHeight="1" x14ac:dyDescent="0.2">
      <c r="A61" s="2">
        <v>55</v>
      </c>
      <c r="B61" s="8" t="str">
        <f>Sorting!B59</f>
        <v>CTNND1</v>
      </c>
      <c r="C61" s="4" t="e">
        <f>Sorting!E59</f>
        <v>#VALUE!</v>
      </c>
      <c r="D61" s="4" t="e">
        <f>Sorting!I59</f>
        <v>#VALUE!</v>
      </c>
      <c r="E61" s="4" t="e">
        <f>Sorting!M59</f>
        <v>#VALUE!</v>
      </c>
      <c r="F61" s="4" t="e">
        <f>Sorting!Q59</f>
        <v>#VALUE!</v>
      </c>
      <c r="G61" s="4" t="e">
        <f>Sorting!U59</f>
        <v>#VALUE!</v>
      </c>
      <c r="H61" s="4" t="e">
        <f>Sorting!Y59</f>
        <v>#VALUE!</v>
      </c>
      <c r="I61" s="4" t="e">
        <f>Sorting!AC59</f>
        <v>#VALUE!</v>
      </c>
      <c r="J61" s="4" t="e">
        <f>Sorting!AG59</f>
        <v>#VALUE!</v>
      </c>
      <c r="K61" s="4" t="e">
        <f>Sorting!AK59</f>
        <v>#VALUE!</v>
      </c>
      <c r="L61" s="4" t="e">
        <f>Sorting!AO59</f>
        <v>#VALUE!</v>
      </c>
      <c r="M61" s="4" t="e">
        <f>Sorting!AS59</f>
        <v>#VALUE!</v>
      </c>
      <c r="N61" s="4" t="e">
        <f>Sorting!AW59</f>
        <v>#VALUE!</v>
      </c>
    </row>
    <row r="62" spans="1:14" ht="16.5" customHeight="1" x14ac:dyDescent="0.2">
      <c r="A62" s="2">
        <v>56</v>
      </c>
      <c r="B62" s="8" t="str">
        <f>Sorting!B60</f>
        <v xml:space="preserve">Cyclophilin F </v>
      </c>
      <c r="C62" s="4" t="e">
        <f>Sorting!E60</f>
        <v>#VALUE!</v>
      </c>
      <c r="D62" s="4" t="e">
        <f>Sorting!I60</f>
        <v>#VALUE!</v>
      </c>
      <c r="E62" s="4" t="e">
        <f>Sorting!M60</f>
        <v>#VALUE!</v>
      </c>
      <c r="F62" s="4" t="e">
        <f>Sorting!Q60</f>
        <v>#VALUE!</v>
      </c>
      <c r="G62" s="4" t="e">
        <f>Sorting!U60</f>
        <v>#VALUE!</v>
      </c>
      <c r="H62" s="4" t="e">
        <f>Sorting!Y60</f>
        <v>#VALUE!</v>
      </c>
      <c r="I62" s="4" t="e">
        <f>Sorting!AC60</f>
        <v>#VALUE!</v>
      </c>
      <c r="J62" s="4" t="e">
        <f>Sorting!AG60</f>
        <v>#VALUE!</v>
      </c>
      <c r="K62" s="4" t="e">
        <f>Sorting!AK60</f>
        <v>#VALUE!</v>
      </c>
      <c r="L62" s="4" t="e">
        <f>Sorting!AO60</f>
        <v>#VALUE!</v>
      </c>
      <c r="M62" s="4" t="e">
        <f>Sorting!AS60</f>
        <v>#VALUE!</v>
      </c>
      <c r="N62" s="4" t="e">
        <f>Sorting!AW60</f>
        <v>#VALUE!</v>
      </c>
    </row>
    <row r="63" spans="1:14" ht="16.5" customHeight="1" x14ac:dyDescent="0.2">
      <c r="A63" s="2">
        <v>57</v>
      </c>
      <c r="B63" s="8" t="str">
        <f>Sorting!B61</f>
        <v>Cytochrome b5</v>
      </c>
      <c r="C63" s="4" t="e">
        <f>Sorting!E61</f>
        <v>#VALUE!</v>
      </c>
      <c r="D63" s="4" t="e">
        <f>Sorting!I61</f>
        <v>#VALUE!</v>
      </c>
      <c r="E63" s="4" t="e">
        <f>Sorting!M61</f>
        <v>#VALUE!</v>
      </c>
      <c r="F63" s="4" t="e">
        <f>Sorting!Q61</f>
        <v>#VALUE!</v>
      </c>
      <c r="G63" s="4" t="e">
        <f>Sorting!U61</f>
        <v>#VALUE!</v>
      </c>
      <c r="H63" s="4" t="e">
        <f>Sorting!Y61</f>
        <v>#VALUE!</v>
      </c>
      <c r="I63" s="4" t="e">
        <f>Sorting!AC61</f>
        <v>#VALUE!</v>
      </c>
      <c r="J63" s="4" t="e">
        <f>Sorting!AG61</f>
        <v>#VALUE!</v>
      </c>
      <c r="K63" s="4" t="e">
        <f>Sorting!AK61</f>
        <v>#VALUE!</v>
      </c>
      <c r="L63" s="4" t="e">
        <f>Sorting!AO61</f>
        <v>#VALUE!</v>
      </c>
      <c r="M63" s="4" t="e">
        <f>Sorting!AS61</f>
        <v>#VALUE!</v>
      </c>
      <c r="N63" s="4" t="e">
        <f>Sorting!AW61</f>
        <v>#VALUE!</v>
      </c>
    </row>
    <row r="64" spans="1:14" ht="16.5" customHeight="1" x14ac:dyDescent="0.2">
      <c r="A64" s="2">
        <v>58</v>
      </c>
      <c r="B64" s="8" t="str">
        <f>Sorting!B62</f>
        <v>DCAMKL1</v>
      </c>
      <c r="C64" s="4" t="e">
        <f>Sorting!E62</f>
        <v>#VALUE!</v>
      </c>
      <c r="D64" s="4" t="e">
        <f>Sorting!I62</f>
        <v>#VALUE!</v>
      </c>
      <c r="E64" s="4" t="e">
        <f>Sorting!M62</f>
        <v>#VALUE!</v>
      </c>
      <c r="F64" s="4" t="e">
        <f>Sorting!Q62</f>
        <v>#VALUE!</v>
      </c>
      <c r="G64" s="4" t="e">
        <f>Sorting!U62</f>
        <v>#VALUE!</v>
      </c>
      <c r="H64" s="4" t="e">
        <f>Sorting!Y62</f>
        <v>#VALUE!</v>
      </c>
      <c r="I64" s="4" t="e">
        <f>Sorting!AC62</f>
        <v>#VALUE!</v>
      </c>
      <c r="J64" s="4" t="e">
        <f>Sorting!AG62</f>
        <v>#VALUE!</v>
      </c>
      <c r="K64" s="4" t="e">
        <f>Sorting!AK62</f>
        <v>#VALUE!</v>
      </c>
      <c r="L64" s="4" t="e">
        <f>Sorting!AO62</f>
        <v>#VALUE!</v>
      </c>
      <c r="M64" s="4" t="e">
        <f>Sorting!AS62</f>
        <v>#VALUE!</v>
      </c>
      <c r="N64" s="4" t="e">
        <f>Sorting!AW62</f>
        <v>#VALUE!</v>
      </c>
    </row>
    <row r="65" spans="1:14" ht="16.5" customHeight="1" x14ac:dyDescent="0.2">
      <c r="A65" s="2">
        <v>59</v>
      </c>
      <c r="B65" s="8" t="str">
        <f>Sorting!B63</f>
        <v>Dematin</v>
      </c>
      <c r="C65" s="4" t="e">
        <f>Sorting!E63</f>
        <v>#VALUE!</v>
      </c>
      <c r="D65" s="4" t="e">
        <f>Sorting!I63</f>
        <v>#VALUE!</v>
      </c>
      <c r="E65" s="4" t="e">
        <f>Sorting!M63</f>
        <v>#VALUE!</v>
      </c>
      <c r="F65" s="4" t="e">
        <f>Sorting!Q63</f>
        <v>#VALUE!</v>
      </c>
      <c r="G65" s="4" t="e">
        <f>Sorting!U63</f>
        <v>#VALUE!</v>
      </c>
      <c r="H65" s="4" t="e">
        <f>Sorting!Y63</f>
        <v>#VALUE!</v>
      </c>
      <c r="I65" s="4" t="e">
        <f>Sorting!AC63</f>
        <v>#VALUE!</v>
      </c>
      <c r="J65" s="4" t="e">
        <f>Sorting!AG63</f>
        <v>#VALUE!</v>
      </c>
      <c r="K65" s="4" t="e">
        <f>Sorting!AK63</f>
        <v>#VALUE!</v>
      </c>
      <c r="L65" s="4" t="e">
        <f>Sorting!AO63</f>
        <v>#VALUE!</v>
      </c>
      <c r="M65" s="4" t="e">
        <f>Sorting!AS63</f>
        <v>#VALUE!</v>
      </c>
      <c r="N65" s="4" t="e">
        <f>Sorting!AW63</f>
        <v>#VALUE!</v>
      </c>
    </row>
    <row r="66" spans="1:14" ht="16.5" customHeight="1" x14ac:dyDescent="0.2">
      <c r="A66" s="2">
        <v>60</v>
      </c>
      <c r="B66" s="8" t="str">
        <f>Sorting!B64</f>
        <v>DIAPH1</v>
      </c>
      <c r="C66" s="4" t="e">
        <f>Sorting!E64</f>
        <v>#VALUE!</v>
      </c>
      <c r="D66" s="4" t="e">
        <f>Sorting!I64</f>
        <v>#VALUE!</v>
      </c>
      <c r="E66" s="4" t="e">
        <f>Sorting!M64</f>
        <v>#VALUE!</v>
      </c>
      <c r="F66" s="4" t="e">
        <f>Sorting!Q64</f>
        <v>#VALUE!</v>
      </c>
      <c r="G66" s="4" t="e">
        <f>Sorting!U64</f>
        <v>#VALUE!</v>
      </c>
      <c r="H66" s="4" t="e">
        <f>Sorting!Y64</f>
        <v>#VALUE!</v>
      </c>
      <c r="I66" s="4" t="e">
        <f>Sorting!AC64</f>
        <v>#VALUE!</v>
      </c>
      <c r="J66" s="4" t="e">
        <f>Sorting!AG64</f>
        <v>#VALUE!</v>
      </c>
      <c r="K66" s="4" t="e">
        <f>Sorting!AK64</f>
        <v>#VALUE!</v>
      </c>
      <c r="L66" s="4" t="e">
        <f>Sorting!AO64</f>
        <v>#VALUE!</v>
      </c>
      <c r="M66" s="4" t="e">
        <f>Sorting!AS64</f>
        <v>#VALUE!</v>
      </c>
      <c r="N66" s="4" t="e">
        <f>Sorting!AW64</f>
        <v>#VALUE!</v>
      </c>
    </row>
    <row r="67" spans="1:14" ht="16.5" customHeight="1" x14ac:dyDescent="0.2">
      <c r="A67" s="2">
        <v>61</v>
      </c>
      <c r="B67" s="8" t="str">
        <f>Sorting!B65</f>
        <v>DKC1</v>
      </c>
      <c r="C67" s="4" t="e">
        <f>Sorting!E65</f>
        <v>#VALUE!</v>
      </c>
      <c r="D67" s="4" t="e">
        <f>Sorting!I65</f>
        <v>#VALUE!</v>
      </c>
      <c r="E67" s="4" t="e">
        <f>Sorting!M65</f>
        <v>#VALUE!</v>
      </c>
      <c r="F67" s="4" t="e">
        <f>Sorting!Q65</f>
        <v>#VALUE!</v>
      </c>
      <c r="G67" s="4" t="e">
        <f>Sorting!U65</f>
        <v>#VALUE!</v>
      </c>
      <c r="H67" s="4" t="e">
        <f>Sorting!Y65</f>
        <v>#VALUE!</v>
      </c>
      <c r="I67" s="4" t="e">
        <f>Sorting!AC65</f>
        <v>#VALUE!</v>
      </c>
      <c r="J67" s="4" t="e">
        <f>Sorting!AG65</f>
        <v>#VALUE!</v>
      </c>
      <c r="K67" s="4" t="e">
        <f>Sorting!AK65</f>
        <v>#VALUE!</v>
      </c>
      <c r="L67" s="4" t="e">
        <f>Sorting!AO65</f>
        <v>#VALUE!</v>
      </c>
      <c r="M67" s="4" t="e">
        <f>Sorting!AS65</f>
        <v>#VALUE!</v>
      </c>
      <c r="N67" s="4" t="e">
        <f>Sorting!AW65</f>
        <v>#VALUE!</v>
      </c>
    </row>
    <row r="68" spans="1:14" ht="16.5" customHeight="1" x14ac:dyDescent="0.2">
      <c r="A68" s="2">
        <v>62</v>
      </c>
      <c r="B68" s="8" t="str">
        <f>Sorting!B66</f>
        <v xml:space="preserve">DLST </v>
      </c>
      <c r="C68" s="4" t="e">
        <f>Sorting!E66</f>
        <v>#VALUE!</v>
      </c>
      <c r="D68" s="4" t="e">
        <f>Sorting!I66</f>
        <v>#VALUE!</v>
      </c>
      <c r="E68" s="4" t="e">
        <f>Sorting!M66</f>
        <v>#VALUE!</v>
      </c>
      <c r="F68" s="4" t="e">
        <f>Sorting!Q66</f>
        <v>#VALUE!</v>
      </c>
      <c r="G68" s="4" t="e">
        <f>Sorting!U66</f>
        <v>#VALUE!</v>
      </c>
      <c r="H68" s="4" t="e">
        <f>Sorting!Y66</f>
        <v>#VALUE!</v>
      </c>
      <c r="I68" s="4" t="e">
        <f>Sorting!AC66</f>
        <v>#VALUE!</v>
      </c>
      <c r="J68" s="4" t="e">
        <f>Sorting!AG66</f>
        <v>#VALUE!</v>
      </c>
      <c r="K68" s="4" t="e">
        <f>Sorting!AK66</f>
        <v>#VALUE!</v>
      </c>
      <c r="L68" s="4" t="e">
        <f>Sorting!AO66</f>
        <v>#VALUE!</v>
      </c>
      <c r="M68" s="4" t="e">
        <f>Sorting!AS66</f>
        <v>#VALUE!</v>
      </c>
      <c r="N68" s="4" t="e">
        <f>Sorting!AW66</f>
        <v>#VALUE!</v>
      </c>
    </row>
    <row r="69" spans="1:14" ht="16.5" customHeight="1" x14ac:dyDescent="0.2">
      <c r="A69" s="2">
        <v>63</v>
      </c>
      <c r="B69" s="8" t="str">
        <f>Sorting!B67</f>
        <v>DMRT1</v>
      </c>
      <c r="C69" s="4" t="e">
        <f>Sorting!E67</f>
        <v>#VALUE!</v>
      </c>
      <c r="D69" s="4" t="e">
        <f>Sorting!I67</f>
        <v>#VALUE!</v>
      </c>
      <c r="E69" s="4" t="e">
        <f>Sorting!M67</f>
        <v>#VALUE!</v>
      </c>
      <c r="F69" s="4" t="e">
        <f>Sorting!Q67</f>
        <v>#VALUE!</v>
      </c>
      <c r="G69" s="4" t="e">
        <f>Sorting!U67</f>
        <v>#VALUE!</v>
      </c>
      <c r="H69" s="4" t="e">
        <f>Sorting!Y67</f>
        <v>#VALUE!</v>
      </c>
      <c r="I69" s="4" t="e">
        <f>Sorting!AC67</f>
        <v>#VALUE!</v>
      </c>
      <c r="J69" s="4" t="e">
        <f>Sorting!AG67</f>
        <v>#VALUE!</v>
      </c>
      <c r="K69" s="4" t="e">
        <f>Sorting!AK67</f>
        <v>#VALUE!</v>
      </c>
      <c r="L69" s="4" t="e">
        <f>Sorting!AO67</f>
        <v>#VALUE!</v>
      </c>
      <c r="M69" s="4" t="e">
        <f>Sorting!AS67</f>
        <v>#VALUE!</v>
      </c>
      <c r="N69" s="4" t="e">
        <f>Sorting!AW67</f>
        <v>#VALUE!</v>
      </c>
    </row>
    <row r="70" spans="1:14" ht="16.5" customHeight="1" x14ac:dyDescent="0.2">
      <c r="A70" s="2">
        <v>64</v>
      </c>
      <c r="B70" s="8" t="str">
        <f>Sorting!B68</f>
        <v>Dystrophin</v>
      </c>
      <c r="C70" s="4" t="e">
        <f>Sorting!E68</f>
        <v>#VALUE!</v>
      </c>
      <c r="D70" s="4" t="e">
        <f>Sorting!I68</f>
        <v>#VALUE!</v>
      </c>
      <c r="E70" s="4" t="e">
        <f>Sorting!M68</f>
        <v>#VALUE!</v>
      </c>
      <c r="F70" s="4" t="e">
        <f>Sorting!Q68</f>
        <v>#VALUE!</v>
      </c>
      <c r="G70" s="4" t="e">
        <f>Sorting!U68</f>
        <v>#VALUE!</v>
      </c>
      <c r="H70" s="4" t="e">
        <f>Sorting!Y68</f>
        <v>#VALUE!</v>
      </c>
      <c r="I70" s="4" t="e">
        <f>Sorting!AC68</f>
        <v>#VALUE!</v>
      </c>
      <c r="J70" s="4" t="e">
        <f>Sorting!AG68</f>
        <v>#VALUE!</v>
      </c>
      <c r="K70" s="4" t="e">
        <f>Sorting!AK68</f>
        <v>#VALUE!</v>
      </c>
      <c r="L70" s="4" t="e">
        <f>Sorting!AO68</f>
        <v>#VALUE!</v>
      </c>
      <c r="M70" s="4" t="e">
        <f>Sorting!AS68</f>
        <v>#VALUE!</v>
      </c>
      <c r="N70" s="4" t="e">
        <f>Sorting!AW68</f>
        <v>#VALUE!</v>
      </c>
    </row>
    <row r="71" spans="1:14" ht="16.5" customHeight="1" x14ac:dyDescent="0.2">
      <c r="A71" s="2">
        <v>65</v>
      </c>
      <c r="B71" s="8" t="str">
        <f>Sorting!B69</f>
        <v>Ebf4</v>
      </c>
      <c r="C71" s="4" t="e">
        <f>Sorting!E69</f>
        <v>#VALUE!</v>
      </c>
      <c r="D71" s="4" t="e">
        <f>Sorting!I69</f>
        <v>#VALUE!</v>
      </c>
      <c r="E71" s="4" t="e">
        <f>Sorting!M69</f>
        <v>#VALUE!</v>
      </c>
      <c r="F71" s="4" t="e">
        <f>Sorting!Q69</f>
        <v>#VALUE!</v>
      </c>
      <c r="G71" s="4" t="e">
        <f>Sorting!U69</f>
        <v>#VALUE!</v>
      </c>
      <c r="H71" s="4" t="e">
        <f>Sorting!Y69</f>
        <v>#VALUE!</v>
      </c>
      <c r="I71" s="4" t="e">
        <f>Sorting!AC69</f>
        <v>#VALUE!</v>
      </c>
      <c r="J71" s="4" t="e">
        <f>Sorting!AG69</f>
        <v>#VALUE!</v>
      </c>
      <c r="K71" s="4" t="e">
        <f>Sorting!AK69</f>
        <v>#VALUE!</v>
      </c>
      <c r="L71" s="4" t="e">
        <f>Sorting!AO69</f>
        <v>#VALUE!</v>
      </c>
      <c r="M71" s="4" t="e">
        <f>Sorting!AS69</f>
        <v>#VALUE!</v>
      </c>
      <c r="N71" s="4" t="e">
        <f>Sorting!AW69</f>
        <v>#VALUE!</v>
      </c>
    </row>
    <row r="72" spans="1:14" ht="16.5" customHeight="1" x14ac:dyDescent="0.2">
      <c r="A72" s="2">
        <v>66</v>
      </c>
      <c r="B72" s="8" t="str">
        <f>Sorting!B70</f>
        <v>EBP50</v>
      </c>
      <c r="C72" s="4" t="e">
        <f>Sorting!E70</f>
        <v>#VALUE!</v>
      </c>
      <c r="D72" s="4" t="e">
        <f>Sorting!I70</f>
        <v>#VALUE!</v>
      </c>
      <c r="E72" s="4" t="e">
        <f>Sorting!M70</f>
        <v>#VALUE!</v>
      </c>
      <c r="F72" s="4" t="e">
        <f>Sorting!Q70</f>
        <v>#VALUE!</v>
      </c>
      <c r="G72" s="4" t="e">
        <f>Sorting!U70</f>
        <v>#VALUE!</v>
      </c>
      <c r="H72" s="4" t="e">
        <f>Sorting!Y70</f>
        <v>#VALUE!</v>
      </c>
      <c r="I72" s="4" t="e">
        <f>Sorting!AC70</f>
        <v>#VALUE!</v>
      </c>
      <c r="J72" s="4" t="e">
        <f>Sorting!AG70</f>
        <v>#VALUE!</v>
      </c>
      <c r="K72" s="4" t="e">
        <f>Sorting!AK70</f>
        <v>#VALUE!</v>
      </c>
      <c r="L72" s="4" t="e">
        <f>Sorting!AO70</f>
        <v>#VALUE!</v>
      </c>
      <c r="M72" s="4" t="e">
        <f>Sorting!AS70</f>
        <v>#VALUE!</v>
      </c>
      <c r="N72" s="4" t="e">
        <f>Sorting!AW70</f>
        <v>#VALUE!</v>
      </c>
    </row>
    <row r="73" spans="1:14" ht="16.5" customHeight="1" x14ac:dyDescent="0.2">
      <c r="A73" s="2">
        <v>67</v>
      </c>
      <c r="B73" s="8" t="str">
        <f>Sorting!B71</f>
        <v>ECHDC1</v>
      </c>
      <c r="C73" s="4" t="e">
        <f>Sorting!E71</f>
        <v>#VALUE!</v>
      </c>
      <c r="D73" s="4" t="e">
        <f>Sorting!I71</f>
        <v>#VALUE!</v>
      </c>
      <c r="E73" s="4" t="e">
        <f>Sorting!M71</f>
        <v>#VALUE!</v>
      </c>
      <c r="F73" s="4" t="e">
        <f>Sorting!Q71</f>
        <v>#VALUE!</v>
      </c>
      <c r="G73" s="4" t="e">
        <f>Sorting!U71</f>
        <v>#VALUE!</v>
      </c>
      <c r="H73" s="4" t="e">
        <f>Sorting!Y71</f>
        <v>#VALUE!</v>
      </c>
      <c r="I73" s="4" t="e">
        <f>Sorting!AC71</f>
        <v>#VALUE!</v>
      </c>
      <c r="J73" s="4" t="e">
        <f>Sorting!AG71</f>
        <v>#VALUE!</v>
      </c>
      <c r="K73" s="4" t="e">
        <f>Sorting!AK71</f>
        <v>#VALUE!</v>
      </c>
      <c r="L73" s="4" t="e">
        <f>Sorting!AO71</f>
        <v>#VALUE!</v>
      </c>
      <c r="M73" s="4" t="e">
        <f>Sorting!AS71</f>
        <v>#VALUE!</v>
      </c>
      <c r="N73" s="4" t="e">
        <f>Sorting!AW71</f>
        <v>#VALUE!</v>
      </c>
    </row>
    <row r="74" spans="1:14" ht="16.5" customHeight="1" x14ac:dyDescent="0.2">
      <c r="A74" s="2">
        <v>68</v>
      </c>
      <c r="B74" s="8" t="str">
        <f>Sorting!B72</f>
        <v>EHHADH</v>
      </c>
      <c r="C74" s="4" t="e">
        <f>Sorting!E72</f>
        <v>#VALUE!</v>
      </c>
      <c r="D74" s="4" t="e">
        <f>Sorting!I72</f>
        <v>#VALUE!</v>
      </c>
      <c r="E74" s="4" t="e">
        <f>Sorting!M72</f>
        <v>#VALUE!</v>
      </c>
      <c r="F74" s="4" t="e">
        <f>Sorting!Q72</f>
        <v>#VALUE!</v>
      </c>
      <c r="G74" s="4" t="e">
        <f>Sorting!U72</f>
        <v>#VALUE!</v>
      </c>
      <c r="H74" s="4" t="e">
        <f>Sorting!Y72</f>
        <v>#VALUE!</v>
      </c>
      <c r="I74" s="4" t="e">
        <f>Sorting!AC72</f>
        <v>#VALUE!</v>
      </c>
      <c r="J74" s="4" t="e">
        <f>Sorting!AG72</f>
        <v>#VALUE!</v>
      </c>
      <c r="K74" s="4" t="e">
        <f>Sorting!AK72</f>
        <v>#VALUE!</v>
      </c>
      <c r="L74" s="4" t="e">
        <f>Sorting!AO72</f>
        <v>#VALUE!</v>
      </c>
      <c r="M74" s="4" t="e">
        <f>Sorting!AS72</f>
        <v>#VALUE!</v>
      </c>
      <c r="N74" s="4" t="e">
        <f>Sorting!AW72</f>
        <v>#VALUE!</v>
      </c>
    </row>
    <row r="75" spans="1:14" ht="16.5" customHeight="1" x14ac:dyDescent="0.2">
      <c r="A75" s="2">
        <v>69</v>
      </c>
      <c r="B75" s="8" t="str">
        <f>Sorting!B73</f>
        <v xml:space="preserve">EIF3D </v>
      </c>
      <c r="C75" s="4" t="e">
        <f>Sorting!E73</f>
        <v>#VALUE!</v>
      </c>
      <c r="D75" s="4" t="e">
        <f>Sorting!I73</f>
        <v>#VALUE!</v>
      </c>
      <c r="E75" s="4" t="e">
        <f>Sorting!M73</f>
        <v>#VALUE!</v>
      </c>
      <c r="F75" s="4" t="e">
        <f>Sorting!Q73</f>
        <v>#VALUE!</v>
      </c>
      <c r="G75" s="4" t="e">
        <f>Sorting!U73</f>
        <v>#VALUE!</v>
      </c>
      <c r="H75" s="4" t="e">
        <f>Sorting!Y73</f>
        <v>#VALUE!</v>
      </c>
      <c r="I75" s="4" t="e">
        <f>Sorting!AC73</f>
        <v>#VALUE!</v>
      </c>
      <c r="J75" s="4" t="e">
        <f>Sorting!AG73</f>
        <v>#VALUE!</v>
      </c>
      <c r="K75" s="4" t="e">
        <f>Sorting!AK73</f>
        <v>#VALUE!</v>
      </c>
      <c r="L75" s="4" t="e">
        <f>Sorting!AO73</f>
        <v>#VALUE!</v>
      </c>
      <c r="M75" s="4" t="e">
        <f>Sorting!AS73</f>
        <v>#VALUE!</v>
      </c>
      <c r="N75" s="4" t="e">
        <f>Sorting!AW73</f>
        <v>#VALUE!</v>
      </c>
    </row>
    <row r="76" spans="1:14" ht="16.5" customHeight="1" x14ac:dyDescent="0.2">
      <c r="A76" s="2">
        <v>70</v>
      </c>
      <c r="B76" s="8" t="str">
        <f>Sorting!B74</f>
        <v>eIF4A2</v>
      </c>
      <c r="C76" s="4" t="e">
        <f>Sorting!E74</f>
        <v>#VALUE!</v>
      </c>
      <c r="D76" s="4" t="e">
        <f>Sorting!I74</f>
        <v>#VALUE!</v>
      </c>
      <c r="E76" s="4" t="e">
        <f>Sorting!M74</f>
        <v>#VALUE!</v>
      </c>
      <c r="F76" s="4" t="e">
        <f>Sorting!Q74</f>
        <v>#VALUE!</v>
      </c>
      <c r="G76" s="4" t="e">
        <f>Sorting!U74</f>
        <v>#VALUE!</v>
      </c>
      <c r="H76" s="4" t="e">
        <f>Sorting!Y74</f>
        <v>#VALUE!</v>
      </c>
      <c r="I76" s="4" t="e">
        <f>Sorting!AC74</f>
        <v>#VALUE!</v>
      </c>
      <c r="J76" s="4" t="e">
        <f>Sorting!AG74</f>
        <v>#VALUE!</v>
      </c>
      <c r="K76" s="4" t="e">
        <f>Sorting!AK74</f>
        <v>#VALUE!</v>
      </c>
      <c r="L76" s="4" t="e">
        <f>Sorting!AO74</f>
        <v>#VALUE!</v>
      </c>
      <c r="M76" s="4" t="e">
        <f>Sorting!AS74</f>
        <v>#VALUE!</v>
      </c>
      <c r="N76" s="4" t="e">
        <f>Sorting!AW74</f>
        <v>#VALUE!</v>
      </c>
    </row>
    <row r="77" spans="1:14" ht="16.5" customHeight="1" x14ac:dyDescent="0.2">
      <c r="A77" s="2">
        <v>71</v>
      </c>
      <c r="B77" s="8" t="str">
        <f>Sorting!B75</f>
        <v>eIF4GII</v>
      </c>
      <c r="C77" s="4" t="e">
        <f>Sorting!E75</f>
        <v>#VALUE!</v>
      </c>
      <c r="D77" s="4" t="e">
        <f>Sorting!I75</f>
        <v>#VALUE!</v>
      </c>
      <c r="E77" s="4" t="e">
        <f>Sorting!M75</f>
        <v>#VALUE!</v>
      </c>
      <c r="F77" s="4" t="e">
        <f>Sorting!Q75</f>
        <v>#VALUE!</v>
      </c>
      <c r="G77" s="4" t="e">
        <f>Sorting!U75</f>
        <v>#VALUE!</v>
      </c>
      <c r="H77" s="4" t="e">
        <f>Sorting!Y75</f>
        <v>#VALUE!</v>
      </c>
      <c r="I77" s="4" t="e">
        <f>Sorting!AC75</f>
        <v>#VALUE!</v>
      </c>
      <c r="J77" s="4" t="e">
        <f>Sorting!AG75</f>
        <v>#VALUE!</v>
      </c>
      <c r="K77" s="4" t="e">
        <f>Sorting!AK75</f>
        <v>#VALUE!</v>
      </c>
      <c r="L77" s="4" t="e">
        <f>Sorting!AO75</f>
        <v>#VALUE!</v>
      </c>
      <c r="M77" s="4" t="e">
        <f>Sorting!AS75</f>
        <v>#VALUE!</v>
      </c>
      <c r="N77" s="4" t="e">
        <f>Sorting!AW75</f>
        <v>#VALUE!</v>
      </c>
    </row>
    <row r="78" spans="1:14" ht="16.5" customHeight="1" x14ac:dyDescent="0.2">
      <c r="A78" s="2">
        <v>72</v>
      </c>
      <c r="B78" s="8" t="str">
        <f>Sorting!B76</f>
        <v>ENDOD1</v>
      </c>
      <c r="C78" s="4" t="e">
        <f>Sorting!E76</f>
        <v>#VALUE!</v>
      </c>
      <c r="D78" s="4" t="e">
        <f>Sorting!I76</f>
        <v>#VALUE!</v>
      </c>
      <c r="E78" s="4" t="e">
        <f>Sorting!M76</f>
        <v>#VALUE!</v>
      </c>
      <c r="F78" s="4" t="e">
        <f>Sorting!Q76</f>
        <v>#VALUE!</v>
      </c>
      <c r="G78" s="4" t="e">
        <f>Sorting!U76</f>
        <v>#VALUE!</v>
      </c>
      <c r="H78" s="4" t="e">
        <f>Sorting!Y76</f>
        <v>#VALUE!</v>
      </c>
      <c r="I78" s="4" t="e">
        <f>Sorting!AC76</f>
        <v>#VALUE!</v>
      </c>
      <c r="J78" s="4" t="e">
        <f>Sorting!AG76</f>
        <v>#VALUE!</v>
      </c>
      <c r="K78" s="4" t="e">
        <f>Sorting!AK76</f>
        <v>#VALUE!</v>
      </c>
      <c r="L78" s="4" t="e">
        <f>Sorting!AO76</f>
        <v>#VALUE!</v>
      </c>
      <c r="M78" s="4" t="e">
        <f>Sorting!AS76</f>
        <v>#VALUE!</v>
      </c>
      <c r="N78" s="4" t="e">
        <f>Sorting!AW76</f>
        <v>#VALUE!</v>
      </c>
    </row>
    <row r="79" spans="1:14" ht="16.5" customHeight="1" x14ac:dyDescent="0.2">
      <c r="A79" s="2">
        <v>73</v>
      </c>
      <c r="B79" s="8" t="str">
        <f>Sorting!B77</f>
        <v>EYA2</v>
      </c>
      <c r="C79" s="4" t="e">
        <f>Sorting!E77</f>
        <v>#VALUE!</v>
      </c>
      <c r="D79" s="4" t="e">
        <f>Sorting!I77</f>
        <v>#VALUE!</v>
      </c>
      <c r="E79" s="4" t="e">
        <f>Sorting!M77</f>
        <v>#VALUE!</v>
      </c>
      <c r="F79" s="4" t="e">
        <f>Sorting!Q77</f>
        <v>#VALUE!</v>
      </c>
      <c r="G79" s="4" t="e">
        <f>Sorting!U77</f>
        <v>#VALUE!</v>
      </c>
      <c r="H79" s="4" t="e">
        <f>Sorting!Y77</f>
        <v>#VALUE!</v>
      </c>
      <c r="I79" s="4" t="e">
        <f>Sorting!AC77</f>
        <v>#VALUE!</v>
      </c>
      <c r="J79" s="4" t="e">
        <f>Sorting!AG77</f>
        <v>#VALUE!</v>
      </c>
      <c r="K79" s="4" t="e">
        <f>Sorting!AK77</f>
        <v>#VALUE!</v>
      </c>
      <c r="L79" s="4" t="e">
        <f>Sorting!AO77</f>
        <v>#VALUE!</v>
      </c>
      <c r="M79" s="4" t="e">
        <f>Sorting!AS77</f>
        <v>#VALUE!</v>
      </c>
      <c r="N79" s="4" t="e">
        <f>Sorting!AW77</f>
        <v>#VALUE!</v>
      </c>
    </row>
    <row r="80" spans="1:14" ht="16.5" customHeight="1" x14ac:dyDescent="0.2">
      <c r="A80" s="2">
        <v>74</v>
      </c>
      <c r="B80" s="8" t="str">
        <f>Sorting!B78</f>
        <v>Factor VIII</v>
      </c>
      <c r="C80" s="4" t="e">
        <f>Sorting!E78</f>
        <v>#VALUE!</v>
      </c>
      <c r="D80" s="4" t="e">
        <f>Sorting!I78</f>
        <v>#VALUE!</v>
      </c>
      <c r="E80" s="4" t="e">
        <f>Sorting!M78</f>
        <v>#VALUE!</v>
      </c>
      <c r="F80" s="4" t="e">
        <f>Sorting!Q78</f>
        <v>#VALUE!</v>
      </c>
      <c r="G80" s="4" t="e">
        <f>Sorting!U78</f>
        <v>#VALUE!</v>
      </c>
      <c r="H80" s="4" t="e">
        <f>Sorting!Y78</f>
        <v>#VALUE!</v>
      </c>
      <c r="I80" s="4" t="e">
        <f>Sorting!AC78</f>
        <v>#VALUE!</v>
      </c>
      <c r="J80" s="4" t="e">
        <f>Sorting!AG78</f>
        <v>#VALUE!</v>
      </c>
      <c r="K80" s="4" t="e">
        <f>Sorting!AK78</f>
        <v>#VALUE!</v>
      </c>
      <c r="L80" s="4" t="e">
        <f>Sorting!AO78</f>
        <v>#VALUE!</v>
      </c>
      <c r="M80" s="4" t="e">
        <f>Sorting!AS78</f>
        <v>#VALUE!</v>
      </c>
      <c r="N80" s="4" t="e">
        <f>Sorting!AW78</f>
        <v>#VALUE!</v>
      </c>
    </row>
    <row r="81" spans="1:14" ht="16.5" customHeight="1" x14ac:dyDescent="0.2">
      <c r="A81" s="2">
        <v>75</v>
      </c>
      <c r="B81" s="8" t="str">
        <f>Sorting!B79</f>
        <v xml:space="preserve">Filaggrin </v>
      </c>
      <c r="C81" s="4" t="e">
        <f>Sorting!E79</f>
        <v>#VALUE!</v>
      </c>
      <c r="D81" s="4" t="e">
        <f>Sorting!I79</f>
        <v>#VALUE!</v>
      </c>
      <c r="E81" s="4" t="e">
        <f>Sorting!M79</f>
        <v>#VALUE!</v>
      </c>
      <c r="F81" s="4" t="e">
        <f>Sorting!Q79</f>
        <v>#VALUE!</v>
      </c>
      <c r="G81" s="4" t="e">
        <f>Sorting!U79</f>
        <v>#VALUE!</v>
      </c>
      <c r="H81" s="4" t="e">
        <f>Sorting!Y79</f>
        <v>#VALUE!</v>
      </c>
      <c r="I81" s="4" t="e">
        <f>Sorting!AC79</f>
        <v>#VALUE!</v>
      </c>
      <c r="J81" s="4" t="e">
        <f>Sorting!AG79</f>
        <v>#VALUE!</v>
      </c>
      <c r="K81" s="4" t="e">
        <f>Sorting!AK79</f>
        <v>#VALUE!</v>
      </c>
      <c r="L81" s="4" t="e">
        <f>Sorting!AO79</f>
        <v>#VALUE!</v>
      </c>
      <c r="M81" s="4" t="e">
        <f>Sorting!AS79</f>
        <v>#VALUE!</v>
      </c>
      <c r="N81" s="4" t="e">
        <f>Sorting!AW79</f>
        <v>#VALUE!</v>
      </c>
    </row>
    <row r="82" spans="1:14" ht="16.5" customHeight="1" x14ac:dyDescent="0.2">
      <c r="A82" s="2">
        <v>76</v>
      </c>
      <c r="B82" s="8" t="str">
        <f>Sorting!B80</f>
        <v>FITM1</v>
      </c>
      <c r="C82" s="4" t="e">
        <f>Sorting!E80</f>
        <v>#VALUE!</v>
      </c>
      <c r="D82" s="4" t="e">
        <f>Sorting!I80</f>
        <v>#VALUE!</v>
      </c>
      <c r="E82" s="4" t="e">
        <f>Sorting!M80</f>
        <v>#VALUE!</v>
      </c>
      <c r="F82" s="4" t="e">
        <f>Sorting!Q80</f>
        <v>#VALUE!</v>
      </c>
      <c r="G82" s="4" t="e">
        <f>Sorting!U80</f>
        <v>#VALUE!</v>
      </c>
      <c r="H82" s="4" t="e">
        <f>Sorting!Y80</f>
        <v>#VALUE!</v>
      </c>
      <c r="I82" s="4" t="e">
        <f>Sorting!AC80</f>
        <v>#VALUE!</v>
      </c>
      <c r="J82" s="4" t="e">
        <f>Sorting!AG80</f>
        <v>#VALUE!</v>
      </c>
      <c r="K82" s="4" t="e">
        <f>Sorting!AK80</f>
        <v>#VALUE!</v>
      </c>
      <c r="L82" s="4" t="e">
        <f>Sorting!AO80</f>
        <v>#VALUE!</v>
      </c>
      <c r="M82" s="4" t="e">
        <f>Sorting!AS80</f>
        <v>#VALUE!</v>
      </c>
      <c r="N82" s="4" t="e">
        <f>Sorting!AW80</f>
        <v>#VALUE!</v>
      </c>
    </row>
    <row r="83" spans="1:14" ht="16.5" customHeight="1" x14ac:dyDescent="0.2">
      <c r="A83" s="2">
        <v>77</v>
      </c>
      <c r="B83" s="8" t="str">
        <f>Sorting!B81</f>
        <v>GARS</v>
      </c>
      <c r="C83" s="4" t="e">
        <f>Sorting!E81</f>
        <v>#VALUE!</v>
      </c>
      <c r="D83" s="4" t="e">
        <f>Sorting!I81</f>
        <v>#VALUE!</v>
      </c>
      <c r="E83" s="4" t="e">
        <f>Sorting!M81</f>
        <v>#VALUE!</v>
      </c>
      <c r="F83" s="4" t="e">
        <f>Sorting!Q81</f>
        <v>#VALUE!</v>
      </c>
      <c r="G83" s="4" t="e">
        <f>Sorting!U81</f>
        <v>#VALUE!</v>
      </c>
      <c r="H83" s="4" t="e">
        <f>Sorting!Y81</f>
        <v>#VALUE!</v>
      </c>
      <c r="I83" s="4" t="e">
        <f>Sorting!AC81</f>
        <v>#VALUE!</v>
      </c>
      <c r="J83" s="4" t="e">
        <f>Sorting!AG81</f>
        <v>#VALUE!</v>
      </c>
      <c r="K83" s="4" t="e">
        <f>Sorting!AK81</f>
        <v>#VALUE!</v>
      </c>
      <c r="L83" s="4" t="e">
        <f>Sorting!AO81</f>
        <v>#VALUE!</v>
      </c>
      <c r="M83" s="4" t="e">
        <f>Sorting!AS81</f>
        <v>#VALUE!</v>
      </c>
      <c r="N83" s="4" t="e">
        <f>Sorting!AW81</f>
        <v>#VALUE!</v>
      </c>
    </row>
    <row r="84" spans="1:14" ht="16.5" customHeight="1" x14ac:dyDescent="0.2">
      <c r="A84" s="2">
        <v>78</v>
      </c>
      <c r="B84" s="8" t="str">
        <f>Sorting!B82</f>
        <v xml:space="preserve">GCC2 </v>
      </c>
      <c r="C84" s="4" t="e">
        <f>Sorting!E82</f>
        <v>#VALUE!</v>
      </c>
      <c r="D84" s="4" t="e">
        <f>Sorting!I82</f>
        <v>#VALUE!</v>
      </c>
      <c r="E84" s="4" t="e">
        <f>Sorting!M82</f>
        <v>#VALUE!</v>
      </c>
      <c r="F84" s="4" t="e">
        <f>Sorting!Q82</f>
        <v>#VALUE!</v>
      </c>
      <c r="G84" s="4" t="e">
        <f>Sorting!U82</f>
        <v>#VALUE!</v>
      </c>
      <c r="H84" s="4" t="e">
        <f>Sorting!Y82</f>
        <v>#VALUE!</v>
      </c>
      <c r="I84" s="4" t="e">
        <f>Sorting!AC82</f>
        <v>#VALUE!</v>
      </c>
      <c r="J84" s="4" t="e">
        <f>Sorting!AG82</f>
        <v>#VALUE!</v>
      </c>
      <c r="K84" s="4" t="e">
        <f>Sorting!AK82</f>
        <v>#VALUE!</v>
      </c>
      <c r="L84" s="4" t="e">
        <f>Sorting!AO82</f>
        <v>#VALUE!</v>
      </c>
      <c r="M84" s="4" t="e">
        <f>Sorting!AS82</f>
        <v>#VALUE!</v>
      </c>
      <c r="N84" s="4" t="e">
        <f>Sorting!AW82</f>
        <v>#VALUE!</v>
      </c>
    </row>
    <row r="85" spans="1:14" ht="16.5" customHeight="1" x14ac:dyDescent="0.2">
      <c r="A85" s="2">
        <v>79</v>
      </c>
      <c r="B85" s="8" t="str">
        <f>Sorting!B83</f>
        <v>GLI-2</v>
      </c>
      <c r="C85" s="4" t="e">
        <f>Sorting!E83</f>
        <v>#VALUE!</v>
      </c>
      <c r="D85" s="4" t="e">
        <f>Sorting!I83</f>
        <v>#VALUE!</v>
      </c>
      <c r="E85" s="4" t="e">
        <f>Sorting!M83</f>
        <v>#VALUE!</v>
      </c>
      <c r="F85" s="4" t="e">
        <f>Sorting!Q83</f>
        <v>#VALUE!</v>
      </c>
      <c r="G85" s="4" t="e">
        <f>Sorting!U83</f>
        <v>#VALUE!</v>
      </c>
      <c r="H85" s="4" t="e">
        <f>Sorting!Y83</f>
        <v>#VALUE!</v>
      </c>
      <c r="I85" s="4" t="e">
        <f>Sorting!AC83</f>
        <v>#VALUE!</v>
      </c>
      <c r="J85" s="4" t="e">
        <f>Sorting!AG83</f>
        <v>#VALUE!</v>
      </c>
      <c r="K85" s="4" t="e">
        <f>Sorting!AK83</f>
        <v>#VALUE!</v>
      </c>
      <c r="L85" s="4" t="e">
        <f>Sorting!AO83</f>
        <v>#VALUE!</v>
      </c>
      <c r="M85" s="4" t="e">
        <f>Sorting!AS83</f>
        <v>#VALUE!</v>
      </c>
      <c r="N85" s="4" t="e">
        <f>Sorting!AW83</f>
        <v>#VALUE!</v>
      </c>
    </row>
    <row r="86" spans="1:14" ht="16.5" customHeight="1" x14ac:dyDescent="0.2">
      <c r="A86" s="2">
        <v>80</v>
      </c>
      <c r="B86" s="8" t="str">
        <f>Sorting!B84</f>
        <v>GLOD4</v>
      </c>
      <c r="C86" s="4" t="e">
        <f>Sorting!E84</f>
        <v>#VALUE!</v>
      </c>
      <c r="D86" s="4" t="e">
        <f>Sorting!I84</f>
        <v>#VALUE!</v>
      </c>
      <c r="E86" s="4" t="e">
        <f>Sorting!M84</f>
        <v>#VALUE!</v>
      </c>
      <c r="F86" s="4" t="e">
        <f>Sorting!Q84</f>
        <v>#VALUE!</v>
      </c>
      <c r="G86" s="4" t="e">
        <f>Sorting!U84</f>
        <v>#VALUE!</v>
      </c>
      <c r="H86" s="4" t="e">
        <f>Sorting!Y84</f>
        <v>#VALUE!</v>
      </c>
      <c r="I86" s="4" t="e">
        <f>Sorting!AC84</f>
        <v>#VALUE!</v>
      </c>
      <c r="J86" s="4" t="e">
        <f>Sorting!AG84</f>
        <v>#VALUE!</v>
      </c>
      <c r="K86" s="4" t="e">
        <f>Sorting!AK84</f>
        <v>#VALUE!</v>
      </c>
      <c r="L86" s="4" t="e">
        <f>Sorting!AO84</f>
        <v>#VALUE!</v>
      </c>
      <c r="M86" s="4" t="e">
        <f>Sorting!AS84</f>
        <v>#VALUE!</v>
      </c>
      <c r="N86" s="4" t="e">
        <f>Sorting!AW84</f>
        <v>#VALUE!</v>
      </c>
    </row>
    <row r="87" spans="1:14" ht="16.5" customHeight="1" x14ac:dyDescent="0.2">
      <c r="A87" s="2">
        <v>81</v>
      </c>
      <c r="B87" s="8" t="str">
        <f>Sorting!B85</f>
        <v>GLUL</v>
      </c>
      <c r="C87" s="4" t="e">
        <f>Sorting!E85</f>
        <v>#VALUE!</v>
      </c>
      <c r="D87" s="4" t="e">
        <f>Sorting!I85</f>
        <v>#VALUE!</v>
      </c>
      <c r="E87" s="4" t="e">
        <f>Sorting!M85</f>
        <v>#VALUE!</v>
      </c>
      <c r="F87" s="4" t="e">
        <f>Sorting!Q85</f>
        <v>#VALUE!</v>
      </c>
      <c r="G87" s="4" t="e">
        <f>Sorting!U85</f>
        <v>#VALUE!</v>
      </c>
      <c r="H87" s="4" t="e">
        <f>Sorting!Y85</f>
        <v>#VALUE!</v>
      </c>
      <c r="I87" s="4" t="e">
        <f>Sorting!AC85</f>
        <v>#VALUE!</v>
      </c>
      <c r="J87" s="4" t="e">
        <f>Sorting!AG85</f>
        <v>#VALUE!</v>
      </c>
      <c r="K87" s="4" t="e">
        <f>Sorting!AK85</f>
        <v>#VALUE!</v>
      </c>
      <c r="L87" s="4" t="e">
        <f>Sorting!AO85</f>
        <v>#VALUE!</v>
      </c>
      <c r="M87" s="4" t="e">
        <f>Sorting!AS85</f>
        <v>#VALUE!</v>
      </c>
      <c r="N87" s="4" t="e">
        <f>Sorting!AW85</f>
        <v>#VALUE!</v>
      </c>
    </row>
    <row r="88" spans="1:14" ht="16.5" customHeight="1" x14ac:dyDescent="0.2">
      <c r="A88" s="2">
        <v>82</v>
      </c>
      <c r="B88" s="8" t="str">
        <f>Sorting!B86</f>
        <v>GMPR1</v>
      </c>
      <c r="C88" s="4" t="e">
        <f>Sorting!E86</f>
        <v>#VALUE!</v>
      </c>
      <c r="D88" s="4" t="e">
        <f>Sorting!I86</f>
        <v>#VALUE!</v>
      </c>
      <c r="E88" s="4" t="e">
        <f>Sorting!M86</f>
        <v>#VALUE!</v>
      </c>
      <c r="F88" s="4" t="e">
        <f>Sorting!Q86</f>
        <v>#VALUE!</v>
      </c>
      <c r="G88" s="4" t="e">
        <f>Sorting!U86</f>
        <v>#VALUE!</v>
      </c>
      <c r="H88" s="4" t="e">
        <f>Sorting!Y86</f>
        <v>#VALUE!</v>
      </c>
      <c r="I88" s="4" t="e">
        <f>Sorting!AC86</f>
        <v>#VALUE!</v>
      </c>
      <c r="J88" s="4" t="e">
        <f>Sorting!AG86</f>
        <v>#VALUE!</v>
      </c>
      <c r="K88" s="4" t="e">
        <f>Sorting!AK86</f>
        <v>#VALUE!</v>
      </c>
      <c r="L88" s="4" t="e">
        <f>Sorting!AO86</f>
        <v>#VALUE!</v>
      </c>
      <c r="M88" s="4" t="e">
        <f>Sorting!AS86</f>
        <v>#VALUE!</v>
      </c>
      <c r="N88" s="4" t="e">
        <f>Sorting!AW86</f>
        <v>#VALUE!</v>
      </c>
    </row>
    <row r="89" spans="1:14" ht="16.5" customHeight="1" x14ac:dyDescent="0.2">
      <c r="A89" s="2">
        <v>83</v>
      </c>
      <c r="B89" s="8" t="str">
        <f>Sorting!B87</f>
        <v>GOLGA3</v>
      </c>
      <c r="C89" s="4" t="e">
        <f>Sorting!E87</f>
        <v>#VALUE!</v>
      </c>
      <c r="D89" s="4" t="e">
        <f>Sorting!I87</f>
        <v>#VALUE!</v>
      </c>
      <c r="E89" s="4" t="e">
        <f>Sorting!M87</f>
        <v>#VALUE!</v>
      </c>
      <c r="F89" s="4" t="e">
        <f>Sorting!Q87</f>
        <v>#VALUE!</v>
      </c>
      <c r="G89" s="4" t="e">
        <f>Sorting!U87</f>
        <v>#VALUE!</v>
      </c>
      <c r="H89" s="4" t="e">
        <f>Sorting!Y87</f>
        <v>#VALUE!</v>
      </c>
      <c r="I89" s="4" t="e">
        <f>Sorting!AC87</f>
        <v>#VALUE!</v>
      </c>
      <c r="J89" s="4" t="e">
        <f>Sorting!AG87</f>
        <v>#VALUE!</v>
      </c>
      <c r="K89" s="4" t="e">
        <f>Sorting!AK87</f>
        <v>#VALUE!</v>
      </c>
      <c r="L89" s="4" t="e">
        <f>Sorting!AO87</f>
        <v>#VALUE!</v>
      </c>
      <c r="M89" s="4" t="e">
        <f>Sorting!AS87</f>
        <v>#VALUE!</v>
      </c>
      <c r="N89" s="4" t="e">
        <f>Sorting!AW87</f>
        <v>#VALUE!</v>
      </c>
    </row>
    <row r="90" spans="1:14" ht="16.5" customHeight="1" x14ac:dyDescent="0.2">
      <c r="A90" s="2">
        <v>84</v>
      </c>
      <c r="B90" s="8" t="str">
        <f>Sorting!B88</f>
        <v>GP2</v>
      </c>
      <c r="C90" s="4" t="e">
        <f>Sorting!E88</f>
        <v>#VALUE!</v>
      </c>
      <c r="D90" s="4" t="e">
        <f>Sorting!I88</f>
        <v>#VALUE!</v>
      </c>
      <c r="E90" s="4" t="e">
        <f>Sorting!M88</f>
        <v>#VALUE!</v>
      </c>
      <c r="F90" s="4" t="e">
        <f>Sorting!Q88</f>
        <v>#VALUE!</v>
      </c>
      <c r="G90" s="4" t="e">
        <f>Sorting!U88</f>
        <v>#VALUE!</v>
      </c>
      <c r="H90" s="4" t="e">
        <f>Sorting!Y88</f>
        <v>#VALUE!</v>
      </c>
      <c r="I90" s="4" t="e">
        <f>Sorting!AC88</f>
        <v>#VALUE!</v>
      </c>
      <c r="J90" s="4" t="e">
        <f>Sorting!AG88</f>
        <v>#VALUE!</v>
      </c>
      <c r="K90" s="4" t="e">
        <f>Sorting!AK88</f>
        <v>#VALUE!</v>
      </c>
      <c r="L90" s="4" t="e">
        <f>Sorting!AO88</f>
        <v>#VALUE!</v>
      </c>
      <c r="M90" s="4" t="e">
        <f>Sorting!AS88</f>
        <v>#VALUE!</v>
      </c>
      <c r="N90" s="4" t="e">
        <f>Sorting!AW88</f>
        <v>#VALUE!</v>
      </c>
    </row>
    <row r="91" spans="1:14" ht="16.5" customHeight="1" x14ac:dyDescent="0.2">
      <c r="A91" s="2">
        <v>85</v>
      </c>
      <c r="B91" s="8" t="str">
        <f>Sorting!B89</f>
        <v>gp340</v>
      </c>
      <c r="C91" s="4" t="e">
        <f>Sorting!E89</f>
        <v>#VALUE!</v>
      </c>
      <c r="D91" s="4" t="e">
        <f>Sorting!I89</f>
        <v>#VALUE!</v>
      </c>
      <c r="E91" s="4" t="e">
        <f>Sorting!M89</f>
        <v>#VALUE!</v>
      </c>
      <c r="F91" s="4" t="e">
        <f>Sorting!Q89</f>
        <v>#VALUE!</v>
      </c>
      <c r="G91" s="4" t="e">
        <f>Sorting!U89</f>
        <v>#VALUE!</v>
      </c>
      <c r="H91" s="4" t="e">
        <f>Sorting!Y89</f>
        <v>#VALUE!</v>
      </c>
      <c r="I91" s="4" t="e">
        <f>Sorting!AC89</f>
        <v>#VALUE!</v>
      </c>
      <c r="J91" s="4" t="e">
        <f>Sorting!AG89</f>
        <v>#VALUE!</v>
      </c>
      <c r="K91" s="4" t="e">
        <f>Sorting!AK89</f>
        <v>#VALUE!</v>
      </c>
      <c r="L91" s="4" t="e">
        <f>Sorting!AO89</f>
        <v>#VALUE!</v>
      </c>
      <c r="M91" s="4" t="e">
        <f>Sorting!AS89</f>
        <v>#VALUE!</v>
      </c>
      <c r="N91" s="4" t="e">
        <f>Sorting!AW89</f>
        <v>#VALUE!</v>
      </c>
    </row>
    <row r="92" spans="1:14" ht="16.5" customHeight="1" x14ac:dyDescent="0.2">
      <c r="A92" s="2">
        <v>86</v>
      </c>
      <c r="B92" s="8" t="str">
        <f>Sorting!B90</f>
        <v>GTF2F1</v>
      </c>
      <c r="C92" s="4" t="e">
        <f>Sorting!E90</f>
        <v>#VALUE!</v>
      </c>
      <c r="D92" s="4" t="e">
        <f>Sorting!I90</f>
        <v>#VALUE!</v>
      </c>
      <c r="E92" s="4" t="e">
        <f>Sorting!M90</f>
        <v>#VALUE!</v>
      </c>
      <c r="F92" s="4" t="e">
        <f>Sorting!Q90</f>
        <v>#VALUE!</v>
      </c>
      <c r="G92" s="4" t="e">
        <f>Sorting!U90</f>
        <v>#VALUE!</v>
      </c>
      <c r="H92" s="4" t="e">
        <f>Sorting!Y90</f>
        <v>#VALUE!</v>
      </c>
      <c r="I92" s="4" t="e">
        <f>Sorting!AC90</f>
        <v>#VALUE!</v>
      </c>
      <c r="J92" s="4" t="e">
        <f>Sorting!AG90</f>
        <v>#VALUE!</v>
      </c>
      <c r="K92" s="4" t="e">
        <f>Sorting!AK90</f>
        <v>#VALUE!</v>
      </c>
      <c r="L92" s="4" t="e">
        <f>Sorting!AO90</f>
        <v>#VALUE!</v>
      </c>
      <c r="M92" s="4" t="e">
        <f>Sorting!AS90</f>
        <v>#VALUE!</v>
      </c>
      <c r="N92" s="4" t="e">
        <f>Sorting!AW90</f>
        <v>#VALUE!</v>
      </c>
    </row>
    <row r="93" spans="1:14" ht="16.5" customHeight="1" x14ac:dyDescent="0.2">
      <c r="A93" s="2">
        <v>87</v>
      </c>
      <c r="B93" s="8" t="str">
        <f>Sorting!B91</f>
        <v>HA1</v>
      </c>
      <c r="C93" s="4" t="e">
        <f>Sorting!E91</f>
        <v>#VALUE!</v>
      </c>
      <c r="D93" s="4" t="e">
        <f>Sorting!I91</f>
        <v>#VALUE!</v>
      </c>
      <c r="E93" s="4" t="e">
        <f>Sorting!M91</f>
        <v>#VALUE!</v>
      </c>
      <c r="F93" s="4" t="e">
        <f>Sorting!Q91</f>
        <v>#VALUE!</v>
      </c>
      <c r="G93" s="4" t="e">
        <f>Sorting!U91</f>
        <v>#VALUE!</v>
      </c>
      <c r="H93" s="4" t="e">
        <f>Sorting!Y91</f>
        <v>#VALUE!</v>
      </c>
      <c r="I93" s="4" t="e">
        <f>Sorting!AC91</f>
        <v>#VALUE!</v>
      </c>
      <c r="J93" s="4" t="e">
        <f>Sorting!AG91</f>
        <v>#VALUE!</v>
      </c>
      <c r="K93" s="4" t="e">
        <f>Sorting!AK91</f>
        <v>#VALUE!</v>
      </c>
      <c r="L93" s="4" t="e">
        <f>Sorting!AO91</f>
        <v>#VALUE!</v>
      </c>
      <c r="M93" s="4" t="e">
        <f>Sorting!AS91</f>
        <v>#VALUE!</v>
      </c>
      <c r="N93" s="4" t="e">
        <f>Sorting!AW91</f>
        <v>#VALUE!</v>
      </c>
    </row>
    <row r="94" spans="1:14" ht="16.5" customHeight="1" x14ac:dyDescent="0.2">
      <c r="A94" s="2">
        <v>88</v>
      </c>
      <c r="B94" s="8" t="str">
        <f>Sorting!B92</f>
        <v>HARS</v>
      </c>
      <c r="C94" s="4" t="e">
        <f>Sorting!E92</f>
        <v>#VALUE!</v>
      </c>
      <c r="D94" s="4" t="e">
        <f>Sorting!I92</f>
        <v>#VALUE!</v>
      </c>
      <c r="E94" s="4" t="e">
        <f>Sorting!M92</f>
        <v>#VALUE!</v>
      </c>
      <c r="F94" s="4" t="e">
        <f>Sorting!Q92</f>
        <v>#VALUE!</v>
      </c>
      <c r="G94" s="4" t="e">
        <f>Sorting!U92</f>
        <v>#VALUE!</v>
      </c>
      <c r="H94" s="4" t="e">
        <f>Sorting!Y92</f>
        <v>#VALUE!</v>
      </c>
      <c r="I94" s="4" t="e">
        <f>Sorting!AC92</f>
        <v>#VALUE!</v>
      </c>
      <c r="J94" s="4" t="e">
        <f>Sorting!AG92</f>
        <v>#VALUE!</v>
      </c>
      <c r="K94" s="4" t="e">
        <f>Sorting!AK92</f>
        <v>#VALUE!</v>
      </c>
      <c r="L94" s="4" t="e">
        <f>Sorting!AO92</f>
        <v>#VALUE!</v>
      </c>
      <c r="M94" s="4" t="e">
        <f>Sorting!AS92</f>
        <v>#VALUE!</v>
      </c>
      <c r="N94" s="4" t="e">
        <f>Sorting!AW92</f>
        <v>#VALUE!</v>
      </c>
    </row>
    <row r="95" spans="1:14" ht="16.5" customHeight="1" x14ac:dyDescent="0.2">
      <c r="A95" s="2">
        <v>89</v>
      </c>
      <c r="B95" s="8" t="str">
        <f>Sorting!B93</f>
        <v>HIC1</v>
      </c>
      <c r="C95" s="4" t="e">
        <f>Sorting!E93</f>
        <v>#VALUE!</v>
      </c>
      <c r="D95" s="4" t="e">
        <f>Sorting!I93</f>
        <v>#VALUE!</v>
      </c>
      <c r="E95" s="4" t="e">
        <f>Sorting!M93</f>
        <v>#VALUE!</v>
      </c>
      <c r="F95" s="4" t="e">
        <f>Sorting!Q93</f>
        <v>#VALUE!</v>
      </c>
      <c r="G95" s="4" t="e">
        <f>Sorting!U93</f>
        <v>#VALUE!</v>
      </c>
      <c r="H95" s="4" t="e">
        <f>Sorting!Y93</f>
        <v>#VALUE!</v>
      </c>
      <c r="I95" s="4" t="e">
        <f>Sorting!AC93</f>
        <v>#VALUE!</v>
      </c>
      <c r="J95" s="4" t="e">
        <f>Sorting!AG93</f>
        <v>#VALUE!</v>
      </c>
      <c r="K95" s="4" t="e">
        <f>Sorting!AK93</f>
        <v>#VALUE!</v>
      </c>
      <c r="L95" s="4" t="e">
        <f>Sorting!AO93</f>
        <v>#VALUE!</v>
      </c>
      <c r="M95" s="4" t="e">
        <f>Sorting!AS93</f>
        <v>#VALUE!</v>
      </c>
      <c r="N95" s="4" t="e">
        <f>Sorting!AW93</f>
        <v>#VALUE!</v>
      </c>
    </row>
    <row r="96" spans="1:14" ht="16.5" customHeight="1" x14ac:dyDescent="0.2">
      <c r="A96" s="2">
        <v>90</v>
      </c>
      <c r="B96" s="8" t="str">
        <f>Sorting!B94</f>
        <v>HIP55</v>
      </c>
      <c r="C96" s="4" t="e">
        <f>Sorting!E94</f>
        <v>#VALUE!</v>
      </c>
      <c r="D96" s="4" t="e">
        <f>Sorting!I94</f>
        <v>#VALUE!</v>
      </c>
      <c r="E96" s="4" t="e">
        <f>Sorting!M94</f>
        <v>#VALUE!</v>
      </c>
      <c r="F96" s="4" t="e">
        <f>Sorting!Q94</f>
        <v>#VALUE!</v>
      </c>
      <c r="G96" s="4" t="e">
        <f>Sorting!U94</f>
        <v>#VALUE!</v>
      </c>
      <c r="H96" s="4" t="e">
        <f>Sorting!Y94</f>
        <v>#VALUE!</v>
      </c>
      <c r="I96" s="4" t="e">
        <f>Sorting!AC94</f>
        <v>#VALUE!</v>
      </c>
      <c r="J96" s="4" t="e">
        <f>Sorting!AG94</f>
        <v>#VALUE!</v>
      </c>
      <c r="K96" s="4" t="e">
        <f>Sorting!AK94</f>
        <v>#VALUE!</v>
      </c>
      <c r="L96" s="4" t="e">
        <f>Sorting!AO94</f>
        <v>#VALUE!</v>
      </c>
      <c r="M96" s="4" t="e">
        <f>Sorting!AS94</f>
        <v>#VALUE!</v>
      </c>
      <c r="N96" s="4" t="e">
        <f>Sorting!AW94</f>
        <v>#VALUE!</v>
      </c>
    </row>
    <row r="97" spans="1:14" ht="16.5" customHeight="1" x14ac:dyDescent="0.2">
      <c r="A97" s="2">
        <v>91</v>
      </c>
      <c r="B97" s="8" t="str">
        <f>Sorting!B95</f>
        <v>H1F0</v>
      </c>
      <c r="C97" s="4" t="e">
        <f>Sorting!E95</f>
        <v>#VALUE!</v>
      </c>
      <c r="D97" s="4" t="e">
        <f>Sorting!I95</f>
        <v>#VALUE!</v>
      </c>
      <c r="E97" s="4" t="e">
        <f>Sorting!M95</f>
        <v>#VALUE!</v>
      </c>
      <c r="F97" s="4" t="e">
        <f>Sorting!Q95</f>
        <v>#VALUE!</v>
      </c>
      <c r="G97" s="4" t="e">
        <f>Sorting!U95</f>
        <v>#VALUE!</v>
      </c>
      <c r="H97" s="4" t="e">
        <f>Sorting!Y95</f>
        <v>#VALUE!</v>
      </c>
      <c r="I97" s="4" t="e">
        <f>Sorting!AC95</f>
        <v>#VALUE!</v>
      </c>
      <c r="J97" s="4" t="e">
        <f>Sorting!AG95</f>
        <v>#VALUE!</v>
      </c>
      <c r="K97" s="4" t="e">
        <f>Sorting!AK95</f>
        <v>#VALUE!</v>
      </c>
      <c r="L97" s="4" t="e">
        <f>Sorting!AO95</f>
        <v>#VALUE!</v>
      </c>
      <c r="M97" s="4" t="e">
        <f>Sorting!AS95</f>
        <v>#VALUE!</v>
      </c>
      <c r="N97" s="4" t="e">
        <f>Sorting!AW95</f>
        <v>#VALUE!</v>
      </c>
    </row>
    <row r="98" spans="1:14" ht="16.5" customHeight="1" x14ac:dyDescent="0.2">
      <c r="A98" s="2">
        <v>92</v>
      </c>
      <c r="B98" s="8" t="str">
        <f>Sorting!B96</f>
        <v>HIST1H1B</v>
      </c>
      <c r="C98" s="4" t="e">
        <f>Sorting!E96</f>
        <v>#VALUE!</v>
      </c>
      <c r="D98" s="4" t="e">
        <f>Sorting!I96</f>
        <v>#VALUE!</v>
      </c>
      <c r="E98" s="4" t="e">
        <f>Sorting!M96</f>
        <v>#VALUE!</v>
      </c>
      <c r="F98" s="4" t="e">
        <f>Sorting!Q96</f>
        <v>#VALUE!</v>
      </c>
      <c r="G98" s="4" t="e">
        <f>Sorting!U96</f>
        <v>#VALUE!</v>
      </c>
      <c r="H98" s="4" t="e">
        <f>Sorting!Y96</f>
        <v>#VALUE!</v>
      </c>
      <c r="I98" s="4" t="e">
        <f>Sorting!AC96</f>
        <v>#VALUE!</v>
      </c>
      <c r="J98" s="4" t="e">
        <f>Sorting!AG96</f>
        <v>#VALUE!</v>
      </c>
      <c r="K98" s="4" t="e">
        <f>Sorting!AK96</f>
        <v>#VALUE!</v>
      </c>
      <c r="L98" s="4" t="e">
        <f>Sorting!AO96</f>
        <v>#VALUE!</v>
      </c>
      <c r="M98" s="4" t="e">
        <f>Sorting!AS96</f>
        <v>#VALUE!</v>
      </c>
      <c r="N98" s="4" t="e">
        <f>Sorting!AW96</f>
        <v>#VALUE!</v>
      </c>
    </row>
    <row r="99" spans="1:14" ht="16.5" customHeight="1" x14ac:dyDescent="0.2">
      <c r="A99" s="2">
        <v>93</v>
      </c>
      <c r="B99" s="8" t="str">
        <f>Sorting!B97</f>
        <v>HIVEP2</v>
      </c>
      <c r="C99" s="4" t="e">
        <f>Sorting!E97</f>
        <v>#VALUE!</v>
      </c>
      <c r="D99" s="4" t="e">
        <f>Sorting!I97</f>
        <v>#VALUE!</v>
      </c>
      <c r="E99" s="4" t="e">
        <f>Sorting!M97</f>
        <v>#VALUE!</v>
      </c>
      <c r="F99" s="4" t="e">
        <f>Sorting!Q97</f>
        <v>#VALUE!</v>
      </c>
      <c r="G99" s="4" t="e">
        <f>Sorting!U97</f>
        <v>#VALUE!</v>
      </c>
      <c r="H99" s="4" t="e">
        <f>Sorting!Y97</f>
        <v>#VALUE!</v>
      </c>
      <c r="I99" s="4" t="e">
        <f>Sorting!AC97</f>
        <v>#VALUE!</v>
      </c>
      <c r="J99" s="4" t="e">
        <f>Sorting!AG97</f>
        <v>#VALUE!</v>
      </c>
      <c r="K99" s="4" t="e">
        <f>Sorting!AK97</f>
        <v>#VALUE!</v>
      </c>
      <c r="L99" s="4" t="e">
        <f>Sorting!AO97</f>
        <v>#VALUE!</v>
      </c>
      <c r="M99" s="4" t="e">
        <f>Sorting!AS97</f>
        <v>#VALUE!</v>
      </c>
      <c r="N99" s="4" t="e">
        <f>Sorting!AW97</f>
        <v>#VALUE!</v>
      </c>
    </row>
    <row r="100" spans="1:14" ht="16.5" customHeight="1" x14ac:dyDescent="0.2">
      <c r="A100" s="2">
        <v>94</v>
      </c>
      <c r="B100" s="8" t="str">
        <f>Sorting!B98</f>
        <v>hnRNP K</v>
      </c>
      <c r="C100" s="4" t="e">
        <f>Sorting!E98</f>
        <v>#VALUE!</v>
      </c>
      <c r="D100" s="4" t="e">
        <f>Sorting!I98</f>
        <v>#VALUE!</v>
      </c>
      <c r="E100" s="4" t="e">
        <f>Sorting!M98</f>
        <v>#VALUE!</v>
      </c>
      <c r="F100" s="4" t="e">
        <f>Sorting!Q98</f>
        <v>#VALUE!</v>
      </c>
      <c r="G100" s="4" t="e">
        <f>Sorting!U98</f>
        <v>#VALUE!</v>
      </c>
      <c r="H100" s="4" t="e">
        <f>Sorting!Y98</f>
        <v>#VALUE!</v>
      </c>
      <c r="I100" s="4" t="e">
        <f>Sorting!AC98</f>
        <v>#VALUE!</v>
      </c>
      <c r="J100" s="4" t="e">
        <f>Sorting!AG98</f>
        <v>#VALUE!</v>
      </c>
      <c r="K100" s="4" t="e">
        <f>Sorting!AK98</f>
        <v>#VALUE!</v>
      </c>
      <c r="L100" s="4" t="e">
        <f>Sorting!AO98</f>
        <v>#VALUE!</v>
      </c>
      <c r="M100" s="4" t="e">
        <f>Sorting!AS98</f>
        <v>#VALUE!</v>
      </c>
      <c r="N100" s="4" t="e">
        <f>Sorting!AW98</f>
        <v>#VALUE!</v>
      </c>
    </row>
    <row r="101" spans="1:14" ht="16.5" customHeight="1" x14ac:dyDescent="0.2">
      <c r="A101" s="2">
        <v>95</v>
      </c>
      <c r="B101" s="8" t="str">
        <f>Sorting!B99</f>
        <v>hnRNP R</v>
      </c>
      <c r="C101" s="4" t="e">
        <f>Sorting!E99</f>
        <v>#VALUE!</v>
      </c>
      <c r="D101" s="4" t="e">
        <f>Sorting!I99</f>
        <v>#VALUE!</v>
      </c>
      <c r="E101" s="4" t="e">
        <f>Sorting!M99</f>
        <v>#VALUE!</v>
      </c>
      <c r="F101" s="4" t="e">
        <f>Sorting!Q99</f>
        <v>#VALUE!</v>
      </c>
      <c r="G101" s="4" t="e">
        <f>Sorting!U99</f>
        <v>#VALUE!</v>
      </c>
      <c r="H101" s="4" t="e">
        <f>Sorting!Y99</f>
        <v>#VALUE!</v>
      </c>
      <c r="I101" s="4" t="e">
        <f>Sorting!AC99</f>
        <v>#VALUE!</v>
      </c>
      <c r="J101" s="4" t="e">
        <f>Sorting!AG99</f>
        <v>#VALUE!</v>
      </c>
      <c r="K101" s="4" t="e">
        <f>Sorting!AK99</f>
        <v>#VALUE!</v>
      </c>
      <c r="L101" s="4" t="e">
        <f>Sorting!AO99</f>
        <v>#VALUE!</v>
      </c>
      <c r="M101" s="4" t="e">
        <f>Sorting!AS99</f>
        <v>#VALUE!</v>
      </c>
      <c r="N101" s="4" t="e">
        <f>Sorting!AW99</f>
        <v>#VALUE!</v>
      </c>
    </row>
    <row r="102" spans="1:14" ht="16.5" customHeight="1" x14ac:dyDescent="0.2">
      <c r="A102" s="2">
        <v>96</v>
      </c>
      <c r="B102" s="8" t="str">
        <f>Sorting!B100</f>
        <v>HNRNPUL2</v>
      </c>
      <c r="C102" s="4" t="e">
        <f>Sorting!E100</f>
        <v>#VALUE!</v>
      </c>
      <c r="D102" s="4" t="e">
        <f>Sorting!I100</f>
        <v>#VALUE!</v>
      </c>
      <c r="E102" s="4" t="e">
        <f>Sorting!M100</f>
        <v>#VALUE!</v>
      </c>
      <c r="F102" s="4" t="e">
        <f>Sorting!Q100</f>
        <v>#VALUE!</v>
      </c>
      <c r="G102" s="4" t="e">
        <f>Sorting!U100</f>
        <v>#VALUE!</v>
      </c>
      <c r="H102" s="4" t="e">
        <f>Sorting!Y100</f>
        <v>#VALUE!</v>
      </c>
      <c r="I102" s="4" t="e">
        <f>Sorting!AC100</f>
        <v>#VALUE!</v>
      </c>
      <c r="J102" s="4" t="e">
        <f>Sorting!AG100</f>
        <v>#VALUE!</v>
      </c>
      <c r="K102" s="4" t="e">
        <f>Sorting!AK100</f>
        <v>#VALUE!</v>
      </c>
      <c r="L102" s="4" t="e">
        <f>Sorting!AO100</f>
        <v>#VALUE!</v>
      </c>
      <c r="M102" s="4" t="e">
        <f>Sorting!AS100</f>
        <v>#VALUE!</v>
      </c>
      <c r="N102" s="4" t="e">
        <f>Sorting!AW100</f>
        <v>#VALUE!</v>
      </c>
    </row>
    <row r="103" spans="1:14" ht="16.5" customHeight="1" x14ac:dyDescent="0.2">
      <c r="A103" s="2">
        <v>97</v>
      </c>
      <c r="B103" s="8" t="str">
        <f>Sorting!B101</f>
        <v xml:space="preserve">HNRPA3 </v>
      </c>
      <c r="C103" s="4" t="e">
        <f>Sorting!E101</f>
        <v>#VALUE!</v>
      </c>
      <c r="D103" s="4" t="e">
        <f>Sorting!I101</f>
        <v>#VALUE!</v>
      </c>
      <c r="E103" s="4" t="e">
        <f>Sorting!M101</f>
        <v>#VALUE!</v>
      </c>
      <c r="F103" s="4" t="e">
        <f>Sorting!Q101</f>
        <v>#VALUE!</v>
      </c>
      <c r="G103" s="4" t="e">
        <f>Sorting!U101</f>
        <v>#VALUE!</v>
      </c>
      <c r="H103" s="4" t="e">
        <f>Sorting!Y101</f>
        <v>#VALUE!</v>
      </c>
      <c r="I103" s="4" t="e">
        <f>Sorting!AC101</f>
        <v>#VALUE!</v>
      </c>
      <c r="J103" s="4" t="e">
        <f>Sorting!AG101</f>
        <v>#VALUE!</v>
      </c>
      <c r="K103" s="4" t="e">
        <f>Sorting!AK101</f>
        <v>#VALUE!</v>
      </c>
      <c r="L103" s="4" t="e">
        <f>Sorting!AO101</f>
        <v>#VALUE!</v>
      </c>
      <c r="M103" s="4" t="e">
        <f>Sorting!AS101</f>
        <v>#VALUE!</v>
      </c>
      <c r="N103" s="4" t="e">
        <f>Sorting!AW101</f>
        <v>#VALUE!</v>
      </c>
    </row>
    <row r="104" spans="1:14" ht="16.5" customHeight="1" x14ac:dyDescent="0.2">
      <c r="A104" s="2">
        <v>98</v>
      </c>
      <c r="B104" s="8" t="str">
        <f>Sorting!B102</f>
        <v>HP1 g</v>
      </c>
      <c r="C104" s="4" t="e">
        <f>Sorting!E102</f>
        <v>#VALUE!</v>
      </c>
      <c r="D104" s="4" t="e">
        <f>Sorting!I102</f>
        <v>#VALUE!</v>
      </c>
      <c r="E104" s="4" t="e">
        <f>Sorting!M102</f>
        <v>#VALUE!</v>
      </c>
      <c r="F104" s="4" t="e">
        <f>Sorting!Q102</f>
        <v>#VALUE!</v>
      </c>
      <c r="G104" s="4" t="e">
        <f>Sorting!U102</f>
        <v>#VALUE!</v>
      </c>
      <c r="H104" s="4" t="e">
        <f>Sorting!Y102</f>
        <v>#VALUE!</v>
      </c>
      <c r="I104" s="4" t="e">
        <f>Sorting!AC102</f>
        <v>#VALUE!</v>
      </c>
      <c r="J104" s="4" t="e">
        <f>Sorting!AG102</f>
        <v>#VALUE!</v>
      </c>
      <c r="K104" s="4" t="e">
        <f>Sorting!AK102</f>
        <v>#VALUE!</v>
      </c>
      <c r="L104" s="4" t="e">
        <f>Sorting!AO102</f>
        <v>#VALUE!</v>
      </c>
      <c r="M104" s="4" t="e">
        <f>Sorting!AS102</f>
        <v>#VALUE!</v>
      </c>
      <c r="N104" s="4" t="e">
        <f>Sorting!AW102</f>
        <v>#VALUE!</v>
      </c>
    </row>
    <row r="105" spans="1:14" ht="16.5" customHeight="1" x14ac:dyDescent="0.2">
      <c r="A105" s="2">
        <v>99</v>
      </c>
      <c r="B105" s="8" t="str">
        <f>Sorting!B103</f>
        <v>Importin 7</v>
      </c>
      <c r="C105" s="4" t="e">
        <f>Sorting!E103</f>
        <v>#VALUE!</v>
      </c>
      <c r="D105" s="4" t="e">
        <f>Sorting!I103</f>
        <v>#VALUE!</v>
      </c>
      <c r="E105" s="4" t="e">
        <f>Sorting!M103</f>
        <v>#VALUE!</v>
      </c>
      <c r="F105" s="4" t="e">
        <f>Sorting!Q103</f>
        <v>#VALUE!</v>
      </c>
      <c r="G105" s="4" t="e">
        <f>Sorting!U103</f>
        <v>#VALUE!</v>
      </c>
      <c r="H105" s="4" t="e">
        <f>Sorting!Y103</f>
        <v>#VALUE!</v>
      </c>
      <c r="I105" s="4" t="e">
        <f>Sorting!AC103</f>
        <v>#VALUE!</v>
      </c>
      <c r="J105" s="4" t="e">
        <f>Sorting!AG103</f>
        <v>#VALUE!</v>
      </c>
      <c r="K105" s="4" t="e">
        <f>Sorting!AK103</f>
        <v>#VALUE!</v>
      </c>
      <c r="L105" s="4" t="e">
        <f>Sorting!AO103</f>
        <v>#VALUE!</v>
      </c>
      <c r="M105" s="4" t="e">
        <f>Sorting!AS103</f>
        <v>#VALUE!</v>
      </c>
      <c r="N105" s="4" t="e">
        <f>Sorting!AW103</f>
        <v>#VALUE!</v>
      </c>
    </row>
    <row r="106" spans="1:14" ht="16.5" customHeight="1" x14ac:dyDescent="0.2">
      <c r="A106" s="2">
        <v>100</v>
      </c>
      <c r="B106" s="8" t="str">
        <f>Sorting!B104</f>
        <v>Involucrin</v>
      </c>
      <c r="C106" s="4" t="e">
        <f>Sorting!E104</f>
        <v>#VALUE!</v>
      </c>
      <c r="D106" s="4" t="e">
        <f>Sorting!I104</f>
        <v>#VALUE!</v>
      </c>
      <c r="E106" s="4" t="e">
        <f>Sorting!M104</f>
        <v>#VALUE!</v>
      </c>
      <c r="F106" s="4" t="e">
        <f>Sorting!Q104</f>
        <v>#VALUE!</v>
      </c>
      <c r="G106" s="4" t="e">
        <f>Sorting!U104</f>
        <v>#VALUE!</v>
      </c>
      <c r="H106" s="4" t="e">
        <f>Sorting!Y104</f>
        <v>#VALUE!</v>
      </c>
      <c r="I106" s="4" t="e">
        <f>Sorting!AC104</f>
        <v>#VALUE!</v>
      </c>
      <c r="J106" s="4" t="e">
        <f>Sorting!AG104</f>
        <v>#VALUE!</v>
      </c>
      <c r="K106" s="4" t="e">
        <f>Sorting!AK104</f>
        <v>#VALUE!</v>
      </c>
      <c r="L106" s="4" t="e">
        <f>Sorting!AO104</f>
        <v>#VALUE!</v>
      </c>
      <c r="M106" s="4" t="e">
        <f>Sorting!AS104</f>
        <v>#VALUE!</v>
      </c>
      <c r="N106" s="4" t="e">
        <f>Sorting!AW104</f>
        <v>#VALUE!</v>
      </c>
    </row>
    <row r="107" spans="1:14" ht="16.5" customHeight="1" x14ac:dyDescent="0.2">
      <c r="A107" s="2">
        <v>101</v>
      </c>
      <c r="B107" s="8" t="str">
        <f>Sorting!B105</f>
        <v>ISLR</v>
      </c>
      <c r="C107" s="4" t="e">
        <f>Sorting!E105</f>
        <v>#VALUE!</v>
      </c>
      <c r="D107" s="4" t="e">
        <f>Sorting!I105</f>
        <v>#VALUE!</v>
      </c>
      <c r="E107" s="4" t="e">
        <f>Sorting!M105</f>
        <v>#VALUE!</v>
      </c>
      <c r="F107" s="4" t="e">
        <f>Sorting!Q105</f>
        <v>#VALUE!</v>
      </c>
      <c r="G107" s="4" t="e">
        <f>Sorting!U105</f>
        <v>#VALUE!</v>
      </c>
      <c r="H107" s="4" t="e">
        <f>Sorting!Y105</f>
        <v>#VALUE!</v>
      </c>
      <c r="I107" s="4" t="e">
        <f>Sorting!AC105</f>
        <v>#VALUE!</v>
      </c>
      <c r="J107" s="4" t="e">
        <f>Sorting!AG105</f>
        <v>#VALUE!</v>
      </c>
      <c r="K107" s="4" t="e">
        <f>Sorting!AK105</f>
        <v>#VALUE!</v>
      </c>
      <c r="L107" s="4" t="e">
        <f>Sorting!AO105</f>
        <v>#VALUE!</v>
      </c>
      <c r="M107" s="4" t="e">
        <f>Sorting!AS105</f>
        <v>#VALUE!</v>
      </c>
      <c r="N107" s="4" t="e">
        <f>Sorting!AW105</f>
        <v>#VALUE!</v>
      </c>
    </row>
    <row r="108" spans="1:14" ht="16.5" customHeight="1" x14ac:dyDescent="0.2">
      <c r="A108" s="2">
        <v>102</v>
      </c>
      <c r="B108" s="8" t="str">
        <f>Sorting!B106</f>
        <v>ITPR2</v>
      </c>
      <c r="C108" s="4" t="e">
        <f>Sorting!E106</f>
        <v>#VALUE!</v>
      </c>
      <c r="D108" s="4" t="e">
        <f>Sorting!I106</f>
        <v>#VALUE!</v>
      </c>
      <c r="E108" s="4" t="e">
        <f>Sorting!M106</f>
        <v>#VALUE!</v>
      </c>
      <c r="F108" s="4" t="e">
        <f>Sorting!Q106</f>
        <v>#VALUE!</v>
      </c>
      <c r="G108" s="4" t="e">
        <f>Sorting!U106</f>
        <v>#VALUE!</v>
      </c>
      <c r="H108" s="4" t="e">
        <f>Sorting!Y106</f>
        <v>#VALUE!</v>
      </c>
      <c r="I108" s="4" t="e">
        <f>Sorting!AC106</f>
        <v>#VALUE!</v>
      </c>
      <c r="J108" s="4" t="e">
        <f>Sorting!AG106</f>
        <v>#VALUE!</v>
      </c>
      <c r="K108" s="4" t="e">
        <f>Sorting!AK106</f>
        <v>#VALUE!</v>
      </c>
      <c r="L108" s="4" t="e">
        <f>Sorting!AO106</f>
        <v>#VALUE!</v>
      </c>
      <c r="M108" s="4" t="e">
        <f>Sorting!AS106</f>
        <v>#VALUE!</v>
      </c>
      <c r="N108" s="4" t="e">
        <f>Sorting!AW106</f>
        <v>#VALUE!</v>
      </c>
    </row>
    <row r="109" spans="1:14" ht="16.5" customHeight="1" x14ac:dyDescent="0.2">
      <c r="A109" s="2">
        <v>103</v>
      </c>
      <c r="B109" s="8" t="str">
        <f>Sorting!B107</f>
        <v>ITPR3</v>
      </c>
      <c r="C109" s="4" t="e">
        <f>Sorting!E107</f>
        <v>#VALUE!</v>
      </c>
      <c r="D109" s="4" t="e">
        <f>Sorting!I107</f>
        <v>#VALUE!</v>
      </c>
      <c r="E109" s="4" t="e">
        <f>Sorting!M107</f>
        <v>#VALUE!</v>
      </c>
      <c r="F109" s="4" t="e">
        <f>Sorting!Q107</f>
        <v>#VALUE!</v>
      </c>
      <c r="G109" s="4" t="e">
        <f>Sorting!U107</f>
        <v>#VALUE!</v>
      </c>
      <c r="H109" s="4" t="e">
        <f>Sorting!Y107</f>
        <v>#VALUE!</v>
      </c>
      <c r="I109" s="4" t="e">
        <f>Sorting!AC107</f>
        <v>#VALUE!</v>
      </c>
      <c r="J109" s="4" t="e">
        <f>Sorting!AG107</f>
        <v>#VALUE!</v>
      </c>
      <c r="K109" s="4" t="e">
        <f>Sorting!AK107</f>
        <v>#VALUE!</v>
      </c>
      <c r="L109" s="4" t="e">
        <f>Sorting!AO107</f>
        <v>#VALUE!</v>
      </c>
      <c r="M109" s="4" t="e">
        <f>Sorting!AS107</f>
        <v>#VALUE!</v>
      </c>
      <c r="N109" s="4" t="e">
        <f>Sorting!AW107</f>
        <v>#VALUE!</v>
      </c>
    </row>
    <row r="110" spans="1:14" ht="16.5" customHeight="1" x14ac:dyDescent="0.2">
      <c r="A110" s="2">
        <v>104</v>
      </c>
      <c r="B110" s="8" t="str">
        <f>Sorting!B108</f>
        <v>KCNAB3</v>
      </c>
      <c r="C110" s="4" t="e">
        <f>Sorting!E108</f>
        <v>#VALUE!</v>
      </c>
      <c r="D110" s="4" t="e">
        <f>Sorting!I108</f>
        <v>#VALUE!</v>
      </c>
      <c r="E110" s="4" t="e">
        <f>Sorting!M108</f>
        <v>#VALUE!</v>
      </c>
      <c r="F110" s="4" t="e">
        <f>Sorting!Q108</f>
        <v>#VALUE!</v>
      </c>
      <c r="G110" s="4" t="e">
        <f>Sorting!U108</f>
        <v>#VALUE!</v>
      </c>
      <c r="H110" s="4" t="e">
        <f>Sorting!Y108</f>
        <v>#VALUE!</v>
      </c>
      <c r="I110" s="4" t="e">
        <f>Sorting!AC108</f>
        <v>#VALUE!</v>
      </c>
      <c r="J110" s="4" t="e">
        <f>Sorting!AG108</f>
        <v>#VALUE!</v>
      </c>
      <c r="K110" s="4" t="e">
        <f>Sorting!AK108</f>
        <v>#VALUE!</v>
      </c>
      <c r="L110" s="4" t="e">
        <f>Sorting!AO108</f>
        <v>#VALUE!</v>
      </c>
      <c r="M110" s="4" t="e">
        <f>Sorting!AS108</f>
        <v>#VALUE!</v>
      </c>
      <c r="N110" s="4" t="e">
        <f>Sorting!AW108</f>
        <v>#VALUE!</v>
      </c>
    </row>
    <row r="111" spans="1:14" ht="16.5" customHeight="1" x14ac:dyDescent="0.2">
      <c r="A111" s="2">
        <v>105</v>
      </c>
      <c r="B111" s="8" t="str">
        <f>Sorting!B109</f>
        <v>LAMA5</v>
      </c>
      <c r="C111" s="4" t="e">
        <f>Sorting!E109</f>
        <v>#VALUE!</v>
      </c>
      <c r="D111" s="4" t="e">
        <f>Sorting!I109</f>
        <v>#VALUE!</v>
      </c>
      <c r="E111" s="4" t="e">
        <f>Sorting!M109</f>
        <v>#VALUE!</v>
      </c>
      <c r="F111" s="4" t="e">
        <f>Sorting!Q109</f>
        <v>#VALUE!</v>
      </c>
      <c r="G111" s="4" t="e">
        <f>Sorting!U109</f>
        <v>#VALUE!</v>
      </c>
      <c r="H111" s="4" t="e">
        <f>Sorting!Y109</f>
        <v>#VALUE!</v>
      </c>
      <c r="I111" s="4" t="e">
        <f>Sorting!AC109</f>
        <v>#VALUE!</v>
      </c>
      <c r="J111" s="4" t="e">
        <f>Sorting!AG109</f>
        <v>#VALUE!</v>
      </c>
      <c r="K111" s="4" t="e">
        <f>Sorting!AK109</f>
        <v>#VALUE!</v>
      </c>
      <c r="L111" s="4" t="e">
        <f>Sorting!AO109</f>
        <v>#VALUE!</v>
      </c>
      <c r="M111" s="4" t="e">
        <f>Sorting!AS109</f>
        <v>#VALUE!</v>
      </c>
      <c r="N111" s="4" t="e">
        <f>Sorting!AW109</f>
        <v>#VALUE!</v>
      </c>
    </row>
    <row r="112" spans="1:14" ht="16.5" customHeight="1" x14ac:dyDescent="0.2">
      <c r="A112" s="2">
        <v>106</v>
      </c>
      <c r="B112" s="8" t="str">
        <f>Sorting!B110</f>
        <v>LDB3</v>
      </c>
      <c r="C112" s="4" t="e">
        <f>Sorting!E110</f>
        <v>#VALUE!</v>
      </c>
      <c r="D112" s="4" t="e">
        <f>Sorting!I110</f>
        <v>#VALUE!</v>
      </c>
      <c r="E112" s="4" t="e">
        <f>Sorting!M110</f>
        <v>#VALUE!</v>
      </c>
      <c r="F112" s="4" t="e">
        <f>Sorting!Q110</f>
        <v>#VALUE!</v>
      </c>
      <c r="G112" s="4" t="e">
        <f>Sorting!U110</f>
        <v>#VALUE!</v>
      </c>
      <c r="H112" s="4" t="e">
        <f>Sorting!Y110</f>
        <v>#VALUE!</v>
      </c>
      <c r="I112" s="4" t="e">
        <f>Sorting!AC110</f>
        <v>#VALUE!</v>
      </c>
      <c r="J112" s="4" t="e">
        <f>Sorting!AG110</f>
        <v>#VALUE!</v>
      </c>
      <c r="K112" s="4" t="e">
        <f>Sorting!AK110</f>
        <v>#VALUE!</v>
      </c>
      <c r="L112" s="4" t="e">
        <f>Sorting!AO110</f>
        <v>#VALUE!</v>
      </c>
      <c r="M112" s="4" t="e">
        <f>Sorting!AS110</f>
        <v>#VALUE!</v>
      </c>
      <c r="N112" s="4" t="e">
        <f>Sorting!AW110</f>
        <v>#VALUE!</v>
      </c>
    </row>
    <row r="113" spans="1:14" ht="16.5" customHeight="1" x14ac:dyDescent="0.2">
      <c r="A113" s="2">
        <v>107</v>
      </c>
      <c r="B113" s="8" t="str">
        <f>Sorting!B111</f>
        <v xml:space="preserve">LHPP </v>
      </c>
      <c r="C113" s="4" t="e">
        <f>Sorting!E111</f>
        <v>#VALUE!</v>
      </c>
      <c r="D113" s="4" t="e">
        <f>Sorting!I111</f>
        <v>#VALUE!</v>
      </c>
      <c r="E113" s="4" t="e">
        <f>Sorting!M111</f>
        <v>#VALUE!</v>
      </c>
      <c r="F113" s="4" t="e">
        <f>Sorting!Q111</f>
        <v>#VALUE!</v>
      </c>
      <c r="G113" s="4" t="e">
        <f>Sorting!U111</f>
        <v>#VALUE!</v>
      </c>
      <c r="H113" s="4" t="e">
        <f>Sorting!Y111</f>
        <v>#VALUE!</v>
      </c>
      <c r="I113" s="4" t="e">
        <f>Sorting!AC111</f>
        <v>#VALUE!</v>
      </c>
      <c r="J113" s="4" t="e">
        <f>Sorting!AG111</f>
        <v>#VALUE!</v>
      </c>
      <c r="K113" s="4" t="e">
        <f>Sorting!AK111</f>
        <v>#VALUE!</v>
      </c>
      <c r="L113" s="4" t="e">
        <f>Sorting!AO111</f>
        <v>#VALUE!</v>
      </c>
      <c r="M113" s="4" t="e">
        <f>Sorting!AS111</f>
        <v>#VALUE!</v>
      </c>
      <c r="N113" s="4" t="e">
        <f>Sorting!AW111</f>
        <v>#VALUE!</v>
      </c>
    </row>
    <row r="114" spans="1:14" ht="16.5" customHeight="1" x14ac:dyDescent="0.2">
      <c r="A114" s="2">
        <v>108</v>
      </c>
      <c r="B114" s="8" t="str">
        <f>Sorting!B112</f>
        <v>LIPG</v>
      </c>
      <c r="C114" s="4" t="e">
        <f>Sorting!E112</f>
        <v>#VALUE!</v>
      </c>
      <c r="D114" s="4" t="e">
        <f>Sorting!I112</f>
        <v>#VALUE!</v>
      </c>
      <c r="E114" s="4" t="e">
        <f>Sorting!M112</f>
        <v>#VALUE!</v>
      </c>
      <c r="F114" s="4" t="e">
        <f>Sorting!Q112</f>
        <v>#VALUE!</v>
      </c>
      <c r="G114" s="4" t="e">
        <f>Sorting!U112</f>
        <v>#VALUE!</v>
      </c>
      <c r="H114" s="4" t="e">
        <f>Sorting!Y112</f>
        <v>#VALUE!</v>
      </c>
      <c r="I114" s="4" t="e">
        <f>Sorting!AC112</f>
        <v>#VALUE!</v>
      </c>
      <c r="J114" s="4" t="e">
        <f>Sorting!AG112</f>
        <v>#VALUE!</v>
      </c>
      <c r="K114" s="4" t="e">
        <f>Sorting!AK112</f>
        <v>#VALUE!</v>
      </c>
      <c r="L114" s="4" t="e">
        <f>Sorting!AO112</f>
        <v>#VALUE!</v>
      </c>
      <c r="M114" s="4" t="e">
        <f>Sorting!AS112</f>
        <v>#VALUE!</v>
      </c>
      <c r="N114" s="4" t="e">
        <f>Sorting!AW112</f>
        <v>#VALUE!</v>
      </c>
    </row>
    <row r="115" spans="1:14" ht="16.5" customHeight="1" x14ac:dyDescent="0.2">
      <c r="A115" s="2">
        <v>109</v>
      </c>
      <c r="B115" s="8" t="str">
        <f>Sorting!B113</f>
        <v>MAP4K4</v>
      </c>
      <c r="C115" s="4" t="e">
        <f>Sorting!E113</f>
        <v>#VALUE!</v>
      </c>
      <c r="D115" s="4" t="e">
        <f>Sorting!I113</f>
        <v>#VALUE!</v>
      </c>
      <c r="E115" s="4" t="e">
        <f>Sorting!M113</f>
        <v>#VALUE!</v>
      </c>
      <c r="F115" s="4" t="e">
        <f>Sorting!Q113</f>
        <v>#VALUE!</v>
      </c>
      <c r="G115" s="4" t="e">
        <f>Sorting!U113</f>
        <v>#VALUE!</v>
      </c>
      <c r="H115" s="4" t="e">
        <f>Sorting!Y113</f>
        <v>#VALUE!</v>
      </c>
      <c r="I115" s="4" t="e">
        <f>Sorting!AC113</f>
        <v>#VALUE!</v>
      </c>
      <c r="J115" s="4" t="e">
        <f>Sorting!AG113</f>
        <v>#VALUE!</v>
      </c>
      <c r="K115" s="4" t="e">
        <f>Sorting!AK113</f>
        <v>#VALUE!</v>
      </c>
      <c r="L115" s="4" t="e">
        <f>Sorting!AO113</f>
        <v>#VALUE!</v>
      </c>
      <c r="M115" s="4" t="e">
        <f>Sorting!AS113</f>
        <v>#VALUE!</v>
      </c>
      <c r="N115" s="4" t="e">
        <f>Sorting!AW113</f>
        <v>#VALUE!</v>
      </c>
    </row>
    <row r="116" spans="1:14" ht="16.5" customHeight="1" x14ac:dyDescent="0.2">
      <c r="A116" s="2">
        <v>110</v>
      </c>
      <c r="B116" s="8" t="str">
        <f>Sorting!B114</f>
        <v xml:space="preserve">MICALL2 </v>
      </c>
      <c r="C116" s="4" t="e">
        <f>Sorting!E114</f>
        <v>#VALUE!</v>
      </c>
      <c r="D116" s="4" t="e">
        <f>Sorting!I114</f>
        <v>#VALUE!</v>
      </c>
      <c r="E116" s="4" t="e">
        <f>Sorting!M114</f>
        <v>#VALUE!</v>
      </c>
      <c r="F116" s="4" t="e">
        <f>Sorting!Q114</f>
        <v>#VALUE!</v>
      </c>
      <c r="G116" s="4" t="e">
        <f>Sorting!U114</f>
        <v>#VALUE!</v>
      </c>
      <c r="H116" s="4" t="e">
        <f>Sorting!Y114</f>
        <v>#VALUE!</v>
      </c>
      <c r="I116" s="4" t="e">
        <f>Sorting!AC114</f>
        <v>#VALUE!</v>
      </c>
      <c r="J116" s="4" t="e">
        <f>Sorting!AG114</f>
        <v>#VALUE!</v>
      </c>
      <c r="K116" s="4" t="e">
        <f>Sorting!AK114</f>
        <v>#VALUE!</v>
      </c>
      <c r="L116" s="4" t="e">
        <f>Sorting!AO114</f>
        <v>#VALUE!</v>
      </c>
      <c r="M116" s="4" t="e">
        <f>Sorting!AS114</f>
        <v>#VALUE!</v>
      </c>
      <c r="N116" s="4" t="e">
        <f>Sorting!AW114</f>
        <v>#VALUE!</v>
      </c>
    </row>
    <row r="117" spans="1:14" ht="16.5" customHeight="1" x14ac:dyDescent="0.2">
      <c r="A117" s="2">
        <v>111</v>
      </c>
      <c r="B117" s="8" t="str">
        <f>Sorting!B115</f>
        <v>MON2</v>
      </c>
      <c r="C117" s="4" t="e">
        <f>Sorting!E115</f>
        <v>#VALUE!</v>
      </c>
      <c r="D117" s="4" t="e">
        <f>Sorting!I115</f>
        <v>#VALUE!</v>
      </c>
      <c r="E117" s="4" t="e">
        <f>Sorting!M115</f>
        <v>#VALUE!</v>
      </c>
      <c r="F117" s="4" t="e">
        <f>Sorting!Q115</f>
        <v>#VALUE!</v>
      </c>
      <c r="G117" s="4" t="e">
        <f>Sorting!U115</f>
        <v>#VALUE!</v>
      </c>
      <c r="H117" s="4" t="e">
        <f>Sorting!Y115</f>
        <v>#VALUE!</v>
      </c>
      <c r="I117" s="4" t="e">
        <f>Sorting!AC115</f>
        <v>#VALUE!</v>
      </c>
      <c r="J117" s="4" t="e">
        <f>Sorting!AG115</f>
        <v>#VALUE!</v>
      </c>
      <c r="K117" s="4" t="e">
        <f>Sorting!AK115</f>
        <v>#VALUE!</v>
      </c>
      <c r="L117" s="4" t="e">
        <f>Sorting!AO115</f>
        <v>#VALUE!</v>
      </c>
      <c r="M117" s="4" t="e">
        <f>Sorting!AS115</f>
        <v>#VALUE!</v>
      </c>
      <c r="N117" s="4" t="e">
        <f>Sorting!AW115</f>
        <v>#VALUE!</v>
      </c>
    </row>
    <row r="118" spans="1:14" ht="16.5" customHeight="1" x14ac:dyDescent="0.2">
      <c r="A118" s="2">
        <v>112</v>
      </c>
      <c r="B118" s="8" t="str">
        <f>Sorting!B116</f>
        <v>MPST</v>
      </c>
      <c r="C118" s="4" t="e">
        <f>Sorting!E116</f>
        <v>#VALUE!</v>
      </c>
      <c r="D118" s="4" t="e">
        <f>Sorting!I116</f>
        <v>#VALUE!</v>
      </c>
      <c r="E118" s="4" t="e">
        <f>Sorting!M116</f>
        <v>#VALUE!</v>
      </c>
      <c r="F118" s="4" t="e">
        <f>Sorting!Q116</f>
        <v>#VALUE!</v>
      </c>
      <c r="G118" s="4" t="e">
        <f>Sorting!U116</f>
        <v>#VALUE!</v>
      </c>
      <c r="H118" s="4" t="e">
        <f>Sorting!Y116</f>
        <v>#VALUE!</v>
      </c>
      <c r="I118" s="4" t="e">
        <f>Sorting!AC116</f>
        <v>#VALUE!</v>
      </c>
      <c r="J118" s="4" t="e">
        <f>Sorting!AG116</f>
        <v>#VALUE!</v>
      </c>
      <c r="K118" s="4" t="e">
        <f>Sorting!AK116</f>
        <v>#VALUE!</v>
      </c>
      <c r="L118" s="4" t="e">
        <f>Sorting!AO116</f>
        <v>#VALUE!</v>
      </c>
      <c r="M118" s="4" t="e">
        <f>Sorting!AS116</f>
        <v>#VALUE!</v>
      </c>
      <c r="N118" s="4" t="e">
        <f>Sorting!AW116</f>
        <v>#VALUE!</v>
      </c>
    </row>
    <row r="119" spans="1:14" ht="16.5" customHeight="1" x14ac:dyDescent="0.2">
      <c r="A119" s="2">
        <v>113</v>
      </c>
      <c r="B119" s="8" t="str">
        <f>Sorting!B117</f>
        <v>MRC2</v>
      </c>
      <c r="C119" s="4" t="e">
        <f>Sorting!E117</f>
        <v>#VALUE!</v>
      </c>
      <c r="D119" s="4" t="e">
        <f>Sorting!I117</f>
        <v>#VALUE!</v>
      </c>
      <c r="E119" s="4" t="e">
        <f>Sorting!M117</f>
        <v>#VALUE!</v>
      </c>
      <c r="F119" s="4" t="e">
        <f>Sorting!Q117</f>
        <v>#VALUE!</v>
      </c>
      <c r="G119" s="4" t="e">
        <f>Sorting!U117</f>
        <v>#VALUE!</v>
      </c>
      <c r="H119" s="4" t="e">
        <f>Sorting!Y117</f>
        <v>#VALUE!</v>
      </c>
      <c r="I119" s="4" t="e">
        <f>Sorting!AC117</f>
        <v>#VALUE!</v>
      </c>
      <c r="J119" s="4" t="e">
        <f>Sorting!AG117</f>
        <v>#VALUE!</v>
      </c>
      <c r="K119" s="4" t="e">
        <f>Sorting!AK117</f>
        <v>#VALUE!</v>
      </c>
      <c r="L119" s="4" t="e">
        <f>Sorting!AO117</f>
        <v>#VALUE!</v>
      </c>
      <c r="M119" s="4" t="e">
        <f>Sorting!AS117</f>
        <v>#VALUE!</v>
      </c>
      <c r="N119" s="4" t="e">
        <f>Sorting!AW117</f>
        <v>#VALUE!</v>
      </c>
    </row>
    <row r="120" spans="1:14" ht="16.5" customHeight="1" x14ac:dyDescent="0.2">
      <c r="A120" s="2">
        <v>114</v>
      </c>
      <c r="B120" s="8" t="str">
        <f>Sorting!B118</f>
        <v xml:space="preserve">MSH3 </v>
      </c>
      <c r="C120" s="4" t="e">
        <f>Sorting!E118</f>
        <v>#VALUE!</v>
      </c>
      <c r="D120" s="4" t="e">
        <f>Sorting!I118</f>
        <v>#VALUE!</v>
      </c>
      <c r="E120" s="4" t="e">
        <f>Sorting!M118</f>
        <v>#VALUE!</v>
      </c>
      <c r="F120" s="4" t="e">
        <f>Sorting!Q118</f>
        <v>#VALUE!</v>
      </c>
      <c r="G120" s="4" t="e">
        <f>Sorting!U118</f>
        <v>#VALUE!</v>
      </c>
      <c r="H120" s="4" t="e">
        <f>Sorting!Y118</f>
        <v>#VALUE!</v>
      </c>
      <c r="I120" s="4" t="e">
        <f>Sorting!AC118</f>
        <v>#VALUE!</v>
      </c>
      <c r="J120" s="4" t="e">
        <f>Sorting!AG118</f>
        <v>#VALUE!</v>
      </c>
      <c r="K120" s="4" t="e">
        <f>Sorting!AK118</f>
        <v>#VALUE!</v>
      </c>
      <c r="L120" s="4" t="e">
        <f>Sorting!AO118</f>
        <v>#VALUE!</v>
      </c>
      <c r="M120" s="4" t="e">
        <f>Sorting!AS118</f>
        <v>#VALUE!</v>
      </c>
      <c r="N120" s="4" t="e">
        <f>Sorting!AW118</f>
        <v>#VALUE!</v>
      </c>
    </row>
    <row r="121" spans="1:14" ht="16.5" customHeight="1" x14ac:dyDescent="0.2">
      <c r="A121" s="2">
        <v>115</v>
      </c>
      <c r="B121" s="8" t="str">
        <f>Sorting!B119</f>
        <v>MTA2</v>
      </c>
      <c r="C121" s="4" t="e">
        <f>Sorting!E119</f>
        <v>#VALUE!</v>
      </c>
      <c r="D121" s="4" t="e">
        <f>Sorting!I119</f>
        <v>#VALUE!</v>
      </c>
      <c r="E121" s="4" t="e">
        <f>Sorting!M119</f>
        <v>#VALUE!</v>
      </c>
      <c r="F121" s="4" t="e">
        <f>Sorting!Q119</f>
        <v>#VALUE!</v>
      </c>
      <c r="G121" s="4" t="e">
        <f>Sorting!U119</f>
        <v>#VALUE!</v>
      </c>
      <c r="H121" s="4" t="e">
        <f>Sorting!Y119</f>
        <v>#VALUE!</v>
      </c>
      <c r="I121" s="4" t="e">
        <f>Sorting!AC119</f>
        <v>#VALUE!</v>
      </c>
      <c r="J121" s="4" t="e">
        <f>Sorting!AG119</f>
        <v>#VALUE!</v>
      </c>
      <c r="K121" s="4" t="e">
        <f>Sorting!AK119</f>
        <v>#VALUE!</v>
      </c>
      <c r="L121" s="4" t="e">
        <f>Sorting!AO119</f>
        <v>#VALUE!</v>
      </c>
      <c r="M121" s="4" t="e">
        <f>Sorting!AS119</f>
        <v>#VALUE!</v>
      </c>
      <c r="N121" s="4" t="e">
        <f>Sorting!AW119</f>
        <v>#VALUE!</v>
      </c>
    </row>
    <row r="122" spans="1:14" ht="16.5" customHeight="1" x14ac:dyDescent="0.2">
      <c r="A122" s="2">
        <v>116</v>
      </c>
      <c r="B122" s="8" t="str">
        <f>Sorting!B120</f>
        <v>MTHFD1</v>
      </c>
      <c r="C122" s="4" t="e">
        <f>Sorting!E120</f>
        <v>#VALUE!</v>
      </c>
      <c r="D122" s="4" t="e">
        <f>Sorting!I120</f>
        <v>#VALUE!</v>
      </c>
      <c r="E122" s="4" t="e">
        <f>Sorting!M120</f>
        <v>#VALUE!</v>
      </c>
      <c r="F122" s="4" t="e">
        <f>Sorting!Q120</f>
        <v>#VALUE!</v>
      </c>
      <c r="G122" s="4" t="e">
        <f>Sorting!U120</f>
        <v>#VALUE!</v>
      </c>
      <c r="H122" s="4" t="e">
        <f>Sorting!Y120</f>
        <v>#VALUE!</v>
      </c>
      <c r="I122" s="4" t="e">
        <f>Sorting!AC120</f>
        <v>#VALUE!</v>
      </c>
      <c r="J122" s="4" t="e">
        <f>Sorting!AG120</f>
        <v>#VALUE!</v>
      </c>
      <c r="K122" s="4" t="e">
        <f>Sorting!AK120</f>
        <v>#VALUE!</v>
      </c>
      <c r="L122" s="4" t="e">
        <f>Sorting!AO120</f>
        <v>#VALUE!</v>
      </c>
      <c r="M122" s="4" t="e">
        <f>Sorting!AS120</f>
        <v>#VALUE!</v>
      </c>
      <c r="N122" s="4" t="e">
        <f>Sorting!AW120</f>
        <v>#VALUE!</v>
      </c>
    </row>
    <row r="123" spans="1:14" ht="16.5" customHeight="1" x14ac:dyDescent="0.2">
      <c r="A123" s="2">
        <v>117</v>
      </c>
      <c r="B123" s="8" t="str">
        <f>Sorting!B121</f>
        <v>MUC5B</v>
      </c>
      <c r="C123" s="4" t="e">
        <f>Sorting!E121</f>
        <v>#VALUE!</v>
      </c>
      <c r="D123" s="4" t="e">
        <f>Sorting!I121</f>
        <v>#VALUE!</v>
      </c>
      <c r="E123" s="4" t="e">
        <f>Sorting!M121</f>
        <v>#VALUE!</v>
      </c>
      <c r="F123" s="4" t="e">
        <f>Sorting!Q121</f>
        <v>#VALUE!</v>
      </c>
      <c r="G123" s="4" t="e">
        <f>Sorting!U121</f>
        <v>#VALUE!</v>
      </c>
      <c r="H123" s="4" t="e">
        <f>Sorting!Y121</f>
        <v>#VALUE!</v>
      </c>
      <c r="I123" s="4" t="e">
        <f>Sorting!AC121</f>
        <v>#VALUE!</v>
      </c>
      <c r="J123" s="4" t="e">
        <f>Sorting!AG121</f>
        <v>#VALUE!</v>
      </c>
      <c r="K123" s="4" t="e">
        <f>Sorting!AK121</f>
        <v>#VALUE!</v>
      </c>
      <c r="L123" s="4" t="e">
        <f>Sorting!AO121</f>
        <v>#VALUE!</v>
      </c>
      <c r="M123" s="4" t="e">
        <f>Sorting!AS121</f>
        <v>#VALUE!</v>
      </c>
      <c r="N123" s="4" t="e">
        <f>Sorting!AW121</f>
        <v>#VALUE!</v>
      </c>
    </row>
    <row r="124" spans="1:14" ht="16.5" customHeight="1" x14ac:dyDescent="0.2">
      <c r="A124" s="2">
        <v>118</v>
      </c>
      <c r="B124" s="8" t="str">
        <f>Sorting!B122</f>
        <v>MVD</v>
      </c>
      <c r="C124" s="4" t="e">
        <f>Sorting!E122</f>
        <v>#VALUE!</v>
      </c>
      <c r="D124" s="4" t="e">
        <f>Sorting!I122</f>
        <v>#VALUE!</v>
      </c>
      <c r="E124" s="4" t="e">
        <f>Sorting!M122</f>
        <v>#VALUE!</v>
      </c>
      <c r="F124" s="4" t="e">
        <f>Sorting!Q122</f>
        <v>#VALUE!</v>
      </c>
      <c r="G124" s="4" t="e">
        <f>Sorting!U122</f>
        <v>#VALUE!</v>
      </c>
      <c r="H124" s="4" t="e">
        <f>Sorting!Y122</f>
        <v>#VALUE!</v>
      </c>
      <c r="I124" s="4" t="e">
        <f>Sorting!AC122</f>
        <v>#VALUE!</v>
      </c>
      <c r="J124" s="4" t="e">
        <f>Sorting!AG122</f>
        <v>#VALUE!</v>
      </c>
      <c r="K124" s="4" t="e">
        <f>Sorting!AK122</f>
        <v>#VALUE!</v>
      </c>
      <c r="L124" s="4" t="e">
        <f>Sorting!AO122</f>
        <v>#VALUE!</v>
      </c>
      <c r="M124" s="4" t="e">
        <f>Sorting!AS122</f>
        <v>#VALUE!</v>
      </c>
      <c r="N124" s="4" t="e">
        <f>Sorting!AW122</f>
        <v>#VALUE!</v>
      </c>
    </row>
    <row r="125" spans="1:14" ht="16.5" customHeight="1" x14ac:dyDescent="0.2">
      <c r="A125" s="2">
        <v>119</v>
      </c>
      <c r="B125" s="8" t="str">
        <f>Sorting!B123</f>
        <v>Myosin IIB</v>
      </c>
      <c r="C125" s="4" t="e">
        <f>Sorting!E123</f>
        <v>#VALUE!</v>
      </c>
      <c r="D125" s="4" t="e">
        <f>Sorting!I123</f>
        <v>#VALUE!</v>
      </c>
      <c r="E125" s="4" t="e">
        <f>Sorting!M123</f>
        <v>#VALUE!</v>
      </c>
      <c r="F125" s="4" t="e">
        <f>Sorting!Q123</f>
        <v>#VALUE!</v>
      </c>
      <c r="G125" s="4" t="e">
        <f>Sorting!U123</f>
        <v>#VALUE!</v>
      </c>
      <c r="H125" s="4" t="e">
        <f>Sorting!Y123</f>
        <v>#VALUE!</v>
      </c>
      <c r="I125" s="4" t="e">
        <f>Sorting!AC123</f>
        <v>#VALUE!</v>
      </c>
      <c r="J125" s="4" t="e">
        <f>Sorting!AG123</f>
        <v>#VALUE!</v>
      </c>
      <c r="K125" s="4" t="e">
        <f>Sorting!AK123</f>
        <v>#VALUE!</v>
      </c>
      <c r="L125" s="4" t="e">
        <f>Sorting!AO123</f>
        <v>#VALUE!</v>
      </c>
      <c r="M125" s="4" t="e">
        <f>Sorting!AS123</f>
        <v>#VALUE!</v>
      </c>
      <c r="N125" s="4" t="e">
        <f>Sorting!AW123</f>
        <v>#VALUE!</v>
      </c>
    </row>
    <row r="126" spans="1:14" ht="16.5" customHeight="1" x14ac:dyDescent="0.2">
      <c r="A126" s="2">
        <v>120</v>
      </c>
      <c r="B126" s="8" t="str">
        <f>Sorting!B124</f>
        <v>NACA1</v>
      </c>
      <c r="C126" s="4" t="e">
        <f>Sorting!E124</f>
        <v>#VALUE!</v>
      </c>
      <c r="D126" s="4" t="e">
        <f>Sorting!I124</f>
        <v>#VALUE!</v>
      </c>
      <c r="E126" s="4" t="e">
        <f>Sorting!M124</f>
        <v>#VALUE!</v>
      </c>
      <c r="F126" s="4" t="e">
        <f>Sorting!Q124</f>
        <v>#VALUE!</v>
      </c>
      <c r="G126" s="4" t="e">
        <f>Sorting!U124</f>
        <v>#VALUE!</v>
      </c>
      <c r="H126" s="4" t="e">
        <f>Sorting!Y124</f>
        <v>#VALUE!</v>
      </c>
      <c r="I126" s="4" t="e">
        <f>Sorting!AC124</f>
        <v>#VALUE!</v>
      </c>
      <c r="J126" s="4" t="e">
        <f>Sorting!AG124</f>
        <v>#VALUE!</v>
      </c>
      <c r="K126" s="4" t="e">
        <f>Sorting!AK124</f>
        <v>#VALUE!</v>
      </c>
      <c r="L126" s="4" t="e">
        <f>Sorting!AO124</f>
        <v>#VALUE!</v>
      </c>
      <c r="M126" s="4" t="e">
        <f>Sorting!AS124</f>
        <v>#VALUE!</v>
      </c>
      <c r="N126" s="4" t="e">
        <f>Sorting!AW124</f>
        <v>#VALUE!</v>
      </c>
    </row>
    <row r="127" spans="1:14" ht="16.5" customHeight="1" x14ac:dyDescent="0.2">
      <c r="A127" s="2">
        <v>121</v>
      </c>
      <c r="B127" s="8" t="str">
        <f>Sorting!B125</f>
        <v xml:space="preserve">NAGPA </v>
      </c>
      <c r="C127" s="4" t="e">
        <f>Sorting!E125</f>
        <v>#VALUE!</v>
      </c>
      <c r="D127" s="4" t="e">
        <f>Sorting!I125</f>
        <v>#VALUE!</v>
      </c>
      <c r="E127" s="4" t="e">
        <f>Sorting!M125</f>
        <v>#VALUE!</v>
      </c>
      <c r="F127" s="4" t="e">
        <f>Sorting!Q125</f>
        <v>#VALUE!</v>
      </c>
      <c r="G127" s="4" t="e">
        <f>Sorting!U125</f>
        <v>#VALUE!</v>
      </c>
      <c r="H127" s="4" t="e">
        <f>Sorting!Y125</f>
        <v>#VALUE!</v>
      </c>
      <c r="I127" s="4" t="e">
        <f>Sorting!AC125</f>
        <v>#VALUE!</v>
      </c>
      <c r="J127" s="4" t="e">
        <f>Sorting!AG125</f>
        <v>#VALUE!</v>
      </c>
      <c r="K127" s="4" t="e">
        <f>Sorting!AK125</f>
        <v>#VALUE!</v>
      </c>
      <c r="L127" s="4" t="e">
        <f>Sorting!AO125</f>
        <v>#VALUE!</v>
      </c>
      <c r="M127" s="4" t="e">
        <f>Sorting!AS125</f>
        <v>#VALUE!</v>
      </c>
      <c r="N127" s="4" t="e">
        <f>Sorting!AW125</f>
        <v>#VALUE!</v>
      </c>
    </row>
    <row r="128" spans="1:14" ht="16.5" customHeight="1" x14ac:dyDescent="0.2">
      <c r="A128" s="2">
        <v>122</v>
      </c>
      <c r="B128" s="8" t="str">
        <f>Sorting!B126</f>
        <v>NAV2</v>
      </c>
      <c r="C128" s="4" t="e">
        <f>Sorting!E126</f>
        <v>#VALUE!</v>
      </c>
      <c r="D128" s="4" t="e">
        <f>Sorting!I126</f>
        <v>#VALUE!</v>
      </c>
      <c r="E128" s="4" t="e">
        <f>Sorting!M126</f>
        <v>#VALUE!</v>
      </c>
      <c r="F128" s="4" t="e">
        <f>Sorting!Q126</f>
        <v>#VALUE!</v>
      </c>
      <c r="G128" s="4" t="e">
        <f>Sorting!U126</f>
        <v>#VALUE!</v>
      </c>
      <c r="H128" s="4" t="e">
        <f>Sorting!Y126</f>
        <v>#VALUE!</v>
      </c>
      <c r="I128" s="4" t="e">
        <f>Sorting!AC126</f>
        <v>#VALUE!</v>
      </c>
      <c r="J128" s="4" t="e">
        <f>Sorting!AG126</f>
        <v>#VALUE!</v>
      </c>
      <c r="K128" s="4" t="e">
        <f>Sorting!AK126</f>
        <v>#VALUE!</v>
      </c>
      <c r="L128" s="4" t="e">
        <f>Sorting!AO126</f>
        <v>#VALUE!</v>
      </c>
      <c r="M128" s="4" t="e">
        <f>Sorting!AS126</f>
        <v>#VALUE!</v>
      </c>
      <c r="N128" s="4" t="e">
        <f>Sorting!AW126</f>
        <v>#VALUE!</v>
      </c>
    </row>
    <row r="129" spans="1:14" ht="16.5" customHeight="1" x14ac:dyDescent="0.2">
      <c r="A129" s="2">
        <v>123</v>
      </c>
      <c r="B129" s="8" t="str">
        <f>Sorting!B127</f>
        <v>NFATC4</v>
      </c>
      <c r="C129" s="4" t="e">
        <f>Sorting!E127</f>
        <v>#VALUE!</v>
      </c>
      <c r="D129" s="4" t="e">
        <f>Sorting!I127</f>
        <v>#VALUE!</v>
      </c>
      <c r="E129" s="4" t="e">
        <f>Sorting!M127</f>
        <v>#VALUE!</v>
      </c>
      <c r="F129" s="4" t="e">
        <f>Sorting!Q127</f>
        <v>#VALUE!</v>
      </c>
      <c r="G129" s="4" t="e">
        <f>Sorting!U127</f>
        <v>#VALUE!</v>
      </c>
      <c r="H129" s="4" t="e">
        <f>Sorting!Y127</f>
        <v>#VALUE!</v>
      </c>
      <c r="I129" s="4" t="e">
        <f>Sorting!AC127</f>
        <v>#VALUE!</v>
      </c>
      <c r="J129" s="4" t="e">
        <f>Sorting!AG127</f>
        <v>#VALUE!</v>
      </c>
      <c r="K129" s="4" t="e">
        <f>Sorting!AK127</f>
        <v>#VALUE!</v>
      </c>
      <c r="L129" s="4" t="e">
        <f>Sorting!AO127</f>
        <v>#VALUE!</v>
      </c>
      <c r="M129" s="4" t="e">
        <f>Sorting!AS127</f>
        <v>#VALUE!</v>
      </c>
      <c r="N129" s="4" t="e">
        <f>Sorting!AW127</f>
        <v>#VALUE!</v>
      </c>
    </row>
    <row r="130" spans="1:14" ht="16.5" customHeight="1" x14ac:dyDescent="0.2">
      <c r="A130" s="2">
        <v>124</v>
      </c>
      <c r="B130" s="8" t="str">
        <f>Sorting!B128</f>
        <v>NNT</v>
      </c>
      <c r="C130" s="4" t="e">
        <f>Sorting!E128</f>
        <v>#VALUE!</v>
      </c>
      <c r="D130" s="4" t="e">
        <f>Sorting!I128</f>
        <v>#VALUE!</v>
      </c>
      <c r="E130" s="4" t="e">
        <f>Sorting!M128</f>
        <v>#VALUE!</v>
      </c>
      <c r="F130" s="4" t="e">
        <f>Sorting!Q128</f>
        <v>#VALUE!</v>
      </c>
      <c r="G130" s="4" t="e">
        <f>Sorting!U128</f>
        <v>#VALUE!</v>
      </c>
      <c r="H130" s="4" t="e">
        <f>Sorting!Y128</f>
        <v>#VALUE!</v>
      </c>
      <c r="I130" s="4" t="e">
        <f>Sorting!AC128</f>
        <v>#VALUE!</v>
      </c>
      <c r="J130" s="4" t="e">
        <f>Sorting!AG128</f>
        <v>#VALUE!</v>
      </c>
      <c r="K130" s="4" t="e">
        <f>Sorting!AK128</f>
        <v>#VALUE!</v>
      </c>
      <c r="L130" s="4" t="e">
        <f>Sorting!AO128</f>
        <v>#VALUE!</v>
      </c>
      <c r="M130" s="4" t="e">
        <f>Sorting!AS128</f>
        <v>#VALUE!</v>
      </c>
      <c r="N130" s="4" t="e">
        <f>Sorting!AW128</f>
        <v>#VALUE!</v>
      </c>
    </row>
    <row r="131" spans="1:14" ht="16.5" customHeight="1" x14ac:dyDescent="0.2">
      <c r="A131" s="2">
        <v>125</v>
      </c>
      <c r="B131" s="8" t="str">
        <f>Sorting!B129</f>
        <v>NPEPPS</v>
      </c>
      <c r="C131" s="4" t="e">
        <f>Sorting!E129</f>
        <v>#VALUE!</v>
      </c>
      <c r="D131" s="4" t="e">
        <f>Sorting!I129</f>
        <v>#VALUE!</v>
      </c>
      <c r="E131" s="4" t="e">
        <f>Sorting!M129</f>
        <v>#VALUE!</v>
      </c>
      <c r="F131" s="4" t="e">
        <f>Sorting!Q129</f>
        <v>#VALUE!</v>
      </c>
      <c r="G131" s="4" t="e">
        <f>Sorting!U129</f>
        <v>#VALUE!</v>
      </c>
      <c r="H131" s="4" t="e">
        <f>Sorting!Y129</f>
        <v>#VALUE!</v>
      </c>
      <c r="I131" s="4" t="e">
        <f>Sorting!AC129</f>
        <v>#VALUE!</v>
      </c>
      <c r="J131" s="4" t="e">
        <f>Sorting!AG129</f>
        <v>#VALUE!</v>
      </c>
      <c r="K131" s="4" t="e">
        <f>Sorting!AK129</f>
        <v>#VALUE!</v>
      </c>
      <c r="L131" s="4" t="e">
        <f>Sorting!AO129</f>
        <v>#VALUE!</v>
      </c>
      <c r="M131" s="4" t="e">
        <f>Sorting!AS129</f>
        <v>#VALUE!</v>
      </c>
      <c r="N131" s="4" t="e">
        <f>Sorting!AW129</f>
        <v>#VALUE!</v>
      </c>
    </row>
    <row r="132" spans="1:14" ht="16.5" customHeight="1" x14ac:dyDescent="0.2">
      <c r="A132" s="2">
        <v>126</v>
      </c>
      <c r="B132" s="8" t="str">
        <f>Sorting!B130</f>
        <v xml:space="preserve">NQO2 </v>
      </c>
      <c r="C132" s="4" t="e">
        <f>Sorting!E130</f>
        <v>#VALUE!</v>
      </c>
      <c r="D132" s="4" t="e">
        <f>Sorting!I130</f>
        <v>#VALUE!</v>
      </c>
      <c r="E132" s="4" t="e">
        <f>Sorting!M130</f>
        <v>#VALUE!</v>
      </c>
      <c r="F132" s="4" t="e">
        <f>Sorting!Q130</f>
        <v>#VALUE!</v>
      </c>
      <c r="G132" s="4" t="e">
        <f>Sorting!U130</f>
        <v>#VALUE!</v>
      </c>
      <c r="H132" s="4" t="e">
        <f>Sorting!Y130</f>
        <v>#VALUE!</v>
      </c>
      <c r="I132" s="4" t="e">
        <f>Sorting!AC130</f>
        <v>#VALUE!</v>
      </c>
      <c r="J132" s="4" t="e">
        <f>Sorting!AG130</f>
        <v>#VALUE!</v>
      </c>
      <c r="K132" s="4" t="e">
        <f>Sorting!AK130</f>
        <v>#VALUE!</v>
      </c>
      <c r="L132" s="4" t="e">
        <f>Sorting!AO130</f>
        <v>#VALUE!</v>
      </c>
      <c r="M132" s="4" t="e">
        <f>Sorting!AS130</f>
        <v>#VALUE!</v>
      </c>
      <c r="N132" s="4" t="e">
        <f>Sorting!AW130</f>
        <v>#VALUE!</v>
      </c>
    </row>
    <row r="133" spans="1:14" ht="16.5" customHeight="1" x14ac:dyDescent="0.2">
      <c r="A133" s="2">
        <v>127</v>
      </c>
      <c r="B133" s="8" t="str">
        <f>Sorting!B131</f>
        <v>NSFL1C</v>
      </c>
      <c r="C133" s="4" t="e">
        <f>Sorting!E131</f>
        <v>#VALUE!</v>
      </c>
      <c r="D133" s="4" t="e">
        <f>Sorting!I131</f>
        <v>#VALUE!</v>
      </c>
      <c r="E133" s="4" t="e">
        <f>Sorting!M131</f>
        <v>#VALUE!</v>
      </c>
      <c r="F133" s="4" t="e">
        <f>Sorting!Q131</f>
        <v>#VALUE!</v>
      </c>
      <c r="G133" s="4" t="e">
        <f>Sorting!U131</f>
        <v>#VALUE!</v>
      </c>
      <c r="H133" s="4" t="e">
        <f>Sorting!Y131</f>
        <v>#VALUE!</v>
      </c>
      <c r="I133" s="4" t="e">
        <f>Sorting!AC131</f>
        <v>#VALUE!</v>
      </c>
      <c r="J133" s="4" t="e">
        <f>Sorting!AG131</f>
        <v>#VALUE!</v>
      </c>
      <c r="K133" s="4" t="e">
        <f>Sorting!AK131</f>
        <v>#VALUE!</v>
      </c>
      <c r="L133" s="4" t="e">
        <f>Sorting!AO131</f>
        <v>#VALUE!</v>
      </c>
      <c r="M133" s="4" t="e">
        <f>Sorting!AS131</f>
        <v>#VALUE!</v>
      </c>
      <c r="N133" s="4" t="e">
        <f>Sorting!AW131</f>
        <v>#VALUE!</v>
      </c>
    </row>
    <row r="134" spans="1:14" ht="16.5" customHeight="1" x14ac:dyDescent="0.2">
      <c r="A134" s="2">
        <v>128</v>
      </c>
      <c r="B134" s="8" t="str">
        <f>Sorting!B132</f>
        <v>Nucleobindin 1</v>
      </c>
      <c r="C134" s="4" t="e">
        <f>Sorting!E132</f>
        <v>#VALUE!</v>
      </c>
      <c r="D134" s="4" t="e">
        <f>Sorting!I132</f>
        <v>#VALUE!</v>
      </c>
      <c r="E134" s="4" t="e">
        <f>Sorting!M132</f>
        <v>#VALUE!</v>
      </c>
      <c r="F134" s="4" t="e">
        <f>Sorting!Q132</f>
        <v>#VALUE!</v>
      </c>
      <c r="G134" s="4" t="e">
        <f>Sorting!U132</f>
        <v>#VALUE!</v>
      </c>
      <c r="H134" s="4" t="e">
        <f>Sorting!Y132</f>
        <v>#VALUE!</v>
      </c>
      <c r="I134" s="4" t="e">
        <f>Sorting!AC132</f>
        <v>#VALUE!</v>
      </c>
      <c r="J134" s="4" t="e">
        <f>Sorting!AG132</f>
        <v>#VALUE!</v>
      </c>
      <c r="K134" s="4" t="e">
        <f>Sorting!AK132</f>
        <v>#VALUE!</v>
      </c>
      <c r="L134" s="4" t="e">
        <f>Sorting!AO132</f>
        <v>#VALUE!</v>
      </c>
      <c r="M134" s="4" t="e">
        <f>Sorting!AS132</f>
        <v>#VALUE!</v>
      </c>
      <c r="N134" s="4" t="e">
        <f>Sorting!AW132</f>
        <v>#VALUE!</v>
      </c>
    </row>
    <row r="135" spans="1:14" ht="16.5" customHeight="1" x14ac:dyDescent="0.2">
      <c r="A135" s="2">
        <v>129</v>
      </c>
      <c r="B135" s="8" t="str">
        <f>Sorting!B133</f>
        <v>NUP214</v>
      </c>
      <c r="C135" s="4" t="e">
        <f>Sorting!E133</f>
        <v>#VALUE!</v>
      </c>
      <c r="D135" s="4" t="e">
        <f>Sorting!I133</f>
        <v>#VALUE!</v>
      </c>
      <c r="E135" s="4" t="e">
        <f>Sorting!M133</f>
        <v>#VALUE!</v>
      </c>
      <c r="F135" s="4" t="e">
        <f>Sorting!Q133</f>
        <v>#VALUE!</v>
      </c>
      <c r="G135" s="4" t="e">
        <f>Sorting!U133</f>
        <v>#VALUE!</v>
      </c>
      <c r="H135" s="4" t="e">
        <f>Sorting!Y133</f>
        <v>#VALUE!</v>
      </c>
      <c r="I135" s="4" t="e">
        <f>Sorting!AC133</f>
        <v>#VALUE!</v>
      </c>
      <c r="J135" s="4" t="e">
        <f>Sorting!AG133</f>
        <v>#VALUE!</v>
      </c>
      <c r="K135" s="4" t="e">
        <f>Sorting!AK133</f>
        <v>#VALUE!</v>
      </c>
      <c r="L135" s="4" t="e">
        <f>Sorting!AO133</f>
        <v>#VALUE!</v>
      </c>
      <c r="M135" s="4" t="e">
        <f>Sorting!AS133</f>
        <v>#VALUE!</v>
      </c>
      <c r="N135" s="4" t="e">
        <f>Sorting!AW133</f>
        <v>#VALUE!</v>
      </c>
    </row>
    <row r="136" spans="1:14" ht="16.5" customHeight="1" x14ac:dyDescent="0.2">
      <c r="A136" s="2">
        <v>130</v>
      </c>
      <c r="B136" s="8" t="str">
        <f>Sorting!B134</f>
        <v>OAF</v>
      </c>
      <c r="C136" s="4" t="e">
        <f>Sorting!E134</f>
        <v>#VALUE!</v>
      </c>
      <c r="D136" s="4" t="e">
        <f>Sorting!I134</f>
        <v>#VALUE!</v>
      </c>
      <c r="E136" s="4" t="e">
        <f>Sorting!M134</f>
        <v>#VALUE!</v>
      </c>
      <c r="F136" s="4" t="e">
        <f>Sorting!Q134</f>
        <v>#VALUE!</v>
      </c>
      <c r="G136" s="4" t="e">
        <f>Sorting!U134</f>
        <v>#VALUE!</v>
      </c>
      <c r="H136" s="4" t="e">
        <f>Sorting!Y134</f>
        <v>#VALUE!</v>
      </c>
      <c r="I136" s="4" t="e">
        <f>Sorting!AC134</f>
        <v>#VALUE!</v>
      </c>
      <c r="J136" s="4" t="e">
        <f>Sorting!AG134</f>
        <v>#VALUE!</v>
      </c>
      <c r="K136" s="4" t="e">
        <f>Sorting!AK134</f>
        <v>#VALUE!</v>
      </c>
      <c r="L136" s="4" t="e">
        <f>Sorting!AO134</f>
        <v>#VALUE!</v>
      </c>
      <c r="M136" s="4" t="e">
        <f>Sorting!AS134</f>
        <v>#VALUE!</v>
      </c>
      <c r="N136" s="4" t="e">
        <f>Sorting!AW134</f>
        <v>#VALUE!</v>
      </c>
    </row>
    <row r="137" spans="1:14" ht="16.5" customHeight="1" x14ac:dyDescent="0.2">
      <c r="A137" s="2">
        <v>131</v>
      </c>
      <c r="B137" s="8" t="str">
        <f>Sorting!B135</f>
        <v>OIT3</v>
      </c>
      <c r="C137" s="4" t="e">
        <f>Sorting!E135</f>
        <v>#VALUE!</v>
      </c>
      <c r="D137" s="4" t="e">
        <f>Sorting!I135</f>
        <v>#VALUE!</v>
      </c>
      <c r="E137" s="4" t="e">
        <f>Sorting!M135</f>
        <v>#VALUE!</v>
      </c>
      <c r="F137" s="4" t="e">
        <f>Sorting!Q135</f>
        <v>#VALUE!</v>
      </c>
      <c r="G137" s="4" t="e">
        <f>Sorting!U135</f>
        <v>#VALUE!</v>
      </c>
      <c r="H137" s="4" t="e">
        <f>Sorting!Y135</f>
        <v>#VALUE!</v>
      </c>
      <c r="I137" s="4" t="e">
        <f>Sorting!AC135</f>
        <v>#VALUE!</v>
      </c>
      <c r="J137" s="4" t="e">
        <f>Sorting!AG135</f>
        <v>#VALUE!</v>
      </c>
      <c r="K137" s="4" t="e">
        <f>Sorting!AK135</f>
        <v>#VALUE!</v>
      </c>
      <c r="L137" s="4" t="e">
        <f>Sorting!AO135</f>
        <v>#VALUE!</v>
      </c>
      <c r="M137" s="4" t="e">
        <f>Sorting!AS135</f>
        <v>#VALUE!</v>
      </c>
      <c r="N137" s="4" t="e">
        <f>Sorting!AW135</f>
        <v>#VALUE!</v>
      </c>
    </row>
    <row r="138" spans="1:14" ht="16.5" customHeight="1" x14ac:dyDescent="0.2">
      <c r="A138" s="2">
        <v>132</v>
      </c>
      <c r="B138" s="8" t="str">
        <f>Sorting!B136</f>
        <v>OPCML</v>
      </c>
      <c r="C138" s="4" t="e">
        <f>Sorting!E136</f>
        <v>#VALUE!</v>
      </c>
      <c r="D138" s="4" t="e">
        <f>Sorting!I136</f>
        <v>#VALUE!</v>
      </c>
      <c r="E138" s="4" t="e">
        <f>Sorting!M136</f>
        <v>#VALUE!</v>
      </c>
      <c r="F138" s="4" t="e">
        <f>Sorting!Q136</f>
        <v>#VALUE!</v>
      </c>
      <c r="G138" s="4" t="e">
        <f>Sorting!U136</f>
        <v>#VALUE!</v>
      </c>
      <c r="H138" s="4" t="e">
        <f>Sorting!Y136</f>
        <v>#VALUE!</v>
      </c>
      <c r="I138" s="4" t="e">
        <f>Sorting!AC136</f>
        <v>#VALUE!</v>
      </c>
      <c r="J138" s="4" t="e">
        <f>Sorting!AG136</f>
        <v>#VALUE!</v>
      </c>
      <c r="K138" s="4" t="e">
        <f>Sorting!AK136</f>
        <v>#VALUE!</v>
      </c>
      <c r="L138" s="4" t="e">
        <f>Sorting!AO136</f>
        <v>#VALUE!</v>
      </c>
      <c r="M138" s="4" t="e">
        <f>Sorting!AS136</f>
        <v>#VALUE!</v>
      </c>
      <c r="N138" s="4" t="e">
        <f>Sorting!AW136</f>
        <v>#VALUE!</v>
      </c>
    </row>
    <row r="139" spans="1:14" ht="16.5" customHeight="1" x14ac:dyDescent="0.2">
      <c r="A139" s="2">
        <v>133</v>
      </c>
      <c r="B139" s="8" t="str">
        <f>Sorting!B137</f>
        <v>Orosomucoid 2</v>
      </c>
      <c r="C139" s="4" t="e">
        <f>Sorting!E137</f>
        <v>#VALUE!</v>
      </c>
      <c r="D139" s="4" t="e">
        <f>Sorting!I137</f>
        <v>#VALUE!</v>
      </c>
      <c r="E139" s="4" t="e">
        <f>Sorting!M137</f>
        <v>#VALUE!</v>
      </c>
      <c r="F139" s="4" t="e">
        <f>Sorting!Q137</f>
        <v>#VALUE!</v>
      </c>
      <c r="G139" s="4" t="e">
        <f>Sorting!U137</f>
        <v>#VALUE!</v>
      </c>
      <c r="H139" s="4" t="e">
        <f>Sorting!Y137</f>
        <v>#VALUE!</v>
      </c>
      <c r="I139" s="4" t="e">
        <f>Sorting!AC137</f>
        <v>#VALUE!</v>
      </c>
      <c r="J139" s="4" t="e">
        <f>Sorting!AG137</f>
        <v>#VALUE!</v>
      </c>
      <c r="K139" s="4" t="e">
        <f>Sorting!AK137</f>
        <v>#VALUE!</v>
      </c>
      <c r="L139" s="4" t="e">
        <f>Sorting!AO137</f>
        <v>#VALUE!</v>
      </c>
      <c r="M139" s="4" t="e">
        <f>Sorting!AS137</f>
        <v>#VALUE!</v>
      </c>
      <c r="N139" s="4" t="e">
        <f>Sorting!AW137</f>
        <v>#VALUE!</v>
      </c>
    </row>
    <row r="140" spans="1:14" ht="16.5" customHeight="1" x14ac:dyDescent="0.2">
      <c r="A140" s="2">
        <v>134</v>
      </c>
      <c r="B140" s="8" t="str">
        <f>Sorting!B138</f>
        <v xml:space="preserve">OSBP1 </v>
      </c>
      <c r="C140" s="4" t="e">
        <f>Sorting!E138</f>
        <v>#VALUE!</v>
      </c>
      <c r="D140" s="4" t="e">
        <f>Sorting!I138</f>
        <v>#VALUE!</v>
      </c>
      <c r="E140" s="4" t="e">
        <f>Sorting!M138</f>
        <v>#VALUE!</v>
      </c>
      <c r="F140" s="4" t="e">
        <f>Sorting!Q138</f>
        <v>#VALUE!</v>
      </c>
      <c r="G140" s="4" t="e">
        <f>Sorting!U138</f>
        <v>#VALUE!</v>
      </c>
      <c r="H140" s="4" t="e">
        <f>Sorting!Y138</f>
        <v>#VALUE!</v>
      </c>
      <c r="I140" s="4" t="e">
        <f>Sorting!AC138</f>
        <v>#VALUE!</v>
      </c>
      <c r="J140" s="4" t="e">
        <f>Sorting!AG138</f>
        <v>#VALUE!</v>
      </c>
      <c r="K140" s="4" t="e">
        <f>Sorting!AK138</f>
        <v>#VALUE!</v>
      </c>
      <c r="L140" s="4" t="e">
        <f>Sorting!AO138</f>
        <v>#VALUE!</v>
      </c>
      <c r="M140" s="4" t="e">
        <f>Sorting!AS138</f>
        <v>#VALUE!</v>
      </c>
      <c r="N140" s="4" t="e">
        <f>Sorting!AW138</f>
        <v>#VALUE!</v>
      </c>
    </row>
    <row r="141" spans="1:14" ht="16.5" customHeight="1" x14ac:dyDescent="0.2">
      <c r="A141" s="2">
        <v>135</v>
      </c>
      <c r="B141" s="8" t="str">
        <f>Sorting!B139</f>
        <v>OSCAR</v>
      </c>
      <c r="C141" s="4" t="e">
        <f>Sorting!E139</f>
        <v>#VALUE!</v>
      </c>
      <c r="D141" s="4" t="e">
        <f>Sorting!I139</f>
        <v>#VALUE!</v>
      </c>
      <c r="E141" s="4" t="e">
        <f>Sorting!M139</f>
        <v>#VALUE!</v>
      </c>
      <c r="F141" s="4" t="e">
        <f>Sorting!Q139</f>
        <v>#VALUE!</v>
      </c>
      <c r="G141" s="4" t="e">
        <f>Sorting!U139</f>
        <v>#VALUE!</v>
      </c>
      <c r="H141" s="4" t="e">
        <f>Sorting!Y139</f>
        <v>#VALUE!</v>
      </c>
      <c r="I141" s="4" t="e">
        <f>Sorting!AC139</f>
        <v>#VALUE!</v>
      </c>
      <c r="J141" s="4" t="e">
        <f>Sorting!AG139</f>
        <v>#VALUE!</v>
      </c>
      <c r="K141" s="4" t="e">
        <f>Sorting!AK139</f>
        <v>#VALUE!</v>
      </c>
      <c r="L141" s="4" t="e">
        <f>Sorting!AO139</f>
        <v>#VALUE!</v>
      </c>
      <c r="M141" s="4" t="e">
        <f>Sorting!AS139</f>
        <v>#VALUE!</v>
      </c>
      <c r="N141" s="4" t="e">
        <f>Sorting!AW139</f>
        <v>#VALUE!</v>
      </c>
    </row>
    <row r="142" spans="1:14" ht="16.5" customHeight="1" x14ac:dyDescent="0.2">
      <c r="A142" s="2">
        <v>136</v>
      </c>
      <c r="B142" s="8" t="str">
        <f>Sorting!B140</f>
        <v>OSM R beta</v>
      </c>
      <c r="C142" s="4" t="e">
        <f>Sorting!E140</f>
        <v>#VALUE!</v>
      </c>
      <c r="D142" s="4" t="e">
        <f>Sorting!I140</f>
        <v>#VALUE!</v>
      </c>
      <c r="E142" s="4" t="e">
        <f>Sorting!M140</f>
        <v>#VALUE!</v>
      </c>
      <c r="F142" s="4" t="e">
        <f>Sorting!Q140</f>
        <v>#VALUE!</v>
      </c>
      <c r="G142" s="4" t="e">
        <f>Sorting!U140</f>
        <v>#VALUE!</v>
      </c>
      <c r="H142" s="4" t="e">
        <f>Sorting!Y140</f>
        <v>#VALUE!</v>
      </c>
      <c r="I142" s="4" t="e">
        <f>Sorting!AC140</f>
        <v>#VALUE!</v>
      </c>
      <c r="J142" s="4" t="e">
        <f>Sorting!AG140</f>
        <v>#VALUE!</v>
      </c>
      <c r="K142" s="4" t="e">
        <f>Sorting!AK140</f>
        <v>#VALUE!</v>
      </c>
      <c r="L142" s="4" t="e">
        <f>Sorting!AO140</f>
        <v>#VALUE!</v>
      </c>
      <c r="M142" s="4" t="e">
        <f>Sorting!AS140</f>
        <v>#VALUE!</v>
      </c>
      <c r="N142" s="4" t="e">
        <f>Sorting!AW140</f>
        <v>#VALUE!</v>
      </c>
    </row>
    <row r="143" spans="1:14" ht="16.5" customHeight="1" x14ac:dyDescent="0.2">
      <c r="A143" s="2">
        <v>137</v>
      </c>
      <c r="B143" s="8" t="str">
        <f>Sorting!B141</f>
        <v>Osteoadherin</v>
      </c>
      <c r="C143" s="4" t="e">
        <f>Sorting!E141</f>
        <v>#VALUE!</v>
      </c>
      <c r="D143" s="4" t="e">
        <f>Sorting!I141</f>
        <v>#VALUE!</v>
      </c>
      <c r="E143" s="4" t="e">
        <f>Sorting!M141</f>
        <v>#VALUE!</v>
      </c>
      <c r="F143" s="4" t="e">
        <f>Sorting!Q141</f>
        <v>#VALUE!</v>
      </c>
      <c r="G143" s="4" t="e">
        <f>Sorting!U141</f>
        <v>#VALUE!</v>
      </c>
      <c r="H143" s="4" t="e">
        <f>Sorting!Y141</f>
        <v>#VALUE!</v>
      </c>
      <c r="I143" s="4" t="e">
        <f>Sorting!AC141</f>
        <v>#VALUE!</v>
      </c>
      <c r="J143" s="4" t="e">
        <f>Sorting!AG141</f>
        <v>#VALUE!</v>
      </c>
      <c r="K143" s="4" t="e">
        <f>Sorting!AK141</f>
        <v>#VALUE!</v>
      </c>
      <c r="L143" s="4" t="e">
        <f>Sorting!AO141</f>
        <v>#VALUE!</v>
      </c>
      <c r="M143" s="4" t="e">
        <f>Sorting!AS141</f>
        <v>#VALUE!</v>
      </c>
      <c r="N143" s="4" t="e">
        <f>Sorting!AW141</f>
        <v>#VALUE!</v>
      </c>
    </row>
    <row r="144" spans="1:14" ht="16.5" customHeight="1" x14ac:dyDescent="0.2">
      <c r="A144" s="2">
        <v>138</v>
      </c>
      <c r="B144" s="8" t="str">
        <f>Sorting!B142</f>
        <v>OTC</v>
      </c>
      <c r="C144" s="4" t="e">
        <f>Sorting!E142</f>
        <v>#VALUE!</v>
      </c>
      <c r="D144" s="4" t="e">
        <f>Sorting!I142</f>
        <v>#VALUE!</v>
      </c>
      <c r="E144" s="4" t="e">
        <f>Sorting!M142</f>
        <v>#VALUE!</v>
      </c>
      <c r="F144" s="4" t="e">
        <f>Sorting!Q142</f>
        <v>#VALUE!</v>
      </c>
      <c r="G144" s="4" t="e">
        <f>Sorting!U142</f>
        <v>#VALUE!</v>
      </c>
      <c r="H144" s="4" t="e">
        <f>Sorting!Y142</f>
        <v>#VALUE!</v>
      </c>
      <c r="I144" s="4" t="e">
        <f>Sorting!AC142</f>
        <v>#VALUE!</v>
      </c>
      <c r="J144" s="4" t="e">
        <f>Sorting!AG142</f>
        <v>#VALUE!</v>
      </c>
      <c r="K144" s="4" t="e">
        <f>Sorting!AK142</f>
        <v>#VALUE!</v>
      </c>
      <c r="L144" s="4" t="e">
        <f>Sorting!AO142</f>
        <v>#VALUE!</v>
      </c>
      <c r="M144" s="4" t="e">
        <f>Sorting!AS142</f>
        <v>#VALUE!</v>
      </c>
      <c r="N144" s="4" t="e">
        <f>Sorting!AW142</f>
        <v>#VALUE!</v>
      </c>
    </row>
    <row r="145" spans="1:14" ht="16.5" customHeight="1" x14ac:dyDescent="0.2">
      <c r="A145" s="2">
        <v>139</v>
      </c>
      <c r="B145" s="8" t="str">
        <f>Sorting!B143</f>
        <v xml:space="preserve">OTUB1 </v>
      </c>
      <c r="C145" s="4" t="e">
        <f>Sorting!E143</f>
        <v>#VALUE!</v>
      </c>
      <c r="D145" s="4" t="e">
        <f>Sorting!I143</f>
        <v>#VALUE!</v>
      </c>
      <c r="E145" s="4" t="e">
        <f>Sorting!M143</f>
        <v>#VALUE!</v>
      </c>
      <c r="F145" s="4" t="e">
        <f>Sorting!Q143</f>
        <v>#VALUE!</v>
      </c>
      <c r="G145" s="4" t="e">
        <f>Sorting!U143</f>
        <v>#VALUE!</v>
      </c>
      <c r="H145" s="4" t="e">
        <f>Sorting!Y143</f>
        <v>#VALUE!</v>
      </c>
      <c r="I145" s="4" t="e">
        <f>Sorting!AC143</f>
        <v>#VALUE!</v>
      </c>
      <c r="J145" s="4" t="e">
        <f>Sorting!AG143</f>
        <v>#VALUE!</v>
      </c>
      <c r="K145" s="4" t="e">
        <f>Sorting!AK143</f>
        <v>#VALUE!</v>
      </c>
      <c r="L145" s="4" t="e">
        <f>Sorting!AO143</f>
        <v>#VALUE!</v>
      </c>
      <c r="M145" s="4" t="e">
        <f>Sorting!AS143</f>
        <v>#VALUE!</v>
      </c>
      <c r="N145" s="4" t="e">
        <f>Sorting!AW143</f>
        <v>#VALUE!</v>
      </c>
    </row>
    <row r="146" spans="1:14" ht="16.5" customHeight="1" x14ac:dyDescent="0.2">
      <c r="A146" s="2">
        <v>140</v>
      </c>
      <c r="B146" s="8" t="str">
        <f>Sorting!B144</f>
        <v>OTUD7A</v>
      </c>
      <c r="C146" s="4" t="e">
        <f>Sorting!E144</f>
        <v>#VALUE!</v>
      </c>
      <c r="D146" s="4" t="e">
        <f>Sorting!I144</f>
        <v>#VALUE!</v>
      </c>
      <c r="E146" s="4" t="e">
        <f>Sorting!M144</f>
        <v>#VALUE!</v>
      </c>
      <c r="F146" s="4" t="e">
        <f>Sorting!Q144</f>
        <v>#VALUE!</v>
      </c>
      <c r="G146" s="4" t="e">
        <f>Sorting!U144</f>
        <v>#VALUE!</v>
      </c>
      <c r="H146" s="4" t="e">
        <f>Sorting!Y144</f>
        <v>#VALUE!</v>
      </c>
      <c r="I146" s="4" t="e">
        <f>Sorting!AC144</f>
        <v>#VALUE!</v>
      </c>
      <c r="J146" s="4" t="e">
        <f>Sorting!AG144</f>
        <v>#VALUE!</v>
      </c>
      <c r="K146" s="4" t="e">
        <f>Sorting!AK144</f>
        <v>#VALUE!</v>
      </c>
      <c r="L146" s="4" t="e">
        <f>Sorting!AO144</f>
        <v>#VALUE!</v>
      </c>
      <c r="M146" s="4" t="e">
        <f>Sorting!AS144</f>
        <v>#VALUE!</v>
      </c>
      <c r="N146" s="4" t="e">
        <f>Sorting!AW144</f>
        <v>#VALUE!</v>
      </c>
    </row>
    <row r="147" spans="1:14" ht="16.5" customHeight="1" x14ac:dyDescent="0.2">
      <c r="A147" s="2">
        <v>141</v>
      </c>
      <c r="B147" s="8" t="str">
        <f>Sorting!B145</f>
        <v>Oxytocin-neurophysin 1</v>
      </c>
      <c r="C147" s="4" t="e">
        <f>Sorting!E145</f>
        <v>#VALUE!</v>
      </c>
      <c r="D147" s="4" t="e">
        <f>Sorting!I145</f>
        <v>#VALUE!</v>
      </c>
      <c r="E147" s="4" t="e">
        <f>Sorting!M145</f>
        <v>#VALUE!</v>
      </c>
      <c r="F147" s="4" t="e">
        <f>Sorting!Q145</f>
        <v>#VALUE!</v>
      </c>
      <c r="G147" s="4" t="e">
        <f>Sorting!U145</f>
        <v>#VALUE!</v>
      </c>
      <c r="H147" s="4" t="e">
        <f>Sorting!Y145</f>
        <v>#VALUE!</v>
      </c>
      <c r="I147" s="4" t="e">
        <f>Sorting!AC145</f>
        <v>#VALUE!</v>
      </c>
      <c r="J147" s="4" t="e">
        <f>Sorting!AG145</f>
        <v>#VALUE!</v>
      </c>
      <c r="K147" s="4" t="e">
        <f>Sorting!AK145</f>
        <v>#VALUE!</v>
      </c>
      <c r="L147" s="4" t="e">
        <f>Sorting!AO145</f>
        <v>#VALUE!</v>
      </c>
      <c r="M147" s="4" t="e">
        <f>Sorting!AS145</f>
        <v>#VALUE!</v>
      </c>
      <c r="N147" s="4" t="e">
        <f>Sorting!AW145</f>
        <v>#VALUE!</v>
      </c>
    </row>
    <row r="148" spans="1:14" ht="16.5" customHeight="1" x14ac:dyDescent="0.2">
      <c r="A148" s="2">
        <v>142</v>
      </c>
      <c r="B148" s="8" t="str">
        <f>Sorting!B146</f>
        <v xml:space="preserve">p16 ARC  </v>
      </c>
      <c r="C148" s="4" t="e">
        <f>Sorting!E146</f>
        <v>#VALUE!</v>
      </c>
      <c r="D148" s="4" t="e">
        <f>Sorting!I146</f>
        <v>#VALUE!</v>
      </c>
      <c r="E148" s="4" t="e">
        <f>Sorting!M146</f>
        <v>#VALUE!</v>
      </c>
      <c r="F148" s="4" t="e">
        <f>Sorting!Q146</f>
        <v>#VALUE!</v>
      </c>
      <c r="G148" s="4" t="e">
        <f>Sorting!U146</f>
        <v>#VALUE!</v>
      </c>
      <c r="H148" s="4" t="e">
        <f>Sorting!Y146</f>
        <v>#VALUE!</v>
      </c>
      <c r="I148" s="4" t="e">
        <f>Sorting!AC146</f>
        <v>#VALUE!</v>
      </c>
      <c r="J148" s="4" t="e">
        <f>Sorting!AG146</f>
        <v>#VALUE!</v>
      </c>
      <c r="K148" s="4" t="e">
        <f>Sorting!AK146</f>
        <v>#VALUE!</v>
      </c>
      <c r="L148" s="4" t="e">
        <f>Sorting!AO146</f>
        <v>#VALUE!</v>
      </c>
      <c r="M148" s="4" t="e">
        <f>Sorting!AS146</f>
        <v>#VALUE!</v>
      </c>
      <c r="N148" s="4" t="e">
        <f>Sorting!AW146</f>
        <v>#VALUE!</v>
      </c>
    </row>
    <row r="149" spans="1:14" ht="16.5" customHeight="1" x14ac:dyDescent="0.2">
      <c r="A149" s="2">
        <v>143</v>
      </c>
      <c r="B149" s="8" t="str">
        <f>Sorting!B147</f>
        <v>p23</v>
      </c>
      <c r="C149" s="4" t="e">
        <f>Sorting!E147</f>
        <v>#VALUE!</v>
      </c>
      <c r="D149" s="4" t="e">
        <f>Sorting!I147</f>
        <v>#VALUE!</v>
      </c>
      <c r="E149" s="4" t="e">
        <f>Sorting!M147</f>
        <v>#VALUE!</v>
      </c>
      <c r="F149" s="4" t="e">
        <f>Sorting!Q147</f>
        <v>#VALUE!</v>
      </c>
      <c r="G149" s="4" t="e">
        <f>Sorting!U147</f>
        <v>#VALUE!</v>
      </c>
      <c r="H149" s="4" t="e">
        <f>Sorting!Y147</f>
        <v>#VALUE!</v>
      </c>
      <c r="I149" s="4" t="e">
        <f>Sorting!AC147</f>
        <v>#VALUE!</v>
      </c>
      <c r="J149" s="4" t="e">
        <f>Sorting!AG147</f>
        <v>#VALUE!</v>
      </c>
      <c r="K149" s="4" t="e">
        <f>Sorting!AK147</f>
        <v>#VALUE!</v>
      </c>
      <c r="L149" s="4" t="e">
        <f>Sorting!AO147</f>
        <v>#VALUE!</v>
      </c>
      <c r="M149" s="4" t="e">
        <f>Sorting!AS147</f>
        <v>#VALUE!</v>
      </c>
      <c r="N149" s="4" t="e">
        <f>Sorting!AW147</f>
        <v>#VALUE!</v>
      </c>
    </row>
    <row r="150" spans="1:14" ht="16.5" customHeight="1" x14ac:dyDescent="0.2">
      <c r="A150" s="2">
        <v>144</v>
      </c>
      <c r="B150" s="8" t="str">
        <f>Sorting!B148</f>
        <v xml:space="preserve">p39  </v>
      </c>
      <c r="C150" s="4" t="e">
        <f>Sorting!E148</f>
        <v>#VALUE!</v>
      </c>
      <c r="D150" s="4" t="e">
        <f>Sorting!I148</f>
        <v>#VALUE!</v>
      </c>
      <c r="E150" s="4" t="e">
        <f>Sorting!M148</f>
        <v>#VALUE!</v>
      </c>
      <c r="F150" s="4" t="e">
        <f>Sorting!Q148</f>
        <v>#VALUE!</v>
      </c>
      <c r="G150" s="4" t="e">
        <f>Sorting!U148</f>
        <v>#VALUE!</v>
      </c>
      <c r="H150" s="4" t="e">
        <f>Sorting!Y148</f>
        <v>#VALUE!</v>
      </c>
      <c r="I150" s="4" t="e">
        <f>Sorting!AC148</f>
        <v>#VALUE!</v>
      </c>
      <c r="J150" s="4" t="e">
        <f>Sorting!AG148</f>
        <v>#VALUE!</v>
      </c>
      <c r="K150" s="4" t="e">
        <f>Sorting!AK148</f>
        <v>#VALUE!</v>
      </c>
      <c r="L150" s="4" t="e">
        <f>Sorting!AO148</f>
        <v>#VALUE!</v>
      </c>
      <c r="M150" s="4" t="e">
        <f>Sorting!AS148</f>
        <v>#VALUE!</v>
      </c>
      <c r="N150" s="4" t="e">
        <f>Sorting!AW148</f>
        <v>#VALUE!</v>
      </c>
    </row>
    <row r="151" spans="1:14" ht="16.5" customHeight="1" x14ac:dyDescent="0.2">
      <c r="A151" s="2">
        <v>145</v>
      </c>
      <c r="B151" s="8" t="str">
        <f>Sorting!B149</f>
        <v>P4HB</v>
      </c>
      <c r="C151" s="4" t="e">
        <f>Sorting!E149</f>
        <v>#VALUE!</v>
      </c>
      <c r="D151" s="4" t="e">
        <f>Sorting!I149</f>
        <v>#VALUE!</v>
      </c>
      <c r="E151" s="4" t="e">
        <f>Sorting!M149</f>
        <v>#VALUE!</v>
      </c>
      <c r="F151" s="4" t="e">
        <f>Sorting!Q149</f>
        <v>#VALUE!</v>
      </c>
      <c r="G151" s="4" t="e">
        <f>Sorting!U149</f>
        <v>#VALUE!</v>
      </c>
      <c r="H151" s="4" t="e">
        <f>Sorting!Y149</f>
        <v>#VALUE!</v>
      </c>
      <c r="I151" s="4" t="e">
        <f>Sorting!AC149</f>
        <v>#VALUE!</v>
      </c>
      <c r="J151" s="4" t="e">
        <f>Sorting!AG149</f>
        <v>#VALUE!</v>
      </c>
      <c r="K151" s="4" t="e">
        <f>Sorting!AK149</f>
        <v>#VALUE!</v>
      </c>
      <c r="L151" s="4" t="e">
        <f>Sorting!AO149</f>
        <v>#VALUE!</v>
      </c>
      <c r="M151" s="4" t="e">
        <f>Sorting!AS149</f>
        <v>#VALUE!</v>
      </c>
      <c r="N151" s="4" t="e">
        <f>Sorting!AW149</f>
        <v>#VALUE!</v>
      </c>
    </row>
    <row r="152" spans="1:14" ht="16.5" customHeight="1" x14ac:dyDescent="0.2">
      <c r="A152" s="2">
        <v>146</v>
      </c>
      <c r="B152" s="8" t="str">
        <f>Sorting!B150</f>
        <v>p73</v>
      </c>
      <c r="C152" s="4" t="e">
        <f>Sorting!E150</f>
        <v>#VALUE!</v>
      </c>
      <c r="D152" s="4" t="e">
        <f>Sorting!I150</f>
        <v>#VALUE!</v>
      </c>
      <c r="E152" s="4" t="e">
        <f>Sorting!M150</f>
        <v>#VALUE!</v>
      </c>
      <c r="F152" s="4" t="e">
        <f>Sorting!Q150</f>
        <v>#VALUE!</v>
      </c>
      <c r="G152" s="4" t="e">
        <f>Sorting!U150</f>
        <v>#VALUE!</v>
      </c>
      <c r="H152" s="4" t="e">
        <f>Sorting!Y150</f>
        <v>#VALUE!</v>
      </c>
      <c r="I152" s="4" t="e">
        <f>Sorting!AC150</f>
        <v>#VALUE!</v>
      </c>
      <c r="J152" s="4" t="e">
        <f>Sorting!AG150</f>
        <v>#VALUE!</v>
      </c>
      <c r="K152" s="4" t="e">
        <f>Sorting!AK150</f>
        <v>#VALUE!</v>
      </c>
      <c r="L152" s="4" t="e">
        <f>Sorting!AO150</f>
        <v>#VALUE!</v>
      </c>
      <c r="M152" s="4" t="e">
        <f>Sorting!AS150</f>
        <v>#VALUE!</v>
      </c>
      <c r="N152" s="4" t="e">
        <f>Sorting!AW150</f>
        <v>#VALUE!</v>
      </c>
    </row>
    <row r="153" spans="1:14" ht="16.5" customHeight="1" x14ac:dyDescent="0.2">
      <c r="A153" s="2">
        <v>147</v>
      </c>
      <c r="B153" s="8" t="str">
        <f>Sorting!B151</f>
        <v>PABP1</v>
      </c>
      <c r="C153" s="4" t="e">
        <f>Sorting!E151</f>
        <v>#VALUE!</v>
      </c>
      <c r="D153" s="4" t="e">
        <f>Sorting!I151</f>
        <v>#VALUE!</v>
      </c>
      <c r="E153" s="4" t="e">
        <f>Sorting!M151</f>
        <v>#VALUE!</v>
      </c>
      <c r="F153" s="4" t="e">
        <f>Sorting!Q151</f>
        <v>#VALUE!</v>
      </c>
      <c r="G153" s="4" t="e">
        <f>Sorting!U151</f>
        <v>#VALUE!</v>
      </c>
      <c r="H153" s="4" t="e">
        <f>Sorting!Y151</f>
        <v>#VALUE!</v>
      </c>
      <c r="I153" s="4" t="e">
        <f>Sorting!AC151</f>
        <v>#VALUE!</v>
      </c>
      <c r="J153" s="4" t="e">
        <f>Sorting!AG151</f>
        <v>#VALUE!</v>
      </c>
      <c r="K153" s="4" t="e">
        <f>Sorting!AK151</f>
        <v>#VALUE!</v>
      </c>
      <c r="L153" s="4" t="e">
        <f>Sorting!AO151</f>
        <v>#VALUE!</v>
      </c>
      <c r="M153" s="4" t="e">
        <f>Sorting!AS151</f>
        <v>#VALUE!</v>
      </c>
      <c r="N153" s="4" t="e">
        <f>Sorting!AW151</f>
        <v>#VALUE!</v>
      </c>
    </row>
    <row r="154" spans="1:14" ht="16.5" customHeight="1" x14ac:dyDescent="0.2">
      <c r="A154" s="2">
        <v>148</v>
      </c>
      <c r="B154" s="8" t="str">
        <f>Sorting!B152</f>
        <v>PACS1</v>
      </c>
      <c r="C154" s="4" t="e">
        <f>Sorting!E152</f>
        <v>#VALUE!</v>
      </c>
      <c r="D154" s="4" t="e">
        <f>Sorting!I152</f>
        <v>#VALUE!</v>
      </c>
      <c r="E154" s="4" t="e">
        <f>Sorting!M152</f>
        <v>#VALUE!</v>
      </c>
      <c r="F154" s="4" t="e">
        <f>Sorting!Q152</f>
        <v>#VALUE!</v>
      </c>
      <c r="G154" s="4" t="e">
        <f>Sorting!U152</f>
        <v>#VALUE!</v>
      </c>
      <c r="H154" s="4" t="e">
        <f>Sorting!Y152</f>
        <v>#VALUE!</v>
      </c>
      <c r="I154" s="4" t="e">
        <f>Sorting!AC152</f>
        <v>#VALUE!</v>
      </c>
      <c r="J154" s="4" t="e">
        <f>Sorting!AG152</f>
        <v>#VALUE!</v>
      </c>
      <c r="K154" s="4" t="e">
        <f>Sorting!AK152</f>
        <v>#VALUE!</v>
      </c>
      <c r="L154" s="4" t="e">
        <f>Sorting!AO152</f>
        <v>#VALUE!</v>
      </c>
      <c r="M154" s="4" t="e">
        <f>Sorting!AS152</f>
        <v>#VALUE!</v>
      </c>
      <c r="N154" s="4" t="e">
        <f>Sorting!AW152</f>
        <v>#VALUE!</v>
      </c>
    </row>
    <row r="155" spans="1:14" ht="16.5" customHeight="1" x14ac:dyDescent="0.2">
      <c r="A155" s="2">
        <v>149</v>
      </c>
      <c r="B155" s="8" t="str">
        <f>Sorting!B153</f>
        <v>PNLIP</v>
      </c>
      <c r="C155" s="4" t="e">
        <f>Sorting!E153</f>
        <v>#VALUE!</v>
      </c>
      <c r="D155" s="4" t="e">
        <f>Sorting!I153</f>
        <v>#VALUE!</v>
      </c>
      <c r="E155" s="4" t="e">
        <f>Sorting!M153</f>
        <v>#VALUE!</v>
      </c>
      <c r="F155" s="4" t="e">
        <f>Sorting!Q153</f>
        <v>#VALUE!</v>
      </c>
      <c r="G155" s="4" t="e">
        <f>Sorting!U153</f>
        <v>#VALUE!</v>
      </c>
      <c r="H155" s="4" t="e">
        <f>Sorting!Y153</f>
        <v>#VALUE!</v>
      </c>
      <c r="I155" s="4" t="e">
        <f>Sorting!AC153</f>
        <v>#VALUE!</v>
      </c>
      <c r="J155" s="4" t="e">
        <f>Sorting!AG153</f>
        <v>#VALUE!</v>
      </c>
      <c r="K155" s="4" t="e">
        <f>Sorting!AK153</f>
        <v>#VALUE!</v>
      </c>
      <c r="L155" s="4" t="e">
        <f>Sorting!AO153</f>
        <v>#VALUE!</v>
      </c>
      <c r="M155" s="4" t="e">
        <f>Sorting!AS153</f>
        <v>#VALUE!</v>
      </c>
      <c r="N155" s="4" t="e">
        <f>Sorting!AW153</f>
        <v>#VALUE!</v>
      </c>
    </row>
    <row r="156" spans="1:14" ht="16.5" customHeight="1" x14ac:dyDescent="0.2">
      <c r="A156" s="2">
        <v>150</v>
      </c>
      <c r="B156" s="8" t="str">
        <f>Sorting!B154</f>
        <v xml:space="preserve">PARVB </v>
      </c>
      <c r="C156" s="4" t="e">
        <f>Sorting!E154</f>
        <v>#VALUE!</v>
      </c>
      <c r="D156" s="4" t="e">
        <f>Sorting!I154</f>
        <v>#VALUE!</v>
      </c>
      <c r="E156" s="4" t="e">
        <f>Sorting!M154</f>
        <v>#VALUE!</v>
      </c>
      <c r="F156" s="4" t="e">
        <f>Sorting!Q154</f>
        <v>#VALUE!</v>
      </c>
      <c r="G156" s="4" t="e">
        <f>Sorting!U154</f>
        <v>#VALUE!</v>
      </c>
      <c r="H156" s="4" t="e">
        <f>Sorting!Y154</f>
        <v>#VALUE!</v>
      </c>
      <c r="I156" s="4" t="e">
        <f>Sorting!AC154</f>
        <v>#VALUE!</v>
      </c>
      <c r="J156" s="4" t="e">
        <f>Sorting!AG154</f>
        <v>#VALUE!</v>
      </c>
      <c r="K156" s="4" t="e">
        <f>Sorting!AK154</f>
        <v>#VALUE!</v>
      </c>
      <c r="L156" s="4" t="e">
        <f>Sorting!AO154</f>
        <v>#VALUE!</v>
      </c>
      <c r="M156" s="4" t="e">
        <f>Sorting!AS154</f>
        <v>#VALUE!</v>
      </c>
      <c r="N156" s="4" t="e">
        <f>Sorting!AW154</f>
        <v>#VALUE!</v>
      </c>
    </row>
    <row r="157" spans="1:14" ht="16.5" customHeight="1" x14ac:dyDescent="0.2">
      <c r="A157" s="2">
        <v>151</v>
      </c>
      <c r="B157" s="8" t="str">
        <f>Sorting!B155</f>
        <v>PCAP</v>
      </c>
      <c r="C157" s="4" t="e">
        <f>Sorting!E155</f>
        <v>#VALUE!</v>
      </c>
      <c r="D157" s="4" t="e">
        <f>Sorting!I155</f>
        <v>#VALUE!</v>
      </c>
      <c r="E157" s="4" t="e">
        <f>Sorting!M155</f>
        <v>#VALUE!</v>
      </c>
      <c r="F157" s="4" t="e">
        <f>Sorting!Q155</f>
        <v>#VALUE!</v>
      </c>
      <c r="G157" s="4" t="e">
        <f>Sorting!U155</f>
        <v>#VALUE!</v>
      </c>
      <c r="H157" s="4" t="e">
        <f>Sorting!Y155</f>
        <v>#VALUE!</v>
      </c>
      <c r="I157" s="4" t="e">
        <f>Sorting!AC155</f>
        <v>#VALUE!</v>
      </c>
      <c r="J157" s="4" t="e">
        <f>Sorting!AG155</f>
        <v>#VALUE!</v>
      </c>
      <c r="K157" s="4" t="e">
        <f>Sorting!AK155</f>
        <v>#VALUE!</v>
      </c>
      <c r="L157" s="4" t="e">
        <f>Sorting!AO155</f>
        <v>#VALUE!</v>
      </c>
      <c r="M157" s="4" t="e">
        <f>Sorting!AS155</f>
        <v>#VALUE!</v>
      </c>
      <c r="N157" s="4" t="e">
        <f>Sorting!AW155</f>
        <v>#VALUE!</v>
      </c>
    </row>
    <row r="158" spans="1:14" ht="16.5" customHeight="1" x14ac:dyDescent="0.2">
      <c r="A158" s="2">
        <v>152</v>
      </c>
      <c r="B158" s="8" t="str">
        <f>Sorting!B156</f>
        <v xml:space="preserve">PCBP1 </v>
      </c>
      <c r="C158" s="4" t="e">
        <f>Sorting!E156</f>
        <v>#VALUE!</v>
      </c>
      <c r="D158" s="4" t="e">
        <f>Sorting!I156</f>
        <v>#VALUE!</v>
      </c>
      <c r="E158" s="4" t="e">
        <f>Sorting!M156</f>
        <v>#VALUE!</v>
      </c>
      <c r="F158" s="4" t="e">
        <f>Sorting!Q156</f>
        <v>#VALUE!</v>
      </c>
      <c r="G158" s="4" t="e">
        <f>Sorting!U156</f>
        <v>#VALUE!</v>
      </c>
      <c r="H158" s="4" t="e">
        <f>Sorting!Y156</f>
        <v>#VALUE!</v>
      </c>
      <c r="I158" s="4" t="e">
        <f>Sorting!AC156</f>
        <v>#VALUE!</v>
      </c>
      <c r="J158" s="4" t="e">
        <f>Sorting!AG156</f>
        <v>#VALUE!</v>
      </c>
      <c r="K158" s="4" t="e">
        <f>Sorting!AK156</f>
        <v>#VALUE!</v>
      </c>
      <c r="L158" s="4" t="e">
        <f>Sorting!AO156</f>
        <v>#VALUE!</v>
      </c>
      <c r="M158" s="4" t="e">
        <f>Sorting!AS156</f>
        <v>#VALUE!</v>
      </c>
      <c r="N158" s="4" t="e">
        <f>Sorting!AW156</f>
        <v>#VALUE!</v>
      </c>
    </row>
    <row r="159" spans="1:14" ht="16.5" customHeight="1" x14ac:dyDescent="0.2">
      <c r="A159" s="2">
        <v>153</v>
      </c>
      <c r="B159" s="8" t="str">
        <f>Sorting!B157</f>
        <v>PCBP2</v>
      </c>
      <c r="C159" s="4" t="e">
        <f>Sorting!E157</f>
        <v>#VALUE!</v>
      </c>
      <c r="D159" s="4" t="e">
        <f>Sorting!I157</f>
        <v>#VALUE!</v>
      </c>
      <c r="E159" s="4" t="e">
        <f>Sorting!M157</f>
        <v>#VALUE!</v>
      </c>
      <c r="F159" s="4" t="e">
        <f>Sorting!Q157</f>
        <v>#VALUE!</v>
      </c>
      <c r="G159" s="4" t="e">
        <f>Sorting!U157</f>
        <v>#VALUE!</v>
      </c>
      <c r="H159" s="4" t="e">
        <f>Sorting!Y157</f>
        <v>#VALUE!</v>
      </c>
      <c r="I159" s="4" t="e">
        <f>Sorting!AC157</f>
        <v>#VALUE!</v>
      </c>
      <c r="J159" s="4" t="e">
        <f>Sorting!AG157</f>
        <v>#VALUE!</v>
      </c>
      <c r="K159" s="4" t="e">
        <f>Sorting!AK157</f>
        <v>#VALUE!</v>
      </c>
      <c r="L159" s="4" t="e">
        <f>Sorting!AO157</f>
        <v>#VALUE!</v>
      </c>
      <c r="M159" s="4" t="e">
        <f>Sorting!AS157</f>
        <v>#VALUE!</v>
      </c>
      <c r="N159" s="4" t="e">
        <f>Sorting!AW157</f>
        <v>#VALUE!</v>
      </c>
    </row>
    <row r="160" spans="1:14" ht="16.5" customHeight="1" x14ac:dyDescent="0.2">
      <c r="A160" s="2">
        <v>154</v>
      </c>
      <c r="B160" s="8" t="str">
        <f>Sorting!B158</f>
        <v xml:space="preserve">PCCA </v>
      </c>
      <c r="C160" s="4" t="e">
        <f>Sorting!E158</f>
        <v>#VALUE!</v>
      </c>
      <c r="D160" s="4" t="e">
        <f>Sorting!I158</f>
        <v>#VALUE!</v>
      </c>
      <c r="E160" s="4" t="e">
        <f>Sorting!M158</f>
        <v>#VALUE!</v>
      </c>
      <c r="F160" s="4" t="e">
        <f>Sorting!Q158</f>
        <v>#VALUE!</v>
      </c>
      <c r="G160" s="4" t="e">
        <f>Sorting!U158</f>
        <v>#VALUE!</v>
      </c>
      <c r="H160" s="4" t="e">
        <f>Sorting!Y158</f>
        <v>#VALUE!</v>
      </c>
      <c r="I160" s="4" t="e">
        <f>Sorting!AC158</f>
        <v>#VALUE!</v>
      </c>
      <c r="J160" s="4" t="e">
        <f>Sorting!AG158</f>
        <v>#VALUE!</v>
      </c>
      <c r="K160" s="4" t="e">
        <f>Sorting!AK158</f>
        <v>#VALUE!</v>
      </c>
      <c r="L160" s="4" t="e">
        <f>Sorting!AO158</f>
        <v>#VALUE!</v>
      </c>
      <c r="M160" s="4" t="e">
        <f>Sorting!AS158</f>
        <v>#VALUE!</v>
      </c>
      <c r="N160" s="4" t="e">
        <f>Sorting!AW158</f>
        <v>#VALUE!</v>
      </c>
    </row>
    <row r="161" spans="1:14" ht="16.5" customHeight="1" x14ac:dyDescent="0.2">
      <c r="A161" s="2">
        <v>155</v>
      </c>
      <c r="B161" s="8" t="str">
        <f>Sorting!B159</f>
        <v>PCDH12</v>
      </c>
      <c r="C161" s="4" t="e">
        <f>Sorting!E159</f>
        <v>#VALUE!</v>
      </c>
      <c r="D161" s="4" t="e">
        <f>Sorting!I159</f>
        <v>#VALUE!</v>
      </c>
      <c r="E161" s="4" t="e">
        <f>Sorting!M159</f>
        <v>#VALUE!</v>
      </c>
      <c r="F161" s="4" t="e">
        <f>Sorting!Q159</f>
        <v>#VALUE!</v>
      </c>
      <c r="G161" s="4" t="e">
        <f>Sorting!U159</f>
        <v>#VALUE!</v>
      </c>
      <c r="H161" s="4" t="e">
        <f>Sorting!Y159</f>
        <v>#VALUE!</v>
      </c>
      <c r="I161" s="4" t="e">
        <f>Sorting!AC159</f>
        <v>#VALUE!</v>
      </c>
      <c r="J161" s="4" t="e">
        <f>Sorting!AG159</f>
        <v>#VALUE!</v>
      </c>
      <c r="K161" s="4" t="e">
        <f>Sorting!AK159</f>
        <v>#VALUE!</v>
      </c>
      <c r="L161" s="4" t="e">
        <f>Sorting!AO159</f>
        <v>#VALUE!</v>
      </c>
      <c r="M161" s="4" t="e">
        <f>Sorting!AS159</f>
        <v>#VALUE!</v>
      </c>
      <c r="N161" s="4" t="e">
        <f>Sorting!AW159</f>
        <v>#VALUE!</v>
      </c>
    </row>
    <row r="162" spans="1:14" ht="16.5" customHeight="1" x14ac:dyDescent="0.2">
      <c r="A162" s="2">
        <v>156</v>
      </c>
      <c r="B162" s="8" t="str">
        <f>Sorting!B160</f>
        <v>PCDH8</v>
      </c>
      <c r="C162" s="4" t="e">
        <f>Sorting!E160</f>
        <v>#VALUE!</v>
      </c>
      <c r="D162" s="4" t="e">
        <f>Sorting!I160</f>
        <v>#VALUE!</v>
      </c>
      <c r="E162" s="4" t="e">
        <f>Sorting!M160</f>
        <v>#VALUE!</v>
      </c>
      <c r="F162" s="4" t="e">
        <f>Sorting!Q160</f>
        <v>#VALUE!</v>
      </c>
      <c r="G162" s="4" t="e">
        <f>Sorting!U160</f>
        <v>#VALUE!</v>
      </c>
      <c r="H162" s="4" t="e">
        <f>Sorting!Y160</f>
        <v>#VALUE!</v>
      </c>
      <c r="I162" s="4" t="e">
        <f>Sorting!AC160</f>
        <v>#VALUE!</v>
      </c>
      <c r="J162" s="4" t="e">
        <f>Sorting!AG160</f>
        <v>#VALUE!</v>
      </c>
      <c r="K162" s="4" t="e">
        <f>Sorting!AK160</f>
        <v>#VALUE!</v>
      </c>
      <c r="L162" s="4" t="e">
        <f>Sorting!AO160</f>
        <v>#VALUE!</v>
      </c>
      <c r="M162" s="4" t="e">
        <f>Sorting!AS160</f>
        <v>#VALUE!</v>
      </c>
      <c r="N162" s="4" t="e">
        <f>Sorting!AW160</f>
        <v>#VALUE!</v>
      </c>
    </row>
    <row r="163" spans="1:14" ht="16.5" customHeight="1" x14ac:dyDescent="0.2">
      <c r="A163" s="2">
        <v>157</v>
      </c>
      <c r="B163" s="8" t="str">
        <f>Sorting!B161</f>
        <v xml:space="preserve">PCK2  </v>
      </c>
      <c r="C163" s="4" t="e">
        <f>Sorting!E161</f>
        <v>#VALUE!</v>
      </c>
      <c r="D163" s="4" t="e">
        <f>Sorting!I161</f>
        <v>#VALUE!</v>
      </c>
      <c r="E163" s="4" t="e">
        <f>Sorting!M161</f>
        <v>#VALUE!</v>
      </c>
      <c r="F163" s="4" t="e">
        <f>Sorting!Q161</f>
        <v>#VALUE!</v>
      </c>
      <c r="G163" s="4" t="e">
        <f>Sorting!U161</f>
        <v>#VALUE!</v>
      </c>
      <c r="H163" s="4" t="e">
        <f>Sorting!Y161</f>
        <v>#VALUE!</v>
      </c>
      <c r="I163" s="4" t="e">
        <f>Sorting!AC161</f>
        <v>#VALUE!</v>
      </c>
      <c r="J163" s="4" t="e">
        <f>Sorting!AG161</f>
        <v>#VALUE!</v>
      </c>
      <c r="K163" s="4" t="e">
        <f>Sorting!AK161</f>
        <v>#VALUE!</v>
      </c>
      <c r="L163" s="4" t="e">
        <f>Sorting!AO161</f>
        <v>#VALUE!</v>
      </c>
      <c r="M163" s="4" t="e">
        <f>Sorting!AS161</f>
        <v>#VALUE!</v>
      </c>
      <c r="N163" s="4" t="e">
        <f>Sorting!AW161</f>
        <v>#VALUE!</v>
      </c>
    </row>
    <row r="164" spans="1:14" ht="16.5" customHeight="1" x14ac:dyDescent="0.2">
      <c r="A164" s="2">
        <v>158</v>
      </c>
      <c r="B164" s="8" t="str">
        <f>Sorting!B162</f>
        <v>PCMT1</v>
      </c>
      <c r="C164" s="4" t="e">
        <f>Sorting!E162</f>
        <v>#VALUE!</v>
      </c>
      <c r="D164" s="4" t="e">
        <f>Sorting!I162</f>
        <v>#VALUE!</v>
      </c>
      <c r="E164" s="4" t="e">
        <f>Sorting!M162</f>
        <v>#VALUE!</v>
      </c>
      <c r="F164" s="4" t="e">
        <f>Sorting!Q162</f>
        <v>#VALUE!</v>
      </c>
      <c r="G164" s="4" t="e">
        <f>Sorting!U162</f>
        <v>#VALUE!</v>
      </c>
      <c r="H164" s="4" t="e">
        <f>Sorting!Y162</f>
        <v>#VALUE!</v>
      </c>
      <c r="I164" s="4" t="e">
        <f>Sorting!AC162</f>
        <v>#VALUE!</v>
      </c>
      <c r="J164" s="4" t="e">
        <f>Sorting!AG162</f>
        <v>#VALUE!</v>
      </c>
      <c r="K164" s="4" t="e">
        <f>Sorting!AK162</f>
        <v>#VALUE!</v>
      </c>
      <c r="L164" s="4" t="e">
        <f>Sorting!AO162</f>
        <v>#VALUE!</v>
      </c>
      <c r="M164" s="4" t="e">
        <f>Sorting!AS162</f>
        <v>#VALUE!</v>
      </c>
      <c r="N164" s="4" t="e">
        <f>Sorting!AW162</f>
        <v>#VALUE!</v>
      </c>
    </row>
    <row r="165" spans="1:14" ht="16.5" customHeight="1" x14ac:dyDescent="0.2">
      <c r="A165" s="2">
        <v>159</v>
      </c>
      <c r="B165" s="8" t="str">
        <f>Sorting!B163</f>
        <v>PCNA</v>
      </c>
      <c r="C165" s="4" t="e">
        <f>Sorting!E163</f>
        <v>#VALUE!</v>
      </c>
      <c r="D165" s="4" t="e">
        <f>Sorting!I163</f>
        <v>#VALUE!</v>
      </c>
      <c r="E165" s="4" t="e">
        <f>Sorting!M163</f>
        <v>#VALUE!</v>
      </c>
      <c r="F165" s="4" t="e">
        <f>Sorting!Q163</f>
        <v>#VALUE!</v>
      </c>
      <c r="G165" s="4" t="e">
        <f>Sorting!U163</f>
        <v>#VALUE!</v>
      </c>
      <c r="H165" s="4" t="e">
        <f>Sorting!Y163</f>
        <v>#VALUE!</v>
      </c>
      <c r="I165" s="4" t="e">
        <f>Sorting!AC163</f>
        <v>#VALUE!</v>
      </c>
      <c r="J165" s="4" t="e">
        <f>Sorting!AG163</f>
        <v>#VALUE!</v>
      </c>
      <c r="K165" s="4" t="e">
        <f>Sorting!AK163</f>
        <v>#VALUE!</v>
      </c>
      <c r="L165" s="4" t="e">
        <f>Sorting!AO163</f>
        <v>#VALUE!</v>
      </c>
      <c r="M165" s="4" t="e">
        <f>Sorting!AS163</f>
        <v>#VALUE!</v>
      </c>
      <c r="N165" s="4" t="e">
        <f>Sorting!AW163</f>
        <v>#VALUE!</v>
      </c>
    </row>
    <row r="166" spans="1:14" ht="16.5" customHeight="1" x14ac:dyDescent="0.2">
      <c r="A166" s="2">
        <v>160</v>
      </c>
      <c r="B166" s="8" t="str">
        <f>Sorting!B164</f>
        <v>PCPE-1</v>
      </c>
      <c r="C166" s="4" t="e">
        <f>Sorting!E164</f>
        <v>#VALUE!</v>
      </c>
      <c r="D166" s="4" t="e">
        <f>Sorting!I164</f>
        <v>#VALUE!</v>
      </c>
      <c r="E166" s="4" t="e">
        <f>Sorting!M164</f>
        <v>#VALUE!</v>
      </c>
      <c r="F166" s="4" t="e">
        <f>Sorting!Q164</f>
        <v>#VALUE!</v>
      </c>
      <c r="G166" s="4" t="e">
        <f>Sorting!U164</f>
        <v>#VALUE!</v>
      </c>
      <c r="H166" s="4" t="e">
        <f>Sorting!Y164</f>
        <v>#VALUE!</v>
      </c>
      <c r="I166" s="4" t="e">
        <f>Sorting!AC164</f>
        <v>#VALUE!</v>
      </c>
      <c r="J166" s="4" t="e">
        <f>Sorting!AG164</f>
        <v>#VALUE!</v>
      </c>
      <c r="K166" s="4" t="e">
        <f>Sorting!AK164</f>
        <v>#VALUE!</v>
      </c>
      <c r="L166" s="4" t="e">
        <f>Sorting!AO164</f>
        <v>#VALUE!</v>
      </c>
      <c r="M166" s="4" t="e">
        <f>Sorting!AS164</f>
        <v>#VALUE!</v>
      </c>
      <c r="N166" s="4" t="e">
        <f>Sorting!AW164</f>
        <v>#VALUE!</v>
      </c>
    </row>
    <row r="167" spans="1:14" ht="16.5" customHeight="1" x14ac:dyDescent="0.2">
      <c r="A167" s="2">
        <v>161</v>
      </c>
      <c r="B167" s="8" t="str">
        <f>Sorting!B165</f>
        <v>PCSK9</v>
      </c>
      <c r="C167" s="4" t="e">
        <f>Sorting!E165</f>
        <v>#VALUE!</v>
      </c>
      <c r="D167" s="4" t="e">
        <f>Sorting!I165</f>
        <v>#VALUE!</v>
      </c>
      <c r="E167" s="4" t="e">
        <f>Sorting!M165</f>
        <v>#VALUE!</v>
      </c>
      <c r="F167" s="4" t="e">
        <f>Sorting!Q165</f>
        <v>#VALUE!</v>
      </c>
      <c r="G167" s="4" t="e">
        <f>Sorting!U165</f>
        <v>#VALUE!</v>
      </c>
      <c r="H167" s="4" t="e">
        <f>Sorting!Y165</f>
        <v>#VALUE!</v>
      </c>
      <c r="I167" s="4" t="e">
        <f>Sorting!AC165</f>
        <v>#VALUE!</v>
      </c>
      <c r="J167" s="4" t="e">
        <f>Sorting!AG165</f>
        <v>#VALUE!</v>
      </c>
      <c r="K167" s="4" t="e">
        <f>Sorting!AK165</f>
        <v>#VALUE!</v>
      </c>
      <c r="L167" s="4" t="e">
        <f>Sorting!AO165</f>
        <v>#VALUE!</v>
      </c>
      <c r="M167" s="4" t="e">
        <f>Sorting!AS165</f>
        <v>#VALUE!</v>
      </c>
      <c r="N167" s="4" t="e">
        <f>Sorting!AW165</f>
        <v>#VALUE!</v>
      </c>
    </row>
    <row r="168" spans="1:14" ht="16.5" customHeight="1" x14ac:dyDescent="0.2">
      <c r="A168" s="2">
        <v>162</v>
      </c>
      <c r="B168" s="8" t="str">
        <f>Sorting!B166</f>
        <v>PDAP1</v>
      </c>
      <c r="C168" s="4" t="e">
        <f>Sorting!E166</f>
        <v>#VALUE!</v>
      </c>
      <c r="D168" s="4" t="e">
        <f>Sorting!I166</f>
        <v>#VALUE!</v>
      </c>
      <c r="E168" s="4" t="e">
        <f>Sorting!M166</f>
        <v>#VALUE!</v>
      </c>
      <c r="F168" s="4" t="e">
        <f>Sorting!Q166</f>
        <v>#VALUE!</v>
      </c>
      <c r="G168" s="4" t="e">
        <f>Sorting!U166</f>
        <v>#VALUE!</v>
      </c>
      <c r="H168" s="4" t="e">
        <f>Sorting!Y166</f>
        <v>#VALUE!</v>
      </c>
      <c r="I168" s="4" t="e">
        <f>Sorting!AC166</f>
        <v>#VALUE!</v>
      </c>
      <c r="J168" s="4" t="e">
        <f>Sorting!AG166</f>
        <v>#VALUE!</v>
      </c>
      <c r="K168" s="4" t="e">
        <f>Sorting!AK166</f>
        <v>#VALUE!</v>
      </c>
      <c r="L168" s="4" t="e">
        <f>Sorting!AO166</f>
        <v>#VALUE!</v>
      </c>
      <c r="M168" s="4" t="e">
        <f>Sorting!AS166</f>
        <v>#VALUE!</v>
      </c>
      <c r="N168" s="4" t="e">
        <f>Sorting!AW166</f>
        <v>#VALUE!</v>
      </c>
    </row>
    <row r="169" spans="1:14" ht="16.5" customHeight="1" x14ac:dyDescent="0.2">
      <c r="A169" s="2">
        <v>163</v>
      </c>
      <c r="B169" s="8" t="str">
        <f>Sorting!B167</f>
        <v>PDE1B</v>
      </c>
      <c r="C169" s="4" t="e">
        <f>Sorting!E167</f>
        <v>#VALUE!</v>
      </c>
      <c r="D169" s="4" t="e">
        <f>Sorting!I167</f>
        <v>#VALUE!</v>
      </c>
      <c r="E169" s="4" t="e">
        <f>Sorting!M167</f>
        <v>#VALUE!</v>
      </c>
      <c r="F169" s="4" t="e">
        <f>Sorting!Q167</f>
        <v>#VALUE!</v>
      </c>
      <c r="G169" s="4" t="e">
        <f>Sorting!U167</f>
        <v>#VALUE!</v>
      </c>
      <c r="H169" s="4" t="e">
        <f>Sorting!Y167</f>
        <v>#VALUE!</v>
      </c>
      <c r="I169" s="4" t="e">
        <f>Sorting!AC167</f>
        <v>#VALUE!</v>
      </c>
      <c r="J169" s="4" t="e">
        <f>Sorting!AG167</f>
        <v>#VALUE!</v>
      </c>
      <c r="K169" s="4" t="e">
        <f>Sorting!AK167</f>
        <v>#VALUE!</v>
      </c>
      <c r="L169" s="4" t="e">
        <f>Sorting!AO167</f>
        <v>#VALUE!</v>
      </c>
      <c r="M169" s="4" t="e">
        <f>Sorting!AS167</f>
        <v>#VALUE!</v>
      </c>
      <c r="N169" s="4" t="e">
        <f>Sorting!AW167</f>
        <v>#VALUE!</v>
      </c>
    </row>
    <row r="170" spans="1:14" ht="16.5" customHeight="1" x14ac:dyDescent="0.2">
      <c r="A170" s="2">
        <v>164</v>
      </c>
      <c r="B170" s="8" t="str">
        <f>Sorting!B168</f>
        <v xml:space="preserve">PDIA6 </v>
      </c>
      <c r="C170" s="4" t="e">
        <f>Sorting!E168</f>
        <v>#VALUE!</v>
      </c>
      <c r="D170" s="4" t="e">
        <f>Sorting!I168</f>
        <v>#VALUE!</v>
      </c>
      <c r="E170" s="4" t="e">
        <f>Sorting!M168</f>
        <v>#VALUE!</v>
      </c>
      <c r="F170" s="4" t="e">
        <f>Sorting!Q168</f>
        <v>#VALUE!</v>
      </c>
      <c r="G170" s="4" t="e">
        <f>Sorting!U168</f>
        <v>#VALUE!</v>
      </c>
      <c r="H170" s="4" t="e">
        <f>Sorting!Y168</f>
        <v>#VALUE!</v>
      </c>
      <c r="I170" s="4" t="e">
        <f>Sorting!AC168</f>
        <v>#VALUE!</v>
      </c>
      <c r="J170" s="4" t="e">
        <f>Sorting!AG168</f>
        <v>#VALUE!</v>
      </c>
      <c r="K170" s="4" t="e">
        <f>Sorting!AK168</f>
        <v>#VALUE!</v>
      </c>
      <c r="L170" s="4" t="e">
        <f>Sorting!AO168</f>
        <v>#VALUE!</v>
      </c>
      <c r="M170" s="4" t="e">
        <f>Sorting!AS168</f>
        <v>#VALUE!</v>
      </c>
      <c r="N170" s="4" t="e">
        <f>Sorting!AW168</f>
        <v>#VALUE!</v>
      </c>
    </row>
    <row r="171" spans="1:14" ht="16.5" customHeight="1" x14ac:dyDescent="0.2">
      <c r="A171" s="2">
        <v>165</v>
      </c>
      <c r="B171" s="8" t="str">
        <f>Sorting!B169</f>
        <v>PDLIM1</v>
      </c>
      <c r="C171" s="4" t="e">
        <f>Sorting!E169</f>
        <v>#VALUE!</v>
      </c>
      <c r="D171" s="4" t="e">
        <f>Sorting!I169</f>
        <v>#VALUE!</v>
      </c>
      <c r="E171" s="4" t="e">
        <f>Sorting!M169</f>
        <v>#VALUE!</v>
      </c>
      <c r="F171" s="4" t="e">
        <f>Sorting!Q169</f>
        <v>#VALUE!</v>
      </c>
      <c r="G171" s="4" t="e">
        <f>Sorting!U169</f>
        <v>#VALUE!</v>
      </c>
      <c r="H171" s="4" t="e">
        <f>Sorting!Y169</f>
        <v>#VALUE!</v>
      </c>
      <c r="I171" s="4" t="e">
        <f>Sorting!AC169</f>
        <v>#VALUE!</v>
      </c>
      <c r="J171" s="4" t="e">
        <f>Sorting!AG169</f>
        <v>#VALUE!</v>
      </c>
      <c r="K171" s="4" t="e">
        <f>Sorting!AK169</f>
        <v>#VALUE!</v>
      </c>
      <c r="L171" s="4" t="e">
        <f>Sorting!AO169</f>
        <v>#VALUE!</v>
      </c>
      <c r="M171" s="4" t="e">
        <f>Sorting!AS169</f>
        <v>#VALUE!</v>
      </c>
      <c r="N171" s="4" t="e">
        <f>Sorting!AW169</f>
        <v>#VALUE!</v>
      </c>
    </row>
    <row r="172" spans="1:14" ht="16.5" customHeight="1" x14ac:dyDescent="0.2">
      <c r="A172" s="2">
        <v>166</v>
      </c>
      <c r="B172" s="8" t="str">
        <f>Sorting!B170</f>
        <v>PDLIM3</v>
      </c>
      <c r="C172" s="4" t="e">
        <f>Sorting!E170</f>
        <v>#VALUE!</v>
      </c>
      <c r="D172" s="4" t="e">
        <f>Sorting!I170</f>
        <v>#VALUE!</v>
      </c>
      <c r="E172" s="4" t="e">
        <f>Sorting!M170</f>
        <v>#VALUE!</v>
      </c>
      <c r="F172" s="4" t="e">
        <f>Sorting!Q170</f>
        <v>#VALUE!</v>
      </c>
      <c r="G172" s="4" t="e">
        <f>Sorting!U170</f>
        <v>#VALUE!</v>
      </c>
      <c r="H172" s="4" t="e">
        <f>Sorting!Y170</f>
        <v>#VALUE!</v>
      </c>
      <c r="I172" s="4" t="e">
        <f>Sorting!AC170</f>
        <v>#VALUE!</v>
      </c>
      <c r="J172" s="4" t="e">
        <f>Sorting!AG170</f>
        <v>#VALUE!</v>
      </c>
      <c r="K172" s="4" t="e">
        <f>Sorting!AK170</f>
        <v>#VALUE!</v>
      </c>
      <c r="L172" s="4" t="e">
        <f>Sorting!AO170</f>
        <v>#VALUE!</v>
      </c>
      <c r="M172" s="4" t="e">
        <f>Sorting!AS170</f>
        <v>#VALUE!</v>
      </c>
      <c r="N172" s="4" t="e">
        <f>Sorting!AW170</f>
        <v>#VALUE!</v>
      </c>
    </row>
    <row r="173" spans="1:14" ht="16.5" customHeight="1" x14ac:dyDescent="0.2">
      <c r="A173" s="2">
        <v>167</v>
      </c>
      <c r="B173" s="8" t="str">
        <f>Sorting!B171</f>
        <v>PDZD2</v>
      </c>
      <c r="C173" s="4" t="e">
        <f>Sorting!E171</f>
        <v>#VALUE!</v>
      </c>
      <c r="D173" s="4" t="e">
        <f>Sorting!I171</f>
        <v>#VALUE!</v>
      </c>
      <c r="E173" s="4" t="e">
        <f>Sorting!M171</f>
        <v>#VALUE!</v>
      </c>
      <c r="F173" s="4" t="e">
        <f>Sorting!Q171</f>
        <v>#VALUE!</v>
      </c>
      <c r="G173" s="4" t="e">
        <f>Sorting!U171</f>
        <v>#VALUE!</v>
      </c>
      <c r="H173" s="4" t="e">
        <f>Sorting!Y171</f>
        <v>#VALUE!</v>
      </c>
      <c r="I173" s="4" t="e">
        <f>Sorting!AC171</f>
        <v>#VALUE!</v>
      </c>
      <c r="J173" s="4" t="e">
        <f>Sorting!AG171</f>
        <v>#VALUE!</v>
      </c>
      <c r="K173" s="4" t="e">
        <f>Sorting!AK171</f>
        <v>#VALUE!</v>
      </c>
      <c r="L173" s="4" t="e">
        <f>Sorting!AO171</f>
        <v>#VALUE!</v>
      </c>
      <c r="M173" s="4" t="e">
        <f>Sorting!AS171</f>
        <v>#VALUE!</v>
      </c>
      <c r="N173" s="4" t="e">
        <f>Sorting!AW171</f>
        <v>#VALUE!</v>
      </c>
    </row>
    <row r="174" spans="1:14" ht="16.5" customHeight="1" x14ac:dyDescent="0.2">
      <c r="A174" s="2">
        <v>168</v>
      </c>
      <c r="B174" s="8" t="str">
        <f>Sorting!B172</f>
        <v>PEBP1</v>
      </c>
      <c r="C174" s="4" t="e">
        <f>Sorting!E172</f>
        <v>#VALUE!</v>
      </c>
      <c r="D174" s="4" t="e">
        <f>Sorting!I172</f>
        <v>#VALUE!</v>
      </c>
      <c r="E174" s="4" t="e">
        <f>Sorting!M172</f>
        <v>#VALUE!</v>
      </c>
      <c r="F174" s="4" t="e">
        <f>Sorting!Q172</f>
        <v>#VALUE!</v>
      </c>
      <c r="G174" s="4" t="e">
        <f>Sorting!U172</f>
        <v>#VALUE!</v>
      </c>
      <c r="H174" s="4" t="e">
        <f>Sorting!Y172</f>
        <v>#VALUE!</v>
      </c>
      <c r="I174" s="4" t="e">
        <f>Sorting!AC172</f>
        <v>#VALUE!</v>
      </c>
      <c r="J174" s="4" t="e">
        <f>Sorting!AG172</f>
        <v>#VALUE!</v>
      </c>
      <c r="K174" s="4" t="e">
        <f>Sorting!AK172</f>
        <v>#VALUE!</v>
      </c>
      <c r="L174" s="4" t="e">
        <f>Sorting!AO172</f>
        <v>#VALUE!</v>
      </c>
      <c r="M174" s="4" t="e">
        <f>Sorting!AS172</f>
        <v>#VALUE!</v>
      </c>
      <c r="N174" s="4" t="e">
        <f>Sorting!AW172</f>
        <v>#VALUE!</v>
      </c>
    </row>
    <row r="175" spans="1:14" ht="16.5" customHeight="1" x14ac:dyDescent="0.2">
      <c r="A175" s="2">
        <v>169</v>
      </c>
      <c r="B175" s="8" t="str">
        <f>Sorting!B173</f>
        <v>PEBP4</v>
      </c>
      <c r="C175" s="4" t="e">
        <f>Sorting!E173</f>
        <v>#VALUE!</v>
      </c>
      <c r="D175" s="4" t="e">
        <f>Sorting!I173</f>
        <v>#VALUE!</v>
      </c>
      <c r="E175" s="4" t="e">
        <f>Sorting!M173</f>
        <v>#VALUE!</v>
      </c>
      <c r="F175" s="4" t="e">
        <f>Sorting!Q173</f>
        <v>#VALUE!</v>
      </c>
      <c r="G175" s="4" t="e">
        <f>Sorting!U173</f>
        <v>#VALUE!</v>
      </c>
      <c r="H175" s="4" t="e">
        <f>Sorting!Y173</f>
        <v>#VALUE!</v>
      </c>
      <c r="I175" s="4" t="e">
        <f>Sorting!AC173</f>
        <v>#VALUE!</v>
      </c>
      <c r="J175" s="4" t="e">
        <f>Sorting!AG173</f>
        <v>#VALUE!</v>
      </c>
      <c r="K175" s="4" t="e">
        <f>Sorting!AK173</f>
        <v>#VALUE!</v>
      </c>
      <c r="L175" s="4" t="e">
        <f>Sorting!AO173</f>
        <v>#VALUE!</v>
      </c>
      <c r="M175" s="4" t="e">
        <f>Sorting!AS173</f>
        <v>#VALUE!</v>
      </c>
      <c r="N175" s="4" t="e">
        <f>Sorting!AW173</f>
        <v>#VALUE!</v>
      </c>
    </row>
    <row r="176" spans="1:14" ht="16.5" customHeight="1" x14ac:dyDescent="0.2">
      <c r="A176" s="2">
        <v>170</v>
      </c>
      <c r="B176" s="8" t="str">
        <f>Sorting!B174</f>
        <v>PENK</v>
      </c>
      <c r="C176" s="4" t="e">
        <f>Sorting!E174</f>
        <v>#VALUE!</v>
      </c>
      <c r="D176" s="4" t="e">
        <f>Sorting!I174</f>
        <v>#VALUE!</v>
      </c>
      <c r="E176" s="4" t="e">
        <f>Sorting!M174</f>
        <v>#VALUE!</v>
      </c>
      <c r="F176" s="4" t="e">
        <f>Sorting!Q174</f>
        <v>#VALUE!</v>
      </c>
      <c r="G176" s="4" t="e">
        <f>Sorting!U174</f>
        <v>#VALUE!</v>
      </c>
      <c r="H176" s="4" t="e">
        <f>Sorting!Y174</f>
        <v>#VALUE!</v>
      </c>
      <c r="I176" s="4" t="e">
        <f>Sorting!AC174</f>
        <v>#VALUE!</v>
      </c>
      <c r="J176" s="4" t="e">
        <f>Sorting!AG174</f>
        <v>#VALUE!</v>
      </c>
      <c r="K176" s="4" t="e">
        <f>Sorting!AK174</f>
        <v>#VALUE!</v>
      </c>
      <c r="L176" s="4" t="e">
        <f>Sorting!AO174</f>
        <v>#VALUE!</v>
      </c>
      <c r="M176" s="4" t="e">
        <f>Sorting!AS174</f>
        <v>#VALUE!</v>
      </c>
      <c r="N176" s="4" t="e">
        <f>Sorting!AW174</f>
        <v>#VALUE!</v>
      </c>
    </row>
    <row r="177" spans="1:14" ht="16.5" customHeight="1" x14ac:dyDescent="0.2">
      <c r="A177" s="2">
        <v>171</v>
      </c>
      <c r="B177" s="8" t="str">
        <f>Sorting!B175</f>
        <v>PEPD</v>
      </c>
      <c r="C177" s="4" t="e">
        <f>Sorting!E175</f>
        <v>#VALUE!</v>
      </c>
      <c r="D177" s="4" t="e">
        <f>Sorting!I175</f>
        <v>#VALUE!</v>
      </c>
      <c r="E177" s="4" t="e">
        <f>Sorting!M175</f>
        <v>#VALUE!</v>
      </c>
      <c r="F177" s="4" t="e">
        <f>Sorting!Q175</f>
        <v>#VALUE!</v>
      </c>
      <c r="G177" s="4" t="e">
        <f>Sorting!U175</f>
        <v>#VALUE!</v>
      </c>
      <c r="H177" s="4" t="e">
        <f>Sorting!Y175</f>
        <v>#VALUE!</v>
      </c>
      <c r="I177" s="4" t="e">
        <f>Sorting!AC175</f>
        <v>#VALUE!</v>
      </c>
      <c r="J177" s="4" t="e">
        <f>Sorting!AG175</f>
        <v>#VALUE!</v>
      </c>
      <c r="K177" s="4" t="e">
        <f>Sorting!AK175</f>
        <v>#VALUE!</v>
      </c>
      <c r="L177" s="4" t="e">
        <f>Sorting!AO175</f>
        <v>#VALUE!</v>
      </c>
      <c r="M177" s="4" t="e">
        <f>Sorting!AS175</f>
        <v>#VALUE!</v>
      </c>
      <c r="N177" s="4" t="e">
        <f>Sorting!AW175</f>
        <v>#VALUE!</v>
      </c>
    </row>
    <row r="178" spans="1:14" ht="16.5" customHeight="1" x14ac:dyDescent="0.2">
      <c r="A178" s="2">
        <v>172</v>
      </c>
      <c r="B178" s="8" t="str">
        <f>Sorting!B176</f>
        <v>perilipin 3</v>
      </c>
      <c r="C178" s="4" t="e">
        <f>Sorting!E176</f>
        <v>#VALUE!</v>
      </c>
      <c r="D178" s="4" t="e">
        <f>Sorting!I176</f>
        <v>#VALUE!</v>
      </c>
      <c r="E178" s="4" t="e">
        <f>Sorting!M176</f>
        <v>#VALUE!</v>
      </c>
      <c r="F178" s="4" t="e">
        <f>Sorting!Q176</f>
        <v>#VALUE!</v>
      </c>
      <c r="G178" s="4" t="e">
        <f>Sorting!U176</f>
        <v>#VALUE!</v>
      </c>
      <c r="H178" s="4" t="e">
        <f>Sorting!Y176</f>
        <v>#VALUE!</v>
      </c>
      <c r="I178" s="4" t="e">
        <f>Sorting!AC176</f>
        <v>#VALUE!</v>
      </c>
      <c r="J178" s="4" t="e">
        <f>Sorting!AG176</f>
        <v>#VALUE!</v>
      </c>
      <c r="K178" s="4" t="e">
        <f>Sorting!AK176</f>
        <v>#VALUE!</v>
      </c>
      <c r="L178" s="4" t="e">
        <f>Sorting!AO176</f>
        <v>#VALUE!</v>
      </c>
      <c r="M178" s="4" t="e">
        <f>Sorting!AS176</f>
        <v>#VALUE!</v>
      </c>
      <c r="N178" s="4" t="e">
        <f>Sorting!AW176</f>
        <v>#VALUE!</v>
      </c>
    </row>
    <row r="179" spans="1:14" ht="16.5" customHeight="1" x14ac:dyDescent="0.2">
      <c r="A179" s="2">
        <v>173</v>
      </c>
      <c r="B179" s="8" t="str">
        <f>Sorting!B177</f>
        <v xml:space="preserve">Perilipin-1  </v>
      </c>
      <c r="C179" s="4" t="e">
        <f>Sorting!E177</f>
        <v>#VALUE!</v>
      </c>
      <c r="D179" s="4" t="e">
        <f>Sorting!I177</f>
        <v>#VALUE!</v>
      </c>
      <c r="E179" s="4" t="e">
        <f>Sorting!M177</f>
        <v>#VALUE!</v>
      </c>
      <c r="F179" s="4" t="e">
        <f>Sorting!Q177</f>
        <v>#VALUE!</v>
      </c>
      <c r="G179" s="4" t="e">
        <f>Sorting!U177</f>
        <v>#VALUE!</v>
      </c>
      <c r="H179" s="4" t="e">
        <f>Sorting!Y177</f>
        <v>#VALUE!</v>
      </c>
      <c r="I179" s="4" t="e">
        <f>Sorting!AC177</f>
        <v>#VALUE!</v>
      </c>
      <c r="J179" s="4" t="e">
        <f>Sorting!AG177</f>
        <v>#VALUE!</v>
      </c>
      <c r="K179" s="4" t="e">
        <f>Sorting!AK177</f>
        <v>#VALUE!</v>
      </c>
      <c r="L179" s="4" t="e">
        <f>Sorting!AO177</f>
        <v>#VALUE!</v>
      </c>
      <c r="M179" s="4" t="e">
        <f>Sorting!AS177</f>
        <v>#VALUE!</v>
      </c>
      <c r="N179" s="4" t="e">
        <f>Sorting!AW177</f>
        <v>#VALUE!</v>
      </c>
    </row>
    <row r="180" spans="1:14" ht="16.5" customHeight="1" x14ac:dyDescent="0.2">
      <c r="A180" s="2">
        <v>174</v>
      </c>
      <c r="B180" s="8" t="str">
        <f>Sorting!B178</f>
        <v>Periostin</v>
      </c>
      <c r="C180" s="4" t="e">
        <f>Sorting!E178</f>
        <v>#VALUE!</v>
      </c>
      <c r="D180" s="4" t="e">
        <f>Sorting!I178</f>
        <v>#VALUE!</v>
      </c>
      <c r="E180" s="4" t="e">
        <f>Sorting!M178</f>
        <v>#VALUE!</v>
      </c>
      <c r="F180" s="4" t="e">
        <f>Sorting!Q178</f>
        <v>#VALUE!</v>
      </c>
      <c r="G180" s="4" t="e">
        <f>Sorting!U178</f>
        <v>#VALUE!</v>
      </c>
      <c r="H180" s="4" t="e">
        <f>Sorting!Y178</f>
        <v>#VALUE!</v>
      </c>
      <c r="I180" s="4" t="e">
        <f>Sorting!AC178</f>
        <v>#VALUE!</v>
      </c>
      <c r="J180" s="4" t="e">
        <f>Sorting!AG178</f>
        <v>#VALUE!</v>
      </c>
      <c r="K180" s="4" t="e">
        <f>Sorting!AK178</f>
        <v>#VALUE!</v>
      </c>
      <c r="L180" s="4" t="e">
        <f>Sorting!AO178</f>
        <v>#VALUE!</v>
      </c>
      <c r="M180" s="4" t="e">
        <f>Sorting!AS178</f>
        <v>#VALUE!</v>
      </c>
      <c r="N180" s="4" t="e">
        <f>Sorting!AW178</f>
        <v>#VALUE!</v>
      </c>
    </row>
    <row r="181" spans="1:14" ht="16.5" customHeight="1" x14ac:dyDescent="0.2">
      <c r="A181" s="2">
        <v>175</v>
      </c>
      <c r="B181" s="8" t="str">
        <f>Sorting!B179</f>
        <v>Periplakin</v>
      </c>
      <c r="C181" s="4" t="e">
        <f>Sorting!E179</f>
        <v>#VALUE!</v>
      </c>
      <c r="D181" s="4" t="e">
        <f>Sorting!I179</f>
        <v>#VALUE!</v>
      </c>
      <c r="E181" s="4" t="e">
        <f>Sorting!M179</f>
        <v>#VALUE!</v>
      </c>
      <c r="F181" s="4" t="e">
        <f>Sorting!Q179</f>
        <v>#VALUE!</v>
      </c>
      <c r="G181" s="4" t="e">
        <f>Sorting!U179</f>
        <v>#VALUE!</v>
      </c>
      <c r="H181" s="4" t="e">
        <f>Sorting!Y179</f>
        <v>#VALUE!</v>
      </c>
      <c r="I181" s="4" t="e">
        <f>Sorting!AC179</f>
        <v>#VALUE!</v>
      </c>
      <c r="J181" s="4" t="e">
        <f>Sorting!AG179</f>
        <v>#VALUE!</v>
      </c>
      <c r="K181" s="4" t="e">
        <f>Sorting!AK179</f>
        <v>#VALUE!</v>
      </c>
      <c r="L181" s="4" t="e">
        <f>Sorting!AO179</f>
        <v>#VALUE!</v>
      </c>
      <c r="M181" s="4" t="e">
        <f>Sorting!AS179</f>
        <v>#VALUE!</v>
      </c>
      <c r="N181" s="4" t="e">
        <f>Sorting!AW179</f>
        <v>#VALUE!</v>
      </c>
    </row>
    <row r="182" spans="1:14" ht="16.5" customHeight="1" x14ac:dyDescent="0.2">
      <c r="A182" s="2">
        <v>176</v>
      </c>
      <c r="B182" s="8" t="str">
        <f>Sorting!B180</f>
        <v>Peroxiredoxin 2</v>
      </c>
      <c r="C182" s="4" t="e">
        <f>Sorting!E180</f>
        <v>#VALUE!</v>
      </c>
      <c r="D182" s="4" t="e">
        <f>Sorting!I180</f>
        <v>#VALUE!</v>
      </c>
      <c r="E182" s="4" t="e">
        <f>Sorting!M180</f>
        <v>#VALUE!</v>
      </c>
      <c r="F182" s="4" t="e">
        <f>Sorting!Q180</f>
        <v>#VALUE!</v>
      </c>
      <c r="G182" s="4" t="e">
        <f>Sorting!U180</f>
        <v>#VALUE!</v>
      </c>
      <c r="H182" s="4" t="e">
        <f>Sorting!Y180</f>
        <v>#VALUE!</v>
      </c>
      <c r="I182" s="4" t="e">
        <f>Sorting!AC180</f>
        <v>#VALUE!</v>
      </c>
      <c r="J182" s="4" t="e">
        <f>Sorting!AG180</f>
        <v>#VALUE!</v>
      </c>
      <c r="K182" s="4" t="e">
        <f>Sorting!AK180</f>
        <v>#VALUE!</v>
      </c>
      <c r="L182" s="4" t="e">
        <f>Sorting!AO180</f>
        <v>#VALUE!</v>
      </c>
      <c r="M182" s="4" t="e">
        <f>Sorting!AS180</f>
        <v>#VALUE!</v>
      </c>
      <c r="N182" s="4" t="e">
        <f>Sorting!AW180</f>
        <v>#VALUE!</v>
      </c>
    </row>
    <row r="183" spans="1:14" ht="16.5" customHeight="1" x14ac:dyDescent="0.2">
      <c r="A183" s="2">
        <v>177</v>
      </c>
      <c r="B183" s="8" t="str">
        <f>Sorting!B181</f>
        <v>Peroxiredoxin 3</v>
      </c>
      <c r="C183" s="4" t="e">
        <f>Sorting!E181</f>
        <v>#VALUE!</v>
      </c>
      <c r="D183" s="4" t="e">
        <f>Sorting!I181</f>
        <v>#VALUE!</v>
      </c>
      <c r="E183" s="4" t="e">
        <f>Sorting!M181</f>
        <v>#VALUE!</v>
      </c>
      <c r="F183" s="4" t="e">
        <f>Sorting!Q181</f>
        <v>#VALUE!</v>
      </c>
      <c r="G183" s="4" t="e">
        <f>Sorting!U181</f>
        <v>#VALUE!</v>
      </c>
      <c r="H183" s="4" t="e">
        <f>Sorting!Y181</f>
        <v>#VALUE!</v>
      </c>
      <c r="I183" s="4" t="e">
        <f>Sorting!AC181</f>
        <v>#VALUE!</v>
      </c>
      <c r="J183" s="4" t="e">
        <f>Sorting!AG181</f>
        <v>#VALUE!</v>
      </c>
      <c r="K183" s="4" t="e">
        <f>Sorting!AK181</f>
        <v>#VALUE!</v>
      </c>
      <c r="L183" s="4" t="e">
        <f>Sorting!AO181</f>
        <v>#VALUE!</v>
      </c>
      <c r="M183" s="4" t="e">
        <f>Sorting!AS181</f>
        <v>#VALUE!</v>
      </c>
      <c r="N183" s="4" t="e">
        <f>Sorting!AW181</f>
        <v>#VALUE!</v>
      </c>
    </row>
    <row r="184" spans="1:14" ht="16.5" customHeight="1" x14ac:dyDescent="0.2">
      <c r="A184" s="2">
        <v>178</v>
      </c>
      <c r="B184" s="8" t="str">
        <f>Sorting!B182</f>
        <v>Peroxiredoxin-1</v>
      </c>
      <c r="C184" s="4" t="e">
        <f>Sorting!E182</f>
        <v>#VALUE!</v>
      </c>
      <c r="D184" s="4" t="e">
        <f>Sorting!I182</f>
        <v>#VALUE!</v>
      </c>
      <c r="E184" s="4" t="e">
        <f>Sorting!M182</f>
        <v>#VALUE!</v>
      </c>
      <c r="F184" s="4" t="e">
        <f>Sorting!Q182</f>
        <v>#VALUE!</v>
      </c>
      <c r="G184" s="4" t="e">
        <f>Sorting!U182</f>
        <v>#VALUE!</v>
      </c>
      <c r="H184" s="4" t="e">
        <f>Sorting!Y182</f>
        <v>#VALUE!</v>
      </c>
      <c r="I184" s="4" t="e">
        <f>Sorting!AC182</f>
        <v>#VALUE!</v>
      </c>
      <c r="J184" s="4" t="e">
        <f>Sorting!AG182</f>
        <v>#VALUE!</v>
      </c>
      <c r="K184" s="4" t="e">
        <f>Sorting!AK182</f>
        <v>#VALUE!</v>
      </c>
      <c r="L184" s="4" t="e">
        <f>Sorting!AO182</f>
        <v>#VALUE!</v>
      </c>
      <c r="M184" s="4" t="e">
        <f>Sorting!AS182</f>
        <v>#VALUE!</v>
      </c>
      <c r="N184" s="4" t="e">
        <f>Sorting!AW182</f>
        <v>#VALUE!</v>
      </c>
    </row>
    <row r="185" spans="1:14" ht="16.5" customHeight="1" x14ac:dyDescent="0.2">
      <c r="A185" s="2">
        <v>179</v>
      </c>
      <c r="B185" s="8" t="str">
        <f>Sorting!B183</f>
        <v>PFAS</v>
      </c>
      <c r="C185" s="4" t="e">
        <f>Sorting!E183</f>
        <v>#VALUE!</v>
      </c>
      <c r="D185" s="4" t="e">
        <f>Sorting!I183</f>
        <v>#VALUE!</v>
      </c>
      <c r="E185" s="4" t="e">
        <f>Sorting!M183</f>
        <v>#VALUE!</v>
      </c>
      <c r="F185" s="4" t="e">
        <f>Sorting!Q183</f>
        <v>#VALUE!</v>
      </c>
      <c r="G185" s="4" t="e">
        <f>Sorting!U183</f>
        <v>#VALUE!</v>
      </c>
      <c r="H185" s="4" t="e">
        <f>Sorting!Y183</f>
        <v>#VALUE!</v>
      </c>
      <c r="I185" s="4" t="e">
        <f>Sorting!AC183</f>
        <v>#VALUE!</v>
      </c>
      <c r="J185" s="4" t="e">
        <f>Sorting!AG183</f>
        <v>#VALUE!</v>
      </c>
      <c r="K185" s="4" t="e">
        <f>Sorting!AK183</f>
        <v>#VALUE!</v>
      </c>
      <c r="L185" s="4" t="e">
        <f>Sorting!AO183</f>
        <v>#VALUE!</v>
      </c>
      <c r="M185" s="4" t="e">
        <f>Sorting!AS183</f>
        <v>#VALUE!</v>
      </c>
      <c r="N185" s="4" t="e">
        <f>Sorting!AW183</f>
        <v>#VALUE!</v>
      </c>
    </row>
    <row r="186" spans="1:14" ht="16.5" customHeight="1" x14ac:dyDescent="0.2">
      <c r="A186" s="2">
        <v>180</v>
      </c>
      <c r="B186" s="8" t="str">
        <f>Sorting!B184</f>
        <v xml:space="preserve">PFDN6 </v>
      </c>
      <c r="C186" s="4" t="e">
        <f>Sorting!E184</f>
        <v>#VALUE!</v>
      </c>
      <c r="D186" s="4" t="e">
        <f>Sorting!I184</f>
        <v>#VALUE!</v>
      </c>
      <c r="E186" s="4" t="e">
        <f>Sorting!M184</f>
        <v>#VALUE!</v>
      </c>
      <c r="F186" s="4" t="e">
        <f>Sorting!Q184</f>
        <v>#VALUE!</v>
      </c>
      <c r="G186" s="4" t="e">
        <f>Sorting!U184</f>
        <v>#VALUE!</v>
      </c>
      <c r="H186" s="4" t="e">
        <f>Sorting!Y184</f>
        <v>#VALUE!</v>
      </c>
      <c r="I186" s="4" t="e">
        <f>Sorting!AC184</f>
        <v>#VALUE!</v>
      </c>
      <c r="J186" s="4" t="e">
        <f>Sorting!AG184</f>
        <v>#VALUE!</v>
      </c>
      <c r="K186" s="4" t="e">
        <f>Sorting!AK184</f>
        <v>#VALUE!</v>
      </c>
      <c r="L186" s="4" t="e">
        <f>Sorting!AO184</f>
        <v>#VALUE!</v>
      </c>
      <c r="M186" s="4" t="e">
        <f>Sorting!AS184</f>
        <v>#VALUE!</v>
      </c>
      <c r="N186" s="4" t="e">
        <f>Sorting!AW184</f>
        <v>#VALUE!</v>
      </c>
    </row>
    <row r="187" spans="1:14" ht="16.5" customHeight="1" x14ac:dyDescent="0.2">
      <c r="A187" s="2">
        <v>181</v>
      </c>
      <c r="B187" s="8" t="str">
        <f>Sorting!B185</f>
        <v>PFKL</v>
      </c>
      <c r="C187" s="4" t="e">
        <f>Sorting!E185</f>
        <v>#VALUE!</v>
      </c>
      <c r="D187" s="4" t="e">
        <f>Sorting!I185</f>
        <v>#VALUE!</v>
      </c>
      <c r="E187" s="4" t="e">
        <f>Sorting!M185</f>
        <v>#VALUE!</v>
      </c>
      <c r="F187" s="4" t="e">
        <f>Sorting!Q185</f>
        <v>#VALUE!</v>
      </c>
      <c r="G187" s="4" t="e">
        <f>Sorting!U185</f>
        <v>#VALUE!</v>
      </c>
      <c r="H187" s="4" t="e">
        <f>Sorting!Y185</f>
        <v>#VALUE!</v>
      </c>
      <c r="I187" s="4" t="e">
        <f>Sorting!AC185</f>
        <v>#VALUE!</v>
      </c>
      <c r="J187" s="4" t="e">
        <f>Sorting!AG185</f>
        <v>#VALUE!</v>
      </c>
      <c r="K187" s="4" t="e">
        <f>Sorting!AK185</f>
        <v>#VALUE!</v>
      </c>
      <c r="L187" s="4" t="e">
        <f>Sorting!AO185</f>
        <v>#VALUE!</v>
      </c>
      <c r="M187" s="4" t="e">
        <f>Sorting!AS185</f>
        <v>#VALUE!</v>
      </c>
      <c r="N187" s="4" t="e">
        <f>Sorting!AW185</f>
        <v>#VALUE!</v>
      </c>
    </row>
    <row r="188" spans="1:14" ht="16.5" customHeight="1" x14ac:dyDescent="0.2">
      <c r="A188" s="2">
        <v>182</v>
      </c>
      <c r="B188" s="8" t="str">
        <f>Sorting!B186</f>
        <v>PGAM1</v>
      </c>
      <c r="C188" s="4" t="e">
        <f>Sorting!E186</f>
        <v>#VALUE!</v>
      </c>
      <c r="D188" s="4" t="e">
        <f>Sorting!I186</f>
        <v>#VALUE!</v>
      </c>
      <c r="E188" s="4" t="e">
        <f>Sorting!M186</f>
        <v>#VALUE!</v>
      </c>
      <c r="F188" s="4" t="e">
        <f>Sorting!Q186</f>
        <v>#VALUE!</v>
      </c>
      <c r="G188" s="4" t="e">
        <f>Sorting!U186</f>
        <v>#VALUE!</v>
      </c>
      <c r="H188" s="4" t="e">
        <f>Sorting!Y186</f>
        <v>#VALUE!</v>
      </c>
      <c r="I188" s="4" t="e">
        <f>Sorting!AC186</f>
        <v>#VALUE!</v>
      </c>
      <c r="J188" s="4" t="e">
        <f>Sorting!AG186</f>
        <v>#VALUE!</v>
      </c>
      <c r="K188" s="4" t="e">
        <f>Sorting!AK186</f>
        <v>#VALUE!</v>
      </c>
      <c r="L188" s="4" t="e">
        <f>Sorting!AO186</f>
        <v>#VALUE!</v>
      </c>
      <c r="M188" s="4" t="e">
        <f>Sorting!AS186</f>
        <v>#VALUE!</v>
      </c>
      <c r="N188" s="4" t="e">
        <f>Sorting!AW186</f>
        <v>#VALUE!</v>
      </c>
    </row>
    <row r="189" spans="1:14" ht="16.5" customHeight="1" x14ac:dyDescent="0.2">
      <c r="A189" s="2">
        <v>183</v>
      </c>
      <c r="B189" s="8" t="str">
        <f>Sorting!B187</f>
        <v xml:space="preserve">PGAM2 </v>
      </c>
      <c r="C189" s="4" t="e">
        <f>Sorting!E187</f>
        <v>#VALUE!</v>
      </c>
      <c r="D189" s="4" t="e">
        <f>Sorting!I187</f>
        <v>#VALUE!</v>
      </c>
      <c r="E189" s="4" t="e">
        <f>Sorting!M187</f>
        <v>#VALUE!</v>
      </c>
      <c r="F189" s="4" t="e">
        <f>Sorting!Q187</f>
        <v>#VALUE!</v>
      </c>
      <c r="G189" s="4" t="e">
        <f>Sorting!U187</f>
        <v>#VALUE!</v>
      </c>
      <c r="H189" s="4" t="e">
        <f>Sorting!Y187</f>
        <v>#VALUE!</v>
      </c>
      <c r="I189" s="4" t="e">
        <f>Sorting!AC187</f>
        <v>#VALUE!</v>
      </c>
      <c r="J189" s="4" t="e">
        <f>Sorting!AG187</f>
        <v>#VALUE!</v>
      </c>
      <c r="K189" s="4" t="e">
        <f>Sorting!AK187</f>
        <v>#VALUE!</v>
      </c>
      <c r="L189" s="4" t="e">
        <f>Sorting!AO187</f>
        <v>#VALUE!</v>
      </c>
      <c r="M189" s="4" t="e">
        <f>Sorting!AS187</f>
        <v>#VALUE!</v>
      </c>
      <c r="N189" s="4" t="e">
        <f>Sorting!AW187</f>
        <v>#VALUE!</v>
      </c>
    </row>
    <row r="190" spans="1:14" ht="16.5" customHeight="1" x14ac:dyDescent="0.2">
      <c r="A190" s="2">
        <v>184</v>
      </c>
      <c r="B190" s="8" t="str">
        <f>Sorting!B188</f>
        <v>PGK-1</v>
      </c>
      <c r="C190" s="4" t="e">
        <f>Sorting!E188</f>
        <v>#VALUE!</v>
      </c>
      <c r="D190" s="4" t="e">
        <f>Sorting!I188</f>
        <v>#VALUE!</v>
      </c>
      <c r="E190" s="4" t="e">
        <f>Sorting!M188</f>
        <v>#VALUE!</v>
      </c>
      <c r="F190" s="4" t="e">
        <f>Sorting!Q188</f>
        <v>#VALUE!</v>
      </c>
      <c r="G190" s="4" t="e">
        <f>Sorting!U188</f>
        <v>#VALUE!</v>
      </c>
      <c r="H190" s="4" t="e">
        <f>Sorting!Y188</f>
        <v>#VALUE!</v>
      </c>
      <c r="I190" s="4" t="e">
        <f>Sorting!AC188</f>
        <v>#VALUE!</v>
      </c>
      <c r="J190" s="4" t="e">
        <f>Sorting!AG188</f>
        <v>#VALUE!</v>
      </c>
      <c r="K190" s="4" t="e">
        <f>Sorting!AK188</f>
        <v>#VALUE!</v>
      </c>
      <c r="L190" s="4" t="e">
        <f>Sorting!AO188</f>
        <v>#VALUE!</v>
      </c>
      <c r="M190" s="4" t="e">
        <f>Sorting!AS188</f>
        <v>#VALUE!</v>
      </c>
      <c r="N190" s="4" t="e">
        <f>Sorting!AW188</f>
        <v>#VALUE!</v>
      </c>
    </row>
    <row r="191" spans="1:14" ht="16.5" customHeight="1" x14ac:dyDescent="0.2">
      <c r="A191" s="2">
        <v>185</v>
      </c>
      <c r="B191" s="8" t="str">
        <f>Sorting!B189</f>
        <v>PGLS</v>
      </c>
      <c r="C191" s="4" t="e">
        <f>Sorting!E189</f>
        <v>#VALUE!</v>
      </c>
      <c r="D191" s="4" t="e">
        <f>Sorting!I189</f>
        <v>#VALUE!</v>
      </c>
      <c r="E191" s="4" t="e">
        <f>Sorting!M189</f>
        <v>#VALUE!</v>
      </c>
      <c r="F191" s="4" t="e">
        <f>Sorting!Q189</f>
        <v>#VALUE!</v>
      </c>
      <c r="G191" s="4" t="e">
        <f>Sorting!U189</f>
        <v>#VALUE!</v>
      </c>
      <c r="H191" s="4" t="e">
        <f>Sorting!Y189</f>
        <v>#VALUE!</v>
      </c>
      <c r="I191" s="4" t="e">
        <f>Sorting!AC189</f>
        <v>#VALUE!</v>
      </c>
      <c r="J191" s="4" t="e">
        <f>Sorting!AG189</f>
        <v>#VALUE!</v>
      </c>
      <c r="K191" s="4" t="e">
        <f>Sorting!AK189</f>
        <v>#VALUE!</v>
      </c>
      <c r="L191" s="4" t="e">
        <f>Sorting!AO189</f>
        <v>#VALUE!</v>
      </c>
      <c r="M191" s="4" t="e">
        <f>Sorting!AS189</f>
        <v>#VALUE!</v>
      </c>
      <c r="N191" s="4" t="e">
        <f>Sorting!AW189</f>
        <v>#VALUE!</v>
      </c>
    </row>
    <row r="192" spans="1:14" ht="16.5" customHeight="1" x14ac:dyDescent="0.2">
      <c r="A192" s="2">
        <v>186</v>
      </c>
      <c r="B192" s="8" t="str">
        <f>Sorting!B190</f>
        <v>PG-M</v>
      </c>
      <c r="C192" s="4" t="e">
        <f>Sorting!E190</f>
        <v>#VALUE!</v>
      </c>
      <c r="D192" s="4" t="e">
        <f>Sorting!I190</f>
        <v>#VALUE!</v>
      </c>
      <c r="E192" s="4" t="e">
        <f>Sorting!M190</f>
        <v>#VALUE!</v>
      </c>
      <c r="F192" s="4" t="e">
        <f>Sorting!Q190</f>
        <v>#VALUE!</v>
      </c>
      <c r="G192" s="4" t="e">
        <f>Sorting!U190</f>
        <v>#VALUE!</v>
      </c>
      <c r="H192" s="4" t="e">
        <f>Sorting!Y190</f>
        <v>#VALUE!</v>
      </c>
      <c r="I192" s="4" t="e">
        <f>Sorting!AC190</f>
        <v>#VALUE!</v>
      </c>
      <c r="J192" s="4" t="e">
        <f>Sorting!AG190</f>
        <v>#VALUE!</v>
      </c>
      <c r="K192" s="4" t="e">
        <f>Sorting!AK190</f>
        <v>#VALUE!</v>
      </c>
      <c r="L192" s="4" t="e">
        <f>Sorting!AO190</f>
        <v>#VALUE!</v>
      </c>
      <c r="M192" s="4" t="e">
        <f>Sorting!AS190</f>
        <v>#VALUE!</v>
      </c>
      <c r="N192" s="4" t="e">
        <f>Sorting!AW190</f>
        <v>#VALUE!</v>
      </c>
    </row>
    <row r="193" spans="1:14" ht="16.5" customHeight="1" x14ac:dyDescent="0.2">
      <c r="A193" s="2">
        <v>187</v>
      </c>
      <c r="B193" s="8" t="str">
        <f>Sorting!B191</f>
        <v xml:space="preserve">PGM1 </v>
      </c>
      <c r="C193" s="4" t="e">
        <f>Sorting!E191</f>
        <v>#VALUE!</v>
      </c>
      <c r="D193" s="4" t="e">
        <f>Sorting!I191</f>
        <v>#VALUE!</v>
      </c>
      <c r="E193" s="4" t="e">
        <f>Sorting!M191</f>
        <v>#VALUE!</v>
      </c>
      <c r="F193" s="4" t="e">
        <f>Sorting!Q191</f>
        <v>#VALUE!</v>
      </c>
      <c r="G193" s="4" t="e">
        <f>Sorting!U191</f>
        <v>#VALUE!</v>
      </c>
      <c r="H193" s="4" t="e">
        <f>Sorting!Y191</f>
        <v>#VALUE!</v>
      </c>
      <c r="I193" s="4" t="e">
        <f>Sorting!AC191</f>
        <v>#VALUE!</v>
      </c>
      <c r="J193" s="4" t="e">
        <f>Sorting!AG191</f>
        <v>#VALUE!</v>
      </c>
      <c r="K193" s="4" t="e">
        <f>Sorting!AK191</f>
        <v>#VALUE!</v>
      </c>
      <c r="L193" s="4" t="e">
        <f>Sorting!AO191</f>
        <v>#VALUE!</v>
      </c>
      <c r="M193" s="4" t="e">
        <f>Sorting!AS191</f>
        <v>#VALUE!</v>
      </c>
      <c r="N193" s="4" t="e">
        <f>Sorting!AW191</f>
        <v>#VALUE!</v>
      </c>
    </row>
    <row r="194" spans="1:14" ht="16.5" customHeight="1" x14ac:dyDescent="0.2">
      <c r="A194" s="2">
        <v>188</v>
      </c>
      <c r="B194" s="8" t="str">
        <f>Sorting!B192</f>
        <v>PGRPL</v>
      </c>
      <c r="C194" s="4" t="e">
        <f>Sorting!E192</f>
        <v>#VALUE!</v>
      </c>
      <c r="D194" s="4" t="e">
        <f>Sorting!I192</f>
        <v>#VALUE!</v>
      </c>
      <c r="E194" s="4" t="e">
        <f>Sorting!M192</f>
        <v>#VALUE!</v>
      </c>
      <c r="F194" s="4" t="e">
        <f>Sorting!Q192</f>
        <v>#VALUE!</v>
      </c>
      <c r="G194" s="4" t="e">
        <f>Sorting!U192</f>
        <v>#VALUE!</v>
      </c>
      <c r="H194" s="4" t="e">
        <f>Sorting!Y192</f>
        <v>#VALUE!</v>
      </c>
      <c r="I194" s="4" t="e">
        <f>Sorting!AC192</f>
        <v>#VALUE!</v>
      </c>
      <c r="J194" s="4" t="e">
        <f>Sorting!AG192</f>
        <v>#VALUE!</v>
      </c>
      <c r="K194" s="4" t="e">
        <f>Sorting!AK192</f>
        <v>#VALUE!</v>
      </c>
      <c r="L194" s="4" t="e">
        <f>Sorting!AO192</f>
        <v>#VALUE!</v>
      </c>
      <c r="M194" s="4" t="e">
        <f>Sorting!AS192</f>
        <v>#VALUE!</v>
      </c>
      <c r="N194" s="4" t="e">
        <f>Sorting!AW192</f>
        <v>#VALUE!</v>
      </c>
    </row>
    <row r="195" spans="1:14" ht="16.5" customHeight="1" x14ac:dyDescent="0.2">
      <c r="A195" s="2">
        <v>189</v>
      </c>
      <c r="B195" s="8" t="str">
        <f>Sorting!B193</f>
        <v>PHGDH</v>
      </c>
      <c r="C195" s="4" t="e">
        <f>Sorting!E193</f>
        <v>#VALUE!</v>
      </c>
      <c r="D195" s="4" t="e">
        <f>Sorting!I193</f>
        <v>#VALUE!</v>
      </c>
      <c r="E195" s="4" t="e">
        <f>Sorting!M193</f>
        <v>#VALUE!</v>
      </c>
      <c r="F195" s="4" t="e">
        <f>Sorting!Q193</f>
        <v>#VALUE!</v>
      </c>
      <c r="G195" s="4" t="e">
        <f>Sorting!U193</f>
        <v>#VALUE!</v>
      </c>
      <c r="H195" s="4" t="e">
        <f>Sorting!Y193</f>
        <v>#VALUE!</v>
      </c>
      <c r="I195" s="4" t="e">
        <f>Sorting!AC193</f>
        <v>#VALUE!</v>
      </c>
      <c r="J195" s="4" t="e">
        <f>Sorting!AG193</f>
        <v>#VALUE!</v>
      </c>
      <c r="K195" s="4" t="e">
        <f>Sorting!AK193</f>
        <v>#VALUE!</v>
      </c>
      <c r="L195" s="4" t="e">
        <f>Sorting!AO193</f>
        <v>#VALUE!</v>
      </c>
      <c r="M195" s="4" t="e">
        <f>Sorting!AS193</f>
        <v>#VALUE!</v>
      </c>
      <c r="N195" s="4" t="e">
        <f>Sorting!AW193</f>
        <v>#VALUE!</v>
      </c>
    </row>
    <row r="196" spans="1:14" ht="16.5" customHeight="1" x14ac:dyDescent="0.2">
      <c r="A196" s="2">
        <v>190</v>
      </c>
      <c r="B196" s="8" t="str">
        <f>Sorting!B194</f>
        <v>Piccolo</v>
      </c>
      <c r="C196" s="4" t="e">
        <f>Sorting!E194</f>
        <v>#VALUE!</v>
      </c>
      <c r="D196" s="4" t="e">
        <f>Sorting!I194</f>
        <v>#VALUE!</v>
      </c>
      <c r="E196" s="4" t="e">
        <f>Sorting!M194</f>
        <v>#VALUE!</v>
      </c>
      <c r="F196" s="4" t="e">
        <f>Sorting!Q194</f>
        <v>#VALUE!</v>
      </c>
      <c r="G196" s="4" t="e">
        <f>Sorting!U194</f>
        <v>#VALUE!</v>
      </c>
      <c r="H196" s="4" t="e">
        <f>Sorting!Y194</f>
        <v>#VALUE!</v>
      </c>
      <c r="I196" s="4" t="e">
        <f>Sorting!AC194</f>
        <v>#VALUE!</v>
      </c>
      <c r="J196" s="4" t="e">
        <f>Sorting!AG194</f>
        <v>#VALUE!</v>
      </c>
      <c r="K196" s="4" t="e">
        <f>Sorting!AK194</f>
        <v>#VALUE!</v>
      </c>
      <c r="L196" s="4" t="e">
        <f>Sorting!AO194</f>
        <v>#VALUE!</v>
      </c>
      <c r="M196" s="4" t="e">
        <f>Sorting!AS194</f>
        <v>#VALUE!</v>
      </c>
      <c r="N196" s="4" t="e">
        <f>Sorting!AW194</f>
        <v>#VALUE!</v>
      </c>
    </row>
    <row r="197" spans="1:14" ht="16.5" customHeight="1" x14ac:dyDescent="0.2">
      <c r="A197" s="2">
        <v>191</v>
      </c>
      <c r="B197" s="8" t="str">
        <f>Sorting!B195</f>
        <v>pIgR</v>
      </c>
      <c r="C197" s="4" t="e">
        <f>Sorting!E195</f>
        <v>#VALUE!</v>
      </c>
      <c r="D197" s="4" t="e">
        <f>Sorting!I195</f>
        <v>#VALUE!</v>
      </c>
      <c r="E197" s="4" t="e">
        <f>Sorting!M195</f>
        <v>#VALUE!</v>
      </c>
      <c r="F197" s="4" t="e">
        <f>Sorting!Q195</f>
        <v>#VALUE!</v>
      </c>
      <c r="G197" s="4" t="e">
        <f>Sorting!U195</f>
        <v>#VALUE!</v>
      </c>
      <c r="H197" s="4" t="e">
        <f>Sorting!Y195</f>
        <v>#VALUE!</v>
      </c>
      <c r="I197" s="4" t="e">
        <f>Sorting!AC195</f>
        <v>#VALUE!</v>
      </c>
      <c r="J197" s="4" t="e">
        <f>Sorting!AG195</f>
        <v>#VALUE!</v>
      </c>
      <c r="K197" s="4" t="e">
        <f>Sorting!AK195</f>
        <v>#VALUE!</v>
      </c>
      <c r="L197" s="4" t="e">
        <f>Sorting!AO195</f>
        <v>#VALUE!</v>
      </c>
      <c r="M197" s="4" t="e">
        <f>Sorting!AS195</f>
        <v>#VALUE!</v>
      </c>
      <c r="N197" s="4" t="e">
        <f>Sorting!AW195</f>
        <v>#VALUE!</v>
      </c>
    </row>
    <row r="198" spans="1:14" ht="16.5" customHeight="1" x14ac:dyDescent="0.2">
      <c r="A198" s="2">
        <v>192</v>
      </c>
      <c r="B198" s="8" t="str">
        <f>Sorting!B196</f>
        <v>PIK3C2B</v>
      </c>
      <c r="C198" s="4" t="e">
        <f>Sorting!E196</f>
        <v>#VALUE!</v>
      </c>
      <c r="D198" s="4" t="e">
        <f>Sorting!I196</f>
        <v>#VALUE!</v>
      </c>
      <c r="E198" s="4" t="e">
        <f>Sorting!M196</f>
        <v>#VALUE!</v>
      </c>
      <c r="F198" s="4" t="e">
        <f>Sorting!Q196</f>
        <v>#VALUE!</v>
      </c>
      <c r="G198" s="4" t="e">
        <f>Sorting!U196</f>
        <v>#VALUE!</v>
      </c>
      <c r="H198" s="4" t="e">
        <f>Sorting!Y196</f>
        <v>#VALUE!</v>
      </c>
      <c r="I198" s="4" t="e">
        <f>Sorting!AC196</f>
        <v>#VALUE!</v>
      </c>
      <c r="J198" s="4" t="e">
        <f>Sorting!AG196</f>
        <v>#VALUE!</v>
      </c>
      <c r="K198" s="4" t="e">
        <f>Sorting!AK196</f>
        <v>#VALUE!</v>
      </c>
      <c r="L198" s="4" t="e">
        <f>Sorting!AO196</f>
        <v>#VALUE!</v>
      </c>
      <c r="M198" s="4" t="e">
        <f>Sorting!AS196</f>
        <v>#VALUE!</v>
      </c>
      <c r="N198" s="4" t="e">
        <f>Sorting!AW196</f>
        <v>#VALUE!</v>
      </c>
    </row>
    <row r="199" spans="1:14" ht="16.5" customHeight="1" x14ac:dyDescent="0.2">
      <c r="A199" s="2">
        <v>193</v>
      </c>
      <c r="B199" s="8" t="str">
        <f>Sorting!B197</f>
        <v>PIN</v>
      </c>
      <c r="C199" s="4" t="e">
        <f>Sorting!E197</f>
        <v>#VALUE!</v>
      </c>
      <c r="D199" s="4" t="e">
        <f>Sorting!I197</f>
        <v>#VALUE!</v>
      </c>
      <c r="E199" s="4" t="e">
        <f>Sorting!M197</f>
        <v>#VALUE!</v>
      </c>
      <c r="F199" s="4" t="e">
        <f>Sorting!Q197</f>
        <v>#VALUE!</v>
      </c>
      <c r="G199" s="4" t="e">
        <f>Sorting!U197</f>
        <v>#VALUE!</v>
      </c>
      <c r="H199" s="4" t="e">
        <f>Sorting!Y197</f>
        <v>#VALUE!</v>
      </c>
      <c r="I199" s="4" t="e">
        <f>Sorting!AC197</f>
        <v>#VALUE!</v>
      </c>
      <c r="J199" s="4" t="e">
        <f>Sorting!AG197</f>
        <v>#VALUE!</v>
      </c>
      <c r="K199" s="4" t="e">
        <f>Sorting!AK197</f>
        <v>#VALUE!</v>
      </c>
      <c r="L199" s="4" t="e">
        <f>Sorting!AO197</f>
        <v>#VALUE!</v>
      </c>
      <c r="M199" s="4" t="e">
        <f>Sorting!AS197</f>
        <v>#VALUE!</v>
      </c>
      <c r="N199" s="4" t="e">
        <f>Sorting!AW197</f>
        <v>#VALUE!</v>
      </c>
    </row>
    <row r="200" spans="1:14" ht="16.5" customHeight="1" x14ac:dyDescent="0.2">
      <c r="A200" s="2">
        <v>194</v>
      </c>
      <c r="B200" s="8" t="str">
        <f>Sorting!B198</f>
        <v>PIP5K2 alpha</v>
      </c>
      <c r="C200" s="4" t="e">
        <f>Sorting!E198</f>
        <v>#VALUE!</v>
      </c>
      <c r="D200" s="4" t="e">
        <f>Sorting!I198</f>
        <v>#VALUE!</v>
      </c>
      <c r="E200" s="4" t="e">
        <f>Sorting!M198</f>
        <v>#VALUE!</v>
      </c>
      <c r="F200" s="4" t="e">
        <f>Sorting!Q198</f>
        <v>#VALUE!</v>
      </c>
      <c r="G200" s="4" t="e">
        <f>Sorting!U198</f>
        <v>#VALUE!</v>
      </c>
      <c r="H200" s="4" t="e">
        <f>Sorting!Y198</f>
        <v>#VALUE!</v>
      </c>
      <c r="I200" s="4" t="e">
        <f>Sorting!AC198</f>
        <v>#VALUE!</v>
      </c>
      <c r="J200" s="4" t="e">
        <f>Sorting!AG198</f>
        <v>#VALUE!</v>
      </c>
      <c r="K200" s="4" t="e">
        <f>Sorting!AK198</f>
        <v>#VALUE!</v>
      </c>
      <c r="L200" s="4" t="e">
        <f>Sorting!AO198</f>
        <v>#VALUE!</v>
      </c>
      <c r="M200" s="4" t="e">
        <f>Sorting!AS198</f>
        <v>#VALUE!</v>
      </c>
      <c r="N200" s="4" t="e">
        <f>Sorting!AW198</f>
        <v>#VALUE!</v>
      </c>
    </row>
    <row r="201" spans="1:14" ht="16.5" customHeight="1" x14ac:dyDescent="0.2">
      <c r="A201" s="2">
        <v>195</v>
      </c>
      <c r="B201" s="8" t="str">
        <f>Sorting!B199</f>
        <v xml:space="preserve">PISD </v>
      </c>
      <c r="C201" s="4" t="e">
        <f>Sorting!E199</f>
        <v>#VALUE!</v>
      </c>
      <c r="D201" s="4" t="e">
        <f>Sorting!I199</f>
        <v>#VALUE!</v>
      </c>
      <c r="E201" s="4" t="e">
        <f>Sorting!M199</f>
        <v>#VALUE!</v>
      </c>
      <c r="F201" s="4" t="e">
        <f>Sorting!Q199</f>
        <v>#VALUE!</v>
      </c>
      <c r="G201" s="4" t="e">
        <f>Sorting!U199</f>
        <v>#VALUE!</v>
      </c>
      <c r="H201" s="4" t="e">
        <f>Sorting!Y199</f>
        <v>#VALUE!</v>
      </c>
      <c r="I201" s="4" t="e">
        <f>Sorting!AC199</f>
        <v>#VALUE!</v>
      </c>
      <c r="J201" s="4" t="e">
        <f>Sorting!AG199</f>
        <v>#VALUE!</v>
      </c>
      <c r="K201" s="4" t="e">
        <f>Sorting!AK199</f>
        <v>#VALUE!</v>
      </c>
      <c r="L201" s="4" t="e">
        <f>Sorting!AO199</f>
        <v>#VALUE!</v>
      </c>
      <c r="M201" s="4" t="e">
        <f>Sorting!AS199</f>
        <v>#VALUE!</v>
      </c>
      <c r="N201" s="4" t="e">
        <f>Sorting!AW199</f>
        <v>#VALUE!</v>
      </c>
    </row>
    <row r="202" spans="1:14" ht="16.5" customHeight="1" x14ac:dyDescent="0.2">
      <c r="A202" s="2">
        <v>196</v>
      </c>
      <c r="B202" s="8" t="str">
        <f>Sorting!B200</f>
        <v>PLA2G1B</v>
      </c>
      <c r="C202" s="4" t="e">
        <f>Sorting!E200</f>
        <v>#VALUE!</v>
      </c>
      <c r="D202" s="4" t="e">
        <f>Sorting!I200</f>
        <v>#VALUE!</v>
      </c>
      <c r="E202" s="4" t="e">
        <f>Sorting!M200</f>
        <v>#VALUE!</v>
      </c>
      <c r="F202" s="4" t="e">
        <f>Sorting!Q200</f>
        <v>#VALUE!</v>
      </c>
      <c r="G202" s="4" t="e">
        <f>Sorting!U200</f>
        <v>#VALUE!</v>
      </c>
      <c r="H202" s="4" t="e">
        <f>Sorting!Y200</f>
        <v>#VALUE!</v>
      </c>
      <c r="I202" s="4" t="e">
        <f>Sorting!AC200</f>
        <v>#VALUE!</v>
      </c>
      <c r="J202" s="4" t="e">
        <f>Sorting!AG200</f>
        <v>#VALUE!</v>
      </c>
      <c r="K202" s="4" t="e">
        <f>Sorting!AK200</f>
        <v>#VALUE!</v>
      </c>
      <c r="L202" s="4" t="e">
        <f>Sorting!AO200</f>
        <v>#VALUE!</v>
      </c>
      <c r="M202" s="4" t="e">
        <f>Sorting!AS200</f>
        <v>#VALUE!</v>
      </c>
      <c r="N202" s="4" t="e">
        <f>Sorting!AW200</f>
        <v>#VALUE!</v>
      </c>
    </row>
    <row r="203" spans="1:14" ht="16.5" customHeight="1" x14ac:dyDescent="0.2">
      <c r="A203" s="2">
        <v>197</v>
      </c>
      <c r="B203" s="8" t="str">
        <f>Sorting!B201</f>
        <v>Plastin 3</v>
      </c>
      <c r="C203" s="4" t="e">
        <f>Sorting!E201</f>
        <v>#VALUE!</v>
      </c>
      <c r="D203" s="4" t="e">
        <f>Sorting!I201</f>
        <v>#VALUE!</v>
      </c>
      <c r="E203" s="4" t="e">
        <f>Sorting!M201</f>
        <v>#VALUE!</v>
      </c>
      <c r="F203" s="4" t="e">
        <f>Sorting!Q201</f>
        <v>#VALUE!</v>
      </c>
      <c r="G203" s="4" t="e">
        <f>Sorting!U201</f>
        <v>#VALUE!</v>
      </c>
      <c r="H203" s="4" t="e">
        <f>Sorting!Y201</f>
        <v>#VALUE!</v>
      </c>
      <c r="I203" s="4" t="e">
        <f>Sorting!AC201</f>
        <v>#VALUE!</v>
      </c>
      <c r="J203" s="4" t="e">
        <f>Sorting!AG201</f>
        <v>#VALUE!</v>
      </c>
      <c r="K203" s="4" t="e">
        <f>Sorting!AK201</f>
        <v>#VALUE!</v>
      </c>
      <c r="L203" s="4" t="e">
        <f>Sorting!AO201</f>
        <v>#VALUE!</v>
      </c>
      <c r="M203" s="4" t="e">
        <f>Sorting!AS201</f>
        <v>#VALUE!</v>
      </c>
      <c r="N203" s="4" t="e">
        <f>Sorting!AW201</f>
        <v>#VALUE!</v>
      </c>
    </row>
    <row r="204" spans="1:14" ht="16.5" customHeight="1" x14ac:dyDescent="0.2">
      <c r="A204" s="2">
        <v>198</v>
      </c>
      <c r="B204" s="8" t="str">
        <f>Sorting!B202</f>
        <v>Plastin L</v>
      </c>
      <c r="C204" s="4" t="e">
        <f>Sorting!E202</f>
        <v>#VALUE!</v>
      </c>
      <c r="D204" s="4" t="e">
        <f>Sorting!I202</f>
        <v>#VALUE!</v>
      </c>
      <c r="E204" s="4" t="e">
        <f>Sorting!M202</f>
        <v>#VALUE!</v>
      </c>
      <c r="F204" s="4" t="e">
        <f>Sorting!Q202</f>
        <v>#VALUE!</v>
      </c>
      <c r="G204" s="4" t="e">
        <f>Sorting!U202</f>
        <v>#VALUE!</v>
      </c>
      <c r="H204" s="4" t="e">
        <f>Sorting!Y202</f>
        <v>#VALUE!</v>
      </c>
      <c r="I204" s="4" t="e">
        <f>Sorting!AC202</f>
        <v>#VALUE!</v>
      </c>
      <c r="J204" s="4" t="e">
        <f>Sorting!AG202</f>
        <v>#VALUE!</v>
      </c>
      <c r="K204" s="4" t="e">
        <f>Sorting!AK202</f>
        <v>#VALUE!</v>
      </c>
      <c r="L204" s="4" t="e">
        <f>Sorting!AO202</f>
        <v>#VALUE!</v>
      </c>
      <c r="M204" s="4" t="e">
        <f>Sorting!AS202</f>
        <v>#VALUE!</v>
      </c>
      <c r="N204" s="4" t="e">
        <f>Sorting!AW202</f>
        <v>#VALUE!</v>
      </c>
    </row>
    <row r="205" spans="1:14" ht="16.5" customHeight="1" x14ac:dyDescent="0.2">
      <c r="A205" s="2">
        <v>199</v>
      </c>
      <c r="B205" s="8" t="str">
        <f>Sorting!B203</f>
        <v>PLBD2</v>
      </c>
      <c r="C205" s="4" t="e">
        <f>Sorting!E203</f>
        <v>#VALUE!</v>
      </c>
      <c r="D205" s="4" t="e">
        <f>Sorting!I203</f>
        <v>#VALUE!</v>
      </c>
      <c r="E205" s="4" t="e">
        <f>Sorting!M203</f>
        <v>#VALUE!</v>
      </c>
      <c r="F205" s="4" t="e">
        <f>Sorting!Q203</f>
        <v>#VALUE!</v>
      </c>
      <c r="G205" s="4" t="e">
        <f>Sorting!U203</f>
        <v>#VALUE!</v>
      </c>
      <c r="H205" s="4" t="e">
        <f>Sorting!Y203</f>
        <v>#VALUE!</v>
      </c>
      <c r="I205" s="4" t="e">
        <f>Sorting!AC203</f>
        <v>#VALUE!</v>
      </c>
      <c r="J205" s="4" t="e">
        <f>Sorting!AG203</f>
        <v>#VALUE!</v>
      </c>
      <c r="K205" s="4" t="e">
        <f>Sorting!AK203</f>
        <v>#VALUE!</v>
      </c>
      <c r="L205" s="4" t="e">
        <f>Sorting!AO203</f>
        <v>#VALUE!</v>
      </c>
      <c r="M205" s="4" t="e">
        <f>Sorting!AS203</f>
        <v>#VALUE!</v>
      </c>
      <c r="N205" s="4" t="e">
        <f>Sorting!AW203</f>
        <v>#VALUE!</v>
      </c>
    </row>
    <row r="206" spans="1:14" ht="16.5" customHeight="1" x14ac:dyDescent="0.2">
      <c r="A206" s="2">
        <v>200</v>
      </c>
      <c r="B206" s="8" t="str">
        <f>Sorting!B204</f>
        <v>PLD4</v>
      </c>
      <c r="C206" s="4" t="e">
        <f>Sorting!E204</f>
        <v>#VALUE!</v>
      </c>
      <c r="D206" s="4" t="e">
        <f>Sorting!I204</f>
        <v>#VALUE!</v>
      </c>
      <c r="E206" s="4" t="e">
        <f>Sorting!M204</f>
        <v>#VALUE!</v>
      </c>
      <c r="F206" s="4" t="e">
        <f>Sorting!Q204</f>
        <v>#VALUE!</v>
      </c>
      <c r="G206" s="4" t="e">
        <f>Sorting!U204</f>
        <v>#VALUE!</v>
      </c>
      <c r="H206" s="4" t="e">
        <f>Sorting!Y204</f>
        <v>#VALUE!</v>
      </c>
      <c r="I206" s="4" t="e">
        <f>Sorting!AC204</f>
        <v>#VALUE!</v>
      </c>
      <c r="J206" s="4" t="e">
        <f>Sorting!AG204</f>
        <v>#VALUE!</v>
      </c>
      <c r="K206" s="4" t="e">
        <f>Sorting!AK204</f>
        <v>#VALUE!</v>
      </c>
      <c r="L206" s="4" t="e">
        <f>Sorting!AO204</f>
        <v>#VALUE!</v>
      </c>
      <c r="M206" s="4" t="e">
        <f>Sorting!AS204</f>
        <v>#VALUE!</v>
      </c>
      <c r="N206" s="4" t="e">
        <f>Sorting!AW204</f>
        <v>#VALUE!</v>
      </c>
    </row>
    <row r="207" spans="1:14" ht="16.5" customHeight="1" x14ac:dyDescent="0.2">
      <c r="A207" s="2">
        <v>201</v>
      </c>
      <c r="B207" s="8" t="str">
        <f>Sorting!B205</f>
        <v xml:space="preserve">Plectin </v>
      </c>
      <c r="C207" s="4" t="e">
        <f>Sorting!E205</f>
        <v>#VALUE!</v>
      </c>
      <c r="D207" s="4" t="e">
        <f>Sorting!I205</f>
        <v>#VALUE!</v>
      </c>
      <c r="E207" s="4" t="e">
        <f>Sorting!M205</f>
        <v>#VALUE!</v>
      </c>
      <c r="F207" s="4" t="e">
        <f>Sorting!Q205</f>
        <v>#VALUE!</v>
      </c>
      <c r="G207" s="4" t="e">
        <f>Sorting!U205</f>
        <v>#VALUE!</v>
      </c>
      <c r="H207" s="4" t="e">
        <f>Sorting!Y205</f>
        <v>#VALUE!</v>
      </c>
      <c r="I207" s="4" t="e">
        <f>Sorting!AC205</f>
        <v>#VALUE!</v>
      </c>
      <c r="J207" s="4" t="e">
        <f>Sorting!AG205</f>
        <v>#VALUE!</v>
      </c>
      <c r="K207" s="4" t="e">
        <f>Sorting!AK205</f>
        <v>#VALUE!</v>
      </c>
      <c r="L207" s="4" t="e">
        <f>Sorting!AO205</f>
        <v>#VALUE!</v>
      </c>
      <c r="M207" s="4" t="e">
        <f>Sorting!AS205</f>
        <v>#VALUE!</v>
      </c>
      <c r="N207" s="4" t="e">
        <f>Sorting!AW205</f>
        <v>#VALUE!</v>
      </c>
    </row>
    <row r="208" spans="1:14" ht="16.5" customHeight="1" x14ac:dyDescent="0.2">
      <c r="A208" s="2">
        <v>202</v>
      </c>
      <c r="B208" s="8" t="str">
        <f>Sorting!B206</f>
        <v>Plexin B1</v>
      </c>
      <c r="C208" s="4" t="e">
        <f>Sorting!E206</f>
        <v>#VALUE!</v>
      </c>
      <c r="D208" s="4" t="e">
        <f>Sorting!I206</f>
        <v>#VALUE!</v>
      </c>
      <c r="E208" s="4" t="e">
        <f>Sorting!M206</f>
        <v>#VALUE!</v>
      </c>
      <c r="F208" s="4" t="e">
        <f>Sorting!Q206</f>
        <v>#VALUE!</v>
      </c>
      <c r="G208" s="4" t="e">
        <f>Sorting!U206</f>
        <v>#VALUE!</v>
      </c>
      <c r="H208" s="4" t="e">
        <f>Sorting!Y206</f>
        <v>#VALUE!</v>
      </c>
      <c r="I208" s="4" t="e">
        <f>Sorting!AC206</f>
        <v>#VALUE!</v>
      </c>
      <c r="J208" s="4" t="e">
        <f>Sorting!AG206</f>
        <v>#VALUE!</v>
      </c>
      <c r="K208" s="4" t="e">
        <f>Sorting!AK206</f>
        <v>#VALUE!</v>
      </c>
      <c r="L208" s="4" t="e">
        <f>Sorting!AO206</f>
        <v>#VALUE!</v>
      </c>
      <c r="M208" s="4" t="e">
        <f>Sorting!AS206</f>
        <v>#VALUE!</v>
      </c>
      <c r="N208" s="4" t="e">
        <f>Sorting!AW206</f>
        <v>#VALUE!</v>
      </c>
    </row>
    <row r="209" spans="1:14" ht="16.5" customHeight="1" x14ac:dyDescent="0.2">
      <c r="A209" s="2">
        <v>203</v>
      </c>
      <c r="B209" s="8" t="str">
        <f>Sorting!B207</f>
        <v>Plexin B2</v>
      </c>
      <c r="C209" s="4" t="e">
        <f>Sorting!E207</f>
        <v>#VALUE!</v>
      </c>
      <c r="D209" s="4" t="e">
        <f>Sorting!I207</f>
        <v>#VALUE!</v>
      </c>
      <c r="E209" s="4" t="e">
        <f>Sorting!M207</f>
        <v>#VALUE!</v>
      </c>
      <c r="F209" s="4" t="e">
        <f>Sorting!Q207</f>
        <v>#VALUE!</v>
      </c>
      <c r="G209" s="4" t="e">
        <f>Sorting!U207</f>
        <v>#VALUE!</v>
      </c>
      <c r="H209" s="4" t="e">
        <f>Sorting!Y207</f>
        <v>#VALUE!</v>
      </c>
      <c r="I209" s="4" t="e">
        <f>Sorting!AC207</f>
        <v>#VALUE!</v>
      </c>
      <c r="J209" s="4" t="e">
        <f>Sorting!AG207</f>
        <v>#VALUE!</v>
      </c>
      <c r="K209" s="4" t="e">
        <f>Sorting!AK207</f>
        <v>#VALUE!</v>
      </c>
      <c r="L209" s="4" t="e">
        <f>Sorting!AO207</f>
        <v>#VALUE!</v>
      </c>
      <c r="M209" s="4" t="e">
        <f>Sorting!AS207</f>
        <v>#VALUE!</v>
      </c>
      <c r="N209" s="4" t="e">
        <f>Sorting!AW207</f>
        <v>#VALUE!</v>
      </c>
    </row>
    <row r="210" spans="1:14" ht="16.5" customHeight="1" x14ac:dyDescent="0.2">
      <c r="A210" s="2">
        <v>204</v>
      </c>
      <c r="B210" s="8" t="str">
        <f>Sorting!B208</f>
        <v>PLOD1</v>
      </c>
      <c r="C210" s="4" t="e">
        <f>Sorting!E208</f>
        <v>#VALUE!</v>
      </c>
      <c r="D210" s="4" t="e">
        <f>Sorting!I208</f>
        <v>#VALUE!</v>
      </c>
      <c r="E210" s="4" t="e">
        <f>Sorting!M208</f>
        <v>#VALUE!</v>
      </c>
      <c r="F210" s="4" t="e">
        <f>Sorting!Q208</f>
        <v>#VALUE!</v>
      </c>
      <c r="G210" s="4" t="e">
        <f>Sorting!U208</f>
        <v>#VALUE!</v>
      </c>
      <c r="H210" s="4" t="e">
        <f>Sorting!Y208</f>
        <v>#VALUE!</v>
      </c>
      <c r="I210" s="4" t="e">
        <f>Sorting!AC208</f>
        <v>#VALUE!</v>
      </c>
      <c r="J210" s="4" t="e">
        <f>Sorting!AG208</f>
        <v>#VALUE!</v>
      </c>
      <c r="K210" s="4" t="e">
        <f>Sorting!AK208</f>
        <v>#VALUE!</v>
      </c>
      <c r="L210" s="4" t="e">
        <f>Sorting!AO208</f>
        <v>#VALUE!</v>
      </c>
      <c r="M210" s="4" t="e">
        <f>Sorting!AS208</f>
        <v>#VALUE!</v>
      </c>
      <c r="N210" s="4" t="e">
        <f>Sorting!AW208</f>
        <v>#VALUE!</v>
      </c>
    </row>
    <row r="211" spans="1:14" ht="16.5" customHeight="1" x14ac:dyDescent="0.2">
      <c r="A211" s="2">
        <v>205</v>
      </c>
      <c r="B211" s="8" t="str">
        <f>Sorting!B209</f>
        <v>PLOD2</v>
      </c>
      <c r="C211" s="4" t="e">
        <f>Sorting!E209</f>
        <v>#VALUE!</v>
      </c>
      <c r="D211" s="4" t="e">
        <f>Sorting!I209</f>
        <v>#VALUE!</v>
      </c>
      <c r="E211" s="4" t="e">
        <f>Sorting!M209</f>
        <v>#VALUE!</v>
      </c>
      <c r="F211" s="4" t="e">
        <f>Sorting!Q209</f>
        <v>#VALUE!</v>
      </c>
      <c r="G211" s="4" t="e">
        <f>Sorting!U209</f>
        <v>#VALUE!</v>
      </c>
      <c r="H211" s="4" t="e">
        <f>Sorting!Y209</f>
        <v>#VALUE!</v>
      </c>
      <c r="I211" s="4" t="e">
        <f>Sorting!AC209</f>
        <v>#VALUE!</v>
      </c>
      <c r="J211" s="4" t="e">
        <f>Sorting!AG209</f>
        <v>#VALUE!</v>
      </c>
      <c r="K211" s="4" t="e">
        <f>Sorting!AK209</f>
        <v>#VALUE!</v>
      </c>
      <c r="L211" s="4" t="e">
        <f>Sorting!AO209</f>
        <v>#VALUE!</v>
      </c>
      <c r="M211" s="4" t="e">
        <f>Sorting!AS209</f>
        <v>#VALUE!</v>
      </c>
      <c r="N211" s="4" t="e">
        <f>Sorting!AW209</f>
        <v>#VALUE!</v>
      </c>
    </row>
    <row r="212" spans="1:14" ht="16.5" customHeight="1" x14ac:dyDescent="0.2">
      <c r="A212" s="2">
        <v>206</v>
      </c>
      <c r="B212" s="8" t="str">
        <f>Sorting!B210</f>
        <v>Plxdc2</v>
      </c>
      <c r="C212" s="4" t="e">
        <f>Sorting!E210</f>
        <v>#VALUE!</v>
      </c>
      <c r="D212" s="4" t="e">
        <f>Sorting!I210</f>
        <v>#VALUE!</v>
      </c>
      <c r="E212" s="4" t="e">
        <f>Sorting!M210</f>
        <v>#VALUE!</v>
      </c>
      <c r="F212" s="4" t="e">
        <f>Sorting!Q210</f>
        <v>#VALUE!</v>
      </c>
      <c r="G212" s="4" t="e">
        <f>Sorting!U210</f>
        <v>#VALUE!</v>
      </c>
      <c r="H212" s="4" t="e">
        <f>Sorting!Y210</f>
        <v>#VALUE!</v>
      </c>
      <c r="I212" s="4" t="e">
        <f>Sorting!AC210</f>
        <v>#VALUE!</v>
      </c>
      <c r="J212" s="4" t="e">
        <f>Sorting!AG210</f>
        <v>#VALUE!</v>
      </c>
      <c r="K212" s="4" t="e">
        <f>Sorting!AK210</f>
        <v>#VALUE!</v>
      </c>
      <c r="L212" s="4" t="e">
        <f>Sorting!AO210</f>
        <v>#VALUE!</v>
      </c>
      <c r="M212" s="4" t="e">
        <f>Sorting!AS210</f>
        <v>#VALUE!</v>
      </c>
      <c r="N212" s="4" t="e">
        <f>Sorting!AW210</f>
        <v>#VALUE!</v>
      </c>
    </row>
    <row r="213" spans="1:14" ht="16.5" customHeight="1" x14ac:dyDescent="0.2">
      <c r="A213" s="2">
        <v>207</v>
      </c>
      <c r="B213" s="8" t="str">
        <f>Sorting!B211</f>
        <v xml:space="preserve">PMCA </v>
      </c>
      <c r="C213" s="4" t="e">
        <f>Sorting!E211</f>
        <v>#VALUE!</v>
      </c>
      <c r="D213" s="4" t="e">
        <f>Sorting!I211</f>
        <v>#VALUE!</v>
      </c>
      <c r="E213" s="4" t="e">
        <f>Sorting!M211</f>
        <v>#VALUE!</v>
      </c>
      <c r="F213" s="4" t="e">
        <f>Sorting!Q211</f>
        <v>#VALUE!</v>
      </c>
      <c r="G213" s="4" t="e">
        <f>Sorting!U211</f>
        <v>#VALUE!</v>
      </c>
      <c r="H213" s="4" t="e">
        <f>Sorting!Y211</f>
        <v>#VALUE!</v>
      </c>
      <c r="I213" s="4" t="e">
        <f>Sorting!AC211</f>
        <v>#VALUE!</v>
      </c>
      <c r="J213" s="4" t="e">
        <f>Sorting!AG211</f>
        <v>#VALUE!</v>
      </c>
      <c r="K213" s="4" t="e">
        <f>Sorting!AK211</f>
        <v>#VALUE!</v>
      </c>
      <c r="L213" s="4" t="e">
        <f>Sorting!AO211</f>
        <v>#VALUE!</v>
      </c>
      <c r="M213" s="4" t="e">
        <f>Sorting!AS211</f>
        <v>#VALUE!</v>
      </c>
      <c r="N213" s="4" t="e">
        <f>Sorting!AW211</f>
        <v>#VALUE!</v>
      </c>
    </row>
    <row r="214" spans="1:14" ht="16.5" customHeight="1" x14ac:dyDescent="0.2">
      <c r="A214" s="2">
        <v>208</v>
      </c>
      <c r="B214" s="8" t="str">
        <f>Sorting!B212</f>
        <v>PNP</v>
      </c>
      <c r="C214" s="4" t="e">
        <f>Sorting!E212</f>
        <v>#VALUE!</v>
      </c>
      <c r="D214" s="4" t="e">
        <f>Sorting!I212</f>
        <v>#VALUE!</v>
      </c>
      <c r="E214" s="4" t="e">
        <f>Sorting!M212</f>
        <v>#VALUE!</v>
      </c>
      <c r="F214" s="4" t="e">
        <f>Sorting!Q212</f>
        <v>#VALUE!</v>
      </c>
      <c r="G214" s="4" t="e">
        <f>Sorting!U212</f>
        <v>#VALUE!</v>
      </c>
      <c r="H214" s="4" t="e">
        <f>Sorting!Y212</f>
        <v>#VALUE!</v>
      </c>
      <c r="I214" s="4" t="e">
        <f>Sorting!AC212</f>
        <v>#VALUE!</v>
      </c>
      <c r="J214" s="4" t="e">
        <f>Sorting!AG212</f>
        <v>#VALUE!</v>
      </c>
      <c r="K214" s="4" t="e">
        <f>Sorting!AK212</f>
        <v>#VALUE!</v>
      </c>
      <c r="L214" s="4" t="e">
        <f>Sorting!AO212</f>
        <v>#VALUE!</v>
      </c>
      <c r="M214" s="4" t="e">
        <f>Sorting!AS212</f>
        <v>#VALUE!</v>
      </c>
      <c r="N214" s="4" t="e">
        <f>Sorting!AW212</f>
        <v>#VALUE!</v>
      </c>
    </row>
    <row r="215" spans="1:14" ht="16.5" customHeight="1" x14ac:dyDescent="0.2">
      <c r="A215" s="2">
        <v>209</v>
      </c>
      <c r="B215" s="8" t="str">
        <f>Sorting!B213</f>
        <v>POLD2</v>
      </c>
      <c r="C215" s="4" t="e">
        <f>Sorting!E213</f>
        <v>#VALUE!</v>
      </c>
      <c r="D215" s="4" t="e">
        <f>Sorting!I213</f>
        <v>#VALUE!</v>
      </c>
      <c r="E215" s="4" t="e">
        <f>Sorting!M213</f>
        <v>#VALUE!</v>
      </c>
      <c r="F215" s="4" t="e">
        <f>Sorting!Q213</f>
        <v>#VALUE!</v>
      </c>
      <c r="G215" s="4" t="e">
        <f>Sorting!U213</f>
        <v>#VALUE!</v>
      </c>
      <c r="H215" s="4" t="e">
        <f>Sorting!Y213</f>
        <v>#VALUE!</v>
      </c>
      <c r="I215" s="4" t="e">
        <f>Sorting!AC213</f>
        <v>#VALUE!</v>
      </c>
      <c r="J215" s="4" t="e">
        <f>Sorting!AG213</f>
        <v>#VALUE!</v>
      </c>
      <c r="K215" s="4" t="e">
        <f>Sorting!AK213</f>
        <v>#VALUE!</v>
      </c>
      <c r="L215" s="4" t="e">
        <f>Sorting!AO213</f>
        <v>#VALUE!</v>
      </c>
      <c r="M215" s="4" t="e">
        <f>Sorting!AS213</f>
        <v>#VALUE!</v>
      </c>
      <c r="N215" s="4" t="e">
        <f>Sorting!AW213</f>
        <v>#VALUE!</v>
      </c>
    </row>
    <row r="216" spans="1:14" ht="16.5" customHeight="1" x14ac:dyDescent="0.2">
      <c r="A216" s="2">
        <v>210</v>
      </c>
      <c r="B216" s="8" t="str">
        <f>Sorting!B214</f>
        <v>POLR2A</v>
      </c>
      <c r="C216" s="4" t="e">
        <f>Sorting!E214</f>
        <v>#VALUE!</v>
      </c>
      <c r="D216" s="4" t="e">
        <f>Sorting!I214</f>
        <v>#VALUE!</v>
      </c>
      <c r="E216" s="4" t="e">
        <f>Sorting!M214</f>
        <v>#VALUE!</v>
      </c>
      <c r="F216" s="4" t="e">
        <f>Sorting!Q214</f>
        <v>#VALUE!</v>
      </c>
      <c r="G216" s="4" t="e">
        <f>Sorting!U214</f>
        <v>#VALUE!</v>
      </c>
      <c r="H216" s="4" t="e">
        <f>Sorting!Y214</f>
        <v>#VALUE!</v>
      </c>
      <c r="I216" s="4" t="e">
        <f>Sorting!AC214</f>
        <v>#VALUE!</v>
      </c>
      <c r="J216" s="4" t="e">
        <f>Sorting!AG214</f>
        <v>#VALUE!</v>
      </c>
      <c r="K216" s="4" t="e">
        <f>Sorting!AK214</f>
        <v>#VALUE!</v>
      </c>
      <c r="L216" s="4" t="e">
        <f>Sorting!AO214</f>
        <v>#VALUE!</v>
      </c>
      <c r="M216" s="4" t="e">
        <f>Sorting!AS214</f>
        <v>#VALUE!</v>
      </c>
      <c r="N216" s="4" t="e">
        <f>Sorting!AW214</f>
        <v>#VALUE!</v>
      </c>
    </row>
    <row r="217" spans="1:14" ht="16.5" customHeight="1" x14ac:dyDescent="0.2">
      <c r="A217" s="2">
        <v>211</v>
      </c>
      <c r="B217" s="8" t="str">
        <f>Sorting!B215</f>
        <v>POR</v>
      </c>
      <c r="C217" s="4" t="e">
        <f>Sorting!E215</f>
        <v>#VALUE!</v>
      </c>
      <c r="D217" s="4" t="e">
        <f>Sorting!I215</f>
        <v>#VALUE!</v>
      </c>
      <c r="E217" s="4" t="e">
        <f>Sorting!M215</f>
        <v>#VALUE!</v>
      </c>
      <c r="F217" s="4" t="e">
        <f>Sorting!Q215</f>
        <v>#VALUE!</v>
      </c>
      <c r="G217" s="4" t="e">
        <f>Sorting!U215</f>
        <v>#VALUE!</v>
      </c>
      <c r="H217" s="4" t="e">
        <f>Sorting!Y215</f>
        <v>#VALUE!</v>
      </c>
      <c r="I217" s="4" t="e">
        <f>Sorting!AC215</f>
        <v>#VALUE!</v>
      </c>
      <c r="J217" s="4" t="e">
        <f>Sorting!AG215</f>
        <v>#VALUE!</v>
      </c>
      <c r="K217" s="4" t="e">
        <f>Sorting!AK215</f>
        <v>#VALUE!</v>
      </c>
      <c r="L217" s="4" t="e">
        <f>Sorting!AO215</f>
        <v>#VALUE!</v>
      </c>
      <c r="M217" s="4" t="e">
        <f>Sorting!AS215</f>
        <v>#VALUE!</v>
      </c>
      <c r="N217" s="4" t="e">
        <f>Sorting!AW215</f>
        <v>#VALUE!</v>
      </c>
    </row>
    <row r="218" spans="1:14" ht="16.5" customHeight="1" x14ac:dyDescent="0.2">
      <c r="A218" s="2">
        <v>212</v>
      </c>
      <c r="B218" s="8" t="str">
        <f>Sorting!B216</f>
        <v xml:space="preserve">PPOX  </v>
      </c>
      <c r="C218" s="4" t="e">
        <f>Sorting!E216</f>
        <v>#VALUE!</v>
      </c>
      <c r="D218" s="4" t="e">
        <f>Sorting!I216</f>
        <v>#VALUE!</v>
      </c>
      <c r="E218" s="4" t="e">
        <f>Sorting!M216</f>
        <v>#VALUE!</v>
      </c>
      <c r="F218" s="4" t="e">
        <f>Sorting!Q216</f>
        <v>#VALUE!</v>
      </c>
      <c r="G218" s="4" t="e">
        <f>Sorting!U216</f>
        <v>#VALUE!</v>
      </c>
      <c r="H218" s="4" t="e">
        <f>Sorting!Y216</f>
        <v>#VALUE!</v>
      </c>
      <c r="I218" s="4" t="e">
        <f>Sorting!AC216</f>
        <v>#VALUE!</v>
      </c>
      <c r="J218" s="4" t="e">
        <f>Sorting!AG216</f>
        <v>#VALUE!</v>
      </c>
      <c r="K218" s="4" t="e">
        <f>Sorting!AK216</f>
        <v>#VALUE!</v>
      </c>
      <c r="L218" s="4" t="e">
        <f>Sorting!AO216</f>
        <v>#VALUE!</v>
      </c>
      <c r="M218" s="4" t="e">
        <f>Sorting!AS216</f>
        <v>#VALUE!</v>
      </c>
      <c r="N218" s="4" t="e">
        <f>Sorting!AW216</f>
        <v>#VALUE!</v>
      </c>
    </row>
    <row r="219" spans="1:14" ht="16.5" customHeight="1" x14ac:dyDescent="0.2">
      <c r="A219" s="2">
        <v>213</v>
      </c>
      <c r="B219" s="8" t="str">
        <f>Sorting!B217</f>
        <v>PPP1CC</v>
      </c>
      <c r="C219" s="4" t="e">
        <f>Sorting!E217</f>
        <v>#VALUE!</v>
      </c>
      <c r="D219" s="4" t="e">
        <f>Sorting!I217</f>
        <v>#VALUE!</v>
      </c>
      <c r="E219" s="4" t="e">
        <f>Sorting!M217</f>
        <v>#VALUE!</v>
      </c>
      <c r="F219" s="4" t="e">
        <f>Sorting!Q217</f>
        <v>#VALUE!</v>
      </c>
      <c r="G219" s="4" t="e">
        <f>Sorting!U217</f>
        <v>#VALUE!</v>
      </c>
      <c r="H219" s="4" t="e">
        <f>Sorting!Y217</f>
        <v>#VALUE!</v>
      </c>
      <c r="I219" s="4" t="e">
        <f>Sorting!AC217</f>
        <v>#VALUE!</v>
      </c>
      <c r="J219" s="4" t="e">
        <f>Sorting!AG217</f>
        <v>#VALUE!</v>
      </c>
      <c r="K219" s="4" t="e">
        <f>Sorting!AK217</f>
        <v>#VALUE!</v>
      </c>
      <c r="L219" s="4" t="e">
        <f>Sorting!AO217</f>
        <v>#VALUE!</v>
      </c>
      <c r="M219" s="4" t="e">
        <f>Sorting!AS217</f>
        <v>#VALUE!</v>
      </c>
      <c r="N219" s="4" t="e">
        <f>Sorting!AW217</f>
        <v>#VALUE!</v>
      </c>
    </row>
    <row r="220" spans="1:14" ht="16.5" customHeight="1" x14ac:dyDescent="0.2">
      <c r="A220" s="2">
        <v>214</v>
      </c>
      <c r="B220" s="8" t="str">
        <f>Sorting!B218</f>
        <v>PPP1R9A</v>
      </c>
      <c r="C220" s="4" t="e">
        <f>Sorting!E218</f>
        <v>#VALUE!</v>
      </c>
      <c r="D220" s="4" t="e">
        <f>Sorting!I218</f>
        <v>#VALUE!</v>
      </c>
      <c r="E220" s="4" t="e">
        <f>Sorting!M218</f>
        <v>#VALUE!</v>
      </c>
      <c r="F220" s="4" t="e">
        <f>Sorting!Q218</f>
        <v>#VALUE!</v>
      </c>
      <c r="G220" s="4" t="e">
        <f>Sorting!U218</f>
        <v>#VALUE!</v>
      </c>
      <c r="H220" s="4" t="e">
        <f>Sorting!Y218</f>
        <v>#VALUE!</v>
      </c>
      <c r="I220" s="4" t="e">
        <f>Sorting!AC218</f>
        <v>#VALUE!</v>
      </c>
      <c r="J220" s="4" t="e">
        <f>Sorting!AG218</f>
        <v>#VALUE!</v>
      </c>
      <c r="K220" s="4" t="e">
        <f>Sorting!AK218</f>
        <v>#VALUE!</v>
      </c>
      <c r="L220" s="4" t="e">
        <f>Sorting!AO218</f>
        <v>#VALUE!</v>
      </c>
      <c r="M220" s="4" t="e">
        <f>Sorting!AS218</f>
        <v>#VALUE!</v>
      </c>
      <c r="N220" s="4" t="e">
        <f>Sorting!AW218</f>
        <v>#VALUE!</v>
      </c>
    </row>
    <row r="221" spans="1:14" ht="16.5" customHeight="1" x14ac:dyDescent="0.2">
      <c r="A221" s="2">
        <v>215</v>
      </c>
      <c r="B221" s="8" t="str">
        <f>Sorting!B219</f>
        <v xml:space="preserve">PPP2R1B  </v>
      </c>
      <c r="C221" s="4" t="e">
        <f>Sorting!E219</f>
        <v>#VALUE!</v>
      </c>
      <c r="D221" s="4" t="e">
        <f>Sorting!I219</f>
        <v>#VALUE!</v>
      </c>
      <c r="E221" s="4" t="e">
        <f>Sorting!M219</f>
        <v>#VALUE!</v>
      </c>
      <c r="F221" s="4" t="e">
        <f>Sorting!Q219</f>
        <v>#VALUE!</v>
      </c>
      <c r="G221" s="4" t="e">
        <f>Sorting!U219</f>
        <v>#VALUE!</v>
      </c>
      <c r="H221" s="4" t="e">
        <f>Sorting!Y219</f>
        <v>#VALUE!</v>
      </c>
      <c r="I221" s="4" t="e">
        <f>Sorting!AC219</f>
        <v>#VALUE!</v>
      </c>
      <c r="J221" s="4" t="e">
        <f>Sorting!AG219</f>
        <v>#VALUE!</v>
      </c>
      <c r="K221" s="4" t="e">
        <f>Sorting!AK219</f>
        <v>#VALUE!</v>
      </c>
      <c r="L221" s="4" t="e">
        <f>Sorting!AO219</f>
        <v>#VALUE!</v>
      </c>
      <c r="M221" s="4" t="e">
        <f>Sorting!AS219</f>
        <v>#VALUE!</v>
      </c>
      <c r="N221" s="4" t="e">
        <f>Sorting!AW219</f>
        <v>#VALUE!</v>
      </c>
    </row>
    <row r="222" spans="1:14" ht="16.5" customHeight="1" x14ac:dyDescent="0.2">
      <c r="A222" s="2">
        <v>216</v>
      </c>
      <c r="B222" s="8" t="str">
        <f>Sorting!B220</f>
        <v>PPP2R4</v>
      </c>
      <c r="C222" s="4" t="e">
        <f>Sorting!E220</f>
        <v>#VALUE!</v>
      </c>
      <c r="D222" s="4" t="e">
        <f>Sorting!I220</f>
        <v>#VALUE!</v>
      </c>
      <c r="E222" s="4" t="e">
        <f>Sorting!M220</f>
        <v>#VALUE!</v>
      </c>
      <c r="F222" s="4" t="e">
        <f>Sorting!Q220</f>
        <v>#VALUE!</v>
      </c>
      <c r="G222" s="4" t="e">
        <f>Sorting!U220</f>
        <v>#VALUE!</v>
      </c>
      <c r="H222" s="4" t="e">
        <f>Sorting!Y220</f>
        <v>#VALUE!</v>
      </c>
      <c r="I222" s="4" t="e">
        <f>Sorting!AC220</f>
        <v>#VALUE!</v>
      </c>
      <c r="J222" s="4" t="e">
        <f>Sorting!AG220</f>
        <v>#VALUE!</v>
      </c>
      <c r="K222" s="4" t="e">
        <f>Sorting!AK220</f>
        <v>#VALUE!</v>
      </c>
      <c r="L222" s="4" t="e">
        <f>Sorting!AO220</f>
        <v>#VALUE!</v>
      </c>
      <c r="M222" s="4" t="e">
        <f>Sorting!AS220</f>
        <v>#VALUE!</v>
      </c>
      <c r="N222" s="4" t="e">
        <f>Sorting!AW220</f>
        <v>#VALUE!</v>
      </c>
    </row>
    <row r="223" spans="1:14" ht="16.5" customHeight="1" x14ac:dyDescent="0.2">
      <c r="A223" s="2">
        <v>217</v>
      </c>
      <c r="B223" s="8" t="str">
        <f>Sorting!B221</f>
        <v>PRCP</v>
      </c>
      <c r="C223" s="4" t="e">
        <f>Sorting!E221</f>
        <v>#VALUE!</v>
      </c>
      <c r="D223" s="4" t="e">
        <f>Sorting!I221</f>
        <v>#VALUE!</v>
      </c>
      <c r="E223" s="4" t="e">
        <f>Sorting!M221</f>
        <v>#VALUE!</v>
      </c>
      <c r="F223" s="4" t="e">
        <f>Sorting!Q221</f>
        <v>#VALUE!</v>
      </c>
      <c r="G223" s="4" t="e">
        <f>Sorting!U221</f>
        <v>#VALUE!</v>
      </c>
      <c r="H223" s="4" t="e">
        <f>Sorting!Y221</f>
        <v>#VALUE!</v>
      </c>
      <c r="I223" s="4" t="e">
        <f>Sorting!AC221</f>
        <v>#VALUE!</v>
      </c>
      <c r="J223" s="4" t="e">
        <f>Sorting!AG221</f>
        <v>#VALUE!</v>
      </c>
      <c r="K223" s="4" t="e">
        <f>Sorting!AK221</f>
        <v>#VALUE!</v>
      </c>
      <c r="L223" s="4" t="e">
        <f>Sorting!AO221</f>
        <v>#VALUE!</v>
      </c>
      <c r="M223" s="4" t="e">
        <f>Sorting!AS221</f>
        <v>#VALUE!</v>
      </c>
      <c r="N223" s="4" t="e">
        <f>Sorting!AW221</f>
        <v>#VALUE!</v>
      </c>
    </row>
    <row r="224" spans="1:14" ht="16.5" customHeight="1" x14ac:dyDescent="0.2">
      <c r="A224" s="2">
        <v>218</v>
      </c>
      <c r="B224" s="8" t="str">
        <f>Sorting!B222</f>
        <v>PRDM13</v>
      </c>
      <c r="C224" s="4" t="e">
        <f>Sorting!E222</f>
        <v>#VALUE!</v>
      </c>
      <c r="D224" s="4" t="e">
        <f>Sorting!I222</f>
        <v>#VALUE!</v>
      </c>
      <c r="E224" s="4" t="e">
        <f>Sorting!M222</f>
        <v>#VALUE!</v>
      </c>
      <c r="F224" s="4" t="e">
        <f>Sorting!Q222</f>
        <v>#VALUE!</v>
      </c>
      <c r="G224" s="4" t="e">
        <f>Sorting!U222</f>
        <v>#VALUE!</v>
      </c>
      <c r="H224" s="4" t="e">
        <f>Sorting!Y222</f>
        <v>#VALUE!</v>
      </c>
      <c r="I224" s="4" t="e">
        <f>Sorting!AC222</f>
        <v>#VALUE!</v>
      </c>
      <c r="J224" s="4" t="e">
        <f>Sorting!AG222</f>
        <v>#VALUE!</v>
      </c>
      <c r="K224" s="4" t="e">
        <f>Sorting!AK222</f>
        <v>#VALUE!</v>
      </c>
      <c r="L224" s="4" t="e">
        <f>Sorting!AO222</f>
        <v>#VALUE!</v>
      </c>
      <c r="M224" s="4" t="e">
        <f>Sorting!AS222</f>
        <v>#VALUE!</v>
      </c>
      <c r="N224" s="4" t="e">
        <f>Sorting!AW222</f>
        <v>#VALUE!</v>
      </c>
    </row>
    <row r="225" spans="1:14" ht="16.5" customHeight="1" x14ac:dyDescent="0.2">
      <c r="A225" s="2">
        <v>219</v>
      </c>
      <c r="B225" s="8" t="str">
        <f>Sorting!B223</f>
        <v>PREP</v>
      </c>
      <c r="C225" s="4" t="e">
        <f>Sorting!E223</f>
        <v>#VALUE!</v>
      </c>
      <c r="D225" s="4" t="e">
        <f>Sorting!I223</f>
        <v>#VALUE!</v>
      </c>
      <c r="E225" s="4" t="e">
        <f>Sorting!M223</f>
        <v>#VALUE!</v>
      </c>
      <c r="F225" s="4" t="e">
        <f>Sorting!Q223</f>
        <v>#VALUE!</v>
      </c>
      <c r="G225" s="4" t="e">
        <f>Sorting!U223</f>
        <v>#VALUE!</v>
      </c>
      <c r="H225" s="4" t="e">
        <f>Sorting!Y223</f>
        <v>#VALUE!</v>
      </c>
      <c r="I225" s="4" t="e">
        <f>Sorting!AC223</f>
        <v>#VALUE!</v>
      </c>
      <c r="J225" s="4" t="e">
        <f>Sorting!AG223</f>
        <v>#VALUE!</v>
      </c>
      <c r="K225" s="4" t="e">
        <f>Sorting!AK223</f>
        <v>#VALUE!</v>
      </c>
      <c r="L225" s="4" t="e">
        <f>Sorting!AO223</f>
        <v>#VALUE!</v>
      </c>
      <c r="M225" s="4" t="e">
        <f>Sorting!AS223</f>
        <v>#VALUE!</v>
      </c>
      <c r="N225" s="4" t="e">
        <f>Sorting!AW223</f>
        <v>#VALUE!</v>
      </c>
    </row>
    <row r="226" spans="1:14" ht="16.5" customHeight="1" x14ac:dyDescent="0.2">
      <c r="A226" s="2">
        <v>220</v>
      </c>
      <c r="B226" s="8" t="str">
        <f>Sorting!B224</f>
        <v>PRG2</v>
      </c>
      <c r="C226" s="4" t="e">
        <f>Sorting!E224</f>
        <v>#VALUE!</v>
      </c>
      <c r="D226" s="4" t="e">
        <f>Sorting!I224</f>
        <v>#VALUE!</v>
      </c>
      <c r="E226" s="4" t="e">
        <f>Sorting!M224</f>
        <v>#VALUE!</v>
      </c>
      <c r="F226" s="4" t="e">
        <f>Sorting!Q224</f>
        <v>#VALUE!</v>
      </c>
      <c r="G226" s="4" t="e">
        <f>Sorting!U224</f>
        <v>#VALUE!</v>
      </c>
      <c r="H226" s="4" t="e">
        <f>Sorting!Y224</f>
        <v>#VALUE!</v>
      </c>
      <c r="I226" s="4" t="e">
        <f>Sorting!AC224</f>
        <v>#VALUE!</v>
      </c>
      <c r="J226" s="4" t="e">
        <f>Sorting!AG224</f>
        <v>#VALUE!</v>
      </c>
      <c r="K226" s="4" t="e">
        <f>Sorting!AK224</f>
        <v>#VALUE!</v>
      </c>
      <c r="L226" s="4" t="e">
        <f>Sorting!AO224</f>
        <v>#VALUE!</v>
      </c>
      <c r="M226" s="4" t="e">
        <f>Sorting!AS224</f>
        <v>#VALUE!</v>
      </c>
      <c r="N226" s="4" t="e">
        <f>Sorting!AW224</f>
        <v>#VALUE!</v>
      </c>
    </row>
    <row r="227" spans="1:14" ht="16.5" customHeight="1" x14ac:dyDescent="0.2">
      <c r="A227" s="2">
        <v>221</v>
      </c>
      <c r="B227" s="8" t="str">
        <f>Sorting!B225</f>
        <v>Prion protein PrP</v>
      </c>
      <c r="C227" s="4" t="e">
        <f>Sorting!E225</f>
        <v>#VALUE!</v>
      </c>
      <c r="D227" s="4" t="e">
        <f>Sorting!I225</f>
        <v>#VALUE!</v>
      </c>
      <c r="E227" s="4" t="e">
        <f>Sorting!M225</f>
        <v>#VALUE!</v>
      </c>
      <c r="F227" s="4" t="e">
        <f>Sorting!Q225</f>
        <v>#VALUE!</v>
      </c>
      <c r="G227" s="4" t="e">
        <f>Sorting!U225</f>
        <v>#VALUE!</v>
      </c>
      <c r="H227" s="4" t="e">
        <f>Sorting!Y225</f>
        <v>#VALUE!</v>
      </c>
      <c r="I227" s="4" t="e">
        <f>Sorting!AC225</f>
        <v>#VALUE!</v>
      </c>
      <c r="J227" s="4" t="e">
        <f>Sorting!AG225</f>
        <v>#VALUE!</v>
      </c>
      <c r="K227" s="4" t="e">
        <f>Sorting!AK225</f>
        <v>#VALUE!</v>
      </c>
      <c r="L227" s="4" t="e">
        <f>Sorting!AO225</f>
        <v>#VALUE!</v>
      </c>
      <c r="M227" s="4" t="e">
        <f>Sorting!AS225</f>
        <v>#VALUE!</v>
      </c>
      <c r="N227" s="4" t="e">
        <f>Sorting!AW225</f>
        <v>#VALUE!</v>
      </c>
    </row>
    <row r="228" spans="1:14" ht="16.5" customHeight="1" x14ac:dyDescent="0.2">
      <c r="A228" s="2">
        <v>222</v>
      </c>
      <c r="B228" s="8" t="str">
        <f>Sorting!B226</f>
        <v>Profilin 1</v>
      </c>
      <c r="C228" s="4" t="e">
        <f>Sorting!E226</f>
        <v>#VALUE!</v>
      </c>
      <c r="D228" s="4" t="e">
        <f>Sorting!I226</f>
        <v>#VALUE!</v>
      </c>
      <c r="E228" s="4" t="e">
        <f>Sorting!M226</f>
        <v>#VALUE!</v>
      </c>
      <c r="F228" s="4" t="e">
        <f>Sorting!Q226</f>
        <v>#VALUE!</v>
      </c>
      <c r="G228" s="4" t="e">
        <f>Sorting!U226</f>
        <v>#VALUE!</v>
      </c>
      <c r="H228" s="4" t="e">
        <f>Sorting!Y226</f>
        <v>#VALUE!</v>
      </c>
      <c r="I228" s="4" t="e">
        <f>Sorting!AC226</f>
        <v>#VALUE!</v>
      </c>
      <c r="J228" s="4" t="e">
        <f>Sorting!AG226</f>
        <v>#VALUE!</v>
      </c>
      <c r="K228" s="4" t="e">
        <f>Sorting!AK226</f>
        <v>#VALUE!</v>
      </c>
      <c r="L228" s="4" t="e">
        <f>Sorting!AO226</f>
        <v>#VALUE!</v>
      </c>
      <c r="M228" s="4" t="e">
        <f>Sorting!AS226</f>
        <v>#VALUE!</v>
      </c>
      <c r="N228" s="4" t="e">
        <f>Sorting!AW226</f>
        <v>#VALUE!</v>
      </c>
    </row>
    <row r="229" spans="1:14" ht="16.5" customHeight="1" x14ac:dyDescent="0.2">
      <c r="A229" s="2">
        <v>223</v>
      </c>
      <c r="B229" s="8" t="str">
        <f>Sorting!B227</f>
        <v>Prolargin</v>
      </c>
      <c r="C229" s="4" t="e">
        <f>Sorting!E227</f>
        <v>#VALUE!</v>
      </c>
      <c r="D229" s="4" t="e">
        <f>Sorting!I227</f>
        <v>#VALUE!</v>
      </c>
      <c r="E229" s="4" t="e">
        <f>Sorting!M227</f>
        <v>#VALUE!</v>
      </c>
      <c r="F229" s="4" t="e">
        <f>Sorting!Q227</f>
        <v>#VALUE!</v>
      </c>
      <c r="G229" s="4" t="e">
        <f>Sorting!U227</f>
        <v>#VALUE!</v>
      </c>
      <c r="H229" s="4" t="e">
        <f>Sorting!Y227</f>
        <v>#VALUE!</v>
      </c>
      <c r="I229" s="4" t="e">
        <f>Sorting!AC227</f>
        <v>#VALUE!</v>
      </c>
      <c r="J229" s="4" t="e">
        <f>Sorting!AG227</f>
        <v>#VALUE!</v>
      </c>
      <c r="K229" s="4" t="e">
        <f>Sorting!AK227</f>
        <v>#VALUE!</v>
      </c>
      <c r="L229" s="4" t="e">
        <f>Sorting!AO227</f>
        <v>#VALUE!</v>
      </c>
      <c r="M229" s="4" t="e">
        <f>Sorting!AS227</f>
        <v>#VALUE!</v>
      </c>
      <c r="N229" s="4" t="e">
        <f>Sorting!AW227</f>
        <v>#VALUE!</v>
      </c>
    </row>
    <row r="230" spans="1:14" ht="16.5" customHeight="1" x14ac:dyDescent="0.2">
      <c r="A230" s="2">
        <v>224</v>
      </c>
      <c r="B230" s="8" t="str">
        <f>Sorting!B228</f>
        <v>Prosaposin</v>
      </c>
      <c r="C230" s="4" t="e">
        <f>Sorting!E228</f>
        <v>#VALUE!</v>
      </c>
      <c r="D230" s="4" t="e">
        <f>Sorting!I228</f>
        <v>#VALUE!</v>
      </c>
      <c r="E230" s="4" t="e">
        <f>Sorting!M228</f>
        <v>#VALUE!</v>
      </c>
      <c r="F230" s="4" t="e">
        <f>Sorting!Q228</f>
        <v>#VALUE!</v>
      </c>
      <c r="G230" s="4" t="e">
        <f>Sorting!U228</f>
        <v>#VALUE!</v>
      </c>
      <c r="H230" s="4" t="e">
        <f>Sorting!Y228</f>
        <v>#VALUE!</v>
      </c>
      <c r="I230" s="4" t="e">
        <f>Sorting!AC228</f>
        <v>#VALUE!</v>
      </c>
      <c r="J230" s="4" t="e">
        <f>Sorting!AG228</f>
        <v>#VALUE!</v>
      </c>
      <c r="K230" s="4" t="e">
        <f>Sorting!AK228</f>
        <v>#VALUE!</v>
      </c>
      <c r="L230" s="4" t="e">
        <f>Sorting!AO228</f>
        <v>#VALUE!</v>
      </c>
      <c r="M230" s="4" t="e">
        <f>Sorting!AS228</f>
        <v>#VALUE!</v>
      </c>
      <c r="N230" s="4" t="e">
        <f>Sorting!AW228</f>
        <v>#VALUE!</v>
      </c>
    </row>
    <row r="231" spans="1:14" ht="16.5" customHeight="1" x14ac:dyDescent="0.2">
      <c r="A231" s="2">
        <v>225</v>
      </c>
      <c r="B231" s="8" t="str">
        <f>Sorting!B229</f>
        <v>Prostaglandin D Synthase</v>
      </c>
      <c r="C231" s="4" t="e">
        <f>Sorting!E229</f>
        <v>#VALUE!</v>
      </c>
      <c r="D231" s="4" t="e">
        <f>Sorting!I229</f>
        <v>#VALUE!</v>
      </c>
      <c r="E231" s="4" t="e">
        <f>Sorting!M229</f>
        <v>#VALUE!</v>
      </c>
      <c r="F231" s="4" t="e">
        <f>Sorting!Q229</f>
        <v>#VALUE!</v>
      </c>
      <c r="G231" s="4" t="e">
        <f>Sorting!U229</f>
        <v>#VALUE!</v>
      </c>
      <c r="H231" s="4" t="e">
        <f>Sorting!Y229</f>
        <v>#VALUE!</v>
      </c>
      <c r="I231" s="4" t="e">
        <f>Sorting!AC229</f>
        <v>#VALUE!</v>
      </c>
      <c r="J231" s="4" t="e">
        <f>Sorting!AG229</f>
        <v>#VALUE!</v>
      </c>
      <c r="K231" s="4" t="e">
        <f>Sorting!AK229</f>
        <v>#VALUE!</v>
      </c>
      <c r="L231" s="4" t="e">
        <f>Sorting!AO229</f>
        <v>#VALUE!</v>
      </c>
      <c r="M231" s="4" t="e">
        <f>Sorting!AS229</f>
        <v>#VALUE!</v>
      </c>
      <c r="N231" s="4" t="e">
        <f>Sorting!AW229</f>
        <v>#VALUE!</v>
      </c>
    </row>
    <row r="232" spans="1:14" ht="16.5" customHeight="1" x14ac:dyDescent="0.2">
      <c r="A232" s="2">
        <v>226</v>
      </c>
      <c r="B232" s="8" t="str">
        <f>Sorting!B230</f>
        <v>PSMD2</v>
      </c>
      <c r="C232" s="4" t="e">
        <f>Sorting!E230</f>
        <v>#VALUE!</v>
      </c>
      <c r="D232" s="4" t="e">
        <f>Sorting!I230</f>
        <v>#VALUE!</v>
      </c>
      <c r="E232" s="4" t="e">
        <f>Sorting!M230</f>
        <v>#VALUE!</v>
      </c>
      <c r="F232" s="4" t="e">
        <f>Sorting!Q230</f>
        <v>#VALUE!</v>
      </c>
      <c r="G232" s="4" t="e">
        <f>Sorting!U230</f>
        <v>#VALUE!</v>
      </c>
      <c r="H232" s="4" t="e">
        <f>Sorting!Y230</f>
        <v>#VALUE!</v>
      </c>
      <c r="I232" s="4" t="e">
        <f>Sorting!AC230</f>
        <v>#VALUE!</v>
      </c>
      <c r="J232" s="4" t="e">
        <f>Sorting!AG230</f>
        <v>#VALUE!</v>
      </c>
      <c r="K232" s="4" t="e">
        <f>Sorting!AK230</f>
        <v>#VALUE!</v>
      </c>
      <c r="L232" s="4" t="e">
        <f>Sorting!AO230</f>
        <v>#VALUE!</v>
      </c>
      <c r="M232" s="4" t="e">
        <f>Sorting!AS230</f>
        <v>#VALUE!</v>
      </c>
      <c r="N232" s="4" t="e">
        <f>Sorting!AW230</f>
        <v>#VALUE!</v>
      </c>
    </row>
    <row r="233" spans="1:14" ht="16.5" customHeight="1" x14ac:dyDescent="0.2">
      <c r="A233" s="2">
        <v>227</v>
      </c>
      <c r="B233" s="8" t="str">
        <f>Sorting!B231</f>
        <v>Protein C</v>
      </c>
      <c r="C233" s="4" t="e">
        <f>Sorting!E231</f>
        <v>#VALUE!</v>
      </c>
      <c r="D233" s="4" t="e">
        <f>Sorting!I231</f>
        <v>#VALUE!</v>
      </c>
      <c r="E233" s="4" t="e">
        <f>Sorting!M231</f>
        <v>#VALUE!</v>
      </c>
      <c r="F233" s="4" t="e">
        <f>Sorting!Q231</f>
        <v>#VALUE!</v>
      </c>
      <c r="G233" s="4" t="e">
        <f>Sorting!U231</f>
        <v>#VALUE!</v>
      </c>
      <c r="H233" s="4" t="e">
        <f>Sorting!Y231</f>
        <v>#VALUE!</v>
      </c>
      <c r="I233" s="4" t="e">
        <f>Sorting!AC231</f>
        <v>#VALUE!</v>
      </c>
      <c r="J233" s="4" t="e">
        <f>Sorting!AG231</f>
        <v>#VALUE!</v>
      </c>
      <c r="K233" s="4" t="e">
        <f>Sorting!AK231</f>
        <v>#VALUE!</v>
      </c>
      <c r="L233" s="4" t="e">
        <f>Sorting!AO231</f>
        <v>#VALUE!</v>
      </c>
      <c r="M233" s="4" t="e">
        <f>Sorting!AS231</f>
        <v>#VALUE!</v>
      </c>
      <c r="N233" s="4" t="e">
        <f>Sorting!AW231</f>
        <v>#VALUE!</v>
      </c>
    </row>
    <row r="234" spans="1:14" ht="16.5" customHeight="1" x14ac:dyDescent="0.2">
      <c r="A234" s="2">
        <v>228</v>
      </c>
      <c r="B234" s="8" t="str">
        <f>Sorting!B232</f>
        <v>Protein Z</v>
      </c>
      <c r="C234" s="4" t="e">
        <f>Sorting!E232</f>
        <v>#VALUE!</v>
      </c>
      <c r="D234" s="4" t="e">
        <f>Sorting!I232</f>
        <v>#VALUE!</v>
      </c>
      <c r="E234" s="4" t="e">
        <f>Sorting!M232</f>
        <v>#VALUE!</v>
      </c>
      <c r="F234" s="4" t="e">
        <f>Sorting!Q232</f>
        <v>#VALUE!</v>
      </c>
      <c r="G234" s="4" t="e">
        <f>Sorting!U232</f>
        <v>#VALUE!</v>
      </c>
      <c r="H234" s="4" t="e">
        <f>Sorting!Y232</f>
        <v>#VALUE!</v>
      </c>
      <c r="I234" s="4" t="e">
        <f>Sorting!AC232</f>
        <v>#VALUE!</v>
      </c>
      <c r="J234" s="4" t="e">
        <f>Sorting!AG232</f>
        <v>#VALUE!</v>
      </c>
      <c r="K234" s="4" t="e">
        <f>Sorting!AK232</f>
        <v>#VALUE!</v>
      </c>
      <c r="L234" s="4" t="e">
        <f>Sorting!AO232</f>
        <v>#VALUE!</v>
      </c>
      <c r="M234" s="4" t="e">
        <f>Sorting!AS232</f>
        <v>#VALUE!</v>
      </c>
      <c r="N234" s="4" t="e">
        <f>Sorting!AW232</f>
        <v>#VALUE!</v>
      </c>
    </row>
    <row r="235" spans="1:14" ht="16.5" customHeight="1" x14ac:dyDescent="0.2">
      <c r="A235" s="2">
        <v>229</v>
      </c>
      <c r="B235" s="8" t="str">
        <f>Sorting!B233</f>
        <v>PRR4</v>
      </c>
      <c r="C235" s="4" t="e">
        <f>Sorting!E233</f>
        <v>#VALUE!</v>
      </c>
      <c r="D235" s="4" t="e">
        <f>Sorting!I233</f>
        <v>#VALUE!</v>
      </c>
      <c r="E235" s="4" t="e">
        <f>Sorting!M233</f>
        <v>#VALUE!</v>
      </c>
      <c r="F235" s="4" t="e">
        <f>Sorting!Q233</f>
        <v>#VALUE!</v>
      </c>
      <c r="G235" s="4" t="e">
        <f>Sorting!U233</f>
        <v>#VALUE!</v>
      </c>
      <c r="H235" s="4" t="e">
        <f>Sorting!Y233</f>
        <v>#VALUE!</v>
      </c>
      <c r="I235" s="4" t="e">
        <f>Sorting!AC233</f>
        <v>#VALUE!</v>
      </c>
      <c r="J235" s="4" t="e">
        <f>Sorting!AG233</f>
        <v>#VALUE!</v>
      </c>
      <c r="K235" s="4" t="e">
        <f>Sorting!AK233</f>
        <v>#VALUE!</v>
      </c>
      <c r="L235" s="4" t="e">
        <f>Sorting!AO233</f>
        <v>#VALUE!</v>
      </c>
      <c r="M235" s="4" t="e">
        <f>Sorting!AS233</f>
        <v>#VALUE!</v>
      </c>
      <c r="N235" s="4" t="e">
        <f>Sorting!AW233</f>
        <v>#VALUE!</v>
      </c>
    </row>
    <row r="236" spans="1:14" ht="16.5" customHeight="1" x14ac:dyDescent="0.2">
      <c r="A236" s="2">
        <v>230</v>
      </c>
      <c r="B236" s="8" t="str">
        <f>Sorting!B234</f>
        <v>PRRC2A</v>
      </c>
      <c r="C236" s="4" t="e">
        <f>Sorting!E234</f>
        <v>#VALUE!</v>
      </c>
      <c r="D236" s="4" t="e">
        <f>Sorting!I234</f>
        <v>#VALUE!</v>
      </c>
      <c r="E236" s="4" t="e">
        <f>Sorting!M234</f>
        <v>#VALUE!</v>
      </c>
      <c r="F236" s="4" t="e">
        <f>Sorting!Q234</f>
        <v>#VALUE!</v>
      </c>
      <c r="G236" s="4" t="e">
        <f>Sorting!U234</f>
        <v>#VALUE!</v>
      </c>
      <c r="H236" s="4" t="e">
        <f>Sorting!Y234</f>
        <v>#VALUE!</v>
      </c>
      <c r="I236" s="4" t="e">
        <f>Sorting!AC234</f>
        <v>#VALUE!</v>
      </c>
      <c r="J236" s="4" t="e">
        <f>Sorting!AG234</f>
        <v>#VALUE!</v>
      </c>
      <c r="K236" s="4" t="e">
        <f>Sorting!AK234</f>
        <v>#VALUE!</v>
      </c>
      <c r="L236" s="4" t="e">
        <f>Sorting!AO234</f>
        <v>#VALUE!</v>
      </c>
      <c r="M236" s="4" t="e">
        <f>Sorting!AS234</f>
        <v>#VALUE!</v>
      </c>
      <c r="N236" s="4" t="e">
        <f>Sorting!AW234</f>
        <v>#VALUE!</v>
      </c>
    </row>
    <row r="237" spans="1:14" ht="16.5" customHeight="1" x14ac:dyDescent="0.2">
      <c r="A237" s="2">
        <v>231</v>
      </c>
      <c r="B237" s="8" t="str">
        <f>Sorting!B235</f>
        <v>PRSS23</v>
      </c>
      <c r="C237" s="4" t="e">
        <f>Sorting!E235</f>
        <v>#VALUE!</v>
      </c>
      <c r="D237" s="4" t="e">
        <f>Sorting!I235</f>
        <v>#VALUE!</v>
      </c>
      <c r="E237" s="4" t="e">
        <f>Sorting!M235</f>
        <v>#VALUE!</v>
      </c>
      <c r="F237" s="4" t="e">
        <f>Sorting!Q235</f>
        <v>#VALUE!</v>
      </c>
      <c r="G237" s="4" t="e">
        <f>Sorting!U235</f>
        <v>#VALUE!</v>
      </c>
      <c r="H237" s="4" t="e">
        <f>Sorting!Y235</f>
        <v>#VALUE!</v>
      </c>
      <c r="I237" s="4" t="e">
        <f>Sorting!AC235</f>
        <v>#VALUE!</v>
      </c>
      <c r="J237" s="4" t="e">
        <f>Sorting!AG235</f>
        <v>#VALUE!</v>
      </c>
      <c r="K237" s="4" t="e">
        <f>Sorting!AK235</f>
        <v>#VALUE!</v>
      </c>
      <c r="L237" s="4" t="e">
        <f>Sorting!AO235</f>
        <v>#VALUE!</v>
      </c>
      <c r="M237" s="4" t="e">
        <f>Sorting!AS235</f>
        <v>#VALUE!</v>
      </c>
      <c r="N237" s="4" t="e">
        <f>Sorting!AW235</f>
        <v>#VALUE!</v>
      </c>
    </row>
    <row r="238" spans="1:14" ht="16.5" customHeight="1" x14ac:dyDescent="0.2">
      <c r="A238" s="2">
        <v>232</v>
      </c>
      <c r="B238" s="8" t="str">
        <f>Sorting!B236</f>
        <v>PRSS3</v>
      </c>
      <c r="C238" s="4" t="e">
        <f>Sorting!E236</f>
        <v>#VALUE!</v>
      </c>
      <c r="D238" s="4" t="e">
        <f>Sorting!I236</f>
        <v>#VALUE!</v>
      </c>
      <c r="E238" s="4" t="e">
        <f>Sorting!M236</f>
        <v>#VALUE!</v>
      </c>
      <c r="F238" s="4" t="e">
        <f>Sorting!Q236</f>
        <v>#VALUE!</v>
      </c>
      <c r="G238" s="4" t="e">
        <f>Sorting!U236</f>
        <v>#VALUE!</v>
      </c>
      <c r="H238" s="4" t="e">
        <f>Sorting!Y236</f>
        <v>#VALUE!</v>
      </c>
      <c r="I238" s="4" t="e">
        <f>Sorting!AC236</f>
        <v>#VALUE!</v>
      </c>
      <c r="J238" s="4" t="e">
        <f>Sorting!AG236</f>
        <v>#VALUE!</v>
      </c>
      <c r="K238" s="4" t="e">
        <f>Sorting!AK236</f>
        <v>#VALUE!</v>
      </c>
      <c r="L238" s="4" t="e">
        <f>Sorting!AO236</f>
        <v>#VALUE!</v>
      </c>
      <c r="M238" s="4" t="e">
        <f>Sorting!AS236</f>
        <v>#VALUE!</v>
      </c>
      <c r="N238" s="4" t="e">
        <f>Sorting!AW236</f>
        <v>#VALUE!</v>
      </c>
    </row>
    <row r="239" spans="1:14" ht="16.5" customHeight="1" x14ac:dyDescent="0.2">
      <c r="A239" s="2">
        <v>233</v>
      </c>
      <c r="B239" s="8" t="str">
        <f>Sorting!B237</f>
        <v>PRTN3</v>
      </c>
      <c r="C239" s="4" t="e">
        <f>Sorting!E237</f>
        <v>#VALUE!</v>
      </c>
      <c r="D239" s="4" t="e">
        <f>Sorting!I237</f>
        <v>#VALUE!</v>
      </c>
      <c r="E239" s="4" t="e">
        <f>Sorting!M237</f>
        <v>#VALUE!</v>
      </c>
      <c r="F239" s="4" t="e">
        <f>Sorting!Q237</f>
        <v>#VALUE!</v>
      </c>
      <c r="G239" s="4" t="e">
        <f>Sorting!U237</f>
        <v>#VALUE!</v>
      </c>
      <c r="H239" s="4" t="e">
        <f>Sorting!Y237</f>
        <v>#VALUE!</v>
      </c>
      <c r="I239" s="4" t="e">
        <f>Sorting!AC237</f>
        <v>#VALUE!</v>
      </c>
      <c r="J239" s="4" t="e">
        <f>Sorting!AG237</f>
        <v>#VALUE!</v>
      </c>
      <c r="K239" s="4" t="e">
        <f>Sorting!AK237</f>
        <v>#VALUE!</v>
      </c>
      <c r="L239" s="4" t="e">
        <f>Sorting!AO237</f>
        <v>#VALUE!</v>
      </c>
      <c r="M239" s="4" t="e">
        <f>Sorting!AS237</f>
        <v>#VALUE!</v>
      </c>
      <c r="N239" s="4" t="e">
        <f>Sorting!AW237</f>
        <v>#VALUE!</v>
      </c>
    </row>
    <row r="240" spans="1:14" ht="16.5" customHeight="1" x14ac:dyDescent="0.2">
      <c r="A240" s="2">
        <v>234</v>
      </c>
      <c r="B240" s="8" t="str">
        <f>Sorting!B238</f>
        <v>PSMA1</v>
      </c>
      <c r="C240" s="4" t="e">
        <f>Sorting!E238</f>
        <v>#VALUE!</v>
      </c>
      <c r="D240" s="4" t="e">
        <f>Sorting!I238</f>
        <v>#VALUE!</v>
      </c>
      <c r="E240" s="4" t="e">
        <f>Sorting!M238</f>
        <v>#VALUE!</v>
      </c>
      <c r="F240" s="4" t="e">
        <f>Sorting!Q238</f>
        <v>#VALUE!</v>
      </c>
      <c r="G240" s="4" t="e">
        <f>Sorting!U238</f>
        <v>#VALUE!</v>
      </c>
      <c r="H240" s="4" t="e">
        <f>Sorting!Y238</f>
        <v>#VALUE!</v>
      </c>
      <c r="I240" s="4" t="e">
        <f>Sorting!AC238</f>
        <v>#VALUE!</v>
      </c>
      <c r="J240" s="4" t="e">
        <f>Sorting!AG238</f>
        <v>#VALUE!</v>
      </c>
      <c r="K240" s="4" t="e">
        <f>Sorting!AK238</f>
        <v>#VALUE!</v>
      </c>
      <c r="L240" s="4" t="e">
        <f>Sorting!AO238</f>
        <v>#VALUE!</v>
      </c>
      <c r="M240" s="4" t="e">
        <f>Sorting!AS238</f>
        <v>#VALUE!</v>
      </c>
      <c r="N240" s="4" t="e">
        <f>Sorting!AW238</f>
        <v>#VALUE!</v>
      </c>
    </row>
    <row r="241" spans="1:14" ht="16.5" customHeight="1" x14ac:dyDescent="0.2">
      <c r="A241" s="2">
        <v>235</v>
      </c>
      <c r="B241" s="8" t="str">
        <f>Sorting!B239</f>
        <v>PSMA2</v>
      </c>
      <c r="C241" s="4" t="e">
        <f>Sorting!E239</f>
        <v>#VALUE!</v>
      </c>
      <c r="D241" s="4" t="e">
        <f>Sorting!I239</f>
        <v>#VALUE!</v>
      </c>
      <c r="E241" s="4" t="e">
        <f>Sorting!M239</f>
        <v>#VALUE!</v>
      </c>
      <c r="F241" s="4" t="e">
        <f>Sorting!Q239</f>
        <v>#VALUE!</v>
      </c>
      <c r="G241" s="4" t="e">
        <f>Sorting!U239</f>
        <v>#VALUE!</v>
      </c>
      <c r="H241" s="4" t="e">
        <f>Sorting!Y239</f>
        <v>#VALUE!</v>
      </c>
      <c r="I241" s="4" t="e">
        <f>Sorting!AC239</f>
        <v>#VALUE!</v>
      </c>
      <c r="J241" s="4" t="e">
        <f>Sorting!AG239</f>
        <v>#VALUE!</v>
      </c>
      <c r="K241" s="4" t="e">
        <f>Sorting!AK239</f>
        <v>#VALUE!</v>
      </c>
      <c r="L241" s="4" t="e">
        <f>Sorting!AO239</f>
        <v>#VALUE!</v>
      </c>
      <c r="M241" s="4" t="e">
        <f>Sorting!AS239</f>
        <v>#VALUE!</v>
      </c>
      <c r="N241" s="4" t="e">
        <f>Sorting!AW239</f>
        <v>#VALUE!</v>
      </c>
    </row>
    <row r="242" spans="1:14" ht="16.5" customHeight="1" x14ac:dyDescent="0.2">
      <c r="A242" s="2">
        <v>236</v>
      </c>
      <c r="B242" s="8" t="str">
        <f>Sorting!B240</f>
        <v xml:space="preserve">PSMA4 </v>
      </c>
      <c r="C242" s="4" t="e">
        <f>Sorting!E240</f>
        <v>#VALUE!</v>
      </c>
      <c r="D242" s="4" t="e">
        <f>Sorting!I240</f>
        <v>#VALUE!</v>
      </c>
      <c r="E242" s="4" t="e">
        <f>Sorting!M240</f>
        <v>#VALUE!</v>
      </c>
      <c r="F242" s="4" t="e">
        <f>Sorting!Q240</f>
        <v>#VALUE!</v>
      </c>
      <c r="G242" s="4" t="e">
        <f>Sorting!U240</f>
        <v>#VALUE!</v>
      </c>
      <c r="H242" s="4" t="e">
        <f>Sorting!Y240</f>
        <v>#VALUE!</v>
      </c>
      <c r="I242" s="4" t="e">
        <f>Sorting!AC240</f>
        <v>#VALUE!</v>
      </c>
      <c r="J242" s="4" t="e">
        <f>Sorting!AG240</f>
        <v>#VALUE!</v>
      </c>
      <c r="K242" s="4" t="e">
        <f>Sorting!AK240</f>
        <v>#VALUE!</v>
      </c>
      <c r="L242" s="4" t="e">
        <f>Sorting!AO240</f>
        <v>#VALUE!</v>
      </c>
      <c r="M242" s="4" t="e">
        <f>Sorting!AS240</f>
        <v>#VALUE!</v>
      </c>
      <c r="N242" s="4" t="e">
        <f>Sorting!AW240</f>
        <v>#VALUE!</v>
      </c>
    </row>
    <row r="243" spans="1:14" ht="16.5" customHeight="1" x14ac:dyDescent="0.2">
      <c r="A243" s="2">
        <v>237</v>
      </c>
      <c r="B243" s="8" t="str">
        <f>Sorting!B241</f>
        <v>PSMA5</v>
      </c>
      <c r="C243" s="4" t="e">
        <f>Sorting!E241</f>
        <v>#VALUE!</v>
      </c>
      <c r="D243" s="4" t="e">
        <f>Sorting!I241</f>
        <v>#VALUE!</v>
      </c>
      <c r="E243" s="4" t="e">
        <f>Sorting!M241</f>
        <v>#VALUE!</v>
      </c>
      <c r="F243" s="4" t="e">
        <f>Sorting!Q241</f>
        <v>#VALUE!</v>
      </c>
      <c r="G243" s="4" t="e">
        <f>Sorting!U241</f>
        <v>#VALUE!</v>
      </c>
      <c r="H243" s="4" t="e">
        <f>Sorting!Y241</f>
        <v>#VALUE!</v>
      </c>
      <c r="I243" s="4" t="e">
        <f>Sorting!AC241</f>
        <v>#VALUE!</v>
      </c>
      <c r="J243" s="4" t="e">
        <f>Sorting!AG241</f>
        <v>#VALUE!</v>
      </c>
      <c r="K243" s="4" t="e">
        <f>Sorting!AK241</f>
        <v>#VALUE!</v>
      </c>
      <c r="L243" s="4" t="e">
        <f>Sorting!AO241</f>
        <v>#VALUE!</v>
      </c>
      <c r="M243" s="4" t="e">
        <f>Sorting!AS241</f>
        <v>#VALUE!</v>
      </c>
      <c r="N243" s="4" t="e">
        <f>Sorting!AW241</f>
        <v>#VALUE!</v>
      </c>
    </row>
    <row r="244" spans="1:14" ht="16.5" customHeight="1" x14ac:dyDescent="0.2">
      <c r="A244" s="2">
        <v>238</v>
      </c>
      <c r="B244" s="8" t="str">
        <f>Sorting!B242</f>
        <v>PSMA6</v>
      </c>
      <c r="C244" s="4" t="e">
        <f>Sorting!E242</f>
        <v>#VALUE!</v>
      </c>
      <c r="D244" s="4" t="e">
        <f>Sorting!I242</f>
        <v>#VALUE!</v>
      </c>
      <c r="E244" s="4" t="e">
        <f>Sorting!M242</f>
        <v>#VALUE!</v>
      </c>
      <c r="F244" s="4" t="e">
        <f>Sorting!Q242</f>
        <v>#VALUE!</v>
      </c>
      <c r="G244" s="4" t="e">
        <f>Sorting!U242</f>
        <v>#VALUE!</v>
      </c>
      <c r="H244" s="4" t="e">
        <f>Sorting!Y242</f>
        <v>#VALUE!</v>
      </c>
      <c r="I244" s="4" t="e">
        <f>Sorting!AC242</f>
        <v>#VALUE!</v>
      </c>
      <c r="J244" s="4" t="e">
        <f>Sorting!AG242</f>
        <v>#VALUE!</v>
      </c>
      <c r="K244" s="4" t="e">
        <f>Sorting!AK242</f>
        <v>#VALUE!</v>
      </c>
      <c r="L244" s="4" t="e">
        <f>Sorting!AO242</f>
        <v>#VALUE!</v>
      </c>
      <c r="M244" s="4" t="e">
        <f>Sorting!AS242</f>
        <v>#VALUE!</v>
      </c>
      <c r="N244" s="4" t="e">
        <f>Sorting!AW242</f>
        <v>#VALUE!</v>
      </c>
    </row>
    <row r="245" spans="1:14" ht="16.5" customHeight="1" x14ac:dyDescent="0.2">
      <c r="A245" s="2">
        <v>239</v>
      </c>
      <c r="B245" s="8" t="str">
        <f>Sorting!B243</f>
        <v>PSMB1</v>
      </c>
      <c r="C245" s="4" t="e">
        <f>Sorting!E243</f>
        <v>#VALUE!</v>
      </c>
      <c r="D245" s="4" t="e">
        <f>Sorting!I243</f>
        <v>#VALUE!</v>
      </c>
      <c r="E245" s="4" t="e">
        <f>Sorting!M243</f>
        <v>#VALUE!</v>
      </c>
      <c r="F245" s="4" t="e">
        <f>Sorting!Q243</f>
        <v>#VALUE!</v>
      </c>
      <c r="G245" s="4" t="e">
        <f>Sorting!U243</f>
        <v>#VALUE!</v>
      </c>
      <c r="H245" s="4" t="e">
        <f>Sorting!Y243</f>
        <v>#VALUE!</v>
      </c>
      <c r="I245" s="4" t="e">
        <f>Sorting!AC243</f>
        <v>#VALUE!</v>
      </c>
      <c r="J245" s="4" t="e">
        <f>Sorting!AG243</f>
        <v>#VALUE!</v>
      </c>
      <c r="K245" s="4" t="e">
        <f>Sorting!AK243</f>
        <v>#VALUE!</v>
      </c>
      <c r="L245" s="4" t="e">
        <f>Sorting!AO243</f>
        <v>#VALUE!</v>
      </c>
      <c r="M245" s="4" t="e">
        <f>Sorting!AS243</f>
        <v>#VALUE!</v>
      </c>
      <c r="N245" s="4" t="e">
        <f>Sorting!AW243</f>
        <v>#VALUE!</v>
      </c>
    </row>
    <row r="246" spans="1:14" ht="16.5" customHeight="1" x14ac:dyDescent="0.2">
      <c r="A246" s="2">
        <v>240</v>
      </c>
      <c r="B246" s="8" t="str">
        <f>Sorting!B244</f>
        <v>PSMB2</v>
      </c>
      <c r="C246" s="4" t="e">
        <f>Sorting!E244</f>
        <v>#VALUE!</v>
      </c>
      <c r="D246" s="4" t="e">
        <f>Sorting!I244</f>
        <v>#VALUE!</v>
      </c>
      <c r="E246" s="4" t="e">
        <f>Sorting!M244</f>
        <v>#VALUE!</v>
      </c>
      <c r="F246" s="4" t="e">
        <f>Sorting!Q244</f>
        <v>#VALUE!</v>
      </c>
      <c r="G246" s="4" t="e">
        <f>Sorting!U244</f>
        <v>#VALUE!</v>
      </c>
      <c r="H246" s="4" t="e">
        <f>Sorting!Y244</f>
        <v>#VALUE!</v>
      </c>
      <c r="I246" s="4" t="e">
        <f>Sorting!AC244</f>
        <v>#VALUE!</v>
      </c>
      <c r="J246" s="4" t="e">
        <f>Sorting!AG244</f>
        <v>#VALUE!</v>
      </c>
      <c r="K246" s="4" t="e">
        <f>Sorting!AK244</f>
        <v>#VALUE!</v>
      </c>
      <c r="L246" s="4" t="e">
        <f>Sorting!AO244</f>
        <v>#VALUE!</v>
      </c>
      <c r="M246" s="4" t="e">
        <f>Sorting!AS244</f>
        <v>#VALUE!</v>
      </c>
      <c r="N246" s="4" t="e">
        <f>Sorting!AW244</f>
        <v>#VALUE!</v>
      </c>
    </row>
    <row r="247" spans="1:14" ht="16.5" customHeight="1" x14ac:dyDescent="0.2">
      <c r="A247" s="2">
        <v>241</v>
      </c>
      <c r="B247" s="8" t="str">
        <f>Sorting!B245</f>
        <v>PSMB3</v>
      </c>
      <c r="C247" s="4" t="e">
        <f>Sorting!E245</f>
        <v>#VALUE!</v>
      </c>
      <c r="D247" s="4" t="e">
        <f>Sorting!I245</f>
        <v>#VALUE!</v>
      </c>
      <c r="E247" s="4" t="e">
        <f>Sorting!M245</f>
        <v>#VALUE!</v>
      </c>
      <c r="F247" s="4" t="e">
        <f>Sorting!Q245</f>
        <v>#VALUE!</v>
      </c>
      <c r="G247" s="4" t="e">
        <f>Sorting!U245</f>
        <v>#VALUE!</v>
      </c>
      <c r="H247" s="4" t="e">
        <f>Sorting!Y245</f>
        <v>#VALUE!</v>
      </c>
      <c r="I247" s="4" t="e">
        <f>Sorting!AC245</f>
        <v>#VALUE!</v>
      </c>
      <c r="J247" s="4" t="e">
        <f>Sorting!AG245</f>
        <v>#VALUE!</v>
      </c>
      <c r="K247" s="4" t="e">
        <f>Sorting!AK245</f>
        <v>#VALUE!</v>
      </c>
      <c r="L247" s="4" t="e">
        <f>Sorting!AO245</f>
        <v>#VALUE!</v>
      </c>
      <c r="M247" s="4" t="e">
        <f>Sorting!AS245</f>
        <v>#VALUE!</v>
      </c>
      <c r="N247" s="4" t="e">
        <f>Sorting!AW245</f>
        <v>#VALUE!</v>
      </c>
    </row>
    <row r="248" spans="1:14" ht="16.5" customHeight="1" x14ac:dyDescent="0.2">
      <c r="A248" s="2">
        <v>242</v>
      </c>
      <c r="B248" s="8" t="str">
        <f>Sorting!B246</f>
        <v>PSMB4</v>
      </c>
      <c r="C248" s="4" t="e">
        <f>Sorting!E246</f>
        <v>#VALUE!</v>
      </c>
      <c r="D248" s="4" t="e">
        <f>Sorting!I246</f>
        <v>#VALUE!</v>
      </c>
      <c r="E248" s="4" t="e">
        <f>Sorting!M246</f>
        <v>#VALUE!</v>
      </c>
      <c r="F248" s="4" t="e">
        <f>Sorting!Q246</f>
        <v>#VALUE!</v>
      </c>
      <c r="G248" s="4" t="e">
        <f>Sorting!U246</f>
        <v>#VALUE!</v>
      </c>
      <c r="H248" s="4" t="e">
        <f>Sorting!Y246</f>
        <v>#VALUE!</v>
      </c>
      <c r="I248" s="4" t="e">
        <f>Sorting!AC246</f>
        <v>#VALUE!</v>
      </c>
      <c r="J248" s="4" t="e">
        <f>Sorting!AG246</f>
        <v>#VALUE!</v>
      </c>
      <c r="K248" s="4" t="e">
        <f>Sorting!AK246</f>
        <v>#VALUE!</v>
      </c>
      <c r="L248" s="4" t="e">
        <f>Sorting!AO246</f>
        <v>#VALUE!</v>
      </c>
      <c r="M248" s="4" t="e">
        <f>Sorting!AS246</f>
        <v>#VALUE!</v>
      </c>
      <c r="N248" s="4" t="e">
        <f>Sorting!AW246</f>
        <v>#VALUE!</v>
      </c>
    </row>
    <row r="249" spans="1:14" ht="16.5" customHeight="1" x14ac:dyDescent="0.2">
      <c r="A249" s="2">
        <v>243</v>
      </c>
      <c r="B249" s="8" t="str">
        <f>Sorting!B247</f>
        <v>PSMB5</v>
      </c>
      <c r="C249" s="4" t="e">
        <f>Sorting!E247</f>
        <v>#VALUE!</v>
      </c>
      <c r="D249" s="4" t="e">
        <f>Sorting!I247</f>
        <v>#VALUE!</v>
      </c>
      <c r="E249" s="4" t="e">
        <f>Sorting!M247</f>
        <v>#VALUE!</v>
      </c>
      <c r="F249" s="4" t="e">
        <f>Sorting!Q247</f>
        <v>#VALUE!</v>
      </c>
      <c r="G249" s="4" t="e">
        <f>Sorting!U247</f>
        <v>#VALUE!</v>
      </c>
      <c r="H249" s="4" t="e">
        <f>Sorting!Y247</f>
        <v>#VALUE!</v>
      </c>
      <c r="I249" s="4" t="e">
        <f>Sorting!AC247</f>
        <v>#VALUE!</v>
      </c>
      <c r="J249" s="4" t="e">
        <f>Sorting!AG247</f>
        <v>#VALUE!</v>
      </c>
      <c r="K249" s="4" t="e">
        <f>Sorting!AK247</f>
        <v>#VALUE!</v>
      </c>
      <c r="L249" s="4" t="e">
        <f>Sorting!AO247</f>
        <v>#VALUE!</v>
      </c>
      <c r="M249" s="4" t="e">
        <f>Sorting!AS247</f>
        <v>#VALUE!</v>
      </c>
      <c r="N249" s="4" t="e">
        <f>Sorting!AW247</f>
        <v>#VALUE!</v>
      </c>
    </row>
    <row r="250" spans="1:14" ht="16.5" customHeight="1" x14ac:dyDescent="0.2">
      <c r="A250" s="2">
        <v>244</v>
      </c>
      <c r="B250" s="8" t="str">
        <f>Sorting!B248</f>
        <v>PSMB6</v>
      </c>
      <c r="C250" s="4" t="e">
        <f>Sorting!E248</f>
        <v>#VALUE!</v>
      </c>
      <c r="D250" s="4" t="e">
        <f>Sorting!I248</f>
        <v>#VALUE!</v>
      </c>
      <c r="E250" s="4" t="e">
        <f>Sorting!M248</f>
        <v>#VALUE!</v>
      </c>
      <c r="F250" s="4" t="e">
        <f>Sorting!Q248</f>
        <v>#VALUE!</v>
      </c>
      <c r="G250" s="4" t="e">
        <f>Sorting!U248</f>
        <v>#VALUE!</v>
      </c>
      <c r="H250" s="4" t="e">
        <f>Sorting!Y248</f>
        <v>#VALUE!</v>
      </c>
      <c r="I250" s="4" t="e">
        <f>Sorting!AC248</f>
        <v>#VALUE!</v>
      </c>
      <c r="J250" s="4" t="e">
        <f>Sorting!AG248</f>
        <v>#VALUE!</v>
      </c>
      <c r="K250" s="4" t="e">
        <f>Sorting!AK248</f>
        <v>#VALUE!</v>
      </c>
      <c r="L250" s="4" t="e">
        <f>Sorting!AO248</f>
        <v>#VALUE!</v>
      </c>
      <c r="M250" s="4" t="e">
        <f>Sorting!AS248</f>
        <v>#VALUE!</v>
      </c>
      <c r="N250" s="4" t="e">
        <f>Sorting!AW248</f>
        <v>#VALUE!</v>
      </c>
    </row>
    <row r="251" spans="1:14" ht="16.5" customHeight="1" x14ac:dyDescent="0.2">
      <c r="A251" s="2">
        <v>245</v>
      </c>
      <c r="B251" s="8" t="str">
        <f>Sorting!B249</f>
        <v>PSMB7</v>
      </c>
      <c r="C251" s="4" t="e">
        <f>Sorting!E249</f>
        <v>#VALUE!</v>
      </c>
      <c r="D251" s="4" t="e">
        <f>Sorting!I249</f>
        <v>#VALUE!</v>
      </c>
      <c r="E251" s="4" t="e">
        <f>Sorting!M249</f>
        <v>#VALUE!</v>
      </c>
      <c r="F251" s="4" t="e">
        <f>Sorting!Q249</f>
        <v>#VALUE!</v>
      </c>
      <c r="G251" s="4" t="e">
        <f>Sorting!U249</f>
        <v>#VALUE!</v>
      </c>
      <c r="H251" s="4" t="e">
        <f>Sorting!Y249</f>
        <v>#VALUE!</v>
      </c>
      <c r="I251" s="4" t="e">
        <f>Sorting!AC249</f>
        <v>#VALUE!</v>
      </c>
      <c r="J251" s="4" t="e">
        <f>Sorting!AG249</f>
        <v>#VALUE!</v>
      </c>
      <c r="K251" s="4" t="e">
        <f>Sorting!AK249</f>
        <v>#VALUE!</v>
      </c>
      <c r="L251" s="4" t="e">
        <f>Sorting!AO249</f>
        <v>#VALUE!</v>
      </c>
      <c r="M251" s="4" t="e">
        <f>Sorting!AS249</f>
        <v>#VALUE!</v>
      </c>
      <c r="N251" s="4" t="e">
        <f>Sorting!AW249</f>
        <v>#VALUE!</v>
      </c>
    </row>
    <row r="252" spans="1:14" ht="16.5" customHeight="1" x14ac:dyDescent="0.2">
      <c r="A252" s="2">
        <v>246</v>
      </c>
      <c r="B252" s="8" t="str">
        <f>Sorting!B250</f>
        <v xml:space="preserve">PSMC3  </v>
      </c>
      <c r="C252" s="4" t="e">
        <f>Sorting!E250</f>
        <v>#VALUE!</v>
      </c>
      <c r="D252" s="4" t="e">
        <f>Sorting!I250</f>
        <v>#VALUE!</v>
      </c>
      <c r="E252" s="4" t="e">
        <f>Sorting!M250</f>
        <v>#VALUE!</v>
      </c>
      <c r="F252" s="4" t="e">
        <f>Sorting!Q250</f>
        <v>#VALUE!</v>
      </c>
      <c r="G252" s="4" t="e">
        <f>Sorting!U250</f>
        <v>#VALUE!</v>
      </c>
      <c r="H252" s="4" t="e">
        <f>Sorting!Y250</f>
        <v>#VALUE!</v>
      </c>
      <c r="I252" s="4" t="e">
        <f>Sorting!AC250</f>
        <v>#VALUE!</v>
      </c>
      <c r="J252" s="4" t="e">
        <f>Sorting!AG250</f>
        <v>#VALUE!</v>
      </c>
      <c r="K252" s="4" t="e">
        <f>Sorting!AK250</f>
        <v>#VALUE!</v>
      </c>
      <c r="L252" s="4" t="e">
        <f>Sorting!AO250</f>
        <v>#VALUE!</v>
      </c>
      <c r="M252" s="4" t="e">
        <f>Sorting!AS250</f>
        <v>#VALUE!</v>
      </c>
      <c r="N252" s="4" t="e">
        <f>Sorting!AW250</f>
        <v>#VALUE!</v>
      </c>
    </row>
    <row r="253" spans="1:14" ht="16.5" customHeight="1" x14ac:dyDescent="0.2">
      <c r="A253" s="2">
        <v>247</v>
      </c>
      <c r="B253" s="8" t="str">
        <f>Sorting!B251</f>
        <v xml:space="preserve">PSMD1 </v>
      </c>
      <c r="C253" s="4" t="e">
        <f>Sorting!E251</f>
        <v>#VALUE!</v>
      </c>
      <c r="D253" s="4" t="e">
        <f>Sorting!I251</f>
        <v>#VALUE!</v>
      </c>
      <c r="E253" s="4" t="e">
        <f>Sorting!M251</f>
        <v>#VALUE!</v>
      </c>
      <c r="F253" s="4" t="e">
        <f>Sorting!Q251</f>
        <v>#VALUE!</v>
      </c>
      <c r="G253" s="4" t="e">
        <f>Sorting!U251</f>
        <v>#VALUE!</v>
      </c>
      <c r="H253" s="4" t="e">
        <f>Sorting!Y251</f>
        <v>#VALUE!</v>
      </c>
      <c r="I253" s="4" t="e">
        <f>Sorting!AC251</f>
        <v>#VALUE!</v>
      </c>
      <c r="J253" s="4" t="e">
        <f>Sorting!AG251</f>
        <v>#VALUE!</v>
      </c>
      <c r="K253" s="4" t="e">
        <f>Sorting!AK251</f>
        <v>#VALUE!</v>
      </c>
      <c r="L253" s="4" t="e">
        <f>Sorting!AO251</f>
        <v>#VALUE!</v>
      </c>
      <c r="M253" s="4" t="e">
        <f>Sorting!AS251</f>
        <v>#VALUE!</v>
      </c>
      <c r="N253" s="4" t="e">
        <f>Sorting!AW251</f>
        <v>#VALUE!</v>
      </c>
    </row>
    <row r="254" spans="1:14" ht="16.5" customHeight="1" x14ac:dyDescent="0.2">
      <c r="A254" s="2">
        <v>248</v>
      </c>
      <c r="B254" s="8" t="str">
        <f>Sorting!B252</f>
        <v>PSMD5</v>
      </c>
      <c r="C254" s="4" t="e">
        <f>Sorting!E252</f>
        <v>#VALUE!</v>
      </c>
      <c r="D254" s="4" t="e">
        <f>Sorting!I252</f>
        <v>#VALUE!</v>
      </c>
      <c r="E254" s="4" t="e">
        <f>Sorting!M252</f>
        <v>#VALUE!</v>
      </c>
      <c r="F254" s="4" t="e">
        <f>Sorting!Q252</f>
        <v>#VALUE!</v>
      </c>
      <c r="G254" s="4" t="e">
        <f>Sorting!U252</f>
        <v>#VALUE!</v>
      </c>
      <c r="H254" s="4" t="e">
        <f>Sorting!Y252</f>
        <v>#VALUE!</v>
      </c>
      <c r="I254" s="4" t="e">
        <f>Sorting!AC252</f>
        <v>#VALUE!</v>
      </c>
      <c r="J254" s="4" t="e">
        <f>Sorting!AG252</f>
        <v>#VALUE!</v>
      </c>
      <c r="K254" s="4" t="e">
        <f>Sorting!AK252</f>
        <v>#VALUE!</v>
      </c>
      <c r="L254" s="4" t="e">
        <f>Sorting!AO252</f>
        <v>#VALUE!</v>
      </c>
      <c r="M254" s="4" t="e">
        <f>Sorting!AS252</f>
        <v>#VALUE!</v>
      </c>
      <c r="N254" s="4" t="e">
        <f>Sorting!AW252</f>
        <v>#VALUE!</v>
      </c>
    </row>
    <row r="255" spans="1:14" ht="16.5" customHeight="1" x14ac:dyDescent="0.2">
      <c r="A255" s="2">
        <v>249</v>
      </c>
      <c r="B255" s="8" t="str">
        <f>Sorting!B253</f>
        <v xml:space="preserve">PSMD9  </v>
      </c>
      <c r="C255" s="4" t="e">
        <f>Sorting!E253</f>
        <v>#VALUE!</v>
      </c>
      <c r="D255" s="4" t="e">
        <f>Sorting!I253</f>
        <v>#VALUE!</v>
      </c>
      <c r="E255" s="4" t="e">
        <f>Sorting!M253</f>
        <v>#VALUE!</v>
      </c>
      <c r="F255" s="4" t="e">
        <f>Sorting!Q253</f>
        <v>#VALUE!</v>
      </c>
      <c r="G255" s="4" t="e">
        <f>Sorting!U253</f>
        <v>#VALUE!</v>
      </c>
      <c r="H255" s="4" t="e">
        <f>Sorting!Y253</f>
        <v>#VALUE!</v>
      </c>
      <c r="I255" s="4" t="e">
        <f>Sorting!AC253</f>
        <v>#VALUE!</v>
      </c>
      <c r="J255" s="4" t="e">
        <f>Sorting!AG253</f>
        <v>#VALUE!</v>
      </c>
      <c r="K255" s="4" t="e">
        <f>Sorting!AK253</f>
        <v>#VALUE!</v>
      </c>
      <c r="L255" s="4" t="e">
        <f>Sorting!AO253</f>
        <v>#VALUE!</v>
      </c>
      <c r="M255" s="4" t="e">
        <f>Sorting!AS253</f>
        <v>#VALUE!</v>
      </c>
      <c r="N255" s="4" t="e">
        <f>Sorting!AW253</f>
        <v>#VALUE!</v>
      </c>
    </row>
    <row r="256" spans="1:14" ht="16.5" customHeight="1" x14ac:dyDescent="0.2">
      <c r="A256" s="2">
        <v>250</v>
      </c>
      <c r="B256" s="8" t="str">
        <f>Sorting!B254</f>
        <v xml:space="preserve">PSME1 </v>
      </c>
      <c r="C256" s="4" t="e">
        <f>Sorting!E254</f>
        <v>#VALUE!</v>
      </c>
      <c r="D256" s="4" t="e">
        <f>Sorting!I254</f>
        <v>#VALUE!</v>
      </c>
      <c r="E256" s="4" t="e">
        <f>Sorting!M254</f>
        <v>#VALUE!</v>
      </c>
      <c r="F256" s="4" t="e">
        <f>Sorting!Q254</f>
        <v>#VALUE!</v>
      </c>
      <c r="G256" s="4" t="e">
        <f>Sorting!U254</f>
        <v>#VALUE!</v>
      </c>
      <c r="H256" s="4" t="e">
        <f>Sorting!Y254</f>
        <v>#VALUE!</v>
      </c>
      <c r="I256" s="4" t="e">
        <f>Sorting!AC254</f>
        <v>#VALUE!</v>
      </c>
      <c r="J256" s="4" t="e">
        <f>Sorting!AG254</f>
        <v>#VALUE!</v>
      </c>
      <c r="K256" s="4" t="e">
        <f>Sorting!AK254</f>
        <v>#VALUE!</v>
      </c>
      <c r="L256" s="4" t="e">
        <f>Sorting!AO254</f>
        <v>#VALUE!</v>
      </c>
      <c r="M256" s="4" t="e">
        <f>Sorting!AS254</f>
        <v>#VALUE!</v>
      </c>
      <c r="N256" s="4" t="e">
        <f>Sorting!AW254</f>
        <v>#VALUE!</v>
      </c>
    </row>
    <row r="257" spans="1:14" ht="16.5" customHeight="1" x14ac:dyDescent="0.2">
      <c r="A257" s="2">
        <v>251</v>
      </c>
      <c r="B257" s="8" t="str">
        <f>Sorting!B255</f>
        <v>PSME2</v>
      </c>
      <c r="C257" s="4" t="e">
        <f>Sorting!E255</f>
        <v>#VALUE!</v>
      </c>
      <c r="D257" s="4" t="e">
        <f>Sorting!I255</f>
        <v>#VALUE!</v>
      </c>
      <c r="E257" s="4" t="e">
        <f>Sorting!M255</f>
        <v>#VALUE!</v>
      </c>
      <c r="F257" s="4" t="e">
        <f>Sorting!Q255</f>
        <v>#VALUE!</v>
      </c>
      <c r="G257" s="4" t="e">
        <f>Sorting!U255</f>
        <v>#VALUE!</v>
      </c>
      <c r="H257" s="4" t="e">
        <f>Sorting!Y255</f>
        <v>#VALUE!</v>
      </c>
      <c r="I257" s="4" t="e">
        <f>Sorting!AC255</f>
        <v>#VALUE!</v>
      </c>
      <c r="J257" s="4" t="e">
        <f>Sorting!AG255</f>
        <v>#VALUE!</v>
      </c>
      <c r="K257" s="4" t="e">
        <f>Sorting!AK255</f>
        <v>#VALUE!</v>
      </c>
      <c r="L257" s="4" t="e">
        <f>Sorting!AO255</f>
        <v>#VALUE!</v>
      </c>
      <c r="M257" s="4" t="e">
        <f>Sorting!AS255</f>
        <v>#VALUE!</v>
      </c>
      <c r="N257" s="4" t="e">
        <f>Sorting!AW255</f>
        <v>#VALUE!</v>
      </c>
    </row>
    <row r="258" spans="1:14" ht="16.5" customHeight="1" x14ac:dyDescent="0.2">
      <c r="A258" s="2">
        <v>252</v>
      </c>
      <c r="B258" s="8" t="str">
        <f>Sorting!B256</f>
        <v>PTBP1</v>
      </c>
      <c r="C258" s="4" t="e">
        <f>Sorting!E256</f>
        <v>#VALUE!</v>
      </c>
      <c r="D258" s="4" t="e">
        <f>Sorting!I256</f>
        <v>#VALUE!</v>
      </c>
      <c r="E258" s="4" t="e">
        <f>Sorting!M256</f>
        <v>#VALUE!</v>
      </c>
      <c r="F258" s="4" t="e">
        <f>Sorting!Q256</f>
        <v>#VALUE!</v>
      </c>
      <c r="G258" s="4" t="e">
        <f>Sorting!U256</f>
        <v>#VALUE!</v>
      </c>
      <c r="H258" s="4" t="e">
        <f>Sorting!Y256</f>
        <v>#VALUE!</v>
      </c>
      <c r="I258" s="4" t="e">
        <f>Sorting!AC256</f>
        <v>#VALUE!</v>
      </c>
      <c r="J258" s="4" t="e">
        <f>Sorting!AG256</f>
        <v>#VALUE!</v>
      </c>
      <c r="K258" s="4" t="e">
        <f>Sorting!AK256</f>
        <v>#VALUE!</v>
      </c>
      <c r="L258" s="4" t="e">
        <f>Sorting!AO256</f>
        <v>#VALUE!</v>
      </c>
      <c r="M258" s="4" t="e">
        <f>Sorting!AS256</f>
        <v>#VALUE!</v>
      </c>
      <c r="N258" s="4" t="e">
        <f>Sorting!AW256</f>
        <v>#VALUE!</v>
      </c>
    </row>
    <row r="259" spans="1:14" ht="16.5" customHeight="1" x14ac:dyDescent="0.2">
      <c r="A259" s="2">
        <v>253</v>
      </c>
      <c r="B259" s="8" t="str">
        <f>Sorting!B257</f>
        <v>PTEN</v>
      </c>
      <c r="C259" s="4" t="e">
        <f>Sorting!E257</f>
        <v>#VALUE!</v>
      </c>
      <c r="D259" s="4" t="e">
        <f>Sorting!I257</f>
        <v>#VALUE!</v>
      </c>
      <c r="E259" s="4" t="e">
        <f>Sorting!M257</f>
        <v>#VALUE!</v>
      </c>
      <c r="F259" s="4" t="e">
        <f>Sorting!Q257</f>
        <v>#VALUE!</v>
      </c>
      <c r="G259" s="4" t="e">
        <f>Sorting!U257</f>
        <v>#VALUE!</v>
      </c>
      <c r="H259" s="4" t="e">
        <f>Sorting!Y257</f>
        <v>#VALUE!</v>
      </c>
      <c r="I259" s="4" t="e">
        <f>Sorting!AC257</f>
        <v>#VALUE!</v>
      </c>
      <c r="J259" s="4" t="e">
        <f>Sorting!AG257</f>
        <v>#VALUE!</v>
      </c>
      <c r="K259" s="4" t="e">
        <f>Sorting!AK257</f>
        <v>#VALUE!</v>
      </c>
      <c r="L259" s="4" t="e">
        <f>Sorting!AO257</f>
        <v>#VALUE!</v>
      </c>
      <c r="M259" s="4" t="e">
        <f>Sorting!AS257</f>
        <v>#VALUE!</v>
      </c>
      <c r="N259" s="4" t="e">
        <f>Sorting!AW257</f>
        <v>#VALUE!</v>
      </c>
    </row>
    <row r="260" spans="1:14" ht="16.5" customHeight="1" x14ac:dyDescent="0.2">
      <c r="A260" s="2">
        <v>254</v>
      </c>
      <c r="B260" s="8" t="str">
        <f>Sorting!B258</f>
        <v>PTGR1</v>
      </c>
      <c r="C260" s="4" t="e">
        <f>Sorting!E258</f>
        <v>#VALUE!</v>
      </c>
      <c r="D260" s="4" t="e">
        <f>Sorting!I258</f>
        <v>#VALUE!</v>
      </c>
      <c r="E260" s="4" t="e">
        <f>Sorting!M258</f>
        <v>#VALUE!</v>
      </c>
      <c r="F260" s="4" t="e">
        <f>Sorting!Q258</f>
        <v>#VALUE!</v>
      </c>
      <c r="G260" s="4" t="e">
        <f>Sorting!U258</f>
        <v>#VALUE!</v>
      </c>
      <c r="H260" s="4" t="e">
        <f>Sorting!Y258</f>
        <v>#VALUE!</v>
      </c>
      <c r="I260" s="4" t="e">
        <f>Sorting!AC258</f>
        <v>#VALUE!</v>
      </c>
      <c r="J260" s="4" t="e">
        <f>Sorting!AG258</f>
        <v>#VALUE!</v>
      </c>
      <c r="K260" s="4" t="e">
        <f>Sorting!AK258</f>
        <v>#VALUE!</v>
      </c>
      <c r="L260" s="4" t="e">
        <f>Sorting!AO258</f>
        <v>#VALUE!</v>
      </c>
      <c r="M260" s="4" t="e">
        <f>Sorting!AS258</f>
        <v>#VALUE!</v>
      </c>
      <c r="N260" s="4" t="e">
        <f>Sorting!AW258</f>
        <v>#VALUE!</v>
      </c>
    </row>
    <row r="261" spans="1:14" ht="16.5" customHeight="1" x14ac:dyDescent="0.2">
      <c r="A261" s="2">
        <v>255</v>
      </c>
      <c r="B261" s="8" t="str">
        <f>Sorting!B259</f>
        <v>PTK 7</v>
      </c>
      <c r="C261" s="4" t="e">
        <f>Sorting!E259</f>
        <v>#VALUE!</v>
      </c>
      <c r="D261" s="4" t="e">
        <f>Sorting!I259</f>
        <v>#VALUE!</v>
      </c>
      <c r="E261" s="4" t="e">
        <f>Sorting!M259</f>
        <v>#VALUE!</v>
      </c>
      <c r="F261" s="4" t="e">
        <f>Sorting!Q259</f>
        <v>#VALUE!</v>
      </c>
      <c r="G261" s="4" t="e">
        <f>Sorting!U259</f>
        <v>#VALUE!</v>
      </c>
      <c r="H261" s="4" t="e">
        <f>Sorting!Y259</f>
        <v>#VALUE!</v>
      </c>
      <c r="I261" s="4" t="e">
        <f>Sorting!AC259</f>
        <v>#VALUE!</v>
      </c>
      <c r="J261" s="4" t="e">
        <f>Sorting!AG259</f>
        <v>#VALUE!</v>
      </c>
      <c r="K261" s="4" t="e">
        <f>Sorting!AK259</f>
        <v>#VALUE!</v>
      </c>
      <c r="L261" s="4" t="e">
        <f>Sorting!AO259</f>
        <v>#VALUE!</v>
      </c>
      <c r="M261" s="4" t="e">
        <f>Sorting!AS259</f>
        <v>#VALUE!</v>
      </c>
      <c r="N261" s="4" t="e">
        <f>Sorting!AW259</f>
        <v>#VALUE!</v>
      </c>
    </row>
    <row r="262" spans="1:14" ht="16.5" customHeight="1" x14ac:dyDescent="0.2">
      <c r="A262" s="2">
        <v>256</v>
      </c>
      <c r="B262" s="8" t="str">
        <f>Sorting!B260</f>
        <v>PTMA</v>
      </c>
      <c r="C262" s="4" t="e">
        <f>Sorting!E260</f>
        <v>#VALUE!</v>
      </c>
      <c r="D262" s="4" t="e">
        <f>Sorting!I260</f>
        <v>#VALUE!</v>
      </c>
      <c r="E262" s="4" t="e">
        <f>Sorting!M260</f>
        <v>#VALUE!</v>
      </c>
      <c r="F262" s="4" t="e">
        <f>Sorting!Q260</f>
        <v>#VALUE!</v>
      </c>
      <c r="G262" s="4" t="e">
        <f>Sorting!U260</f>
        <v>#VALUE!</v>
      </c>
      <c r="H262" s="4" t="e">
        <f>Sorting!Y260</f>
        <v>#VALUE!</v>
      </c>
      <c r="I262" s="4" t="e">
        <f>Sorting!AC260</f>
        <v>#VALUE!</v>
      </c>
      <c r="J262" s="4" t="e">
        <f>Sorting!AG260</f>
        <v>#VALUE!</v>
      </c>
      <c r="K262" s="4" t="e">
        <f>Sorting!AK260</f>
        <v>#VALUE!</v>
      </c>
      <c r="L262" s="4" t="e">
        <f>Sorting!AO260</f>
        <v>#VALUE!</v>
      </c>
      <c r="M262" s="4" t="e">
        <f>Sorting!AS260</f>
        <v>#VALUE!</v>
      </c>
      <c r="N262" s="4" t="e">
        <f>Sorting!AW260</f>
        <v>#VALUE!</v>
      </c>
    </row>
    <row r="263" spans="1:14" ht="16.5" customHeight="1" x14ac:dyDescent="0.2">
      <c r="A263" s="2">
        <v>257</v>
      </c>
      <c r="B263" s="8" t="str">
        <f>Sorting!B261</f>
        <v>PTPRG</v>
      </c>
      <c r="C263" s="4" t="e">
        <f>Sorting!E261</f>
        <v>#VALUE!</v>
      </c>
      <c r="D263" s="4" t="e">
        <f>Sorting!I261</f>
        <v>#VALUE!</v>
      </c>
      <c r="E263" s="4" t="e">
        <f>Sorting!M261</f>
        <v>#VALUE!</v>
      </c>
      <c r="F263" s="4" t="e">
        <f>Sorting!Q261</f>
        <v>#VALUE!</v>
      </c>
      <c r="G263" s="4" t="e">
        <f>Sorting!U261</f>
        <v>#VALUE!</v>
      </c>
      <c r="H263" s="4" t="e">
        <f>Sorting!Y261</f>
        <v>#VALUE!</v>
      </c>
      <c r="I263" s="4" t="e">
        <f>Sorting!AC261</f>
        <v>#VALUE!</v>
      </c>
      <c r="J263" s="4" t="e">
        <f>Sorting!AG261</f>
        <v>#VALUE!</v>
      </c>
      <c r="K263" s="4" t="e">
        <f>Sorting!AK261</f>
        <v>#VALUE!</v>
      </c>
      <c r="L263" s="4" t="e">
        <f>Sorting!AO261</f>
        <v>#VALUE!</v>
      </c>
      <c r="M263" s="4" t="e">
        <f>Sorting!AS261</f>
        <v>#VALUE!</v>
      </c>
      <c r="N263" s="4" t="e">
        <f>Sorting!AW261</f>
        <v>#VALUE!</v>
      </c>
    </row>
    <row r="264" spans="1:14" ht="16.5" customHeight="1" x14ac:dyDescent="0.2">
      <c r="A264" s="2">
        <v>258</v>
      </c>
      <c r="B264" s="8" t="str">
        <f>Sorting!B262</f>
        <v>PTPRK</v>
      </c>
      <c r="C264" s="4" t="e">
        <f>Sorting!E262</f>
        <v>#VALUE!</v>
      </c>
      <c r="D264" s="4" t="e">
        <f>Sorting!I262</f>
        <v>#VALUE!</v>
      </c>
      <c r="E264" s="4" t="e">
        <f>Sorting!M262</f>
        <v>#VALUE!</v>
      </c>
      <c r="F264" s="4" t="e">
        <f>Sorting!Q262</f>
        <v>#VALUE!</v>
      </c>
      <c r="G264" s="4" t="e">
        <f>Sorting!U262</f>
        <v>#VALUE!</v>
      </c>
      <c r="H264" s="4" t="e">
        <f>Sorting!Y262</f>
        <v>#VALUE!</v>
      </c>
      <c r="I264" s="4" t="e">
        <f>Sorting!AC262</f>
        <v>#VALUE!</v>
      </c>
      <c r="J264" s="4" t="e">
        <f>Sorting!AG262</f>
        <v>#VALUE!</v>
      </c>
      <c r="K264" s="4" t="e">
        <f>Sorting!AK262</f>
        <v>#VALUE!</v>
      </c>
      <c r="L264" s="4" t="e">
        <f>Sorting!AO262</f>
        <v>#VALUE!</v>
      </c>
      <c r="M264" s="4" t="e">
        <f>Sorting!AS262</f>
        <v>#VALUE!</v>
      </c>
      <c r="N264" s="4" t="e">
        <f>Sorting!AW262</f>
        <v>#VALUE!</v>
      </c>
    </row>
    <row r="265" spans="1:14" ht="16.5" customHeight="1" x14ac:dyDescent="0.2">
      <c r="A265" s="2">
        <v>259</v>
      </c>
      <c r="B265" s="8" t="str">
        <f>Sorting!B263</f>
        <v>PTPRM</v>
      </c>
      <c r="C265" s="4" t="e">
        <f>Sorting!E263</f>
        <v>#VALUE!</v>
      </c>
      <c r="D265" s="4" t="e">
        <f>Sorting!I263</f>
        <v>#VALUE!</v>
      </c>
      <c r="E265" s="4" t="e">
        <f>Sorting!M263</f>
        <v>#VALUE!</v>
      </c>
      <c r="F265" s="4" t="e">
        <f>Sorting!Q263</f>
        <v>#VALUE!</v>
      </c>
      <c r="G265" s="4" t="e">
        <f>Sorting!U263</f>
        <v>#VALUE!</v>
      </c>
      <c r="H265" s="4" t="e">
        <f>Sorting!Y263</f>
        <v>#VALUE!</v>
      </c>
      <c r="I265" s="4" t="e">
        <f>Sorting!AC263</f>
        <v>#VALUE!</v>
      </c>
      <c r="J265" s="4" t="e">
        <f>Sorting!AG263</f>
        <v>#VALUE!</v>
      </c>
      <c r="K265" s="4" t="e">
        <f>Sorting!AK263</f>
        <v>#VALUE!</v>
      </c>
      <c r="L265" s="4" t="e">
        <f>Sorting!AO263</f>
        <v>#VALUE!</v>
      </c>
      <c r="M265" s="4" t="e">
        <f>Sorting!AS263</f>
        <v>#VALUE!</v>
      </c>
      <c r="N265" s="4" t="e">
        <f>Sorting!AW263</f>
        <v>#VALUE!</v>
      </c>
    </row>
    <row r="266" spans="1:14" ht="16.5" customHeight="1" x14ac:dyDescent="0.2">
      <c r="A266" s="2">
        <v>260</v>
      </c>
      <c r="B266" s="8" t="str">
        <f>Sorting!B264</f>
        <v>PTPRZ</v>
      </c>
      <c r="C266" s="4" t="e">
        <f>Sorting!E264</f>
        <v>#VALUE!</v>
      </c>
      <c r="D266" s="4" t="e">
        <f>Sorting!I264</f>
        <v>#VALUE!</v>
      </c>
      <c r="E266" s="4" t="e">
        <f>Sorting!M264</f>
        <v>#VALUE!</v>
      </c>
      <c r="F266" s="4" t="e">
        <f>Sorting!Q264</f>
        <v>#VALUE!</v>
      </c>
      <c r="G266" s="4" t="e">
        <f>Sorting!U264</f>
        <v>#VALUE!</v>
      </c>
      <c r="H266" s="4" t="e">
        <f>Sorting!Y264</f>
        <v>#VALUE!</v>
      </c>
      <c r="I266" s="4" t="e">
        <f>Sorting!AC264</f>
        <v>#VALUE!</v>
      </c>
      <c r="J266" s="4" t="e">
        <f>Sorting!AG264</f>
        <v>#VALUE!</v>
      </c>
      <c r="K266" s="4" t="e">
        <f>Sorting!AK264</f>
        <v>#VALUE!</v>
      </c>
      <c r="L266" s="4" t="e">
        <f>Sorting!AO264</f>
        <v>#VALUE!</v>
      </c>
      <c r="M266" s="4" t="e">
        <f>Sorting!AS264</f>
        <v>#VALUE!</v>
      </c>
      <c r="N266" s="4" t="e">
        <f>Sorting!AW264</f>
        <v>#VALUE!</v>
      </c>
    </row>
    <row r="267" spans="1:14" ht="16.5" customHeight="1" x14ac:dyDescent="0.2">
      <c r="A267" s="2">
        <v>261</v>
      </c>
      <c r="B267" s="8" t="str">
        <f>Sorting!B265</f>
        <v>PZP</v>
      </c>
      <c r="C267" s="4" t="e">
        <f>Sorting!E265</f>
        <v>#VALUE!</v>
      </c>
      <c r="D267" s="4" t="e">
        <f>Sorting!I265</f>
        <v>#VALUE!</v>
      </c>
      <c r="E267" s="4" t="e">
        <f>Sorting!M265</f>
        <v>#VALUE!</v>
      </c>
      <c r="F267" s="4" t="e">
        <f>Sorting!Q265</f>
        <v>#VALUE!</v>
      </c>
      <c r="G267" s="4" t="e">
        <f>Sorting!U265</f>
        <v>#VALUE!</v>
      </c>
      <c r="H267" s="4" t="e">
        <f>Sorting!Y265</f>
        <v>#VALUE!</v>
      </c>
      <c r="I267" s="4" t="e">
        <f>Sorting!AC265</f>
        <v>#VALUE!</v>
      </c>
      <c r="J267" s="4" t="e">
        <f>Sorting!AG265</f>
        <v>#VALUE!</v>
      </c>
      <c r="K267" s="4" t="e">
        <f>Sorting!AK265</f>
        <v>#VALUE!</v>
      </c>
      <c r="L267" s="4" t="e">
        <f>Sorting!AO265</f>
        <v>#VALUE!</v>
      </c>
      <c r="M267" s="4" t="e">
        <f>Sorting!AS265</f>
        <v>#VALUE!</v>
      </c>
      <c r="N267" s="4" t="e">
        <f>Sorting!AW265</f>
        <v>#VALUE!</v>
      </c>
    </row>
    <row r="268" spans="1:14" ht="16.5" customHeight="1" x14ac:dyDescent="0.2">
      <c r="A268" s="2">
        <v>262</v>
      </c>
      <c r="B268" s="8" t="str">
        <f>Sorting!B266</f>
        <v>QARS</v>
      </c>
      <c r="C268" s="4" t="e">
        <f>Sorting!E266</f>
        <v>#VALUE!</v>
      </c>
      <c r="D268" s="4" t="e">
        <f>Sorting!I266</f>
        <v>#VALUE!</v>
      </c>
      <c r="E268" s="4" t="e">
        <f>Sorting!M266</f>
        <v>#VALUE!</v>
      </c>
      <c r="F268" s="4" t="e">
        <f>Sorting!Q266</f>
        <v>#VALUE!</v>
      </c>
      <c r="G268" s="4" t="e">
        <f>Sorting!U266</f>
        <v>#VALUE!</v>
      </c>
      <c r="H268" s="4" t="e">
        <f>Sorting!Y266</f>
        <v>#VALUE!</v>
      </c>
      <c r="I268" s="4" t="e">
        <f>Sorting!AC266</f>
        <v>#VALUE!</v>
      </c>
      <c r="J268" s="4" t="e">
        <f>Sorting!AG266</f>
        <v>#VALUE!</v>
      </c>
      <c r="K268" s="4" t="e">
        <f>Sorting!AK266</f>
        <v>#VALUE!</v>
      </c>
      <c r="L268" s="4" t="e">
        <f>Sorting!AO266</f>
        <v>#VALUE!</v>
      </c>
      <c r="M268" s="4" t="e">
        <f>Sorting!AS266</f>
        <v>#VALUE!</v>
      </c>
      <c r="N268" s="4" t="e">
        <f>Sorting!AW266</f>
        <v>#VALUE!</v>
      </c>
    </row>
    <row r="269" spans="1:14" ht="16.5" customHeight="1" x14ac:dyDescent="0.2">
      <c r="A269" s="2">
        <v>263</v>
      </c>
      <c r="B269" s="8" t="str">
        <f>Sorting!B267</f>
        <v>QDPR</v>
      </c>
      <c r="C269" s="4" t="e">
        <f>Sorting!E267</f>
        <v>#VALUE!</v>
      </c>
      <c r="D269" s="4" t="e">
        <f>Sorting!I267</f>
        <v>#VALUE!</v>
      </c>
      <c r="E269" s="4" t="e">
        <f>Sorting!M267</f>
        <v>#VALUE!</v>
      </c>
      <c r="F269" s="4" t="e">
        <f>Sorting!Q267</f>
        <v>#VALUE!</v>
      </c>
      <c r="G269" s="4" t="e">
        <f>Sorting!U267</f>
        <v>#VALUE!</v>
      </c>
      <c r="H269" s="4" t="e">
        <f>Sorting!Y267</f>
        <v>#VALUE!</v>
      </c>
      <c r="I269" s="4" t="e">
        <f>Sorting!AC267</f>
        <v>#VALUE!</v>
      </c>
      <c r="J269" s="4" t="e">
        <f>Sorting!AG267</f>
        <v>#VALUE!</v>
      </c>
      <c r="K269" s="4" t="e">
        <f>Sorting!AK267</f>
        <v>#VALUE!</v>
      </c>
      <c r="L269" s="4" t="e">
        <f>Sorting!AO267</f>
        <v>#VALUE!</v>
      </c>
      <c r="M269" s="4" t="e">
        <f>Sorting!AS267</f>
        <v>#VALUE!</v>
      </c>
      <c r="N269" s="4" t="e">
        <f>Sorting!AW267</f>
        <v>#VALUE!</v>
      </c>
    </row>
    <row r="270" spans="1:14" ht="16.5" customHeight="1" x14ac:dyDescent="0.2">
      <c r="A270" s="2">
        <v>264</v>
      </c>
      <c r="B270" s="8" t="str">
        <f>Sorting!B268</f>
        <v>QPRT</v>
      </c>
      <c r="C270" s="4" t="e">
        <f>Sorting!E268</f>
        <v>#VALUE!</v>
      </c>
      <c r="D270" s="4" t="e">
        <f>Sorting!I268</f>
        <v>#VALUE!</v>
      </c>
      <c r="E270" s="4" t="e">
        <f>Sorting!M268</f>
        <v>#VALUE!</v>
      </c>
      <c r="F270" s="4" t="e">
        <f>Sorting!Q268</f>
        <v>#VALUE!</v>
      </c>
      <c r="G270" s="4" t="e">
        <f>Sorting!U268</f>
        <v>#VALUE!</v>
      </c>
      <c r="H270" s="4" t="e">
        <f>Sorting!Y268</f>
        <v>#VALUE!</v>
      </c>
      <c r="I270" s="4" t="e">
        <f>Sorting!AC268</f>
        <v>#VALUE!</v>
      </c>
      <c r="J270" s="4" t="e">
        <f>Sorting!AG268</f>
        <v>#VALUE!</v>
      </c>
      <c r="K270" s="4" t="e">
        <f>Sorting!AK268</f>
        <v>#VALUE!</v>
      </c>
      <c r="L270" s="4" t="e">
        <f>Sorting!AO268</f>
        <v>#VALUE!</v>
      </c>
      <c r="M270" s="4" t="e">
        <f>Sorting!AS268</f>
        <v>#VALUE!</v>
      </c>
      <c r="N270" s="4" t="e">
        <f>Sorting!AW268</f>
        <v>#VALUE!</v>
      </c>
    </row>
    <row r="271" spans="1:14" ht="16.5" customHeight="1" x14ac:dyDescent="0.2">
      <c r="A271" s="2">
        <v>265</v>
      </c>
      <c r="B271" s="8" t="str">
        <f>Sorting!B269</f>
        <v>Quiescin Q6</v>
      </c>
      <c r="C271" s="4" t="e">
        <f>Sorting!E269</f>
        <v>#VALUE!</v>
      </c>
      <c r="D271" s="4" t="e">
        <f>Sorting!I269</f>
        <v>#VALUE!</v>
      </c>
      <c r="E271" s="4" t="e">
        <f>Sorting!M269</f>
        <v>#VALUE!</v>
      </c>
      <c r="F271" s="4" t="e">
        <f>Sorting!Q269</f>
        <v>#VALUE!</v>
      </c>
      <c r="G271" s="4" t="e">
        <f>Sorting!U269</f>
        <v>#VALUE!</v>
      </c>
      <c r="H271" s="4" t="e">
        <f>Sorting!Y269</f>
        <v>#VALUE!</v>
      </c>
      <c r="I271" s="4" t="e">
        <f>Sorting!AC269</f>
        <v>#VALUE!</v>
      </c>
      <c r="J271" s="4" t="e">
        <f>Sorting!AG269</f>
        <v>#VALUE!</v>
      </c>
      <c r="K271" s="4" t="e">
        <f>Sorting!AK269</f>
        <v>#VALUE!</v>
      </c>
      <c r="L271" s="4" t="e">
        <f>Sorting!AO269</f>
        <v>#VALUE!</v>
      </c>
      <c r="M271" s="4" t="e">
        <f>Sorting!AS269</f>
        <v>#VALUE!</v>
      </c>
      <c r="N271" s="4" t="e">
        <f>Sorting!AW269</f>
        <v>#VALUE!</v>
      </c>
    </row>
    <row r="272" spans="1:14" ht="16.5" customHeight="1" x14ac:dyDescent="0.2">
      <c r="A272" s="2">
        <v>266</v>
      </c>
      <c r="B272" s="8" t="str">
        <f>Sorting!B274</f>
        <v xml:space="preserve">RanGAP1 </v>
      </c>
      <c r="C272" s="4" t="e">
        <f>Sorting!E274</f>
        <v>#VALUE!</v>
      </c>
      <c r="D272" s="4" t="e">
        <f>Sorting!I274</f>
        <v>#VALUE!</v>
      </c>
      <c r="E272" s="4" t="e">
        <f>Sorting!M274</f>
        <v>#VALUE!</v>
      </c>
      <c r="F272" s="4" t="e">
        <f>Sorting!Q274</f>
        <v>#VALUE!</v>
      </c>
      <c r="G272" s="4" t="e">
        <f>Sorting!U274</f>
        <v>#VALUE!</v>
      </c>
      <c r="H272" s="4" t="e">
        <f>Sorting!Y274</f>
        <v>#VALUE!</v>
      </c>
      <c r="I272" s="4" t="e">
        <f>Sorting!AC274</f>
        <v>#VALUE!</v>
      </c>
      <c r="J272" s="4" t="e">
        <f>Sorting!AG274</f>
        <v>#VALUE!</v>
      </c>
      <c r="K272" s="4" t="e">
        <f>Sorting!AK274</f>
        <v>#VALUE!</v>
      </c>
      <c r="L272" s="4" t="e">
        <f>Sorting!AO274</f>
        <v>#VALUE!</v>
      </c>
      <c r="M272" s="4" t="e">
        <f>Sorting!AS274</f>
        <v>#VALUE!</v>
      </c>
      <c r="N272" s="4" t="e">
        <f>Sorting!AW274</f>
        <v>#VALUE!</v>
      </c>
    </row>
    <row r="273" spans="1:14" ht="16.5" customHeight="1" x14ac:dyDescent="0.2">
      <c r="A273" s="2">
        <v>267</v>
      </c>
      <c r="B273" s="8" t="str">
        <f>Sorting!B275</f>
        <v>RAP1B</v>
      </c>
      <c r="C273" s="4" t="e">
        <f>Sorting!E275</f>
        <v>#VALUE!</v>
      </c>
      <c r="D273" s="4" t="e">
        <f>Sorting!I275</f>
        <v>#VALUE!</v>
      </c>
      <c r="E273" s="4" t="e">
        <f>Sorting!M275</f>
        <v>#VALUE!</v>
      </c>
      <c r="F273" s="4" t="e">
        <f>Sorting!Q275</f>
        <v>#VALUE!</v>
      </c>
      <c r="G273" s="4" t="e">
        <f>Sorting!U275</f>
        <v>#VALUE!</v>
      </c>
      <c r="H273" s="4" t="e">
        <f>Sorting!Y275</f>
        <v>#VALUE!</v>
      </c>
      <c r="I273" s="4" t="e">
        <f>Sorting!AC275</f>
        <v>#VALUE!</v>
      </c>
      <c r="J273" s="4" t="e">
        <f>Sorting!AG275</f>
        <v>#VALUE!</v>
      </c>
      <c r="K273" s="4" t="e">
        <f>Sorting!AK275</f>
        <v>#VALUE!</v>
      </c>
      <c r="L273" s="4" t="e">
        <f>Sorting!AO275</f>
        <v>#VALUE!</v>
      </c>
      <c r="M273" s="4" t="e">
        <f>Sorting!AS275</f>
        <v>#VALUE!</v>
      </c>
      <c r="N273" s="4" t="e">
        <f>Sorting!AW275</f>
        <v>#VALUE!</v>
      </c>
    </row>
    <row r="274" spans="1:14" ht="16.5" customHeight="1" x14ac:dyDescent="0.2">
      <c r="A274" s="2">
        <v>268</v>
      </c>
      <c r="B274" s="8" t="str">
        <f>Sorting!B276</f>
        <v xml:space="preserve">Rbm15 </v>
      </c>
      <c r="C274" s="4" t="e">
        <f>Sorting!E276</f>
        <v>#VALUE!</v>
      </c>
      <c r="D274" s="4" t="e">
        <f>Sorting!I276</f>
        <v>#VALUE!</v>
      </c>
      <c r="E274" s="4" t="e">
        <f>Sorting!M276</f>
        <v>#VALUE!</v>
      </c>
      <c r="F274" s="4" t="e">
        <f>Sorting!Q276</f>
        <v>#VALUE!</v>
      </c>
      <c r="G274" s="4" t="e">
        <f>Sorting!U276</f>
        <v>#VALUE!</v>
      </c>
      <c r="H274" s="4" t="e">
        <f>Sorting!Y276</f>
        <v>#VALUE!</v>
      </c>
      <c r="I274" s="4" t="e">
        <f>Sorting!AC276</f>
        <v>#VALUE!</v>
      </c>
      <c r="J274" s="4" t="e">
        <f>Sorting!AG276</f>
        <v>#VALUE!</v>
      </c>
      <c r="K274" s="4" t="e">
        <f>Sorting!AK276</f>
        <v>#VALUE!</v>
      </c>
      <c r="L274" s="4" t="e">
        <f>Sorting!AO276</f>
        <v>#VALUE!</v>
      </c>
      <c r="M274" s="4" t="e">
        <f>Sorting!AS276</f>
        <v>#VALUE!</v>
      </c>
      <c r="N274" s="4" t="e">
        <f>Sorting!AW276</f>
        <v>#VALUE!</v>
      </c>
    </row>
    <row r="275" spans="1:14" ht="16.5" customHeight="1" x14ac:dyDescent="0.2">
      <c r="A275" s="2">
        <v>269</v>
      </c>
      <c r="B275" s="8" t="str">
        <f>Sorting!B277</f>
        <v xml:space="preserve">RCL  </v>
      </c>
      <c r="C275" s="4" t="e">
        <f>Sorting!E277</f>
        <v>#VALUE!</v>
      </c>
      <c r="D275" s="4" t="e">
        <f>Sorting!I277</f>
        <v>#VALUE!</v>
      </c>
      <c r="E275" s="4" t="e">
        <f>Sorting!M277</f>
        <v>#VALUE!</v>
      </c>
      <c r="F275" s="4" t="e">
        <f>Sorting!Q277</f>
        <v>#VALUE!</v>
      </c>
      <c r="G275" s="4" t="e">
        <f>Sorting!U277</f>
        <v>#VALUE!</v>
      </c>
      <c r="H275" s="4" t="e">
        <f>Sorting!Y277</f>
        <v>#VALUE!</v>
      </c>
      <c r="I275" s="4" t="e">
        <f>Sorting!AC277</f>
        <v>#VALUE!</v>
      </c>
      <c r="J275" s="4" t="e">
        <f>Sorting!AG277</f>
        <v>#VALUE!</v>
      </c>
      <c r="K275" s="4" t="e">
        <f>Sorting!AK277</f>
        <v>#VALUE!</v>
      </c>
      <c r="L275" s="4" t="e">
        <f>Sorting!AO277</f>
        <v>#VALUE!</v>
      </c>
      <c r="M275" s="4" t="e">
        <f>Sorting!AS277</f>
        <v>#VALUE!</v>
      </c>
      <c r="N275" s="4" t="e">
        <f>Sorting!AW277</f>
        <v>#VALUE!</v>
      </c>
    </row>
    <row r="276" spans="1:14" ht="16.5" customHeight="1" x14ac:dyDescent="0.2">
      <c r="A276" s="2">
        <v>270</v>
      </c>
      <c r="B276" s="8" t="str">
        <f>Sorting!B278</f>
        <v>RECQ4</v>
      </c>
      <c r="C276" s="4" t="e">
        <f>Sorting!E278</f>
        <v>#VALUE!</v>
      </c>
      <c r="D276" s="4" t="e">
        <f>Sorting!I278</f>
        <v>#VALUE!</v>
      </c>
      <c r="E276" s="4" t="e">
        <f>Sorting!M278</f>
        <v>#VALUE!</v>
      </c>
      <c r="F276" s="4" t="e">
        <f>Sorting!Q278</f>
        <v>#VALUE!</v>
      </c>
      <c r="G276" s="4" t="e">
        <f>Sorting!U278</f>
        <v>#VALUE!</v>
      </c>
      <c r="H276" s="4" t="e">
        <f>Sorting!Y278</f>
        <v>#VALUE!</v>
      </c>
      <c r="I276" s="4" t="e">
        <f>Sorting!AC278</f>
        <v>#VALUE!</v>
      </c>
      <c r="J276" s="4" t="e">
        <f>Sorting!AG278</f>
        <v>#VALUE!</v>
      </c>
      <c r="K276" s="4" t="e">
        <f>Sorting!AK278</f>
        <v>#VALUE!</v>
      </c>
      <c r="L276" s="4" t="e">
        <f>Sorting!AO278</f>
        <v>#VALUE!</v>
      </c>
      <c r="M276" s="4" t="e">
        <f>Sorting!AS278</f>
        <v>#VALUE!</v>
      </c>
      <c r="N276" s="4" t="e">
        <f>Sorting!AW278</f>
        <v>#VALUE!</v>
      </c>
    </row>
    <row r="277" spans="1:14" ht="16.5" customHeight="1" x14ac:dyDescent="0.2">
      <c r="A277" s="2">
        <v>271</v>
      </c>
      <c r="B277" s="8" t="str">
        <f>Sorting!B279</f>
        <v>Reg3A</v>
      </c>
      <c r="C277" s="4" t="e">
        <f>Sorting!E279</f>
        <v>#VALUE!</v>
      </c>
      <c r="D277" s="4" t="e">
        <f>Sorting!I279</f>
        <v>#VALUE!</v>
      </c>
      <c r="E277" s="4" t="e">
        <f>Sorting!M279</f>
        <v>#VALUE!</v>
      </c>
      <c r="F277" s="4" t="e">
        <f>Sorting!Q279</f>
        <v>#VALUE!</v>
      </c>
      <c r="G277" s="4" t="e">
        <f>Sorting!U279</f>
        <v>#VALUE!</v>
      </c>
      <c r="H277" s="4" t="e">
        <f>Sorting!Y279</f>
        <v>#VALUE!</v>
      </c>
      <c r="I277" s="4" t="e">
        <f>Sorting!AC279</f>
        <v>#VALUE!</v>
      </c>
      <c r="J277" s="4" t="e">
        <f>Sorting!AG279</f>
        <v>#VALUE!</v>
      </c>
      <c r="K277" s="4" t="e">
        <f>Sorting!AK279</f>
        <v>#VALUE!</v>
      </c>
      <c r="L277" s="4" t="e">
        <f>Sorting!AO279</f>
        <v>#VALUE!</v>
      </c>
      <c r="M277" s="4" t="e">
        <f>Sorting!AS279</f>
        <v>#VALUE!</v>
      </c>
      <c r="N277" s="4" t="e">
        <f>Sorting!AW279</f>
        <v>#VALUE!</v>
      </c>
    </row>
    <row r="278" spans="1:14" ht="16.5" customHeight="1" x14ac:dyDescent="0.2">
      <c r="A278" s="2">
        <v>272</v>
      </c>
      <c r="B278" s="8" t="str">
        <f>Sorting!B280</f>
        <v>REV3L</v>
      </c>
      <c r="C278" s="4" t="e">
        <f>Sorting!E280</f>
        <v>#VALUE!</v>
      </c>
      <c r="D278" s="4" t="e">
        <f>Sorting!I280</f>
        <v>#VALUE!</v>
      </c>
      <c r="E278" s="4" t="e">
        <f>Sorting!M280</f>
        <v>#VALUE!</v>
      </c>
      <c r="F278" s="4" t="e">
        <f>Sorting!Q280</f>
        <v>#VALUE!</v>
      </c>
      <c r="G278" s="4" t="e">
        <f>Sorting!U280</f>
        <v>#VALUE!</v>
      </c>
      <c r="H278" s="4" t="e">
        <f>Sorting!Y280</f>
        <v>#VALUE!</v>
      </c>
      <c r="I278" s="4" t="e">
        <f>Sorting!AC280</f>
        <v>#VALUE!</v>
      </c>
      <c r="J278" s="4" t="e">
        <f>Sorting!AG280</f>
        <v>#VALUE!</v>
      </c>
      <c r="K278" s="4" t="e">
        <f>Sorting!AK280</f>
        <v>#VALUE!</v>
      </c>
      <c r="L278" s="4" t="e">
        <f>Sorting!AO280</f>
        <v>#VALUE!</v>
      </c>
      <c r="M278" s="4" t="e">
        <f>Sorting!AS280</f>
        <v>#VALUE!</v>
      </c>
      <c r="N278" s="4" t="e">
        <f>Sorting!AW280</f>
        <v>#VALUE!</v>
      </c>
    </row>
    <row r="279" spans="1:14" ht="16.5" customHeight="1" x14ac:dyDescent="0.2">
      <c r="A279" s="2">
        <v>273</v>
      </c>
      <c r="B279" s="8" t="str">
        <f>Sorting!B281</f>
        <v xml:space="preserve">RHOC </v>
      </c>
      <c r="C279" s="4" t="e">
        <f>Sorting!E281</f>
        <v>#VALUE!</v>
      </c>
      <c r="D279" s="4" t="e">
        <f>Sorting!I281</f>
        <v>#VALUE!</v>
      </c>
      <c r="E279" s="4" t="e">
        <f>Sorting!M281</f>
        <v>#VALUE!</v>
      </c>
      <c r="F279" s="4" t="e">
        <f>Sorting!Q281</f>
        <v>#VALUE!</v>
      </c>
      <c r="G279" s="4" t="e">
        <f>Sorting!U281</f>
        <v>#VALUE!</v>
      </c>
      <c r="H279" s="4" t="e">
        <f>Sorting!Y281</f>
        <v>#VALUE!</v>
      </c>
      <c r="I279" s="4" t="e">
        <f>Sorting!AC281</f>
        <v>#VALUE!</v>
      </c>
      <c r="J279" s="4" t="e">
        <f>Sorting!AG281</f>
        <v>#VALUE!</v>
      </c>
      <c r="K279" s="4" t="e">
        <f>Sorting!AK281</f>
        <v>#VALUE!</v>
      </c>
      <c r="L279" s="4" t="e">
        <f>Sorting!AO281</f>
        <v>#VALUE!</v>
      </c>
      <c r="M279" s="4" t="e">
        <f>Sorting!AS281</f>
        <v>#VALUE!</v>
      </c>
      <c r="N279" s="4" t="e">
        <f>Sorting!AW281</f>
        <v>#VALUE!</v>
      </c>
    </row>
    <row r="280" spans="1:14" ht="16.5" customHeight="1" x14ac:dyDescent="0.2">
      <c r="A280" s="2">
        <v>274</v>
      </c>
      <c r="B280" s="8" t="str">
        <f>Sorting!B282</f>
        <v>RHOG</v>
      </c>
      <c r="C280" s="4" t="e">
        <f>Sorting!E282</f>
        <v>#VALUE!</v>
      </c>
      <c r="D280" s="4" t="e">
        <f>Sorting!I282</f>
        <v>#VALUE!</v>
      </c>
      <c r="E280" s="4" t="e">
        <f>Sorting!M282</f>
        <v>#VALUE!</v>
      </c>
      <c r="F280" s="4" t="e">
        <f>Sorting!Q282</f>
        <v>#VALUE!</v>
      </c>
      <c r="G280" s="4" t="e">
        <f>Sorting!U282</f>
        <v>#VALUE!</v>
      </c>
      <c r="H280" s="4" t="e">
        <f>Sorting!Y282</f>
        <v>#VALUE!</v>
      </c>
      <c r="I280" s="4" t="e">
        <f>Sorting!AC282</f>
        <v>#VALUE!</v>
      </c>
      <c r="J280" s="4" t="e">
        <f>Sorting!AG282</f>
        <v>#VALUE!</v>
      </c>
      <c r="K280" s="4" t="e">
        <f>Sorting!AK282</f>
        <v>#VALUE!</v>
      </c>
      <c r="L280" s="4" t="e">
        <f>Sorting!AO282</f>
        <v>#VALUE!</v>
      </c>
      <c r="M280" s="4" t="e">
        <f>Sorting!AS282</f>
        <v>#VALUE!</v>
      </c>
      <c r="N280" s="4" t="e">
        <f>Sorting!AW282</f>
        <v>#VALUE!</v>
      </c>
    </row>
    <row r="281" spans="1:14" ht="16.5" customHeight="1" x14ac:dyDescent="0.2">
      <c r="A281" s="2">
        <v>275</v>
      </c>
      <c r="B281" s="8" t="str">
        <f>Sorting!B283</f>
        <v>Ribonuclease A</v>
      </c>
      <c r="C281" s="4" t="e">
        <f>Sorting!E283</f>
        <v>#VALUE!</v>
      </c>
      <c r="D281" s="4" t="e">
        <f>Sorting!I283</f>
        <v>#VALUE!</v>
      </c>
      <c r="E281" s="4" t="e">
        <f>Sorting!M283</f>
        <v>#VALUE!</v>
      </c>
      <c r="F281" s="4" t="e">
        <f>Sorting!Q283</f>
        <v>#VALUE!</v>
      </c>
      <c r="G281" s="4" t="e">
        <f>Sorting!U283</f>
        <v>#VALUE!</v>
      </c>
      <c r="H281" s="4" t="e">
        <f>Sorting!Y283</f>
        <v>#VALUE!</v>
      </c>
      <c r="I281" s="4" t="e">
        <f>Sorting!AC283</f>
        <v>#VALUE!</v>
      </c>
      <c r="J281" s="4" t="e">
        <f>Sorting!AG283</f>
        <v>#VALUE!</v>
      </c>
      <c r="K281" s="4" t="e">
        <f>Sorting!AK283</f>
        <v>#VALUE!</v>
      </c>
      <c r="L281" s="4" t="e">
        <f>Sorting!AO283</f>
        <v>#VALUE!</v>
      </c>
      <c r="M281" s="4" t="e">
        <f>Sorting!AS283</f>
        <v>#VALUE!</v>
      </c>
      <c r="N281" s="4" t="e">
        <f>Sorting!AW283</f>
        <v>#VALUE!</v>
      </c>
    </row>
    <row r="282" spans="1:14" ht="16.5" customHeight="1" x14ac:dyDescent="0.2">
      <c r="A282" s="2">
        <v>276</v>
      </c>
      <c r="B282" s="8" t="str">
        <f>Sorting!B284</f>
        <v>Ribonuclease T2</v>
      </c>
      <c r="C282" s="4" t="e">
        <f>Sorting!E284</f>
        <v>#VALUE!</v>
      </c>
      <c r="D282" s="4" t="e">
        <f>Sorting!I284</f>
        <v>#VALUE!</v>
      </c>
      <c r="E282" s="4" t="e">
        <f>Sorting!M284</f>
        <v>#VALUE!</v>
      </c>
      <c r="F282" s="4" t="e">
        <f>Sorting!Q284</f>
        <v>#VALUE!</v>
      </c>
      <c r="G282" s="4" t="e">
        <f>Sorting!U284</f>
        <v>#VALUE!</v>
      </c>
      <c r="H282" s="4" t="e">
        <f>Sorting!Y284</f>
        <v>#VALUE!</v>
      </c>
      <c r="I282" s="4" t="e">
        <f>Sorting!AC284</f>
        <v>#VALUE!</v>
      </c>
      <c r="J282" s="4" t="e">
        <f>Sorting!AG284</f>
        <v>#VALUE!</v>
      </c>
      <c r="K282" s="4" t="e">
        <f>Sorting!AK284</f>
        <v>#VALUE!</v>
      </c>
      <c r="L282" s="4" t="e">
        <f>Sorting!AO284</f>
        <v>#VALUE!</v>
      </c>
      <c r="M282" s="4" t="e">
        <f>Sorting!AS284</f>
        <v>#VALUE!</v>
      </c>
      <c r="N282" s="4" t="e">
        <f>Sorting!AW284</f>
        <v>#VALUE!</v>
      </c>
    </row>
    <row r="283" spans="1:14" ht="16.5" customHeight="1" x14ac:dyDescent="0.2">
      <c r="A283" s="2">
        <v>277</v>
      </c>
      <c r="B283" s="8" t="str">
        <f>Sorting!B285</f>
        <v xml:space="preserve">RLF </v>
      </c>
      <c r="C283" s="4" t="e">
        <f>Sorting!E285</f>
        <v>#VALUE!</v>
      </c>
      <c r="D283" s="4" t="e">
        <f>Sorting!I285</f>
        <v>#VALUE!</v>
      </c>
      <c r="E283" s="4" t="e">
        <f>Sorting!M285</f>
        <v>#VALUE!</v>
      </c>
      <c r="F283" s="4" t="e">
        <f>Sorting!Q285</f>
        <v>#VALUE!</v>
      </c>
      <c r="G283" s="4" t="e">
        <f>Sorting!U285</f>
        <v>#VALUE!</v>
      </c>
      <c r="H283" s="4" t="e">
        <f>Sorting!Y285</f>
        <v>#VALUE!</v>
      </c>
      <c r="I283" s="4" t="e">
        <f>Sorting!AC285</f>
        <v>#VALUE!</v>
      </c>
      <c r="J283" s="4" t="e">
        <f>Sorting!AG285</f>
        <v>#VALUE!</v>
      </c>
      <c r="K283" s="4" t="e">
        <f>Sorting!AK285</f>
        <v>#VALUE!</v>
      </c>
      <c r="L283" s="4" t="e">
        <f>Sorting!AO285</f>
        <v>#VALUE!</v>
      </c>
      <c r="M283" s="4" t="e">
        <f>Sorting!AS285</f>
        <v>#VALUE!</v>
      </c>
      <c r="N283" s="4" t="e">
        <f>Sorting!AW285</f>
        <v>#VALUE!</v>
      </c>
    </row>
    <row r="284" spans="1:14" ht="16.5" customHeight="1" x14ac:dyDescent="0.2">
      <c r="A284" s="2">
        <v>278</v>
      </c>
      <c r="B284" s="8" t="str">
        <f>Sorting!B286</f>
        <v>RNASE4</v>
      </c>
      <c r="C284" s="4" t="e">
        <f>Sorting!E286</f>
        <v>#VALUE!</v>
      </c>
      <c r="D284" s="4" t="e">
        <f>Sorting!I286</f>
        <v>#VALUE!</v>
      </c>
      <c r="E284" s="4" t="e">
        <f>Sorting!M286</f>
        <v>#VALUE!</v>
      </c>
      <c r="F284" s="4" t="e">
        <f>Sorting!Q286</f>
        <v>#VALUE!</v>
      </c>
      <c r="G284" s="4" t="e">
        <f>Sorting!U286</f>
        <v>#VALUE!</v>
      </c>
      <c r="H284" s="4" t="e">
        <f>Sorting!Y286</f>
        <v>#VALUE!</v>
      </c>
      <c r="I284" s="4" t="e">
        <f>Sorting!AC286</f>
        <v>#VALUE!</v>
      </c>
      <c r="J284" s="4" t="e">
        <f>Sorting!AG286</f>
        <v>#VALUE!</v>
      </c>
      <c r="K284" s="4" t="e">
        <f>Sorting!AK286</f>
        <v>#VALUE!</v>
      </c>
      <c r="L284" s="4" t="e">
        <f>Sorting!AO286</f>
        <v>#VALUE!</v>
      </c>
      <c r="M284" s="4" t="e">
        <f>Sorting!AS286</f>
        <v>#VALUE!</v>
      </c>
      <c r="N284" s="4" t="e">
        <f>Sorting!AW286</f>
        <v>#VALUE!</v>
      </c>
    </row>
    <row r="285" spans="1:14" ht="16.5" customHeight="1" x14ac:dyDescent="0.2">
      <c r="A285" s="2">
        <v>279</v>
      </c>
      <c r="B285" s="8" t="str">
        <f>Sorting!B287</f>
        <v>Rnose2</v>
      </c>
      <c r="C285" s="4" t="e">
        <f>Sorting!E287</f>
        <v>#VALUE!</v>
      </c>
      <c r="D285" s="4" t="e">
        <f>Sorting!I287</f>
        <v>#VALUE!</v>
      </c>
      <c r="E285" s="4" t="e">
        <f>Sorting!M287</f>
        <v>#VALUE!</v>
      </c>
      <c r="F285" s="4" t="e">
        <f>Sorting!Q287</f>
        <v>#VALUE!</v>
      </c>
      <c r="G285" s="4" t="e">
        <f>Sorting!U287</f>
        <v>#VALUE!</v>
      </c>
      <c r="H285" s="4" t="e">
        <f>Sorting!Y287</f>
        <v>#VALUE!</v>
      </c>
      <c r="I285" s="4" t="e">
        <f>Sorting!AC287</f>
        <v>#VALUE!</v>
      </c>
      <c r="J285" s="4" t="e">
        <f>Sorting!AG287</f>
        <v>#VALUE!</v>
      </c>
      <c r="K285" s="4" t="e">
        <f>Sorting!AK287</f>
        <v>#VALUE!</v>
      </c>
      <c r="L285" s="4" t="e">
        <f>Sorting!AO287</f>
        <v>#VALUE!</v>
      </c>
      <c r="M285" s="4" t="e">
        <f>Sorting!AS287</f>
        <v>#VALUE!</v>
      </c>
      <c r="N285" s="4" t="e">
        <f>Sorting!AW287</f>
        <v>#VALUE!</v>
      </c>
    </row>
    <row r="286" spans="1:14" ht="16.5" customHeight="1" x14ac:dyDescent="0.2">
      <c r="A286" s="2">
        <v>280</v>
      </c>
      <c r="B286" s="8" t="str">
        <f>Sorting!B288</f>
        <v>RP1</v>
      </c>
      <c r="C286" s="4" t="e">
        <f>Sorting!E288</f>
        <v>#VALUE!</v>
      </c>
      <c r="D286" s="4" t="e">
        <f>Sorting!I288</f>
        <v>#VALUE!</v>
      </c>
      <c r="E286" s="4" t="e">
        <f>Sorting!M288</f>
        <v>#VALUE!</v>
      </c>
      <c r="F286" s="4" t="e">
        <f>Sorting!Q288</f>
        <v>#VALUE!</v>
      </c>
      <c r="G286" s="4" t="e">
        <f>Sorting!U288</f>
        <v>#VALUE!</v>
      </c>
      <c r="H286" s="4" t="e">
        <f>Sorting!Y288</f>
        <v>#VALUE!</v>
      </c>
      <c r="I286" s="4" t="e">
        <f>Sorting!AC288</f>
        <v>#VALUE!</v>
      </c>
      <c r="J286" s="4" t="e">
        <f>Sorting!AG288</f>
        <v>#VALUE!</v>
      </c>
      <c r="K286" s="4" t="e">
        <f>Sorting!AK288</f>
        <v>#VALUE!</v>
      </c>
      <c r="L286" s="4" t="e">
        <f>Sorting!AO288</f>
        <v>#VALUE!</v>
      </c>
      <c r="M286" s="4" t="e">
        <f>Sorting!AS288</f>
        <v>#VALUE!</v>
      </c>
      <c r="N286" s="4" t="e">
        <f>Sorting!AW288</f>
        <v>#VALUE!</v>
      </c>
    </row>
    <row r="287" spans="1:14" ht="16.5" customHeight="1" x14ac:dyDescent="0.2">
      <c r="A287" s="2">
        <v>281</v>
      </c>
      <c r="B287" s="8" t="str">
        <f>Sorting!B289</f>
        <v xml:space="preserve">RPL10 </v>
      </c>
      <c r="C287" s="4" t="e">
        <f>Sorting!E289</f>
        <v>#VALUE!</v>
      </c>
      <c r="D287" s="4" t="e">
        <f>Sorting!I289</f>
        <v>#VALUE!</v>
      </c>
      <c r="E287" s="4" t="e">
        <f>Sorting!M289</f>
        <v>#VALUE!</v>
      </c>
      <c r="F287" s="4" t="e">
        <f>Sorting!Q289</f>
        <v>#VALUE!</v>
      </c>
      <c r="G287" s="4" t="e">
        <f>Sorting!U289</f>
        <v>#VALUE!</v>
      </c>
      <c r="H287" s="4" t="e">
        <f>Sorting!Y289</f>
        <v>#VALUE!</v>
      </c>
      <c r="I287" s="4" t="e">
        <f>Sorting!AC289</f>
        <v>#VALUE!</v>
      </c>
      <c r="J287" s="4" t="e">
        <f>Sorting!AG289</f>
        <v>#VALUE!</v>
      </c>
      <c r="K287" s="4" t="e">
        <f>Sorting!AK289</f>
        <v>#VALUE!</v>
      </c>
      <c r="L287" s="4" t="e">
        <f>Sorting!AO289</f>
        <v>#VALUE!</v>
      </c>
      <c r="M287" s="4" t="e">
        <f>Sorting!AS289</f>
        <v>#VALUE!</v>
      </c>
      <c r="N287" s="4" t="e">
        <f>Sorting!AW289</f>
        <v>#VALUE!</v>
      </c>
    </row>
    <row r="288" spans="1:14" ht="16.5" customHeight="1" x14ac:dyDescent="0.2">
      <c r="A288" s="2">
        <v>282</v>
      </c>
      <c r="B288" s="8" t="str">
        <f>Sorting!B290</f>
        <v xml:space="preserve">RPL10A  </v>
      </c>
      <c r="C288" s="4" t="e">
        <f>Sorting!E290</f>
        <v>#VALUE!</v>
      </c>
      <c r="D288" s="4" t="e">
        <f>Sorting!I290</f>
        <v>#VALUE!</v>
      </c>
      <c r="E288" s="4" t="e">
        <f>Sorting!M290</f>
        <v>#VALUE!</v>
      </c>
      <c r="F288" s="4" t="e">
        <f>Sorting!Q290</f>
        <v>#VALUE!</v>
      </c>
      <c r="G288" s="4" t="e">
        <f>Sorting!U290</f>
        <v>#VALUE!</v>
      </c>
      <c r="H288" s="4" t="e">
        <f>Sorting!Y290</f>
        <v>#VALUE!</v>
      </c>
      <c r="I288" s="4" t="e">
        <f>Sorting!AC290</f>
        <v>#VALUE!</v>
      </c>
      <c r="J288" s="4" t="e">
        <f>Sorting!AG290</f>
        <v>#VALUE!</v>
      </c>
      <c r="K288" s="4" t="e">
        <f>Sorting!AK290</f>
        <v>#VALUE!</v>
      </c>
      <c r="L288" s="4" t="e">
        <f>Sorting!AO290</f>
        <v>#VALUE!</v>
      </c>
      <c r="M288" s="4" t="e">
        <f>Sorting!AS290</f>
        <v>#VALUE!</v>
      </c>
      <c r="N288" s="4" t="e">
        <f>Sorting!AW290</f>
        <v>#VALUE!</v>
      </c>
    </row>
    <row r="289" spans="1:14" ht="16.5" customHeight="1" x14ac:dyDescent="0.2">
      <c r="A289" s="2">
        <v>283</v>
      </c>
      <c r="B289" s="8" t="str">
        <f>Sorting!B291</f>
        <v xml:space="preserve">RPL11 </v>
      </c>
      <c r="C289" s="4" t="e">
        <f>Sorting!E291</f>
        <v>#VALUE!</v>
      </c>
      <c r="D289" s="4" t="e">
        <f>Sorting!I291</f>
        <v>#VALUE!</v>
      </c>
      <c r="E289" s="4" t="e">
        <f>Sorting!M291</f>
        <v>#VALUE!</v>
      </c>
      <c r="F289" s="4" t="e">
        <f>Sorting!Q291</f>
        <v>#VALUE!</v>
      </c>
      <c r="G289" s="4" t="e">
        <f>Sorting!U291</f>
        <v>#VALUE!</v>
      </c>
      <c r="H289" s="4" t="e">
        <f>Sorting!Y291</f>
        <v>#VALUE!</v>
      </c>
      <c r="I289" s="4" t="e">
        <f>Sorting!AC291</f>
        <v>#VALUE!</v>
      </c>
      <c r="J289" s="4" t="e">
        <f>Sorting!AG291</f>
        <v>#VALUE!</v>
      </c>
      <c r="K289" s="4" t="e">
        <f>Sorting!AK291</f>
        <v>#VALUE!</v>
      </c>
      <c r="L289" s="4" t="e">
        <f>Sorting!AO291</f>
        <v>#VALUE!</v>
      </c>
      <c r="M289" s="4" t="e">
        <f>Sorting!AS291</f>
        <v>#VALUE!</v>
      </c>
      <c r="N289" s="4" t="e">
        <f>Sorting!AW291</f>
        <v>#VALUE!</v>
      </c>
    </row>
    <row r="290" spans="1:14" ht="16.5" customHeight="1" x14ac:dyDescent="0.2">
      <c r="A290" s="2">
        <v>284</v>
      </c>
      <c r="B290" s="8" t="str">
        <f>Sorting!B292</f>
        <v xml:space="preserve">RPL12 </v>
      </c>
      <c r="C290" s="4" t="e">
        <f>Sorting!E292</f>
        <v>#VALUE!</v>
      </c>
      <c r="D290" s="4" t="e">
        <f>Sorting!I292</f>
        <v>#VALUE!</v>
      </c>
      <c r="E290" s="4" t="e">
        <f>Sorting!M292</f>
        <v>#VALUE!</v>
      </c>
      <c r="F290" s="4" t="e">
        <f>Sorting!Q292</f>
        <v>#VALUE!</v>
      </c>
      <c r="G290" s="4" t="e">
        <f>Sorting!U292</f>
        <v>#VALUE!</v>
      </c>
      <c r="H290" s="4" t="e">
        <f>Sorting!Y292</f>
        <v>#VALUE!</v>
      </c>
      <c r="I290" s="4" t="e">
        <f>Sorting!AC292</f>
        <v>#VALUE!</v>
      </c>
      <c r="J290" s="4" t="e">
        <f>Sorting!AG292</f>
        <v>#VALUE!</v>
      </c>
      <c r="K290" s="4" t="e">
        <f>Sorting!AK292</f>
        <v>#VALUE!</v>
      </c>
      <c r="L290" s="4" t="e">
        <f>Sorting!AO292</f>
        <v>#VALUE!</v>
      </c>
      <c r="M290" s="4" t="e">
        <f>Sorting!AS292</f>
        <v>#VALUE!</v>
      </c>
      <c r="N290" s="4" t="e">
        <f>Sorting!AW292</f>
        <v>#VALUE!</v>
      </c>
    </row>
    <row r="291" spans="1:14" ht="16.5" customHeight="1" x14ac:dyDescent="0.2">
      <c r="A291" s="2">
        <v>285</v>
      </c>
      <c r="B291" s="8" t="str">
        <f>Sorting!B293</f>
        <v xml:space="preserve">RPL14  </v>
      </c>
      <c r="C291" s="4" t="e">
        <f>Sorting!E293</f>
        <v>#VALUE!</v>
      </c>
      <c r="D291" s="4" t="e">
        <f>Sorting!I293</f>
        <v>#VALUE!</v>
      </c>
      <c r="E291" s="4" t="e">
        <f>Sorting!M293</f>
        <v>#VALUE!</v>
      </c>
      <c r="F291" s="4" t="e">
        <f>Sorting!Q293</f>
        <v>#VALUE!</v>
      </c>
      <c r="G291" s="4" t="e">
        <f>Sorting!U293</f>
        <v>#VALUE!</v>
      </c>
      <c r="H291" s="4" t="e">
        <f>Sorting!Y293</f>
        <v>#VALUE!</v>
      </c>
      <c r="I291" s="4" t="e">
        <f>Sorting!AC293</f>
        <v>#VALUE!</v>
      </c>
      <c r="J291" s="4" t="e">
        <f>Sorting!AG293</f>
        <v>#VALUE!</v>
      </c>
      <c r="K291" s="4" t="e">
        <f>Sorting!AK293</f>
        <v>#VALUE!</v>
      </c>
      <c r="L291" s="4" t="e">
        <f>Sorting!AO293</f>
        <v>#VALUE!</v>
      </c>
      <c r="M291" s="4" t="e">
        <f>Sorting!AS293</f>
        <v>#VALUE!</v>
      </c>
      <c r="N291" s="4" t="e">
        <f>Sorting!AW293</f>
        <v>#VALUE!</v>
      </c>
    </row>
    <row r="292" spans="1:14" ht="16.5" customHeight="1" x14ac:dyDescent="0.2">
      <c r="A292" s="2">
        <v>286</v>
      </c>
      <c r="B292" s="8" t="str">
        <f>Sorting!B294</f>
        <v>RPL17</v>
      </c>
      <c r="C292" s="4" t="e">
        <f>Sorting!E294</f>
        <v>#VALUE!</v>
      </c>
      <c r="D292" s="4" t="e">
        <f>Sorting!I294</f>
        <v>#VALUE!</v>
      </c>
      <c r="E292" s="4" t="e">
        <f>Sorting!M294</f>
        <v>#VALUE!</v>
      </c>
      <c r="F292" s="4" t="e">
        <f>Sorting!Q294</f>
        <v>#VALUE!</v>
      </c>
      <c r="G292" s="4" t="e">
        <f>Sorting!U294</f>
        <v>#VALUE!</v>
      </c>
      <c r="H292" s="4" t="e">
        <f>Sorting!Y294</f>
        <v>#VALUE!</v>
      </c>
      <c r="I292" s="4" t="e">
        <f>Sorting!AC294</f>
        <v>#VALUE!</v>
      </c>
      <c r="J292" s="4" t="e">
        <f>Sorting!AG294</f>
        <v>#VALUE!</v>
      </c>
      <c r="K292" s="4" t="e">
        <f>Sorting!AK294</f>
        <v>#VALUE!</v>
      </c>
      <c r="L292" s="4" t="e">
        <f>Sorting!AO294</f>
        <v>#VALUE!</v>
      </c>
      <c r="M292" s="4" t="e">
        <f>Sorting!AS294</f>
        <v>#VALUE!</v>
      </c>
      <c r="N292" s="4" t="e">
        <f>Sorting!AW294</f>
        <v>#VALUE!</v>
      </c>
    </row>
    <row r="293" spans="1:14" ht="16.5" customHeight="1" x14ac:dyDescent="0.2">
      <c r="A293" s="2">
        <v>287</v>
      </c>
      <c r="B293" s="8" t="str">
        <f>Sorting!B295</f>
        <v xml:space="preserve">RPL22 </v>
      </c>
      <c r="C293" s="4" t="e">
        <f>Sorting!E295</f>
        <v>#VALUE!</v>
      </c>
      <c r="D293" s="4" t="e">
        <f>Sorting!I295</f>
        <v>#VALUE!</v>
      </c>
      <c r="E293" s="4" t="e">
        <f>Sorting!M295</f>
        <v>#VALUE!</v>
      </c>
      <c r="F293" s="4" t="e">
        <f>Sorting!Q295</f>
        <v>#VALUE!</v>
      </c>
      <c r="G293" s="4" t="e">
        <f>Sorting!U295</f>
        <v>#VALUE!</v>
      </c>
      <c r="H293" s="4" t="e">
        <f>Sorting!Y295</f>
        <v>#VALUE!</v>
      </c>
      <c r="I293" s="4" t="e">
        <f>Sorting!AC295</f>
        <v>#VALUE!</v>
      </c>
      <c r="J293" s="4" t="e">
        <f>Sorting!AG295</f>
        <v>#VALUE!</v>
      </c>
      <c r="K293" s="4" t="e">
        <f>Sorting!AK295</f>
        <v>#VALUE!</v>
      </c>
      <c r="L293" s="4" t="e">
        <f>Sorting!AO295</f>
        <v>#VALUE!</v>
      </c>
      <c r="M293" s="4" t="e">
        <f>Sorting!AS295</f>
        <v>#VALUE!</v>
      </c>
      <c r="N293" s="4" t="e">
        <f>Sorting!AW295</f>
        <v>#VALUE!</v>
      </c>
    </row>
    <row r="294" spans="1:14" ht="16.5" customHeight="1" x14ac:dyDescent="0.2">
      <c r="A294" s="2">
        <v>288</v>
      </c>
      <c r="B294" s="8" t="str">
        <f>Sorting!B296</f>
        <v>RPL23A</v>
      </c>
      <c r="C294" s="4" t="e">
        <f>Sorting!E296</f>
        <v>#VALUE!</v>
      </c>
      <c r="D294" s="4" t="e">
        <f>Sorting!I296</f>
        <v>#VALUE!</v>
      </c>
      <c r="E294" s="4" t="e">
        <f>Sorting!M296</f>
        <v>#VALUE!</v>
      </c>
      <c r="F294" s="4" t="e">
        <f>Sorting!Q296</f>
        <v>#VALUE!</v>
      </c>
      <c r="G294" s="4" t="e">
        <f>Sorting!U296</f>
        <v>#VALUE!</v>
      </c>
      <c r="H294" s="4" t="e">
        <f>Sorting!Y296</f>
        <v>#VALUE!</v>
      </c>
      <c r="I294" s="4" t="e">
        <f>Sorting!AC296</f>
        <v>#VALUE!</v>
      </c>
      <c r="J294" s="4" t="e">
        <f>Sorting!AG296</f>
        <v>#VALUE!</v>
      </c>
      <c r="K294" s="4" t="e">
        <f>Sorting!AK296</f>
        <v>#VALUE!</v>
      </c>
      <c r="L294" s="4" t="e">
        <f>Sorting!AO296</f>
        <v>#VALUE!</v>
      </c>
      <c r="M294" s="4" t="e">
        <f>Sorting!AS296</f>
        <v>#VALUE!</v>
      </c>
      <c r="N294" s="4" t="e">
        <f>Sorting!AW296</f>
        <v>#VALUE!</v>
      </c>
    </row>
    <row r="295" spans="1:14" ht="16.5" customHeight="1" x14ac:dyDescent="0.2">
      <c r="A295" s="2">
        <v>289</v>
      </c>
      <c r="B295" s="8" t="str">
        <f>Sorting!B297</f>
        <v>RPL3</v>
      </c>
      <c r="C295" s="4" t="e">
        <f>Sorting!E297</f>
        <v>#VALUE!</v>
      </c>
      <c r="D295" s="4" t="e">
        <f>Sorting!I297</f>
        <v>#VALUE!</v>
      </c>
      <c r="E295" s="4" t="e">
        <f>Sorting!M297</f>
        <v>#VALUE!</v>
      </c>
      <c r="F295" s="4" t="e">
        <f>Sorting!Q297</f>
        <v>#VALUE!</v>
      </c>
      <c r="G295" s="4" t="e">
        <f>Sorting!U297</f>
        <v>#VALUE!</v>
      </c>
      <c r="H295" s="4" t="e">
        <f>Sorting!Y297</f>
        <v>#VALUE!</v>
      </c>
      <c r="I295" s="4" t="e">
        <f>Sorting!AC297</f>
        <v>#VALUE!</v>
      </c>
      <c r="J295" s="4" t="e">
        <f>Sorting!AG297</f>
        <v>#VALUE!</v>
      </c>
      <c r="K295" s="4" t="e">
        <f>Sorting!AK297</f>
        <v>#VALUE!</v>
      </c>
      <c r="L295" s="4" t="e">
        <f>Sorting!AO297</f>
        <v>#VALUE!</v>
      </c>
      <c r="M295" s="4" t="e">
        <f>Sorting!AS297</f>
        <v>#VALUE!</v>
      </c>
      <c r="N295" s="4" t="e">
        <f>Sorting!AW297</f>
        <v>#VALUE!</v>
      </c>
    </row>
    <row r="296" spans="1:14" ht="16.5" customHeight="1" x14ac:dyDescent="0.2">
      <c r="A296" s="2">
        <v>290</v>
      </c>
      <c r="B296" s="8" t="str">
        <f>Sorting!B298</f>
        <v xml:space="preserve">RPL32 </v>
      </c>
      <c r="C296" s="4" t="e">
        <f>Sorting!E298</f>
        <v>#VALUE!</v>
      </c>
      <c r="D296" s="4" t="e">
        <f>Sorting!I298</f>
        <v>#VALUE!</v>
      </c>
      <c r="E296" s="4" t="e">
        <f>Sorting!M298</f>
        <v>#VALUE!</v>
      </c>
      <c r="F296" s="4" t="e">
        <f>Sorting!Q298</f>
        <v>#VALUE!</v>
      </c>
      <c r="G296" s="4" t="e">
        <f>Sorting!U298</f>
        <v>#VALUE!</v>
      </c>
      <c r="H296" s="4" t="e">
        <f>Sorting!Y298</f>
        <v>#VALUE!</v>
      </c>
      <c r="I296" s="4" t="e">
        <f>Sorting!AC298</f>
        <v>#VALUE!</v>
      </c>
      <c r="J296" s="4" t="e">
        <f>Sorting!AG298</f>
        <v>#VALUE!</v>
      </c>
      <c r="K296" s="4" t="e">
        <f>Sorting!AK298</f>
        <v>#VALUE!</v>
      </c>
      <c r="L296" s="4" t="e">
        <f>Sorting!AO298</f>
        <v>#VALUE!</v>
      </c>
      <c r="M296" s="4" t="e">
        <f>Sorting!AS298</f>
        <v>#VALUE!</v>
      </c>
      <c r="N296" s="4" t="e">
        <f>Sorting!AW298</f>
        <v>#VALUE!</v>
      </c>
    </row>
    <row r="297" spans="1:14" ht="16.5" customHeight="1" x14ac:dyDescent="0.2">
      <c r="A297" s="2">
        <v>291</v>
      </c>
      <c r="B297" s="8" t="str">
        <f>Sorting!B299</f>
        <v xml:space="preserve">RPL4 </v>
      </c>
      <c r="C297" s="4" t="e">
        <f>Sorting!E299</f>
        <v>#VALUE!</v>
      </c>
      <c r="D297" s="4" t="e">
        <f>Sorting!I299</f>
        <v>#VALUE!</v>
      </c>
      <c r="E297" s="4" t="e">
        <f>Sorting!M299</f>
        <v>#VALUE!</v>
      </c>
      <c r="F297" s="4" t="e">
        <f>Sorting!Q299</f>
        <v>#VALUE!</v>
      </c>
      <c r="G297" s="4" t="e">
        <f>Sorting!U299</f>
        <v>#VALUE!</v>
      </c>
      <c r="H297" s="4" t="e">
        <f>Sorting!Y299</f>
        <v>#VALUE!</v>
      </c>
      <c r="I297" s="4" t="e">
        <f>Sorting!AC299</f>
        <v>#VALUE!</v>
      </c>
      <c r="J297" s="4" t="e">
        <f>Sorting!AG299</f>
        <v>#VALUE!</v>
      </c>
      <c r="K297" s="4" t="e">
        <f>Sorting!AK299</f>
        <v>#VALUE!</v>
      </c>
      <c r="L297" s="4" t="e">
        <f>Sorting!AO299</f>
        <v>#VALUE!</v>
      </c>
      <c r="M297" s="4" t="e">
        <f>Sorting!AS299</f>
        <v>#VALUE!</v>
      </c>
      <c r="N297" s="4" t="e">
        <f>Sorting!AW299</f>
        <v>#VALUE!</v>
      </c>
    </row>
    <row r="298" spans="1:14" ht="16.5" customHeight="1" x14ac:dyDescent="0.2">
      <c r="A298" s="2">
        <v>292</v>
      </c>
      <c r="B298" s="8" t="str">
        <f>Sorting!B304</f>
        <v>RPS10</v>
      </c>
      <c r="C298" s="4" t="e">
        <f>Sorting!E304</f>
        <v>#VALUE!</v>
      </c>
      <c r="D298" s="4" t="e">
        <f>Sorting!I304</f>
        <v>#VALUE!</v>
      </c>
      <c r="E298" s="4" t="e">
        <f>Sorting!M304</f>
        <v>#VALUE!</v>
      </c>
      <c r="F298" s="4" t="e">
        <f>Sorting!Q304</f>
        <v>#VALUE!</v>
      </c>
      <c r="G298" s="4" t="e">
        <f>Sorting!U304</f>
        <v>#VALUE!</v>
      </c>
      <c r="H298" s="4" t="e">
        <f>Sorting!Y304</f>
        <v>#VALUE!</v>
      </c>
      <c r="I298" s="4" t="e">
        <f>Sorting!AC304</f>
        <v>#VALUE!</v>
      </c>
      <c r="J298" s="4" t="e">
        <f>Sorting!AG304</f>
        <v>#VALUE!</v>
      </c>
      <c r="K298" s="4" t="e">
        <f>Sorting!AK304</f>
        <v>#VALUE!</v>
      </c>
      <c r="L298" s="4" t="e">
        <f>Sorting!AO304</f>
        <v>#VALUE!</v>
      </c>
      <c r="M298" s="4" t="e">
        <f>Sorting!AS304</f>
        <v>#VALUE!</v>
      </c>
      <c r="N298" s="4" t="e">
        <f>Sorting!AW304</f>
        <v>#VALUE!</v>
      </c>
    </row>
    <row r="299" spans="1:14" ht="16.5" customHeight="1" x14ac:dyDescent="0.2">
      <c r="A299" s="2">
        <v>293</v>
      </c>
      <c r="B299" s="8" t="str">
        <f>Sorting!B305</f>
        <v>RPS11</v>
      </c>
      <c r="C299" s="4" t="e">
        <f>Sorting!E305</f>
        <v>#VALUE!</v>
      </c>
      <c r="D299" s="4" t="e">
        <f>Sorting!I305</f>
        <v>#VALUE!</v>
      </c>
      <c r="E299" s="4" t="e">
        <f>Sorting!M305</f>
        <v>#VALUE!</v>
      </c>
      <c r="F299" s="4" t="e">
        <f>Sorting!Q305</f>
        <v>#VALUE!</v>
      </c>
      <c r="G299" s="4" t="e">
        <f>Sorting!U305</f>
        <v>#VALUE!</v>
      </c>
      <c r="H299" s="4" t="e">
        <f>Sorting!Y305</f>
        <v>#VALUE!</v>
      </c>
      <c r="I299" s="4" t="e">
        <f>Sorting!AC305</f>
        <v>#VALUE!</v>
      </c>
      <c r="J299" s="4" t="e">
        <f>Sorting!AG305</f>
        <v>#VALUE!</v>
      </c>
      <c r="K299" s="4" t="e">
        <f>Sorting!AK305</f>
        <v>#VALUE!</v>
      </c>
      <c r="L299" s="4" t="e">
        <f>Sorting!AO305</f>
        <v>#VALUE!</v>
      </c>
      <c r="M299" s="4" t="e">
        <f>Sorting!AS305</f>
        <v>#VALUE!</v>
      </c>
      <c r="N299" s="4" t="e">
        <f>Sorting!AW305</f>
        <v>#VALUE!</v>
      </c>
    </row>
    <row r="300" spans="1:14" ht="16.5" customHeight="1" x14ac:dyDescent="0.2">
      <c r="A300" s="2">
        <v>294</v>
      </c>
      <c r="B300" s="8" t="str">
        <f>Sorting!B306</f>
        <v>RPS12</v>
      </c>
      <c r="C300" s="4" t="e">
        <f>Sorting!E306</f>
        <v>#VALUE!</v>
      </c>
      <c r="D300" s="4" t="e">
        <f>Sorting!I306</f>
        <v>#VALUE!</v>
      </c>
      <c r="E300" s="4" t="e">
        <f>Sorting!M306</f>
        <v>#VALUE!</v>
      </c>
      <c r="F300" s="4" t="e">
        <f>Sorting!Q306</f>
        <v>#VALUE!</v>
      </c>
      <c r="G300" s="4" t="e">
        <f>Sorting!U306</f>
        <v>#VALUE!</v>
      </c>
      <c r="H300" s="4" t="e">
        <f>Sorting!Y306</f>
        <v>#VALUE!</v>
      </c>
      <c r="I300" s="4" t="e">
        <f>Sorting!AC306</f>
        <v>#VALUE!</v>
      </c>
      <c r="J300" s="4" t="e">
        <f>Sorting!AG306</f>
        <v>#VALUE!</v>
      </c>
      <c r="K300" s="4" t="e">
        <f>Sorting!AK306</f>
        <v>#VALUE!</v>
      </c>
      <c r="L300" s="4" t="e">
        <f>Sorting!AO306</f>
        <v>#VALUE!</v>
      </c>
      <c r="M300" s="4" t="e">
        <f>Sorting!AS306</f>
        <v>#VALUE!</v>
      </c>
      <c r="N300" s="4" t="e">
        <f>Sorting!AW306</f>
        <v>#VALUE!</v>
      </c>
    </row>
    <row r="301" spans="1:14" ht="16.5" customHeight="1" x14ac:dyDescent="0.2">
      <c r="A301" s="2">
        <v>295</v>
      </c>
      <c r="B301" s="8" t="str">
        <f>Sorting!B307</f>
        <v>RPS13</v>
      </c>
      <c r="C301" s="4" t="e">
        <f>Sorting!E307</f>
        <v>#VALUE!</v>
      </c>
      <c r="D301" s="4" t="e">
        <f>Sorting!I307</f>
        <v>#VALUE!</v>
      </c>
      <c r="E301" s="4" t="e">
        <f>Sorting!M307</f>
        <v>#VALUE!</v>
      </c>
      <c r="F301" s="4" t="e">
        <f>Sorting!Q307</f>
        <v>#VALUE!</v>
      </c>
      <c r="G301" s="4" t="e">
        <f>Sorting!U307</f>
        <v>#VALUE!</v>
      </c>
      <c r="H301" s="4" t="e">
        <f>Sorting!Y307</f>
        <v>#VALUE!</v>
      </c>
      <c r="I301" s="4" t="e">
        <f>Sorting!AC307</f>
        <v>#VALUE!</v>
      </c>
      <c r="J301" s="4" t="e">
        <f>Sorting!AG307</f>
        <v>#VALUE!</v>
      </c>
      <c r="K301" s="4" t="e">
        <f>Sorting!AK307</f>
        <v>#VALUE!</v>
      </c>
      <c r="L301" s="4" t="e">
        <f>Sorting!AO307</f>
        <v>#VALUE!</v>
      </c>
      <c r="M301" s="4" t="e">
        <f>Sorting!AS307</f>
        <v>#VALUE!</v>
      </c>
      <c r="N301" s="4" t="e">
        <f>Sorting!AW307</f>
        <v>#VALUE!</v>
      </c>
    </row>
    <row r="302" spans="1:14" ht="16.5" customHeight="1" x14ac:dyDescent="0.2">
      <c r="A302" s="2">
        <v>296</v>
      </c>
      <c r="B302" s="8" t="str">
        <f>Sorting!B308</f>
        <v>RPS14</v>
      </c>
      <c r="C302" s="4" t="e">
        <f>Sorting!E308</f>
        <v>#VALUE!</v>
      </c>
      <c r="D302" s="4" t="e">
        <f>Sorting!I308</f>
        <v>#VALUE!</v>
      </c>
      <c r="E302" s="4" t="e">
        <f>Sorting!M308</f>
        <v>#VALUE!</v>
      </c>
      <c r="F302" s="4" t="e">
        <f>Sorting!Q308</f>
        <v>#VALUE!</v>
      </c>
      <c r="G302" s="4" t="e">
        <f>Sorting!U308</f>
        <v>#VALUE!</v>
      </c>
      <c r="H302" s="4" t="e">
        <f>Sorting!Y308</f>
        <v>#VALUE!</v>
      </c>
      <c r="I302" s="4" t="e">
        <f>Sorting!AC308</f>
        <v>#VALUE!</v>
      </c>
      <c r="J302" s="4" t="e">
        <f>Sorting!AG308</f>
        <v>#VALUE!</v>
      </c>
      <c r="K302" s="4" t="e">
        <f>Sorting!AK308</f>
        <v>#VALUE!</v>
      </c>
      <c r="L302" s="4" t="e">
        <f>Sorting!AO308</f>
        <v>#VALUE!</v>
      </c>
      <c r="M302" s="4" t="e">
        <f>Sorting!AS308</f>
        <v>#VALUE!</v>
      </c>
      <c r="N302" s="4" t="e">
        <f>Sorting!AW308</f>
        <v>#VALUE!</v>
      </c>
    </row>
    <row r="303" spans="1:14" ht="16.5" customHeight="1" x14ac:dyDescent="0.2">
      <c r="A303" s="2">
        <v>297</v>
      </c>
      <c r="B303" s="8" t="str">
        <f>Sorting!B309</f>
        <v>RPS15A</v>
      </c>
      <c r="C303" s="4" t="e">
        <f>Sorting!E309</f>
        <v>#VALUE!</v>
      </c>
      <c r="D303" s="4" t="e">
        <f>Sorting!I309</f>
        <v>#VALUE!</v>
      </c>
      <c r="E303" s="4" t="e">
        <f>Sorting!M309</f>
        <v>#VALUE!</v>
      </c>
      <c r="F303" s="4" t="e">
        <f>Sorting!Q309</f>
        <v>#VALUE!</v>
      </c>
      <c r="G303" s="4" t="e">
        <f>Sorting!U309</f>
        <v>#VALUE!</v>
      </c>
      <c r="H303" s="4" t="e">
        <f>Sorting!Y309</f>
        <v>#VALUE!</v>
      </c>
      <c r="I303" s="4" t="e">
        <f>Sorting!AC309</f>
        <v>#VALUE!</v>
      </c>
      <c r="J303" s="4" t="e">
        <f>Sorting!AG309</f>
        <v>#VALUE!</v>
      </c>
      <c r="K303" s="4" t="e">
        <f>Sorting!AK309</f>
        <v>#VALUE!</v>
      </c>
      <c r="L303" s="4" t="e">
        <f>Sorting!AO309</f>
        <v>#VALUE!</v>
      </c>
      <c r="M303" s="4" t="e">
        <f>Sorting!AS309</f>
        <v>#VALUE!</v>
      </c>
      <c r="N303" s="4" t="e">
        <f>Sorting!AW309</f>
        <v>#VALUE!</v>
      </c>
    </row>
    <row r="304" spans="1:14" ht="16.5" customHeight="1" x14ac:dyDescent="0.2">
      <c r="A304" s="2">
        <v>298</v>
      </c>
      <c r="B304" s="8" t="str">
        <f>Sorting!B310</f>
        <v>RPS16</v>
      </c>
      <c r="C304" s="4" t="e">
        <f>Sorting!E310</f>
        <v>#VALUE!</v>
      </c>
      <c r="D304" s="4" t="e">
        <f>Sorting!I310</f>
        <v>#VALUE!</v>
      </c>
      <c r="E304" s="4" t="e">
        <f>Sorting!M310</f>
        <v>#VALUE!</v>
      </c>
      <c r="F304" s="4" t="e">
        <f>Sorting!Q310</f>
        <v>#VALUE!</v>
      </c>
      <c r="G304" s="4" t="e">
        <f>Sorting!U310</f>
        <v>#VALUE!</v>
      </c>
      <c r="H304" s="4" t="e">
        <f>Sorting!Y310</f>
        <v>#VALUE!</v>
      </c>
      <c r="I304" s="4" t="e">
        <f>Sorting!AC310</f>
        <v>#VALUE!</v>
      </c>
      <c r="J304" s="4" t="e">
        <f>Sorting!AG310</f>
        <v>#VALUE!</v>
      </c>
      <c r="K304" s="4" t="e">
        <f>Sorting!AK310</f>
        <v>#VALUE!</v>
      </c>
      <c r="L304" s="4" t="e">
        <f>Sorting!AO310</f>
        <v>#VALUE!</v>
      </c>
      <c r="M304" s="4" t="e">
        <f>Sorting!AS310</f>
        <v>#VALUE!</v>
      </c>
      <c r="N304" s="4" t="e">
        <f>Sorting!AW310</f>
        <v>#VALUE!</v>
      </c>
    </row>
    <row r="305" spans="1:14" ht="16.5" customHeight="1" x14ac:dyDescent="0.2">
      <c r="A305" s="2">
        <v>299</v>
      </c>
      <c r="B305" s="8" t="str">
        <f>Sorting!B311</f>
        <v>RPS18</v>
      </c>
      <c r="C305" s="4" t="e">
        <f>Sorting!E311</f>
        <v>#VALUE!</v>
      </c>
      <c r="D305" s="4" t="e">
        <f>Sorting!I311</f>
        <v>#VALUE!</v>
      </c>
      <c r="E305" s="4" t="e">
        <f>Sorting!M311</f>
        <v>#VALUE!</v>
      </c>
      <c r="F305" s="4" t="e">
        <f>Sorting!Q311</f>
        <v>#VALUE!</v>
      </c>
      <c r="G305" s="4" t="e">
        <f>Sorting!U311</f>
        <v>#VALUE!</v>
      </c>
      <c r="H305" s="4" t="e">
        <f>Sorting!Y311</f>
        <v>#VALUE!</v>
      </c>
      <c r="I305" s="4" t="e">
        <f>Sorting!AC311</f>
        <v>#VALUE!</v>
      </c>
      <c r="J305" s="4" t="e">
        <f>Sorting!AG311</f>
        <v>#VALUE!</v>
      </c>
      <c r="K305" s="4" t="e">
        <f>Sorting!AK311</f>
        <v>#VALUE!</v>
      </c>
      <c r="L305" s="4" t="e">
        <f>Sorting!AO311</f>
        <v>#VALUE!</v>
      </c>
      <c r="M305" s="4" t="e">
        <f>Sorting!AS311</f>
        <v>#VALUE!</v>
      </c>
      <c r="N305" s="4" t="e">
        <f>Sorting!AW311</f>
        <v>#VALUE!</v>
      </c>
    </row>
    <row r="306" spans="1:14" ht="16.5" customHeight="1" x14ac:dyDescent="0.2">
      <c r="A306" s="2">
        <v>300</v>
      </c>
      <c r="B306" s="8" t="str">
        <f>Sorting!B312</f>
        <v xml:space="preserve">RPS19 </v>
      </c>
      <c r="C306" s="4" t="e">
        <f>Sorting!E312</f>
        <v>#VALUE!</v>
      </c>
      <c r="D306" s="4" t="e">
        <f>Sorting!I312</f>
        <v>#VALUE!</v>
      </c>
      <c r="E306" s="4" t="e">
        <f>Sorting!M312</f>
        <v>#VALUE!</v>
      </c>
      <c r="F306" s="4" t="e">
        <f>Sorting!Q312</f>
        <v>#VALUE!</v>
      </c>
      <c r="G306" s="4" t="e">
        <f>Sorting!U312</f>
        <v>#VALUE!</v>
      </c>
      <c r="H306" s="4" t="e">
        <f>Sorting!Y312</f>
        <v>#VALUE!</v>
      </c>
      <c r="I306" s="4" t="e">
        <f>Sorting!AC312</f>
        <v>#VALUE!</v>
      </c>
      <c r="J306" s="4" t="e">
        <f>Sorting!AG312</f>
        <v>#VALUE!</v>
      </c>
      <c r="K306" s="4" t="e">
        <f>Sorting!AK312</f>
        <v>#VALUE!</v>
      </c>
      <c r="L306" s="4" t="e">
        <f>Sorting!AO312</f>
        <v>#VALUE!</v>
      </c>
      <c r="M306" s="4" t="e">
        <f>Sorting!AS312</f>
        <v>#VALUE!</v>
      </c>
      <c r="N306" s="4" t="e">
        <f>Sorting!AW312</f>
        <v>#VALUE!</v>
      </c>
    </row>
    <row r="307" spans="1:14" ht="16.5" customHeight="1" x14ac:dyDescent="0.2">
      <c r="A307" s="2">
        <v>301</v>
      </c>
      <c r="B307" s="8" t="str">
        <f>Sorting!B313</f>
        <v xml:space="preserve">RPS2 </v>
      </c>
      <c r="C307" s="4" t="e">
        <f>Sorting!E313</f>
        <v>#VALUE!</v>
      </c>
      <c r="D307" s="4" t="e">
        <f>Sorting!I313</f>
        <v>#VALUE!</v>
      </c>
      <c r="E307" s="4" t="e">
        <f>Sorting!M313</f>
        <v>#VALUE!</v>
      </c>
      <c r="F307" s="4" t="e">
        <f>Sorting!Q313</f>
        <v>#VALUE!</v>
      </c>
      <c r="G307" s="4" t="e">
        <f>Sorting!U313</f>
        <v>#VALUE!</v>
      </c>
      <c r="H307" s="4" t="e">
        <f>Sorting!Y313</f>
        <v>#VALUE!</v>
      </c>
      <c r="I307" s="4" t="e">
        <f>Sorting!AC313</f>
        <v>#VALUE!</v>
      </c>
      <c r="J307" s="4" t="e">
        <f>Sorting!AG313</f>
        <v>#VALUE!</v>
      </c>
      <c r="K307" s="4" t="e">
        <f>Sorting!AK313</f>
        <v>#VALUE!</v>
      </c>
      <c r="L307" s="4" t="e">
        <f>Sorting!AO313</f>
        <v>#VALUE!</v>
      </c>
      <c r="M307" s="4" t="e">
        <f>Sorting!AS313</f>
        <v>#VALUE!</v>
      </c>
      <c r="N307" s="4" t="e">
        <f>Sorting!AW313</f>
        <v>#VALUE!</v>
      </c>
    </row>
    <row r="308" spans="1:14" ht="16.5" customHeight="1" x14ac:dyDescent="0.2">
      <c r="A308" s="2">
        <v>302</v>
      </c>
      <c r="B308" s="8" t="str">
        <f>Sorting!B314</f>
        <v xml:space="preserve">RPS20  </v>
      </c>
      <c r="C308" s="4" t="e">
        <f>Sorting!E314</f>
        <v>#VALUE!</v>
      </c>
      <c r="D308" s="4" t="e">
        <f>Sorting!I314</f>
        <v>#VALUE!</v>
      </c>
      <c r="E308" s="4" t="e">
        <f>Sorting!M314</f>
        <v>#VALUE!</v>
      </c>
      <c r="F308" s="4" t="e">
        <f>Sorting!Q314</f>
        <v>#VALUE!</v>
      </c>
      <c r="G308" s="4" t="e">
        <f>Sorting!U314</f>
        <v>#VALUE!</v>
      </c>
      <c r="H308" s="4" t="e">
        <f>Sorting!Y314</f>
        <v>#VALUE!</v>
      </c>
      <c r="I308" s="4" t="e">
        <f>Sorting!AC314</f>
        <v>#VALUE!</v>
      </c>
      <c r="J308" s="4" t="e">
        <f>Sorting!AG314</f>
        <v>#VALUE!</v>
      </c>
      <c r="K308" s="4" t="e">
        <f>Sorting!AK314</f>
        <v>#VALUE!</v>
      </c>
      <c r="L308" s="4" t="e">
        <f>Sorting!AO314</f>
        <v>#VALUE!</v>
      </c>
      <c r="M308" s="4" t="e">
        <f>Sorting!AS314</f>
        <v>#VALUE!</v>
      </c>
      <c r="N308" s="4" t="e">
        <f>Sorting!AW314</f>
        <v>#VALUE!</v>
      </c>
    </row>
    <row r="309" spans="1:14" ht="16.5" customHeight="1" x14ac:dyDescent="0.2">
      <c r="A309" s="2">
        <v>303</v>
      </c>
      <c r="B309" s="8" t="str">
        <f>Sorting!B315</f>
        <v xml:space="preserve">RPS23 </v>
      </c>
      <c r="C309" s="4" t="e">
        <f>Sorting!E315</f>
        <v>#VALUE!</v>
      </c>
      <c r="D309" s="4" t="e">
        <f>Sorting!I315</f>
        <v>#VALUE!</v>
      </c>
      <c r="E309" s="4" t="e">
        <f>Sorting!M315</f>
        <v>#VALUE!</v>
      </c>
      <c r="F309" s="4" t="e">
        <f>Sorting!Q315</f>
        <v>#VALUE!</v>
      </c>
      <c r="G309" s="4" t="e">
        <f>Sorting!U315</f>
        <v>#VALUE!</v>
      </c>
      <c r="H309" s="4" t="e">
        <f>Sorting!Y315</f>
        <v>#VALUE!</v>
      </c>
      <c r="I309" s="4" t="e">
        <f>Sorting!AC315</f>
        <v>#VALUE!</v>
      </c>
      <c r="J309" s="4" t="e">
        <f>Sorting!AG315</f>
        <v>#VALUE!</v>
      </c>
      <c r="K309" s="4" t="e">
        <f>Sorting!AK315</f>
        <v>#VALUE!</v>
      </c>
      <c r="L309" s="4" t="e">
        <f>Sorting!AO315</f>
        <v>#VALUE!</v>
      </c>
      <c r="M309" s="4" t="e">
        <f>Sorting!AS315</f>
        <v>#VALUE!</v>
      </c>
      <c r="N309" s="4" t="e">
        <f>Sorting!AW315</f>
        <v>#VALUE!</v>
      </c>
    </row>
    <row r="310" spans="1:14" ht="16.5" customHeight="1" x14ac:dyDescent="0.2">
      <c r="A310" s="2">
        <v>304</v>
      </c>
      <c r="B310" s="8" t="str">
        <f>Sorting!B316</f>
        <v>RPS25</v>
      </c>
      <c r="C310" s="4" t="e">
        <f>Sorting!E316</f>
        <v>#VALUE!</v>
      </c>
      <c r="D310" s="4" t="e">
        <f>Sorting!I316</f>
        <v>#VALUE!</v>
      </c>
      <c r="E310" s="4" t="e">
        <f>Sorting!M316</f>
        <v>#VALUE!</v>
      </c>
      <c r="F310" s="4" t="e">
        <f>Sorting!Q316</f>
        <v>#VALUE!</v>
      </c>
      <c r="G310" s="4" t="e">
        <f>Sorting!U316</f>
        <v>#VALUE!</v>
      </c>
      <c r="H310" s="4" t="e">
        <f>Sorting!Y316</f>
        <v>#VALUE!</v>
      </c>
      <c r="I310" s="4" t="e">
        <f>Sorting!AC316</f>
        <v>#VALUE!</v>
      </c>
      <c r="J310" s="4" t="e">
        <f>Sorting!AG316</f>
        <v>#VALUE!</v>
      </c>
      <c r="K310" s="4" t="e">
        <f>Sorting!AK316</f>
        <v>#VALUE!</v>
      </c>
      <c r="L310" s="4" t="e">
        <f>Sorting!AO316</f>
        <v>#VALUE!</v>
      </c>
      <c r="M310" s="4" t="e">
        <f>Sorting!AS316</f>
        <v>#VALUE!</v>
      </c>
      <c r="N310" s="4" t="e">
        <f>Sorting!AW316</f>
        <v>#VALUE!</v>
      </c>
    </row>
    <row r="311" spans="1:14" ht="16.5" customHeight="1" x14ac:dyDescent="0.2">
      <c r="A311" s="2">
        <v>305</v>
      </c>
      <c r="B311" s="8" t="str">
        <f>Sorting!B317</f>
        <v xml:space="preserve">RPS3 </v>
      </c>
      <c r="C311" s="4" t="e">
        <f>Sorting!E317</f>
        <v>#VALUE!</v>
      </c>
      <c r="D311" s="4" t="e">
        <f>Sorting!I317</f>
        <v>#VALUE!</v>
      </c>
      <c r="E311" s="4" t="e">
        <f>Sorting!M317</f>
        <v>#VALUE!</v>
      </c>
      <c r="F311" s="4" t="e">
        <f>Sorting!Q317</f>
        <v>#VALUE!</v>
      </c>
      <c r="G311" s="4" t="e">
        <f>Sorting!U317</f>
        <v>#VALUE!</v>
      </c>
      <c r="H311" s="4" t="e">
        <f>Sorting!Y317</f>
        <v>#VALUE!</v>
      </c>
      <c r="I311" s="4" t="e">
        <f>Sorting!AC317</f>
        <v>#VALUE!</v>
      </c>
      <c r="J311" s="4" t="e">
        <f>Sorting!AG317</f>
        <v>#VALUE!</v>
      </c>
      <c r="K311" s="4" t="e">
        <f>Sorting!AK317</f>
        <v>#VALUE!</v>
      </c>
      <c r="L311" s="4" t="e">
        <f>Sorting!AO317</f>
        <v>#VALUE!</v>
      </c>
      <c r="M311" s="4" t="e">
        <f>Sorting!AS317</f>
        <v>#VALUE!</v>
      </c>
      <c r="N311" s="4" t="e">
        <f>Sorting!AW317</f>
        <v>#VALUE!</v>
      </c>
    </row>
    <row r="312" spans="1:14" ht="16.5" customHeight="1" x14ac:dyDescent="0.2">
      <c r="A312" s="2">
        <v>306</v>
      </c>
      <c r="B312" s="8" t="str">
        <f>Sorting!B318</f>
        <v>RPS3A</v>
      </c>
      <c r="C312" s="4" t="e">
        <f>Sorting!E318</f>
        <v>#VALUE!</v>
      </c>
      <c r="D312" s="4" t="e">
        <f>Sorting!I318</f>
        <v>#VALUE!</v>
      </c>
      <c r="E312" s="4" t="e">
        <f>Sorting!M318</f>
        <v>#VALUE!</v>
      </c>
      <c r="F312" s="4" t="e">
        <f>Sorting!Q318</f>
        <v>#VALUE!</v>
      </c>
      <c r="G312" s="4" t="e">
        <f>Sorting!U318</f>
        <v>#VALUE!</v>
      </c>
      <c r="H312" s="4" t="e">
        <f>Sorting!Y318</f>
        <v>#VALUE!</v>
      </c>
      <c r="I312" s="4" t="e">
        <f>Sorting!AC318</f>
        <v>#VALUE!</v>
      </c>
      <c r="J312" s="4" t="e">
        <f>Sorting!AG318</f>
        <v>#VALUE!</v>
      </c>
      <c r="K312" s="4" t="e">
        <f>Sorting!AK318</f>
        <v>#VALUE!</v>
      </c>
      <c r="L312" s="4" t="e">
        <f>Sorting!AO318</f>
        <v>#VALUE!</v>
      </c>
      <c r="M312" s="4" t="e">
        <f>Sorting!AS318</f>
        <v>#VALUE!</v>
      </c>
      <c r="N312" s="4" t="e">
        <f>Sorting!AW318</f>
        <v>#VALUE!</v>
      </c>
    </row>
    <row r="313" spans="1:14" ht="16.5" customHeight="1" x14ac:dyDescent="0.2">
      <c r="A313" s="2">
        <v>307</v>
      </c>
      <c r="B313" s="8" t="str">
        <f>Sorting!B319</f>
        <v>RPS4X</v>
      </c>
      <c r="C313" s="4" t="e">
        <f>Sorting!E319</f>
        <v>#VALUE!</v>
      </c>
      <c r="D313" s="4" t="e">
        <f>Sorting!I319</f>
        <v>#VALUE!</v>
      </c>
      <c r="E313" s="4" t="e">
        <f>Sorting!M319</f>
        <v>#VALUE!</v>
      </c>
      <c r="F313" s="4" t="e">
        <f>Sorting!Q319</f>
        <v>#VALUE!</v>
      </c>
      <c r="G313" s="4" t="e">
        <f>Sorting!U319</f>
        <v>#VALUE!</v>
      </c>
      <c r="H313" s="4" t="e">
        <f>Sorting!Y319</f>
        <v>#VALUE!</v>
      </c>
      <c r="I313" s="4" t="e">
        <f>Sorting!AC319</f>
        <v>#VALUE!</v>
      </c>
      <c r="J313" s="4" t="e">
        <f>Sorting!AG319</f>
        <v>#VALUE!</v>
      </c>
      <c r="K313" s="4" t="e">
        <f>Sorting!AK319</f>
        <v>#VALUE!</v>
      </c>
      <c r="L313" s="4" t="e">
        <f>Sorting!AO319</f>
        <v>#VALUE!</v>
      </c>
      <c r="M313" s="4" t="e">
        <f>Sorting!AS319</f>
        <v>#VALUE!</v>
      </c>
      <c r="N313" s="4" t="e">
        <f>Sorting!AW319</f>
        <v>#VALUE!</v>
      </c>
    </row>
    <row r="314" spans="1:14" ht="16.5" customHeight="1" x14ac:dyDescent="0.2">
      <c r="A314" s="2">
        <v>308</v>
      </c>
      <c r="B314" s="8" t="str">
        <f>Sorting!B320</f>
        <v xml:space="preserve">RPS5 </v>
      </c>
      <c r="C314" s="4" t="e">
        <f>Sorting!E320</f>
        <v>#VALUE!</v>
      </c>
      <c r="D314" s="4" t="e">
        <f>Sorting!I320</f>
        <v>#VALUE!</v>
      </c>
      <c r="E314" s="4" t="e">
        <f>Sorting!M320</f>
        <v>#VALUE!</v>
      </c>
      <c r="F314" s="4" t="e">
        <f>Sorting!Q320</f>
        <v>#VALUE!</v>
      </c>
      <c r="G314" s="4" t="e">
        <f>Sorting!U320</f>
        <v>#VALUE!</v>
      </c>
      <c r="H314" s="4" t="e">
        <f>Sorting!Y320</f>
        <v>#VALUE!</v>
      </c>
      <c r="I314" s="4" t="e">
        <f>Sorting!AC320</f>
        <v>#VALUE!</v>
      </c>
      <c r="J314" s="4" t="e">
        <f>Sorting!AG320</f>
        <v>#VALUE!</v>
      </c>
      <c r="K314" s="4" t="e">
        <f>Sorting!AK320</f>
        <v>#VALUE!</v>
      </c>
      <c r="L314" s="4" t="e">
        <f>Sorting!AO320</f>
        <v>#VALUE!</v>
      </c>
      <c r="M314" s="4" t="e">
        <f>Sorting!AS320</f>
        <v>#VALUE!</v>
      </c>
      <c r="N314" s="4" t="e">
        <f>Sorting!AW320</f>
        <v>#VALUE!</v>
      </c>
    </row>
    <row r="315" spans="1:14" ht="16.5" customHeight="1" x14ac:dyDescent="0.2">
      <c r="A315" s="2">
        <v>309</v>
      </c>
      <c r="B315" s="8" t="str">
        <f>Sorting!B321</f>
        <v>RPS8</v>
      </c>
      <c r="C315" s="4" t="e">
        <f>Sorting!E321</f>
        <v>#VALUE!</v>
      </c>
      <c r="D315" s="4" t="e">
        <f>Sorting!I321</f>
        <v>#VALUE!</v>
      </c>
      <c r="E315" s="4" t="e">
        <f>Sorting!M321</f>
        <v>#VALUE!</v>
      </c>
      <c r="F315" s="4" t="e">
        <f>Sorting!Q321</f>
        <v>#VALUE!</v>
      </c>
      <c r="G315" s="4" t="e">
        <f>Sorting!U321</f>
        <v>#VALUE!</v>
      </c>
      <c r="H315" s="4" t="e">
        <f>Sorting!Y321</f>
        <v>#VALUE!</v>
      </c>
      <c r="I315" s="4" t="e">
        <f>Sorting!AC321</f>
        <v>#VALUE!</v>
      </c>
      <c r="J315" s="4" t="e">
        <f>Sorting!AG321</f>
        <v>#VALUE!</v>
      </c>
      <c r="K315" s="4" t="e">
        <f>Sorting!AK321</f>
        <v>#VALUE!</v>
      </c>
      <c r="L315" s="4" t="e">
        <f>Sorting!AO321</f>
        <v>#VALUE!</v>
      </c>
      <c r="M315" s="4" t="e">
        <f>Sorting!AS321</f>
        <v>#VALUE!</v>
      </c>
      <c r="N315" s="4" t="e">
        <f>Sorting!AW321</f>
        <v>#VALUE!</v>
      </c>
    </row>
    <row r="316" spans="1:14" ht="16.5" customHeight="1" x14ac:dyDescent="0.2">
      <c r="A316" s="2">
        <v>310</v>
      </c>
      <c r="B316" s="8" t="str">
        <f>Sorting!B322</f>
        <v>RPS9</v>
      </c>
      <c r="C316" s="4" t="e">
        <f>Sorting!E322</f>
        <v>#VALUE!</v>
      </c>
      <c r="D316" s="4" t="e">
        <f>Sorting!I322</f>
        <v>#VALUE!</v>
      </c>
      <c r="E316" s="4" t="e">
        <f>Sorting!M322</f>
        <v>#VALUE!</v>
      </c>
      <c r="F316" s="4" t="e">
        <f>Sorting!Q322</f>
        <v>#VALUE!</v>
      </c>
      <c r="G316" s="4" t="e">
        <f>Sorting!U322</f>
        <v>#VALUE!</v>
      </c>
      <c r="H316" s="4" t="e">
        <f>Sorting!Y322</f>
        <v>#VALUE!</v>
      </c>
      <c r="I316" s="4" t="e">
        <f>Sorting!AC322</f>
        <v>#VALUE!</v>
      </c>
      <c r="J316" s="4" t="e">
        <f>Sorting!AG322</f>
        <v>#VALUE!</v>
      </c>
      <c r="K316" s="4" t="e">
        <f>Sorting!AK322</f>
        <v>#VALUE!</v>
      </c>
      <c r="L316" s="4" t="e">
        <f>Sorting!AO322</f>
        <v>#VALUE!</v>
      </c>
      <c r="M316" s="4" t="e">
        <f>Sorting!AS322</f>
        <v>#VALUE!</v>
      </c>
      <c r="N316" s="4" t="e">
        <f>Sorting!AW322</f>
        <v>#VALUE!</v>
      </c>
    </row>
    <row r="317" spans="1:14" ht="16.5" customHeight="1" x14ac:dyDescent="0.2">
      <c r="A317" s="2">
        <v>311</v>
      </c>
      <c r="B317" s="8" t="str">
        <f>Sorting!B323</f>
        <v xml:space="preserve">RREB1 </v>
      </c>
      <c r="C317" s="4" t="e">
        <f>Sorting!E323</f>
        <v>#VALUE!</v>
      </c>
      <c r="D317" s="4" t="e">
        <f>Sorting!I323</f>
        <v>#VALUE!</v>
      </c>
      <c r="E317" s="4" t="e">
        <f>Sorting!M323</f>
        <v>#VALUE!</v>
      </c>
      <c r="F317" s="4" t="e">
        <f>Sorting!Q323</f>
        <v>#VALUE!</v>
      </c>
      <c r="G317" s="4" t="e">
        <f>Sorting!U323</f>
        <v>#VALUE!</v>
      </c>
      <c r="H317" s="4" t="e">
        <f>Sorting!Y323</f>
        <v>#VALUE!</v>
      </c>
      <c r="I317" s="4" t="e">
        <f>Sorting!AC323</f>
        <v>#VALUE!</v>
      </c>
      <c r="J317" s="4" t="e">
        <f>Sorting!AG323</f>
        <v>#VALUE!</v>
      </c>
      <c r="K317" s="4" t="e">
        <f>Sorting!AK323</f>
        <v>#VALUE!</v>
      </c>
      <c r="L317" s="4" t="e">
        <f>Sorting!AO323</f>
        <v>#VALUE!</v>
      </c>
      <c r="M317" s="4" t="e">
        <f>Sorting!AS323</f>
        <v>#VALUE!</v>
      </c>
      <c r="N317" s="4" t="e">
        <f>Sorting!AW323</f>
        <v>#VALUE!</v>
      </c>
    </row>
    <row r="318" spans="1:14" ht="16.5" customHeight="1" x14ac:dyDescent="0.2">
      <c r="A318" s="2">
        <v>312</v>
      </c>
      <c r="B318" s="8" t="str">
        <f>Sorting!B324</f>
        <v xml:space="preserve">RSF1 </v>
      </c>
      <c r="C318" s="4" t="e">
        <f>Sorting!E324</f>
        <v>#VALUE!</v>
      </c>
      <c r="D318" s="4" t="e">
        <f>Sorting!I324</f>
        <v>#VALUE!</v>
      </c>
      <c r="E318" s="4" t="e">
        <f>Sorting!M324</f>
        <v>#VALUE!</v>
      </c>
      <c r="F318" s="4" t="e">
        <f>Sorting!Q324</f>
        <v>#VALUE!</v>
      </c>
      <c r="G318" s="4" t="e">
        <f>Sorting!U324</f>
        <v>#VALUE!</v>
      </c>
      <c r="H318" s="4" t="e">
        <f>Sorting!Y324</f>
        <v>#VALUE!</v>
      </c>
      <c r="I318" s="4" t="e">
        <f>Sorting!AC324</f>
        <v>#VALUE!</v>
      </c>
      <c r="J318" s="4" t="e">
        <f>Sorting!AG324</f>
        <v>#VALUE!</v>
      </c>
      <c r="K318" s="4" t="e">
        <f>Sorting!AK324</f>
        <v>#VALUE!</v>
      </c>
      <c r="L318" s="4" t="e">
        <f>Sorting!AO324</f>
        <v>#VALUE!</v>
      </c>
      <c r="M318" s="4" t="e">
        <f>Sorting!AS324</f>
        <v>#VALUE!</v>
      </c>
      <c r="N318" s="4" t="e">
        <f>Sorting!AW324</f>
        <v>#VALUE!</v>
      </c>
    </row>
    <row r="319" spans="1:14" ht="16.5" customHeight="1" x14ac:dyDescent="0.2">
      <c r="A319" s="2">
        <v>313</v>
      </c>
      <c r="B319" s="8" t="str">
        <f>Sorting!B325</f>
        <v>RSU1</v>
      </c>
      <c r="C319" s="4" t="e">
        <f>Sorting!E325</f>
        <v>#VALUE!</v>
      </c>
      <c r="D319" s="4" t="e">
        <f>Sorting!I325</f>
        <v>#VALUE!</v>
      </c>
      <c r="E319" s="4" t="e">
        <f>Sorting!M325</f>
        <v>#VALUE!</v>
      </c>
      <c r="F319" s="4" t="e">
        <f>Sorting!Q325</f>
        <v>#VALUE!</v>
      </c>
      <c r="G319" s="4" t="e">
        <f>Sorting!U325</f>
        <v>#VALUE!</v>
      </c>
      <c r="H319" s="4" t="e">
        <f>Sorting!Y325</f>
        <v>#VALUE!</v>
      </c>
      <c r="I319" s="4" t="e">
        <f>Sorting!AC325</f>
        <v>#VALUE!</v>
      </c>
      <c r="J319" s="4" t="e">
        <f>Sorting!AG325</f>
        <v>#VALUE!</v>
      </c>
      <c r="K319" s="4" t="e">
        <f>Sorting!AK325</f>
        <v>#VALUE!</v>
      </c>
      <c r="L319" s="4" t="e">
        <f>Sorting!AO325</f>
        <v>#VALUE!</v>
      </c>
      <c r="M319" s="4" t="e">
        <f>Sorting!AS325</f>
        <v>#VALUE!</v>
      </c>
      <c r="N319" s="4" t="e">
        <f>Sorting!AW325</f>
        <v>#VALUE!</v>
      </c>
    </row>
    <row r="320" spans="1:14" ht="16.5" customHeight="1" x14ac:dyDescent="0.2">
      <c r="A320" s="2">
        <v>314</v>
      </c>
      <c r="B320" s="8" t="str">
        <f>Sorting!B326</f>
        <v>RUSC1</v>
      </c>
      <c r="C320" s="4" t="e">
        <f>Sorting!E326</f>
        <v>#VALUE!</v>
      </c>
      <c r="D320" s="4" t="e">
        <f>Sorting!I326</f>
        <v>#VALUE!</v>
      </c>
      <c r="E320" s="4" t="e">
        <f>Sorting!M326</f>
        <v>#VALUE!</v>
      </c>
      <c r="F320" s="4" t="e">
        <f>Sorting!Q326</f>
        <v>#VALUE!</v>
      </c>
      <c r="G320" s="4" t="e">
        <f>Sorting!U326</f>
        <v>#VALUE!</v>
      </c>
      <c r="H320" s="4" t="e">
        <f>Sorting!Y326</f>
        <v>#VALUE!</v>
      </c>
      <c r="I320" s="4" t="e">
        <f>Sorting!AC326</f>
        <v>#VALUE!</v>
      </c>
      <c r="J320" s="4" t="e">
        <f>Sorting!AG326</f>
        <v>#VALUE!</v>
      </c>
      <c r="K320" s="4" t="e">
        <f>Sorting!AK326</f>
        <v>#VALUE!</v>
      </c>
      <c r="L320" s="4" t="e">
        <f>Sorting!AO326</f>
        <v>#VALUE!</v>
      </c>
      <c r="M320" s="4" t="e">
        <f>Sorting!AS326</f>
        <v>#VALUE!</v>
      </c>
      <c r="N320" s="4" t="e">
        <f>Sorting!AW326</f>
        <v>#VALUE!</v>
      </c>
    </row>
    <row r="321" spans="1:14" ht="16.5" customHeight="1" x14ac:dyDescent="0.2">
      <c r="A321" s="2">
        <v>315</v>
      </c>
      <c r="B321" s="8" t="str">
        <f>Sorting!B327</f>
        <v>Septin 7</v>
      </c>
      <c r="C321" s="4" t="e">
        <f>Sorting!E327</f>
        <v>#VALUE!</v>
      </c>
      <c r="D321" s="4" t="e">
        <f>Sorting!I327</f>
        <v>#VALUE!</v>
      </c>
      <c r="E321" s="4" t="e">
        <f>Sorting!M327</f>
        <v>#VALUE!</v>
      </c>
      <c r="F321" s="4" t="e">
        <f>Sorting!Q327</f>
        <v>#VALUE!</v>
      </c>
      <c r="G321" s="4" t="e">
        <f>Sorting!U327</f>
        <v>#VALUE!</v>
      </c>
      <c r="H321" s="4" t="e">
        <f>Sorting!Y327</f>
        <v>#VALUE!</v>
      </c>
      <c r="I321" s="4" t="e">
        <f>Sorting!AC327</f>
        <v>#VALUE!</v>
      </c>
      <c r="J321" s="4" t="e">
        <f>Sorting!AG327</f>
        <v>#VALUE!</v>
      </c>
      <c r="K321" s="4" t="e">
        <f>Sorting!AK327</f>
        <v>#VALUE!</v>
      </c>
      <c r="L321" s="4" t="e">
        <f>Sorting!AO327</f>
        <v>#VALUE!</v>
      </c>
      <c r="M321" s="4" t="e">
        <f>Sorting!AS327</f>
        <v>#VALUE!</v>
      </c>
      <c r="N321" s="4" t="e">
        <f>Sorting!AW327</f>
        <v>#VALUE!</v>
      </c>
    </row>
    <row r="322" spans="1:14" ht="16.5" customHeight="1" x14ac:dyDescent="0.2">
      <c r="A322" s="2">
        <v>316</v>
      </c>
      <c r="B322" s="8" t="str">
        <f>Sorting!B328</f>
        <v>S100A1</v>
      </c>
      <c r="C322" s="4" t="e">
        <f>Sorting!E328</f>
        <v>#VALUE!</v>
      </c>
      <c r="D322" s="4" t="e">
        <f>Sorting!I328</f>
        <v>#VALUE!</v>
      </c>
      <c r="E322" s="4" t="e">
        <f>Sorting!M328</f>
        <v>#VALUE!</v>
      </c>
      <c r="F322" s="4" t="e">
        <f>Sorting!Q328</f>
        <v>#VALUE!</v>
      </c>
      <c r="G322" s="4" t="e">
        <f>Sorting!U328</f>
        <v>#VALUE!</v>
      </c>
      <c r="H322" s="4" t="e">
        <f>Sorting!Y328</f>
        <v>#VALUE!</v>
      </c>
      <c r="I322" s="4" t="e">
        <f>Sorting!AC328</f>
        <v>#VALUE!</v>
      </c>
      <c r="J322" s="4" t="e">
        <f>Sorting!AG328</f>
        <v>#VALUE!</v>
      </c>
      <c r="K322" s="4" t="e">
        <f>Sorting!AK328</f>
        <v>#VALUE!</v>
      </c>
      <c r="L322" s="4" t="e">
        <f>Sorting!AO328</f>
        <v>#VALUE!</v>
      </c>
      <c r="M322" s="4" t="e">
        <f>Sorting!AS328</f>
        <v>#VALUE!</v>
      </c>
      <c r="N322" s="4" t="e">
        <f>Sorting!AW328</f>
        <v>#VALUE!</v>
      </c>
    </row>
    <row r="323" spans="1:14" ht="16.5" customHeight="1" x14ac:dyDescent="0.2">
      <c r="A323" s="2">
        <v>317</v>
      </c>
      <c r="B323" s="8" t="str">
        <f>Sorting!B329</f>
        <v>S100A11</v>
      </c>
      <c r="C323" s="4" t="e">
        <f>Sorting!E329</f>
        <v>#VALUE!</v>
      </c>
      <c r="D323" s="4" t="e">
        <f>Sorting!I329</f>
        <v>#VALUE!</v>
      </c>
      <c r="E323" s="4" t="e">
        <f>Sorting!M329</f>
        <v>#VALUE!</v>
      </c>
      <c r="F323" s="4" t="e">
        <f>Sorting!Q329</f>
        <v>#VALUE!</v>
      </c>
      <c r="G323" s="4" t="e">
        <f>Sorting!U329</f>
        <v>#VALUE!</v>
      </c>
      <c r="H323" s="4" t="e">
        <f>Sorting!Y329</f>
        <v>#VALUE!</v>
      </c>
      <c r="I323" s="4" t="e">
        <f>Sorting!AC329</f>
        <v>#VALUE!</v>
      </c>
      <c r="J323" s="4" t="e">
        <f>Sorting!AG329</f>
        <v>#VALUE!</v>
      </c>
      <c r="K323" s="4" t="e">
        <f>Sorting!AK329</f>
        <v>#VALUE!</v>
      </c>
      <c r="L323" s="4" t="e">
        <f>Sorting!AO329</f>
        <v>#VALUE!</v>
      </c>
      <c r="M323" s="4" t="e">
        <f>Sorting!AS329</f>
        <v>#VALUE!</v>
      </c>
      <c r="N323" s="4" t="e">
        <f>Sorting!AW329</f>
        <v>#VALUE!</v>
      </c>
    </row>
    <row r="324" spans="1:14" ht="16.5" customHeight="1" x14ac:dyDescent="0.2">
      <c r="A324" s="2">
        <v>318</v>
      </c>
      <c r="B324" s="8" t="str">
        <f>Sorting!B334</f>
        <v>SBP-1</v>
      </c>
      <c r="C324" s="4" t="e">
        <f>Sorting!E334</f>
        <v>#VALUE!</v>
      </c>
      <c r="D324" s="4" t="e">
        <f>Sorting!I334</f>
        <v>#VALUE!</v>
      </c>
      <c r="E324" s="4" t="e">
        <f>Sorting!M334</f>
        <v>#VALUE!</v>
      </c>
      <c r="F324" s="4" t="e">
        <f>Sorting!Q334</f>
        <v>#VALUE!</v>
      </c>
      <c r="G324" s="4" t="e">
        <f>Sorting!U334</f>
        <v>#VALUE!</v>
      </c>
      <c r="H324" s="4" t="e">
        <f>Sorting!Y334</f>
        <v>#VALUE!</v>
      </c>
      <c r="I324" s="4" t="e">
        <f>Sorting!AC334</f>
        <v>#VALUE!</v>
      </c>
      <c r="J324" s="4" t="e">
        <f>Sorting!AG334</f>
        <v>#VALUE!</v>
      </c>
      <c r="K324" s="4" t="e">
        <f>Sorting!AK334</f>
        <v>#VALUE!</v>
      </c>
      <c r="L324" s="4" t="e">
        <f>Sorting!AO334</f>
        <v>#VALUE!</v>
      </c>
      <c r="M324" s="4" t="e">
        <f>Sorting!AS334</f>
        <v>#VALUE!</v>
      </c>
      <c r="N324" s="4" t="e">
        <f>Sorting!AW334</f>
        <v>#VALUE!</v>
      </c>
    </row>
    <row r="325" spans="1:14" ht="16.5" customHeight="1" x14ac:dyDescent="0.2">
      <c r="A325" s="2">
        <v>319</v>
      </c>
      <c r="B325" s="8" t="str">
        <f>Sorting!B335</f>
        <v>SC35</v>
      </c>
      <c r="C325" s="4" t="e">
        <f>Sorting!E335</f>
        <v>#VALUE!</v>
      </c>
      <c r="D325" s="4" t="e">
        <f>Sorting!I335</f>
        <v>#VALUE!</v>
      </c>
      <c r="E325" s="4" t="e">
        <f>Sorting!M335</f>
        <v>#VALUE!</v>
      </c>
      <c r="F325" s="4" t="e">
        <f>Sorting!Q335</f>
        <v>#VALUE!</v>
      </c>
      <c r="G325" s="4" t="e">
        <f>Sorting!U335</f>
        <v>#VALUE!</v>
      </c>
      <c r="H325" s="4" t="e">
        <f>Sorting!Y335</f>
        <v>#VALUE!</v>
      </c>
      <c r="I325" s="4" t="e">
        <f>Sorting!AC335</f>
        <v>#VALUE!</v>
      </c>
      <c r="J325" s="4" t="e">
        <f>Sorting!AG335</f>
        <v>#VALUE!</v>
      </c>
      <c r="K325" s="4" t="e">
        <f>Sorting!AK335</f>
        <v>#VALUE!</v>
      </c>
      <c r="L325" s="4" t="e">
        <f>Sorting!AO335</f>
        <v>#VALUE!</v>
      </c>
      <c r="M325" s="4" t="e">
        <f>Sorting!AS335</f>
        <v>#VALUE!</v>
      </c>
      <c r="N325" s="4" t="e">
        <f>Sorting!AW335</f>
        <v>#VALUE!</v>
      </c>
    </row>
    <row r="326" spans="1:14" ht="16.5" customHeight="1" x14ac:dyDescent="0.2">
      <c r="A326" s="2">
        <v>320</v>
      </c>
      <c r="B326" s="8" t="str">
        <f>Sorting!B336</f>
        <v>SCG</v>
      </c>
      <c r="C326" s="4" t="e">
        <f>Sorting!E336</f>
        <v>#VALUE!</v>
      </c>
      <c r="D326" s="4" t="e">
        <f>Sorting!I336</f>
        <v>#VALUE!</v>
      </c>
      <c r="E326" s="4" t="e">
        <f>Sorting!M336</f>
        <v>#VALUE!</v>
      </c>
      <c r="F326" s="4" t="e">
        <f>Sorting!Q336</f>
        <v>#VALUE!</v>
      </c>
      <c r="G326" s="4" t="e">
        <f>Sorting!U336</f>
        <v>#VALUE!</v>
      </c>
      <c r="H326" s="4" t="e">
        <f>Sorting!Y336</f>
        <v>#VALUE!</v>
      </c>
      <c r="I326" s="4" t="e">
        <f>Sorting!AC336</f>
        <v>#VALUE!</v>
      </c>
      <c r="J326" s="4" t="e">
        <f>Sorting!AG336</f>
        <v>#VALUE!</v>
      </c>
      <c r="K326" s="4" t="e">
        <f>Sorting!AK336</f>
        <v>#VALUE!</v>
      </c>
      <c r="L326" s="4" t="e">
        <f>Sorting!AO336</f>
        <v>#VALUE!</v>
      </c>
      <c r="M326" s="4" t="e">
        <f>Sorting!AS336</f>
        <v>#VALUE!</v>
      </c>
      <c r="N326" s="4" t="e">
        <f>Sorting!AW336</f>
        <v>#VALUE!</v>
      </c>
    </row>
    <row r="327" spans="1:14" ht="16.5" customHeight="1" x14ac:dyDescent="0.2">
      <c r="A327" s="2">
        <v>321</v>
      </c>
      <c r="B327" s="8" t="str">
        <f>Sorting!B337</f>
        <v>SCN3A</v>
      </c>
      <c r="C327" s="4" t="e">
        <f>Sorting!E337</f>
        <v>#VALUE!</v>
      </c>
      <c r="D327" s="4" t="e">
        <f>Sorting!I337</f>
        <v>#VALUE!</v>
      </c>
      <c r="E327" s="4" t="e">
        <f>Sorting!M337</f>
        <v>#VALUE!</v>
      </c>
      <c r="F327" s="4" t="e">
        <f>Sorting!Q337</f>
        <v>#VALUE!</v>
      </c>
      <c r="G327" s="4" t="e">
        <f>Sorting!U337</f>
        <v>#VALUE!</v>
      </c>
      <c r="H327" s="4" t="e">
        <f>Sorting!Y337</f>
        <v>#VALUE!</v>
      </c>
      <c r="I327" s="4" t="e">
        <f>Sorting!AC337</f>
        <v>#VALUE!</v>
      </c>
      <c r="J327" s="4" t="e">
        <f>Sorting!AG337</f>
        <v>#VALUE!</v>
      </c>
      <c r="K327" s="4" t="e">
        <f>Sorting!AK337</f>
        <v>#VALUE!</v>
      </c>
      <c r="L327" s="4" t="e">
        <f>Sorting!AO337</f>
        <v>#VALUE!</v>
      </c>
      <c r="M327" s="4" t="e">
        <f>Sorting!AS337</f>
        <v>#VALUE!</v>
      </c>
      <c r="N327" s="4" t="e">
        <f>Sorting!AW337</f>
        <v>#VALUE!</v>
      </c>
    </row>
    <row r="328" spans="1:14" ht="16.5" customHeight="1" x14ac:dyDescent="0.2">
      <c r="A328" s="2">
        <v>322</v>
      </c>
      <c r="B328" s="8" t="str">
        <f>Sorting!B338</f>
        <v>SCP2</v>
      </c>
      <c r="C328" s="4" t="e">
        <f>Sorting!E338</f>
        <v>#VALUE!</v>
      </c>
      <c r="D328" s="4" t="e">
        <f>Sorting!I338</f>
        <v>#VALUE!</v>
      </c>
      <c r="E328" s="4" t="e">
        <f>Sorting!M338</f>
        <v>#VALUE!</v>
      </c>
      <c r="F328" s="4" t="e">
        <f>Sorting!Q338</f>
        <v>#VALUE!</v>
      </c>
      <c r="G328" s="4" t="e">
        <f>Sorting!U338</f>
        <v>#VALUE!</v>
      </c>
      <c r="H328" s="4" t="e">
        <f>Sorting!Y338</f>
        <v>#VALUE!</v>
      </c>
      <c r="I328" s="4" t="e">
        <f>Sorting!AC338</f>
        <v>#VALUE!</v>
      </c>
      <c r="J328" s="4" t="e">
        <f>Sorting!AG338</f>
        <v>#VALUE!</v>
      </c>
      <c r="K328" s="4" t="e">
        <f>Sorting!AK338</f>
        <v>#VALUE!</v>
      </c>
      <c r="L328" s="4" t="e">
        <f>Sorting!AO338</f>
        <v>#VALUE!</v>
      </c>
      <c r="M328" s="4" t="e">
        <f>Sorting!AS338</f>
        <v>#VALUE!</v>
      </c>
      <c r="N328" s="4" t="e">
        <f>Sorting!AW338</f>
        <v>#VALUE!</v>
      </c>
    </row>
    <row r="329" spans="1:14" ht="16.5" customHeight="1" x14ac:dyDescent="0.2">
      <c r="A329" s="2">
        <v>323</v>
      </c>
      <c r="B329" s="8" t="str">
        <f>Sorting!B339</f>
        <v>SDNSF</v>
      </c>
      <c r="C329" s="4" t="e">
        <f>Sorting!E339</f>
        <v>#VALUE!</v>
      </c>
      <c r="D329" s="4" t="e">
        <f>Sorting!I339</f>
        <v>#VALUE!</v>
      </c>
      <c r="E329" s="4" t="e">
        <f>Sorting!M339</f>
        <v>#VALUE!</v>
      </c>
      <c r="F329" s="4" t="e">
        <f>Sorting!Q339</f>
        <v>#VALUE!</v>
      </c>
      <c r="G329" s="4" t="e">
        <f>Sorting!U339</f>
        <v>#VALUE!</v>
      </c>
      <c r="H329" s="4" t="e">
        <f>Sorting!Y339</f>
        <v>#VALUE!</v>
      </c>
      <c r="I329" s="4" t="e">
        <f>Sorting!AC339</f>
        <v>#VALUE!</v>
      </c>
      <c r="J329" s="4" t="e">
        <f>Sorting!AG339</f>
        <v>#VALUE!</v>
      </c>
      <c r="K329" s="4" t="e">
        <f>Sorting!AK339</f>
        <v>#VALUE!</v>
      </c>
      <c r="L329" s="4" t="e">
        <f>Sorting!AO339</f>
        <v>#VALUE!</v>
      </c>
      <c r="M329" s="4" t="e">
        <f>Sorting!AS339</f>
        <v>#VALUE!</v>
      </c>
      <c r="N329" s="4" t="e">
        <f>Sorting!AW339</f>
        <v>#VALUE!</v>
      </c>
    </row>
    <row r="330" spans="1:14" ht="16.5" customHeight="1" x14ac:dyDescent="0.2">
      <c r="A330" s="2">
        <v>324</v>
      </c>
      <c r="B330" s="8" t="str">
        <f>Sorting!B340</f>
        <v>SDPR</v>
      </c>
      <c r="C330" s="4" t="e">
        <f>Sorting!E340</f>
        <v>#VALUE!</v>
      </c>
      <c r="D330" s="4" t="e">
        <f>Sorting!I340</f>
        <v>#VALUE!</v>
      </c>
      <c r="E330" s="4" t="e">
        <f>Sorting!M340</f>
        <v>#VALUE!</v>
      </c>
      <c r="F330" s="4" t="e">
        <f>Sorting!Q340</f>
        <v>#VALUE!</v>
      </c>
      <c r="G330" s="4" t="e">
        <f>Sorting!U340</f>
        <v>#VALUE!</v>
      </c>
      <c r="H330" s="4" t="e">
        <f>Sorting!Y340</f>
        <v>#VALUE!</v>
      </c>
      <c r="I330" s="4" t="e">
        <f>Sorting!AC340</f>
        <v>#VALUE!</v>
      </c>
      <c r="J330" s="4" t="e">
        <f>Sorting!AG340</f>
        <v>#VALUE!</v>
      </c>
      <c r="K330" s="4" t="e">
        <f>Sorting!AK340</f>
        <v>#VALUE!</v>
      </c>
      <c r="L330" s="4" t="e">
        <f>Sorting!AO340</f>
        <v>#VALUE!</v>
      </c>
      <c r="M330" s="4" t="e">
        <f>Sorting!AS340</f>
        <v>#VALUE!</v>
      </c>
      <c r="N330" s="4" t="e">
        <f>Sorting!AW340</f>
        <v>#VALUE!</v>
      </c>
    </row>
    <row r="331" spans="1:14" ht="16.5" customHeight="1" x14ac:dyDescent="0.2">
      <c r="A331" s="2">
        <v>325</v>
      </c>
      <c r="B331" s="8" t="str">
        <f>Sorting!B341</f>
        <v>SECISBP2</v>
      </c>
      <c r="C331" s="4" t="e">
        <f>Sorting!E341</f>
        <v>#VALUE!</v>
      </c>
      <c r="D331" s="4" t="e">
        <f>Sorting!I341</f>
        <v>#VALUE!</v>
      </c>
      <c r="E331" s="4" t="e">
        <f>Sorting!M341</f>
        <v>#VALUE!</v>
      </c>
      <c r="F331" s="4" t="e">
        <f>Sorting!Q341</f>
        <v>#VALUE!</v>
      </c>
      <c r="G331" s="4" t="e">
        <f>Sorting!U341</f>
        <v>#VALUE!</v>
      </c>
      <c r="H331" s="4" t="e">
        <f>Sorting!Y341</f>
        <v>#VALUE!</v>
      </c>
      <c r="I331" s="4" t="e">
        <f>Sorting!AC341</f>
        <v>#VALUE!</v>
      </c>
      <c r="J331" s="4" t="e">
        <f>Sorting!AG341</f>
        <v>#VALUE!</v>
      </c>
      <c r="K331" s="4" t="e">
        <f>Sorting!AK341</f>
        <v>#VALUE!</v>
      </c>
      <c r="L331" s="4" t="e">
        <f>Sorting!AO341</f>
        <v>#VALUE!</v>
      </c>
      <c r="M331" s="4" t="e">
        <f>Sorting!AS341</f>
        <v>#VALUE!</v>
      </c>
      <c r="N331" s="4" t="e">
        <f>Sorting!AW341</f>
        <v>#VALUE!</v>
      </c>
    </row>
    <row r="332" spans="1:14" ht="16.5" customHeight="1" x14ac:dyDescent="0.2">
      <c r="A332" s="2">
        <v>326</v>
      </c>
      <c r="B332" s="8" t="str">
        <f>Sorting!B342</f>
        <v>Secretogranin V</v>
      </c>
      <c r="C332" s="4" t="e">
        <f>Sorting!E342</f>
        <v>#VALUE!</v>
      </c>
      <c r="D332" s="4" t="e">
        <f>Sorting!I342</f>
        <v>#VALUE!</v>
      </c>
      <c r="E332" s="4" t="e">
        <f>Sorting!M342</f>
        <v>#VALUE!</v>
      </c>
      <c r="F332" s="4" t="e">
        <f>Sorting!Q342</f>
        <v>#VALUE!</v>
      </c>
      <c r="G332" s="4" t="e">
        <f>Sorting!U342</f>
        <v>#VALUE!</v>
      </c>
      <c r="H332" s="4" t="e">
        <f>Sorting!Y342</f>
        <v>#VALUE!</v>
      </c>
      <c r="I332" s="4" t="e">
        <f>Sorting!AC342</f>
        <v>#VALUE!</v>
      </c>
      <c r="J332" s="4" t="e">
        <f>Sorting!AG342</f>
        <v>#VALUE!</v>
      </c>
      <c r="K332" s="4" t="e">
        <f>Sorting!AK342</f>
        <v>#VALUE!</v>
      </c>
      <c r="L332" s="4" t="e">
        <f>Sorting!AO342</f>
        <v>#VALUE!</v>
      </c>
      <c r="M332" s="4" t="e">
        <f>Sorting!AS342</f>
        <v>#VALUE!</v>
      </c>
      <c r="N332" s="4" t="e">
        <f>Sorting!AW342</f>
        <v>#VALUE!</v>
      </c>
    </row>
    <row r="333" spans="1:14" ht="16.5" customHeight="1" x14ac:dyDescent="0.2">
      <c r="A333" s="2">
        <v>327</v>
      </c>
      <c r="B333" s="8" t="str">
        <f>Sorting!B343</f>
        <v>Semaphorin 6B</v>
      </c>
      <c r="C333" s="4" t="e">
        <f>Sorting!E343</f>
        <v>#VALUE!</v>
      </c>
      <c r="D333" s="4" t="e">
        <f>Sorting!I343</f>
        <v>#VALUE!</v>
      </c>
      <c r="E333" s="4" t="e">
        <f>Sorting!M343</f>
        <v>#VALUE!</v>
      </c>
      <c r="F333" s="4" t="e">
        <f>Sorting!Q343</f>
        <v>#VALUE!</v>
      </c>
      <c r="G333" s="4" t="e">
        <f>Sorting!U343</f>
        <v>#VALUE!</v>
      </c>
      <c r="H333" s="4" t="e">
        <f>Sorting!Y343</f>
        <v>#VALUE!</v>
      </c>
      <c r="I333" s="4" t="e">
        <f>Sorting!AC343</f>
        <v>#VALUE!</v>
      </c>
      <c r="J333" s="4" t="e">
        <f>Sorting!AG343</f>
        <v>#VALUE!</v>
      </c>
      <c r="K333" s="4" t="e">
        <f>Sorting!AK343</f>
        <v>#VALUE!</v>
      </c>
      <c r="L333" s="4" t="e">
        <f>Sorting!AO343</f>
        <v>#VALUE!</v>
      </c>
      <c r="M333" s="4" t="e">
        <f>Sorting!AS343</f>
        <v>#VALUE!</v>
      </c>
      <c r="N333" s="4" t="e">
        <f>Sorting!AW343</f>
        <v>#VALUE!</v>
      </c>
    </row>
    <row r="334" spans="1:14" ht="16.5" customHeight="1" x14ac:dyDescent="0.2">
      <c r="A334" s="2">
        <v>328</v>
      </c>
      <c r="B334" s="8" t="str">
        <f>Sorting!B344</f>
        <v>Semaphorin 7A</v>
      </c>
      <c r="C334" s="4" t="e">
        <f>Sorting!E344</f>
        <v>#VALUE!</v>
      </c>
      <c r="D334" s="4" t="e">
        <f>Sorting!I344</f>
        <v>#VALUE!</v>
      </c>
      <c r="E334" s="4" t="e">
        <f>Sorting!M344</f>
        <v>#VALUE!</v>
      </c>
      <c r="F334" s="4" t="e">
        <f>Sorting!Q344</f>
        <v>#VALUE!</v>
      </c>
      <c r="G334" s="4" t="e">
        <f>Sorting!U344</f>
        <v>#VALUE!</v>
      </c>
      <c r="H334" s="4" t="e">
        <f>Sorting!Y344</f>
        <v>#VALUE!</v>
      </c>
      <c r="I334" s="4" t="e">
        <f>Sorting!AC344</f>
        <v>#VALUE!</v>
      </c>
      <c r="J334" s="4" t="e">
        <f>Sorting!AG344</f>
        <v>#VALUE!</v>
      </c>
      <c r="K334" s="4" t="e">
        <f>Sorting!AK344</f>
        <v>#VALUE!</v>
      </c>
      <c r="L334" s="4" t="e">
        <f>Sorting!AO344</f>
        <v>#VALUE!</v>
      </c>
      <c r="M334" s="4" t="e">
        <f>Sorting!AS344</f>
        <v>#VALUE!</v>
      </c>
      <c r="N334" s="4" t="e">
        <f>Sorting!AW344</f>
        <v>#VALUE!</v>
      </c>
    </row>
    <row r="335" spans="1:14" ht="16.5" customHeight="1" x14ac:dyDescent="0.2">
      <c r="A335" s="2">
        <v>329</v>
      </c>
      <c r="B335" s="8" t="str">
        <f>Sorting!B345</f>
        <v xml:space="preserve">SERBP1 </v>
      </c>
      <c r="C335" s="4" t="e">
        <f>Sorting!E345</f>
        <v>#VALUE!</v>
      </c>
      <c r="D335" s="4" t="e">
        <f>Sorting!I345</f>
        <v>#VALUE!</v>
      </c>
      <c r="E335" s="4" t="e">
        <f>Sorting!M345</f>
        <v>#VALUE!</v>
      </c>
      <c r="F335" s="4" t="e">
        <f>Sorting!Q345</f>
        <v>#VALUE!</v>
      </c>
      <c r="G335" s="4" t="e">
        <f>Sorting!U345</f>
        <v>#VALUE!</v>
      </c>
      <c r="H335" s="4" t="e">
        <f>Sorting!Y345</f>
        <v>#VALUE!</v>
      </c>
      <c r="I335" s="4" t="e">
        <f>Sorting!AC345</f>
        <v>#VALUE!</v>
      </c>
      <c r="J335" s="4" t="e">
        <f>Sorting!AG345</f>
        <v>#VALUE!</v>
      </c>
      <c r="K335" s="4" t="e">
        <f>Sorting!AK345</f>
        <v>#VALUE!</v>
      </c>
      <c r="L335" s="4" t="e">
        <f>Sorting!AO345</f>
        <v>#VALUE!</v>
      </c>
      <c r="M335" s="4" t="e">
        <f>Sorting!AS345</f>
        <v>#VALUE!</v>
      </c>
      <c r="N335" s="4" t="e">
        <f>Sorting!AW345</f>
        <v>#VALUE!</v>
      </c>
    </row>
    <row r="336" spans="1:14" ht="16.5" customHeight="1" x14ac:dyDescent="0.2">
      <c r="A336" s="2">
        <v>330</v>
      </c>
      <c r="B336" s="8" t="str">
        <f>Sorting!B346</f>
        <v>Serpin A11</v>
      </c>
      <c r="C336" s="4" t="e">
        <f>Sorting!E346</f>
        <v>#VALUE!</v>
      </c>
      <c r="D336" s="4" t="e">
        <f>Sorting!I346</f>
        <v>#VALUE!</v>
      </c>
      <c r="E336" s="4" t="e">
        <f>Sorting!M346</f>
        <v>#VALUE!</v>
      </c>
      <c r="F336" s="4" t="e">
        <f>Sorting!Q346</f>
        <v>#VALUE!</v>
      </c>
      <c r="G336" s="4" t="e">
        <f>Sorting!U346</f>
        <v>#VALUE!</v>
      </c>
      <c r="H336" s="4" t="e">
        <f>Sorting!Y346</f>
        <v>#VALUE!</v>
      </c>
      <c r="I336" s="4" t="e">
        <f>Sorting!AC346</f>
        <v>#VALUE!</v>
      </c>
      <c r="J336" s="4" t="e">
        <f>Sorting!AG346</f>
        <v>#VALUE!</v>
      </c>
      <c r="K336" s="4" t="e">
        <f>Sorting!AK346</f>
        <v>#VALUE!</v>
      </c>
      <c r="L336" s="4" t="e">
        <f>Sorting!AO346</f>
        <v>#VALUE!</v>
      </c>
      <c r="M336" s="4" t="e">
        <f>Sorting!AS346</f>
        <v>#VALUE!</v>
      </c>
      <c r="N336" s="4" t="e">
        <f>Sorting!AW346</f>
        <v>#VALUE!</v>
      </c>
    </row>
    <row r="337" spans="1:14" ht="16.5" customHeight="1" x14ac:dyDescent="0.2">
      <c r="A337" s="2">
        <v>331</v>
      </c>
      <c r="B337" s="8" t="str">
        <f>Sorting!B347</f>
        <v>Serpin A7</v>
      </c>
      <c r="C337" s="4" t="e">
        <f>Sorting!E347</f>
        <v>#VALUE!</v>
      </c>
      <c r="D337" s="4" t="e">
        <f>Sorting!I347</f>
        <v>#VALUE!</v>
      </c>
      <c r="E337" s="4" t="e">
        <f>Sorting!M347</f>
        <v>#VALUE!</v>
      </c>
      <c r="F337" s="4" t="e">
        <f>Sorting!Q347</f>
        <v>#VALUE!</v>
      </c>
      <c r="G337" s="4" t="e">
        <f>Sorting!U347</f>
        <v>#VALUE!</v>
      </c>
      <c r="H337" s="4" t="e">
        <f>Sorting!Y347</f>
        <v>#VALUE!</v>
      </c>
      <c r="I337" s="4" t="e">
        <f>Sorting!AC347</f>
        <v>#VALUE!</v>
      </c>
      <c r="J337" s="4" t="e">
        <f>Sorting!AG347</f>
        <v>#VALUE!</v>
      </c>
      <c r="K337" s="4" t="e">
        <f>Sorting!AK347</f>
        <v>#VALUE!</v>
      </c>
      <c r="L337" s="4" t="e">
        <f>Sorting!AO347</f>
        <v>#VALUE!</v>
      </c>
      <c r="M337" s="4" t="e">
        <f>Sorting!AS347</f>
        <v>#VALUE!</v>
      </c>
      <c r="N337" s="4" t="e">
        <f>Sorting!AW347</f>
        <v>#VALUE!</v>
      </c>
    </row>
    <row r="338" spans="1:14" ht="16.5" customHeight="1" x14ac:dyDescent="0.2">
      <c r="A338" s="2">
        <v>332</v>
      </c>
      <c r="B338" s="8" t="str">
        <f>Sorting!B348</f>
        <v>Serpin B3D</v>
      </c>
      <c r="C338" s="4" t="e">
        <f>Sorting!E348</f>
        <v>#VALUE!</v>
      </c>
      <c r="D338" s="4" t="e">
        <f>Sorting!I348</f>
        <v>#VALUE!</v>
      </c>
      <c r="E338" s="4" t="e">
        <f>Sorting!M348</f>
        <v>#VALUE!</v>
      </c>
      <c r="F338" s="4" t="e">
        <f>Sorting!Q348</f>
        <v>#VALUE!</v>
      </c>
      <c r="G338" s="4" t="e">
        <f>Sorting!U348</f>
        <v>#VALUE!</v>
      </c>
      <c r="H338" s="4" t="e">
        <f>Sorting!Y348</f>
        <v>#VALUE!</v>
      </c>
      <c r="I338" s="4" t="e">
        <f>Sorting!AC348</f>
        <v>#VALUE!</v>
      </c>
      <c r="J338" s="4" t="e">
        <f>Sorting!AG348</f>
        <v>#VALUE!</v>
      </c>
      <c r="K338" s="4" t="e">
        <f>Sorting!AK348</f>
        <v>#VALUE!</v>
      </c>
      <c r="L338" s="4" t="e">
        <f>Sorting!AO348</f>
        <v>#VALUE!</v>
      </c>
      <c r="M338" s="4" t="e">
        <f>Sorting!AS348</f>
        <v>#VALUE!</v>
      </c>
      <c r="N338" s="4" t="e">
        <f>Sorting!AW348</f>
        <v>#VALUE!</v>
      </c>
    </row>
    <row r="339" spans="1:14" ht="16.5" customHeight="1" x14ac:dyDescent="0.2">
      <c r="A339" s="2">
        <v>333</v>
      </c>
      <c r="B339" s="8" t="str">
        <f>Sorting!B349</f>
        <v>Serpin B6</v>
      </c>
      <c r="C339" s="4" t="e">
        <f>Sorting!E349</f>
        <v>#VALUE!</v>
      </c>
      <c r="D339" s="4" t="e">
        <f>Sorting!I349</f>
        <v>#VALUE!</v>
      </c>
      <c r="E339" s="4" t="e">
        <f>Sorting!M349</f>
        <v>#VALUE!</v>
      </c>
      <c r="F339" s="4" t="e">
        <f>Sorting!Q349</f>
        <v>#VALUE!</v>
      </c>
      <c r="G339" s="4" t="e">
        <f>Sorting!U349</f>
        <v>#VALUE!</v>
      </c>
      <c r="H339" s="4" t="e">
        <f>Sorting!Y349</f>
        <v>#VALUE!</v>
      </c>
      <c r="I339" s="4" t="e">
        <f>Sorting!AC349</f>
        <v>#VALUE!</v>
      </c>
      <c r="J339" s="4" t="e">
        <f>Sorting!AG349</f>
        <v>#VALUE!</v>
      </c>
      <c r="K339" s="4" t="e">
        <f>Sorting!AK349</f>
        <v>#VALUE!</v>
      </c>
      <c r="L339" s="4" t="e">
        <f>Sorting!AO349</f>
        <v>#VALUE!</v>
      </c>
      <c r="M339" s="4" t="e">
        <f>Sorting!AS349</f>
        <v>#VALUE!</v>
      </c>
      <c r="N339" s="4" t="e">
        <f>Sorting!AW349</f>
        <v>#VALUE!</v>
      </c>
    </row>
    <row r="340" spans="1:14" ht="16.5" customHeight="1" x14ac:dyDescent="0.2">
      <c r="A340" s="2">
        <v>334</v>
      </c>
      <c r="B340" s="8" t="str">
        <f>Sorting!B350</f>
        <v>Serpin B8</v>
      </c>
      <c r="C340" s="4" t="e">
        <f>Sorting!E350</f>
        <v>#VALUE!</v>
      </c>
      <c r="D340" s="4" t="e">
        <f>Sorting!I350</f>
        <v>#VALUE!</v>
      </c>
      <c r="E340" s="4" t="e">
        <f>Sorting!M350</f>
        <v>#VALUE!</v>
      </c>
      <c r="F340" s="4" t="e">
        <f>Sorting!Q350</f>
        <v>#VALUE!</v>
      </c>
      <c r="G340" s="4" t="e">
        <f>Sorting!U350</f>
        <v>#VALUE!</v>
      </c>
      <c r="H340" s="4" t="e">
        <f>Sorting!Y350</f>
        <v>#VALUE!</v>
      </c>
      <c r="I340" s="4" t="e">
        <f>Sorting!AC350</f>
        <v>#VALUE!</v>
      </c>
      <c r="J340" s="4" t="e">
        <f>Sorting!AG350</f>
        <v>#VALUE!</v>
      </c>
      <c r="K340" s="4" t="e">
        <f>Sorting!AK350</f>
        <v>#VALUE!</v>
      </c>
      <c r="L340" s="4" t="e">
        <f>Sorting!AO350</f>
        <v>#VALUE!</v>
      </c>
      <c r="M340" s="4" t="e">
        <f>Sorting!AS350</f>
        <v>#VALUE!</v>
      </c>
      <c r="N340" s="4" t="e">
        <f>Sorting!AW350</f>
        <v>#VALUE!</v>
      </c>
    </row>
    <row r="341" spans="1:14" ht="16.5" customHeight="1" x14ac:dyDescent="0.2">
      <c r="A341" s="2">
        <v>335</v>
      </c>
      <c r="B341" s="8" t="str">
        <f>Sorting!B351</f>
        <v>Serpin F2</v>
      </c>
      <c r="C341" s="4" t="e">
        <f>Sorting!E351</f>
        <v>#VALUE!</v>
      </c>
      <c r="D341" s="4" t="e">
        <f>Sorting!I351</f>
        <v>#VALUE!</v>
      </c>
      <c r="E341" s="4" t="e">
        <f>Sorting!M351</f>
        <v>#VALUE!</v>
      </c>
      <c r="F341" s="4" t="e">
        <f>Sorting!Q351</f>
        <v>#VALUE!</v>
      </c>
      <c r="G341" s="4" t="e">
        <f>Sorting!U351</f>
        <v>#VALUE!</v>
      </c>
      <c r="H341" s="4" t="e">
        <f>Sorting!Y351</f>
        <v>#VALUE!</v>
      </c>
      <c r="I341" s="4" t="e">
        <f>Sorting!AC351</f>
        <v>#VALUE!</v>
      </c>
      <c r="J341" s="4" t="e">
        <f>Sorting!AG351</f>
        <v>#VALUE!</v>
      </c>
      <c r="K341" s="4" t="e">
        <f>Sorting!AK351</f>
        <v>#VALUE!</v>
      </c>
      <c r="L341" s="4" t="e">
        <f>Sorting!AO351</f>
        <v>#VALUE!</v>
      </c>
      <c r="M341" s="4" t="e">
        <f>Sorting!AS351</f>
        <v>#VALUE!</v>
      </c>
      <c r="N341" s="4" t="e">
        <f>Sorting!AW351</f>
        <v>#VALUE!</v>
      </c>
    </row>
    <row r="342" spans="1:14" ht="16.5" customHeight="1" x14ac:dyDescent="0.2">
      <c r="A342" s="2">
        <v>336</v>
      </c>
      <c r="B342" s="8" t="str">
        <f>Sorting!B352</f>
        <v>Serpin H1</v>
      </c>
      <c r="C342" s="4" t="e">
        <f>Sorting!E352</f>
        <v>#VALUE!</v>
      </c>
      <c r="D342" s="4" t="e">
        <f>Sorting!I352</f>
        <v>#VALUE!</v>
      </c>
      <c r="E342" s="4" t="e">
        <f>Sorting!M352</f>
        <v>#VALUE!</v>
      </c>
      <c r="F342" s="4" t="e">
        <f>Sorting!Q352</f>
        <v>#VALUE!</v>
      </c>
      <c r="G342" s="4" t="e">
        <f>Sorting!U352</f>
        <v>#VALUE!</v>
      </c>
      <c r="H342" s="4" t="e">
        <f>Sorting!Y352</f>
        <v>#VALUE!</v>
      </c>
      <c r="I342" s="4" t="e">
        <f>Sorting!AC352</f>
        <v>#VALUE!</v>
      </c>
      <c r="J342" s="4" t="e">
        <f>Sorting!AG352</f>
        <v>#VALUE!</v>
      </c>
      <c r="K342" s="4" t="e">
        <f>Sorting!AK352</f>
        <v>#VALUE!</v>
      </c>
      <c r="L342" s="4" t="e">
        <f>Sorting!AO352</f>
        <v>#VALUE!</v>
      </c>
      <c r="M342" s="4" t="e">
        <f>Sorting!AS352</f>
        <v>#VALUE!</v>
      </c>
      <c r="N342" s="4" t="e">
        <f>Sorting!AW352</f>
        <v>#VALUE!</v>
      </c>
    </row>
    <row r="343" spans="1:14" ht="16.5" customHeight="1" x14ac:dyDescent="0.2">
      <c r="A343" s="2">
        <v>337</v>
      </c>
      <c r="B343" s="8" t="str">
        <f>Sorting!B353</f>
        <v>Serpin A10</v>
      </c>
      <c r="C343" s="4" t="e">
        <f>Sorting!E353</f>
        <v>#VALUE!</v>
      </c>
      <c r="D343" s="4" t="e">
        <f>Sorting!I353</f>
        <v>#VALUE!</v>
      </c>
      <c r="E343" s="4" t="e">
        <f>Sorting!M353</f>
        <v>#VALUE!</v>
      </c>
      <c r="F343" s="4" t="e">
        <f>Sorting!Q353</f>
        <v>#VALUE!</v>
      </c>
      <c r="G343" s="4" t="e">
        <f>Sorting!U353</f>
        <v>#VALUE!</v>
      </c>
      <c r="H343" s="4" t="e">
        <f>Sorting!Y353</f>
        <v>#VALUE!</v>
      </c>
      <c r="I343" s="4" t="e">
        <f>Sorting!AC353</f>
        <v>#VALUE!</v>
      </c>
      <c r="J343" s="4" t="e">
        <f>Sorting!AG353</f>
        <v>#VALUE!</v>
      </c>
      <c r="K343" s="4" t="e">
        <f>Sorting!AK353</f>
        <v>#VALUE!</v>
      </c>
      <c r="L343" s="4" t="e">
        <f>Sorting!AO353</f>
        <v>#VALUE!</v>
      </c>
      <c r="M343" s="4" t="e">
        <f>Sorting!AS353</f>
        <v>#VALUE!</v>
      </c>
      <c r="N343" s="4" t="e">
        <f>Sorting!AW353</f>
        <v>#VALUE!</v>
      </c>
    </row>
    <row r="344" spans="1:14" ht="16.5" customHeight="1" x14ac:dyDescent="0.2">
      <c r="A344" s="2">
        <v>338</v>
      </c>
      <c r="B344" s="8" t="str">
        <f>Sorting!B354</f>
        <v>SERPINB1</v>
      </c>
      <c r="C344" s="4" t="e">
        <f>Sorting!E354</f>
        <v>#VALUE!</v>
      </c>
      <c r="D344" s="4" t="e">
        <f>Sorting!I354</f>
        <v>#VALUE!</v>
      </c>
      <c r="E344" s="4" t="e">
        <f>Sorting!M354</f>
        <v>#VALUE!</v>
      </c>
      <c r="F344" s="4" t="e">
        <f>Sorting!Q354</f>
        <v>#VALUE!</v>
      </c>
      <c r="G344" s="4" t="e">
        <f>Sorting!U354</f>
        <v>#VALUE!</v>
      </c>
      <c r="H344" s="4" t="e">
        <f>Sorting!Y354</f>
        <v>#VALUE!</v>
      </c>
      <c r="I344" s="4" t="e">
        <f>Sorting!AC354</f>
        <v>#VALUE!</v>
      </c>
      <c r="J344" s="4" t="e">
        <f>Sorting!AG354</f>
        <v>#VALUE!</v>
      </c>
      <c r="K344" s="4" t="e">
        <f>Sorting!AK354</f>
        <v>#VALUE!</v>
      </c>
      <c r="L344" s="4" t="e">
        <f>Sorting!AO354</f>
        <v>#VALUE!</v>
      </c>
      <c r="M344" s="4" t="e">
        <f>Sorting!AS354</f>
        <v>#VALUE!</v>
      </c>
      <c r="N344" s="4" t="e">
        <f>Sorting!AW354</f>
        <v>#VALUE!</v>
      </c>
    </row>
    <row r="345" spans="1:14" ht="16.5" customHeight="1" x14ac:dyDescent="0.2">
      <c r="A345" s="2">
        <v>339</v>
      </c>
      <c r="B345" s="8" t="str">
        <f>Sorting!B355</f>
        <v>SerpinB4</v>
      </c>
      <c r="C345" s="4" t="e">
        <f>Sorting!E355</f>
        <v>#VALUE!</v>
      </c>
      <c r="D345" s="4" t="e">
        <f>Sorting!I355</f>
        <v>#VALUE!</v>
      </c>
      <c r="E345" s="4" t="e">
        <f>Sorting!M355</f>
        <v>#VALUE!</v>
      </c>
      <c r="F345" s="4" t="e">
        <f>Sorting!Q355</f>
        <v>#VALUE!</v>
      </c>
      <c r="G345" s="4" t="e">
        <f>Sorting!U355</f>
        <v>#VALUE!</v>
      </c>
      <c r="H345" s="4" t="e">
        <f>Sorting!Y355</f>
        <v>#VALUE!</v>
      </c>
      <c r="I345" s="4" t="e">
        <f>Sorting!AC355</f>
        <v>#VALUE!</v>
      </c>
      <c r="J345" s="4" t="e">
        <f>Sorting!AG355</f>
        <v>#VALUE!</v>
      </c>
      <c r="K345" s="4" t="e">
        <f>Sorting!AK355</f>
        <v>#VALUE!</v>
      </c>
      <c r="L345" s="4" t="e">
        <f>Sorting!AO355</f>
        <v>#VALUE!</v>
      </c>
      <c r="M345" s="4" t="e">
        <f>Sorting!AS355</f>
        <v>#VALUE!</v>
      </c>
      <c r="N345" s="4" t="e">
        <f>Sorting!AW355</f>
        <v>#VALUE!</v>
      </c>
    </row>
    <row r="346" spans="1:14" ht="16.5" customHeight="1" x14ac:dyDescent="0.2">
      <c r="A346" s="2">
        <v>340</v>
      </c>
      <c r="B346" s="8" t="str">
        <f>Sorting!B356</f>
        <v>SerpinE2</v>
      </c>
      <c r="C346" s="4" t="e">
        <f>Sorting!E356</f>
        <v>#VALUE!</v>
      </c>
      <c r="D346" s="4" t="e">
        <f>Sorting!I356</f>
        <v>#VALUE!</v>
      </c>
      <c r="E346" s="4" t="e">
        <f>Sorting!M356</f>
        <v>#VALUE!</v>
      </c>
      <c r="F346" s="4" t="e">
        <f>Sorting!Q356</f>
        <v>#VALUE!</v>
      </c>
      <c r="G346" s="4" t="e">
        <f>Sorting!U356</f>
        <v>#VALUE!</v>
      </c>
      <c r="H346" s="4" t="e">
        <f>Sorting!Y356</f>
        <v>#VALUE!</v>
      </c>
      <c r="I346" s="4" t="e">
        <f>Sorting!AC356</f>
        <v>#VALUE!</v>
      </c>
      <c r="J346" s="4" t="e">
        <f>Sorting!AG356</f>
        <v>#VALUE!</v>
      </c>
      <c r="K346" s="4" t="e">
        <f>Sorting!AK356</f>
        <v>#VALUE!</v>
      </c>
      <c r="L346" s="4" t="e">
        <f>Sorting!AO356</f>
        <v>#VALUE!</v>
      </c>
      <c r="M346" s="4" t="e">
        <f>Sorting!AS356</f>
        <v>#VALUE!</v>
      </c>
      <c r="N346" s="4" t="e">
        <f>Sorting!AW356</f>
        <v>#VALUE!</v>
      </c>
    </row>
    <row r="347" spans="1:14" ht="16.5" customHeight="1" x14ac:dyDescent="0.2">
      <c r="A347" s="2">
        <v>341</v>
      </c>
      <c r="B347" s="8" t="str">
        <f>Sorting!B357</f>
        <v>SerRS</v>
      </c>
      <c r="C347" s="4" t="e">
        <f>Sorting!E357</f>
        <v>#VALUE!</v>
      </c>
      <c r="D347" s="4" t="e">
        <f>Sorting!I357</f>
        <v>#VALUE!</v>
      </c>
      <c r="E347" s="4" t="e">
        <f>Sorting!M357</f>
        <v>#VALUE!</v>
      </c>
      <c r="F347" s="4" t="e">
        <f>Sorting!Q357</f>
        <v>#VALUE!</v>
      </c>
      <c r="G347" s="4" t="e">
        <f>Sorting!U357</f>
        <v>#VALUE!</v>
      </c>
      <c r="H347" s="4" t="e">
        <f>Sorting!Y357</f>
        <v>#VALUE!</v>
      </c>
      <c r="I347" s="4" t="e">
        <f>Sorting!AC357</f>
        <v>#VALUE!</v>
      </c>
      <c r="J347" s="4" t="e">
        <f>Sorting!AG357</f>
        <v>#VALUE!</v>
      </c>
      <c r="K347" s="4" t="e">
        <f>Sorting!AK357</f>
        <v>#VALUE!</v>
      </c>
      <c r="L347" s="4" t="e">
        <f>Sorting!AO357</f>
        <v>#VALUE!</v>
      </c>
      <c r="M347" s="4" t="e">
        <f>Sorting!AS357</f>
        <v>#VALUE!</v>
      </c>
      <c r="N347" s="4" t="e">
        <f>Sorting!AW357</f>
        <v>#VALUE!</v>
      </c>
    </row>
    <row r="348" spans="1:14" ht="16.5" customHeight="1" x14ac:dyDescent="0.2">
      <c r="A348" s="2">
        <v>342</v>
      </c>
      <c r="B348" s="8" t="str">
        <f>Sorting!B358</f>
        <v>SET</v>
      </c>
      <c r="C348" s="4" t="e">
        <f>Sorting!E358</f>
        <v>#VALUE!</v>
      </c>
      <c r="D348" s="4" t="e">
        <f>Sorting!I358</f>
        <v>#VALUE!</v>
      </c>
      <c r="E348" s="4" t="e">
        <f>Sorting!M358</f>
        <v>#VALUE!</v>
      </c>
      <c r="F348" s="4" t="e">
        <f>Sorting!Q358</f>
        <v>#VALUE!</v>
      </c>
      <c r="G348" s="4" t="e">
        <f>Sorting!U358</f>
        <v>#VALUE!</v>
      </c>
      <c r="H348" s="4" t="e">
        <f>Sorting!Y358</f>
        <v>#VALUE!</v>
      </c>
      <c r="I348" s="4" t="e">
        <f>Sorting!AC358</f>
        <v>#VALUE!</v>
      </c>
      <c r="J348" s="4" t="e">
        <f>Sorting!AG358</f>
        <v>#VALUE!</v>
      </c>
      <c r="K348" s="4" t="e">
        <f>Sorting!AK358</f>
        <v>#VALUE!</v>
      </c>
      <c r="L348" s="4" t="e">
        <f>Sorting!AO358</f>
        <v>#VALUE!</v>
      </c>
      <c r="M348" s="4" t="e">
        <f>Sorting!AS358</f>
        <v>#VALUE!</v>
      </c>
      <c r="N348" s="4" t="e">
        <f>Sorting!AW358</f>
        <v>#VALUE!</v>
      </c>
    </row>
    <row r="349" spans="1:14" ht="16.5" customHeight="1" x14ac:dyDescent="0.2">
      <c r="A349" s="2">
        <v>343</v>
      </c>
      <c r="B349" s="8" t="str">
        <f>Sorting!B359</f>
        <v>SEZ6L2</v>
      </c>
      <c r="C349" s="4" t="e">
        <f>Sorting!E359</f>
        <v>#VALUE!</v>
      </c>
      <c r="D349" s="4" t="e">
        <f>Sorting!I359</f>
        <v>#VALUE!</v>
      </c>
      <c r="E349" s="4" t="e">
        <f>Sorting!M359</f>
        <v>#VALUE!</v>
      </c>
      <c r="F349" s="4" t="e">
        <f>Sorting!Q359</f>
        <v>#VALUE!</v>
      </c>
      <c r="G349" s="4" t="e">
        <f>Sorting!U359</f>
        <v>#VALUE!</v>
      </c>
      <c r="H349" s="4" t="e">
        <f>Sorting!Y359</f>
        <v>#VALUE!</v>
      </c>
      <c r="I349" s="4" t="e">
        <f>Sorting!AC359</f>
        <v>#VALUE!</v>
      </c>
      <c r="J349" s="4" t="e">
        <f>Sorting!AG359</f>
        <v>#VALUE!</v>
      </c>
      <c r="K349" s="4" t="e">
        <f>Sorting!AK359</f>
        <v>#VALUE!</v>
      </c>
      <c r="L349" s="4" t="e">
        <f>Sorting!AO359</f>
        <v>#VALUE!</v>
      </c>
      <c r="M349" s="4" t="e">
        <f>Sorting!AS359</f>
        <v>#VALUE!</v>
      </c>
      <c r="N349" s="4" t="e">
        <f>Sorting!AW359</f>
        <v>#VALUE!</v>
      </c>
    </row>
    <row r="350" spans="1:14" ht="16.5" customHeight="1" x14ac:dyDescent="0.2">
      <c r="A350" s="2">
        <v>344</v>
      </c>
      <c r="B350" s="8" t="str">
        <f>Sorting!B360</f>
        <v>SF20</v>
      </c>
      <c r="C350" s="4" t="e">
        <f>Sorting!E360</f>
        <v>#VALUE!</v>
      </c>
      <c r="D350" s="4" t="e">
        <f>Sorting!I360</f>
        <v>#VALUE!</v>
      </c>
      <c r="E350" s="4" t="e">
        <f>Sorting!M360</f>
        <v>#VALUE!</v>
      </c>
      <c r="F350" s="4" t="e">
        <f>Sorting!Q360</f>
        <v>#VALUE!</v>
      </c>
      <c r="G350" s="4" t="e">
        <f>Sorting!U360</f>
        <v>#VALUE!</v>
      </c>
      <c r="H350" s="4" t="e">
        <f>Sorting!Y360</f>
        <v>#VALUE!</v>
      </c>
      <c r="I350" s="4" t="e">
        <f>Sorting!AC360</f>
        <v>#VALUE!</v>
      </c>
      <c r="J350" s="4" t="e">
        <f>Sorting!AG360</f>
        <v>#VALUE!</v>
      </c>
      <c r="K350" s="4" t="e">
        <f>Sorting!AK360</f>
        <v>#VALUE!</v>
      </c>
      <c r="L350" s="4" t="e">
        <f>Sorting!AO360</f>
        <v>#VALUE!</v>
      </c>
      <c r="M350" s="4" t="e">
        <f>Sorting!AS360</f>
        <v>#VALUE!</v>
      </c>
      <c r="N350" s="4" t="e">
        <f>Sorting!AW360</f>
        <v>#VALUE!</v>
      </c>
    </row>
    <row r="351" spans="1:14" ht="16.5" customHeight="1" x14ac:dyDescent="0.2">
      <c r="A351" s="2">
        <v>345</v>
      </c>
      <c r="B351" s="8" t="str">
        <f>Sorting!B361</f>
        <v xml:space="preserve">SHANK1 </v>
      </c>
      <c r="C351" s="4" t="e">
        <f>Sorting!E361</f>
        <v>#VALUE!</v>
      </c>
      <c r="D351" s="4" t="e">
        <f>Sorting!I361</f>
        <v>#VALUE!</v>
      </c>
      <c r="E351" s="4" t="e">
        <f>Sorting!M361</f>
        <v>#VALUE!</v>
      </c>
      <c r="F351" s="4" t="e">
        <f>Sorting!Q361</f>
        <v>#VALUE!</v>
      </c>
      <c r="G351" s="4" t="e">
        <f>Sorting!U361</f>
        <v>#VALUE!</v>
      </c>
      <c r="H351" s="4" t="e">
        <f>Sorting!Y361</f>
        <v>#VALUE!</v>
      </c>
      <c r="I351" s="4" t="e">
        <f>Sorting!AC361</f>
        <v>#VALUE!</v>
      </c>
      <c r="J351" s="4" t="e">
        <f>Sorting!AG361</f>
        <v>#VALUE!</v>
      </c>
      <c r="K351" s="4" t="e">
        <f>Sorting!AK361</f>
        <v>#VALUE!</v>
      </c>
      <c r="L351" s="4" t="e">
        <f>Sorting!AO361</f>
        <v>#VALUE!</v>
      </c>
      <c r="M351" s="4" t="e">
        <f>Sorting!AS361</f>
        <v>#VALUE!</v>
      </c>
      <c r="N351" s="4" t="e">
        <f>Sorting!AW361</f>
        <v>#VALUE!</v>
      </c>
    </row>
    <row r="352" spans="1:14" ht="16.5" customHeight="1" x14ac:dyDescent="0.2">
      <c r="A352" s="2">
        <v>346</v>
      </c>
      <c r="B352" s="8" t="str">
        <f>Sorting!B362</f>
        <v>SHC1</v>
      </c>
      <c r="C352" s="4" t="e">
        <f>Sorting!E362</f>
        <v>#VALUE!</v>
      </c>
      <c r="D352" s="4" t="e">
        <f>Sorting!I362</f>
        <v>#VALUE!</v>
      </c>
      <c r="E352" s="4" t="e">
        <f>Sorting!M362</f>
        <v>#VALUE!</v>
      </c>
      <c r="F352" s="4" t="e">
        <f>Sorting!Q362</f>
        <v>#VALUE!</v>
      </c>
      <c r="G352" s="4" t="e">
        <f>Sorting!U362</f>
        <v>#VALUE!</v>
      </c>
      <c r="H352" s="4" t="e">
        <f>Sorting!Y362</f>
        <v>#VALUE!</v>
      </c>
      <c r="I352" s="4" t="e">
        <f>Sorting!AC362</f>
        <v>#VALUE!</v>
      </c>
      <c r="J352" s="4" t="e">
        <f>Sorting!AG362</f>
        <v>#VALUE!</v>
      </c>
      <c r="K352" s="4" t="e">
        <f>Sorting!AK362</f>
        <v>#VALUE!</v>
      </c>
      <c r="L352" s="4" t="e">
        <f>Sorting!AO362</f>
        <v>#VALUE!</v>
      </c>
      <c r="M352" s="4" t="e">
        <f>Sorting!AS362</f>
        <v>#VALUE!</v>
      </c>
      <c r="N352" s="4" t="e">
        <f>Sorting!AW362</f>
        <v>#VALUE!</v>
      </c>
    </row>
    <row r="353" spans="1:14" ht="16.5" customHeight="1" x14ac:dyDescent="0.2">
      <c r="A353" s="2">
        <v>347</v>
      </c>
      <c r="B353" s="8" t="str">
        <f>Sorting!B363</f>
        <v>SHMT1</v>
      </c>
      <c r="C353" s="4" t="e">
        <f>Sorting!E363</f>
        <v>#VALUE!</v>
      </c>
      <c r="D353" s="4" t="e">
        <f>Sorting!I363</f>
        <v>#VALUE!</v>
      </c>
      <c r="E353" s="4" t="e">
        <f>Sorting!M363</f>
        <v>#VALUE!</v>
      </c>
      <c r="F353" s="4" t="e">
        <f>Sorting!Q363</f>
        <v>#VALUE!</v>
      </c>
      <c r="G353" s="4" t="e">
        <f>Sorting!U363</f>
        <v>#VALUE!</v>
      </c>
      <c r="H353" s="4" t="e">
        <f>Sorting!Y363</f>
        <v>#VALUE!</v>
      </c>
      <c r="I353" s="4" t="e">
        <f>Sorting!AC363</f>
        <v>#VALUE!</v>
      </c>
      <c r="J353" s="4" t="e">
        <f>Sorting!AG363</f>
        <v>#VALUE!</v>
      </c>
      <c r="K353" s="4" t="e">
        <f>Sorting!AK363</f>
        <v>#VALUE!</v>
      </c>
      <c r="L353" s="4" t="e">
        <f>Sorting!AO363</f>
        <v>#VALUE!</v>
      </c>
      <c r="M353" s="4" t="e">
        <f>Sorting!AS363</f>
        <v>#VALUE!</v>
      </c>
      <c r="N353" s="4" t="e">
        <f>Sorting!AW363</f>
        <v>#VALUE!</v>
      </c>
    </row>
    <row r="354" spans="1:14" ht="16.5" customHeight="1" x14ac:dyDescent="0.2">
      <c r="A354" s="2">
        <v>348</v>
      </c>
      <c r="B354" s="8" t="str">
        <f>Sorting!B364</f>
        <v>SHOX</v>
      </c>
      <c r="C354" s="4" t="e">
        <f>Sorting!E364</f>
        <v>#VALUE!</v>
      </c>
      <c r="D354" s="4" t="e">
        <f>Sorting!I364</f>
        <v>#VALUE!</v>
      </c>
      <c r="E354" s="4" t="e">
        <f>Sorting!M364</f>
        <v>#VALUE!</v>
      </c>
      <c r="F354" s="4" t="e">
        <f>Sorting!Q364</f>
        <v>#VALUE!</v>
      </c>
      <c r="G354" s="4" t="e">
        <f>Sorting!U364</f>
        <v>#VALUE!</v>
      </c>
      <c r="H354" s="4" t="e">
        <f>Sorting!Y364</f>
        <v>#VALUE!</v>
      </c>
      <c r="I354" s="4" t="e">
        <f>Sorting!AC364</f>
        <v>#VALUE!</v>
      </c>
      <c r="J354" s="4" t="e">
        <f>Sorting!AG364</f>
        <v>#VALUE!</v>
      </c>
      <c r="K354" s="4" t="e">
        <f>Sorting!AK364</f>
        <v>#VALUE!</v>
      </c>
      <c r="L354" s="4" t="e">
        <f>Sorting!AO364</f>
        <v>#VALUE!</v>
      </c>
      <c r="M354" s="4" t="e">
        <f>Sorting!AS364</f>
        <v>#VALUE!</v>
      </c>
      <c r="N354" s="4" t="e">
        <f>Sorting!AW364</f>
        <v>#VALUE!</v>
      </c>
    </row>
    <row r="355" spans="1:14" ht="16.5" customHeight="1" x14ac:dyDescent="0.2">
      <c r="A355" s="2">
        <v>349</v>
      </c>
      <c r="B355" s="8" t="str">
        <f>Sorting!B365</f>
        <v>SHP-1</v>
      </c>
      <c r="C355" s="4" t="e">
        <f>Sorting!E365</f>
        <v>#VALUE!</v>
      </c>
      <c r="D355" s="4" t="e">
        <f>Sorting!I365</f>
        <v>#VALUE!</v>
      </c>
      <c r="E355" s="4" t="e">
        <f>Sorting!M365</f>
        <v>#VALUE!</v>
      </c>
      <c r="F355" s="4" t="e">
        <f>Sorting!Q365</f>
        <v>#VALUE!</v>
      </c>
      <c r="G355" s="4" t="e">
        <f>Sorting!U365</f>
        <v>#VALUE!</v>
      </c>
      <c r="H355" s="4" t="e">
        <f>Sorting!Y365</f>
        <v>#VALUE!</v>
      </c>
      <c r="I355" s="4" t="e">
        <f>Sorting!AC365</f>
        <v>#VALUE!</v>
      </c>
      <c r="J355" s="4" t="e">
        <f>Sorting!AG365</f>
        <v>#VALUE!</v>
      </c>
      <c r="K355" s="4" t="e">
        <f>Sorting!AK365</f>
        <v>#VALUE!</v>
      </c>
      <c r="L355" s="4" t="e">
        <f>Sorting!AO365</f>
        <v>#VALUE!</v>
      </c>
      <c r="M355" s="4" t="e">
        <f>Sorting!AS365</f>
        <v>#VALUE!</v>
      </c>
      <c r="N355" s="4" t="e">
        <f>Sorting!AW365</f>
        <v>#VALUE!</v>
      </c>
    </row>
    <row r="356" spans="1:14" ht="16.5" customHeight="1" x14ac:dyDescent="0.2">
      <c r="A356" s="2">
        <v>350</v>
      </c>
      <c r="B356" s="8" t="str">
        <f>Sorting!B366</f>
        <v>Siglec-1</v>
      </c>
      <c r="C356" s="4" t="e">
        <f>Sorting!E366</f>
        <v>#VALUE!</v>
      </c>
      <c r="D356" s="4" t="e">
        <f>Sorting!I366</f>
        <v>#VALUE!</v>
      </c>
      <c r="E356" s="4" t="e">
        <f>Sorting!M366</f>
        <v>#VALUE!</v>
      </c>
      <c r="F356" s="4" t="e">
        <f>Sorting!Q366</f>
        <v>#VALUE!</v>
      </c>
      <c r="G356" s="4" t="e">
        <f>Sorting!U366</f>
        <v>#VALUE!</v>
      </c>
      <c r="H356" s="4" t="e">
        <f>Sorting!Y366</f>
        <v>#VALUE!</v>
      </c>
      <c r="I356" s="4" t="e">
        <f>Sorting!AC366</f>
        <v>#VALUE!</v>
      </c>
      <c r="J356" s="4" t="e">
        <f>Sorting!AG366</f>
        <v>#VALUE!</v>
      </c>
      <c r="K356" s="4" t="e">
        <f>Sorting!AK366</f>
        <v>#VALUE!</v>
      </c>
      <c r="L356" s="4" t="e">
        <f>Sorting!AO366</f>
        <v>#VALUE!</v>
      </c>
      <c r="M356" s="4" t="e">
        <f>Sorting!AS366</f>
        <v>#VALUE!</v>
      </c>
      <c r="N356" s="4" t="e">
        <f>Sorting!AW366</f>
        <v>#VALUE!</v>
      </c>
    </row>
    <row r="357" spans="1:14" ht="16.5" customHeight="1" x14ac:dyDescent="0.2">
      <c r="A357" s="2">
        <v>351</v>
      </c>
      <c r="B357" s="8" t="str">
        <f>Sorting!B367</f>
        <v xml:space="preserve">SIM2  </v>
      </c>
      <c r="C357" s="4" t="e">
        <f>Sorting!E367</f>
        <v>#VALUE!</v>
      </c>
      <c r="D357" s="4" t="e">
        <f>Sorting!I367</f>
        <v>#VALUE!</v>
      </c>
      <c r="E357" s="4" t="e">
        <f>Sorting!M367</f>
        <v>#VALUE!</v>
      </c>
      <c r="F357" s="4" t="e">
        <f>Sorting!Q367</f>
        <v>#VALUE!</v>
      </c>
      <c r="G357" s="4" t="e">
        <f>Sorting!U367</f>
        <v>#VALUE!</v>
      </c>
      <c r="H357" s="4" t="e">
        <f>Sorting!Y367</f>
        <v>#VALUE!</v>
      </c>
      <c r="I357" s="4" t="e">
        <f>Sorting!AC367</f>
        <v>#VALUE!</v>
      </c>
      <c r="J357" s="4" t="e">
        <f>Sorting!AG367</f>
        <v>#VALUE!</v>
      </c>
      <c r="K357" s="4" t="e">
        <f>Sorting!AK367</f>
        <v>#VALUE!</v>
      </c>
      <c r="L357" s="4" t="e">
        <f>Sorting!AO367</f>
        <v>#VALUE!</v>
      </c>
      <c r="M357" s="4" t="e">
        <f>Sorting!AS367</f>
        <v>#VALUE!</v>
      </c>
      <c r="N357" s="4" t="e">
        <f>Sorting!AW367</f>
        <v>#VALUE!</v>
      </c>
    </row>
    <row r="358" spans="1:14" ht="16.5" customHeight="1" x14ac:dyDescent="0.2">
      <c r="A358" s="2">
        <v>352</v>
      </c>
      <c r="B358" s="8" t="str">
        <f>Sorting!B368</f>
        <v>SIRPB1 </v>
      </c>
      <c r="C358" s="4" t="e">
        <f>Sorting!E368</f>
        <v>#VALUE!</v>
      </c>
      <c r="D358" s="4" t="e">
        <f>Sorting!I368</f>
        <v>#VALUE!</v>
      </c>
      <c r="E358" s="4" t="e">
        <f>Sorting!M368</f>
        <v>#VALUE!</v>
      </c>
      <c r="F358" s="4" t="e">
        <f>Sorting!Q368</f>
        <v>#VALUE!</v>
      </c>
      <c r="G358" s="4" t="e">
        <f>Sorting!U368</f>
        <v>#VALUE!</v>
      </c>
      <c r="H358" s="4" t="e">
        <f>Sorting!Y368</f>
        <v>#VALUE!</v>
      </c>
      <c r="I358" s="4" t="e">
        <f>Sorting!AC368</f>
        <v>#VALUE!</v>
      </c>
      <c r="J358" s="4" t="e">
        <f>Sorting!AG368</f>
        <v>#VALUE!</v>
      </c>
      <c r="K358" s="4" t="e">
        <f>Sorting!AK368</f>
        <v>#VALUE!</v>
      </c>
      <c r="L358" s="4" t="e">
        <f>Sorting!AO368</f>
        <v>#VALUE!</v>
      </c>
      <c r="M358" s="4" t="e">
        <f>Sorting!AS368</f>
        <v>#VALUE!</v>
      </c>
      <c r="N358" s="4" t="e">
        <f>Sorting!AW368</f>
        <v>#VALUE!</v>
      </c>
    </row>
    <row r="359" spans="1:14" ht="16.5" customHeight="1" x14ac:dyDescent="0.2">
      <c r="A359" s="2">
        <v>353</v>
      </c>
      <c r="B359" s="8" t="str">
        <f>Sorting!B369</f>
        <v xml:space="preserve">Six3 </v>
      </c>
      <c r="C359" s="4" t="e">
        <f>Sorting!E369</f>
        <v>#VALUE!</v>
      </c>
      <c r="D359" s="4" t="e">
        <f>Sorting!I369</f>
        <v>#VALUE!</v>
      </c>
      <c r="E359" s="4" t="e">
        <f>Sorting!M369</f>
        <v>#VALUE!</v>
      </c>
      <c r="F359" s="4" t="e">
        <f>Sorting!Q369</f>
        <v>#VALUE!</v>
      </c>
      <c r="G359" s="4" t="e">
        <f>Sorting!U369</f>
        <v>#VALUE!</v>
      </c>
      <c r="H359" s="4" t="e">
        <f>Sorting!Y369</f>
        <v>#VALUE!</v>
      </c>
      <c r="I359" s="4" t="e">
        <f>Sorting!AC369</f>
        <v>#VALUE!</v>
      </c>
      <c r="J359" s="4" t="e">
        <f>Sorting!AG369</f>
        <v>#VALUE!</v>
      </c>
      <c r="K359" s="4" t="e">
        <f>Sorting!AK369</f>
        <v>#VALUE!</v>
      </c>
      <c r="L359" s="4" t="e">
        <f>Sorting!AO369</f>
        <v>#VALUE!</v>
      </c>
      <c r="M359" s="4" t="e">
        <f>Sorting!AS369</f>
        <v>#VALUE!</v>
      </c>
      <c r="N359" s="4" t="e">
        <f>Sorting!AW369</f>
        <v>#VALUE!</v>
      </c>
    </row>
    <row r="360" spans="1:14" ht="16.5" customHeight="1" x14ac:dyDescent="0.2">
      <c r="A360" s="2">
        <v>354</v>
      </c>
      <c r="B360" s="8" t="str">
        <f>Sorting!B370</f>
        <v>SLC4A1</v>
      </c>
      <c r="C360" s="4" t="e">
        <f>Sorting!E370</f>
        <v>#VALUE!</v>
      </c>
      <c r="D360" s="4" t="e">
        <f>Sorting!I370</f>
        <v>#VALUE!</v>
      </c>
      <c r="E360" s="4" t="e">
        <f>Sorting!M370</f>
        <v>#VALUE!</v>
      </c>
      <c r="F360" s="4" t="e">
        <f>Sorting!Q370</f>
        <v>#VALUE!</v>
      </c>
      <c r="G360" s="4" t="e">
        <f>Sorting!U370</f>
        <v>#VALUE!</v>
      </c>
      <c r="H360" s="4" t="e">
        <f>Sorting!Y370</f>
        <v>#VALUE!</v>
      </c>
      <c r="I360" s="4" t="e">
        <f>Sorting!AC370</f>
        <v>#VALUE!</v>
      </c>
      <c r="J360" s="4" t="e">
        <f>Sorting!AG370</f>
        <v>#VALUE!</v>
      </c>
      <c r="K360" s="4" t="e">
        <f>Sorting!AK370</f>
        <v>#VALUE!</v>
      </c>
      <c r="L360" s="4" t="e">
        <f>Sorting!AO370</f>
        <v>#VALUE!</v>
      </c>
      <c r="M360" s="4" t="e">
        <f>Sorting!AS370</f>
        <v>#VALUE!</v>
      </c>
      <c r="N360" s="4" t="e">
        <f>Sorting!AW370</f>
        <v>#VALUE!</v>
      </c>
    </row>
    <row r="361" spans="1:14" ht="16.5" customHeight="1" x14ac:dyDescent="0.2">
      <c r="A361" s="2">
        <v>355</v>
      </c>
      <c r="B361" s="8" t="str">
        <f>Sorting!B371</f>
        <v>SLITRK1</v>
      </c>
      <c r="C361" s="4" t="e">
        <f>Sorting!E371</f>
        <v>#VALUE!</v>
      </c>
      <c r="D361" s="4" t="e">
        <f>Sorting!I371</f>
        <v>#VALUE!</v>
      </c>
      <c r="E361" s="4" t="e">
        <f>Sorting!M371</f>
        <v>#VALUE!</v>
      </c>
      <c r="F361" s="4" t="e">
        <f>Sorting!Q371</f>
        <v>#VALUE!</v>
      </c>
      <c r="G361" s="4" t="e">
        <f>Sorting!U371</f>
        <v>#VALUE!</v>
      </c>
      <c r="H361" s="4" t="e">
        <f>Sorting!Y371</f>
        <v>#VALUE!</v>
      </c>
      <c r="I361" s="4" t="e">
        <f>Sorting!AC371</f>
        <v>#VALUE!</v>
      </c>
      <c r="J361" s="4" t="e">
        <f>Sorting!AG371</f>
        <v>#VALUE!</v>
      </c>
      <c r="K361" s="4" t="e">
        <f>Sorting!AK371</f>
        <v>#VALUE!</v>
      </c>
      <c r="L361" s="4" t="e">
        <f>Sorting!AO371</f>
        <v>#VALUE!</v>
      </c>
      <c r="M361" s="4" t="e">
        <f>Sorting!AS371</f>
        <v>#VALUE!</v>
      </c>
      <c r="N361" s="4" t="e">
        <f>Sorting!AW371</f>
        <v>#VALUE!</v>
      </c>
    </row>
    <row r="362" spans="1:14" ht="16.5" customHeight="1" x14ac:dyDescent="0.2">
      <c r="A362" s="2">
        <v>356</v>
      </c>
      <c r="B362" s="8" t="str">
        <f>Sorting!B372</f>
        <v>SLURP1</v>
      </c>
      <c r="C362" s="4" t="e">
        <f>Sorting!E372</f>
        <v>#VALUE!</v>
      </c>
      <c r="D362" s="4" t="e">
        <f>Sorting!I372</f>
        <v>#VALUE!</v>
      </c>
      <c r="E362" s="4" t="e">
        <f>Sorting!M372</f>
        <v>#VALUE!</v>
      </c>
      <c r="F362" s="4" t="e">
        <f>Sorting!Q372</f>
        <v>#VALUE!</v>
      </c>
      <c r="G362" s="4" t="e">
        <f>Sorting!U372</f>
        <v>#VALUE!</v>
      </c>
      <c r="H362" s="4" t="e">
        <f>Sorting!Y372</f>
        <v>#VALUE!</v>
      </c>
      <c r="I362" s="4" t="e">
        <f>Sorting!AC372</f>
        <v>#VALUE!</v>
      </c>
      <c r="J362" s="4" t="e">
        <f>Sorting!AG372</f>
        <v>#VALUE!</v>
      </c>
      <c r="K362" s="4" t="e">
        <f>Sorting!AK372</f>
        <v>#VALUE!</v>
      </c>
      <c r="L362" s="4" t="e">
        <f>Sorting!AO372</f>
        <v>#VALUE!</v>
      </c>
      <c r="M362" s="4" t="e">
        <f>Sorting!AS372</f>
        <v>#VALUE!</v>
      </c>
      <c r="N362" s="4" t="e">
        <f>Sorting!AW372</f>
        <v>#VALUE!</v>
      </c>
    </row>
    <row r="363" spans="1:14" ht="16.5" customHeight="1" x14ac:dyDescent="0.2">
      <c r="A363" s="2">
        <v>357</v>
      </c>
      <c r="B363" s="8" t="str">
        <f>Sorting!B373</f>
        <v>SMAD6</v>
      </c>
      <c r="C363" s="4" t="e">
        <f>Sorting!E373</f>
        <v>#VALUE!</v>
      </c>
      <c r="D363" s="4" t="e">
        <f>Sorting!I373</f>
        <v>#VALUE!</v>
      </c>
      <c r="E363" s="4" t="e">
        <f>Sorting!M373</f>
        <v>#VALUE!</v>
      </c>
      <c r="F363" s="4" t="e">
        <f>Sorting!Q373</f>
        <v>#VALUE!</v>
      </c>
      <c r="G363" s="4" t="e">
        <f>Sorting!U373</f>
        <v>#VALUE!</v>
      </c>
      <c r="H363" s="4" t="e">
        <f>Sorting!Y373</f>
        <v>#VALUE!</v>
      </c>
      <c r="I363" s="4" t="e">
        <f>Sorting!AC373</f>
        <v>#VALUE!</v>
      </c>
      <c r="J363" s="4" t="e">
        <f>Sorting!AG373</f>
        <v>#VALUE!</v>
      </c>
      <c r="K363" s="4" t="e">
        <f>Sorting!AK373</f>
        <v>#VALUE!</v>
      </c>
      <c r="L363" s="4" t="e">
        <f>Sorting!AO373</f>
        <v>#VALUE!</v>
      </c>
      <c r="M363" s="4" t="e">
        <f>Sorting!AS373</f>
        <v>#VALUE!</v>
      </c>
      <c r="N363" s="4" t="e">
        <f>Sorting!AW373</f>
        <v>#VALUE!</v>
      </c>
    </row>
    <row r="364" spans="1:14" ht="16.5" customHeight="1" x14ac:dyDescent="0.2">
      <c r="A364" s="2">
        <v>358</v>
      </c>
      <c r="B364" s="8" t="str">
        <f>Sorting!B374</f>
        <v xml:space="preserve">SMC4  </v>
      </c>
      <c r="C364" s="4" t="e">
        <f>Sorting!E374</f>
        <v>#VALUE!</v>
      </c>
      <c r="D364" s="4" t="e">
        <f>Sorting!I374</f>
        <v>#VALUE!</v>
      </c>
      <c r="E364" s="4" t="e">
        <f>Sorting!M374</f>
        <v>#VALUE!</v>
      </c>
      <c r="F364" s="4" t="e">
        <f>Sorting!Q374</f>
        <v>#VALUE!</v>
      </c>
      <c r="G364" s="4" t="e">
        <f>Sorting!U374</f>
        <v>#VALUE!</v>
      </c>
      <c r="H364" s="4" t="e">
        <f>Sorting!Y374</f>
        <v>#VALUE!</v>
      </c>
      <c r="I364" s="4" t="e">
        <f>Sorting!AC374</f>
        <v>#VALUE!</v>
      </c>
      <c r="J364" s="4" t="e">
        <f>Sorting!AG374</f>
        <v>#VALUE!</v>
      </c>
      <c r="K364" s="4" t="e">
        <f>Sorting!AK374</f>
        <v>#VALUE!</v>
      </c>
      <c r="L364" s="4" t="e">
        <f>Sorting!AO374</f>
        <v>#VALUE!</v>
      </c>
      <c r="M364" s="4" t="e">
        <f>Sorting!AS374</f>
        <v>#VALUE!</v>
      </c>
      <c r="N364" s="4" t="e">
        <f>Sorting!AW374</f>
        <v>#VALUE!</v>
      </c>
    </row>
    <row r="365" spans="1:14" ht="16.5" customHeight="1" x14ac:dyDescent="0.2">
      <c r="A365" s="2">
        <v>359</v>
      </c>
      <c r="B365" s="8" t="str">
        <f>Sorting!B375</f>
        <v xml:space="preserve">SMPD4 </v>
      </c>
      <c r="C365" s="4" t="e">
        <f>Sorting!E375</f>
        <v>#VALUE!</v>
      </c>
      <c r="D365" s="4" t="e">
        <f>Sorting!I375</f>
        <v>#VALUE!</v>
      </c>
      <c r="E365" s="4" t="e">
        <f>Sorting!M375</f>
        <v>#VALUE!</v>
      </c>
      <c r="F365" s="4" t="e">
        <f>Sorting!Q375</f>
        <v>#VALUE!</v>
      </c>
      <c r="G365" s="4" t="e">
        <f>Sorting!U375</f>
        <v>#VALUE!</v>
      </c>
      <c r="H365" s="4" t="e">
        <f>Sorting!Y375</f>
        <v>#VALUE!</v>
      </c>
      <c r="I365" s="4" t="e">
        <f>Sorting!AC375</f>
        <v>#VALUE!</v>
      </c>
      <c r="J365" s="4" t="e">
        <f>Sorting!AG375</f>
        <v>#VALUE!</v>
      </c>
      <c r="K365" s="4" t="e">
        <f>Sorting!AK375</f>
        <v>#VALUE!</v>
      </c>
      <c r="L365" s="4" t="e">
        <f>Sorting!AO375</f>
        <v>#VALUE!</v>
      </c>
      <c r="M365" s="4" t="e">
        <f>Sorting!AS375</f>
        <v>#VALUE!</v>
      </c>
      <c r="N365" s="4" t="e">
        <f>Sorting!AW375</f>
        <v>#VALUE!</v>
      </c>
    </row>
    <row r="366" spans="1:14" ht="16.5" customHeight="1" x14ac:dyDescent="0.2">
      <c r="A366" s="2">
        <v>360</v>
      </c>
      <c r="B366" s="8" t="str">
        <f>Sorting!B376</f>
        <v>SNRPD1</v>
      </c>
      <c r="C366" s="4" t="e">
        <f>Sorting!E376</f>
        <v>#VALUE!</v>
      </c>
      <c r="D366" s="4" t="e">
        <f>Sorting!I376</f>
        <v>#VALUE!</v>
      </c>
      <c r="E366" s="4" t="e">
        <f>Sorting!M376</f>
        <v>#VALUE!</v>
      </c>
      <c r="F366" s="4" t="e">
        <f>Sorting!Q376</f>
        <v>#VALUE!</v>
      </c>
      <c r="G366" s="4" t="e">
        <f>Sorting!U376</f>
        <v>#VALUE!</v>
      </c>
      <c r="H366" s="4" t="e">
        <f>Sorting!Y376</f>
        <v>#VALUE!</v>
      </c>
      <c r="I366" s="4" t="e">
        <f>Sorting!AC376</f>
        <v>#VALUE!</v>
      </c>
      <c r="J366" s="4" t="e">
        <f>Sorting!AG376</f>
        <v>#VALUE!</v>
      </c>
      <c r="K366" s="4" t="e">
        <f>Sorting!AK376</f>
        <v>#VALUE!</v>
      </c>
      <c r="L366" s="4" t="e">
        <f>Sorting!AO376</f>
        <v>#VALUE!</v>
      </c>
      <c r="M366" s="4" t="e">
        <f>Sorting!AS376</f>
        <v>#VALUE!</v>
      </c>
      <c r="N366" s="4" t="e">
        <f>Sorting!AW376</f>
        <v>#VALUE!</v>
      </c>
    </row>
    <row r="367" spans="1:14" ht="16.5" customHeight="1" x14ac:dyDescent="0.2">
      <c r="A367" s="2">
        <v>361</v>
      </c>
      <c r="B367" s="8" t="str">
        <f>Sorting!B377</f>
        <v>SOD1</v>
      </c>
      <c r="C367" s="4" t="e">
        <f>Sorting!E377</f>
        <v>#VALUE!</v>
      </c>
      <c r="D367" s="4" t="e">
        <f>Sorting!I377</f>
        <v>#VALUE!</v>
      </c>
      <c r="E367" s="4" t="e">
        <f>Sorting!M377</f>
        <v>#VALUE!</v>
      </c>
      <c r="F367" s="4" t="e">
        <f>Sorting!Q377</f>
        <v>#VALUE!</v>
      </c>
      <c r="G367" s="4" t="e">
        <f>Sorting!U377</f>
        <v>#VALUE!</v>
      </c>
      <c r="H367" s="4" t="e">
        <f>Sorting!Y377</f>
        <v>#VALUE!</v>
      </c>
      <c r="I367" s="4" t="e">
        <f>Sorting!AC377</f>
        <v>#VALUE!</v>
      </c>
      <c r="J367" s="4" t="e">
        <f>Sorting!AG377</f>
        <v>#VALUE!</v>
      </c>
      <c r="K367" s="4" t="e">
        <f>Sorting!AK377</f>
        <v>#VALUE!</v>
      </c>
      <c r="L367" s="4" t="e">
        <f>Sorting!AO377</f>
        <v>#VALUE!</v>
      </c>
      <c r="M367" s="4" t="e">
        <f>Sorting!AS377</f>
        <v>#VALUE!</v>
      </c>
      <c r="N367" s="4" t="e">
        <f>Sorting!AW377</f>
        <v>#VALUE!</v>
      </c>
    </row>
    <row r="368" spans="1:14" ht="16.5" customHeight="1" x14ac:dyDescent="0.2">
      <c r="A368" s="2">
        <v>362</v>
      </c>
      <c r="B368" s="8" t="str">
        <f>Sorting!B378</f>
        <v>SOD2</v>
      </c>
      <c r="C368" s="4" t="e">
        <f>Sorting!E378</f>
        <v>#VALUE!</v>
      </c>
      <c r="D368" s="4" t="e">
        <f>Sorting!I378</f>
        <v>#VALUE!</v>
      </c>
      <c r="E368" s="4" t="e">
        <f>Sorting!M378</f>
        <v>#VALUE!</v>
      </c>
      <c r="F368" s="4" t="e">
        <f>Sorting!Q378</f>
        <v>#VALUE!</v>
      </c>
      <c r="G368" s="4" t="e">
        <f>Sorting!U378</f>
        <v>#VALUE!</v>
      </c>
      <c r="H368" s="4" t="e">
        <f>Sorting!Y378</f>
        <v>#VALUE!</v>
      </c>
      <c r="I368" s="4" t="e">
        <f>Sorting!AC378</f>
        <v>#VALUE!</v>
      </c>
      <c r="J368" s="4" t="e">
        <f>Sorting!AG378</f>
        <v>#VALUE!</v>
      </c>
      <c r="K368" s="4" t="e">
        <f>Sorting!AK378</f>
        <v>#VALUE!</v>
      </c>
      <c r="L368" s="4" t="e">
        <f>Sorting!AO378</f>
        <v>#VALUE!</v>
      </c>
      <c r="M368" s="4" t="e">
        <f>Sorting!AS378</f>
        <v>#VALUE!</v>
      </c>
      <c r="N368" s="4" t="e">
        <f>Sorting!AW378</f>
        <v>#VALUE!</v>
      </c>
    </row>
    <row r="369" spans="1:14" ht="16.5" customHeight="1" x14ac:dyDescent="0.2">
      <c r="A369" s="2">
        <v>363</v>
      </c>
      <c r="B369" s="8" t="str">
        <f>Sorting!B379</f>
        <v>SOD-3</v>
      </c>
      <c r="C369" s="4" t="e">
        <f>Sorting!E379</f>
        <v>#VALUE!</v>
      </c>
      <c r="D369" s="4" t="e">
        <f>Sorting!I379</f>
        <v>#VALUE!</v>
      </c>
      <c r="E369" s="4" t="e">
        <f>Sorting!M379</f>
        <v>#VALUE!</v>
      </c>
      <c r="F369" s="4" t="e">
        <f>Sorting!Q379</f>
        <v>#VALUE!</v>
      </c>
      <c r="G369" s="4" t="e">
        <f>Sorting!U379</f>
        <v>#VALUE!</v>
      </c>
      <c r="H369" s="4" t="e">
        <f>Sorting!Y379</f>
        <v>#VALUE!</v>
      </c>
      <c r="I369" s="4" t="e">
        <f>Sorting!AC379</f>
        <v>#VALUE!</v>
      </c>
      <c r="J369" s="4" t="e">
        <f>Sorting!AG379</f>
        <v>#VALUE!</v>
      </c>
      <c r="K369" s="4" t="e">
        <f>Sorting!AK379</f>
        <v>#VALUE!</v>
      </c>
      <c r="L369" s="4" t="e">
        <f>Sorting!AO379</f>
        <v>#VALUE!</v>
      </c>
      <c r="M369" s="4" t="e">
        <f>Sorting!AS379</f>
        <v>#VALUE!</v>
      </c>
      <c r="N369" s="4" t="e">
        <f>Sorting!AW379</f>
        <v>#VALUE!</v>
      </c>
    </row>
    <row r="370" spans="1:14" ht="16.5" customHeight="1" x14ac:dyDescent="0.2">
      <c r="A370" s="2">
        <v>364</v>
      </c>
      <c r="B370" s="8" t="str">
        <f>Sorting!B380</f>
        <v>Somatoliberin</v>
      </c>
      <c r="C370" s="4" t="e">
        <f>Sorting!E380</f>
        <v>#VALUE!</v>
      </c>
      <c r="D370" s="4" t="e">
        <f>Sorting!I380</f>
        <v>#VALUE!</v>
      </c>
      <c r="E370" s="4" t="e">
        <f>Sorting!M380</f>
        <v>#VALUE!</v>
      </c>
      <c r="F370" s="4" t="e">
        <f>Sorting!Q380</f>
        <v>#VALUE!</v>
      </c>
      <c r="G370" s="4" t="e">
        <f>Sorting!U380</f>
        <v>#VALUE!</v>
      </c>
      <c r="H370" s="4" t="e">
        <f>Sorting!Y380</f>
        <v>#VALUE!</v>
      </c>
      <c r="I370" s="4" t="e">
        <f>Sorting!AC380</f>
        <v>#VALUE!</v>
      </c>
      <c r="J370" s="4" t="e">
        <f>Sorting!AG380</f>
        <v>#VALUE!</v>
      </c>
      <c r="K370" s="4" t="e">
        <f>Sorting!AK380</f>
        <v>#VALUE!</v>
      </c>
      <c r="L370" s="4" t="e">
        <f>Sorting!AO380</f>
        <v>#VALUE!</v>
      </c>
      <c r="M370" s="4" t="e">
        <f>Sorting!AS380</f>
        <v>#VALUE!</v>
      </c>
      <c r="N370" s="4" t="e">
        <f>Sorting!AW380</f>
        <v>#VALUE!</v>
      </c>
    </row>
    <row r="371" spans="1:14" ht="16.5" customHeight="1" x14ac:dyDescent="0.2">
      <c r="A371" s="2">
        <v>365</v>
      </c>
      <c r="B371" s="8" t="str">
        <f>Sorting!B381</f>
        <v>Somatostatin</v>
      </c>
      <c r="C371" s="4" t="e">
        <f>Sorting!E381</f>
        <v>#VALUE!</v>
      </c>
      <c r="D371" s="4" t="e">
        <f>Sorting!I381</f>
        <v>#VALUE!</v>
      </c>
      <c r="E371" s="4" t="e">
        <f>Sorting!M381</f>
        <v>#VALUE!</v>
      </c>
      <c r="F371" s="4" t="e">
        <f>Sorting!Q381</f>
        <v>#VALUE!</v>
      </c>
      <c r="G371" s="4" t="e">
        <f>Sorting!U381</f>
        <v>#VALUE!</v>
      </c>
      <c r="H371" s="4" t="e">
        <f>Sorting!Y381</f>
        <v>#VALUE!</v>
      </c>
      <c r="I371" s="4" t="e">
        <f>Sorting!AC381</f>
        <v>#VALUE!</v>
      </c>
      <c r="J371" s="4" t="e">
        <f>Sorting!AG381</f>
        <v>#VALUE!</v>
      </c>
      <c r="K371" s="4" t="e">
        <f>Sorting!AK381</f>
        <v>#VALUE!</v>
      </c>
      <c r="L371" s="4" t="e">
        <f>Sorting!AO381</f>
        <v>#VALUE!</v>
      </c>
      <c r="M371" s="4" t="e">
        <f>Sorting!AS381</f>
        <v>#VALUE!</v>
      </c>
      <c r="N371" s="4" t="e">
        <f>Sorting!AW381</f>
        <v>#VALUE!</v>
      </c>
    </row>
    <row r="372" spans="1:14" ht="16.5" customHeight="1" x14ac:dyDescent="0.2">
      <c r="A372" s="2">
        <v>366</v>
      </c>
      <c r="B372" s="8" t="str">
        <f>Sorting!B382</f>
        <v>SORD</v>
      </c>
      <c r="C372" s="4" t="e">
        <f>Sorting!E382</f>
        <v>#VALUE!</v>
      </c>
      <c r="D372" s="4" t="e">
        <f>Sorting!I382</f>
        <v>#VALUE!</v>
      </c>
      <c r="E372" s="4" t="e">
        <f>Sorting!M382</f>
        <v>#VALUE!</v>
      </c>
      <c r="F372" s="4" t="e">
        <f>Sorting!Q382</f>
        <v>#VALUE!</v>
      </c>
      <c r="G372" s="4" t="e">
        <f>Sorting!U382</f>
        <v>#VALUE!</v>
      </c>
      <c r="H372" s="4" t="e">
        <f>Sorting!Y382</f>
        <v>#VALUE!</v>
      </c>
      <c r="I372" s="4" t="e">
        <f>Sorting!AC382</f>
        <v>#VALUE!</v>
      </c>
      <c r="J372" s="4" t="e">
        <f>Sorting!AG382</f>
        <v>#VALUE!</v>
      </c>
      <c r="K372" s="4" t="e">
        <f>Sorting!AK382</f>
        <v>#VALUE!</v>
      </c>
      <c r="L372" s="4" t="e">
        <f>Sorting!AO382</f>
        <v>#VALUE!</v>
      </c>
      <c r="M372" s="4" t="e">
        <f>Sorting!AS382</f>
        <v>#VALUE!</v>
      </c>
      <c r="N372" s="4" t="e">
        <f>Sorting!AW382</f>
        <v>#VALUE!</v>
      </c>
    </row>
    <row r="373" spans="1:14" ht="16.5" customHeight="1" x14ac:dyDescent="0.2">
      <c r="A373" s="2">
        <v>367</v>
      </c>
      <c r="B373" s="8" t="str">
        <f>Sorting!B383</f>
        <v>SorLA</v>
      </c>
      <c r="C373" s="4" t="e">
        <f>Sorting!E383</f>
        <v>#VALUE!</v>
      </c>
      <c r="D373" s="4" t="e">
        <f>Sorting!I383</f>
        <v>#VALUE!</v>
      </c>
      <c r="E373" s="4" t="e">
        <f>Sorting!M383</f>
        <v>#VALUE!</v>
      </c>
      <c r="F373" s="4" t="e">
        <f>Sorting!Q383</f>
        <v>#VALUE!</v>
      </c>
      <c r="G373" s="4" t="e">
        <f>Sorting!U383</f>
        <v>#VALUE!</v>
      </c>
      <c r="H373" s="4" t="e">
        <f>Sorting!Y383</f>
        <v>#VALUE!</v>
      </c>
      <c r="I373" s="4" t="e">
        <f>Sorting!AC383</f>
        <v>#VALUE!</v>
      </c>
      <c r="J373" s="4" t="e">
        <f>Sorting!AG383</f>
        <v>#VALUE!</v>
      </c>
      <c r="K373" s="4" t="e">
        <f>Sorting!AK383</f>
        <v>#VALUE!</v>
      </c>
      <c r="L373" s="4" t="e">
        <f>Sorting!AO383</f>
        <v>#VALUE!</v>
      </c>
      <c r="M373" s="4" t="e">
        <f>Sorting!AS383</f>
        <v>#VALUE!</v>
      </c>
      <c r="N373" s="4" t="e">
        <f>Sorting!AW383</f>
        <v>#VALUE!</v>
      </c>
    </row>
    <row r="374" spans="1:14" ht="16.5" customHeight="1" x14ac:dyDescent="0.2">
      <c r="A374" s="2">
        <v>368</v>
      </c>
      <c r="B374" s="8" t="str">
        <f>Sorting!B384</f>
        <v xml:space="preserve">SOX4 </v>
      </c>
      <c r="C374" s="4" t="e">
        <f>Sorting!E384</f>
        <v>#VALUE!</v>
      </c>
      <c r="D374" s="4" t="e">
        <f>Sorting!I384</f>
        <v>#VALUE!</v>
      </c>
      <c r="E374" s="4" t="e">
        <f>Sorting!M384</f>
        <v>#VALUE!</v>
      </c>
      <c r="F374" s="4" t="e">
        <f>Sorting!Q384</f>
        <v>#VALUE!</v>
      </c>
      <c r="G374" s="4" t="e">
        <f>Sorting!U384</f>
        <v>#VALUE!</v>
      </c>
      <c r="H374" s="4" t="e">
        <f>Sorting!Y384</f>
        <v>#VALUE!</v>
      </c>
      <c r="I374" s="4" t="e">
        <f>Sorting!AC384</f>
        <v>#VALUE!</v>
      </c>
      <c r="J374" s="4" t="e">
        <f>Sorting!AG384</f>
        <v>#VALUE!</v>
      </c>
      <c r="K374" s="4" t="e">
        <f>Sorting!AK384</f>
        <v>#VALUE!</v>
      </c>
      <c r="L374" s="4" t="e">
        <f>Sorting!AO384</f>
        <v>#VALUE!</v>
      </c>
      <c r="M374" s="4" t="e">
        <f>Sorting!AS384</f>
        <v>#VALUE!</v>
      </c>
      <c r="N374" s="4" t="e">
        <f>Sorting!AW384</f>
        <v>#VALUE!</v>
      </c>
    </row>
    <row r="375" spans="1:14" ht="16.5" customHeight="1" x14ac:dyDescent="0.2">
      <c r="A375" s="2">
        <v>369</v>
      </c>
      <c r="B375" s="8" t="str">
        <f>Sorting!B385</f>
        <v>SOX5</v>
      </c>
      <c r="C375" s="4" t="e">
        <f>Sorting!E385</f>
        <v>#VALUE!</v>
      </c>
      <c r="D375" s="4" t="e">
        <f>Sorting!I385</f>
        <v>#VALUE!</v>
      </c>
      <c r="E375" s="4" t="e">
        <f>Sorting!M385</f>
        <v>#VALUE!</v>
      </c>
      <c r="F375" s="4" t="e">
        <f>Sorting!Q385</f>
        <v>#VALUE!</v>
      </c>
      <c r="G375" s="4" t="e">
        <f>Sorting!U385</f>
        <v>#VALUE!</v>
      </c>
      <c r="H375" s="4" t="e">
        <f>Sorting!Y385</f>
        <v>#VALUE!</v>
      </c>
      <c r="I375" s="4" t="e">
        <f>Sorting!AC385</f>
        <v>#VALUE!</v>
      </c>
      <c r="J375" s="4" t="e">
        <f>Sorting!AG385</f>
        <v>#VALUE!</v>
      </c>
      <c r="K375" s="4" t="e">
        <f>Sorting!AK385</f>
        <v>#VALUE!</v>
      </c>
      <c r="L375" s="4" t="e">
        <f>Sorting!AO385</f>
        <v>#VALUE!</v>
      </c>
      <c r="M375" s="4" t="e">
        <f>Sorting!AS385</f>
        <v>#VALUE!</v>
      </c>
      <c r="N375" s="4" t="e">
        <f>Sorting!AW385</f>
        <v>#VALUE!</v>
      </c>
    </row>
    <row r="376" spans="1:14" ht="16.5" customHeight="1" x14ac:dyDescent="0.2">
      <c r="A376" s="2">
        <v>370</v>
      </c>
      <c r="B376" s="8" t="str">
        <f>Sorting!B386</f>
        <v>SP-D</v>
      </c>
      <c r="C376" s="4" t="e">
        <f>Sorting!E386</f>
        <v>#VALUE!</v>
      </c>
      <c r="D376" s="4" t="e">
        <f>Sorting!I386</f>
        <v>#VALUE!</v>
      </c>
      <c r="E376" s="4" t="e">
        <f>Sorting!M386</f>
        <v>#VALUE!</v>
      </c>
      <c r="F376" s="4" t="e">
        <f>Sorting!Q386</f>
        <v>#VALUE!</v>
      </c>
      <c r="G376" s="4" t="e">
        <f>Sorting!U386</f>
        <v>#VALUE!</v>
      </c>
      <c r="H376" s="4" t="e">
        <f>Sorting!Y386</f>
        <v>#VALUE!</v>
      </c>
      <c r="I376" s="4" t="e">
        <f>Sorting!AC386</f>
        <v>#VALUE!</v>
      </c>
      <c r="J376" s="4" t="e">
        <f>Sorting!AG386</f>
        <v>#VALUE!</v>
      </c>
      <c r="K376" s="4" t="e">
        <f>Sorting!AK386</f>
        <v>#VALUE!</v>
      </c>
      <c r="L376" s="4" t="e">
        <f>Sorting!AO386</f>
        <v>#VALUE!</v>
      </c>
      <c r="M376" s="4" t="e">
        <f>Sorting!AS386</f>
        <v>#VALUE!</v>
      </c>
      <c r="N376" s="4" t="e">
        <f>Sorting!AW386</f>
        <v>#VALUE!</v>
      </c>
    </row>
    <row r="377" spans="1:14" ht="16.5" customHeight="1" x14ac:dyDescent="0.2">
      <c r="A377" s="2">
        <v>371</v>
      </c>
      <c r="B377" s="8" t="str">
        <f>Sorting!B387</f>
        <v>Spectrin</v>
      </c>
      <c r="C377" s="4" t="e">
        <f>Sorting!E387</f>
        <v>#VALUE!</v>
      </c>
      <c r="D377" s="4" t="e">
        <f>Sorting!I387</f>
        <v>#VALUE!</v>
      </c>
      <c r="E377" s="4" t="e">
        <f>Sorting!M387</f>
        <v>#VALUE!</v>
      </c>
      <c r="F377" s="4" t="e">
        <f>Sorting!Q387</f>
        <v>#VALUE!</v>
      </c>
      <c r="G377" s="4" t="e">
        <f>Sorting!U387</f>
        <v>#VALUE!</v>
      </c>
      <c r="H377" s="4" t="e">
        <f>Sorting!Y387</f>
        <v>#VALUE!</v>
      </c>
      <c r="I377" s="4" t="e">
        <f>Sorting!AC387</f>
        <v>#VALUE!</v>
      </c>
      <c r="J377" s="4" t="e">
        <f>Sorting!AG387</f>
        <v>#VALUE!</v>
      </c>
      <c r="K377" s="4" t="e">
        <f>Sorting!AK387</f>
        <v>#VALUE!</v>
      </c>
      <c r="L377" s="4" t="e">
        <f>Sorting!AO387</f>
        <v>#VALUE!</v>
      </c>
      <c r="M377" s="4" t="e">
        <f>Sorting!AS387</f>
        <v>#VALUE!</v>
      </c>
      <c r="N377" s="4" t="e">
        <f>Sorting!AW387</f>
        <v>#VALUE!</v>
      </c>
    </row>
    <row r="378" spans="1:14" ht="16.5" customHeight="1" x14ac:dyDescent="0.2">
      <c r="A378" s="2">
        <v>372</v>
      </c>
      <c r="B378" s="8" t="str">
        <f>Sorting!B388</f>
        <v xml:space="preserve">SPEN </v>
      </c>
      <c r="C378" s="4" t="e">
        <f>Sorting!E388</f>
        <v>#VALUE!</v>
      </c>
      <c r="D378" s="4" t="e">
        <f>Sorting!I388</f>
        <v>#VALUE!</v>
      </c>
      <c r="E378" s="4" t="e">
        <f>Sorting!M388</f>
        <v>#VALUE!</v>
      </c>
      <c r="F378" s="4" t="e">
        <f>Sorting!Q388</f>
        <v>#VALUE!</v>
      </c>
      <c r="G378" s="4" t="e">
        <f>Sorting!U388</f>
        <v>#VALUE!</v>
      </c>
      <c r="H378" s="4" t="e">
        <f>Sorting!Y388</f>
        <v>#VALUE!</v>
      </c>
      <c r="I378" s="4" t="e">
        <f>Sorting!AC388</f>
        <v>#VALUE!</v>
      </c>
      <c r="J378" s="4" t="e">
        <f>Sorting!AG388</f>
        <v>#VALUE!</v>
      </c>
      <c r="K378" s="4" t="e">
        <f>Sorting!AK388</f>
        <v>#VALUE!</v>
      </c>
      <c r="L378" s="4" t="e">
        <f>Sorting!AO388</f>
        <v>#VALUE!</v>
      </c>
      <c r="M378" s="4" t="e">
        <f>Sorting!AS388</f>
        <v>#VALUE!</v>
      </c>
      <c r="N378" s="4" t="e">
        <f>Sorting!AW388</f>
        <v>#VALUE!</v>
      </c>
    </row>
    <row r="379" spans="1:14" ht="16.5" customHeight="1" x14ac:dyDescent="0.2">
      <c r="A379" s="2">
        <v>373</v>
      </c>
      <c r="B379" s="8" t="str">
        <f>Sorting!B389</f>
        <v>SPG48</v>
      </c>
      <c r="C379" s="4" t="e">
        <f>Sorting!E389</f>
        <v>#VALUE!</v>
      </c>
      <c r="D379" s="4" t="e">
        <f>Sorting!I389</f>
        <v>#VALUE!</v>
      </c>
      <c r="E379" s="4" t="e">
        <f>Sorting!M389</f>
        <v>#VALUE!</v>
      </c>
      <c r="F379" s="4" t="e">
        <f>Sorting!Q389</f>
        <v>#VALUE!</v>
      </c>
      <c r="G379" s="4" t="e">
        <f>Sorting!U389</f>
        <v>#VALUE!</v>
      </c>
      <c r="H379" s="4" t="e">
        <f>Sorting!Y389</f>
        <v>#VALUE!</v>
      </c>
      <c r="I379" s="4" t="e">
        <f>Sorting!AC389</f>
        <v>#VALUE!</v>
      </c>
      <c r="J379" s="4" t="e">
        <f>Sorting!AG389</f>
        <v>#VALUE!</v>
      </c>
      <c r="K379" s="4" t="e">
        <f>Sorting!AK389</f>
        <v>#VALUE!</v>
      </c>
      <c r="L379" s="4" t="e">
        <f>Sorting!AO389</f>
        <v>#VALUE!</v>
      </c>
      <c r="M379" s="4" t="e">
        <f>Sorting!AS389</f>
        <v>#VALUE!</v>
      </c>
      <c r="N379" s="4" t="e">
        <f>Sorting!AW389</f>
        <v>#VALUE!</v>
      </c>
    </row>
    <row r="380" spans="1:14" ht="16.5" customHeight="1" x14ac:dyDescent="0.2">
      <c r="A380" s="2">
        <v>374</v>
      </c>
      <c r="B380" s="8" t="str">
        <f>Sorting!B390</f>
        <v>SPINK5</v>
      </c>
      <c r="C380" s="4" t="e">
        <f>Sorting!E390</f>
        <v>#VALUE!</v>
      </c>
      <c r="D380" s="4" t="e">
        <f>Sorting!I390</f>
        <v>#VALUE!</v>
      </c>
      <c r="E380" s="4" t="e">
        <f>Sorting!M390</f>
        <v>#VALUE!</v>
      </c>
      <c r="F380" s="4" t="e">
        <f>Sorting!Q390</f>
        <v>#VALUE!</v>
      </c>
      <c r="G380" s="4" t="e">
        <f>Sorting!U390</f>
        <v>#VALUE!</v>
      </c>
      <c r="H380" s="4" t="e">
        <f>Sorting!Y390</f>
        <v>#VALUE!</v>
      </c>
      <c r="I380" s="4" t="e">
        <f>Sorting!AC390</f>
        <v>#VALUE!</v>
      </c>
      <c r="J380" s="4" t="e">
        <f>Sorting!AG390</f>
        <v>#VALUE!</v>
      </c>
      <c r="K380" s="4" t="e">
        <f>Sorting!AK390</f>
        <v>#VALUE!</v>
      </c>
      <c r="L380" s="4" t="e">
        <f>Sorting!AO390</f>
        <v>#VALUE!</v>
      </c>
      <c r="M380" s="4" t="e">
        <f>Sorting!AS390</f>
        <v>#VALUE!</v>
      </c>
      <c r="N380" s="4" t="e">
        <f>Sorting!AW390</f>
        <v>#VALUE!</v>
      </c>
    </row>
    <row r="381" spans="1:14" ht="16.5" customHeight="1" x14ac:dyDescent="0.2">
      <c r="A381" s="2">
        <v>375</v>
      </c>
      <c r="B381" s="8" t="str">
        <f>Sorting!B391</f>
        <v>SPS2L</v>
      </c>
      <c r="C381" s="4" t="e">
        <f>Sorting!E391</f>
        <v>#VALUE!</v>
      </c>
      <c r="D381" s="4" t="e">
        <f>Sorting!I391</f>
        <v>#VALUE!</v>
      </c>
      <c r="E381" s="4" t="e">
        <f>Sorting!M391</f>
        <v>#VALUE!</v>
      </c>
      <c r="F381" s="4" t="e">
        <f>Sorting!Q391</f>
        <v>#VALUE!</v>
      </c>
      <c r="G381" s="4" t="e">
        <f>Sorting!U391</f>
        <v>#VALUE!</v>
      </c>
      <c r="H381" s="4" t="e">
        <f>Sorting!Y391</f>
        <v>#VALUE!</v>
      </c>
      <c r="I381" s="4" t="e">
        <f>Sorting!AC391</f>
        <v>#VALUE!</v>
      </c>
      <c r="J381" s="4" t="e">
        <f>Sorting!AG391</f>
        <v>#VALUE!</v>
      </c>
      <c r="K381" s="4" t="e">
        <f>Sorting!AK391</f>
        <v>#VALUE!</v>
      </c>
      <c r="L381" s="4" t="e">
        <f>Sorting!AO391</f>
        <v>#VALUE!</v>
      </c>
      <c r="M381" s="4" t="e">
        <f>Sorting!AS391</f>
        <v>#VALUE!</v>
      </c>
      <c r="N381" s="4" t="e">
        <f>Sorting!AW391</f>
        <v>#VALUE!</v>
      </c>
    </row>
    <row r="382" spans="1:14" ht="16.5" customHeight="1" x14ac:dyDescent="0.2">
      <c r="A382" s="2">
        <v>376</v>
      </c>
      <c r="B382" s="8" t="str">
        <f>Sorting!B392</f>
        <v>SPTBN2</v>
      </c>
      <c r="C382" s="4" t="e">
        <f>Sorting!E392</f>
        <v>#VALUE!</v>
      </c>
      <c r="D382" s="4" t="e">
        <f>Sorting!I392</f>
        <v>#VALUE!</v>
      </c>
      <c r="E382" s="4" t="e">
        <f>Sorting!M392</f>
        <v>#VALUE!</v>
      </c>
      <c r="F382" s="4" t="e">
        <f>Sorting!Q392</f>
        <v>#VALUE!</v>
      </c>
      <c r="G382" s="4" t="e">
        <f>Sorting!U392</f>
        <v>#VALUE!</v>
      </c>
      <c r="H382" s="4" t="e">
        <f>Sorting!Y392</f>
        <v>#VALUE!</v>
      </c>
      <c r="I382" s="4" t="e">
        <f>Sorting!AC392</f>
        <v>#VALUE!</v>
      </c>
      <c r="J382" s="4" t="e">
        <f>Sorting!AG392</f>
        <v>#VALUE!</v>
      </c>
      <c r="K382" s="4" t="e">
        <f>Sorting!AK392</f>
        <v>#VALUE!</v>
      </c>
      <c r="L382" s="4" t="e">
        <f>Sorting!AO392</f>
        <v>#VALUE!</v>
      </c>
      <c r="M382" s="4" t="e">
        <f>Sorting!AS392</f>
        <v>#VALUE!</v>
      </c>
      <c r="N382" s="4" t="e">
        <f>Sorting!AW392</f>
        <v>#VALUE!</v>
      </c>
    </row>
    <row r="383" spans="1:14" ht="16.5" customHeight="1" x14ac:dyDescent="0.2">
      <c r="A383" s="2">
        <v>377</v>
      </c>
      <c r="B383" s="8" t="str">
        <f>Sorting!B393</f>
        <v>SPTLC1</v>
      </c>
      <c r="C383" s="4" t="e">
        <f>Sorting!E393</f>
        <v>#VALUE!</v>
      </c>
      <c r="D383" s="4" t="e">
        <f>Sorting!I393</f>
        <v>#VALUE!</v>
      </c>
      <c r="E383" s="4" t="e">
        <f>Sorting!M393</f>
        <v>#VALUE!</v>
      </c>
      <c r="F383" s="4" t="e">
        <f>Sorting!Q393</f>
        <v>#VALUE!</v>
      </c>
      <c r="G383" s="4" t="e">
        <f>Sorting!U393</f>
        <v>#VALUE!</v>
      </c>
      <c r="H383" s="4" t="e">
        <f>Sorting!Y393</f>
        <v>#VALUE!</v>
      </c>
      <c r="I383" s="4" t="e">
        <f>Sorting!AC393</f>
        <v>#VALUE!</v>
      </c>
      <c r="J383" s="4" t="e">
        <f>Sorting!AG393</f>
        <v>#VALUE!</v>
      </c>
      <c r="K383" s="4" t="e">
        <f>Sorting!AK393</f>
        <v>#VALUE!</v>
      </c>
      <c r="L383" s="4" t="e">
        <f>Sorting!AO393</f>
        <v>#VALUE!</v>
      </c>
      <c r="M383" s="4" t="e">
        <f>Sorting!AS393</f>
        <v>#VALUE!</v>
      </c>
      <c r="N383" s="4" t="e">
        <f>Sorting!AW393</f>
        <v>#VALUE!</v>
      </c>
    </row>
    <row r="384" spans="1:14" ht="16.5" customHeight="1" x14ac:dyDescent="0.2">
      <c r="A384" s="2">
        <v>378</v>
      </c>
      <c r="B384" s="8" t="str">
        <f>Sorting!B394</f>
        <v>Src</v>
      </c>
      <c r="C384" s="4" t="e">
        <f>Sorting!E394</f>
        <v>#VALUE!</v>
      </c>
      <c r="D384" s="4" t="e">
        <f>Sorting!I394</f>
        <v>#VALUE!</v>
      </c>
      <c r="E384" s="4" t="e">
        <f>Sorting!M394</f>
        <v>#VALUE!</v>
      </c>
      <c r="F384" s="4" t="e">
        <f>Sorting!Q394</f>
        <v>#VALUE!</v>
      </c>
      <c r="G384" s="4" t="e">
        <f>Sorting!U394</f>
        <v>#VALUE!</v>
      </c>
      <c r="H384" s="4" t="e">
        <f>Sorting!Y394</f>
        <v>#VALUE!</v>
      </c>
      <c r="I384" s="4" t="e">
        <f>Sorting!AC394</f>
        <v>#VALUE!</v>
      </c>
      <c r="J384" s="4" t="e">
        <f>Sorting!AG394</f>
        <v>#VALUE!</v>
      </c>
      <c r="K384" s="4" t="e">
        <f>Sorting!AK394</f>
        <v>#VALUE!</v>
      </c>
      <c r="L384" s="4" t="e">
        <f>Sorting!AO394</f>
        <v>#VALUE!</v>
      </c>
      <c r="M384" s="4" t="e">
        <f>Sorting!AS394</f>
        <v>#VALUE!</v>
      </c>
      <c r="N384" s="4" t="e">
        <f>Sorting!AW394</f>
        <v>#VALUE!</v>
      </c>
    </row>
    <row r="385" spans="1:14" ht="16.5" customHeight="1" x14ac:dyDescent="0.2">
      <c r="A385" s="2">
        <v>379</v>
      </c>
      <c r="B385" s="8" t="str">
        <f>Sorting!B395</f>
        <v>SSC5D</v>
      </c>
      <c r="C385" s="4" t="e">
        <f>Sorting!E395</f>
        <v>#VALUE!</v>
      </c>
      <c r="D385" s="4" t="e">
        <f>Sorting!I395</f>
        <v>#VALUE!</v>
      </c>
      <c r="E385" s="4" t="e">
        <f>Sorting!M395</f>
        <v>#VALUE!</v>
      </c>
      <c r="F385" s="4" t="e">
        <f>Sorting!Q395</f>
        <v>#VALUE!</v>
      </c>
      <c r="G385" s="4" t="e">
        <f>Sorting!U395</f>
        <v>#VALUE!</v>
      </c>
      <c r="H385" s="4" t="e">
        <f>Sorting!Y395</f>
        <v>#VALUE!</v>
      </c>
      <c r="I385" s="4" t="e">
        <f>Sorting!AC395</f>
        <v>#VALUE!</v>
      </c>
      <c r="J385" s="4" t="e">
        <f>Sorting!AG395</f>
        <v>#VALUE!</v>
      </c>
      <c r="K385" s="4" t="e">
        <f>Sorting!AK395</f>
        <v>#VALUE!</v>
      </c>
      <c r="L385" s="4" t="e">
        <f>Sorting!AO395</f>
        <v>#VALUE!</v>
      </c>
      <c r="M385" s="4" t="e">
        <f>Sorting!AS395</f>
        <v>#VALUE!</v>
      </c>
      <c r="N385" s="4" t="e">
        <f>Sorting!AW395</f>
        <v>#VALUE!</v>
      </c>
    </row>
    <row r="386" spans="1:14" ht="16.5" customHeight="1" x14ac:dyDescent="0.2">
      <c r="A386" s="2">
        <v>380</v>
      </c>
      <c r="B386" s="8" t="str">
        <f>Sorting!B396</f>
        <v>STAT3</v>
      </c>
      <c r="C386" s="4" t="e">
        <f>Sorting!E396</f>
        <v>#VALUE!</v>
      </c>
      <c r="D386" s="4" t="e">
        <f>Sorting!I396</f>
        <v>#VALUE!</v>
      </c>
      <c r="E386" s="4" t="e">
        <f>Sorting!M396</f>
        <v>#VALUE!</v>
      </c>
      <c r="F386" s="4" t="e">
        <f>Sorting!Q396</f>
        <v>#VALUE!</v>
      </c>
      <c r="G386" s="4" t="e">
        <f>Sorting!U396</f>
        <v>#VALUE!</v>
      </c>
      <c r="H386" s="4" t="e">
        <f>Sorting!Y396</f>
        <v>#VALUE!</v>
      </c>
      <c r="I386" s="4" t="e">
        <f>Sorting!AC396</f>
        <v>#VALUE!</v>
      </c>
      <c r="J386" s="4" t="e">
        <f>Sorting!AG396</f>
        <v>#VALUE!</v>
      </c>
      <c r="K386" s="4" t="e">
        <f>Sorting!AK396</f>
        <v>#VALUE!</v>
      </c>
      <c r="L386" s="4" t="e">
        <f>Sorting!AO396</f>
        <v>#VALUE!</v>
      </c>
      <c r="M386" s="4" t="e">
        <f>Sorting!AS396</f>
        <v>#VALUE!</v>
      </c>
      <c r="N386" s="4" t="e">
        <f>Sorting!AW396</f>
        <v>#VALUE!</v>
      </c>
    </row>
    <row r="387" spans="1:14" ht="16.5" customHeight="1" x14ac:dyDescent="0.2">
      <c r="A387" s="2">
        <v>381</v>
      </c>
      <c r="B387" s="8" t="str">
        <f>Sorting!B397</f>
        <v xml:space="preserve">Stathmin 1 </v>
      </c>
      <c r="C387" s="4" t="e">
        <f>Sorting!E397</f>
        <v>#VALUE!</v>
      </c>
      <c r="D387" s="4" t="e">
        <f>Sorting!I397</f>
        <v>#VALUE!</v>
      </c>
      <c r="E387" s="4" t="e">
        <f>Sorting!M397</f>
        <v>#VALUE!</v>
      </c>
      <c r="F387" s="4" t="e">
        <f>Sorting!Q397</f>
        <v>#VALUE!</v>
      </c>
      <c r="G387" s="4" t="e">
        <f>Sorting!U397</f>
        <v>#VALUE!</v>
      </c>
      <c r="H387" s="4" t="e">
        <f>Sorting!Y397</f>
        <v>#VALUE!</v>
      </c>
      <c r="I387" s="4" t="e">
        <f>Sorting!AC397</f>
        <v>#VALUE!</v>
      </c>
      <c r="J387" s="4" t="e">
        <f>Sorting!AG397</f>
        <v>#VALUE!</v>
      </c>
      <c r="K387" s="4" t="e">
        <f>Sorting!AK397</f>
        <v>#VALUE!</v>
      </c>
      <c r="L387" s="4" t="e">
        <f>Sorting!AO397</f>
        <v>#VALUE!</v>
      </c>
      <c r="M387" s="4" t="e">
        <f>Sorting!AS397</f>
        <v>#VALUE!</v>
      </c>
      <c r="N387" s="4" t="e">
        <f>Sorting!AW397</f>
        <v>#VALUE!</v>
      </c>
    </row>
    <row r="388" spans="1:14" ht="16.5" customHeight="1" x14ac:dyDescent="0.2">
      <c r="A388" s="2">
        <v>382</v>
      </c>
      <c r="B388" s="8" t="str">
        <f>Sorting!B398</f>
        <v>STI1</v>
      </c>
      <c r="C388" s="4" t="e">
        <f>Sorting!E398</f>
        <v>#VALUE!</v>
      </c>
      <c r="D388" s="4" t="e">
        <f>Sorting!I398</f>
        <v>#VALUE!</v>
      </c>
      <c r="E388" s="4" t="e">
        <f>Sorting!M398</f>
        <v>#VALUE!</v>
      </c>
      <c r="F388" s="4" t="e">
        <f>Sorting!Q398</f>
        <v>#VALUE!</v>
      </c>
      <c r="G388" s="4" t="e">
        <f>Sorting!U398</f>
        <v>#VALUE!</v>
      </c>
      <c r="H388" s="4" t="e">
        <f>Sorting!Y398</f>
        <v>#VALUE!</v>
      </c>
      <c r="I388" s="4" t="e">
        <f>Sorting!AC398</f>
        <v>#VALUE!</v>
      </c>
      <c r="J388" s="4" t="e">
        <f>Sorting!AG398</f>
        <v>#VALUE!</v>
      </c>
      <c r="K388" s="4" t="e">
        <f>Sorting!AK398</f>
        <v>#VALUE!</v>
      </c>
      <c r="L388" s="4" t="e">
        <f>Sorting!AO398</f>
        <v>#VALUE!</v>
      </c>
      <c r="M388" s="4" t="e">
        <f>Sorting!AS398</f>
        <v>#VALUE!</v>
      </c>
      <c r="N388" s="4" t="e">
        <f>Sorting!AW398</f>
        <v>#VALUE!</v>
      </c>
    </row>
    <row r="389" spans="1:14" ht="16.5" customHeight="1" x14ac:dyDescent="0.2">
      <c r="A389" s="2">
        <v>383</v>
      </c>
      <c r="B389" s="8" t="str">
        <f>Sorting!B399</f>
        <v xml:space="preserve">STOM </v>
      </c>
      <c r="C389" s="4" t="e">
        <f>Sorting!E399</f>
        <v>#VALUE!</v>
      </c>
      <c r="D389" s="4" t="e">
        <f>Sorting!I399</f>
        <v>#VALUE!</v>
      </c>
      <c r="E389" s="4" t="e">
        <f>Sorting!M399</f>
        <v>#VALUE!</v>
      </c>
      <c r="F389" s="4" t="e">
        <f>Sorting!Q399</f>
        <v>#VALUE!</v>
      </c>
      <c r="G389" s="4" t="e">
        <f>Sorting!U399</f>
        <v>#VALUE!</v>
      </c>
      <c r="H389" s="4" t="e">
        <f>Sorting!Y399</f>
        <v>#VALUE!</v>
      </c>
      <c r="I389" s="4" t="e">
        <f>Sorting!AC399</f>
        <v>#VALUE!</v>
      </c>
      <c r="J389" s="4" t="e">
        <f>Sorting!AG399</f>
        <v>#VALUE!</v>
      </c>
      <c r="K389" s="4" t="e">
        <f>Sorting!AK399</f>
        <v>#VALUE!</v>
      </c>
      <c r="L389" s="4" t="e">
        <f>Sorting!AO399</f>
        <v>#VALUE!</v>
      </c>
      <c r="M389" s="4" t="e">
        <f>Sorting!AS399</f>
        <v>#VALUE!</v>
      </c>
      <c r="N389" s="4" t="e">
        <f>Sorting!AW399</f>
        <v>#VALUE!</v>
      </c>
    </row>
    <row r="390" spans="1:14" ht="16.5" customHeight="1" x14ac:dyDescent="0.2">
      <c r="A390" s="2">
        <v>384</v>
      </c>
      <c r="B390" s="8" t="str">
        <f>Sorting!B400</f>
        <v>STXBP2</v>
      </c>
      <c r="C390" s="4" t="e">
        <f>Sorting!E400</f>
        <v>#VALUE!</v>
      </c>
      <c r="D390" s="4" t="e">
        <f>Sorting!I400</f>
        <v>#VALUE!</v>
      </c>
      <c r="E390" s="4" t="e">
        <f>Sorting!M400</f>
        <v>#VALUE!</v>
      </c>
      <c r="F390" s="4" t="e">
        <f>Sorting!Q400</f>
        <v>#VALUE!</v>
      </c>
      <c r="G390" s="4" t="e">
        <f>Sorting!U400</f>
        <v>#VALUE!</v>
      </c>
      <c r="H390" s="4" t="e">
        <f>Sorting!Y400</f>
        <v>#VALUE!</v>
      </c>
      <c r="I390" s="4" t="e">
        <f>Sorting!AC400</f>
        <v>#VALUE!</v>
      </c>
      <c r="J390" s="4" t="e">
        <f>Sorting!AG400</f>
        <v>#VALUE!</v>
      </c>
      <c r="K390" s="4" t="e">
        <f>Sorting!AK400</f>
        <v>#VALUE!</v>
      </c>
      <c r="L390" s="4" t="e">
        <f>Sorting!AO400</f>
        <v>#VALUE!</v>
      </c>
      <c r="M390" s="4" t="e">
        <f>Sorting!AS400</f>
        <v>#VALUE!</v>
      </c>
      <c r="N390" s="4" t="e">
        <f>Sorting!AW400</f>
        <v>#VALUE!</v>
      </c>
    </row>
    <row r="391" spans="1:14" ht="16.5" customHeight="1" x14ac:dyDescent="0.2">
      <c r="A391" s="2">
        <v>385</v>
      </c>
      <c r="B391" s="8" t="str">
        <f>Sorting!B401</f>
        <v>SUCLG1</v>
      </c>
      <c r="C391" s="4" t="e">
        <f>Sorting!E401</f>
        <v>#VALUE!</v>
      </c>
      <c r="D391" s="4" t="e">
        <f>Sorting!I401</f>
        <v>#VALUE!</v>
      </c>
      <c r="E391" s="4" t="e">
        <f>Sorting!M401</f>
        <v>#VALUE!</v>
      </c>
      <c r="F391" s="4" t="e">
        <f>Sorting!Q401</f>
        <v>#VALUE!</v>
      </c>
      <c r="G391" s="4" t="e">
        <f>Sorting!U401</f>
        <v>#VALUE!</v>
      </c>
      <c r="H391" s="4" t="e">
        <f>Sorting!Y401</f>
        <v>#VALUE!</v>
      </c>
      <c r="I391" s="4" t="e">
        <f>Sorting!AC401</f>
        <v>#VALUE!</v>
      </c>
      <c r="J391" s="4" t="e">
        <f>Sorting!AG401</f>
        <v>#VALUE!</v>
      </c>
      <c r="K391" s="4" t="e">
        <f>Sorting!AK401</f>
        <v>#VALUE!</v>
      </c>
      <c r="L391" s="4" t="e">
        <f>Sorting!AO401</f>
        <v>#VALUE!</v>
      </c>
      <c r="M391" s="4" t="e">
        <f>Sorting!AS401</f>
        <v>#VALUE!</v>
      </c>
      <c r="N391" s="4" t="e">
        <f>Sorting!AW401</f>
        <v>#VALUE!</v>
      </c>
    </row>
    <row r="392" spans="1:14" ht="16.5" customHeight="1" x14ac:dyDescent="0.2">
      <c r="A392" s="2">
        <v>386</v>
      </c>
      <c r="B392" s="8" t="str">
        <f>Sorting!B402</f>
        <v>SUMO3</v>
      </c>
      <c r="C392" s="4" t="e">
        <f>Sorting!E402</f>
        <v>#VALUE!</v>
      </c>
      <c r="D392" s="4" t="e">
        <f>Sorting!I402</f>
        <v>#VALUE!</v>
      </c>
      <c r="E392" s="4" t="e">
        <f>Sorting!M402</f>
        <v>#VALUE!</v>
      </c>
      <c r="F392" s="4" t="e">
        <f>Sorting!Q402</f>
        <v>#VALUE!</v>
      </c>
      <c r="G392" s="4" t="e">
        <f>Sorting!U402</f>
        <v>#VALUE!</v>
      </c>
      <c r="H392" s="4" t="e">
        <f>Sorting!Y402</f>
        <v>#VALUE!</v>
      </c>
      <c r="I392" s="4" t="e">
        <f>Sorting!AC402</f>
        <v>#VALUE!</v>
      </c>
      <c r="J392" s="4" t="e">
        <f>Sorting!AG402</f>
        <v>#VALUE!</v>
      </c>
      <c r="K392" s="4" t="e">
        <f>Sorting!AK402</f>
        <v>#VALUE!</v>
      </c>
      <c r="L392" s="4" t="e">
        <f>Sorting!AO402</f>
        <v>#VALUE!</v>
      </c>
      <c r="M392" s="4" t="e">
        <f>Sorting!AS402</f>
        <v>#VALUE!</v>
      </c>
      <c r="N392" s="4" t="e">
        <f>Sorting!AW402</f>
        <v>#VALUE!</v>
      </c>
    </row>
    <row r="393" spans="1:14" ht="16.5" customHeight="1" x14ac:dyDescent="0.2">
      <c r="A393" s="2">
        <v>387</v>
      </c>
      <c r="B393" s="8" t="str">
        <f>Sorting!B403</f>
        <v xml:space="preserve">SVEP1 </v>
      </c>
      <c r="C393" s="4" t="e">
        <f>Sorting!E403</f>
        <v>#VALUE!</v>
      </c>
      <c r="D393" s="4" t="e">
        <f>Sorting!I403</f>
        <v>#VALUE!</v>
      </c>
      <c r="E393" s="4" t="e">
        <f>Sorting!M403</f>
        <v>#VALUE!</v>
      </c>
      <c r="F393" s="4" t="e">
        <f>Sorting!Q403</f>
        <v>#VALUE!</v>
      </c>
      <c r="G393" s="4" t="e">
        <f>Sorting!U403</f>
        <v>#VALUE!</v>
      </c>
      <c r="H393" s="4" t="e">
        <f>Sorting!Y403</f>
        <v>#VALUE!</v>
      </c>
      <c r="I393" s="4" t="e">
        <f>Sorting!AC403</f>
        <v>#VALUE!</v>
      </c>
      <c r="J393" s="4" t="e">
        <f>Sorting!AG403</f>
        <v>#VALUE!</v>
      </c>
      <c r="K393" s="4" t="e">
        <f>Sorting!AK403</f>
        <v>#VALUE!</v>
      </c>
      <c r="L393" s="4" t="e">
        <f>Sorting!AO403</f>
        <v>#VALUE!</v>
      </c>
      <c r="M393" s="4" t="e">
        <f>Sorting!AS403</f>
        <v>#VALUE!</v>
      </c>
      <c r="N393" s="4" t="e">
        <f>Sorting!AW403</f>
        <v>#VALUE!</v>
      </c>
    </row>
    <row r="394" spans="1:14" ht="16.5" customHeight="1" x14ac:dyDescent="0.2">
      <c r="A394" s="2">
        <v>388</v>
      </c>
      <c r="B394" s="8" t="str">
        <f>Sorting!B404</f>
        <v xml:space="preserve">Symplekin </v>
      </c>
      <c r="C394" s="4" t="e">
        <f>Sorting!E404</f>
        <v>#VALUE!</v>
      </c>
      <c r="D394" s="4" t="e">
        <f>Sorting!I404</f>
        <v>#VALUE!</v>
      </c>
      <c r="E394" s="4" t="e">
        <f>Sorting!M404</f>
        <v>#VALUE!</v>
      </c>
      <c r="F394" s="4" t="e">
        <f>Sorting!Q404</f>
        <v>#VALUE!</v>
      </c>
      <c r="G394" s="4" t="e">
        <f>Sorting!U404</f>
        <v>#VALUE!</v>
      </c>
      <c r="H394" s="4" t="e">
        <f>Sorting!Y404</f>
        <v>#VALUE!</v>
      </c>
      <c r="I394" s="4" t="e">
        <f>Sorting!AC404</f>
        <v>#VALUE!</v>
      </c>
      <c r="J394" s="4" t="e">
        <f>Sorting!AG404</f>
        <v>#VALUE!</v>
      </c>
      <c r="K394" s="4" t="e">
        <f>Sorting!AK404</f>
        <v>#VALUE!</v>
      </c>
      <c r="L394" s="4" t="e">
        <f>Sorting!AO404</f>
        <v>#VALUE!</v>
      </c>
      <c r="M394" s="4" t="e">
        <f>Sorting!AS404</f>
        <v>#VALUE!</v>
      </c>
      <c r="N394" s="4" t="e">
        <f>Sorting!AW404</f>
        <v>#VALUE!</v>
      </c>
    </row>
    <row r="395" spans="1:14" ht="16.5" customHeight="1" x14ac:dyDescent="0.2">
      <c r="A395" s="2">
        <v>389</v>
      </c>
      <c r="B395" s="8" t="str">
        <f>Sorting!B405</f>
        <v>SynCAM</v>
      </c>
      <c r="C395" s="4" t="e">
        <f>Sorting!E405</f>
        <v>#VALUE!</v>
      </c>
      <c r="D395" s="4" t="e">
        <f>Sorting!I405</f>
        <v>#VALUE!</v>
      </c>
      <c r="E395" s="4" t="e">
        <f>Sorting!M405</f>
        <v>#VALUE!</v>
      </c>
      <c r="F395" s="4" t="e">
        <f>Sorting!Q405</f>
        <v>#VALUE!</v>
      </c>
      <c r="G395" s="4" t="e">
        <f>Sorting!U405</f>
        <v>#VALUE!</v>
      </c>
      <c r="H395" s="4" t="e">
        <f>Sorting!Y405</f>
        <v>#VALUE!</v>
      </c>
      <c r="I395" s="4" t="e">
        <f>Sorting!AC405</f>
        <v>#VALUE!</v>
      </c>
      <c r="J395" s="4" t="e">
        <f>Sorting!AG405</f>
        <v>#VALUE!</v>
      </c>
      <c r="K395" s="4" t="e">
        <f>Sorting!AK405</f>
        <v>#VALUE!</v>
      </c>
      <c r="L395" s="4" t="e">
        <f>Sorting!AO405</f>
        <v>#VALUE!</v>
      </c>
      <c r="M395" s="4" t="e">
        <f>Sorting!AS405</f>
        <v>#VALUE!</v>
      </c>
      <c r="N395" s="4" t="e">
        <f>Sorting!AW405</f>
        <v>#VALUE!</v>
      </c>
    </row>
    <row r="396" spans="1:14" ht="16.5" customHeight="1" x14ac:dyDescent="0.2">
      <c r="A396" s="2">
        <v>390</v>
      </c>
      <c r="B396" s="8" t="str">
        <f>Sorting!B406</f>
        <v>Synemin</v>
      </c>
      <c r="C396" s="4" t="e">
        <f>Sorting!E406</f>
        <v>#VALUE!</v>
      </c>
      <c r="D396" s="4" t="e">
        <f>Sorting!I406</f>
        <v>#VALUE!</v>
      </c>
      <c r="E396" s="4" t="e">
        <f>Sorting!M406</f>
        <v>#VALUE!</v>
      </c>
      <c r="F396" s="4" t="e">
        <f>Sorting!Q406</f>
        <v>#VALUE!</v>
      </c>
      <c r="G396" s="4" t="e">
        <f>Sorting!U406</f>
        <v>#VALUE!</v>
      </c>
      <c r="H396" s="4" t="e">
        <f>Sorting!Y406</f>
        <v>#VALUE!</v>
      </c>
      <c r="I396" s="4" t="e">
        <f>Sorting!AC406</f>
        <v>#VALUE!</v>
      </c>
      <c r="J396" s="4" t="e">
        <f>Sorting!AG406</f>
        <v>#VALUE!</v>
      </c>
      <c r="K396" s="4" t="e">
        <f>Sorting!AK406</f>
        <v>#VALUE!</v>
      </c>
      <c r="L396" s="4" t="e">
        <f>Sorting!AO406</f>
        <v>#VALUE!</v>
      </c>
      <c r="M396" s="4" t="e">
        <f>Sorting!AS406</f>
        <v>#VALUE!</v>
      </c>
      <c r="N396" s="4" t="e">
        <f>Sorting!AW406</f>
        <v>#VALUE!</v>
      </c>
    </row>
    <row r="397" spans="1:14" ht="16.5" customHeight="1" x14ac:dyDescent="0.2">
      <c r="A397" s="2">
        <v>391</v>
      </c>
      <c r="B397" s="8" t="str">
        <f>Sorting!B407</f>
        <v>SYNPO2L</v>
      </c>
      <c r="C397" s="4" t="e">
        <f>Sorting!E407</f>
        <v>#VALUE!</v>
      </c>
      <c r="D397" s="4" t="e">
        <f>Sorting!I407</f>
        <v>#VALUE!</v>
      </c>
      <c r="E397" s="4" t="e">
        <f>Sorting!M407</f>
        <v>#VALUE!</v>
      </c>
      <c r="F397" s="4" t="e">
        <f>Sorting!Q407</f>
        <v>#VALUE!</v>
      </c>
      <c r="G397" s="4" t="e">
        <f>Sorting!U407</f>
        <v>#VALUE!</v>
      </c>
      <c r="H397" s="4" t="e">
        <f>Sorting!Y407</f>
        <v>#VALUE!</v>
      </c>
      <c r="I397" s="4" t="e">
        <f>Sorting!AC407</f>
        <v>#VALUE!</v>
      </c>
      <c r="J397" s="4" t="e">
        <f>Sorting!AG407</f>
        <v>#VALUE!</v>
      </c>
      <c r="K397" s="4" t="e">
        <f>Sorting!AK407</f>
        <v>#VALUE!</v>
      </c>
      <c r="L397" s="4" t="e">
        <f>Sorting!AO407</f>
        <v>#VALUE!</v>
      </c>
      <c r="M397" s="4" t="e">
        <f>Sorting!AS407</f>
        <v>#VALUE!</v>
      </c>
      <c r="N397" s="4" t="e">
        <f>Sorting!AW407</f>
        <v>#VALUE!</v>
      </c>
    </row>
    <row r="398" spans="1:14" ht="16.5" customHeight="1" x14ac:dyDescent="0.2">
      <c r="A398" s="2">
        <v>392</v>
      </c>
      <c r="B398" s="8" t="str">
        <f>Sorting!B408</f>
        <v>Syntaxin 7</v>
      </c>
      <c r="C398" s="4" t="e">
        <f>Sorting!E408</f>
        <v>#VALUE!</v>
      </c>
      <c r="D398" s="4" t="e">
        <f>Sorting!I408</f>
        <v>#VALUE!</v>
      </c>
      <c r="E398" s="4" t="e">
        <f>Sorting!M408</f>
        <v>#VALUE!</v>
      </c>
      <c r="F398" s="4" t="e">
        <f>Sorting!Q408</f>
        <v>#VALUE!</v>
      </c>
      <c r="G398" s="4" t="e">
        <f>Sorting!U408</f>
        <v>#VALUE!</v>
      </c>
      <c r="H398" s="4" t="e">
        <f>Sorting!Y408</f>
        <v>#VALUE!</v>
      </c>
      <c r="I398" s="4" t="e">
        <f>Sorting!AC408</f>
        <v>#VALUE!</v>
      </c>
      <c r="J398" s="4" t="e">
        <f>Sorting!AG408</f>
        <v>#VALUE!</v>
      </c>
      <c r="K398" s="4" t="e">
        <f>Sorting!AK408</f>
        <v>#VALUE!</v>
      </c>
      <c r="L398" s="4" t="e">
        <f>Sorting!AO408</f>
        <v>#VALUE!</v>
      </c>
      <c r="M398" s="4" t="e">
        <f>Sorting!AS408</f>
        <v>#VALUE!</v>
      </c>
      <c r="N398" s="4" t="e">
        <f>Sorting!AW408</f>
        <v>#VALUE!</v>
      </c>
    </row>
    <row r="399" spans="1:14" ht="16.5" customHeight="1" x14ac:dyDescent="0.2">
      <c r="A399" s="2">
        <v>393</v>
      </c>
      <c r="B399" s="8" t="str">
        <f>Sorting!B409</f>
        <v>TAB182</v>
      </c>
      <c r="C399" s="4" t="e">
        <f>Sorting!E409</f>
        <v>#VALUE!</v>
      </c>
      <c r="D399" s="4" t="e">
        <f>Sorting!I409</f>
        <v>#VALUE!</v>
      </c>
      <c r="E399" s="4" t="e">
        <f>Sorting!M409</f>
        <v>#VALUE!</v>
      </c>
      <c r="F399" s="4" t="e">
        <f>Sorting!Q409</f>
        <v>#VALUE!</v>
      </c>
      <c r="G399" s="4" t="e">
        <f>Sorting!U409</f>
        <v>#VALUE!</v>
      </c>
      <c r="H399" s="4" t="e">
        <f>Sorting!Y409</f>
        <v>#VALUE!</v>
      </c>
      <c r="I399" s="4" t="e">
        <f>Sorting!AC409</f>
        <v>#VALUE!</v>
      </c>
      <c r="J399" s="4" t="e">
        <f>Sorting!AG409</f>
        <v>#VALUE!</v>
      </c>
      <c r="K399" s="4" t="e">
        <f>Sorting!AK409</f>
        <v>#VALUE!</v>
      </c>
      <c r="L399" s="4" t="e">
        <f>Sorting!AO409</f>
        <v>#VALUE!</v>
      </c>
      <c r="M399" s="4" t="e">
        <f>Sorting!AS409</f>
        <v>#VALUE!</v>
      </c>
      <c r="N399" s="4" t="e">
        <f>Sorting!AW409</f>
        <v>#VALUE!</v>
      </c>
    </row>
    <row r="400" spans="1:14" ht="16.5" customHeight="1" x14ac:dyDescent="0.2">
      <c r="A400" s="2">
        <v>394</v>
      </c>
      <c r="B400" s="8" t="str">
        <f>Sorting!B410</f>
        <v>Talin1</v>
      </c>
      <c r="C400" s="4" t="e">
        <f>Sorting!E410</f>
        <v>#VALUE!</v>
      </c>
      <c r="D400" s="4" t="e">
        <f>Sorting!I410</f>
        <v>#VALUE!</v>
      </c>
      <c r="E400" s="4" t="e">
        <f>Sorting!M410</f>
        <v>#VALUE!</v>
      </c>
      <c r="F400" s="4" t="e">
        <f>Sorting!Q410</f>
        <v>#VALUE!</v>
      </c>
      <c r="G400" s="4" t="e">
        <f>Sorting!U410</f>
        <v>#VALUE!</v>
      </c>
      <c r="H400" s="4" t="e">
        <f>Sorting!Y410</f>
        <v>#VALUE!</v>
      </c>
      <c r="I400" s="4" t="e">
        <f>Sorting!AC410</f>
        <v>#VALUE!</v>
      </c>
      <c r="J400" s="4" t="e">
        <f>Sorting!AG410</f>
        <v>#VALUE!</v>
      </c>
      <c r="K400" s="4" t="e">
        <f>Sorting!AK410</f>
        <v>#VALUE!</v>
      </c>
      <c r="L400" s="4" t="e">
        <f>Sorting!AO410</f>
        <v>#VALUE!</v>
      </c>
      <c r="M400" s="4" t="e">
        <f>Sorting!AS410</f>
        <v>#VALUE!</v>
      </c>
      <c r="N400" s="4" t="e">
        <f>Sorting!AW410</f>
        <v>#VALUE!</v>
      </c>
    </row>
    <row r="401" spans="1:14" ht="16.5" customHeight="1" x14ac:dyDescent="0.2">
      <c r="A401" s="2">
        <v>395</v>
      </c>
      <c r="B401" s="8" t="str">
        <f>Sorting!B411</f>
        <v xml:space="preserve">TARS </v>
      </c>
      <c r="C401" s="4" t="e">
        <f>Sorting!E411</f>
        <v>#VALUE!</v>
      </c>
      <c r="D401" s="4" t="e">
        <f>Sorting!I411</f>
        <v>#VALUE!</v>
      </c>
      <c r="E401" s="4" t="e">
        <f>Sorting!M411</f>
        <v>#VALUE!</v>
      </c>
      <c r="F401" s="4" t="e">
        <f>Sorting!Q411</f>
        <v>#VALUE!</v>
      </c>
      <c r="G401" s="4" t="e">
        <f>Sorting!U411</f>
        <v>#VALUE!</v>
      </c>
      <c r="H401" s="4" t="e">
        <f>Sorting!Y411</f>
        <v>#VALUE!</v>
      </c>
      <c r="I401" s="4" t="e">
        <f>Sorting!AC411</f>
        <v>#VALUE!</v>
      </c>
      <c r="J401" s="4" t="e">
        <f>Sorting!AG411</f>
        <v>#VALUE!</v>
      </c>
      <c r="K401" s="4" t="e">
        <f>Sorting!AK411</f>
        <v>#VALUE!</v>
      </c>
      <c r="L401" s="4" t="e">
        <f>Sorting!AO411</f>
        <v>#VALUE!</v>
      </c>
      <c r="M401" s="4" t="e">
        <f>Sorting!AS411</f>
        <v>#VALUE!</v>
      </c>
      <c r="N401" s="4" t="e">
        <f>Sorting!AW411</f>
        <v>#VALUE!</v>
      </c>
    </row>
    <row r="402" spans="1:14" ht="16.5" customHeight="1" x14ac:dyDescent="0.2">
      <c r="A402" s="2">
        <v>396</v>
      </c>
      <c r="B402" s="8" t="str">
        <f>Sorting!B412</f>
        <v xml:space="preserve">TAX1BP3  </v>
      </c>
      <c r="C402" s="4" t="e">
        <f>Sorting!E412</f>
        <v>#VALUE!</v>
      </c>
      <c r="D402" s="4" t="e">
        <f>Sorting!I412</f>
        <v>#VALUE!</v>
      </c>
      <c r="E402" s="4" t="e">
        <f>Sorting!M412</f>
        <v>#VALUE!</v>
      </c>
      <c r="F402" s="4" t="e">
        <f>Sorting!Q412</f>
        <v>#VALUE!</v>
      </c>
      <c r="G402" s="4" t="e">
        <f>Sorting!U412</f>
        <v>#VALUE!</v>
      </c>
      <c r="H402" s="4" t="e">
        <f>Sorting!Y412</f>
        <v>#VALUE!</v>
      </c>
      <c r="I402" s="4" t="e">
        <f>Sorting!AC412</f>
        <v>#VALUE!</v>
      </c>
      <c r="J402" s="4" t="e">
        <f>Sorting!AG412</f>
        <v>#VALUE!</v>
      </c>
      <c r="K402" s="4" t="e">
        <f>Sorting!AK412</f>
        <v>#VALUE!</v>
      </c>
      <c r="L402" s="4" t="e">
        <f>Sorting!AO412</f>
        <v>#VALUE!</v>
      </c>
      <c r="M402" s="4" t="e">
        <f>Sorting!AS412</f>
        <v>#VALUE!</v>
      </c>
      <c r="N402" s="4" t="e">
        <f>Sorting!AW412</f>
        <v>#VALUE!</v>
      </c>
    </row>
    <row r="403" spans="1:14" ht="16.5" customHeight="1" x14ac:dyDescent="0.2">
      <c r="A403" s="2">
        <v>397</v>
      </c>
      <c r="B403" s="8" t="str">
        <f>Sorting!B413</f>
        <v xml:space="preserve">TBCA </v>
      </c>
      <c r="C403" s="4" t="e">
        <f>Sorting!E413</f>
        <v>#VALUE!</v>
      </c>
      <c r="D403" s="4" t="e">
        <f>Sorting!I413</f>
        <v>#VALUE!</v>
      </c>
      <c r="E403" s="4" t="e">
        <f>Sorting!M413</f>
        <v>#VALUE!</v>
      </c>
      <c r="F403" s="4" t="e">
        <f>Sorting!Q413</f>
        <v>#VALUE!</v>
      </c>
      <c r="G403" s="4" t="e">
        <f>Sorting!U413</f>
        <v>#VALUE!</v>
      </c>
      <c r="H403" s="4" t="e">
        <f>Sorting!Y413</f>
        <v>#VALUE!</v>
      </c>
      <c r="I403" s="4" t="e">
        <f>Sorting!AC413</f>
        <v>#VALUE!</v>
      </c>
      <c r="J403" s="4" t="e">
        <f>Sorting!AG413</f>
        <v>#VALUE!</v>
      </c>
      <c r="K403" s="4" t="e">
        <f>Sorting!AK413</f>
        <v>#VALUE!</v>
      </c>
      <c r="L403" s="4" t="e">
        <f>Sorting!AO413</f>
        <v>#VALUE!</v>
      </c>
      <c r="M403" s="4" t="e">
        <f>Sorting!AS413</f>
        <v>#VALUE!</v>
      </c>
      <c r="N403" s="4" t="e">
        <f>Sorting!AW413</f>
        <v>#VALUE!</v>
      </c>
    </row>
    <row r="404" spans="1:14" ht="16.5" customHeight="1" x14ac:dyDescent="0.2">
      <c r="A404" s="2">
        <v>398</v>
      </c>
      <c r="B404" s="8" t="str">
        <f>Sorting!B414</f>
        <v xml:space="preserve">TCEB2 </v>
      </c>
      <c r="C404" s="4" t="e">
        <f>Sorting!E414</f>
        <v>#VALUE!</v>
      </c>
      <c r="D404" s="4" t="e">
        <f>Sorting!I414</f>
        <v>#VALUE!</v>
      </c>
      <c r="E404" s="4" t="e">
        <f>Sorting!M414</f>
        <v>#VALUE!</v>
      </c>
      <c r="F404" s="4" t="e">
        <f>Sorting!Q414</f>
        <v>#VALUE!</v>
      </c>
      <c r="G404" s="4" t="e">
        <f>Sorting!U414</f>
        <v>#VALUE!</v>
      </c>
      <c r="H404" s="4" t="e">
        <f>Sorting!Y414</f>
        <v>#VALUE!</v>
      </c>
      <c r="I404" s="4" t="e">
        <f>Sorting!AC414</f>
        <v>#VALUE!</v>
      </c>
      <c r="J404" s="4" t="e">
        <f>Sorting!AG414</f>
        <v>#VALUE!</v>
      </c>
      <c r="K404" s="4" t="e">
        <f>Sorting!AK414</f>
        <v>#VALUE!</v>
      </c>
      <c r="L404" s="4" t="e">
        <f>Sorting!AO414</f>
        <v>#VALUE!</v>
      </c>
      <c r="M404" s="4" t="e">
        <f>Sorting!AS414</f>
        <v>#VALUE!</v>
      </c>
      <c r="N404" s="4" t="e">
        <f>Sorting!AW414</f>
        <v>#VALUE!</v>
      </c>
    </row>
    <row r="405" spans="1:14" ht="16.5" customHeight="1" x14ac:dyDescent="0.2">
      <c r="A405" s="2">
        <v>399</v>
      </c>
      <c r="B405" s="8" t="str">
        <f>Sorting!B415</f>
        <v xml:space="preserve">Tcf20 </v>
      </c>
      <c r="C405" s="4" t="e">
        <f>Sorting!E415</f>
        <v>#VALUE!</v>
      </c>
      <c r="D405" s="4" t="e">
        <f>Sorting!I415</f>
        <v>#VALUE!</v>
      </c>
      <c r="E405" s="4" t="e">
        <f>Sorting!M415</f>
        <v>#VALUE!</v>
      </c>
      <c r="F405" s="4" t="e">
        <f>Sorting!Q415</f>
        <v>#VALUE!</v>
      </c>
      <c r="G405" s="4" t="e">
        <f>Sorting!U415</f>
        <v>#VALUE!</v>
      </c>
      <c r="H405" s="4" t="e">
        <f>Sorting!Y415</f>
        <v>#VALUE!</v>
      </c>
      <c r="I405" s="4" t="e">
        <f>Sorting!AC415</f>
        <v>#VALUE!</v>
      </c>
      <c r="J405" s="4" t="e">
        <f>Sorting!AG415</f>
        <v>#VALUE!</v>
      </c>
      <c r="K405" s="4" t="e">
        <f>Sorting!AK415</f>
        <v>#VALUE!</v>
      </c>
      <c r="L405" s="4" t="e">
        <f>Sorting!AO415</f>
        <v>#VALUE!</v>
      </c>
      <c r="M405" s="4" t="e">
        <f>Sorting!AS415</f>
        <v>#VALUE!</v>
      </c>
      <c r="N405" s="4" t="e">
        <f>Sorting!AW415</f>
        <v>#VALUE!</v>
      </c>
    </row>
    <row r="406" spans="1:14" ht="16.5" customHeight="1" x14ac:dyDescent="0.2">
      <c r="A406" s="2">
        <v>400</v>
      </c>
      <c r="B406" s="8" t="str">
        <f>Sorting!B416</f>
        <v>TCP1 delta</v>
      </c>
      <c r="C406" s="4" t="e">
        <f>Sorting!E416</f>
        <v>#VALUE!</v>
      </c>
      <c r="D406" s="4" t="e">
        <f>Sorting!I416</f>
        <v>#VALUE!</v>
      </c>
      <c r="E406" s="4" t="e">
        <f>Sorting!M416</f>
        <v>#VALUE!</v>
      </c>
      <c r="F406" s="4" t="e">
        <f>Sorting!Q416</f>
        <v>#VALUE!</v>
      </c>
      <c r="G406" s="4" t="e">
        <f>Sorting!U416</f>
        <v>#VALUE!</v>
      </c>
      <c r="H406" s="4" t="e">
        <f>Sorting!Y416</f>
        <v>#VALUE!</v>
      </c>
      <c r="I406" s="4" t="e">
        <f>Sorting!AC416</f>
        <v>#VALUE!</v>
      </c>
      <c r="J406" s="4" t="e">
        <f>Sorting!AG416</f>
        <v>#VALUE!</v>
      </c>
      <c r="K406" s="4" t="e">
        <f>Sorting!AK416</f>
        <v>#VALUE!</v>
      </c>
      <c r="L406" s="4" t="e">
        <f>Sorting!AO416</f>
        <v>#VALUE!</v>
      </c>
      <c r="M406" s="4" t="e">
        <f>Sorting!AS416</f>
        <v>#VALUE!</v>
      </c>
      <c r="N406" s="4" t="e">
        <f>Sorting!AW416</f>
        <v>#VALUE!</v>
      </c>
    </row>
    <row r="407" spans="1:14" ht="16.5" customHeight="1" x14ac:dyDescent="0.2">
      <c r="A407" s="2">
        <v>401</v>
      </c>
      <c r="B407" s="8" t="str">
        <f>Sorting!B417</f>
        <v xml:space="preserve">TCP1 eta </v>
      </c>
      <c r="C407" s="4" t="e">
        <f>Sorting!E417</f>
        <v>#VALUE!</v>
      </c>
      <c r="D407" s="4" t="e">
        <f>Sorting!I417</f>
        <v>#VALUE!</v>
      </c>
      <c r="E407" s="4" t="e">
        <f>Sorting!M417</f>
        <v>#VALUE!</v>
      </c>
      <c r="F407" s="4" t="e">
        <f>Sorting!Q417</f>
        <v>#VALUE!</v>
      </c>
      <c r="G407" s="4" t="e">
        <f>Sorting!U417</f>
        <v>#VALUE!</v>
      </c>
      <c r="H407" s="4" t="e">
        <f>Sorting!Y417</f>
        <v>#VALUE!</v>
      </c>
      <c r="I407" s="4" t="e">
        <f>Sorting!AC417</f>
        <v>#VALUE!</v>
      </c>
      <c r="J407" s="4" t="e">
        <f>Sorting!AG417</f>
        <v>#VALUE!</v>
      </c>
      <c r="K407" s="4" t="e">
        <f>Sorting!AK417</f>
        <v>#VALUE!</v>
      </c>
      <c r="L407" s="4" t="e">
        <f>Sorting!AO417</f>
        <v>#VALUE!</v>
      </c>
      <c r="M407" s="4" t="e">
        <f>Sorting!AS417</f>
        <v>#VALUE!</v>
      </c>
      <c r="N407" s="4" t="e">
        <f>Sorting!AW417</f>
        <v>#VALUE!</v>
      </c>
    </row>
    <row r="408" spans="1:14" ht="16.5" customHeight="1" x14ac:dyDescent="0.2">
      <c r="A408" s="2">
        <v>402</v>
      </c>
      <c r="B408" s="8" t="str">
        <f>Sorting!B418</f>
        <v>TCP1 theta</v>
      </c>
      <c r="C408" s="4" t="e">
        <f>Sorting!E418</f>
        <v>#VALUE!</v>
      </c>
      <c r="D408" s="4" t="e">
        <f>Sorting!I418</f>
        <v>#VALUE!</v>
      </c>
      <c r="E408" s="4" t="e">
        <f>Sorting!M418</f>
        <v>#VALUE!</v>
      </c>
      <c r="F408" s="4" t="e">
        <f>Sorting!Q418</f>
        <v>#VALUE!</v>
      </c>
      <c r="G408" s="4" t="e">
        <f>Sorting!U418</f>
        <v>#VALUE!</v>
      </c>
      <c r="H408" s="4" t="e">
        <f>Sorting!Y418</f>
        <v>#VALUE!</v>
      </c>
      <c r="I408" s="4" t="e">
        <f>Sorting!AC418</f>
        <v>#VALUE!</v>
      </c>
      <c r="J408" s="4" t="e">
        <f>Sorting!AG418</f>
        <v>#VALUE!</v>
      </c>
      <c r="K408" s="4" t="e">
        <f>Sorting!AK418</f>
        <v>#VALUE!</v>
      </c>
      <c r="L408" s="4" t="e">
        <f>Sorting!AO418</f>
        <v>#VALUE!</v>
      </c>
      <c r="M408" s="4" t="e">
        <f>Sorting!AS418</f>
        <v>#VALUE!</v>
      </c>
      <c r="N408" s="4" t="e">
        <f>Sorting!AW418</f>
        <v>#VALUE!</v>
      </c>
    </row>
    <row r="409" spans="1:14" ht="16.5" customHeight="1" x14ac:dyDescent="0.2">
      <c r="A409" s="2">
        <v>403</v>
      </c>
      <c r="B409" s="8" t="str">
        <f>Sorting!B419</f>
        <v>TCTP</v>
      </c>
      <c r="C409" s="4" t="e">
        <f>Sorting!E419</f>
        <v>#VALUE!</v>
      </c>
      <c r="D409" s="4" t="e">
        <f>Sorting!I419</f>
        <v>#VALUE!</v>
      </c>
      <c r="E409" s="4" t="e">
        <f>Sorting!M419</f>
        <v>#VALUE!</v>
      </c>
      <c r="F409" s="4" t="e">
        <f>Sorting!Q419</f>
        <v>#VALUE!</v>
      </c>
      <c r="G409" s="4" t="e">
        <f>Sorting!U419</f>
        <v>#VALUE!</v>
      </c>
      <c r="H409" s="4" t="e">
        <f>Sorting!Y419</f>
        <v>#VALUE!</v>
      </c>
      <c r="I409" s="4" t="e">
        <f>Sorting!AC419</f>
        <v>#VALUE!</v>
      </c>
      <c r="J409" s="4" t="e">
        <f>Sorting!AG419</f>
        <v>#VALUE!</v>
      </c>
      <c r="K409" s="4" t="e">
        <f>Sorting!AK419</f>
        <v>#VALUE!</v>
      </c>
      <c r="L409" s="4" t="e">
        <f>Sorting!AO419</f>
        <v>#VALUE!</v>
      </c>
      <c r="M409" s="4" t="e">
        <f>Sorting!AS419</f>
        <v>#VALUE!</v>
      </c>
      <c r="N409" s="4" t="e">
        <f>Sorting!AW419</f>
        <v>#VALUE!</v>
      </c>
    </row>
    <row r="410" spans="1:14" ht="16.5" customHeight="1" x14ac:dyDescent="0.2">
      <c r="A410" s="2">
        <v>404</v>
      </c>
      <c r="B410" s="8" t="str">
        <f>Sorting!B420</f>
        <v xml:space="preserve">TDIF2 </v>
      </c>
      <c r="C410" s="4" t="e">
        <f>Sorting!E420</f>
        <v>#VALUE!</v>
      </c>
      <c r="D410" s="4" t="e">
        <f>Sorting!I420</f>
        <v>#VALUE!</v>
      </c>
      <c r="E410" s="4" t="e">
        <f>Sorting!M420</f>
        <v>#VALUE!</v>
      </c>
      <c r="F410" s="4" t="e">
        <f>Sorting!Q420</f>
        <v>#VALUE!</v>
      </c>
      <c r="G410" s="4" t="e">
        <f>Sorting!U420</f>
        <v>#VALUE!</v>
      </c>
      <c r="H410" s="4" t="e">
        <f>Sorting!Y420</f>
        <v>#VALUE!</v>
      </c>
      <c r="I410" s="4" t="e">
        <f>Sorting!AC420</f>
        <v>#VALUE!</v>
      </c>
      <c r="J410" s="4" t="e">
        <f>Sorting!AG420</f>
        <v>#VALUE!</v>
      </c>
      <c r="K410" s="4" t="e">
        <f>Sorting!AK420</f>
        <v>#VALUE!</v>
      </c>
      <c r="L410" s="4" t="e">
        <f>Sorting!AO420</f>
        <v>#VALUE!</v>
      </c>
      <c r="M410" s="4" t="e">
        <f>Sorting!AS420</f>
        <v>#VALUE!</v>
      </c>
      <c r="N410" s="4" t="e">
        <f>Sorting!AW420</f>
        <v>#VALUE!</v>
      </c>
    </row>
    <row r="411" spans="1:14" ht="16.5" customHeight="1" x14ac:dyDescent="0.2">
      <c r="A411" s="2">
        <v>405</v>
      </c>
      <c r="B411" s="8" t="str">
        <f>Sorting!B421</f>
        <v>Tenascin C</v>
      </c>
      <c r="C411" s="4" t="e">
        <f>Sorting!E421</f>
        <v>#VALUE!</v>
      </c>
      <c r="D411" s="4" t="e">
        <f>Sorting!I421</f>
        <v>#VALUE!</v>
      </c>
      <c r="E411" s="4" t="e">
        <f>Sorting!M421</f>
        <v>#VALUE!</v>
      </c>
      <c r="F411" s="4" t="e">
        <f>Sorting!Q421</f>
        <v>#VALUE!</v>
      </c>
      <c r="G411" s="4" t="e">
        <f>Sorting!U421</f>
        <v>#VALUE!</v>
      </c>
      <c r="H411" s="4" t="e">
        <f>Sorting!Y421</f>
        <v>#VALUE!</v>
      </c>
      <c r="I411" s="4" t="e">
        <f>Sorting!AC421</f>
        <v>#VALUE!</v>
      </c>
      <c r="J411" s="4" t="e">
        <f>Sorting!AG421</f>
        <v>#VALUE!</v>
      </c>
      <c r="K411" s="4" t="e">
        <f>Sorting!AK421</f>
        <v>#VALUE!</v>
      </c>
      <c r="L411" s="4" t="e">
        <f>Sorting!AO421</f>
        <v>#VALUE!</v>
      </c>
      <c r="M411" s="4" t="e">
        <f>Sorting!AS421</f>
        <v>#VALUE!</v>
      </c>
      <c r="N411" s="4" t="e">
        <f>Sorting!AW421</f>
        <v>#VALUE!</v>
      </c>
    </row>
    <row r="412" spans="1:14" ht="16.5" customHeight="1" x14ac:dyDescent="0.2">
      <c r="A412" s="2">
        <v>406</v>
      </c>
      <c r="B412" s="8" t="str">
        <f>Sorting!B422</f>
        <v>Tenascin XB</v>
      </c>
      <c r="C412" s="4" t="e">
        <f>Sorting!E422</f>
        <v>#VALUE!</v>
      </c>
      <c r="D412" s="4" t="e">
        <f>Sorting!I422</f>
        <v>#VALUE!</v>
      </c>
      <c r="E412" s="4" t="e">
        <f>Sorting!M422</f>
        <v>#VALUE!</v>
      </c>
      <c r="F412" s="4" t="e">
        <f>Sorting!Q422</f>
        <v>#VALUE!</v>
      </c>
      <c r="G412" s="4" t="e">
        <f>Sorting!U422</f>
        <v>#VALUE!</v>
      </c>
      <c r="H412" s="4" t="e">
        <f>Sorting!Y422</f>
        <v>#VALUE!</v>
      </c>
      <c r="I412" s="4" t="e">
        <f>Sorting!AC422</f>
        <v>#VALUE!</v>
      </c>
      <c r="J412" s="4" t="e">
        <f>Sorting!AG422</f>
        <v>#VALUE!</v>
      </c>
      <c r="K412" s="4" t="e">
        <f>Sorting!AK422</f>
        <v>#VALUE!</v>
      </c>
      <c r="L412" s="4" t="e">
        <f>Sorting!AO422</f>
        <v>#VALUE!</v>
      </c>
      <c r="M412" s="4" t="e">
        <f>Sorting!AS422</f>
        <v>#VALUE!</v>
      </c>
      <c r="N412" s="4" t="e">
        <f>Sorting!AW422</f>
        <v>#VALUE!</v>
      </c>
    </row>
    <row r="413" spans="1:14" ht="16.5" customHeight="1" x14ac:dyDescent="0.2">
      <c r="A413" s="2">
        <v>407</v>
      </c>
      <c r="B413" s="8" t="str">
        <f>Sorting!B423</f>
        <v>TFF2</v>
      </c>
      <c r="C413" s="4" t="e">
        <f>Sorting!E423</f>
        <v>#VALUE!</v>
      </c>
      <c r="D413" s="4" t="e">
        <f>Sorting!I423</f>
        <v>#VALUE!</v>
      </c>
      <c r="E413" s="4" t="e">
        <f>Sorting!M423</f>
        <v>#VALUE!</v>
      </c>
      <c r="F413" s="4" t="e">
        <f>Sorting!Q423</f>
        <v>#VALUE!</v>
      </c>
      <c r="G413" s="4" t="e">
        <f>Sorting!U423</f>
        <v>#VALUE!</v>
      </c>
      <c r="H413" s="4" t="e">
        <f>Sorting!Y423</f>
        <v>#VALUE!</v>
      </c>
      <c r="I413" s="4" t="e">
        <f>Sorting!AC423</f>
        <v>#VALUE!</v>
      </c>
      <c r="J413" s="4" t="e">
        <f>Sorting!AG423</f>
        <v>#VALUE!</v>
      </c>
      <c r="K413" s="4" t="e">
        <f>Sorting!AK423</f>
        <v>#VALUE!</v>
      </c>
      <c r="L413" s="4" t="e">
        <f>Sorting!AO423</f>
        <v>#VALUE!</v>
      </c>
      <c r="M413" s="4" t="e">
        <f>Sorting!AS423</f>
        <v>#VALUE!</v>
      </c>
      <c r="N413" s="4" t="e">
        <f>Sorting!AW423</f>
        <v>#VALUE!</v>
      </c>
    </row>
    <row r="414" spans="1:14" ht="16.5" customHeight="1" x14ac:dyDescent="0.2">
      <c r="A414" s="2">
        <v>408</v>
      </c>
      <c r="B414" s="8" t="str">
        <f>Sorting!B424</f>
        <v>TGM3</v>
      </c>
      <c r="C414" s="4" t="e">
        <f>Sorting!E424</f>
        <v>#VALUE!</v>
      </c>
      <c r="D414" s="4" t="e">
        <f>Sorting!I424</f>
        <v>#VALUE!</v>
      </c>
      <c r="E414" s="4" t="e">
        <f>Sorting!M424</f>
        <v>#VALUE!</v>
      </c>
      <c r="F414" s="4" t="e">
        <f>Sorting!Q424</f>
        <v>#VALUE!</v>
      </c>
      <c r="G414" s="4" t="e">
        <f>Sorting!U424</f>
        <v>#VALUE!</v>
      </c>
      <c r="H414" s="4" t="e">
        <f>Sorting!Y424</f>
        <v>#VALUE!</v>
      </c>
      <c r="I414" s="4" t="e">
        <f>Sorting!AC424</f>
        <v>#VALUE!</v>
      </c>
      <c r="J414" s="4" t="e">
        <f>Sorting!AG424</f>
        <v>#VALUE!</v>
      </c>
      <c r="K414" s="4" t="e">
        <f>Sorting!AK424</f>
        <v>#VALUE!</v>
      </c>
      <c r="L414" s="4" t="e">
        <f>Sorting!AO424</f>
        <v>#VALUE!</v>
      </c>
      <c r="M414" s="4" t="e">
        <f>Sorting!AS424</f>
        <v>#VALUE!</v>
      </c>
      <c r="N414" s="4" t="e">
        <f>Sorting!AW424</f>
        <v>#VALUE!</v>
      </c>
    </row>
    <row r="415" spans="1:14" ht="16.5" customHeight="1" x14ac:dyDescent="0.2">
      <c r="A415" s="2">
        <v>409</v>
      </c>
      <c r="B415" s="8" t="str">
        <f>Sorting!B425</f>
        <v>Thioredoxin-1</v>
      </c>
      <c r="C415" s="4" t="e">
        <f>Sorting!E425</f>
        <v>#VALUE!</v>
      </c>
      <c r="D415" s="4" t="e">
        <f>Sorting!I425</f>
        <v>#VALUE!</v>
      </c>
      <c r="E415" s="4" t="e">
        <f>Sorting!M425</f>
        <v>#VALUE!</v>
      </c>
      <c r="F415" s="4" t="e">
        <f>Sorting!Q425</f>
        <v>#VALUE!</v>
      </c>
      <c r="G415" s="4" t="e">
        <f>Sorting!U425</f>
        <v>#VALUE!</v>
      </c>
      <c r="H415" s="4" t="e">
        <f>Sorting!Y425</f>
        <v>#VALUE!</v>
      </c>
      <c r="I415" s="4" t="e">
        <f>Sorting!AC425</f>
        <v>#VALUE!</v>
      </c>
      <c r="J415" s="4" t="e">
        <f>Sorting!AG425</f>
        <v>#VALUE!</v>
      </c>
      <c r="K415" s="4" t="e">
        <f>Sorting!AK425</f>
        <v>#VALUE!</v>
      </c>
      <c r="L415" s="4" t="e">
        <f>Sorting!AO425</f>
        <v>#VALUE!</v>
      </c>
      <c r="M415" s="4" t="e">
        <f>Sorting!AS425</f>
        <v>#VALUE!</v>
      </c>
      <c r="N415" s="4" t="e">
        <f>Sorting!AW425</f>
        <v>#VALUE!</v>
      </c>
    </row>
    <row r="416" spans="1:14" ht="16.5" customHeight="1" x14ac:dyDescent="0.2">
      <c r="A416" s="2">
        <v>410</v>
      </c>
      <c r="B416" s="8" t="str">
        <f>Sorting!B426</f>
        <v>THOP1</v>
      </c>
      <c r="C416" s="4" t="e">
        <f>Sorting!E426</f>
        <v>#VALUE!</v>
      </c>
      <c r="D416" s="4" t="e">
        <f>Sorting!I426</f>
        <v>#VALUE!</v>
      </c>
      <c r="E416" s="4" t="e">
        <f>Sorting!M426</f>
        <v>#VALUE!</v>
      </c>
      <c r="F416" s="4" t="e">
        <f>Sorting!Q426</f>
        <v>#VALUE!</v>
      </c>
      <c r="G416" s="4" t="e">
        <f>Sorting!U426</f>
        <v>#VALUE!</v>
      </c>
      <c r="H416" s="4" t="e">
        <f>Sorting!Y426</f>
        <v>#VALUE!</v>
      </c>
      <c r="I416" s="4" t="e">
        <f>Sorting!AC426</f>
        <v>#VALUE!</v>
      </c>
      <c r="J416" s="4" t="e">
        <f>Sorting!AG426</f>
        <v>#VALUE!</v>
      </c>
      <c r="K416" s="4" t="e">
        <f>Sorting!AK426</f>
        <v>#VALUE!</v>
      </c>
      <c r="L416" s="4" t="e">
        <f>Sorting!AO426</f>
        <v>#VALUE!</v>
      </c>
      <c r="M416" s="4" t="e">
        <f>Sorting!AS426</f>
        <v>#VALUE!</v>
      </c>
      <c r="N416" s="4" t="e">
        <f>Sorting!AW426</f>
        <v>#VALUE!</v>
      </c>
    </row>
    <row r="417" spans="1:14" ht="16.5" customHeight="1" x14ac:dyDescent="0.2">
      <c r="A417" s="2">
        <v>411</v>
      </c>
      <c r="B417" s="8" t="str">
        <f>Sorting!B427</f>
        <v>TIF1 alpha</v>
      </c>
      <c r="C417" s="4" t="e">
        <f>Sorting!E427</f>
        <v>#VALUE!</v>
      </c>
      <c r="D417" s="4" t="e">
        <f>Sorting!I427</f>
        <v>#VALUE!</v>
      </c>
      <c r="E417" s="4" t="e">
        <f>Sorting!M427</f>
        <v>#VALUE!</v>
      </c>
      <c r="F417" s="4" t="e">
        <f>Sorting!Q427</f>
        <v>#VALUE!</v>
      </c>
      <c r="G417" s="4" t="e">
        <f>Sorting!U427</f>
        <v>#VALUE!</v>
      </c>
      <c r="H417" s="4" t="e">
        <f>Sorting!Y427</f>
        <v>#VALUE!</v>
      </c>
      <c r="I417" s="4" t="e">
        <f>Sorting!AC427</f>
        <v>#VALUE!</v>
      </c>
      <c r="J417" s="4" t="e">
        <f>Sorting!AG427</f>
        <v>#VALUE!</v>
      </c>
      <c r="K417" s="4" t="e">
        <f>Sorting!AK427</f>
        <v>#VALUE!</v>
      </c>
      <c r="L417" s="4" t="e">
        <f>Sorting!AO427</f>
        <v>#VALUE!</v>
      </c>
      <c r="M417" s="4" t="e">
        <f>Sorting!AS427</f>
        <v>#VALUE!</v>
      </c>
      <c r="N417" s="4" t="e">
        <f>Sorting!AW427</f>
        <v>#VALUE!</v>
      </c>
    </row>
    <row r="418" spans="1:14" ht="16.5" customHeight="1" x14ac:dyDescent="0.2">
      <c r="A418" s="2">
        <v>412</v>
      </c>
      <c r="B418" s="8" t="str">
        <f>Sorting!B428</f>
        <v>TMEM103</v>
      </c>
      <c r="C418" s="4" t="e">
        <f>Sorting!E428</f>
        <v>#VALUE!</v>
      </c>
      <c r="D418" s="4" t="e">
        <f>Sorting!I428</f>
        <v>#VALUE!</v>
      </c>
      <c r="E418" s="4" t="e">
        <f>Sorting!M428</f>
        <v>#VALUE!</v>
      </c>
      <c r="F418" s="4" t="e">
        <f>Sorting!Q428</f>
        <v>#VALUE!</v>
      </c>
      <c r="G418" s="4" t="e">
        <f>Sorting!U428</f>
        <v>#VALUE!</v>
      </c>
      <c r="H418" s="4" t="e">
        <f>Sorting!Y428</f>
        <v>#VALUE!</v>
      </c>
      <c r="I418" s="4" t="e">
        <f>Sorting!AC428</f>
        <v>#VALUE!</v>
      </c>
      <c r="J418" s="4" t="e">
        <f>Sorting!AG428</f>
        <v>#VALUE!</v>
      </c>
      <c r="K418" s="4" t="e">
        <f>Sorting!AK428</f>
        <v>#VALUE!</v>
      </c>
      <c r="L418" s="4" t="e">
        <f>Sorting!AO428</f>
        <v>#VALUE!</v>
      </c>
      <c r="M418" s="4" t="e">
        <f>Sorting!AS428</f>
        <v>#VALUE!</v>
      </c>
      <c r="N418" s="4" t="e">
        <f>Sorting!AW428</f>
        <v>#VALUE!</v>
      </c>
    </row>
    <row r="419" spans="1:14" ht="16.5" customHeight="1" x14ac:dyDescent="0.2">
      <c r="A419" s="2">
        <v>413</v>
      </c>
      <c r="B419" s="8" t="str">
        <f>Sorting!B429</f>
        <v xml:space="preserve">TOB2  </v>
      </c>
      <c r="C419" s="4" t="e">
        <f>Sorting!E429</f>
        <v>#VALUE!</v>
      </c>
      <c r="D419" s="4" t="e">
        <f>Sorting!I429</f>
        <v>#VALUE!</v>
      </c>
      <c r="E419" s="4" t="e">
        <f>Sorting!M429</f>
        <v>#VALUE!</v>
      </c>
      <c r="F419" s="4" t="e">
        <f>Sorting!Q429</f>
        <v>#VALUE!</v>
      </c>
      <c r="G419" s="4" t="e">
        <f>Sorting!U429</f>
        <v>#VALUE!</v>
      </c>
      <c r="H419" s="4" t="e">
        <f>Sorting!Y429</f>
        <v>#VALUE!</v>
      </c>
      <c r="I419" s="4" t="e">
        <f>Sorting!AC429</f>
        <v>#VALUE!</v>
      </c>
      <c r="J419" s="4" t="e">
        <f>Sorting!AG429</f>
        <v>#VALUE!</v>
      </c>
      <c r="K419" s="4" t="e">
        <f>Sorting!AK429</f>
        <v>#VALUE!</v>
      </c>
      <c r="L419" s="4" t="e">
        <f>Sorting!AO429</f>
        <v>#VALUE!</v>
      </c>
      <c r="M419" s="4" t="e">
        <f>Sorting!AS429</f>
        <v>#VALUE!</v>
      </c>
      <c r="N419" s="4" t="e">
        <f>Sorting!AW429</f>
        <v>#VALUE!</v>
      </c>
    </row>
    <row r="420" spans="1:14" ht="16.5" customHeight="1" x14ac:dyDescent="0.2">
      <c r="A420" s="2">
        <v>414</v>
      </c>
      <c r="B420" s="8" t="str">
        <f>Sorting!B430</f>
        <v xml:space="preserve">TOMM70A </v>
      </c>
      <c r="C420" s="4" t="e">
        <f>Sorting!E430</f>
        <v>#VALUE!</v>
      </c>
      <c r="D420" s="4" t="e">
        <f>Sorting!I430</f>
        <v>#VALUE!</v>
      </c>
      <c r="E420" s="4" t="e">
        <f>Sorting!M430</f>
        <v>#VALUE!</v>
      </c>
      <c r="F420" s="4" t="e">
        <f>Sorting!Q430</f>
        <v>#VALUE!</v>
      </c>
      <c r="G420" s="4" t="e">
        <f>Sorting!U430</f>
        <v>#VALUE!</v>
      </c>
      <c r="H420" s="4" t="e">
        <f>Sorting!Y430</f>
        <v>#VALUE!</v>
      </c>
      <c r="I420" s="4" t="e">
        <f>Sorting!AC430</f>
        <v>#VALUE!</v>
      </c>
      <c r="J420" s="4" t="e">
        <f>Sorting!AG430</f>
        <v>#VALUE!</v>
      </c>
      <c r="K420" s="4" t="e">
        <f>Sorting!AK430</f>
        <v>#VALUE!</v>
      </c>
      <c r="L420" s="4" t="e">
        <f>Sorting!AO430</f>
        <v>#VALUE!</v>
      </c>
      <c r="M420" s="4" t="e">
        <f>Sorting!AS430</f>
        <v>#VALUE!</v>
      </c>
      <c r="N420" s="4" t="e">
        <f>Sorting!AW430</f>
        <v>#VALUE!</v>
      </c>
    </row>
    <row r="421" spans="1:14" ht="16.5" customHeight="1" x14ac:dyDescent="0.2">
      <c r="A421" s="2">
        <v>415</v>
      </c>
      <c r="B421" s="8" t="str">
        <f>Sorting!B431</f>
        <v>TOP2B</v>
      </c>
      <c r="C421" s="4" t="e">
        <f>Sorting!E431</f>
        <v>#VALUE!</v>
      </c>
      <c r="D421" s="4" t="e">
        <f>Sorting!I431</f>
        <v>#VALUE!</v>
      </c>
      <c r="E421" s="4" t="e">
        <f>Sorting!M431</f>
        <v>#VALUE!</v>
      </c>
      <c r="F421" s="4" t="e">
        <f>Sorting!Q431</f>
        <v>#VALUE!</v>
      </c>
      <c r="G421" s="4" t="e">
        <f>Sorting!U431</f>
        <v>#VALUE!</v>
      </c>
      <c r="H421" s="4" t="e">
        <f>Sorting!Y431</f>
        <v>#VALUE!</v>
      </c>
      <c r="I421" s="4" t="e">
        <f>Sorting!AC431</f>
        <v>#VALUE!</v>
      </c>
      <c r="J421" s="4" t="e">
        <f>Sorting!AG431</f>
        <v>#VALUE!</v>
      </c>
      <c r="K421" s="4" t="e">
        <f>Sorting!AK431</f>
        <v>#VALUE!</v>
      </c>
      <c r="L421" s="4" t="e">
        <f>Sorting!AO431</f>
        <v>#VALUE!</v>
      </c>
      <c r="M421" s="4" t="e">
        <f>Sorting!AS431</f>
        <v>#VALUE!</v>
      </c>
      <c r="N421" s="4" t="e">
        <f>Sorting!AW431</f>
        <v>#VALUE!</v>
      </c>
    </row>
    <row r="422" spans="1:14" ht="16.5" customHeight="1" x14ac:dyDescent="0.2">
      <c r="A422" s="2">
        <v>416</v>
      </c>
      <c r="B422" s="8" t="str">
        <f>Sorting!B432</f>
        <v>TPD52L2</v>
      </c>
      <c r="C422" s="4" t="e">
        <f>Sorting!E432</f>
        <v>#VALUE!</v>
      </c>
      <c r="D422" s="4" t="e">
        <f>Sorting!I432</f>
        <v>#VALUE!</v>
      </c>
      <c r="E422" s="4" t="e">
        <f>Sorting!M432</f>
        <v>#VALUE!</v>
      </c>
      <c r="F422" s="4" t="e">
        <f>Sorting!Q432</f>
        <v>#VALUE!</v>
      </c>
      <c r="G422" s="4" t="e">
        <f>Sorting!U432</f>
        <v>#VALUE!</v>
      </c>
      <c r="H422" s="4" t="e">
        <f>Sorting!Y432</f>
        <v>#VALUE!</v>
      </c>
      <c r="I422" s="4" t="e">
        <f>Sorting!AC432</f>
        <v>#VALUE!</v>
      </c>
      <c r="J422" s="4" t="e">
        <f>Sorting!AG432</f>
        <v>#VALUE!</v>
      </c>
      <c r="K422" s="4" t="e">
        <f>Sorting!AK432</f>
        <v>#VALUE!</v>
      </c>
      <c r="L422" s="4" t="e">
        <f>Sorting!AO432</f>
        <v>#VALUE!</v>
      </c>
      <c r="M422" s="4" t="e">
        <f>Sorting!AS432</f>
        <v>#VALUE!</v>
      </c>
      <c r="N422" s="4" t="e">
        <f>Sorting!AW432</f>
        <v>#VALUE!</v>
      </c>
    </row>
    <row r="423" spans="1:14" ht="16.5" customHeight="1" x14ac:dyDescent="0.2">
      <c r="A423" s="2">
        <v>417</v>
      </c>
      <c r="B423" s="8" t="str">
        <f>Sorting!B433</f>
        <v>TPM4</v>
      </c>
      <c r="C423" s="4" t="e">
        <f>Sorting!E433</f>
        <v>#VALUE!</v>
      </c>
      <c r="D423" s="4" t="e">
        <f>Sorting!I433</f>
        <v>#VALUE!</v>
      </c>
      <c r="E423" s="4" t="e">
        <f>Sorting!M433</f>
        <v>#VALUE!</v>
      </c>
      <c r="F423" s="4" t="e">
        <f>Sorting!Q433</f>
        <v>#VALUE!</v>
      </c>
      <c r="G423" s="4" t="e">
        <f>Sorting!U433</f>
        <v>#VALUE!</v>
      </c>
      <c r="H423" s="4" t="e">
        <f>Sorting!Y433</f>
        <v>#VALUE!</v>
      </c>
      <c r="I423" s="4" t="e">
        <f>Sorting!AC433</f>
        <v>#VALUE!</v>
      </c>
      <c r="J423" s="4" t="e">
        <f>Sorting!AG433</f>
        <v>#VALUE!</v>
      </c>
      <c r="K423" s="4" t="e">
        <f>Sorting!AK433</f>
        <v>#VALUE!</v>
      </c>
      <c r="L423" s="4" t="e">
        <f>Sorting!AO433</f>
        <v>#VALUE!</v>
      </c>
      <c r="M423" s="4" t="e">
        <f>Sorting!AS433</f>
        <v>#VALUE!</v>
      </c>
      <c r="N423" s="4" t="e">
        <f>Sorting!AW433</f>
        <v>#VALUE!</v>
      </c>
    </row>
    <row r="424" spans="1:14" ht="16.5" customHeight="1" x14ac:dyDescent="0.2">
      <c r="A424" s="2">
        <v>418</v>
      </c>
      <c r="B424" s="8" t="str">
        <f>Sorting!B434</f>
        <v>TPP1</v>
      </c>
      <c r="C424" s="4" t="e">
        <f>Sorting!E434</f>
        <v>#VALUE!</v>
      </c>
      <c r="D424" s="4" t="e">
        <f>Sorting!I434</f>
        <v>#VALUE!</v>
      </c>
      <c r="E424" s="4" t="e">
        <f>Sorting!M434</f>
        <v>#VALUE!</v>
      </c>
      <c r="F424" s="4" t="e">
        <f>Sorting!Q434</f>
        <v>#VALUE!</v>
      </c>
      <c r="G424" s="4" t="e">
        <f>Sorting!U434</f>
        <v>#VALUE!</v>
      </c>
      <c r="H424" s="4" t="e">
        <f>Sorting!Y434</f>
        <v>#VALUE!</v>
      </c>
      <c r="I424" s="4" t="e">
        <f>Sorting!AC434</f>
        <v>#VALUE!</v>
      </c>
      <c r="J424" s="4" t="e">
        <f>Sorting!AG434</f>
        <v>#VALUE!</v>
      </c>
      <c r="K424" s="4" t="e">
        <f>Sorting!AK434</f>
        <v>#VALUE!</v>
      </c>
      <c r="L424" s="4" t="e">
        <f>Sorting!AO434</f>
        <v>#VALUE!</v>
      </c>
      <c r="M424" s="4" t="e">
        <f>Sorting!AS434</f>
        <v>#VALUE!</v>
      </c>
      <c r="N424" s="4" t="e">
        <f>Sorting!AW434</f>
        <v>#VALUE!</v>
      </c>
    </row>
    <row r="425" spans="1:14" ht="16.5" customHeight="1" x14ac:dyDescent="0.2">
      <c r="A425" s="2">
        <v>419</v>
      </c>
      <c r="B425" s="8" t="str">
        <f>Sorting!B435</f>
        <v>TPPP3</v>
      </c>
      <c r="C425" s="4" t="e">
        <f>Sorting!E435</f>
        <v>#VALUE!</v>
      </c>
      <c r="D425" s="4" t="e">
        <f>Sorting!I435</f>
        <v>#VALUE!</v>
      </c>
      <c r="E425" s="4" t="e">
        <f>Sorting!M435</f>
        <v>#VALUE!</v>
      </c>
      <c r="F425" s="4" t="e">
        <f>Sorting!Q435</f>
        <v>#VALUE!</v>
      </c>
      <c r="G425" s="4" t="e">
        <f>Sorting!U435</f>
        <v>#VALUE!</v>
      </c>
      <c r="H425" s="4" t="e">
        <f>Sorting!Y435</f>
        <v>#VALUE!</v>
      </c>
      <c r="I425" s="4" t="e">
        <f>Sorting!AC435</f>
        <v>#VALUE!</v>
      </c>
      <c r="J425" s="4" t="e">
        <f>Sorting!AG435</f>
        <v>#VALUE!</v>
      </c>
      <c r="K425" s="4" t="e">
        <f>Sorting!AK435</f>
        <v>#VALUE!</v>
      </c>
      <c r="L425" s="4" t="e">
        <f>Sorting!AO435</f>
        <v>#VALUE!</v>
      </c>
      <c r="M425" s="4" t="e">
        <f>Sorting!AS435</f>
        <v>#VALUE!</v>
      </c>
      <c r="N425" s="4" t="e">
        <f>Sorting!AW435</f>
        <v>#VALUE!</v>
      </c>
    </row>
    <row r="426" spans="1:14" ht="16.5" customHeight="1" x14ac:dyDescent="0.2">
      <c r="A426" s="2">
        <v>420</v>
      </c>
      <c r="B426" s="8" t="str">
        <f>Sorting!B436</f>
        <v>TPR</v>
      </c>
      <c r="C426" s="4" t="e">
        <f>Sorting!E436</f>
        <v>#VALUE!</v>
      </c>
      <c r="D426" s="4" t="e">
        <f>Sorting!I436</f>
        <v>#VALUE!</v>
      </c>
      <c r="E426" s="4" t="e">
        <f>Sorting!M436</f>
        <v>#VALUE!</v>
      </c>
      <c r="F426" s="4" t="e">
        <f>Sorting!Q436</f>
        <v>#VALUE!</v>
      </c>
      <c r="G426" s="4" t="e">
        <f>Sorting!U436</f>
        <v>#VALUE!</v>
      </c>
      <c r="H426" s="4" t="e">
        <f>Sorting!Y436</f>
        <v>#VALUE!</v>
      </c>
      <c r="I426" s="4" t="e">
        <f>Sorting!AC436</f>
        <v>#VALUE!</v>
      </c>
      <c r="J426" s="4" t="e">
        <f>Sorting!AG436</f>
        <v>#VALUE!</v>
      </c>
      <c r="K426" s="4" t="e">
        <f>Sorting!AK436</f>
        <v>#VALUE!</v>
      </c>
      <c r="L426" s="4" t="e">
        <f>Sorting!AO436</f>
        <v>#VALUE!</v>
      </c>
      <c r="M426" s="4" t="e">
        <f>Sorting!AS436</f>
        <v>#VALUE!</v>
      </c>
      <c r="N426" s="4" t="e">
        <f>Sorting!AW436</f>
        <v>#VALUE!</v>
      </c>
    </row>
    <row r="427" spans="1:14" ht="16.5" customHeight="1" x14ac:dyDescent="0.2">
      <c r="A427" s="2">
        <v>421</v>
      </c>
      <c r="B427" s="8" t="str">
        <f>Sorting!B437</f>
        <v>Transaldolase 1/TALDO1</v>
      </c>
      <c r="C427" s="4" t="e">
        <f>Sorting!E437</f>
        <v>#VALUE!</v>
      </c>
      <c r="D427" s="4" t="e">
        <f>Sorting!I437</f>
        <v>#VALUE!</v>
      </c>
      <c r="E427" s="4" t="e">
        <f>Sorting!M437</f>
        <v>#VALUE!</v>
      </c>
      <c r="F427" s="4" t="e">
        <f>Sorting!Q437</f>
        <v>#VALUE!</v>
      </c>
      <c r="G427" s="4" t="e">
        <f>Sorting!U437</f>
        <v>#VALUE!</v>
      </c>
      <c r="H427" s="4" t="e">
        <f>Sorting!Y437</f>
        <v>#VALUE!</v>
      </c>
      <c r="I427" s="4" t="e">
        <f>Sorting!AC437</f>
        <v>#VALUE!</v>
      </c>
      <c r="J427" s="4" t="e">
        <f>Sorting!AG437</f>
        <v>#VALUE!</v>
      </c>
      <c r="K427" s="4" t="e">
        <f>Sorting!AK437</f>
        <v>#VALUE!</v>
      </c>
      <c r="L427" s="4" t="e">
        <f>Sorting!AO437</f>
        <v>#VALUE!</v>
      </c>
      <c r="M427" s="4" t="e">
        <f>Sorting!AS437</f>
        <v>#VALUE!</v>
      </c>
      <c r="N427" s="4" t="e">
        <f>Sorting!AW437</f>
        <v>#VALUE!</v>
      </c>
    </row>
    <row r="428" spans="1:14" ht="16.5" customHeight="1" x14ac:dyDescent="0.2">
      <c r="A428" s="2">
        <v>422</v>
      </c>
      <c r="B428" s="8" t="str">
        <f>Sorting!B438</f>
        <v>Transthyretin</v>
      </c>
      <c r="C428" s="4" t="e">
        <f>Sorting!E438</f>
        <v>#VALUE!</v>
      </c>
      <c r="D428" s="4" t="e">
        <f>Sorting!I438</f>
        <v>#VALUE!</v>
      </c>
      <c r="E428" s="4" t="e">
        <f>Sorting!M438</f>
        <v>#VALUE!</v>
      </c>
      <c r="F428" s="4" t="e">
        <f>Sorting!Q438</f>
        <v>#VALUE!</v>
      </c>
      <c r="G428" s="4" t="e">
        <f>Sorting!U438</f>
        <v>#VALUE!</v>
      </c>
      <c r="H428" s="4" t="e">
        <f>Sorting!Y438</f>
        <v>#VALUE!</v>
      </c>
      <c r="I428" s="4" t="e">
        <f>Sorting!AC438</f>
        <v>#VALUE!</v>
      </c>
      <c r="J428" s="4" t="e">
        <f>Sorting!AG438</f>
        <v>#VALUE!</v>
      </c>
      <c r="K428" s="4" t="e">
        <f>Sorting!AK438</f>
        <v>#VALUE!</v>
      </c>
      <c r="L428" s="4" t="e">
        <f>Sorting!AO438</f>
        <v>#VALUE!</v>
      </c>
      <c r="M428" s="4" t="e">
        <f>Sorting!AS438</f>
        <v>#VALUE!</v>
      </c>
      <c r="N428" s="4" t="e">
        <f>Sorting!AW438</f>
        <v>#VALUE!</v>
      </c>
    </row>
    <row r="429" spans="1:14" ht="16.5" customHeight="1" x14ac:dyDescent="0.2">
      <c r="A429" s="2">
        <v>423</v>
      </c>
      <c r="B429" s="8" t="str">
        <f>Sorting!B439</f>
        <v xml:space="preserve">TRAP1 </v>
      </c>
      <c r="C429" s="4" t="e">
        <f>Sorting!E439</f>
        <v>#VALUE!</v>
      </c>
      <c r="D429" s="4" t="e">
        <f>Sorting!I439</f>
        <v>#VALUE!</v>
      </c>
      <c r="E429" s="4" t="e">
        <f>Sorting!M439</f>
        <v>#VALUE!</v>
      </c>
      <c r="F429" s="4" t="e">
        <f>Sorting!Q439</f>
        <v>#VALUE!</v>
      </c>
      <c r="G429" s="4" t="e">
        <f>Sorting!U439</f>
        <v>#VALUE!</v>
      </c>
      <c r="H429" s="4" t="e">
        <f>Sorting!Y439</f>
        <v>#VALUE!</v>
      </c>
      <c r="I429" s="4" t="e">
        <f>Sorting!AC439</f>
        <v>#VALUE!</v>
      </c>
      <c r="J429" s="4" t="e">
        <f>Sorting!AG439</f>
        <v>#VALUE!</v>
      </c>
      <c r="K429" s="4" t="e">
        <f>Sorting!AK439</f>
        <v>#VALUE!</v>
      </c>
      <c r="L429" s="4" t="e">
        <f>Sorting!AO439</f>
        <v>#VALUE!</v>
      </c>
      <c r="M429" s="4" t="e">
        <f>Sorting!AS439</f>
        <v>#VALUE!</v>
      </c>
      <c r="N429" s="4" t="e">
        <f>Sorting!AW439</f>
        <v>#VALUE!</v>
      </c>
    </row>
    <row r="430" spans="1:14" ht="16.5" customHeight="1" x14ac:dyDescent="0.2">
      <c r="A430" s="2">
        <v>424</v>
      </c>
      <c r="B430" s="8" t="str">
        <f>Sorting!B440</f>
        <v>TRAP220</v>
      </c>
      <c r="C430" s="4" t="e">
        <f>Sorting!E440</f>
        <v>#VALUE!</v>
      </c>
      <c r="D430" s="4" t="e">
        <f>Sorting!I440</f>
        <v>#VALUE!</v>
      </c>
      <c r="E430" s="4" t="e">
        <f>Sorting!M440</f>
        <v>#VALUE!</v>
      </c>
      <c r="F430" s="4" t="e">
        <f>Sorting!Q440</f>
        <v>#VALUE!</v>
      </c>
      <c r="G430" s="4" t="e">
        <f>Sorting!U440</f>
        <v>#VALUE!</v>
      </c>
      <c r="H430" s="4" t="e">
        <f>Sorting!Y440</f>
        <v>#VALUE!</v>
      </c>
      <c r="I430" s="4" t="e">
        <f>Sorting!AC440</f>
        <v>#VALUE!</v>
      </c>
      <c r="J430" s="4" t="e">
        <f>Sorting!AG440</f>
        <v>#VALUE!</v>
      </c>
      <c r="K430" s="4" t="e">
        <f>Sorting!AK440</f>
        <v>#VALUE!</v>
      </c>
      <c r="L430" s="4" t="e">
        <f>Sorting!AO440</f>
        <v>#VALUE!</v>
      </c>
      <c r="M430" s="4" t="e">
        <f>Sorting!AS440</f>
        <v>#VALUE!</v>
      </c>
      <c r="N430" s="4" t="e">
        <f>Sorting!AW440</f>
        <v>#VALUE!</v>
      </c>
    </row>
    <row r="431" spans="1:14" ht="16.5" customHeight="1" x14ac:dyDescent="0.2">
      <c r="A431" s="2">
        <v>425</v>
      </c>
      <c r="B431" s="8" t="str">
        <f>Sorting!B441</f>
        <v>TRF 2</v>
      </c>
      <c r="C431" s="4" t="e">
        <f>Sorting!E441</f>
        <v>#VALUE!</v>
      </c>
      <c r="D431" s="4" t="e">
        <f>Sorting!I441</f>
        <v>#VALUE!</v>
      </c>
      <c r="E431" s="4" t="e">
        <f>Sorting!M441</f>
        <v>#VALUE!</v>
      </c>
      <c r="F431" s="4" t="e">
        <f>Sorting!Q441</f>
        <v>#VALUE!</v>
      </c>
      <c r="G431" s="4" t="e">
        <f>Sorting!U441</f>
        <v>#VALUE!</v>
      </c>
      <c r="H431" s="4" t="e">
        <f>Sorting!Y441</f>
        <v>#VALUE!</v>
      </c>
      <c r="I431" s="4" t="e">
        <f>Sorting!AC441</f>
        <v>#VALUE!</v>
      </c>
      <c r="J431" s="4" t="e">
        <f>Sorting!AG441</f>
        <v>#VALUE!</v>
      </c>
      <c r="K431" s="4" t="e">
        <f>Sorting!AK441</f>
        <v>#VALUE!</v>
      </c>
      <c r="L431" s="4" t="e">
        <f>Sorting!AO441</f>
        <v>#VALUE!</v>
      </c>
      <c r="M431" s="4" t="e">
        <f>Sorting!AS441</f>
        <v>#VALUE!</v>
      </c>
      <c r="N431" s="4" t="e">
        <f>Sorting!AW441</f>
        <v>#VALUE!</v>
      </c>
    </row>
    <row r="432" spans="1:14" ht="16.5" customHeight="1" x14ac:dyDescent="0.2">
      <c r="A432" s="2">
        <v>426</v>
      </c>
      <c r="B432" s="8" t="str">
        <f>Sorting!B442</f>
        <v>TRIM14</v>
      </c>
      <c r="C432" s="4" t="e">
        <f>Sorting!E442</f>
        <v>#VALUE!</v>
      </c>
      <c r="D432" s="4" t="e">
        <f>Sorting!I442</f>
        <v>#VALUE!</v>
      </c>
      <c r="E432" s="4" t="e">
        <f>Sorting!M442</f>
        <v>#VALUE!</v>
      </c>
      <c r="F432" s="4" t="e">
        <f>Sorting!Q442</f>
        <v>#VALUE!</v>
      </c>
      <c r="G432" s="4" t="e">
        <f>Sorting!U442</f>
        <v>#VALUE!</v>
      </c>
      <c r="H432" s="4" t="e">
        <f>Sorting!Y442</f>
        <v>#VALUE!</v>
      </c>
      <c r="I432" s="4" t="e">
        <f>Sorting!AC442</f>
        <v>#VALUE!</v>
      </c>
      <c r="J432" s="4" t="e">
        <f>Sorting!AG442</f>
        <v>#VALUE!</v>
      </c>
      <c r="K432" s="4" t="e">
        <f>Sorting!AK442</f>
        <v>#VALUE!</v>
      </c>
      <c r="L432" s="4" t="e">
        <f>Sorting!AO442</f>
        <v>#VALUE!</v>
      </c>
      <c r="M432" s="4" t="e">
        <f>Sorting!AS442</f>
        <v>#VALUE!</v>
      </c>
      <c r="N432" s="4" t="e">
        <f>Sorting!AW442</f>
        <v>#VALUE!</v>
      </c>
    </row>
    <row r="433" spans="1:14" ht="16.5" customHeight="1" x14ac:dyDescent="0.2">
      <c r="A433" s="2">
        <v>427</v>
      </c>
      <c r="B433" s="8" t="str">
        <f>Sorting!B443</f>
        <v>Tropomyosin 3</v>
      </c>
      <c r="C433" s="4" t="e">
        <f>Sorting!E443</f>
        <v>#VALUE!</v>
      </c>
      <c r="D433" s="4" t="e">
        <f>Sorting!I443</f>
        <v>#VALUE!</v>
      </c>
      <c r="E433" s="4" t="e">
        <f>Sorting!M443</f>
        <v>#VALUE!</v>
      </c>
      <c r="F433" s="4" t="e">
        <f>Sorting!Q443</f>
        <v>#VALUE!</v>
      </c>
      <c r="G433" s="4" t="e">
        <f>Sorting!U443</f>
        <v>#VALUE!</v>
      </c>
      <c r="H433" s="4" t="e">
        <f>Sorting!Y443</f>
        <v>#VALUE!</v>
      </c>
      <c r="I433" s="4" t="e">
        <f>Sorting!AC443</f>
        <v>#VALUE!</v>
      </c>
      <c r="J433" s="4" t="e">
        <f>Sorting!AG443</f>
        <v>#VALUE!</v>
      </c>
      <c r="K433" s="4" t="e">
        <f>Sorting!AK443</f>
        <v>#VALUE!</v>
      </c>
      <c r="L433" s="4" t="e">
        <f>Sorting!AO443</f>
        <v>#VALUE!</v>
      </c>
      <c r="M433" s="4" t="e">
        <f>Sorting!AS443</f>
        <v>#VALUE!</v>
      </c>
      <c r="N433" s="4" t="e">
        <f>Sorting!AW443</f>
        <v>#VALUE!</v>
      </c>
    </row>
    <row r="434" spans="1:14" ht="16.5" customHeight="1" x14ac:dyDescent="0.2">
      <c r="A434" s="2">
        <v>428</v>
      </c>
      <c r="B434" s="8" t="str">
        <f>Sorting!B444</f>
        <v>TRP-1</v>
      </c>
      <c r="C434" s="4" t="e">
        <f>Sorting!E444</f>
        <v>#VALUE!</v>
      </c>
      <c r="D434" s="4" t="e">
        <f>Sorting!I444</f>
        <v>#VALUE!</v>
      </c>
      <c r="E434" s="4" t="e">
        <f>Sorting!M444</f>
        <v>#VALUE!</v>
      </c>
      <c r="F434" s="4" t="e">
        <f>Sorting!Q444</f>
        <v>#VALUE!</v>
      </c>
      <c r="G434" s="4" t="e">
        <f>Sorting!U444</f>
        <v>#VALUE!</v>
      </c>
      <c r="H434" s="4" t="e">
        <f>Sorting!Y444</f>
        <v>#VALUE!</v>
      </c>
      <c r="I434" s="4" t="e">
        <f>Sorting!AC444</f>
        <v>#VALUE!</v>
      </c>
      <c r="J434" s="4" t="e">
        <f>Sorting!AG444</f>
        <v>#VALUE!</v>
      </c>
      <c r="K434" s="4" t="e">
        <f>Sorting!AK444</f>
        <v>#VALUE!</v>
      </c>
      <c r="L434" s="4" t="e">
        <f>Sorting!AO444</f>
        <v>#VALUE!</v>
      </c>
      <c r="M434" s="4" t="e">
        <f>Sorting!AS444</f>
        <v>#VALUE!</v>
      </c>
      <c r="N434" s="4" t="e">
        <f>Sorting!AW444</f>
        <v>#VALUE!</v>
      </c>
    </row>
    <row r="435" spans="1:14" ht="16.5" customHeight="1" x14ac:dyDescent="0.2">
      <c r="A435" s="2">
        <v>429</v>
      </c>
      <c r="B435" s="8" t="str">
        <f>Sorting!B445</f>
        <v>TRPS1</v>
      </c>
      <c r="C435" s="4" t="e">
        <f>Sorting!E445</f>
        <v>#VALUE!</v>
      </c>
      <c r="D435" s="4" t="e">
        <f>Sorting!I445</f>
        <v>#VALUE!</v>
      </c>
      <c r="E435" s="4" t="e">
        <f>Sorting!M445</f>
        <v>#VALUE!</v>
      </c>
      <c r="F435" s="4" t="e">
        <f>Sorting!Q445</f>
        <v>#VALUE!</v>
      </c>
      <c r="G435" s="4" t="e">
        <f>Sorting!U445</f>
        <v>#VALUE!</v>
      </c>
      <c r="H435" s="4" t="e">
        <f>Sorting!Y445</f>
        <v>#VALUE!</v>
      </c>
      <c r="I435" s="4" t="e">
        <f>Sorting!AC445</f>
        <v>#VALUE!</v>
      </c>
      <c r="J435" s="4" t="e">
        <f>Sorting!AG445</f>
        <v>#VALUE!</v>
      </c>
      <c r="K435" s="4" t="e">
        <f>Sorting!AK445</f>
        <v>#VALUE!</v>
      </c>
      <c r="L435" s="4" t="e">
        <f>Sorting!AO445</f>
        <v>#VALUE!</v>
      </c>
      <c r="M435" s="4" t="e">
        <f>Sorting!AS445</f>
        <v>#VALUE!</v>
      </c>
      <c r="N435" s="4" t="e">
        <f>Sorting!AW445</f>
        <v>#VALUE!</v>
      </c>
    </row>
    <row r="436" spans="1:14" ht="16.5" customHeight="1" x14ac:dyDescent="0.2">
      <c r="A436" s="2">
        <v>430</v>
      </c>
      <c r="B436" s="8" t="str">
        <f>Sorting!B446</f>
        <v>Trypsinogeb-2</v>
      </c>
      <c r="C436" s="4" t="e">
        <f>Sorting!E446</f>
        <v>#VALUE!</v>
      </c>
      <c r="D436" s="4" t="e">
        <f>Sorting!I446</f>
        <v>#VALUE!</v>
      </c>
      <c r="E436" s="4" t="e">
        <f>Sorting!M446</f>
        <v>#VALUE!</v>
      </c>
      <c r="F436" s="4" t="e">
        <f>Sorting!Q446</f>
        <v>#VALUE!</v>
      </c>
      <c r="G436" s="4" t="e">
        <f>Sorting!U446</f>
        <v>#VALUE!</v>
      </c>
      <c r="H436" s="4" t="e">
        <f>Sorting!Y446</f>
        <v>#VALUE!</v>
      </c>
      <c r="I436" s="4" t="e">
        <f>Sorting!AC446</f>
        <v>#VALUE!</v>
      </c>
      <c r="J436" s="4" t="e">
        <f>Sorting!AG446</f>
        <v>#VALUE!</v>
      </c>
      <c r="K436" s="4" t="e">
        <f>Sorting!AK446</f>
        <v>#VALUE!</v>
      </c>
      <c r="L436" s="4" t="e">
        <f>Sorting!AO446</f>
        <v>#VALUE!</v>
      </c>
      <c r="M436" s="4" t="e">
        <f>Sorting!AS446</f>
        <v>#VALUE!</v>
      </c>
      <c r="N436" s="4" t="e">
        <f>Sorting!AW446</f>
        <v>#VALUE!</v>
      </c>
    </row>
    <row r="437" spans="1:14" ht="16.5" customHeight="1" x14ac:dyDescent="0.2">
      <c r="A437" s="2">
        <v>431</v>
      </c>
      <c r="B437" s="8" t="str">
        <f>Sorting!B447</f>
        <v xml:space="preserve">TSR2 </v>
      </c>
      <c r="C437" s="4" t="e">
        <f>Sorting!E447</f>
        <v>#VALUE!</v>
      </c>
      <c r="D437" s="4" t="e">
        <f>Sorting!I447</f>
        <v>#VALUE!</v>
      </c>
      <c r="E437" s="4" t="e">
        <f>Sorting!M447</f>
        <v>#VALUE!</v>
      </c>
      <c r="F437" s="4" t="e">
        <f>Sorting!Q447</f>
        <v>#VALUE!</v>
      </c>
      <c r="G437" s="4" t="e">
        <f>Sorting!U447</f>
        <v>#VALUE!</v>
      </c>
      <c r="H437" s="4" t="e">
        <f>Sorting!Y447</f>
        <v>#VALUE!</v>
      </c>
      <c r="I437" s="4" t="e">
        <f>Sorting!AC447</f>
        <v>#VALUE!</v>
      </c>
      <c r="J437" s="4" t="e">
        <f>Sorting!AG447</f>
        <v>#VALUE!</v>
      </c>
      <c r="K437" s="4" t="e">
        <f>Sorting!AK447</f>
        <v>#VALUE!</v>
      </c>
      <c r="L437" s="4" t="e">
        <f>Sorting!AO447</f>
        <v>#VALUE!</v>
      </c>
      <c r="M437" s="4" t="e">
        <f>Sorting!AS447</f>
        <v>#VALUE!</v>
      </c>
      <c r="N437" s="4" t="e">
        <f>Sorting!AW447</f>
        <v>#VALUE!</v>
      </c>
    </row>
    <row r="438" spans="1:14" ht="16.5" customHeight="1" x14ac:dyDescent="0.2">
      <c r="A438" s="2">
        <v>432</v>
      </c>
      <c r="B438" s="8" t="str">
        <f>Sorting!B448</f>
        <v>TTC3</v>
      </c>
      <c r="C438" s="4" t="e">
        <f>Sorting!E448</f>
        <v>#VALUE!</v>
      </c>
      <c r="D438" s="4" t="e">
        <f>Sorting!I448</f>
        <v>#VALUE!</v>
      </c>
      <c r="E438" s="4" t="e">
        <f>Sorting!M448</f>
        <v>#VALUE!</v>
      </c>
      <c r="F438" s="4" t="e">
        <f>Sorting!Q448</f>
        <v>#VALUE!</v>
      </c>
      <c r="G438" s="4" t="e">
        <f>Sorting!U448</f>
        <v>#VALUE!</v>
      </c>
      <c r="H438" s="4" t="e">
        <f>Sorting!Y448</f>
        <v>#VALUE!</v>
      </c>
      <c r="I438" s="4" t="e">
        <f>Sorting!AC448</f>
        <v>#VALUE!</v>
      </c>
      <c r="J438" s="4" t="e">
        <f>Sorting!AG448</f>
        <v>#VALUE!</v>
      </c>
      <c r="K438" s="4" t="e">
        <f>Sorting!AK448</f>
        <v>#VALUE!</v>
      </c>
      <c r="L438" s="4" t="e">
        <f>Sorting!AO448</f>
        <v>#VALUE!</v>
      </c>
      <c r="M438" s="4" t="e">
        <f>Sorting!AS448</f>
        <v>#VALUE!</v>
      </c>
      <c r="N438" s="4" t="e">
        <f>Sorting!AW448</f>
        <v>#VALUE!</v>
      </c>
    </row>
    <row r="439" spans="1:14" ht="16.5" customHeight="1" x14ac:dyDescent="0.2">
      <c r="A439" s="2">
        <v>433</v>
      </c>
      <c r="B439" s="8" t="str">
        <f>Sorting!B449</f>
        <v xml:space="preserve">TTF1 </v>
      </c>
      <c r="C439" s="4" t="e">
        <f>Sorting!E449</f>
        <v>#VALUE!</v>
      </c>
      <c r="D439" s="4" t="e">
        <f>Sorting!I449</f>
        <v>#VALUE!</v>
      </c>
      <c r="E439" s="4" t="e">
        <f>Sorting!M449</f>
        <v>#VALUE!</v>
      </c>
      <c r="F439" s="4" t="e">
        <f>Sorting!Q449</f>
        <v>#VALUE!</v>
      </c>
      <c r="G439" s="4" t="e">
        <f>Sorting!U449</f>
        <v>#VALUE!</v>
      </c>
      <c r="H439" s="4" t="e">
        <f>Sorting!Y449</f>
        <v>#VALUE!</v>
      </c>
      <c r="I439" s="4" t="e">
        <f>Sorting!AC449</f>
        <v>#VALUE!</v>
      </c>
      <c r="J439" s="4" t="e">
        <f>Sorting!AG449</f>
        <v>#VALUE!</v>
      </c>
      <c r="K439" s="4" t="e">
        <f>Sorting!AK449</f>
        <v>#VALUE!</v>
      </c>
      <c r="L439" s="4" t="e">
        <f>Sorting!AO449</f>
        <v>#VALUE!</v>
      </c>
      <c r="M439" s="4" t="e">
        <f>Sorting!AS449</f>
        <v>#VALUE!</v>
      </c>
      <c r="N439" s="4" t="e">
        <f>Sorting!AW449</f>
        <v>#VALUE!</v>
      </c>
    </row>
    <row r="440" spans="1:14" ht="16.5" customHeight="1" x14ac:dyDescent="0.2">
      <c r="A440" s="2">
        <v>434</v>
      </c>
      <c r="B440" s="8" t="str">
        <f>Sorting!B450</f>
        <v>TUBA6</v>
      </c>
      <c r="C440" s="4" t="e">
        <f>Sorting!E450</f>
        <v>#VALUE!</v>
      </c>
      <c r="D440" s="4" t="e">
        <f>Sorting!I450</f>
        <v>#VALUE!</v>
      </c>
      <c r="E440" s="4" t="e">
        <f>Sorting!M450</f>
        <v>#VALUE!</v>
      </c>
      <c r="F440" s="4" t="e">
        <f>Sorting!Q450</f>
        <v>#VALUE!</v>
      </c>
      <c r="G440" s="4" t="e">
        <f>Sorting!U450</f>
        <v>#VALUE!</v>
      </c>
      <c r="H440" s="4" t="e">
        <f>Sorting!Y450</f>
        <v>#VALUE!</v>
      </c>
      <c r="I440" s="4" t="e">
        <f>Sorting!AC450</f>
        <v>#VALUE!</v>
      </c>
      <c r="J440" s="4" t="e">
        <f>Sorting!AG450</f>
        <v>#VALUE!</v>
      </c>
      <c r="K440" s="4" t="e">
        <f>Sorting!AK450</f>
        <v>#VALUE!</v>
      </c>
      <c r="L440" s="4" t="e">
        <f>Sorting!AO450</f>
        <v>#VALUE!</v>
      </c>
      <c r="M440" s="4" t="e">
        <f>Sorting!AS450</f>
        <v>#VALUE!</v>
      </c>
      <c r="N440" s="4" t="e">
        <f>Sorting!AW450</f>
        <v>#VALUE!</v>
      </c>
    </row>
    <row r="441" spans="1:14" ht="16.5" customHeight="1" x14ac:dyDescent="0.2">
      <c r="A441" s="2">
        <v>435</v>
      </c>
      <c r="B441" s="8" t="str">
        <f>Sorting!B451</f>
        <v>TWF2</v>
      </c>
      <c r="C441" s="4" t="e">
        <f>Sorting!E451</f>
        <v>#VALUE!</v>
      </c>
      <c r="D441" s="4" t="e">
        <f>Sorting!I451</f>
        <v>#VALUE!</v>
      </c>
      <c r="E441" s="4" t="e">
        <f>Sorting!M451</f>
        <v>#VALUE!</v>
      </c>
      <c r="F441" s="4" t="e">
        <f>Sorting!Q451</f>
        <v>#VALUE!</v>
      </c>
      <c r="G441" s="4" t="e">
        <f>Sorting!U451</f>
        <v>#VALUE!</v>
      </c>
      <c r="H441" s="4" t="e">
        <f>Sorting!Y451</f>
        <v>#VALUE!</v>
      </c>
      <c r="I441" s="4" t="e">
        <f>Sorting!AC451</f>
        <v>#VALUE!</v>
      </c>
      <c r="J441" s="4" t="e">
        <f>Sorting!AG451</f>
        <v>#VALUE!</v>
      </c>
      <c r="K441" s="4" t="e">
        <f>Sorting!AK451</f>
        <v>#VALUE!</v>
      </c>
      <c r="L441" s="4" t="e">
        <f>Sorting!AO451</f>
        <v>#VALUE!</v>
      </c>
      <c r="M441" s="4" t="e">
        <f>Sorting!AS451</f>
        <v>#VALUE!</v>
      </c>
      <c r="N441" s="4" t="e">
        <f>Sorting!AW451</f>
        <v>#VALUE!</v>
      </c>
    </row>
    <row r="442" spans="1:14" ht="16.5" customHeight="1" x14ac:dyDescent="0.2">
      <c r="A442" s="2">
        <v>436</v>
      </c>
      <c r="B442" s="8" t="str">
        <f>Sorting!B452</f>
        <v xml:space="preserve">TXNDC15 </v>
      </c>
      <c r="C442" s="4" t="e">
        <f>Sorting!E452</f>
        <v>#VALUE!</v>
      </c>
      <c r="D442" s="4" t="e">
        <f>Sorting!I452</f>
        <v>#VALUE!</v>
      </c>
      <c r="E442" s="4" t="e">
        <f>Sorting!M452</f>
        <v>#VALUE!</v>
      </c>
      <c r="F442" s="4" t="e">
        <f>Sorting!Q452</f>
        <v>#VALUE!</v>
      </c>
      <c r="G442" s="4" t="e">
        <f>Sorting!U452</f>
        <v>#VALUE!</v>
      </c>
      <c r="H442" s="4" t="e">
        <f>Sorting!Y452</f>
        <v>#VALUE!</v>
      </c>
      <c r="I442" s="4" t="e">
        <f>Sorting!AC452</f>
        <v>#VALUE!</v>
      </c>
      <c r="J442" s="4" t="e">
        <f>Sorting!AG452</f>
        <v>#VALUE!</v>
      </c>
      <c r="K442" s="4" t="e">
        <f>Sorting!AK452</f>
        <v>#VALUE!</v>
      </c>
      <c r="L442" s="4" t="e">
        <f>Sorting!AO452</f>
        <v>#VALUE!</v>
      </c>
      <c r="M442" s="4" t="e">
        <f>Sorting!AS452</f>
        <v>#VALUE!</v>
      </c>
      <c r="N442" s="4" t="e">
        <f>Sorting!AW452</f>
        <v>#VALUE!</v>
      </c>
    </row>
    <row r="443" spans="1:14" ht="16.5" customHeight="1" x14ac:dyDescent="0.2">
      <c r="A443" s="2">
        <v>437</v>
      </c>
      <c r="B443" s="8" t="str">
        <f>Sorting!B453</f>
        <v>TXNDC4</v>
      </c>
      <c r="C443" s="4" t="e">
        <f>Sorting!E453</f>
        <v>#VALUE!</v>
      </c>
      <c r="D443" s="4" t="e">
        <f>Sorting!I453</f>
        <v>#VALUE!</v>
      </c>
      <c r="E443" s="4" t="e">
        <f>Sorting!M453</f>
        <v>#VALUE!</v>
      </c>
      <c r="F443" s="4" t="e">
        <f>Sorting!Q453</f>
        <v>#VALUE!</v>
      </c>
      <c r="G443" s="4" t="e">
        <f>Sorting!U453</f>
        <v>#VALUE!</v>
      </c>
      <c r="H443" s="4" t="e">
        <f>Sorting!Y453</f>
        <v>#VALUE!</v>
      </c>
      <c r="I443" s="4" t="e">
        <f>Sorting!AC453</f>
        <v>#VALUE!</v>
      </c>
      <c r="J443" s="4" t="e">
        <f>Sorting!AG453</f>
        <v>#VALUE!</v>
      </c>
      <c r="K443" s="4" t="e">
        <f>Sorting!AK453</f>
        <v>#VALUE!</v>
      </c>
      <c r="L443" s="4" t="e">
        <f>Sorting!AO453</f>
        <v>#VALUE!</v>
      </c>
      <c r="M443" s="4" t="e">
        <f>Sorting!AS453</f>
        <v>#VALUE!</v>
      </c>
      <c r="N443" s="4" t="e">
        <f>Sorting!AW453</f>
        <v>#VALUE!</v>
      </c>
    </row>
    <row r="444" spans="1:14" ht="16.5" customHeight="1" x14ac:dyDescent="0.2">
      <c r="A444" s="2">
        <v>438</v>
      </c>
      <c r="B444" s="8" t="str">
        <f>Sorting!B454</f>
        <v>TXNDC5</v>
      </c>
      <c r="C444" s="4" t="e">
        <f>Sorting!E454</f>
        <v>#VALUE!</v>
      </c>
      <c r="D444" s="4" t="e">
        <f>Sorting!I454</f>
        <v>#VALUE!</v>
      </c>
      <c r="E444" s="4" t="e">
        <f>Sorting!M454</f>
        <v>#VALUE!</v>
      </c>
      <c r="F444" s="4" t="e">
        <f>Sorting!Q454</f>
        <v>#VALUE!</v>
      </c>
      <c r="G444" s="4" t="e">
        <f>Sorting!U454</f>
        <v>#VALUE!</v>
      </c>
      <c r="H444" s="4" t="e">
        <f>Sorting!Y454</f>
        <v>#VALUE!</v>
      </c>
      <c r="I444" s="4" t="e">
        <f>Sorting!AC454</f>
        <v>#VALUE!</v>
      </c>
      <c r="J444" s="4" t="e">
        <f>Sorting!AG454</f>
        <v>#VALUE!</v>
      </c>
      <c r="K444" s="4" t="e">
        <f>Sorting!AK454</f>
        <v>#VALUE!</v>
      </c>
      <c r="L444" s="4" t="e">
        <f>Sorting!AO454</f>
        <v>#VALUE!</v>
      </c>
      <c r="M444" s="4" t="e">
        <f>Sorting!AS454</f>
        <v>#VALUE!</v>
      </c>
      <c r="N444" s="4" t="e">
        <f>Sorting!AW454</f>
        <v>#VALUE!</v>
      </c>
    </row>
    <row r="445" spans="1:14" ht="16.5" customHeight="1" x14ac:dyDescent="0.2">
      <c r="A445" s="2">
        <v>439</v>
      </c>
      <c r="B445" s="8" t="str">
        <f>Sorting!B455</f>
        <v xml:space="preserve">TXNRD2 </v>
      </c>
      <c r="C445" s="4" t="e">
        <f>Sorting!E455</f>
        <v>#VALUE!</v>
      </c>
      <c r="D445" s="4" t="e">
        <f>Sorting!I455</f>
        <v>#VALUE!</v>
      </c>
      <c r="E445" s="4" t="e">
        <f>Sorting!M455</f>
        <v>#VALUE!</v>
      </c>
      <c r="F445" s="4" t="e">
        <f>Sorting!Q455</f>
        <v>#VALUE!</v>
      </c>
      <c r="G445" s="4" t="e">
        <f>Sorting!U455</f>
        <v>#VALUE!</v>
      </c>
      <c r="H445" s="4" t="e">
        <f>Sorting!Y455</f>
        <v>#VALUE!</v>
      </c>
      <c r="I445" s="4" t="e">
        <f>Sorting!AC455</f>
        <v>#VALUE!</v>
      </c>
      <c r="J445" s="4" t="e">
        <f>Sorting!AG455</f>
        <v>#VALUE!</v>
      </c>
      <c r="K445" s="4" t="e">
        <f>Sorting!AK455</f>
        <v>#VALUE!</v>
      </c>
      <c r="L445" s="4" t="e">
        <f>Sorting!AO455</f>
        <v>#VALUE!</v>
      </c>
      <c r="M445" s="4" t="e">
        <f>Sorting!AS455</f>
        <v>#VALUE!</v>
      </c>
      <c r="N445" s="4" t="e">
        <f>Sorting!AW455</f>
        <v>#VALUE!</v>
      </c>
    </row>
    <row r="446" spans="1:14" ht="16.5" customHeight="1" x14ac:dyDescent="0.2">
      <c r="A446" s="2">
        <v>440</v>
      </c>
      <c r="B446" s="8" t="str">
        <f>Sorting!B456</f>
        <v>UBA1</v>
      </c>
      <c r="C446" s="4" t="e">
        <f>Sorting!E456</f>
        <v>#VALUE!</v>
      </c>
      <c r="D446" s="4" t="e">
        <f>Sorting!I456</f>
        <v>#VALUE!</v>
      </c>
      <c r="E446" s="4" t="e">
        <f>Sorting!M456</f>
        <v>#VALUE!</v>
      </c>
      <c r="F446" s="4" t="e">
        <f>Sorting!Q456</f>
        <v>#VALUE!</v>
      </c>
      <c r="G446" s="4" t="e">
        <f>Sorting!U456</f>
        <v>#VALUE!</v>
      </c>
      <c r="H446" s="4" t="e">
        <f>Sorting!Y456</f>
        <v>#VALUE!</v>
      </c>
      <c r="I446" s="4" t="e">
        <f>Sorting!AC456</f>
        <v>#VALUE!</v>
      </c>
      <c r="J446" s="4" t="e">
        <f>Sorting!AG456</f>
        <v>#VALUE!</v>
      </c>
      <c r="K446" s="4" t="e">
        <f>Sorting!AK456</f>
        <v>#VALUE!</v>
      </c>
      <c r="L446" s="4" t="e">
        <f>Sorting!AO456</f>
        <v>#VALUE!</v>
      </c>
      <c r="M446" s="4" t="e">
        <f>Sorting!AS456</f>
        <v>#VALUE!</v>
      </c>
      <c r="N446" s="4" t="e">
        <f>Sorting!AW456</f>
        <v>#VALUE!</v>
      </c>
    </row>
    <row r="447" spans="1:14" ht="16.5" customHeight="1" x14ac:dyDescent="0.2">
      <c r="A447" s="2">
        <v>441</v>
      </c>
      <c r="B447" s="8" t="str">
        <f>Sorting!B457</f>
        <v xml:space="preserve">UBE2D3 </v>
      </c>
      <c r="C447" s="4" t="e">
        <f>Sorting!E457</f>
        <v>#VALUE!</v>
      </c>
      <c r="D447" s="4" t="e">
        <f>Sorting!I457</f>
        <v>#VALUE!</v>
      </c>
      <c r="E447" s="4" t="e">
        <f>Sorting!M457</f>
        <v>#VALUE!</v>
      </c>
      <c r="F447" s="4" t="e">
        <f>Sorting!Q457</f>
        <v>#VALUE!</v>
      </c>
      <c r="G447" s="4" t="e">
        <f>Sorting!U457</f>
        <v>#VALUE!</v>
      </c>
      <c r="H447" s="4" t="e">
        <f>Sorting!Y457</f>
        <v>#VALUE!</v>
      </c>
      <c r="I447" s="4" t="e">
        <f>Sorting!AC457</f>
        <v>#VALUE!</v>
      </c>
      <c r="J447" s="4" t="e">
        <f>Sorting!AG457</f>
        <v>#VALUE!</v>
      </c>
      <c r="K447" s="4" t="e">
        <f>Sorting!AK457</f>
        <v>#VALUE!</v>
      </c>
      <c r="L447" s="4" t="e">
        <f>Sorting!AO457</f>
        <v>#VALUE!</v>
      </c>
      <c r="M447" s="4" t="e">
        <f>Sorting!AS457</f>
        <v>#VALUE!</v>
      </c>
      <c r="N447" s="4" t="e">
        <f>Sorting!AW457</f>
        <v>#VALUE!</v>
      </c>
    </row>
    <row r="448" spans="1:14" ht="16.5" customHeight="1" x14ac:dyDescent="0.2">
      <c r="A448" s="2">
        <v>442</v>
      </c>
      <c r="B448" s="8" t="str">
        <f>Sorting!B458</f>
        <v xml:space="preserve">Ube2L3 </v>
      </c>
      <c r="C448" s="4" t="e">
        <f>Sorting!E458</f>
        <v>#VALUE!</v>
      </c>
      <c r="D448" s="4" t="e">
        <f>Sorting!I458</f>
        <v>#VALUE!</v>
      </c>
      <c r="E448" s="4" t="e">
        <f>Sorting!M458</f>
        <v>#VALUE!</v>
      </c>
      <c r="F448" s="4" t="e">
        <f>Sorting!Q458</f>
        <v>#VALUE!</v>
      </c>
      <c r="G448" s="4" t="e">
        <f>Sorting!U458</f>
        <v>#VALUE!</v>
      </c>
      <c r="H448" s="4" t="e">
        <f>Sorting!Y458</f>
        <v>#VALUE!</v>
      </c>
      <c r="I448" s="4" t="e">
        <f>Sorting!AC458</f>
        <v>#VALUE!</v>
      </c>
      <c r="J448" s="4" t="e">
        <f>Sorting!AG458</f>
        <v>#VALUE!</v>
      </c>
      <c r="K448" s="4" t="e">
        <f>Sorting!AK458</f>
        <v>#VALUE!</v>
      </c>
      <c r="L448" s="4" t="e">
        <f>Sorting!AO458</f>
        <v>#VALUE!</v>
      </c>
      <c r="M448" s="4" t="e">
        <f>Sorting!AS458</f>
        <v>#VALUE!</v>
      </c>
      <c r="N448" s="4" t="e">
        <f>Sorting!AW458</f>
        <v>#VALUE!</v>
      </c>
    </row>
    <row r="449" spans="1:14" ht="16.5" customHeight="1" x14ac:dyDescent="0.2">
      <c r="A449" s="2">
        <v>443</v>
      </c>
      <c r="B449" s="8" t="str">
        <f>Sorting!B459</f>
        <v>UBE2N/Ubc13</v>
      </c>
      <c r="C449" s="4" t="e">
        <f>Sorting!E459</f>
        <v>#VALUE!</v>
      </c>
      <c r="D449" s="4" t="e">
        <f>Sorting!I459</f>
        <v>#VALUE!</v>
      </c>
      <c r="E449" s="4" t="e">
        <f>Sorting!M459</f>
        <v>#VALUE!</v>
      </c>
      <c r="F449" s="4" t="e">
        <f>Sorting!Q459</f>
        <v>#VALUE!</v>
      </c>
      <c r="G449" s="4" t="e">
        <f>Sorting!U459</f>
        <v>#VALUE!</v>
      </c>
      <c r="H449" s="4" t="e">
        <f>Sorting!Y459</f>
        <v>#VALUE!</v>
      </c>
      <c r="I449" s="4" t="e">
        <f>Sorting!AC459</f>
        <v>#VALUE!</v>
      </c>
      <c r="J449" s="4" t="e">
        <f>Sorting!AG459</f>
        <v>#VALUE!</v>
      </c>
      <c r="K449" s="4" t="e">
        <f>Sorting!AK459</f>
        <v>#VALUE!</v>
      </c>
      <c r="L449" s="4" t="e">
        <f>Sorting!AO459</f>
        <v>#VALUE!</v>
      </c>
      <c r="M449" s="4" t="e">
        <f>Sorting!AS459</f>
        <v>#VALUE!</v>
      </c>
      <c r="N449" s="4" t="e">
        <f>Sorting!AW459</f>
        <v>#VALUE!</v>
      </c>
    </row>
    <row r="450" spans="1:14" ht="16.5" customHeight="1" x14ac:dyDescent="0.2">
      <c r="A450" s="2">
        <v>444</v>
      </c>
      <c r="B450" s="8" t="str">
        <f>Sorting!B460</f>
        <v>UCH-L1</v>
      </c>
      <c r="C450" s="4" t="e">
        <f>Sorting!E460</f>
        <v>#VALUE!</v>
      </c>
      <c r="D450" s="4" t="e">
        <f>Sorting!I460</f>
        <v>#VALUE!</v>
      </c>
      <c r="E450" s="4" t="e">
        <f>Sorting!M460</f>
        <v>#VALUE!</v>
      </c>
      <c r="F450" s="4" t="e">
        <f>Sorting!Q460</f>
        <v>#VALUE!</v>
      </c>
      <c r="G450" s="4" t="e">
        <f>Sorting!U460</f>
        <v>#VALUE!</v>
      </c>
      <c r="H450" s="4" t="e">
        <f>Sorting!Y460</f>
        <v>#VALUE!</v>
      </c>
      <c r="I450" s="4" t="e">
        <f>Sorting!AC460</f>
        <v>#VALUE!</v>
      </c>
      <c r="J450" s="4" t="e">
        <f>Sorting!AG460</f>
        <v>#VALUE!</v>
      </c>
      <c r="K450" s="4" t="e">
        <f>Sorting!AK460</f>
        <v>#VALUE!</v>
      </c>
      <c r="L450" s="4" t="e">
        <f>Sorting!AO460</f>
        <v>#VALUE!</v>
      </c>
      <c r="M450" s="4" t="e">
        <f>Sorting!AS460</f>
        <v>#VALUE!</v>
      </c>
      <c r="N450" s="4" t="e">
        <f>Sorting!AW460</f>
        <v>#VALUE!</v>
      </c>
    </row>
    <row r="451" spans="1:14" ht="16.5" customHeight="1" x14ac:dyDescent="0.2">
      <c r="A451" s="2">
        <v>445</v>
      </c>
      <c r="B451" s="8" t="str">
        <f>Sorting!B461</f>
        <v>UFM 1</v>
      </c>
      <c r="C451" s="4" t="e">
        <f>Sorting!E461</f>
        <v>#VALUE!</v>
      </c>
      <c r="D451" s="4" t="e">
        <f>Sorting!I461</f>
        <v>#VALUE!</v>
      </c>
      <c r="E451" s="4" t="e">
        <f>Sorting!M461</f>
        <v>#VALUE!</v>
      </c>
      <c r="F451" s="4" t="e">
        <f>Sorting!Q461</f>
        <v>#VALUE!</v>
      </c>
      <c r="G451" s="4" t="e">
        <f>Sorting!U461</f>
        <v>#VALUE!</v>
      </c>
      <c r="H451" s="4" t="e">
        <f>Sorting!Y461</f>
        <v>#VALUE!</v>
      </c>
      <c r="I451" s="4" t="e">
        <f>Sorting!AC461</f>
        <v>#VALUE!</v>
      </c>
      <c r="J451" s="4" t="e">
        <f>Sorting!AG461</f>
        <v>#VALUE!</v>
      </c>
      <c r="K451" s="4" t="e">
        <f>Sorting!AK461</f>
        <v>#VALUE!</v>
      </c>
      <c r="L451" s="4" t="e">
        <f>Sorting!AO461</f>
        <v>#VALUE!</v>
      </c>
      <c r="M451" s="4" t="e">
        <f>Sorting!AS461</f>
        <v>#VALUE!</v>
      </c>
      <c r="N451" s="4" t="e">
        <f>Sorting!AW461</f>
        <v>#VALUE!</v>
      </c>
    </row>
    <row r="452" spans="1:14" ht="16.5" customHeight="1" x14ac:dyDescent="0.2">
      <c r="A452" s="2">
        <v>446</v>
      </c>
      <c r="B452" s="8" t="str">
        <f>Sorting!B462</f>
        <v xml:space="preserve">UGGT </v>
      </c>
      <c r="C452" s="4" t="e">
        <f>Sorting!E462</f>
        <v>#VALUE!</v>
      </c>
      <c r="D452" s="4" t="e">
        <f>Sorting!I462</f>
        <v>#VALUE!</v>
      </c>
      <c r="E452" s="4" t="e">
        <f>Sorting!M462</f>
        <v>#VALUE!</v>
      </c>
      <c r="F452" s="4" t="e">
        <f>Sorting!Q462</f>
        <v>#VALUE!</v>
      </c>
      <c r="G452" s="4" t="e">
        <f>Sorting!U462</f>
        <v>#VALUE!</v>
      </c>
      <c r="H452" s="4" t="e">
        <f>Sorting!Y462</f>
        <v>#VALUE!</v>
      </c>
      <c r="I452" s="4" t="e">
        <f>Sorting!AC462</f>
        <v>#VALUE!</v>
      </c>
      <c r="J452" s="4" t="e">
        <f>Sorting!AG462</f>
        <v>#VALUE!</v>
      </c>
      <c r="K452" s="4" t="e">
        <f>Sorting!AK462</f>
        <v>#VALUE!</v>
      </c>
      <c r="L452" s="4" t="e">
        <f>Sorting!AO462</f>
        <v>#VALUE!</v>
      </c>
      <c r="M452" s="4" t="e">
        <f>Sorting!AS462</f>
        <v>#VALUE!</v>
      </c>
      <c r="N452" s="4" t="e">
        <f>Sorting!AW462</f>
        <v>#VALUE!</v>
      </c>
    </row>
    <row r="453" spans="1:14" ht="16.5" customHeight="1" x14ac:dyDescent="0.2">
      <c r="A453" s="2">
        <v>447</v>
      </c>
      <c r="B453" s="8" t="str">
        <f>Sorting!B463</f>
        <v xml:space="preserve">UMP/CMP </v>
      </c>
      <c r="C453" s="4" t="e">
        <f>Sorting!E463</f>
        <v>#VALUE!</v>
      </c>
      <c r="D453" s="4" t="e">
        <f>Sorting!I463</f>
        <v>#VALUE!</v>
      </c>
      <c r="E453" s="4" t="e">
        <f>Sorting!M463</f>
        <v>#VALUE!</v>
      </c>
      <c r="F453" s="4" t="e">
        <f>Sorting!Q463</f>
        <v>#VALUE!</v>
      </c>
      <c r="G453" s="4" t="e">
        <f>Sorting!U463</f>
        <v>#VALUE!</v>
      </c>
      <c r="H453" s="4" t="e">
        <f>Sorting!Y463</f>
        <v>#VALUE!</v>
      </c>
      <c r="I453" s="4" t="e">
        <f>Sorting!AC463</f>
        <v>#VALUE!</v>
      </c>
      <c r="J453" s="4" t="e">
        <f>Sorting!AG463</f>
        <v>#VALUE!</v>
      </c>
      <c r="K453" s="4" t="e">
        <f>Sorting!AK463</f>
        <v>#VALUE!</v>
      </c>
      <c r="L453" s="4" t="e">
        <f>Sorting!AO463</f>
        <v>#VALUE!</v>
      </c>
      <c r="M453" s="4" t="e">
        <f>Sorting!AS463</f>
        <v>#VALUE!</v>
      </c>
      <c r="N453" s="4" t="e">
        <f>Sorting!AW463</f>
        <v>#VALUE!</v>
      </c>
    </row>
    <row r="454" spans="1:14" ht="16.5" customHeight="1" x14ac:dyDescent="0.2">
      <c r="A454" s="2">
        <v>448</v>
      </c>
      <c r="B454" s="8" t="str">
        <f>Sorting!B464</f>
        <v>UNC13 Homolog D</v>
      </c>
      <c r="C454" s="4" t="e">
        <f>Sorting!E464</f>
        <v>#VALUE!</v>
      </c>
      <c r="D454" s="4" t="e">
        <f>Sorting!I464</f>
        <v>#VALUE!</v>
      </c>
      <c r="E454" s="4" t="e">
        <f>Sorting!M464</f>
        <v>#VALUE!</v>
      </c>
      <c r="F454" s="4" t="e">
        <f>Sorting!Q464</f>
        <v>#VALUE!</v>
      </c>
      <c r="G454" s="4" t="e">
        <f>Sorting!U464</f>
        <v>#VALUE!</v>
      </c>
      <c r="H454" s="4" t="e">
        <f>Sorting!Y464</f>
        <v>#VALUE!</v>
      </c>
      <c r="I454" s="4" t="e">
        <f>Sorting!AC464</f>
        <v>#VALUE!</v>
      </c>
      <c r="J454" s="4" t="e">
        <f>Sorting!AG464</f>
        <v>#VALUE!</v>
      </c>
      <c r="K454" s="4" t="e">
        <f>Sorting!AK464</f>
        <v>#VALUE!</v>
      </c>
      <c r="L454" s="4" t="e">
        <f>Sorting!AO464</f>
        <v>#VALUE!</v>
      </c>
      <c r="M454" s="4" t="e">
        <f>Sorting!AS464</f>
        <v>#VALUE!</v>
      </c>
      <c r="N454" s="4" t="e">
        <f>Sorting!AW464</f>
        <v>#VALUE!</v>
      </c>
    </row>
    <row r="455" spans="1:14" ht="16.5" customHeight="1" x14ac:dyDescent="0.2">
      <c r="A455" s="2">
        <v>449</v>
      </c>
      <c r="B455" s="8" t="str">
        <f>Sorting!B465</f>
        <v>UNC45A</v>
      </c>
      <c r="C455" s="4" t="e">
        <f>Sorting!E465</f>
        <v>#VALUE!</v>
      </c>
      <c r="D455" s="4" t="e">
        <f>Sorting!I465</f>
        <v>#VALUE!</v>
      </c>
      <c r="E455" s="4" t="e">
        <f>Sorting!M465</f>
        <v>#VALUE!</v>
      </c>
      <c r="F455" s="4" t="e">
        <f>Sorting!Q465</f>
        <v>#VALUE!</v>
      </c>
      <c r="G455" s="4" t="e">
        <f>Sorting!U465</f>
        <v>#VALUE!</v>
      </c>
      <c r="H455" s="4" t="e">
        <f>Sorting!Y465</f>
        <v>#VALUE!</v>
      </c>
      <c r="I455" s="4" t="e">
        <f>Sorting!AC465</f>
        <v>#VALUE!</v>
      </c>
      <c r="J455" s="4" t="e">
        <f>Sorting!AG465</f>
        <v>#VALUE!</v>
      </c>
      <c r="K455" s="4" t="e">
        <f>Sorting!AK465</f>
        <v>#VALUE!</v>
      </c>
      <c r="L455" s="4" t="e">
        <f>Sorting!AO465</f>
        <v>#VALUE!</v>
      </c>
      <c r="M455" s="4" t="e">
        <f>Sorting!AS465</f>
        <v>#VALUE!</v>
      </c>
      <c r="N455" s="4" t="e">
        <f>Sorting!AW465</f>
        <v>#VALUE!</v>
      </c>
    </row>
    <row r="456" spans="1:14" ht="16.5" customHeight="1" x14ac:dyDescent="0.2">
      <c r="A456" s="2">
        <v>450</v>
      </c>
      <c r="B456" s="8" t="str">
        <f>Sorting!B466</f>
        <v>UNC5H4</v>
      </c>
      <c r="C456" s="4" t="e">
        <f>Sorting!E466</f>
        <v>#VALUE!</v>
      </c>
      <c r="D456" s="4" t="e">
        <f>Sorting!I466</f>
        <v>#VALUE!</v>
      </c>
      <c r="E456" s="4" t="e">
        <f>Sorting!M466</f>
        <v>#VALUE!</v>
      </c>
      <c r="F456" s="4" t="e">
        <f>Sorting!Q466</f>
        <v>#VALUE!</v>
      </c>
      <c r="G456" s="4" t="e">
        <f>Sorting!U466</f>
        <v>#VALUE!</v>
      </c>
      <c r="H456" s="4" t="e">
        <f>Sorting!Y466</f>
        <v>#VALUE!</v>
      </c>
      <c r="I456" s="4" t="e">
        <f>Sorting!AC466</f>
        <v>#VALUE!</v>
      </c>
      <c r="J456" s="4" t="e">
        <f>Sorting!AG466</f>
        <v>#VALUE!</v>
      </c>
      <c r="K456" s="4" t="e">
        <f>Sorting!AK466</f>
        <v>#VALUE!</v>
      </c>
      <c r="L456" s="4" t="e">
        <f>Sorting!AO466</f>
        <v>#VALUE!</v>
      </c>
      <c r="M456" s="4" t="e">
        <f>Sorting!AS466</f>
        <v>#VALUE!</v>
      </c>
      <c r="N456" s="4" t="e">
        <f>Sorting!AW466</f>
        <v>#VALUE!</v>
      </c>
    </row>
    <row r="457" spans="1:14" ht="16.5" customHeight="1" x14ac:dyDescent="0.2">
      <c r="A457" s="2">
        <v>451</v>
      </c>
      <c r="B457" s="8" t="str">
        <f>Sorting!B467</f>
        <v xml:space="preserve">UPB1  </v>
      </c>
      <c r="C457" s="4" t="e">
        <f>Sorting!E467</f>
        <v>#VALUE!</v>
      </c>
      <c r="D457" s="4" t="e">
        <f>Sorting!I467</f>
        <v>#VALUE!</v>
      </c>
      <c r="E457" s="4" t="e">
        <f>Sorting!M467</f>
        <v>#VALUE!</v>
      </c>
      <c r="F457" s="4" t="e">
        <f>Sorting!Q467</f>
        <v>#VALUE!</v>
      </c>
      <c r="G457" s="4" t="e">
        <f>Sorting!U467</f>
        <v>#VALUE!</v>
      </c>
      <c r="H457" s="4" t="e">
        <f>Sorting!Y467</f>
        <v>#VALUE!</v>
      </c>
      <c r="I457" s="4" t="e">
        <f>Sorting!AC467</f>
        <v>#VALUE!</v>
      </c>
      <c r="J457" s="4" t="e">
        <f>Sorting!AG467</f>
        <v>#VALUE!</v>
      </c>
      <c r="K457" s="4" t="e">
        <f>Sorting!AK467</f>
        <v>#VALUE!</v>
      </c>
      <c r="L457" s="4" t="e">
        <f>Sorting!AO467</f>
        <v>#VALUE!</v>
      </c>
      <c r="M457" s="4" t="e">
        <f>Sorting!AS467</f>
        <v>#VALUE!</v>
      </c>
      <c r="N457" s="4" t="e">
        <f>Sorting!AW467</f>
        <v>#VALUE!</v>
      </c>
    </row>
    <row r="458" spans="1:14" ht="16.5" customHeight="1" x14ac:dyDescent="0.2">
      <c r="A458" s="2">
        <v>452</v>
      </c>
      <c r="B458" s="8" t="str">
        <f>Sorting!B468</f>
        <v xml:space="preserve">UQCRB </v>
      </c>
      <c r="C458" s="4" t="e">
        <f>Sorting!E468</f>
        <v>#VALUE!</v>
      </c>
      <c r="D458" s="4" t="e">
        <f>Sorting!I468</f>
        <v>#VALUE!</v>
      </c>
      <c r="E458" s="4" t="e">
        <f>Sorting!M468</f>
        <v>#VALUE!</v>
      </c>
      <c r="F458" s="4" t="e">
        <f>Sorting!Q468</f>
        <v>#VALUE!</v>
      </c>
      <c r="G458" s="4" t="e">
        <f>Sorting!U468</f>
        <v>#VALUE!</v>
      </c>
      <c r="H458" s="4" t="e">
        <f>Sorting!Y468</f>
        <v>#VALUE!</v>
      </c>
      <c r="I458" s="4" t="e">
        <f>Sorting!AC468</f>
        <v>#VALUE!</v>
      </c>
      <c r="J458" s="4" t="e">
        <f>Sorting!AG468</f>
        <v>#VALUE!</v>
      </c>
      <c r="K458" s="4" t="e">
        <f>Sorting!AK468</f>
        <v>#VALUE!</v>
      </c>
      <c r="L458" s="4" t="e">
        <f>Sorting!AO468</f>
        <v>#VALUE!</v>
      </c>
      <c r="M458" s="4" t="e">
        <f>Sorting!AS468</f>
        <v>#VALUE!</v>
      </c>
      <c r="N458" s="4" t="e">
        <f>Sorting!AW468</f>
        <v>#VALUE!</v>
      </c>
    </row>
    <row r="459" spans="1:14" ht="16.5" customHeight="1" x14ac:dyDescent="0.2">
      <c r="A459" s="2">
        <v>453</v>
      </c>
      <c r="B459" s="8" t="str">
        <f>Sorting!B469</f>
        <v xml:space="preserve">UQCRH  </v>
      </c>
      <c r="C459" s="4" t="e">
        <f>Sorting!E469</f>
        <v>#VALUE!</v>
      </c>
      <c r="D459" s="4" t="e">
        <f>Sorting!I469</f>
        <v>#VALUE!</v>
      </c>
      <c r="E459" s="4" t="e">
        <f>Sorting!M469</f>
        <v>#VALUE!</v>
      </c>
      <c r="F459" s="4" t="e">
        <f>Sorting!Q469</f>
        <v>#VALUE!</v>
      </c>
      <c r="G459" s="4" t="e">
        <f>Sorting!U469</f>
        <v>#VALUE!</v>
      </c>
      <c r="H459" s="4" t="e">
        <f>Sorting!Y469</f>
        <v>#VALUE!</v>
      </c>
      <c r="I459" s="4" t="e">
        <f>Sorting!AC469</f>
        <v>#VALUE!</v>
      </c>
      <c r="J459" s="4" t="e">
        <f>Sorting!AG469</f>
        <v>#VALUE!</v>
      </c>
      <c r="K459" s="4" t="e">
        <f>Sorting!AK469</f>
        <v>#VALUE!</v>
      </c>
      <c r="L459" s="4" t="e">
        <f>Sorting!AO469</f>
        <v>#VALUE!</v>
      </c>
      <c r="M459" s="4" t="e">
        <f>Sorting!AS469</f>
        <v>#VALUE!</v>
      </c>
      <c r="N459" s="4" t="e">
        <f>Sorting!AW469</f>
        <v>#VALUE!</v>
      </c>
    </row>
    <row r="460" spans="1:14" ht="16.5" customHeight="1" x14ac:dyDescent="0.2">
      <c r="A460" s="2">
        <v>454</v>
      </c>
      <c r="B460" s="8" t="str">
        <f>Sorting!B470</f>
        <v>URB</v>
      </c>
      <c r="C460" s="4" t="e">
        <f>Sorting!E470</f>
        <v>#VALUE!</v>
      </c>
      <c r="D460" s="4" t="e">
        <f>Sorting!I470</f>
        <v>#VALUE!</v>
      </c>
      <c r="E460" s="4" t="e">
        <f>Sorting!M470</f>
        <v>#VALUE!</v>
      </c>
      <c r="F460" s="4" t="e">
        <f>Sorting!Q470</f>
        <v>#VALUE!</v>
      </c>
      <c r="G460" s="4" t="e">
        <f>Sorting!U470</f>
        <v>#VALUE!</v>
      </c>
      <c r="H460" s="4" t="e">
        <f>Sorting!Y470</f>
        <v>#VALUE!</v>
      </c>
      <c r="I460" s="4" t="e">
        <f>Sorting!AC470</f>
        <v>#VALUE!</v>
      </c>
      <c r="J460" s="4" t="e">
        <f>Sorting!AG470</f>
        <v>#VALUE!</v>
      </c>
      <c r="K460" s="4" t="e">
        <f>Sorting!AK470</f>
        <v>#VALUE!</v>
      </c>
      <c r="L460" s="4" t="e">
        <f>Sorting!AO470</f>
        <v>#VALUE!</v>
      </c>
      <c r="M460" s="4" t="e">
        <f>Sorting!AS470</f>
        <v>#VALUE!</v>
      </c>
      <c r="N460" s="4" t="e">
        <f>Sorting!AW470</f>
        <v>#VALUE!</v>
      </c>
    </row>
    <row r="461" spans="1:14" ht="16.5" customHeight="1" x14ac:dyDescent="0.2">
      <c r="A461" s="2">
        <v>455</v>
      </c>
      <c r="B461" s="8" t="str">
        <f>Sorting!B471</f>
        <v xml:space="preserve">URB2 </v>
      </c>
      <c r="C461" s="4" t="e">
        <f>Sorting!E471</f>
        <v>#VALUE!</v>
      </c>
      <c r="D461" s="4" t="e">
        <f>Sorting!I471</f>
        <v>#VALUE!</v>
      </c>
      <c r="E461" s="4" t="e">
        <f>Sorting!M471</f>
        <v>#VALUE!</v>
      </c>
      <c r="F461" s="4" t="e">
        <f>Sorting!Q471</f>
        <v>#VALUE!</v>
      </c>
      <c r="G461" s="4" t="e">
        <f>Sorting!U471</f>
        <v>#VALUE!</v>
      </c>
      <c r="H461" s="4" t="e">
        <f>Sorting!Y471</f>
        <v>#VALUE!</v>
      </c>
      <c r="I461" s="4" t="e">
        <f>Sorting!AC471</f>
        <v>#VALUE!</v>
      </c>
      <c r="J461" s="4" t="e">
        <f>Sorting!AG471</f>
        <v>#VALUE!</v>
      </c>
      <c r="K461" s="4" t="e">
        <f>Sorting!AK471</f>
        <v>#VALUE!</v>
      </c>
      <c r="L461" s="4" t="e">
        <f>Sorting!AO471</f>
        <v>#VALUE!</v>
      </c>
      <c r="M461" s="4" t="e">
        <f>Sorting!AS471</f>
        <v>#VALUE!</v>
      </c>
      <c r="N461" s="4" t="e">
        <f>Sorting!AW471</f>
        <v>#VALUE!</v>
      </c>
    </row>
    <row r="462" spans="1:14" ht="16.5" customHeight="1" x14ac:dyDescent="0.2">
      <c r="A462" s="2">
        <v>456</v>
      </c>
      <c r="B462" s="8" t="str">
        <f>Sorting!B472</f>
        <v xml:space="preserve">UROC1 </v>
      </c>
      <c r="C462" s="4" t="e">
        <f>Sorting!E472</f>
        <v>#VALUE!</v>
      </c>
      <c r="D462" s="4" t="e">
        <f>Sorting!I472</f>
        <v>#VALUE!</v>
      </c>
      <c r="E462" s="4" t="e">
        <f>Sorting!M472</f>
        <v>#VALUE!</v>
      </c>
      <c r="F462" s="4" t="e">
        <f>Sorting!Q472</f>
        <v>#VALUE!</v>
      </c>
      <c r="G462" s="4" t="e">
        <f>Sorting!U472</f>
        <v>#VALUE!</v>
      </c>
      <c r="H462" s="4" t="e">
        <f>Sorting!Y472</f>
        <v>#VALUE!</v>
      </c>
      <c r="I462" s="4" t="e">
        <f>Sorting!AC472</f>
        <v>#VALUE!</v>
      </c>
      <c r="J462" s="4" t="e">
        <f>Sorting!AG472</f>
        <v>#VALUE!</v>
      </c>
      <c r="K462" s="4" t="e">
        <f>Sorting!AK472</f>
        <v>#VALUE!</v>
      </c>
      <c r="L462" s="4" t="e">
        <f>Sorting!AO472</f>
        <v>#VALUE!</v>
      </c>
      <c r="M462" s="4" t="e">
        <f>Sorting!AS472</f>
        <v>#VALUE!</v>
      </c>
      <c r="N462" s="4" t="e">
        <f>Sorting!AW472</f>
        <v>#VALUE!</v>
      </c>
    </row>
    <row r="463" spans="1:14" ht="16.5" customHeight="1" x14ac:dyDescent="0.2">
      <c r="A463" s="2">
        <v>457</v>
      </c>
      <c r="B463" s="8" t="str">
        <f>Sorting!B473</f>
        <v>UROD</v>
      </c>
      <c r="C463" s="4" t="e">
        <f>Sorting!E473</f>
        <v>#VALUE!</v>
      </c>
      <c r="D463" s="4" t="e">
        <f>Sorting!I473</f>
        <v>#VALUE!</v>
      </c>
      <c r="E463" s="4" t="e">
        <f>Sorting!M473</f>
        <v>#VALUE!</v>
      </c>
      <c r="F463" s="4" t="e">
        <f>Sorting!Q473</f>
        <v>#VALUE!</v>
      </c>
      <c r="G463" s="4" t="e">
        <f>Sorting!U473</f>
        <v>#VALUE!</v>
      </c>
      <c r="H463" s="4" t="e">
        <f>Sorting!Y473</f>
        <v>#VALUE!</v>
      </c>
      <c r="I463" s="4" t="e">
        <f>Sorting!AC473</f>
        <v>#VALUE!</v>
      </c>
      <c r="J463" s="4" t="e">
        <f>Sorting!AG473</f>
        <v>#VALUE!</v>
      </c>
      <c r="K463" s="4" t="e">
        <f>Sorting!AK473</f>
        <v>#VALUE!</v>
      </c>
      <c r="L463" s="4" t="e">
        <f>Sorting!AO473</f>
        <v>#VALUE!</v>
      </c>
      <c r="M463" s="4" t="e">
        <f>Sorting!AS473</f>
        <v>#VALUE!</v>
      </c>
      <c r="N463" s="4" t="e">
        <f>Sorting!AW473</f>
        <v>#VALUE!</v>
      </c>
    </row>
    <row r="464" spans="1:14" ht="16.5" customHeight="1" x14ac:dyDescent="0.2">
      <c r="A464" s="2">
        <v>458</v>
      </c>
      <c r="B464" s="8" t="str">
        <f>Sorting!B474</f>
        <v>Uroguanylin</v>
      </c>
      <c r="C464" s="4" t="e">
        <f>Sorting!E474</f>
        <v>#VALUE!</v>
      </c>
      <c r="D464" s="4" t="e">
        <f>Sorting!I474</f>
        <v>#VALUE!</v>
      </c>
      <c r="E464" s="4" t="e">
        <f>Sorting!M474</f>
        <v>#VALUE!</v>
      </c>
      <c r="F464" s="4" t="e">
        <f>Sorting!Q474</f>
        <v>#VALUE!</v>
      </c>
      <c r="G464" s="4" t="e">
        <f>Sorting!U474</f>
        <v>#VALUE!</v>
      </c>
      <c r="H464" s="4" t="e">
        <f>Sorting!Y474</f>
        <v>#VALUE!</v>
      </c>
      <c r="I464" s="4" t="e">
        <f>Sorting!AC474</f>
        <v>#VALUE!</v>
      </c>
      <c r="J464" s="4" t="e">
        <f>Sorting!AG474</f>
        <v>#VALUE!</v>
      </c>
      <c r="K464" s="4" t="e">
        <f>Sorting!AK474</f>
        <v>#VALUE!</v>
      </c>
      <c r="L464" s="4" t="e">
        <f>Sorting!AO474</f>
        <v>#VALUE!</v>
      </c>
      <c r="M464" s="4" t="e">
        <f>Sorting!AS474</f>
        <v>#VALUE!</v>
      </c>
      <c r="N464" s="4" t="e">
        <f>Sorting!AW474</f>
        <v>#VALUE!</v>
      </c>
    </row>
    <row r="465" spans="1:14" ht="16.5" customHeight="1" x14ac:dyDescent="0.2">
      <c r="A465" s="2">
        <v>459</v>
      </c>
      <c r="B465" s="8" t="str">
        <f>Sorting!B475</f>
        <v>URP2</v>
      </c>
      <c r="C465" s="4" t="e">
        <f>Sorting!E475</f>
        <v>#VALUE!</v>
      </c>
      <c r="D465" s="4" t="e">
        <f>Sorting!I475</f>
        <v>#VALUE!</v>
      </c>
      <c r="E465" s="4" t="e">
        <f>Sorting!M475</f>
        <v>#VALUE!</v>
      </c>
      <c r="F465" s="4" t="e">
        <f>Sorting!Q475</f>
        <v>#VALUE!</v>
      </c>
      <c r="G465" s="4" t="e">
        <f>Sorting!U475</f>
        <v>#VALUE!</v>
      </c>
      <c r="H465" s="4" t="e">
        <f>Sorting!Y475</f>
        <v>#VALUE!</v>
      </c>
      <c r="I465" s="4" t="e">
        <f>Sorting!AC475</f>
        <v>#VALUE!</v>
      </c>
      <c r="J465" s="4" t="e">
        <f>Sorting!AG475</f>
        <v>#VALUE!</v>
      </c>
      <c r="K465" s="4" t="e">
        <f>Sorting!AK475</f>
        <v>#VALUE!</v>
      </c>
      <c r="L465" s="4" t="e">
        <f>Sorting!AO475</f>
        <v>#VALUE!</v>
      </c>
      <c r="M465" s="4" t="e">
        <f>Sorting!AS475</f>
        <v>#VALUE!</v>
      </c>
      <c r="N465" s="4" t="e">
        <f>Sorting!AW475</f>
        <v>#VALUE!</v>
      </c>
    </row>
    <row r="466" spans="1:14" ht="16.5" customHeight="1" x14ac:dyDescent="0.2">
      <c r="A466" s="2">
        <v>460</v>
      </c>
      <c r="B466" s="8" t="str">
        <f>Sorting!B476</f>
        <v xml:space="preserve">USP14  </v>
      </c>
      <c r="C466" s="4" t="e">
        <f>Sorting!E476</f>
        <v>#VALUE!</v>
      </c>
      <c r="D466" s="4" t="e">
        <f>Sorting!I476</f>
        <v>#VALUE!</v>
      </c>
      <c r="E466" s="4" t="e">
        <f>Sorting!M476</f>
        <v>#VALUE!</v>
      </c>
      <c r="F466" s="4" t="e">
        <f>Sorting!Q476</f>
        <v>#VALUE!</v>
      </c>
      <c r="G466" s="4" t="e">
        <f>Sorting!U476</f>
        <v>#VALUE!</v>
      </c>
      <c r="H466" s="4" t="e">
        <f>Sorting!Y476</f>
        <v>#VALUE!</v>
      </c>
      <c r="I466" s="4" t="e">
        <f>Sorting!AC476</f>
        <v>#VALUE!</v>
      </c>
      <c r="J466" s="4" t="e">
        <f>Sorting!AG476</f>
        <v>#VALUE!</v>
      </c>
      <c r="K466" s="4" t="e">
        <f>Sorting!AK476</f>
        <v>#VALUE!</v>
      </c>
      <c r="L466" s="4" t="e">
        <f>Sorting!AO476</f>
        <v>#VALUE!</v>
      </c>
      <c r="M466" s="4" t="e">
        <f>Sorting!AS476</f>
        <v>#VALUE!</v>
      </c>
      <c r="N466" s="4" t="e">
        <f>Sorting!AW476</f>
        <v>#VALUE!</v>
      </c>
    </row>
    <row r="467" spans="1:14" ht="16.5" customHeight="1" x14ac:dyDescent="0.2">
      <c r="A467" s="2">
        <v>461</v>
      </c>
      <c r="B467" s="8" t="str">
        <f>Sorting!B477</f>
        <v>USP2</v>
      </c>
      <c r="C467" s="4" t="e">
        <f>Sorting!E477</f>
        <v>#VALUE!</v>
      </c>
      <c r="D467" s="4" t="e">
        <f>Sorting!I477</f>
        <v>#VALUE!</v>
      </c>
      <c r="E467" s="4" t="e">
        <f>Sorting!M477</f>
        <v>#VALUE!</v>
      </c>
      <c r="F467" s="4" t="e">
        <f>Sorting!Q477</f>
        <v>#VALUE!</v>
      </c>
      <c r="G467" s="4" t="e">
        <f>Sorting!U477</f>
        <v>#VALUE!</v>
      </c>
      <c r="H467" s="4" t="e">
        <f>Sorting!Y477</f>
        <v>#VALUE!</v>
      </c>
      <c r="I467" s="4" t="e">
        <f>Sorting!AC477</f>
        <v>#VALUE!</v>
      </c>
      <c r="J467" s="4" t="e">
        <f>Sorting!AG477</f>
        <v>#VALUE!</v>
      </c>
      <c r="K467" s="4" t="e">
        <f>Sorting!AK477</f>
        <v>#VALUE!</v>
      </c>
      <c r="L467" s="4" t="e">
        <f>Sorting!AO477</f>
        <v>#VALUE!</v>
      </c>
      <c r="M467" s="4" t="e">
        <f>Sorting!AS477</f>
        <v>#VALUE!</v>
      </c>
      <c r="N467" s="4" t="e">
        <f>Sorting!AW477</f>
        <v>#VALUE!</v>
      </c>
    </row>
    <row r="468" spans="1:14" ht="16.5" customHeight="1" x14ac:dyDescent="0.2">
      <c r="A468" s="2">
        <v>462</v>
      </c>
      <c r="B468" s="8" t="str">
        <f>Sorting!B478</f>
        <v xml:space="preserve">USP5  </v>
      </c>
      <c r="C468" s="4" t="e">
        <f>Sorting!E478</f>
        <v>#VALUE!</v>
      </c>
      <c r="D468" s="4" t="e">
        <f>Sorting!I478</f>
        <v>#VALUE!</v>
      </c>
      <c r="E468" s="4" t="e">
        <f>Sorting!M478</f>
        <v>#VALUE!</v>
      </c>
      <c r="F468" s="4" t="e">
        <f>Sorting!Q478</f>
        <v>#VALUE!</v>
      </c>
      <c r="G468" s="4" t="e">
        <f>Sorting!U478</f>
        <v>#VALUE!</v>
      </c>
      <c r="H468" s="4" t="e">
        <f>Sorting!Y478</f>
        <v>#VALUE!</v>
      </c>
      <c r="I468" s="4" t="e">
        <f>Sorting!AC478</f>
        <v>#VALUE!</v>
      </c>
      <c r="J468" s="4" t="e">
        <f>Sorting!AG478</f>
        <v>#VALUE!</v>
      </c>
      <c r="K468" s="4" t="e">
        <f>Sorting!AK478</f>
        <v>#VALUE!</v>
      </c>
      <c r="L468" s="4" t="e">
        <f>Sorting!AO478</f>
        <v>#VALUE!</v>
      </c>
      <c r="M468" s="4" t="e">
        <f>Sorting!AS478</f>
        <v>#VALUE!</v>
      </c>
      <c r="N468" s="4" t="e">
        <f>Sorting!AW478</f>
        <v>#VALUE!</v>
      </c>
    </row>
    <row r="469" spans="1:14" ht="16.5" customHeight="1" x14ac:dyDescent="0.2">
      <c r="A469" s="2">
        <v>463</v>
      </c>
      <c r="B469" s="8" t="str">
        <f>Sorting!B479</f>
        <v>Uteroglobin</v>
      </c>
      <c r="C469" s="4" t="e">
        <f>Sorting!E479</f>
        <v>#VALUE!</v>
      </c>
      <c r="D469" s="4" t="e">
        <f>Sorting!I479</f>
        <v>#VALUE!</v>
      </c>
      <c r="E469" s="4" t="e">
        <f>Sorting!M479</f>
        <v>#VALUE!</v>
      </c>
      <c r="F469" s="4" t="e">
        <f>Sorting!Q479</f>
        <v>#VALUE!</v>
      </c>
      <c r="G469" s="4" t="e">
        <f>Sorting!U479</f>
        <v>#VALUE!</v>
      </c>
      <c r="H469" s="4" t="e">
        <f>Sorting!Y479</f>
        <v>#VALUE!</v>
      </c>
      <c r="I469" s="4" t="e">
        <f>Sorting!AC479</f>
        <v>#VALUE!</v>
      </c>
      <c r="J469" s="4" t="e">
        <f>Sorting!AG479</f>
        <v>#VALUE!</v>
      </c>
      <c r="K469" s="4" t="e">
        <f>Sorting!AK479</f>
        <v>#VALUE!</v>
      </c>
      <c r="L469" s="4" t="e">
        <f>Sorting!AO479</f>
        <v>#VALUE!</v>
      </c>
      <c r="M469" s="4" t="e">
        <f>Sorting!AS479</f>
        <v>#VALUE!</v>
      </c>
      <c r="N469" s="4" t="e">
        <f>Sorting!AW479</f>
        <v>#VALUE!</v>
      </c>
    </row>
    <row r="470" spans="1:14" ht="16.5" customHeight="1" x14ac:dyDescent="0.2">
      <c r="A470" s="2">
        <v>464</v>
      </c>
      <c r="B470" s="8" t="str">
        <f>Sorting!B483</f>
        <v>VAP-A</v>
      </c>
      <c r="C470" s="4" t="e">
        <f>Sorting!E483</f>
        <v>#VALUE!</v>
      </c>
      <c r="D470" s="4" t="e">
        <f>Sorting!I483</f>
        <v>#VALUE!</v>
      </c>
      <c r="E470" s="4" t="e">
        <f>Sorting!M483</f>
        <v>#VALUE!</v>
      </c>
      <c r="F470" s="4" t="e">
        <f>Sorting!Q483</f>
        <v>#VALUE!</v>
      </c>
      <c r="G470" s="4" t="e">
        <f>Sorting!U483</f>
        <v>#VALUE!</v>
      </c>
      <c r="H470" s="4" t="e">
        <f>Sorting!Y483</f>
        <v>#VALUE!</v>
      </c>
      <c r="I470" s="4" t="e">
        <f>Sorting!AC483</f>
        <v>#VALUE!</v>
      </c>
      <c r="J470" s="4" t="e">
        <f>Sorting!AG483</f>
        <v>#VALUE!</v>
      </c>
      <c r="K470" s="4" t="e">
        <f>Sorting!AK483</f>
        <v>#VALUE!</v>
      </c>
      <c r="L470" s="4" t="e">
        <f>Sorting!AO483</f>
        <v>#VALUE!</v>
      </c>
      <c r="M470" s="4" t="e">
        <f>Sorting!AS483</f>
        <v>#VALUE!</v>
      </c>
      <c r="N470" s="4" t="e">
        <f>Sorting!AW483</f>
        <v>#VALUE!</v>
      </c>
    </row>
    <row r="471" spans="1:14" ht="16.5" customHeight="1" x14ac:dyDescent="0.2">
      <c r="A471" s="2">
        <v>465</v>
      </c>
      <c r="B471" s="8" t="str">
        <f>Sorting!B484</f>
        <v>VCP</v>
      </c>
      <c r="C471" s="4" t="e">
        <f>Sorting!E484</f>
        <v>#VALUE!</v>
      </c>
      <c r="D471" s="4" t="e">
        <f>Sorting!I484</f>
        <v>#VALUE!</v>
      </c>
      <c r="E471" s="4" t="e">
        <f>Sorting!M484</f>
        <v>#VALUE!</v>
      </c>
      <c r="F471" s="4" t="e">
        <f>Sorting!Q484</f>
        <v>#VALUE!</v>
      </c>
      <c r="G471" s="4" t="e">
        <f>Sorting!U484</f>
        <v>#VALUE!</v>
      </c>
      <c r="H471" s="4" t="e">
        <f>Sorting!Y484</f>
        <v>#VALUE!</v>
      </c>
      <c r="I471" s="4" t="e">
        <f>Sorting!AC484</f>
        <v>#VALUE!</v>
      </c>
      <c r="J471" s="4" t="e">
        <f>Sorting!AG484</f>
        <v>#VALUE!</v>
      </c>
      <c r="K471" s="4" t="e">
        <f>Sorting!AK484</f>
        <v>#VALUE!</v>
      </c>
      <c r="L471" s="4" t="e">
        <f>Sorting!AO484</f>
        <v>#VALUE!</v>
      </c>
      <c r="M471" s="4" t="e">
        <f>Sorting!AS484</f>
        <v>#VALUE!</v>
      </c>
      <c r="N471" s="4" t="e">
        <f>Sorting!AW484</f>
        <v>#VALUE!</v>
      </c>
    </row>
    <row r="472" spans="1:14" ht="16.5" customHeight="1" x14ac:dyDescent="0.2">
      <c r="A472" s="2">
        <v>466</v>
      </c>
      <c r="B472" s="8" t="str">
        <f>Sorting!B485</f>
        <v>VDAC1</v>
      </c>
      <c r="C472" s="4" t="e">
        <f>Sorting!E485</f>
        <v>#VALUE!</v>
      </c>
      <c r="D472" s="4" t="e">
        <f>Sorting!I485</f>
        <v>#VALUE!</v>
      </c>
      <c r="E472" s="4" t="e">
        <f>Sorting!M485</f>
        <v>#VALUE!</v>
      </c>
      <c r="F472" s="4" t="e">
        <f>Sorting!Q485</f>
        <v>#VALUE!</v>
      </c>
      <c r="G472" s="4" t="e">
        <f>Sorting!U485</f>
        <v>#VALUE!</v>
      </c>
      <c r="H472" s="4" t="e">
        <f>Sorting!Y485</f>
        <v>#VALUE!</v>
      </c>
      <c r="I472" s="4" t="e">
        <f>Sorting!AC485</f>
        <v>#VALUE!</v>
      </c>
      <c r="J472" s="4" t="e">
        <f>Sorting!AG485</f>
        <v>#VALUE!</v>
      </c>
      <c r="K472" s="4" t="e">
        <f>Sorting!AK485</f>
        <v>#VALUE!</v>
      </c>
      <c r="L472" s="4" t="e">
        <f>Sorting!AO485</f>
        <v>#VALUE!</v>
      </c>
      <c r="M472" s="4" t="e">
        <f>Sorting!AS485</f>
        <v>#VALUE!</v>
      </c>
      <c r="N472" s="4" t="e">
        <f>Sorting!AW485</f>
        <v>#VALUE!</v>
      </c>
    </row>
    <row r="473" spans="1:14" ht="16.5" customHeight="1" x14ac:dyDescent="0.2">
      <c r="A473" s="2">
        <v>467</v>
      </c>
      <c r="B473" s="8" t="str">
        <f>Sorting!B486</f>
        <v xml:space="preserve">VILIP3 </v>
      </c>
      <c r="C473" s="4" t="e">
        <f>Sorting!E486</f>
        <v>#VALUE!</v>
      </c>
      <c r="D473" s="4" t="e">
        <f>Sorting!I486</f>
        <v>#VALUE!</v>
      </c>
      <c r="E473" s="4" t="e">
        <f>Sorting!M486</f>
        <v>#VALUE!</v>
      </c>
      <c r="F473" s="4" t="e">
        <f>Sorting!Q486</f>
        <v>#VALUE!</v>
      </c>
      <c r="G473" s="4" t="e">
        <f>Sorting!U486</f>
        <v>#VALUE!</v>
      </c>
      <c r="H473" s="4" t="e">
        <f>Sorting!Y486</f>
        <v>#VALUE!</v>
      </c>
      <c r="I473" s="4" t="e">
        <f>Sorting!AC486</f>
        <v>#VALUE!</v>
      </c>
      <c r="J473" s="4" t="e">
        <f>Sorting!AG486</f>
        <v>#VALUE!</v>
      </c>
      <c r="K473" s="4" t="e">
        <f>Sorting!AK486</f>
        <v>#VALUE!</v>
      </c>
      <c r="L473" s="4" t="e">
        <f>Sorting!AO486</f>
        <v>#VALUE!</v>
      </c>
      <c r="M473" s="4" t="e">
        <f>Sorting!AS486</f>
        <v>#VALUE!</v>
      </c>
      <c r="N473" s="4" t="e">
        <f>Sorting!AW486</f>
        <v>#VALUE!</v>
      </c>
    </row>
    <row r="474" spans="1:14" ht="16.5" customHeight="1" x14ac:dyDescent="0.2">
      <c r="A474" s="2">
        <v>468</v>
      </c>
      <c r="B474" s="8" t="str">
        <f>Sorting!B487</f>
        <v>Vimentin</v>
      </c>
      <c r="C474" s="4" t="e">
        <f>Sorting!E487</f>
        <v>#VALUE!</v>
      </c>
      <c r="D474" s="4" t="e">
        <f>Sorting!I487</f>
        <v>#VALUE!</v>
      </c>
      <c r="E474" s="4" t="e">
        <f>Sorting!M487</f>
        <v>#VALUE!</v>
      </c>
      <c r="F474" s="4" t="e">
        <f>Sorting!Q487</f>
        <v>#VALUE!</v>
      </c>
      <c r="G474" s="4" t="e">
        <f>Sorting!U487</f>
        <v>#VALUE!</v>
      </c>
      <c r="H474" s="4" t="e">
        <f>Sorting!Y487</f>
        <v>#VALUE!</v>
      </c>
      <c r="I474" s="4" t="e">
        <f>Sorting!AC487</f>
        <v>#VALUE!</v>
      </c>
      <c r="J474" s="4" t="e">
        <f>Sorting!AG487</f>
        <v>#VALUE!</v>
      </c>
      <c r="K474" s="4" t="e">
        <f>Sorting!AK487</f>
        <v>#VALUE!</v>
      </c>
      <c r="L474" s="4" t="e">
        <f>Sorting!AO487</f>
        <v>#VALUE!</v>
      </c>
      <c r="M474" s="4" t="e">
        <f>Sorting!AS487</f>
        <v>#VALUE!</v>
      </c>
      <c r="N474" s="4" t="e">
        <f>Sorting!AW487</f>
        <v>#VALUE!</v>
      </c>
    </row>
    <row r="475" spans="1:14" ht="16.5" customHeight="1" x14ac:dyDescent="0.2">
      <c r="A475" s="2">
        <v>469</v>
      </c>
      <c r="B475" s="8" t="str">
        <f>Sorting!B488</f>
        <v>VNN1</v>
      </c>
      <c r="C475" s="4" t="e">
        <f>Sorting!E488</f>
        <v>#VALUE!</v>
      </c>
      <c r="D475" s="4" t="e">
        <f>Sorting!I488</f>
        <v>#VALUE!</v>
      </c>
      <c r="E475" s="4" t="e">
        <f>Sorting!M488</f>
        <v>#VALUE!</v>
      </c>
      <c r="F475" s="4" t="e">
        <f>Sorting!Q488</f>
        <v>#VALUE!</v>
      </c>
      <c r="G475" s="4" t="e">
        <f>Sorting!U488</f>
        <v>#VALUE!</v>
      </c>
      <c r="H475" s="4" t="e">
        <f>Sorting!Y488</f>
        <v>#VALUE!</v>
      </c>
      <c r="I475" s="4" t="e">
        <f>Sorting!AC488</f>
        <v>#VALUE!</v>
      </c>
      <c r="J475" s="4" t="e">
        <f>Sorting!AG488</f>
        <v>#VALUE!</v>
      </c>
      <c r="K475" s="4" t="e">
        <f>Sorting!AK488</f>
        <v>#VALUE!</v>
      </c>
      <c r="L475" s="4" t="e">
        <f>Sorting!AO488</f>
        <v>#VALUE!</v>
      </c>
      <c r="M475" s="4" t="e">
        <f>Sorting!AS488</f>
        <v>#VALUE!</v>
      </c>
      <c r="N475" s="4" t="e">
        <f>Sorting!AW488</f>
        <v>#VALUE!</v>
      </c>
    </row>
    <row r="476" spans="1:14" ht="16.5" customHeight="1" x14ac:dyDescent="0.2">
      <c r="A476" s="2">
        <v>470</v>
      </c>
      <c r="B476" s="8" t="str">
        <f>Sorting!B489</f>
        <v>VPS4B</v>
      </c>
      <c r="C476" s="4" t="e">
        <f>Sorting!E489</f>
        <v>#VALUE!</v>
      </c>
      <c r="D476" s="4" t="e">
        <f>Sorting!I489</f>
        <v>#VALUE!</v>
      </c>
      <c r="E476" s="4" t="e">
        <f>Sorting!M489</f>
        <v>#VALUE!</v>
      </c>
      <c r="F476" s="4" t="e">
        <f>Sorting!Q489</f>
        <v>#VALUE!</v>
      </c>
      <c r="G476" s="4" t="e">
        <f>Sorting!U489</f>
        <v>#VALUE!</v>
      </c>
      <c r="H476" s="4" t="e">
        <f>Sorting!Y489</f>
        <v>#VALUE!</v>
      </c>
      <c r="I476" s="4" t="e">
        <f>Sorting!AC489</f>
        <v>#VALUE!</v>
      </c>
      <c r="J476" s="4" t="e">
        <f>Sorting!AG489</f>
        <v>#VALUE!</v>
      </c>
      <c r="K476" s="4" t="e">
        <f>Sorting!AK489</f>
        <v>#VALUE!</v>
      </c>
      <c r="L476" s="4" t="e">
        <f>Sorting!AO489</f>
        <v>#VALUE!</v>
      </c>
      <c r="M476" s="4" t="e">
        <f>Sorting!AS489</f>
        <v>#VALUE!</v>
      </c>
      <c r="N476" s="4" t="e">
        <f>Sorting!AW489</f>
        <v>#VALUE!</v>
      </c>
    </row>
    <row r="477" spans="1:14" ht="16.5" customHeight="1" x14ac:dyDescent="0.2">
      <c r="A477" s="2">
        <v>471</v>
      </c>
      <c r="B477" s="8" t="str">
        <f>Sorting!B490</f>
        <v>VSIG4</v>
      </c>
      <c r="C477" s="4" t="e">
        <f>Sorting!E490</f>
        <v>#VALUE!</v>
      </c>
      <c r="D477" s="4" t="e">
        <f>Sorting!I490</f>
        <v>#VALUE!</v>
      </c>
      <c r="E477" s="4" t="e">
        <f>Sorting!M490</f>
        <v>#VALUE!</v>
      </c>
      <c r="F477" s="4" t="e">
        <f>Sorting!Q490</f>
        <v>#VALUE!</v>
      </c>
      <c r="G477" s="4" t="e">
        <f>Sorting!U490</f>
        <v>#VALUE!</v>
      </c>
      <c r="H477" s="4" t="e">
        <f>Sorting!Y490</f>
        <v>#VALUE!</v>
      </c>
      <c r="I477" s="4" t="e">
        <f>Sorting!AC490</f>
        <v>#VALUE!</v>
      </c>
      <c r="J477" s="4" t="e">
        <f>Sorting!AG490</f>
        <v>#VALUE!</v>
      </c>
      <c r="K477" s="4" t="e">
        <f>Sorting!AK490</f>
        <v>#VALUE!</v>
      </c>
      <c r="L477" s="4" t="e">
        <f>Sorting!AO490</f>
        <v>#VALUE!</v>
      </c>
      <c r="M477" s="4" t="e">
        <f>Sorting!AS490</f>
        <v>#VALUE!</v>
      </c>
      <c r="N477" s="4" t="e">
        <f>Sorting!AW490</f>
        <v>#VALUE!</v>
      </c>
    </row>
    <row r="478" spans="1:14" ht="16.5" customHeight="1" x14ac:dyDescent="0.2">
      <c r="A478" s="2">
        <v>472</v>
      </c>
      <c r="B478" s="8" t="str">
        <f>Sorting!B491</f>
        <v>WDR1</v>
      </c>
      <c r="C478" s="4" t="e">
        <f>Sorting!E491</f>
        <v>#VALUE!</v>
      </c>
      <c r="D478" s="4" t="e">
        <f>Sorting!I491</f>
        <v>#VALUE!</v>
      </c>
      <c r="E478" s="4" t="e">
        <f>Sorting!M491</f>
        <v>#VALUE!</v>
      </c>
      <c r="F478" s="4" t="e">
        <f>Sorting!Q491</f>
        <v>#VALUE!</v>
      </c>
      <c r="G478" s="4" t="e">
        <f>Sorting!U491</f>
        <v>#VALUE!</v>
      </c>
      <c r="H478" s="4" t="e">
        <f>Sorting!Y491</f>
        <v>#VALUE!</v>
      </c>
      <c r="I478" s="4" t="e">
        <f>Sorting!AC491</f>
        <v>#VALUE!</v>
      </c>
      <c r="J478" s="4" t="e">
        <f>Sorting!AG491</f>
        <v>#VALUE!</v>
      </c>
      <c r="K478" s="4" t="e">
        <f>Sorting!AK491</f>
        <v>#VALUE!</v>
      </c>
      <c r="L478" s="4" t="e">
        <f>Sorting!AO491</f>
        <v>#VALUE!</v>
      </c>
      <c r="M478" s="4" t="e">
        <f>Sorting!AS491</f>
        <v>#VALUE!</v>
      </c>
      <c r="N478" s="4" t="e">
        <f>Sorting!AW491</f>
        <v>#VALUE!</v>
      </c>
    </row>
    <row r="479" spans="1:14" ht="16.5" customHeight="1" x14ac:dyDescent="0.2">
      <c r="A479" s="2">
        <v>473</v>
      </c>
      <c r="B479" s="8" t="str">
        <f>Sorting!B492</f>
        <v>WDR44</v>
      </c>
      <c r="C479" s="4" t="e">
        <f>Sorting!E492</f>
        <v>#VALUE!</v>
      </c>
      <c r="D479" s="4" t="e">
        <f>Sorting!I492</f>
        <v>#VALUE!</v>
      </c>
      <c r="E479" s="4" t="e">
        <f>Sorting!M492</f>
        <v>#VALUE!</v>
      </c>
      <c r="F479" s="4" t="e">
        <f>Sorting!Q492</f>
        <v>#VALUE!</v>
      </c>
      <c r="G479" s="4" t="e">
        <f>Sorting!U492</f>
        <v>#VALUE!</v>
      </c>
      <c r="H479" s="4" t="e">
        <f>Sorting!Y492</f>
        <v>#VALUE!</v>
      </c>
      <c r="I479" s="4" t="e">
        <f>Sorting!AC492</f>
        <v>#VALUE!</v>
      </c>
      <c r="J479" s="4" t="e">
        <f>Sorting!AG492</f>
        <v>#VALUE!</v>
      </c>
      <c r="K479" s="4" t="e">
        <f>Sorting!AK492</f>
        <v>#VALUE!</v>
      </c>
      <c r="L479" s="4" t="e">
        <f>Sorting!AO492</f>
        <v>#VALUE!</v>
      </c>
      <c r="M479" s="4" t="e">
        <f>Sorting!AS492</f>
        <v>#VALUE!</v>
      </c>
      <c r="N479" s="4" t="e">
        <f>Sorting!AW492</f>
        <v>#VALUE!</v>
      </c>
    </row>
    <row r="480" spans="1:14" ht="16.5" customHeight="1" x14ac:dyDescent="0.2">
      <c r="A480" s="2">
        <v>474</v>
      </c>
      <c r="B480" s="8" t="str">
        <f>Sorting!B493</f>
        <v>WISP2</v>
      </c>
      <c r="C480" s="4" t="e">
        <f>Sorting!E493</f>
        <v>#VALUE!</v>
      </c>
      <c r="D480" s="4" t="e">
        <f>Sorting!I493</f>
        <v>#VALUE!</v>
      </c>
      <c r="E480" s="4" t="e">
        <f>Sorting!M493</f>
        <v>#VALUE!</v>
      </c>
      <c r="F480" s="4" t="e">
        <f>Sorting!Q493</f>
        <v>#VALUE!</v>
      </c>
      <c r="G480" s="4" t="e">
        <f>Sorting!U493</f>
        <v>#VALUE!</v>
      </c>
      <c r="H480" s="4" t="e">
        <f>Sorting!Y493</f>
        <v>#VALUE!</v>
      </c>
      <c r="I480" s="4" t="e">
        <f>Sorting!AC493</f>
        <v>#VALUE!</v>
      </c>
      <c r="J480" s="4" t="e">
        <f>Sorting!AG493</f>
        <v>#VALUE!</v>
      </c>
      <c r="K480" s="4" t="e">
        <f>Sorting!AK493</f>
        <v>#VALUE!</v>
      </c>
      <c r="L480" s="4" t="e">
        <f>Sorting!AO493</f>
        <v>#VALUE!</v>
      </c>
      <c r="M480" s="4" t="e">
        <f>Sorting!AS493</f>
        <v>#VALUE!</v>
      </c>
      <c r="N480" s="4" t="e">
        <f>Sorting!AW493</f>
        <v>#VALUE!</v>
      </c>
    </row>
    <row r="481" spans="1:14" ht="16.5" customHeight="1" x14ac:dyDescent="0.2">
      <c r="A481" s="2">
        <v>475</v>
      </c>
      <c r="B481" s="8" t="str">
        <f>Sorting!B494</f>
        <v xml:space="preserve">WNK2 </v>
      </c>
      <c r="C481" s="4" t="e">
        <f>Sorting!E494</f>
        <v>#VALUE!</v>
      </c>
      <c r="D481" s="4" t="e">
        <f>Sorting!I494</f>
        <v>#VALUE!</v>
      </c>
      <c r="E481" s="4" t="e">
        <f>Sorting!M494</f>
        <v>#VALUE!</v>
      </c>
      <c r="F481" s="4" t="e">
        <f>Sorting!Q494</f>
        <v>#VALUE!</v>
      </c>
      <c r="G481" s="4" t="e">
        <f>Sorting!U494</f>
        <v>#VALUE!</v>
      </c>
      <c r="H481" s="4" t="e">
        <f>Sorting!Y494</f>
        <v>#VALUE!</v>
      </c>
      <c r="I481" s="4" t="e">
        <f>Sorting!AC494</f>
        <v>#VALUE!</v>
      </c>
      <c r="J481" s="4" t="e">
        <f>Sorting!AG494</f>
        <v>#VALUE!</v>
      </c>
      <c r="K481" s="4" t="e">
        <f>Sorting!AK494</f>
        <v>#VALUE!</v>
      </c>
      <c r="L481" s="4" t="e">
        <f>Sorting!AO494</f>
        <v>#VALUE!</v>
      </c>
      <c r="M481" s="4" t="e">
        <f>Sorting!AS494</f>
        <v>#VALUE!</v>
      </c>
      <c r="N481" s="4" t="e">
        <f>Sorting!AW494</f>
        <v>#VALUE!</v>
      </c>
    </row>
    <row r="482" spans="1:14" ht="16.5" customHeight="1" x14ac:dyDescent="0.2">
      <c r="A482" s="2">
        <v>476</v>
      </c>
      <c r="B482" s="8" t="str">
        <f>Sorting!B495</f>
        <v>XPG</v>
      </c>
      <c r="C482" s="4" t="e">
        <f>Sorting!E495</f>
        <v>#VALUE!</v>
      </c>
      <c r="D482" s="4" t="e">
        <f>Sorting!I495</f>
        <v>#VALUE!</v>
      </c>
      <c r="E482" s="4" t="e">
        <f>Sorting!M495</f>
        <v>#VALUE!</v>
      </c>
      <c r="F482" s="4" t="e">
        <f>Sorting!Q495</f>
        <v>#VALUE!</v>
      </c>
      <c r="G482" s="4" t="e">
        <f>Sorting!U495</f>
        <v>#VALUE!</v>
      </c>
      <c r="H482" s="4" t="e">
        <f>Sorting!Y495</f>
        <v>#VALUE!</v>
      </c>
      <c r="I482" s="4" t="e">
        <f>Sorting!AC495</f>
        <v>#VALUE!</v>
      </c>
      <c r="J482" s="4" t="e">
        <f>Sorting!AG495</f>
        <v>#VALUE!</v>
      </c>
      <c r="K482" s="4" t="e">
        <f>Sorting!AK495</f>
        <v>#VALUE!</v>
      </c>
      <c r="L482" s="4" t="e">
        <f>Sorting!AO495</f>
        <v>#VALUE!</v>
      </c>
      <c r="M482" s="4" t="e">
        <f>Sorting!AS495</f>
        <v>#VALUE!</v>
      </c>
      <c r="N482" s="4" t="e">
        <f>Sorting!AW495</f>
        <v>#VALUE!</v>
      </c>
    </row>
    <row r="483" spans="1:14" ht="16.5" customHeight="1" x14ac:dyDescent="0.2">
      <c r="A483" s="2">
        <v>477</v>
      </c>
      <c r="B483" s="8" t="str">
        <f>Sorting!B496</f>
        <v xml:space="preserve">YB1  </v>
      </c>
      <c r="C483" s="4" t="e">
        <f>Sorting!E496</f>
        <v>#VALUE!</v>
      </c>
      <c r="D483" s="4" t="e">
        <f>Sorting!I496</f>
        <v>#VALUE!</v>
      </c>
      <c r="E483" s="4" t="e">
        <f>Sorting!M496</f>
        <v>#VALUE!</v>
      </c>
      <c r="F483" s="4" t="e">
        <f>Sorting!Q496</f>
        <v>#VALUE!</v>
      </c>
      <c r="G483" s="4" t="e">
        <f>Sorting!U496</f>
        <v>#VALUE!</v>
      </c>
      <c r="H483" s="4" t="e">
        <f>Sorting!Y496</f>
        <v>#VALUE!</v>
      </c>
      <c r="I483" s="4" t="e">
        <f>Sorting!AC496</f>
        <v>#VALUE!</v>
      </c>
      <c r="J483" s="4" t="e">
        <f>Sorting!AG496</f>
        <v>#VALUE!</v>
      </c>
      <c r="K483" s="4" t="e">
        <f>Sorting!AK496</f>
        <v>#VALUE!</v>
      </c>
      <c r="L483" s="4" t="e">
        <f>Sorting!AO496</f>
        <v>#VALUE!</v>
      </c>
      <c r="M483" s="4" t="e">
        <f>Sorting!AS496</f>
        <v>#VALUE!</v>
      </c>
      <c r="N483" s="4" t="e">
        <f>Sorting!AW496</f>
        <v>#VALUE!</v>
      </c>
    </row>
    <row r="484" spans="1:14" ht="16.5" customHeight="1" x14ac:dyDescent="0.2">
      <c r="A484" s="2">
        <v>478</v>
      </c>
      <c r="B484" s="8" t="str">
        <f>Sorting!B497</f>
        <v>YN1</v>
      </c>
      <c r="C484" s="4" t="e">
        <f>Sorting!E497</f>
        <v>#VALUE!</v>
      </c>
      <c r="D484" s="4" t="e">
        <f>Sorting!I497</f>
        <v>#VALUE!</v>
      </c>
      <c r="E484" s="4" t="e">
        <f>Sorting!M497</f>
        <v>#VALUE!</v>
      </c>
      <c r="F484" s="4" t="e">
        <f>Sorting!Q497</f>
        <v>#VALUE!</v>
      </c>
      <c r="G484" s="4" t="e">
        <f>Sorting!U497</f>
        <v>#VALUE!</v>
      </c>
      <c r="H484" s="4" t="e">
        <f>Sorting!Y497</f>
        <v>#VALUE!</v>
      </c>
      <c r="I484" s="4" t="e">
        <f>Sorting!AC497</f>
        <v>#VALUE!</v>
      </c>
      <c r="J484" s="4" t="e">
        <f>Sorting!AG497</f>
        <v>#VALUE!</v>
      </c>
      <c r="K484" s="4" t="e">
        <f>Sorting!AK497</f>
        <v>#VALUE!</v>
      </c>
      <c r="L484" s="4" t="e">
        <f>Sorting!AO497</f>
        <v>#VALUE!</v>
      </c>
      <c r="M484" s="4" t="e">
        <f>Sorting!AS497</f>
        <v>#VALUE!</v>
      </c>
      <c r="N484" s="4" t="e">
        <f>Sorting!AW497</f>
        <v>#VALUE!</v>
      </c>
    </row>
    <row r="485" spans="1:14" ht="16.5" customHeight="1" x14ac:dyDescent="0.2">
      <c r="A485" s="2">
        <v>479</v>
      </c>
      <c r="B485" s="8" t="str">
        <f>Sorting!B498</f>
        <v>YY1</v>
      </c>
      <c r="C485" s="4" t="e">
        <f>Sorting!E498</f>
        <v>#VALUE!</v>
      </c>
      <c r="D485" s="4" t="e">
        <f>Sorting!I498</f>
        <v>#VALUE!</v>
      </c>
      <c r="E485" s="4" t="e">
        <f>Sorting!M498</f>
        <v>#VALUE!</v>
      </c>
      <c r="F485" s="4" t="e">
        <f>Sorting!Q498</f>
        <v>#VALUE!</v>
      </c>
      <c r="G485" s="4" t="e">
        <f>Sorting!U498</f>
        <v>#VALUE!</v>
      </c>
      <c r="H485" s="4" t="e">
        <f>Sorting!Y498</f>
        <v>#VALUE!</v>
      </c>
      <c r="I485" s="4" t="e">
        <f>Sorting!AC498</f>
        <v>#VALUE!</v>
      </c>
      <c r="J485" s="4" t="e">
        <f>Sorting!AG498</f>
        <v>#VALUE!</v>
      </c>
      <c r="K485" s="4" t="e">
        <f>Sorting!AK498</f>
        <v>#VALUE!</v>
      </c>
      <c r="L485" s="4" t="e">
        <f>Sorting!AO498</f>
        <v>#VALUE!</v>
      </c>
      <c r="M485" s="4" t="e">
        <f>Sorting!AS498</f>
        <v>#VALUE!</v>
      </c>
      <c r="N485" s="4" t="e">
        <f>Sorting!AW498</f>
        <v>#VALUE!</v>
      </c>
    </row>
    <row r="486" spans="1:14" ht="16.5" customHeight="1" x14ac:dyDescent="0.2">
      <c r="A486" s="2">
        <v>480</v>
      </c>
      <c r="B486" s="8" t="str">
        <f>Sorting!B499</f>
        <v>ZAK</v>
      </c>
      <c r="C486" s="4" t="e">
        <f>Sorting!E499</f>
        <v>#VALUE!</v>
      </c>
      <c r="D486" s="4" t="e">
        <f>Sorting!I499</f>
        <v>#VALUE!</v>
      </c>
      <c r="E486" s="4" t="e">
        <f>Sorting!M499</f>
        <v>#VALUE!</v>
      </c>
      <c r="F486" s="4" t="e">
        <f>Sorting!Q499</f>
        <v>#VALUE!</v>
      </c>
      <c r="G486" s="4" t="e">
        <f>Sorting!U499</f>
        <v>#VALUE!</v>
      </c>
      <c r="H486" s="4" t="e">
        <f>Sorting!Y499</f>
        <v>#VALUE!</v>
      </c>
      <c r="I486" s="4" t="e">
        <f>Sorting!AC499</f>
        <v>#VALUE!</v>
      </c>
      <c r="J486" s="4" t="e">
        <f>Sorting!AG499</f>
        <v>#VALUE!</v>
      </c>
      <c r="K486" s="4" t="e">
        <f>Sorting!AK499</f>
        <v>#VALUE!</v>
      </c>
      <c r="L486" s="4" t="e">
        <f>Sorting!AO499</f>
        <v>#VALUE!</v>
      </c>
      <c r="M486" s="4" t="e">
        <f>Sorting!AS499</f>
        <v>#VALUE!</v>
      </c>
      <c r="N486" s="4" t="e">
        <f>Sorting!AW499</f>
        <v>#VALUE!</v>
      </c>
    </row>
    <row r="487" spans="1:14" ht="16.5" customHeight="1" x14ac:dyDescent="0.2">
      <c r="A487" s="2">
        <v>481</v>
      </c>
      <c r="B487" s="8" t="str">
        <f>Sorting!B500</f>
        <v xml:space="preserve">zbtb11 </v>
      </c>
      <c r="C487" s="4" t="e">
        <f>Sorting!E500</f>
        <v>#VALUE!</v>
      </c>
      <c r="D487" s="4" t="e">
        <f>Sorting!I500</f>
        <v>#VALUE!</v>
      </c>
      <c r="E487" s="4" t="e">
        <f>Sorting!M500</f>
        <v>#VALUE!</v>
      </c>
      <c r="F487" s="4" t="e">
        <f>Sorting!Q500</f>
        <v>#VALUE!</v>
      </c>
      <c r="G487" s="4" t="e">
        <f>Sorting!U500</f>
        <v>#VALUE!</v>
      </c>
      <c r="H487" s="4" t="e">
        <f>Sorting!Y500</f>
        <v>#VALUE!</v>
      </c>
      <c r="I487" s="4" t="e">
        <f>Sorting!AC500</f>
        <v>#VALUE!</v>
      </c>
      <c r="J487" s="4" t="e">
        <f>Sorting!AG500</f>
        <v>#VALUE!</v>
      </c>
      <c r="K487" s="4" t="e">
        <f>Sorting!AK500</f>
        <v>#VALUE!</v>
      </c>
      <c r="L487" s="4" t="e">
        <f>Sorting!AO500</f>
        <v>#VALUE!</v>
      </c>
      <c r="M487" s="4" t="e">
        <f>Sorting!AS500</f>
        <v>#VALUE!</v>
      </c>
      <c r="N487" s="4" t="e">
        <f>Sorting!AW500</f>
        <v>#VALUE!</v>
      </c>
    </row>
    <row r="488" spans="1:14" ht="16.5" customHeight="1" x14ac:dyDescent="0.2">
      <c r="A488" s="2">
        <v>482</v>
      </c>
      <c r="B488" s="8" t="str">
        <f>Sorting!B501</f>
        <v xml:space="preserve">ZBTB4 </v>
      </c>
      <c r="C488" s="4" t="e">
        <f>Sorting!E501</f>
        <v>#VALUE!</v>
      </c>
      <c r="D488" s="4" t="e">
        <f>Sorting!I501</f>
        <v>#VALUE!</v>
      </c>
      <c r="E488" s="4" t="e">
        <f>Sorting!M501</f>
        <v>#VALUE!</v>
      </c>
      <c r="F488" s="4" t="e">
        <f>Sorting!Q501</f>
        <v>#VALUE!</v>
      </c>
      <c r="G488" s="4" t="e">
        <f>Sorting!U501</f>
        <v>#VALUE!</v>
      </c>
      <c r="H488" s="4" t="e">
        <f>Sorting!Y501</f>
        <v>#VALUE!</v>
      </c>
      <c r="I488" s="4" t="e">
        <f>Sorting!AC501</f>
        <v>#VALUE!</v>
      </c>
      <c r="J488" s="4" t="e">
        <f>Sorting!AG501</f>
        <v>#VALUE!</v>
      </c>
      <c r="K488" s="4" t="e">
        <f>Sorting!AK501</f>
        <v>#VALUE!</v>
      </c>
      <c r="L488" s="4" t="e">
        <f>Sorting!AO501</f>
        <v>#VALUE!</v>
      </c>
      <c r="M488" s="4" t="e">
        <f>Sorting!AS501</f>
        <v>#VALUE!</v>
      </c>
      <c r="N488" s="4" t="e">
        <f>Sorting!AW501</f>
        <v>#VALUE!</v>
      </c>
    </row>
    <row r="489" spans="1:14" ht="16.5" customHeight="1" x14ac:dyDescent="0.2">
      <c r="A489" s="2">
        <v>483</v>
      </c>
      <c r="B489" s="8" t="str">
        <f>Sorting!B502</f>
        <v>ZC3H18</v>
      </c>
      <c r="C489" s="4" t="e">
        <f>Sorting!E502</f>
        <v>#VALUE!</v>
      </c>
      <c r="D489" s="4" t="e">
        <f>Sorting!I502</f>
        <v>#VALUE!</v>
      </c>
      <c r="E489" s="4" t="e">
        <f>Sorting!M502</f>
        <v>#VALUE!</v>
      </c>
      <c r="F489" s="4" t="e">
        <f>Sorting!Q502</f>
        <v>#VALUE!</v>
      </c>
      <c r="G489" s="4" t="e">
        <f>Sorting!U502</f>
        <v>#VALUE!</v>
      </c>
      <c r="H489" s="4" t="e">
        <f>Sorting!Y502</f>
        <v>#VALUE!</v>
      </c>
      <c r="I489" s="4" t="e">
        <f>Sorting!AC502</f>
        <v>#VALUE!</v>
      </c>
      <c r="J489" s="4" t="e">
        <f>Sorting!AG502</f>
        <v>#VALUE!</v>
      </c>
      <c r="K489" s="4" t="e">
        <f>Sorting!AK502</f>
        <v>#VALUE!</v>
      </c>
      <c r="L489" s="4" t="e">
        <f>Sorting!AO502</f>
        <v>#VALUE!</v>
      </c>
      <c r="M489" s="4" t="e">
        <f>Sorting!AS502</f>
        <v>#VALUE!</v>
      </c>
      <c r="N489" s="4" t="e">
        <f>Sorting!AW502</f>
        <v>#VALUE!</v>
      </c>
    </row>
    <row r="490" spans="1:14" ht="16.5" customHeight="1" x14ac:dyDescent="0.2">
      <c r="A490" s="2">
        <v>484</v>
      </c>
      <c r="B490" s="8" t="str">
        <f>Sorting!B503</f>
        <v>ZC3H4-N-t</v>
      </c>
      <c r="C490" s="4" t="e">
        <f>Sorting!E503</f>
        <v>#VALUE!</v>
      </c>
      <c r="D490" s="4" t="e">
        <f>Sorting!I503</f>
        <v>#VALUE!</v>
      </c>
      <c r="E490" s="4" t="e">
        <f>Sorting!M503</f>
        <v>#VALUE!</v>
      </c>
      <c r="F490" s="4" t="e">
        <f>Sorting!Q503</f>
        <v>#VALUE!</v>
      </c>
      <c r="G490" s="4" t="e">
        <f>Sorting!U503</f>
        <v>#VALUE!</v>
      </c>
      <c r="H490" s="4" t="e">
        <f>Sorting!Y503</f>
        <v>#VALUE!</v>
      </c>
      <c r="I490" s="4" t="e">
        <f>Sorting!AC503</f>
        <v>#VALUE!</v>
      </c>
      <c r="J490" s="4" t="e">
        <f>Sorting!AG503</f>
        <v>#VALUE!</v>
      </c>
      <c r="K490" s="4" t="e">
        <f>Sorting!AK503</f>
        <v>#VALUE!</v>
      </c>
      <c r="L490" s="4" t="e">
        <f>Sorting!AO503</f>
        <v>#VALUE!</v>
      </c>
      <c r="M490" s="4" t="e">
        <f>Sorting!AS503</f>
        <v>#VALUE!</v>
      </c>
      <c r="N490" s="4" t="e">
        <f>Sorting!AW503</f>
        <v>#VALUE!</v>
      </c>
    </row>
    <row r="491" spans="1:14" ht="16.5" customHeight="1" x14ac:dyDescent="0.2">
      <c r="A491" s="2">
        <v>485</v>
      </c>
      <c r="B491" s="8" t="str">
        <f>Sorting!B504</f>
        <v>ZC3H8</v>
      </c>
      <c r="C491" s="4" t="e">
        <f>Sorting!E504</f>
        <v>#VALUE!</v>
      </c>
      <c r="D491" s="4" t="e">
        <f>Sorting!I504</f>
        <v>#VALUE!</v>
      </c>
      <c r="E491" s="4" t="e">
        <f>Sorting!M504</f>
        <v>#VALUE!</v>
      </c>
      <c r="F491" s="4" t="e">
        <f>Sorting!Q504</f>
        <v>#VALUE!</v>
      </c>
      <c r="G491" s="4" t="e">
        <f>Sorting!U504</f>
        <v>#VALUE!</v>
      </c>
      <c r="H491" s="4" t="e">
        <f>Sorting!Y504</f>
        <v>#VALUE!</v>
      </c>
      <c r="I491" s="4" t="e">
        <f>Sorting!AC504</f>
        <v>#VALUE!</v>
      </c>
      <c r="J491" s="4" t="e">
        <f>Sorting!AG504</f>
        <v>#VALUE!</v>
      </c>
      <c r="K491" s="4" t="e">
        <f>Sorting!AK504</f>
        <v>#VALUE!</v>
      </c>
      <c r="L491" s="4" t="e">
        <f>Sorting!AO504</f>
        <v>#VALUE!</v>
      </c>
      <c r="M491" s="4" t="e">
        <f>Sorting!AS504</f>
        <v>#VALUE!</v>
      </c>
      <c r="N491" s="4" t="e">
        <f>Sorting!AW504</f>
        <v>#VALUE!</v>
      </c>
    </row>
    <row r="492" spans="1:14" ht="16.5" customHeight="1" x14ac:dyDescent="0.2">
      <c r="A492" s="2">
        <v>486</v>
      </c>
      <c r="B492" s="8" t="str">
        <f>Sorting!B505</f>
        <v>ZNF295</v>
      </c>
      <c r="C492" s="4" t="e">
        <f>Sorting!E505</f>
        <v>#VALUE!</v>
      </c>
      <c r="D492" s="4" t="e">
        <f>Sorting!I505</f>
        <v>#VALUE!</v>
      </c>
      <c r="E492" s="4" t="e">
        <f>Sorting!M505</f>
        <v>#VALUE!</v>
      </c>
      <c r="F492" s="4" t="e">
        <f>Sorting!Q505</f>
        <v>#VALUE!</v>
      </c>
      <c r="G492" s="4" t="e">
        <f>Sorting!U505</f>
        <v>#VALUE!</v>
      </c>
      <c r="H492" s="4" t="e">
        <f>Sorting!Y505</f>
        <v>#VALUE!</v>
      </c>
      <c r="I492" s="4" t="e">
        <f>Sorting!AC505</f>
        <v>#VALUE!</v>
      </c>
      <c r="J492" s="4" t="e">
        <f>Sorting!AG505</f>
        <v>#VALUE!</v>
      </c>
      <c r="K492" s="4" t="e">
        <f>Sorting!AK505</f>
        <v>#VALUE!</v>
      </c>
      <c r="L492" s="4" t="e">
        <f>Sorting!AO505</f>
        <v>#VALUE!</v>
      </c>
      <c r="M492" s="4" t="e">
        <f>Sorting!AS505</f>
        <v>#VALUE!</v>
      </c>
      <c r="N492" s="4" t="e">
        <f>Sorting!AW505</f>
        <v>#VALUE!</v>
      </c>
    </row>
    <row r="493" spans="1:14" ht="16.5" customHeight="1" x14ac:dyDescent="0.2">
      <c r="A493" s="2">
        <v>487</v>
      </c>
      <c r="B493" s="8" t="str">
        <f>Sorting!B506</f>
        <v>Zyxin</v>
      </c>
      <c r="C493" s="4" t="e">
        <f>Sorting!E506</f>
        <v>#VALUE!</v>
      </c>
      <c r="D493" s="4" t="e">
        <f>Sorting!I506</f>
        <v>#VALUE!</v>
      </c>
      <c r="E493" s="4" t="e">
        <f>Sorting!M506</f>
        <v>#VALUE!</v>
      </c>
      <c r="F493" s="4" t="e">
        <f>Sorting!Q506</f>
        <v>#VALUE!</v>
      </c>
      <c r="G493" s="4" t="e">
        <f>Sorting!U506</f>
        <v>#VALUE!</v>
      </c>
      <c r="H493" s="4" t="e">
        <f>Sorting!Y506</f>
        <v>#VALUE!</v>
      </c>
      <c r="I493" s="4" t="e">
        <f>Sorting!AC506</f>
        <v>#VALUE!</v>
      </c>
      <c r="J493" s="4" t="e">
        <f>Sorting!AG506</f>
        <v>#VALUE!</v>
      </c>
      <c r="K493" s="4" t="e">
        <f>Sorting!AK506</f>
        <v>#VALUE!</v>
      </c>
      <c r="L493" s="4" t="e">
        <f>Sorting!AO506</f>
        <v>#VALUE!</v>
      </c>
      <c r="M493" s="4" t="e">
        <f>Sorting!AS506</f>
        <v>#VALUE!</v>
      </c>
      <c r="N493" s="4" t="e">
        <f>Sorting!AW506</f>
        <v>#VALUE!</v>
      </c>
    </row>
    <row r="494" spans="1:14" ht="16.5" customHeight="1" x14ac:dyDescent="0.2">
      <c r="A494" s="2">
        <v>510</v>
      </c>
      <c r="B494" s="8" t="str">
        <f>Sorting!B507</f>
        <v>Blank</v>
      </c>
      <c r="C494" s="4">
        <f>Sorting!E507</f>
        <v>0</v>
      </c>
      <c r="D494" s="4">
        <f>Sorting!I507</f>
        <v>0</v>
      </c>
      <c r="E494" s="4">
        <f>Sorting!M507</f>
        <v>0</v>
      </c>
      <c r="F494" s="4">
        <f>Sorting!Q507</f>
        <v>0</v>
      </c>
      <c r="G494" s="4">
        <f>Sorting!U507</f>
        <v>0</v>
      </c>
      <c r="H494" s="4">
        <f>Sorting!Y507</f>
        <v>0</v>
      </c>
      <c r="I494" s="4">
        <f>Sorting!AC507</f>
        <v>0</v>
      </c>
      <c r="J494" s="4">
        <f>Sorting!AG507</f>
        <v>0</v>
      </c>
      <c r="K494" s="4">
        <f>Sorting!AK507</f>
        <v>0</v>
      </c>
      <c r="L494" s="4">
        <f>Sorting!AO507</f>
        <v>0</v>
      </c>
      <c r="M494" s="4">
        <f>Sorting!AS507</f>
        <v>0</v>
      </c>
      <c r="N494" s="4">
        <f>Sorting!AW507</f>
        <v>0</v>
      </c>
    </row>
    <row r="495" spans="1:14" ht="16.5" customHeight="1" x14ac:dyDescent="0.2">
      <c r="A495" s="2">
        <v>512</v>
      </c>
      <c r="B495" s="8" t="str">
        <f>Sorting!B508</f>
        <v>Background</v>
      </c>
      <c r="C495" s="4">
        <f>Sorting!E508</f>
        <v>0</v>
      </c>
      <c r="D495" s="4">
        <f>Sorting!I508</f>
        <v>0</v>
      </c>
      <c r="E495" s="4">
        <f>Sorting!M508</f>
        <v>0</v>
      </c>
      <c r="F495" s="4">
        <f>Sorting!Q508</f>
        <v>0</v>
      </c>
      <c r="G495" s="4">
        <f>Sorting!U508</f>
        <v>0</v>
      </c>
      <c r="H495" s="4">
        <f>Sorting!Y508</f>
        <v>0</v>
      </c>
      <c r="I495" s="4">
        <f>Sorting!AC508</f>
        <v>0</v>
      </c>
      <c r="J495" s="4">
        <f>Sorting!AG508</f>
        <v>0</v>
      </c>
      <c r="K495" s="4">
        <f>Sorting!AK508</f>
        <v>0</v>
      </c>
      <c r="L495" s="4">
        <f>Sorting!AO508</f>
        <v>0</v>
      </c>
      <c r="M495" s="4">
        <f>Sorting!AS508</f>
        <v>0</v>
      </c>
      <c r="N495" s="4">
        <f>Sorting!AW508</f>
        <v>0</v>
      </c>
    </row>
  </sheetData>
  <sheetProtection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81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509" sqref="D509"/>
    </sheetView>
  </sheetViews>
  <sheetFormatPr defaultRowHeight="11.25" x14ac:dyDescent="0.2"/>
  <cols>
    <col min="1" max="1" width="4.5703125" style="14" customWidth="1"/>
    <col min="2" max="2" width="29.85546875" style="15" customWidth="1"/>
    <col min="3" max="16384" width="9.140625" style="14"/>
  </cols>
  <sheetData>
    <row r="1" spans="1:14" x14ac:dyDescent="0.2">
      <c r="A1" s="14" t="str">
        <f>Average!B2</f>
        <v>RayBio® Mouse Biotin Label Based Antibody Arrays -- L-2 Array, Membrane</v>
      </c>
    </row>
    <row r="2" spans="1:14" x14ac:dyDescent="0.2">
      <c r="A2" s="14" t="s">
        <v>322</v>
      </c>
    </row>
    <row r="5" spans="1:14" x14ac:dyDescent="0.2">
      <c r="C5" s="17" t="str">
        <f>Average!C5</f>
        <v>Sample 1</v>
      </c>
      <c r="D5" s="17" t="str">
        <f>Average!D5</f>
        <v>Sample 2</v>
      </c>
      <c r="E5" s="17" t="str">
        <f>Average!E5</f>
        <v>Sample 3</v>
      </c>
      <c r="F5" s="17" t="str">
        <f>Average!F5</f>
        <v>Sample 4</v>
      </c>
      <c r="G5" s="17" t="str">
        <f>Average!G5</f>
        <v>Sample 5</v>
      </c>
      <c r="H5" s="17" t="str">
        <f>Average!H5</f>
        <v>Sample 6</v>
      </c>
      <c r="I5" s="17" t="str">
        <f>Average!I5</f>
        <v>Sample 7</v>
      </c>
      <c r="J5" s="17" t="str">
        <f>Average!J5</f>
        <v>Sample 8</v>
      </c>
      <c r="K5" s="17" t="str">
        <f>Average!K5</f>
        <v>Sample 9</v>
      </c>
      <c r="L5" s="17" t="str">
        <f>Average!L5</f>
        <v>Sample 10</v>
      </c>
      <c r="M5" s="17" t="str">
        <f>Average!M5</f>
        <v>Sample 11</v>
      </c>
      <c r="N5" s="17" t="str">
        <f>Average!N5</f>
        <v>Sample 12</v>
      </c>
    </row>
    <row r="6" spans="1:14" ht="5.25" customHeight="1" x14ac:dyDescent="0.2"/>
    <row r="7" spans="1:14" x14ac:dyDescent="0.2">
      <c r="A7" s="16">
        <f>Average!A7</f>
        <v>1</v>
      </c>
      <c r="B7" s="17" t="str">
        <f>Average!B7</f>
        <v>Positive Control</v>
      </c>
      <c r="C7" s="16">
        <f ca="1">Average!C7-Average!C495</f>
        <v>0</v>
      </c>
      <c r="D7" s="16">
        <f ca="1">Average!D7-Average!D495</f>
        <v>0</v>
      </c>
      <c r="E7" s="16">
        <f ca="1">Average!E7-Average!E495</f>
        <v>0</v>
      </c>
      <c r="F7" s="16">
        <f ca="1">Average!F7-Average!F495</f>
        <v>0</v>
      </c>
      <c r="G7" s="16">
        <f ca="1">Average!G7-Average!G495</f>
        <v>0</v>
      </c>
      <c r="H7" s="16">
        <f ca="1">Average!H7-Average!H495</f>
        <v>0</v>
      </c>
      <c r="I7" s="16">
        <f ca="1">Average!I7-Average!I495</f>
        <v>0</v>
      </c>
      <c r="J7" s="16">
        <f ca="1">Average!J7-Average!J495</f>
        <v>0</v>
      </c>
      <c r="K7" s="16">
        <f ca="1">Average!K7-Average!K495</f>
        <v>0</v>
      </c>
      <c r="L7" s="16">
        <f ca="1">Average!L7-Average!L495</f>
        <v>0</v>
      </c>
      <c r="M7" s="16">
        <f ca="1">Average!M7-Average!M495</f>
        <v>0</v>
      </c>
      <c r="N7" s="16">
        <f ca="1">Average!N7-Average!N495</f>
        <v>0</v>
      </c>
    </row>
    <row r="8" spans="1:14" x14ac:dyDescent="0.2">
      <c r="A8" s="16">
        <f>Average!A8</f>
        <v>2</v>
      </c>
      <c r="B8" s="17" t="str">
        <f>Average!B8</f>
        <v>Neg</v>
      </c>
      <c r="C8" s="16" t="e">
        <f ca="1">Average!C8-Average!C495</f>
        <v>#VALUE!</v>
      </c>
      <c r="D8" s="16" t="e">
        <f ca="1">Average!D8-Average!D495</f>
        <v>#VALUE!</v>
      </c>
      <c r="E8" s="16" t="e">
        <f ca="1">Average!E8-Average!E495</f>
        <v>#VALUE!</v>
      </c>
      <c r="F8" s="16" t="e">
        <f ca="1">Average!F8-Average!F495</f>
        <v>#VALUE!</v>
      </c>
      <c r="G8" s="16" t="e">
        <f ca="1">Average!G8-Average!G495</f>
        <v>#VALUE!</v>
      </c>
      <c r="H8" s="16" t="e">
        <f ca="1">Average!H8-Average!H495</f>
        <v>#VALUE!</v>
      </c>
      <c r="I8" s="16" t="e">
        <f ca="1">Average!I8-Average!I495</f>
        <v>#VALUE!</v>
      </c>
      <c r="J8" s="16" t="e">
        <f ca="1">Average!J8-Average!J495</f>
        <v>#VALUE!</v>
      </c>
      <c r="K8" s="16" t="e">
        <f ca="1">Average!K8-Average!K495</f>
        <v>#VALUE!</v>
      </c>
      <c r="L8" s="16" t="e">
        <f ca="1">Average!L8-Average!L495</f>
        <v>#VALUE!</v>
      </c>
      <c r="M8" s="16" t="e">
        <f ca="1">Average!M8-Average!M495</f>
        <v>#VALUE!</v>
      </c>
      <c r="N8" s="16" t="e">
        <f ca="1">Average!N8-Average!N495</f>
        <v>#VALUE!</v>
      </c>
    </row>
    <row r="9" spans="1:14" x14ac:dyDescent="0.2">
      <c r="A9" s="16">
        <f>Average!A9</f>
        <v>3</v>
      </c>
      <c r="B9" s="17" t="str">
        <f>Average!B9</f>
        <v>AARE</v>
      </c>
      <c r="C9" s="16" t="e">
        <f>Average!C9-Average!C495</f>
        <v>#VALUE!</v>
      </c>
      <c r="D9" s="16" t="e">
        <f>Average!D9-Average!D495</f>
        <v>#VALUE!</v>
      </c>
      <c r="E9" s="16" t="e">
        <f>Average!E9-Average!E495</f>
        <v>#VALUE!</v>
      </c>
      <c r="F9" s="16" t="e">
        <f>Average!F9-Average!F495</f>
        <v>#VALUE!</v>
      </c>
      <c r="G9" s="16" t="e">
        <f>Average!G9-Average!G495</f>
        <v>#VALUE!</v>
      </c>
      <c r="H9" s="16" t="e">
        <f>Average!H9-Average!H495</f>
        <v>#VALUE!</v>
      </c>
      <c r="I9" s="16" t="e">
        <f>Average!I9-Average!I495</f>
        <v>#VALUE!</v>
      </c>
      <c r="J9" s="16" t="e">
        <f>Average!J9-Average!J495</f>
        <v>#VALUE!</v>
      </c>
      <c r="K9" s="16" t="e">
        <f>Average!K9-Average!K495</f>
        <v>#VALUE!</v>
      </c>
      <c r="L9" s="16" t="e">
        <f>Average!L9-Average!L495</f>
        <v>#VALUE!</v>
      </c>
      <c r="M9" s="16" t="e">
        <f>Average!M9-Average!M495</f>
        <v>#VALUE!</v>
      </c>
      <c r="N9" s="16" t="e">
        <f>Average!N9-Average!N495</f>
        <v>#VALUE!</v>
      </c>
    </row>
    <row r="10" spans="1:14" x14ac:dyDescent="0.2">
      <c r="A10" s="16">
        <f>Average!A10</f>
        <v>4</v>
      </c>
      <c r="B10" s="17" t="str">
        <f>Average!B10</f>
        <v>ACAT1</v>
      </c>
      <c r="C10" s="16" t="e">
        <f>Average!C10-Average!C495</f>
        <v>#VALUE!</v>
      </c>
      <c r="D10" s="16" t="e">
        <f>Average!D10-Average!D495</f>
        <v>#VALUE!</v>
      </c>
      <c r="E10" s="16" t="e">
        <f>Average!E10-Average!E495</f>
        <v>#VALUE!</v>
      </c>
      <c r="F10" s="16" t="e">
        <f>Average!F10-Average!F495</f>
        <v>#VALUE!</v>
      </c>
      <c r="G10" s="16" t="e">
        <f>Average!G10-Average!G495</f>
        <v>#VALUE!</v>
      </c>
      <c r="H10" s="16" t="e">
        <f>Average!H10-Average!H495</f>
        <v>#VALUE!</v>
      </c>
      <c r="I10" s="16" t="e">
        <f>Average!I10-Average!I495</f>
        <v>#VALUE!</v>
      </c>
      <c r="J10" s="16" t="e">
        <f>Average!J10-Average!J495</f>
        <v>#VALUE!</v>
      </c>
      <c r="K10" s="16" t="e">
        <f>Average!K10-Average!K495</f>
        <v>#VALUE!</v>
      </c>
      <c r="L10" s="16" t="e">
        <f>Average!L10-Average!L495</f>
        <v>#VALUE!</v>
      </c>
      <c r="M10" s="16" t="e">
        <f>Average!M10-Average!M495</f>
        <v>#VALUE!</v>
      </c>
      <c r="N10" s="16" t="e">
        <f>Average!N10-Average!N495</f>
        <v>#VALUE!</v>
      </c>
    </row>
    <row r="11" spans="1:14" x14ac:dyDescent="0.2">
      <c r="A11" s="16">
        <f>Average!A11</f>
        <v>5</v>
      </c>
      <c r="B11" s="17" t="str">
        <f>Average!B11</f>
        <v>ACOT2</v>
      </c>
      <c r="C11" s="16" t="e">
        <f>Average!C11-Average!C495</f>
        <v>#VALUE!</v>
      </c>
      <c r="D11" s="16" t="e">
        <f>Average!D11-Average!D495</f>
        <v>#VALUE!</v>
      </c>
      <c r="E11" s="16" t="e">
        <f>Average!E11-Average!E495</f>
        <v>#VALUE!</v>
      </c>
      <c r="F11" s="16" t="e">
        <f>Average!F11-Average!F495</f>
        <v>#VALUE!</v>
      </c>
      <c r="G11" s="16" t="e">
        <f>Average!G11-Average!G495</f>
        <v>#VALUE!</v>
      </c>
      <c r="H11" s="16" t="e">
        <f>Average!H11-Average!H495</f>
        <v>#VALUE!</v>
      </c>
      <c r="I11" s="16" t="e">
        <f>Average!I11-Average!I495</f>
        <v>#VALUE!</v>
      </c>
      <c r="J11" s="16" t="e">
        <f>Average!J11-Average!J495</f>
        <v>#VALUE!</v>
      </c>
      <c r="K11" s="16" t="e">
        <f>Average!K11-Average!K495</f>
        <v>#VALUE!</v>
      </c>
      <c r="L11" s="16" t="e">
        <f>Average!L11-Average!L495</f>
        <v>#VALUE!</v>
      </c>
      <c r="M11" s="16" t="e">
        <f>Average!M11-Average!M495</f>
        <v>#VALUE!</v>
      </c>
      <c r="N11" s="16" t="e">
        <f>Average!N11-Average!N495</f>
        <v>#VALUE!</v>
      </c>
    </row>
    <row r="12" spans="1:14" x14ac:dyDescent="0.2">
      <c r="A12" s="16">
        <f>Average!A12</f>
        <v>6</v>
      </c>
      <c r="B12" s="17" t="str">
        <f>Average!B12</f>
        <v>ADAM28</v>
      </c>
      <c r="C12" s="16" t="e">
        <f>Average!C12-Average!C495</f>
        <v>#VALUE!</v>
      </c>
      <c r="D12" s="16" t="e">
        <f>Average!D12-Average!D495</f>
        <v>#VALUE!</v>
      </c>
      <c r="E12" s="16" t="e">
        <f>Average!E12-Average!E495</f>
        <v>#VALUE!</v>
      </c>
      <c r="F12" s="16" t="e">
        <f>Average!F12-Average!F495</f>
        <v>#VALUE!</v>
      </c>
      <c r="G12" s="16" t="e">
        <f>Average!G12-Average!G495</f>
        <v>#VALUE!</v>
      </c>
      <c r="H12" s="16" t="e">
        <f>Average!H12-Average!H495</f>
        <v>#VALUE!</v>
      </c>
      <c r="I12" s="16" t="e">
        <f>Average!I12-Average!I495</f>
        <v>#VALUE!</v>
      </c>
      <c r="J12" s="16" t="e">
        <f>Average!J12-Average!J495</f>
        <v>#VALUE!</v>
      </c>
      <c r="K12" s="16" t="e">
        <f>Average!K12-Average!K495</f>
        <v>#VALUE!</v>
      </c>
      <c r="L12" s="16" t="e">
        <f>Average!L12-Average!L495</f>
        <v>#VALUE!</v>
      </c>
      <c r="M12" s="16" t="e">
        <f>Average!M12-Average!M495</f>
        <v>#VALUE!</v>
      </c>
      <c r="N12" s="16" t="e">
        <f>Average!N12-Average!N495</f>
        <v>#VALUE!</v>
      </c>
    </row>
    <row r="13" spans="1:14" x14ac:dyDescent="0.2">
      <c r="A13" s="16">
        <f>Average!A13</f>
        <v>7</v>
      </c>
      <c r="B13" s="17" t="str">
        <f>Average!B13</f>
        <v>AHCY</v>
      </c>
      <c r="C13" s="16" t="e">
        <f>Average!C13-Average!C495</f>
        <v>#VALUE!</v>
      </c>
      <c r="D13" s="16" t="e">
        <f>Average!D13-Average!D495</f>
        <v>#VALUE!</v>
      </c>
      <c r="E13" s="16" t="e">
        <f>Average!E13-Average!E495</f>
        <v>#VALUE!</v>
      </c>
      <c r="F13" s="16" t="e">
        <f>Average!F13-Average!F495</f>
        <v>#VALUE!</v>
      </c>
      <c r="G13" s="16" t="e">
        <f>Average!G13-Average!G495</f>
        <v>#VALUE!</v>
      </c>
      <c r="H13" s="16" t="e">
        <f>Average!H13-Average!H495</f>
        <v>#VALUE!</v>
      </c>
      <c r="I13" s="16" t="e">
        <f>Average!I13-Average!I495</f>
        <v>#VALUE!</v>
      </c>
      <c r="J13" s="16" t="e">
        <f>Average!J13-Average!J495</f>
        <v>#VALUE!</v>
      </c>
      <c r="K13" s="16" t="e">
        <f>Average!K13-Average!K495</f>
        <v>#VALUE!</v>
      </c>
      <c r="L13" s="16" t="e">
        <f>Average!L13-Average!L495</f>
        <v>#VALUE!</v>
      </c>
      <c r="M13" s="16" t="e">
        <f>Average!M13-Average!M495</f>
        <v>#VALUE!</v>
      </c>
      <c r="N13" s="16" t="e">
        <f>Average!N13-Average!N495</f>
        <v>#VALUE!</v>
      </c>
    </row>
    <row r="14" spans="1:14" x14ac:dyDescent="0.2">
      <c r="A14" s="16">
        <f>Average!A14</f>
        <v>8</v>
      </c>
      <c r="B14" s="17" t="str">
        <f>Average!B14</f>
        <v>AK1</v>
      </c>
      <c r="C14" s="16" t="e">
        <f>Average!C14-Average!C495</f>
        <v>#VALUE!</v>
      </c>
      <c r="D14" s="16" t="e">
        <f>Average!D14-Average!D495</f>
        <v>#VALUE!</v>
      </c>
      <c r="E14" s="16" t="e">
        <f>Average!E14-Average!E495</f>
        <v>#VALUE!</v>
      </c>
      <c r="F14" s="16" t="e">
        <f>Average!F14-Average!F495</f>
        <v>#VALUE!</v>
      </c>
      <c r="G14" s="16" t="e">
        <f>Average!G14-Average!G495</f>
        <v>#VALUE!</v>
      </c>
      <c r="H14" s="16" t="e">
        <f>Average!H14-Average!H495</f>
        <v>#VALUE!</v>
      </c>
      <c r="I14" s="16" t="e">
        <f>Average!I14-Average!I495</f>
        <v>#VALUE!</v>
      </c>
      <c r="J14" s="16" t="e">
        <f>Average!J14-Average!J495</f>
        <v>#VALUE!</v>
      </c>
      <c r="K14" s="16" t="e">
        <f>Average!K14-Average!K495</f>
        <v>#VALUE!</v>
      </c>
      <c r="L14" s="16" t="e">
        <f>Average!L14-Average!L495</f>
        <v>#VALUE!</v>
      </c>
      <c r="M14" s="16" t="e">
        <f>Average!M14-Average!M495</f>
        <v>#VALUE!</v>
      </c>
      <c r="N14" s="16" t="e">
        <f>Average!N14-Average!N495</f>
        <v>#VALUE!</v>
      </c>
    </row>
    <row r="15" spans="1:14" x14ac:dyDescent="0.2">
      <c r="A15" s="16">
        <f>Average!A15</f>
        <v>9</v>
      </c>
      <c r="B15" s="17" t="str">
        <f>Average!B15</f>
        <v xml:space="preserve">AKR1A1 </v>
      </c>
      <c r="C15" s="16" t="e">
        <f>Average!C15-Average!C495</f>
        <v>#VALUE!</v>
      </c>
      <c r="D15" s="16" t="e">
        <f>Average!D15-Average!D495</f>
        <v>#VALUE!</v>
      </c>
      <c r="E15" s="16" t="e">
        <f>Average!E15-Average!E495</f>
        <v>#VALUE!</v>
      </c>
      <c r="F15" s="16" t="e">
        <f>Average!F15-Average!F495</f>
        <v>#VALUE!</v>
      </c>
      <c r="G15" s="16" t="e">
        <f>Average!G15-Average!G495</f>
        <v>#VALUE!</v>
      </c>
      <c r="H15" s="16" t="e">
        <f>Average!H15-Average!H495</f>
        <v>#VALUE!</v>
      </c>
      <c r="I15" s="16" t="e">
        <f>Average!I15-Average!I495</f>
        <v>#VALUE!</v>
      </c>
      <c r="J15" s="16" t="e">
        <f>Average!J15-Average!J495</f>
        <v>#VALUE!</v>
      </c>
      <c r="K15" s="16" t="e">
        <f>Average!K15-Average!K495</f>
        <v>#VALUE!</v>
      </c>
      <c r="L15" s="16" t="e">
        <f>Average!L15-Average!L495</f>
        <v>#VALUE!</v>
      </c>
      <c r="M15" s="16" t="e">
        <f>Average!M15-Average!M495</f>
        <v>#VALUE!</v>
      </c>
      <c r="N15" s="16" t="e">
        <f>Average!N15-Average!N495</f>
        <v>#VALUE!</v>
      </c>
    </row>
    <row r="16" spans="1:14" x14ac:dyDescent="0.2">
      <c r="A16" s="16">
        <f>Average!A16</f>
        <v>10</v>
      </c>
      <c r="B16" s="17" t="str">
        <f>Average!B16</f>
        <v>ALDH2</v>
      </c>
      <c r="C16" s="16" t="e">
        <f>Average!C16-Average!C495</f>
        <v>#VALUE!</v>
      </c>
      <c r="D16" s="16" t="e">
        <f>Average!D16-Average!D495</f>
        <v>#VALUE!</v>
      </c>
      <c r="E16" s="16" t="e">
        <f>Average!E16-Average!E495</f>
        <v>#VALUE!</v>
      </c>
      <c r="F16" s="16" t="e">
        <f>Average!F16-Average!F495</f>
        <v>#VALUE!</v>
      </c>
      <c r="G16" s="16" t="e">
        <f>Average!G16-Average!G495</f>
        <v>#VALUE!</v>
      </c>
      <c r="H16" s="16" t="e">
        <f>Average!H16-Average!H495</f>
        <v>#VALUE!</v>
      </c>
      <c r="I16" s="16" t="e">
        <f>Average!I16-Average!I495</f>
        <v>#VALUE!</v>
      </c>
      <c r="J16" s="16" t="e">
        <f>Average!J16-Average!J495</f>
        <v>#VALUE!</v>
      </c>
      <c r="K16" s="16" t="e">
        <f>Average!K16-Average!K495</f>
        <v>#VALUE!</v>
      </c>
      <c r="L16" s="16" t="e">
        <f>Average!L16-Average!L495</f>
        <v>#VALUE!</v>
      </c>
      <c r="M16" s="16" t="e">
        <f>Average!M16-Average!M495</f>
        <v>#VALUE!</v>
      </c>
      <c r="N16" s="16" t="e">
        <f>Average!N16-Average!N495</f>
        <v>#VALUE!</v>
      </c>
    </row>
    <row r="17" spans="1:14" x14ac:dyDescent="0.2">
      <c r="A17" s="16">
        <f>Average!A17</f>
        <v>11</v>
      </c>
      <c r="B17" s="17" t="str">
        <f>Average!B17</f>
        <v>alpha 5 D</v>
      </c>
      <c r="C17" s="16" t="e">
        <f>Average!C17-Average!C495</f>
        <v>#VALUE!</v>
      </c>
      <c r="D17" s="16" t="e">
        <f>Average!D17-Average!D495</f>
        <v>#VALUE!</v>
      </c>
      <c r="E17" s="16" t="e">
        <f>Average!E17-Average!E495</f>
        <v>#VALUE!</v>
      </c>
      <c r="F17" s="16" t="e">
        <f>Average!F17-Average!F495</f>
        <v>#VALUE!</v>
      </c>
      <c r="G17" s="16" t="e">
        <f>Average!G17-Average!G495</f>
        <v>#VALUE!</v>
      </c>
      <c r="H17" s="16" t="e">
        <f>Average!H17-Average!H495</f>
        <v>#VALUE!</v>
      </c>
      <c r="I17" s="16" t="e">
        <f>Average!I17-Average!I495</f>
        <v>#VALUE!</v>
      </c>
      <c r="J17" s="16" t="e">
        <f>Average!J17-Average!J495</f>
        <v>#VALUE!</v>
      </c>
      <c r="K17" s="16" t="e">
        <f>Average!K17-Average!K495</f>
        <v>#VALUE!</v>
      </c>
      <c r="L17" s="16" t="e">
        <f>Average!L17-Average!L495</f>
        <v>#VALUE!</v>
      </c>
      <c r="M17" s="16" t="e">
        <f>Average!M17-Average!M495</f>
        <v>#VALUE!</v>
      </c>
      <c r="N17" s="16" t="e">
        <f>Average!N17-Average!N495</f>
        <v>#VALUE!</v>
      </c>
    </row>
    <row r="18" spans="1:14" x14ac:dyDescent="0.2">
      <c r="A18" s="16">
        <f>Average!A18</f>
        <v>12</v>
      </c>
      <c r="B18" s="17" t="str">
        <f>Average!B18</f>
        <v>ANKRD9</v>
      </c>
      <c r="C18" s="16" t="e">
        <f>Average!C18-Average!C495</f>
        <v>#VALUE!</v>
      </c>
      <c r="D18" s="16" t="e">
        <f>Average!D18-Average!D495</f>
        <v>#VALUE!</v>
      </c>
      <c r="E18" s="16" t="e">
        <f>Average!E18-Average!E495</f>
        <v>#VALUE!</v>
      </c>
      <c r="F18" s="16" t="e">
        <f>Average!F18-Average!F495</f>
        <v>#VALUE!</v>
      </c>
      <c r="G18" s="16" t="e">
        <f>Average!G18-Average!G495</f>
        <v>#VALUE!</v>
      </c>
      <c r="H18" s="16" t="e">
        <f>Average!H18-Average!H495</f>
        <v>#VALUE!</v>
      </c>
      <c r="I18" s="16" t="e">
        <f>Average!I18-Average!I495</f>
        <v>#VALUE!</v>
      </c>
      <c r="J18" s="16" t="e">
        <f>Average!J18-Average!J495</f>
        <v>#VALUE!</v>
      </c>
      <c r="K18" s="16" t="e">
        <f>Average!K18-Average!K495</f>
        <v>#VALUE!</v>
      </c>
      <c r="L18" s="16" t="e">
        <f>Average!L18-Average!L495</f>
        <v>#VALUE!</v>
      </c>
      <c r="M18" s="16" t="e">
        <f>Average!M18-Average!M495</f>
        <v>#VALUE!</v>
      </c>
      <c r="N18" s="16" t="e">
        <f>Average!N18-Average!N495</f>
        <v>#VALUE!</v>
      </c>
    </row>
    <row r="19" spans="1:14" x14ac:dyDescent="0.2">
      <c r="A19" s="16">
        <f>Average!A19</f>
        <v>13</v>
      </c>
      <c r="B19" s="17" t="str">
        <f>Average!B19</f>
        <v>ANXA3</v>
      </c>
      <c r="C19" s="16" t="e">
        <f>Average!C19-Average!C495</f>
        <v>#VALUE!</v>
      </c>
      <c r="D19" s="16" t="e">
        <f>Average!D19-Average!D495</f>
        <v>#VALUE!</v>
      </c>
      <c r="E19" s="16" t="e">
        <f>Average!E19-Average!E495</f>
        <v>#VALUE!</v>
      </c>
      <c r="F19" s="16" t="e">
        <f>Average!F19-Average!F495</f>
        <v>#VALUE!</v>
      </c>
      <c r="G19" s="16" t="e">
        <f>Average!G19-Average!G495</f>
        <v>#VALUE!</v>
      </c>
      <c r="H19" s="16" t="e">
        <f>Average!H19-Average!H495</f>
        <v>#VALUE!</v>
      </c>
      <c r="I19" s="16" t="e">
        <f>Average!I19-Average!I495</f>
        <v>#VALUE!</v>
      </c>
      <c r="J19" s="16" t="e">
        <f>Average!J19-Average!J495</f>
        <v>#VALUE!</v>
      </c>
      <c r="K19" s="16" t="e">
        <f>Average!K19-Average!K495</f>
        <v>#VALUE!</v>
      </c>
      <c r="L19" s="16" t="e">
        <f>Average!L19-Average!L495</f>
        <v>#VALUE!</v>
      </c>
      <c r="M19" s="16" t="e">
        <f>Average!M19-Average!M495</f>
        <v>#VALUE!</v>
      </c>
      <c r="N19" s="16" t="e">
        <f>Average!N19-Average!N495</f>
        <v>#VALUE!</v>
      </c>
    </row>
    <row r="20" spans="1:14" x14ac:dyDescent="0.2">
      <c r="A20" s="16">
        <f>Average!A20</f>
        <v>14</v>
      </c>
      <c r="B20" s="17" t="str">
        <f>Average!B20</f>
        <v>AP180</v>
      </c>
      <c r="C20" s="16" t="e">
        <f>Average!C20-Average!C495</f>
        <v>#VALUE!</v>
      </c>
      <c r="D20" s="16" t="e">
        <f>Average!D20-Average!D495</f>
        <v>#VALUE!</v>
      </c>
      <c r="E20" s="16" t="e">
        <f>Average!E20-Average!E495</f>
        <v>#VALUE!</v>
      </c>
      <c r="F20" s="16" t="e">
        <f>Average!F20-Average!F495</f>
        <v>#VALUE!</v>
      </c>
      <c r="G20" s="16" t="e">
        <f>Average!G20-Average!G495</f>
        <v>#VALUE!</v>
      </c>
      <c r="H20" s="16" t="e">
        <f>Average!H20-Average!H495</f>
        <v>#VALUE!</v>
      </c>
      <c r="I20" s="16" t="e">
        <f>Average!I20-Average!I495</f>
        <v>#VALUE!</v>
      </c>
      <c r="J20" s="16" t="e">
        <f>Average!J20-Average!J495</f>
        <v>#VALUE!</v>
      </c>
      <c r="K20" s="16" t="e">
        <f>Average!K20-Average!K495</f>
        <v>#VALUE!</v>
      </c>
      <c r="L20" s="16" t="e">
        <f>Average!L20-Average!L495</f>
        <v>#VALUE!</v>
      </c>
      <c r="M20" s="16" t="e">
        <f>Average!M20-Average!M495</f>
        <v>#VALUE!</v>
      </c>
      <c r="N20" s="16" t="e">
        <f>Average!N20-Average!N495</f>
        <v>#VALUE!</v>
      </c>
    </row>
    <row r="21" spans="1:14" x14ac:dyDescent="0.2">
      <c r="A21" s="16">
        <f>Average!A21</f>
        <v>15</v>
      </c>
      <c r="B21" s="17" t="str">
        <f>Average!B21</f>
        <v>AP3S2</v>
      </c>
      <c r="C21" s="16" t="e">
        <f>Average!C21-Average!C495</f>
        <v>#VALUE!</v>
      </c>
      <c r="D21" s="16" t="e">
        <f>Average!D21-Average!D495</f>
        <v>#VALUE!</v>
      </c>
      <c r="E21" s="16" t="e">
        <f>Average!E21-Average!E495</f>
        <v>#VALUE!</v>
      </c>
      <c r="F21" s="16" t="e">
        <f>Average!F21-Average!F495</f>
        <v>#VALUE!</v>
      </c>
      <c r="G21" s="16" t="e">
        <f>Average!G21-Average!G495</f>
        <v>#VALUE!</v>
      </c>
      <c r="H21" s="16" t="e">
        <f>Average!H21-Average!H495</f>
        <v>#VALUE!</v>
      </c>
      <c r="I21" s="16" t="e">
        <f>Average!I21-Average!I495</f>
        <v>#VALUE!</v>
      </c>
      <c r="J21" s="16" t="e">
        <f>Average!J21-Average!J495</f>
        <v>#VALUE!</v>
      </c>
      <c r="K21" s="16" t="e">
        <f>Average!K21-Average!K495</f>
        <v>#VALUE!</v>
      </c>
      <c r="L21" s="16" t="e">
        <f>Average!L21-Average!L495</f>
        <v>#VALUE!</v>
      </c>
      <c r="M21" s="16" t="e">
        <f>Average!M21-Average!M495</f>
        <v>#VALUE!</v>
      </c>
      <c r="N21" s="16" t="e">
        <f>Average!N21-Average!N495</f>
        <v>#VALUE!</v>
      </c>
    </row>
    <row r="22" spans="1:14" x14ac:dyDescent="0.2">
      <c r="A22" s="16">
        <f>Average!A22</f>
        <v>16</v>
      </c>
      <c r="B22" s="17" t="str">
        <f>Average!B22</f>
        <v>APLP2</v>
      </c>
      <c r="C22" s="16" t="e">
        <f>Average!C22-Average!C495</f>
        <v>#VALUE!</v>
      </c>
      <c r="D22" s="16" t="e">
        <f>Average!D22-Average!D495</f>
        <v>#VALUE!</v>
      </c>
      <c r="E22" s="16" t="e">
        <f>Average!E22-Average!E495</f>
        <v>#VALUE!</v>
      </c>
      <c r="F22" s="16" t="e">
        <f>Average!F22-Average!F495</f>
        <v>#VALUE!</v>
      </c>
      <c r="G22" s="16" t="e">
        <f>Average!G22-Average!G495</f>
        <v>#VALUE!</v>
      </c>
      <c r="H22" s="16" t="e">
        <f>Average!H22-Average!H495</f>
        <v>#VALUE!</v>
      </c>
      <c r="I22" s="16" t="e">
        <f>Average!I22-Average!I495</f>
        <v>#VALUE!</v>
      </c>
      <c r="J22" s="16" t="e">
        <f>Average!J22-Average!J495</f>
        <v>#VALUE!</v>
      </c>
      <c r="K22" s="16" t="e">
        <f>Average!K22-Average!K495</f>
        <v>#VALUE!</v>
      </c>
      <c r="L22" s="16" t="e">
        <f>Average!L22-Average!L495</f>
        <v>#VALUE!</v>
      </c>
      <c r="M22" s="16" t="e">
        <f>Average!M22-Average!M495</f>
        <v>#VALUE!</v>
      </c>
      <c r="N22" s="16" t="e">
        <f>Average!N22-Average!N495</f>
        <v>#VALUE!</v>
      </c>
    </row>
    <row r="23" spans="1:14" x14ac:dyDescent="0.2">
      <c r="A23" s="16">
        <f>Average!A23</f>
        <v>17</v>
      </c>
      <c r="B23" s="17" t="str">
        <f>Average!B23</f>
        <v>ApoA V</v>
      </c>
      <c r="C23" s="16" t="e">
        <f>Average!C23-Average!C495</f>
        <v>#VALUE!</v>
      </c>
      <c r="D23" s="16" t="e">
        <f>Average!D23-Average!D495</f>
        <v>#VALUE!</v>
      </c>
      <c r="E23" s="16" t="e">
        <f>Average!E23-Average!E495</f>
        <v>#VALUE!</v>
      </c>
      <c r="F23" s="16" t="e">
        <f>Average!F23-Average!F495</f>
        <v>#VALUE!</v>
      </c>
      <c r="G23" s="16" t="e">
        <f>Average!G23-Average!G495</f>
        <v>#VALUE!</v>
      </c>
      <c r="H23" s="16" t="e">
        <f>Average!H23-Average!H495</f>
        <v>#VALUE!</v>
      </c>
      <c r="I23" s="16" t="e">
        <f>Average!I23-Average!I495</f>
        <v>#VALUE!</v>
      </c>
      <c r="J23" s="16" t="e">
        <f>Average!J23-Average!J495</f>
        <v>#VALUE!</v>
      </c>
      <c r="K23" s="16" t="e">
        <f>Average!K23-Average!K495</f>
        <v>#VALUE!</v>
      </c>
      <c r="L23" s="16" t="e">
        <f>Average!L23-Average!L495</f>
        <v>#VALUE!</v>
      </c>
      <c r="M23" s="16" t="e">
        <f>Average!M23-Average!M495</f>
        <v>#VALUE!</v>
      </c>
      <c r="N23" s="16" t="e">
        <f>Average!N23-Average!N495</f>
        <v>#VALUE!</v>
      </c>
    </row>
    <row r="24" spans="1:14" x14ac:dyDescent="0.2">
      <c r="A24" s="16">
        <f>Average!A24</f>
        <v>18</v>
      </c>
      <c r="B24" s="17" t="str">
        <f>Average!B24</f>
        <v>ASPM</v>
      </c>
      <c r="C24" s="16" t="e">
        <f>Average!C24-Average!C495</f>
        <v>#VALUE!</v>
      </c>
      <c r="D24" s="16" t="e">
        <f>Average!D24-Average!D495</f>
        <v>#VALUE!</v>
      </c>
      <c r="E24" s="16" t="e">
        <f>Average!E24-Average!E495</f>
        <v>#VALUE!</v>
      </c>
      <c r="F24" s="16" t="e">
        <f>Average!F24-Average!F495</f>
        <v>#VALUE!</v>
      </c>
      <c r="G24" s="16" t="e">
        <f>Average!G24-Average!G495</f>
        <v>#VALUE!</v>
      </c>
      <c r="H24" s="16" t="e">
        <f>Average!H24-Average!H495</f>
        <v>#VALUE!</v>
      </c>
      <c r="I24" s="16" t="e">
        <f>Average!I24-Average!I495</f>
        <v>#VALUE!</v>
      </c>
      <c r="J24" s="16" t="e">
        <f>Average!J24-Average!J495</f>
        <v>#VALUE!</v>
      </c>
      <c r="K24" s="16" t="e">
        <f>Average!K24-Average!K495</f>
        <v>#VALUE!</v>
      </c>
      <c r="L24" s="16" t="e">
        <f>Average!L24-Average!L495</f>
        <v>#VALUE!</v>
      </c>
      <c r="M24" s="16" t="e">
        <f>Average!M24-Average!M495</f>
        <v>#VALUE!</v>
      </c>
      <c r="N24" s="16" t="e">
        <f>Average!N24-Average!N495</f>
        <v>#VALUE!</v>
      </c>
    </row>
    <row r="25" spans="1:14" x14ac:dyDescent="0.2">
      <c r="A25" s="16">
        <f>Average!A25</f>
        <v>19</v>
      </c>
      <c r="B25" s="17" t="str">
        <f>Average!B25</f>
        <v>ASS1</v>
      </c>
      <c r="C25" s="16" t="e">
        <f>Average!C25-Average!C495</f>
        <v>#VALUE!</v>
      </c>
      <c r="D25" s="16" t="e">
        <f>Average!D25-Average!D495</f>
        <v>#VALUE!</v>
      </c>
      <c r="E25" s="16" t="e">
        <f>Average!E25-Average!E495</f>
        <v>#VALUE!</v>
      </c>
      <c r="F25" s="16" t="e">
        <f>Average!F25-Average!F495</f>
        <v>#VALUE!</v>
      </c>
      <c r="G25" s="16" t="e">
        <f>Average!G25-Average!G495</f>
        <v>#VALUE!</v>
      </c>
      <c r="H25" s="16" t="e">
        <f>Average!H25-Average!H495</f>
        <v>#VALUE!</v>
      </c>
      <c r="I25" s="16" t="e">
        <f>Average!I25-Average!I495</f>
        <v>#VALUE!</v>
      </c>
      <c r="J25" s="16" t="e">
        <f>Average!J25-Average!J495</f>
        <v>#VALUE!</v>
      </c>
      <c r="K25" s="16" t="e">
        <f>Average!K25-Average!K495</f>
        <v>#VALUE!</v>
      </c>
      <c r="L25" s="16" t="e">
        <f>Average!L25-Average!L495</f>
        <v>#VALUE!</v>
      </c>
      <c r="M25" s="16" t="e">
        <f>Average!M25-Average!M495</f>
        <v>#VALUE!</v>
      </c>
      <c r="N25" s="16" t="e">
        <f>Average!N25-Average!N495</f>
        <v>#VALUE!</v>
      </c>
    </row>
    <row r="26" spans="1:14" x14ac:dyDescent="0.2">
      <c r="A26" s="16">
        <f>Average!A26</f>
        <v>20</v>
      </c>
      <c r="B26" s="17" t="str">
        <f>Average!B26</f>
        <v xml:space="preserve">ATOX1 </v>
      </c>
      <c r="C26" s="16" t="e">
        <f>Average!C26-Average!C495</f>
        <v>#VALUE!</v>
      </c>
      <c r="D26" s="16" t="e">
        <f>Average!D26-Average!D495</f>
        <v>#VALUE!</v>
      </c>
      <c r="E26" s="16" t="e">
        <f>Average!E26-Average!E495</f>
        <v>#VALUE!</v>
      </c>
      <c r="F26" s="16" t="e">
        <f>Average!F26-Average!F495</f>
        <v>#VALUE!</v>
      </c>
      <c r="G26" s="16" t="e">
        <f>Average!G26-Average!G495</f>
        <v>#VALUE!</v>
      </c>
      <c r="H26" s="16" t="e">
        <f>Average!H26-Average!H495</f>
        <v>#VALUE!</v>
      </c>
      <c r="I26" s="16" t="e">
        <f>Average!I26-Average!I495</f>
        <v>#VALUE!</v>
      </c>
      <c r="J26" s="16" t="e">
        <f>Average!J26-Average!J495</f>
        <v>#VALUE!</v>
      </c>
      <c r="K26" s="16" t="e">
        <f>Average!K26-Average!K495</f>
        <v>#VALUE!</v>
      </c>
      <c r="L26" s="16" t="e">
        <f>Average!L26-Average!L495</f>
        <v>#VALUE!</v>
      </c>
      <c r="M26" s="16" t="e">
        <f>Average!M26-Average!M495</f>
        <v>#VALUE!</v>
      </c>
      <c r="N26" s="16" t="e">
        <f>Average!N26-Average!N495</f>
        <v>#VALUE!</v>
      </c>
    </row>
    <row r="27" spans="1:14" x14ac:dyDescent="0.2">
      <c r="A27" s="16">
        <f>Average!A27</f>
        <v>21</v>
      </c>
      <c r="B27" s="17" t="str">
        <f>Average!B27</f>
        <v>ATPG</v>
      </c>
      <c r="C27" s="16" t="e">
        <f>Average!C27-Average!C495</f>
        <v>#VALUE!</v>
      </c>
      <c r="D27" s="16" t="e">
        <f>Average!D27-Average!D495</f>
        <v>#VALUE!</v>
      </c>
      <c r="E27" s="16" t="e">
        <f>Average!E27-Average!E495</f>
        <v>#VALUE!</v>
      </c>
      <c r="F27" s="16" t="e">
        <f>Average!F27-Average!F495</f>
        <v>#VALUE!</v>
      </c>
      <c r="G27" s="16" t="e">
        <f>Average!G27-Average!G495</f>
        <v>#VALUE!</v>
      </c>
      <c r="H27" s="16" t="e">
        <f>Average!H27-Average!H495</f>
        <v>#VALUE!</v>
      </c>
      <c r="I27" s="16" t="e">
        <f>Average!I27-Average!I495</f>
        <v>#VALUE!</v>
      </c>
      <c r="J27" s="16" t="e">
        <f>Average!J27-Average!J495</f>
        <v>#VALUE!</v>
      </c>
      <c r="K27" s="16" t="e">
        <f>Average!K27-Average!K495</f>
        <v>#VALUE!</v>
      </c>
      <c r="L27" s="16" t="e">
        <f>Average!L27-Average!L495</f>
        <v>#VALUE!</v>
      </c>
      <c r="M27" s="16" t="e">
        <f>Average!M27-Average!M495</f>
        <v>#VALUE!</v>
      </c>
      <c r="N27" s="16" t="e">
        <f>Average!N27-Average!N495</f>
        <v>#VALUE!</v>
      </c>
    </row>
    <row r="28" spans="1:14" x14ac:dyDescent="0.2">
      <c r="A28" s="16">
        <f>Average!A28</f>
        <v>22</v>
      </c>
      <c r="B28" s="17" t="str">
        <f>Average!B28</f>
        <v>AUTS2</v>
      </c>
      <c r="C28" s="16" t="e">
        <f>Average!C28-Average!C495</f>
        <v>#VALUE!</v>
      </c>
      <c r="D28" s="16" t="e">
        <f>Average!D28-Average!D495</f>
        <v>#VALUE!</v>
      </c>
      <c r="E28" s="16" t="e">
        <f>Average!E28-Average!E495</f>
        <v>#VALUE!</v>
      </c>
      <c r="F28" s="16" t="e">
        <f>Average!F28-Average!F495</f>
        <v>#VALUE!</v>
      </c>
      <c r="G28" s="16" t="e">
        <f>Average!G28-Average!G495</f>
        <v>#VALUE!</v>
      </c>
      <c r="H28" s="16" t="e">
        <f>Average!H28-Average!H495</f>
        <v>#VALUE!</v>
      </c>
      <c r="I28" s="16" t="e">
        <f>Average!I28-Average!I495</f>
        <v>#VALUE!</v>
      </c>
      <c r="J28" s="16" t="e">
        <f>Average!J28-Average!J495</f>
        <v>#VALUE!</v>
      </c>
      <c r="K28" s="16" t="e">
        <f>Average!K28-Average!K495</f>
        <v>#VALUE!</v>
      </c>
      <c r="L28" s="16" t="e">
        <f>Average!L28-Average!L495</f>
        <v>#VALUE!</v>
      </c>
      <c r="M28" s="16" t="e">
        <f>Average!M28-Average!M495</f>
        <v>#VALUE!</v>
      </c>
      <c r="N28" s="16" t="e">
        <f>Average!N28-Average!N495</f>
        <v>#VALUE!</v>
      </c>
    </row>
    <row r="29" spans="1:14" x14ac:dyDescent="0.2">
      <c r="A29" s="16">
        <f>Average!A29</f>
        <v>23</v>
      </c>
      <c r="B29" s="17" t="str">
        <f>Average!B29</f>
        <v>BAI2</v>
      </c>
      <c r="C29" s="16" t="e">
        <f>Average!C29-Average!C495</f>
        <v>#VALUE!</v>
      </c>
      <c r="D29" s="16" t="e">
        <f>Average!D29-Average!D495</f>
        <v>#VALUE!</v>
      </c>
      <c r="E29" s="16" t="e">
        <f>Average!E29-Average!E495</f>
        <v>#VALUE!</v>
      </c>
      <c r="F29" s="16" t="e">
        <f>Average!F29-Average!F495</f>
        <v>#VALUE!</v>
      </c>
      <c r="G29" s="16" t="e">
        <f>Average!G29-Average!G495</f>
        <v>#VALUE!</v>
      </c>
      <c r="H29" s="16" t="e">
        <f>Average!H29-Average!H495</f>
        <v>#VALUE!</v>
      </c>
      <c r="I29" s="16" t="e">
        <f>Average!I29-Average!I495</f>
        <v>#VALUE!</v>
      </c>
      <c r="J29" s="16" t="e">
        <f>Average!J29-Average!J495</f>
        <v>#VALUE!</v>
      </c>
      <c r="K29" s="16" t="e">
        <f>Average!K29-Average!K495</f>
        <v>#VALUE!</v>
      </c>
      <c r="L29" s="16" t="e">
        <f>Average!L29-Average!L495</f>
        <v>#VALUE!</v>
      </c>
      <c r="M29" s="16" t="e">
        <f>Average!M29-Average!M495</f>
        <v>#VALUE!</v>
      </c>
      <c r="N29" s="16" t="e">
        <f>Average!N29-Average!N495</f>
        <v>#VALUE!</v>
      </c>
    </row>
    <row r="30" spans="1:14" x14ac:dyDescent="0.2">
      <c r="A30" s="16">
        <f>Average!A30</f>
        <v>24</v>
      </c>
      <c r="B30" s="17" t="str">
        <f>Average!B30</f>
        <v xml:space="preserve">BarX1 </v>
      </c>
      <c r="C30" s="16" t="e">
        <f>Average!C30-Average!C495</f>
        <v>#VALUE!</v>
      </c>
      <c r="D30" s="16" t="e">
        <f>Average!D30-Average!D495</f>
        <v>#VALUE!</v>
      </c>
      <c r="E30" s="16" t="e">
        <f>Average!E30-Average!E495</f>
        <v>#VALUE!</v>
      </c>
      <c r="F30" s="16" t="e">
        <f>Average!F30-Average!F495</f>
        <v>#VALUE!</v>
      </c>
      <c r="G30" s="16" t="e">
        <f>Average!G30-Average!G495</f>
        <v>#VALUE!</v>
      </c>
      <c r="H30" s="16" t="e">
        <f>Average!H30-Average!H495</f>
        <v>#VALUE!</v>
      </c>
      <c r="I30" s="16" t="e">
        <f>Average!I30-Average!I495</f>
        <v>#VALUE!</v>
      </c>
      <c r="J30" s="16" t="e">
        <f>Average!J30-Average!J495</f>
        <v>#VALUE!</v>
      </c>
      <c r="K30" s="16" t="e">
        <f>Average!K30-Average!K495</f>
        <v>#VALUE!</v>
      </c>
      <c r="L30" s="16" t="e">
        <f>Average!L30-Average!L495</f>
        <v>#VALUE!</v>
      </c>
      <c r="M30" s="16" t="e">
        <f>Average!M30-Average!M495</f>
        <v>#VALUE!</v>
      </c>
      <c r="N30" s="16" t="e">
        <f>Average!N30-Average!N495</f>
        <v>#VALUE!</v>
      </c>
    </row>
    <row r="31" spans="1:14" x14ac:dyDescent="0.2">
      <c r="A31" s="16">
        <f>Average!A31</f>
        <v>25</v>
      </c>
      <c r="B31" s="17" t="str">
        <f>Average!B31</f>
        <v>BBS1</v>
      </c>
      <c r="C31" s="16" t="e">
        <f>Average!C31-Average!C495</f>
        <v>#VALUE!</v>
      </c>
      <c r="D31" s="16" t="e">
        <f>Average!D31-Average!D495</f>
        <v>#VALUE!</v>
      </c>
      <c r="E31" s="16" t="e">
        <f>Average!E31-Average!E495</f>
        <v>#VALUE!</v>
      </c>
      <c r="F31" s="16" t="e">
        <f>Average!F31-Average!F495</f>
        <v>#VALUE!</v>
      </c>
      <c r="G31" s="16" t="e">
        <f>Average!G31-Average!G495</f>
        <v>#VALUE!</v>
      </c>
      <c r="H31" s="16" t="e">
        <f>Average!H31-Average!H495</f>
        <v>#VALUE!</v>
      </c>
      <c r="I31" s="16" t="e">
        <f>Average!I31-Average!I495</f>
        <v>#VALUE!</v>
      </c>
      <c r="J31" s="16" t="e">
        <f>Average!J31-Average!J495</f>
        <v>#VALUE!</v>
      </c>
      <c r="K31" s="16" t="e">
        <f>Average!K31-Average!K495</f>
        <v>#VALUE!</v>
      </c>
      <c r="L31" s="16" t="e">
        <f>Average!L31-Average!L495</f>
        <v>#VALUE!</v>
      </c>
      <c r="M31" s="16" t="e">
        <f>Average!M31-Average!M495</f>
        <v>#VALUE!</v>
      </c>
      <c r="N31" s="16" t="e">
        <f>Average!N31-Average!N495</f>
        <v>#VALUE!</v>
      </c>
    </row>
    <row r="32" spans="1:14" x14ac:dyDescent="0.2">
      <c r="A32" s="16">
        <f>Average!A32</f>
        <v>26</v>
      </c>
      <c r="B32" s="17" t="str">
        <f>Average!B32</f>
        <v>BE2I / UBC9</v>
      </c>
      <c r="C32" s="16" t="e">
        <f>Average!C32-Average!C495</f>
        <v>#VALUE!</v>
      </c>
      <c r="D32" s="16" t="e">
        <f>Average!D32-Average!D495</f>
        <v>#VALUE!</v>
      </c>
      <c r="E32" s="16" t="e">
        <f>Average!E32-Average!E495</f>
        <v>#VALUE!</v>
      </c>
      <c r="F32" s="16" t="e">
        <f>Average!F32-Average!F495</f>
        <v>#VALUE!</v>
      </c>
      <c r="G32" s="16" t="e">
        <f>Average!G32-Average!G495</f>
        <v>#VALUE!</v>
      </c>
      <c r="H32" s="16" t="e">
        <f>Average!H32-Average!H495</f>
        <v>#VALUE!</v>
      </c>
      <c r="I32" s="16" t="e">
        <f>Average!I32-Average!I495</f>
        <v>#VALUE!</v>
      </c>
      <c r="J32" s="16" t="e">
        <f>Average!J32-Average!J495</f>
        <v>#VALUE!</v>
      </c>
      <c r="K32" s="16" t="e">
        <f>Average!K32-Average!K495</f>
        <v>#VALUE!</v>
      </c>
      <c r="L32" s="16" t="e">
        <f>Average!L32-Average!L495</f>
        <v>#VALUE!</v>
      </c>
      <c r="M32" s="16" t="e">
        <f>Average!M32-Average!M495</f>
        <v>#VALUE!</v>
      </c>
      <c r="N32" s="16" t="e">
        <f>Average!N32-Average!N495</f>
        <v>#VALUE!</v>
      </c>
    </row>
    <row r="33" spans="1:14" x14ac:dyDescent="0.2">
      <c r="A33" s="16">
        <f>Average!A33</f>
        <v>27</v>
      </c>
      <c r="B33" s="17" t="str">
        <f>Average!B33</f>
        <v>BLM</v>
      </c>
      <c r="C33" s="16" t="e">
        <f>Average!C33-Average!C495</f>
        <v>#VALUE!</v>
      </c>
      <c r="D33" s="16" t="e">
        <f>Average!D33-Average!D495</f>
        <v>#VALUE!</v>
      </c>
      <c r="E33" s="16" t="e">
        <f>Average!E33-Average!E495</f>
        <v>#VALUE!</v>
      </c>
      <c r="F33" s="16" t="e">
        <f>Average!F33-Average!F495</f>
        <v>#VALUE!</v>
      </c>
      <c r="G33" s="16" t="e">
        <f>Average!G33-Average!G495</f>
        <v>#VALUE!</v>
      </c>
      <c r="H33" s="16" t="e">
        <f>Average!H33-Average!H495</f>
        <v>#VALUE!</v>
      </c>
      <c r="I33" s="16" t="e">
        <f>Average!I33-Average!I495</f>
        <v>#VALUE!</v>
      </c>
      <c r="J33" s="16" t="e">
        <f>Average!J33-Average!J495</f>
        <v>#VALUE!</v>
      </c>
      <c r="K33" s="16" t="e">
        <f>Average!K33-Average!K495</f>
        <v>#VALUE!</v>
      </c>
      <c r="L33" s="16" t="e">
        <f>Average!L33-Average!L495</f>
        <v>#VALUE!</v>
      </c>
      <c r="M33" s="16" t="e">
        <f>Average!M33-Average!M495</f>
        <v>#VALUE!</v>
      </c>
      <c r="N33" s="16" t="e">
        <f>Average!N33-Average!N495</f>
        <v>#VALUE!</v>
      </c>
    </row>
    <row r="34" spans="1:14" x14ac:dyDescent="0.2">
      <c r="A34" s="16">
        <f>Average!A34</f>
        <v>28</v>
      </c>
      <c r="B34" s="17" t="str">
        <f>Average!B34</f>
        <v>BOLA2</v>
      </c>
      <c r="C34" s="16" t="e">
        <f>Average!C34-Average!C495</f>
        <v>#VALUE!</v>
      </c>
      <c r="D34" s="16" t="e">
        <f>Average!D34-Average!D495</f>
        <v>#VALUE!</v>
      </c>
      <c r="E34" s="16" t="e">
        <f>Average!E34-Average!E495</f>
        <v>#VALUE!</v>
      </c>
      <c r="F34" s="16" t="e">
        <f>Average!F34-Average!F495</f>
        <v>#VALUE!</v>
      </c>
      <c r="G34" s="16" t="e">
        <f>Average!G34-Average!G495</f>
        <v>#VALUE!</v>
      </c>
      <c r="H34" s="16" t="e">
        <f>Average!H34-Average!H495</f>
        <v>#VALUE!</v>
      </c>
      <c r="I34" s="16" t="e">
        <f>Average!I34-Average!I495</f>
        <v>#VALUE!</v>
      </c>
      <c r="J34" s="16" t="e">
        <f>Average!J34-Average!J495</f>
        <v>#VALUE!</v>
      </c>
      <c r="K34" s="16" t="e">
        <f>Average!K34-Average!K495</f>
        <v>#VALUE!</v>
      </c>
      <c r="L34" s="16" t="e">
        <f>Average!L34-Average!L495</f>
        <v>#VALUE!</v>
      </c>
      <c r="M34" s="16" t="e">
        <f>Average!M34-Average!M495</f>
        <v>#VALUE!</v>
      </c>
      <c r="N34" s="16" t="e">
        <f>Average!N34-Average!N495</f>
        <v>#VALUE!</v>
      </c>
    </row>
    <row r="35" spans="1:14" x14ac:dyDescent="0.2">
      <c r="A35" s="16">
        <f>Average!A35</f>
        <v>29</v>
      </c>
      <c r="B35" s="17" t="str">
        <f>Average!B35</f>
        <v>C10orf58</v>
      </c>
      <c r="C35" s="16" t="e">
        <f>Average!C35-Average!C495</f>
        <v>#VALUE!</v>
      </c>
      <c r="D35" s="16" t="e">
        <f>Average!D35-Average!D495</f>
        <v>#VALUE!</v>
      </c>
      <c r="E35" s="16" t="e">
        <f>Average!E35-Average!E495</f>
        <v>#VALUE!</v>
      </c>
      <c r="F35" s="16" t="e">
        <f>Average!F35-Average!F495</f>
        <v>#VALUE!</v>
      </c>
      <c r="G35" s="16" t="e">
        <f>Average!G35-Average!G495</f>
        <v>#VALUE!</v>
      </c>
      <c r="H35" s="16" t="e">
        <f>Average!H35-Average!H495</f>
        <v>#VALUE!</v>
      </c>
      <c r="I35" s="16" t="e">
        <f>Average!I35-Average!I495</f>
        <v>#VALUE!</v>
      </c>
      <c r="J35" s="16" t="e">
        <f>Average!J35-Average!J495</f>
        <v>#VALUE!</v>
      </c>
      <c r="K35" s="16" t="e">
        <f>Average!K35-Average!K495</f>
        <v>#VALUE!</v>
      </c>
      <c r="L35" s="16" t="e">
        <f>Average!L35-Average!L495</f>
        <v>#VALUE!</v>
      </c>
      <c r="M35" s="16" t="e">
        <f>Average!M35-Average!M495</f>
        <v>#VALUE!</v>
      </c>
      <c r="N35" s="16" t="e">
        <f>Average!N35-Average!N495</f>
        <v>#VALUE!</v>
      </c>
    </row>
    <row r="36" spans="1:14" x14ac:dyDescent="0.2">
      <c r="A36" s="16">
        <f>Average!A36</f>
        <v>30</v>
      </c>
      <c r="B36" s="17" t="str">
        <f>Average!B36</f>
        <v>CACNA1H</v>
      </c>
      <c r="C36" s="16" t="e">
        <f>Average!C36-Average!C495</f>
        <v>#VALUE!</v>
      </c>
      <c r="D36" s="16" t="e">
        <f>Average!D36-Average!D495</f>
        <v>#VALUE!</v>
      </c>
      <c r="E36" s="16" t="e">
        <f>Average!E36-Average!E495</f>
        <v>#VALUE!</v>
      </c>
      <c r="F36" s="16" t="e">
        <f>Average!F36-Average!F495</f>
        <v>#VALUE!</v>
      </c>
      <c r="G36" s="16" t="e">
        <f>Average!G36-Average!G495</f>
        <v>#VALUE!</v>
      </c>
      <c r="H36" s="16" t="e">
        <f>Average!H36-Average!H495</f>
        <v>#VALUE!</v>
      </c>
      <c r="I36" s="16" t="e">
        <f>Average!I36-Average!I495</f>
        <v>#VALUE!</v>
      </c>
      <c r="J36" s="16" t="e">
        <f>Average!J36-Average!J495</f>
        <v>#VALUE!</v>
      </c>
      <c r="K36" s="16" t="e">
        <f>Average!K36-Average!K495</f>
        <v>#VALUE!</v>
      </c>
      <c r="L36" s="16" t="e">
        <f>Average!L36-Average!L495</f>
        <v>#VALUE!</v>
      </c>
      <c r="M36" s="16" t="e">
        <f>Average!M36-Average!M495</f>
        <v>#VALUE!</v>
      </c>
      <c r="N36" s="16" t="e">
        <f>Average!N36-Average!N495</f>
        <v>#VALUE!</v>
      </c>
    </row>
    <row r="37" spans="1:14" x14ac:dyDescent="0.2">
      <c r="A37" s="16">
        <f>Average!A37</f>
        <v>31</v>
      </c>
      <c r="B37" s="17" t="str">
        <f>Average!B37</f>
        <v>Calpain 2</v>
      </c>
      <c r="C37" s="16" t="e">
        <f>Average!C37-Average!C495</f>
        <v>#VALUE!</v>
      </c>
      <c r="D37" s="16" t="e">
        <f>Average!D37-Average!D495</f>
        <v>#VALUE!</v>
      </c>
      <c r="E37" s="16" t="e">
        <f>Average!E37-Average!E495</f>
        <v>#VALUE!</v>
      </c>
      <c r="F37" s="16" t="e">
        <f>Average!F37-Average!F495</f>
        <v>#VALUE!</v>
      </c>
      <c r="G37" s="16" t="e">
        <f>Average!G37-Average!G495</f>
        <v>#VALUE!</v>
      </c>
      <c r="H37" s="16" t="e">
        <f>Average!H37-Average!H495</f>
        <v>#VALUE!</v>
      </c>
      <c r="I37" s="16" t="e">
        <f>Average!I37-Average!I495</f>
        <v>#VALUE!</v>
      </c>
      <c r="J37" s="16" t="e">
        <f>Average!J37-Average!J495</f>
        <v>#VALUE!</v>
      </c>
      <c r="K37" s="16" t="e">
        <f>Average!K37-Average!K495</f>
        <v>#VALUE!</v>
      </c>
      <c r="L37" s="16" t="e">
        <f>Average!L37-Average!L495</f>
        <v>#VALUE!</v>
      </c>
      <c r="M37" s="16" t="e">
        <f>Average!M37-Average!M495</f>
        <v>#VALUE!</v>
      </c>
      <c r="N37" s="16" t="e">
        <f>Average!N37-Average!N495</f>
        <v>#VALUE!</v>
      </c>
    </row>
    <row r="38" spans="1:14" x14ac:dyDescent="0.2">
      <c r="A38" s="16">
        <f>Average!A38</f>
        <v>32</v>
      </c>
      <c r="B38" s="17" t="str">
        <f>Average!B38</f>
        <v xml:space="preserve">CaMK2 </v>
      </c>
      <c r="C38" s="16" t="e">
        <f>Average!C38-Average!C495</f>
        <v>#VALUE!</v>
      </c>
      <c r="D38" s="16" t="e">
        <f>Average!D38-Average!D495</f>
        <v>#VALUE!</v>
      </c>
      <c r="E38" s="16" t="e">
        <f>Average!E38-Average!E495</f>
        <v>#VALUE!</v>
      </c>
      <c r="F38" s="16" t="e">
        <f>Average!F38-Average!F495</f>
        <v>#VALUE!</v>
      </c>
      <c r="G38" s="16" t="e">
        <f>Average!G38-Average!G495</f>
        <v>#VALUE!</v>
      </c>
      <c r="H38" s="16" t="e">
        <f>Average!H38-Average!H495</f>
        <v>#VALUE!</v>
      </c>
      <c r="I38" s="16" t="e">
        <f>Average!I38-Average!I495</f>
        <v>#VALUE!</v>
      </c>
      <c r="J38" s="16" t="e">
        <f>Average!J38-Average!J495</f>
        <v>#VALUE!</v>
      </c>
      <c r="K38" s="16" t="e">
        <f>Average!K38-Average!K495</f>
        <v>#VALUE!</v>
      </c>
      <c r="L38" s="16" t="e">
        <f>Average!L38-Average!L495</f>
        <v>#VALUE!</v>
      </c>
      <c r="M38" s="16" t="e">
        <f>Average!M38-Average!M495</f>
        <v>#VALUE!</v>
      </c>
      <c r="N38" s="16" t="e">
        <f>Average!N38-Average!N495</f>
        <v>#VALUE!</v>
      </c>
    </row>
    <row r="39" spans="1:14" x14ac:dyDescent="0.2">
      <c r="A39" s="16">
        <f>Average!A39</f>
        <v>33</v>
      </c>
      <c r="B39" s="17" t="str">
        <f>Average!B39</f>
        <v>CaMK2D</v>
      </c>
      <c r="C39" s="16" t="e">
        <f>Average!C39-Average!C495</f>
        <v>#VALUE!</v>
      </c>
      <c r="D39" s="16" t="e">
        <f>Average!D39-Average!D495</f>
        <v>#VALUE!</v>
      </c>
      <c r="E39" s="16" t="e">
        <f>Average!E39-Average!E495</f>
        <v>#VALUE!</v>
      </c>
      <c r="F39" s="16" t="e">
        <f>Average!F39-Average!F495</f>
        <v>#VALUE!</v>
      </c>
      <c r="G39" s="16" t="e">
        <f>Average!G39-Average!G495</f>
        <v>#VALUE!</v>
      </c>
      <c r="H39" s="16" t="e">
        <f>Average!H39-Average!H495</f>
        <v>#VALUE!</v>
      </c>
      <c r="I39" s="16" t="e">
        <f>Average!I39-Average!I495</f>
        <v>#VALUE!</v>
      </c>
      <c r="J39" s="16" t="e">
        <f>Average!J39-Average!J495</f>
        <v>#VALUE!</v>
      </c>
      <c r="K39" s="16" t="e">
        <f>Average!K39-Average!K495</f>
        <v>#VALUE!</v>
      </c>
      <c r="L39" s="16" t="e">
        <f>Average!L39-Average!L495</f>
        <v>#VALUE!</v>
      </c>
      <c r="M39" s="16" t="e">
        <f>Average!M39-Average!M495</f>
        <v>#VALUE!</v>
      </c>
      <c r="N39" s="16" t="e">
        <f>Average!N39-Average!N495</f>
        <v>#VALUE!</v>
      </c>
    </row>
    <row r="40" spans="1:14" x14ac:dyDescent="0.2">
      <c r="A40" s="16">
        <f>Average!A40</f>
        <v>34</v>
      </c>
      <c r="B40" s="17" t="str">
        <f>Average!B40</f>
        <v>CBL</v>
      </c>
      <c r="C40" s="16" t="e">
        <f>Average!C40-Average!C495</f>
        <v>#VALUE!</v>
      </c>
      <c r="D40" s="16" t="e">
        <f>Average!D40-Average!D495</f>
        <v>#VALUE!</v>
      </c>
      <c r="E40" s="16" t="e">
        <f>Average!E40-Average!E495</f>
        <v>#VALUE!</v>
      </c>
      <c r="F40" s="16" t="e">
        <f>Average!F40-Average!F495</f>
        <v>#VALUE!</v>
      </c>
      <c r="G40" s="16" t="e">
        <f>Average!G40-Average!G495</f>
        <v>#VALUE!</v>
      </c>
      <c r="H40" s="16" t="e">
        <f>Average!H40-Average!H495</f>
        <v>#VALUE!</v>
      </c>
      <c r="I40" s="16" t="e">
        <f>Average!I40-Average!I495</f>
        <v>#VALUE!</v>
      </c>
      <c r="J40" s="16" t="e">
        <f>Average!J40-Average!J495</f>
        <v>#VALUE!</v>
      </c>
      <c r="K40" s="16" t="e">
        <f>Average!K40-Average!K495</f>
        <v>#VALUE!</v>
      </c>
      <c r="L40" s="16" t="e">
        <f>Average!L40-Average!L495</f>
        <v>#VALUE!</v>
      </c>
      <c r="M40" s="16" t="e">
        <f>Average!M40-Average!M495</f>
        <v>#VALUE!</v>
      </c>
      <c r="N40" s="16" t="e">
        <f>Average!N40-Average!N495</f>
        <v>#VALUE!</v>
      </c>
    </row>
    <row r="41" spans="1:14" x14ac:dyDescent="0.2">
      <c r="A41" s="16">
        <f>Average!A41</f>
        <v>35</v>
      </c>
      <c r="B41" s="17" t="str">
        <f>Average!B41</f>
        <v>CBR1</v>
      </c>
      <c r="C41" s="16" t="e">
        <f>Average!C41-Average!C495</f>
        <v>#VALUE!</v>
      </c>
      <c r="D41" s="16" t="e">
        <f>Average!D41-Average!D495</f>
        <v>#VALUE!</v>
      </c>
      <c r="E41" s="16" t="e">
        <f>Average!E41-Average!E495</f>
        <v>#VALUE!</v>
      </c>
      <c r="F41" s="16" t="e">
        <f>Average!F41-Average!F495</f>
        <v>#VALUE!</v>
      </c>
      <c r="G41" s="16" t="e">
        <f>Average!G41-Average!G495</f>
        <v>#VALUE!</v>
      </c>
      <c r="H41" s="16" t="e">
        <f>Average!H41-Average!H495</f>
        <v>#VALUE!</v>
      </c>
      <c r="I41" s="16" t="e">
        <f>Average!I41-Average!I495</f>
        <v>#VALUE!</v>
      </c>
      <c r="J41" s="16" t="e">
        <f>Average!J41-Average!J495</f>
        <v>#VALUE!</v>
      </c>
      <c r="K41" s="16" t="e">
        <f>Average!K41-Average!K495</f>
        <v>#VALUE!</v>
      </c>
      <c r="L41" s="16" t="e">
        <f>Average!L41-Average!L495</f>
        <v>#VALUE!</v>
      </c>
      <c r="M41" s="16" t="e">
        <f>Average!M41-Average!M495</f>
        <v>#VALUE!</v>
      </c>
      <c r="N41" s="16" t="e">
        <f>Average!N41-Average!N495</f>
        <v>#VALUE!</v>
      </c>
    </row>
    <row r="42" spans="1:14" x14ac:dyDescent="0.2">
      <c r="A42" s="16">
        <f>Average!A42</f>
        <v>36</v>
      </c>
      <c r="B42" s="17" t="str">
        <f>Average!B42</f>
        <v>CCDC58</v>
      </c>
      <c r="C42" s="16" t="e">
        <f>Average!C42-Average!C495</f>
        <v>#VALUE!</v>
      </c>
      <c r="D42" s="16" t="e">
        <f>Average!D42-Average!D495</f>
        <v>#VALUE!</v>
      </c>
      <c r="E42" s="16" t="e">
        <f>Average!E42-Average!E495</f>
        <v>#VALUE!</v>
      </c>
      <c r="F42" s="16" t="e">
        <f>Average!F42-Average!F495</f>
        <v>#VALUE!</v>
      </c>
      <c r="G42" s="16" t="e">
        <f>Average!G42-Average!G495</f>
        <v>#VALUE!</v>
      </c>
      <c r="H42" s="16" t="e">
        <f>Average!H42-Average!H495</f>
        <v>#VALUE!</v>
      </c>
      <c r="I42" s="16" t="e">
        <f>Average!I42-Average!I495</f>
        <v>#VALUE!</v>
      </c>
      <c r="J42" s="16" t="e">
        <f>Average!J42-Average!J495</f>
        <v>#VALUE!</v>
      </c>
      <c r="K42" s="16" t="e">
        <f>Average!K42-Average!K495</f>
        <v>#VALUE!</v>
      </c>
      <c r="L42" s="16" t="e">
        <f>Average!L42-Average!L495</f>
        <v>#VALUE!</v>
      </c>
      <c r="M42" s="16" t="e">
        <f>Average!M42-Average!M495</f>
        <v>#VALUE!</v>
      </c>
      <c r="N42" s="16" t="e">
        <f>Average!N42-Average!N495</f>
        <v>#VALUE!</v>
      </c>
    </row>
    <row r="43" spans="1:14" x14ac:dyDescent="0.2">
      <c r="A43" s="16">
        <f>Average!A43</f>
        <v>37</v>
      </c>
      <c r="B43" s="17" t="str">
        <f>Average!B43</f>
        <v>CCT6A</v>
      </c>
      <c r="C43" s="16" t="e">
        <f>Average!C43-Average!C495</f>
        <v>#VALUE!</v>
      </c>
      <c r="D43" s="16" t="e">
        <f>Average!D43-Average!D495</f>
        <v>#VALUE!</v>
      </c>
      <c r="E43" s="16" t="e">
        <f>Average!E43-Average!E495</f>
        <v>#VALUE!</v>
      </c>
      <c r="F43" s="16" t="e">
        <f>Average!F43-Average!F495</f>
        <v>#VALUE!</v>
      </c>
      <c r="G43" s="16" t="e">
        <f>Average!G43-Average!G495</f>
        <v>#VALUE!</v>
      </c>
      <c r="H43" s="16" t="e">
        <f>Average!H43-Average!H495</f>
        <v>#VALUE!</v>
      </c>
      <c r="I43" s="16" t="e">
        <f>Average!I43-Average!I495</f>
        <v>#VALUE!</v>
      </c>
      <c r="J43" s="16" t="e">
        <f>Average!J43-Average!J495</f>
        <v>#VALUE!</v>
      </c>
      <c r="K43" s="16" t="e">
        <f>Average!K43-Average!K495</f>
        <v>#VALUE!</v>
      </c>
      <c r="L43" s="16" t="e">
        <f>Average!L43-Average!L495</f>
        <v>#VALUE!</v>
      </c>
      <c r="M43" s="16" t="e">
        <f>Average!M43-Average!M495</f>
        <v>#VALUE!</v>
      </c>
      <c r="N43" s="16" t="e">
        <f>Average!N43-Average!N495</f>
        <v>#VALUE!</v>
      </c>
    </row>
    <row r="44" spans="1:14" x14ac:dyDescent="0.2">
      <c r="A44" s="16">
        <f>Average!A44</f>
        <v>38</v>
      </c>
      <c r="B44" s="17" t="str">
        <f>Average!B44</f>
        <v>CHCHD3</v>
      </c>
      <c r="C44" s="16" t="e">
        <f>Average!C44-Average!C495</f>
        <v>#VALUE!</v>
      </c>
      <c r="D44" s="16" t="e">
        <f>Average!D44-Average!D495</f>
        <v>#VALUE!</v>
      </c>
      <c r="E44" s="16" t="e">
        <f>Average!E44-Average!E495</f>
        <v>#VALUE!</v>
      </c>
      <c r="F44" s="16" t="e">
        <f>Average!F44-Average!F495</f>
        <v>#VALUE!</v>
      </c>
      <c r="G44" s="16" t="e">
        <f>Average!G44-Average!G495</f>
        <v>#VALUE!</v>
      </c>
      <c r="H44" s="16" t="e">
        <f>Average!H44-Average!H495</f>
        <v>#VALUE!</v>
      </c>
      <c r="I44" s="16" t="e">
        <f>Average!I44-Average!I495</f>
        <v>#VALUE!</v>
      </c>
      <c r="J44" s="16" t="e">
        <f>Average!J44-Average!J495</f>
        <v>#VALUE!</v>
      </c>
      <c r="K44" s="16" t="e">
        <f>Average!K44-Average!K495</f>
        <v>#VALUE!</v>
      </c>
      <c r="L44" s="16" t="e">
        <f>Average!L44-Average!L495</f>
        <v>#VALUE!</v>
      </c>
      <c r="M44" s="16" t="e">
        <f>Average!M44-Average!M495</f>
        <v>#VALUE!</v>
      </c>
      <c r="N44" s="16" t="e">
        <f>Average!N44-Average!N495</f>
        <v>#VALUE!</v>
      </c>
    </row>
    <row r="45" spans="1:14" x14ac:dyDescent="0.2">
      <c r="A45" s="16">
        <f>Average!A45</f>
        <v>39</v>
      </c>
      <c r="B45" s="17" t="str">
        <f>Average!B45</f>
        <v>Cingulin</v>
      </c>
      <c r="C45" s="16" t="e">
        <f>Average!C45-Average!C495</f>
        <v>#VALUE!</v>
      </c>
      <c r="D45" s="16" t="e">
        <f>Average!D45-Average!D495</f>
        <v>#VALUE!</v>
      </c>
      <c r="E45" s="16" t="e">
        <f>Average!E45-Average!E495</f>
        <v>#VALUE!</v>
      </c>
      <c r="F45" s="16" t="e">
        <f>Average!F45-Average!F495</f>
        <v>#VALUE!</v>
      </c>
      <c r="G45" s="16" t="e">
        <f>Average!G45-Average!G495</f>
        <v>#VALUE!</v>
      </c>
      <c r="H45" s="16" t="e">
        <f>Average!H45-Average!H495</f>
        <v>#VALUE!</v>
      </c>
      <c r="I45" s="16" t="e">
        <f>Average!I45-Average!I495</f>
        <v>#VALUE!</v>
      </c>
      <c r="J45" s="16" t="e">
        <f>Average!J45-Average!J495</f>
        <v>#VALUE!</v>
      </c>
      <c r="K45" s="16" t="e">
        <f>Average!K45-Average!K495</f>
        <v>#VALUE!</v>
      </c>
      <c r="L45" s="16" t="e">
        <f>Average!L45-Average!L495</f>
        <v>#VALUE!</v>
      </c>
      <c r="M45" s="16" t="e">
        <f>Average!M45-Average!M495</f>
        <v>#VALUE!</v>
      </c>
      <c r="N45" s="16" t="e">
        <f>Average!N45-Average!N495</f>
        <v>#VALUE!</v>
      </c>
    </row>
    <row r="46" spans="1:14" x14ac:dyDescent="0.2">
      <c r="A46" s="16">
        <f>Average!A46</f>
        <v>40</v>
      </c>
      <c r="B46" s="17" t="str">
        <f>Average!B46</f>
        <v>CIT</v>
      </c>
      <c r="C46" s="16" t="e">
        <f>Average!C46-Average!C495</f>
        <v>#VALUE!</v>
      </c>
      <c r="D46" s="16" t="e">
        <f>Average!D46-Average!D495</f>
        <v>#VALUE!</v>
      </c>
      <c r="E46" s="16" t="e">
        <f>Average!E46-Average!E495</f>
        <v>#VALUE!</v>
      </c>
      <c r="F46" s="16" t="e">
        <f>Average!F46-Average!F495</f>
        <v>#VALUE!</v>
      </c>
      <c r="G46" s="16" t="e">
        <f>Average!G46-Average!G495</f>
        <v>#VALUE!</v>
      </c>
      <c r="H46" s="16" t="e">
        <f>Average!H46-Average!H495</f>
        <v>#VALUE!</v>
      </c>
      <c r="I46" s="16" t="e">
        <f>Average!I46-Average!I495</f>
        <v>#VALUE!</v>
      </c>
      <c r="J46" s="16" t="e">
        <f>Average!J46-Average!J495</f>
        <v>#VALUE!</v>
      </c>
      <c r="K46" s="16" t="e">
        <f>Average!K46-Average!K495</f>
        <v>#VALUE!</v>
      </c>
      <c r="L46" s="16" t="e">
        <f>Average!L46-Average!L495</f>
        <v>#VALUE!</v>
      </c>
      <c r="M46" s="16" t="e">
        <f>Average!M46-Average!M495</f>
        <v>#VALUE!</v>
      </c>
      <c r="N46" s="16" t="e">
        <f>Average!N46-Average!N495</f>
        <v>#VALUE!</v>
      </c>
    </row>
    <row r="47" spans="1:14" x14ac:dyDescent="0.2">
      <c r="A47" s="16">
        <f>Average!A47</f>
        <v>41</v>
      </c>
      <c r="B47" s="17" t="str">
        <f>Average!B47</f>
        <v>CMG1</v>
      </c>
      <c r="C47" s="16" t="e">
        <f>Average!C47-Average!C495</f>
        <v>#VALUE!</v>
      </c>
      <c r="D47" s="16" t="e">
        <f>Average!D47-Average!D495</f>
        <v>#VALUE!</v>
      </c>
      <c r="E47" s="16" t="e">
        <f>Average!E47-Average!E495</f>
        <v>#VALUE!</v>
      </c>
      <c r="F47" s="16" t="e">
        <f>Average!F47-Average!F495</f>
        <v>#VALUE!</v>
      </c>
      <c r="G47" s="16" t="e">
        <f>Average!G47-Average!G495</f>
        <v>#VALUE!</v>
      </c>
      <c r="H47" s="16" t="e">
        <f>Average!H47-Average!H495</f>
        <v>#VALUE!</v>
      </c>
      <c r="I47" s="16" t="e">
        <f>Average!I47-Average!I495</f>
        <v>#VALUE!</v>
      </c>
      <c r="J47" s="16" t="e">
        <f>Average!J47-Average!J495</f>
        <v>#VALUE!</v>
      </c>
      <c r="K47" s="16" t="e">
        <f>Average!K47-Average!K495</f>
        <v>#VALUE!</v>
      </c>
      <c r="L47" s="16" t="e">
        <f>Average!L47-Average!L495</f>
        <v>#VALUE!</v>
      </c>
      <c r="M47" s="16" t="e">
        <f>Average!M47-Average!M495</f>
        <v>#VALUE!</v>
      </c>
      <c r="N47" s="16" t="e">
        <f>Average!N47-Average!N495</f>
        <v>#VALUE!</v>
      </c>
    </row>
    <row r="48" spans="1:14" x14ac:dyDescent="0.2">
      <c r="A48" s="16">
        <f>Average!A48</f>
        <v>42</v>
      </c>
      <c r="B48" s="17" t="str">
        <f>Average!B48</f>
        <v>CNBP</v>
      </c>
      <c r="C48" s="16" t="e">
        <f>Average!C48-Average!C495</f>
        <v>#VALUE!</v>
      </c>
      <c r="D48" s="16" t="e">
        <f>Average!D48-Average!D495</f>
        <v>#VALUE!</v>
      </c>
      <c r="E48" s="16" t="e">
        <f>Average!E48-Average!E495</f>
        <v>#VALUE!</v>
      </c>
      <c r="F48" s="16" t="e">
        <f>Average!F48-Average!F495</f>
        <v>#VALUE!</v>
      </c>
      <c r="G48" s="16" t="e">
        <f>Average!G48-Average!G495</f>
        <v>#VALUE!</v>
      </c>
      <c r="H48" s="16" t="e">
        <f>Average!H48-Average!H495</f>
        <v>#VALUE!</v>
      </c>
      <c r="I48" s="16" t="e">
        <f>Average!I48-Average!I495</f>
        <v>#VALUE!</v>
      </c>
      <c r="J48" s="16" t="e">
        <f>Average!J48-Average!J495</f>
        <v>#VALUE!</v>
      </c>
      <c r="K48" s="16" t="e">
        <f>Average!K48-Average!K495</f>
        <v>#VALUE!</v>
      </c>
      <c r="L48" s="16" t="e">
        <f>Average!L48-Average!L495</f>
        <v>#VALUE!</v>
      </c>
      <c r="M48" s="16" t="e">
        <f>Average!M48-Average!M495</f>
        <v>#VALUE!</v>
      </c>
      <c r="N48" s="16" t="e">
        <f>Average!N48-Average!N495</f>
        <v>#VALUE!</v>
      </c>
    </row>
    <row r="49" spans="1:14" x14ac:dyDescent="0.2">
      <c r="A49" s="16">
        <f>Average!A49</f>
        <v>43</v>
      </c>
      <c r="B49" s="17" t="str">
        <f>Average!B49</f>
        <v>CNPY2</v>
      </c>
      <c r="C49" s="16" t="e">
        <f>Average!C49-Average!C495</f>
        <v>#VALUE!</v>
      </c>
      <c r="D49" s="16" t="e">
        <f>Average!D49-Average!D495</f>
        <v>#VALUE!</v>
      </c>
      <c r="E49" s="16" t="e">
        <f>Average!E49-Average!E495</f>
        <v>#VALUE!</v>
      </c>
      <c r="F49" s="16" t="e">
        <f>Average!F49-Average!F495</f>
        <v>#VALUE!</v>
      </c>
      <c r="G49" s="16" t="e">
        <f>Average!G49-Average!G495</f>
        <v>#VALUE!</v>
      </c>
      <c r="H49" s="16" t="e">
        <f>Average!H49-Average!H495</f>
        <v>#VALUE!</v>
      </c>
      <c r="I49" s="16" t="e">
        <f>Average!I49-Average!I495</f>
        <v>#VALUE!</v>
      </c>
      <c r="J49" s="16" t="e">
        <f>Average!J49-Average!J495</f>
        <v>#VALUE!</v>
      </c>
      <c r="K49" s="16" t="e">
        <f>Average!K49-Average!K495</f>
        <v>#VALUE!</v>
      </c>
      <c r="L49" s="16" t="e">
        <f>Average!L49-Average!L495</f>
        <v>#VALUE!</v>
      </c>
      <c r="M49" s="16" t="e">
        <f>Average!M49-Average!M495</f>
        <v>#VALUE!</v>
      </c>
      <c r="N49" s="16" t="e">
        <f>Average!N49-Average!N495</f>
        <v>#VALUE!</v>
      </c>
    </row>
    <row r="50" spans="1:14" x14ac:dyDescent="0.2">
      <c r="A50" s="16">
        <f>Average!A50</f>
        <v>44</v>
      </c>
      <c r="B50" s="17" t="str">
        <f>Average!B50</f>
        <v>Coilin</v>
      </c>
      <c r="C50" s="16" t="e">
        <f>Average!C50-Average!C495</f>
        <v>#VALUE!</v>
      </c>
      <c r="D50" s="16" t="e">
        <f>Average!D50-Average!D495</f>
        <v>#VALUE!</v>
      </c>
      <c r="E50" s="16" t="e">
        <f>Average!E50-Average!E495</f>
        <v>#VALUE!</v>
      </c>
      <c r="F50" s="16" t="e">
        <f>Average!F50-Average!F495</f>
        <v>#VALUE!</v>
      </c>
      <c r="G50" s="16" t="e">
        <f>Average!G50-Average!G495</f>
        <v>#VALUE!</v>
      </c>
      <c r="H50" s="16" t="e">
        <f>Average!H50-Average!H495</f>
        <v>#VALUE!</v>
      </c>
      <c r="I50" s="16" t="e">
        <f>Average!I50-Average!I495</f>
        <v>#VALUE!</v>
      </c>
      <c r="J50" s="16" t="e">
        <f>Average!J50-Average!J495</f>
        <v>#VALUE!</v>
      </c>
      <c r="K50" s="16" t="e">
        <f>Average!K50-Average!K495</f>
        <v>#VALUE!</v>
      </c>
      <c r="L50" s="16" t="e">
        <f>Average!L50-Average!L495</f>
        <v>#VALUE!</v>
      </c>
      <c r="M50" s="16" t="e">
        <f>Average!M50-Average!M495</f>
        <v>#VALUE!</v>
      </c>
      <c r="N50" s="16" t="e">
        <f>Average!N50-Average!N495</f>
        <v>#VALUE!</v>
      </c>
    </row>
    <row r="51" spans="1:14" x14ac:dyDescent="0.2">
      <c r="A51" s="16">
        <f>Average!A51</f>
        <v>45</v>
      </c>
      <c r="B51" s="17" t="str">
        <f>Average!B51</f>
        <v>COL8A2</v>
      </c>
      <c r="C51" s="16" t="e">
        <f>Average!C51-Average!C495</f>
        <v>#VALUE!</v>
      </c>
      <c r="D51" s="16" t="e">
        <f>Average!D51-Average!D495</f>
        <v>#VALUE!</v>
      </c>
      <c r="E51" s="16" t="e">
        <f>Average!E51-Average!E495</f>
        <v>#VALUE!</v>
      </c>
      <c r="F51" s="16" t="e">
        <f>Average!F51-Average!F495</f>
        <v>#VALUE!</v>
      </c>
      <c r="G51" s="16" t="e">
        <f>Average!G51-Average!G495</f>
        <v>#VALUE!</v>
      </c>
      <c r="H51" s="16" t="e">
        <f>Average!H51-Average!H495</f>
        <v>#VALUE!</v>
      </c>
      <c r="I51" s="16" t="e">
        <f>Average!I51-Average!I495</f>
        <v>#VALUE!</v>
      </c>
      <c r="J51" s="16" t="e">
        <f>Average!J51-Average!J495</f>
        <v>#VALUE!</v>
      </c>
      <c r="K51" s="16" t="e">
        <f>Average!K51-Average!K495</f>
        <v>#VALUE!</v>
      </c>
      <c r="L51" s="16" t="e">
        <f>Average!L51-Average!L495</f>
        <v>#VALUE!</v>
      </c>
      <c r="M51" s="16" t="e">
        <f>Average!M51-Average!M495</f>
        <v>#VALUE!</v>
      </c>
      <c r="N51" s="16" t="e">
        <f>Average!N51-Average!N495</f>
        <v>#VALUE!</v>
      </c>
    </row>
    <row r="52" spans="1:14" x14ac:dyDescent="0.2">
      <c r="A52" s="16">
        <f>Average!A52</f>
        <v>46</v>
      </c>
      <c r="B52" s="17" t="str">
        <f>Average!B52</f>
        <v>COLEC11</v>
      </c>
      <c r="C52" s="16" t="e">
        <f>Average!C52-Average!C495</f>
        <v>#VALUE!</v>
      </c>
      <c r="D52" s="16" t="e">
        <f>Average!D52-Average!D495</f>
        <v>#VALUE!</v>
      </c>
      <c r="E52" s="16" t="e">
        <f>Average!E52-Average!E495</f>
        <v>#VALUE!</v>
      </c>
      <c r="F52" s="16" t="e">
        <f>Average!F52-Average!F495</f>
        <v>#VALUE!</v>
      </c>
      <c r="G52" s="16" t="e">
        <f>Average!G52-Average!G495</f>
        <v>#VALUE!</v>
      </c>
      <c r="H52" s="16" t="e">
        <f>Average!H52-Average!H495</f>
        <v>#VALUE!</v>
      </c>
      <c r="I52" s="16" t="e">
        <f>Average!I52-Average!I495</f>
        <v>#VALUE!</v>
      </c>
      <c r="J52" s="16" t="e">
        <f>Average!J52-Average!J495</f>
        <v>#VALUE!</v>
      </c>
      <c r="K52" s="16" t="e">
        <f>Average!K52-Average!K495</f>
        <v>#VALUE!</v>
      </c>
      <c r="L52" s="16" t="e">
        <f>Average!L52-Average!L495</f>
        <v>#VALUE!</v>
      </c>
      <c r="M52" s="16" t="e">
        <f>Average!M52-Average!M495</f>
        <v>#VALUE!</v>
      </c>
      <c r="N52" s="16" t="e">
        <f>Average!N52-Average!N495</f>
        <v>#VALUE!</v>
      </c>
    </row>
    <row r="53" spans="1:14" x14ac:dyDescent="0.2">
      <c r="A53" s="16">
        <f>Average!A53</f>
        <v>47</v>
      </c>
      <c r="B53" s="17" t="str">
        <f>Average!B53</f>
        <v>COPG2</v>
      </c>
      <c r="C53" s="16" t="e">
        <f>Average!C53-Average!C495</f>
        <v>#VALUE!</v>
      </c>
      <c r="D53" s="16" t="e">
        <f>Average!D53-Average!D495</f>
        <v>#VALUE!</v>
      </c>
      <c r="E53" s="16" t="e">
        <f>Average!E53-Average!E495</f>
        <v>#VALUE!</v>
      </c>
      <c r="F53" s="16" t="e">
        <f>Average!F53-Average!F495</f>
        <v>#VALUE!</v>
      </c>
      <c r="G53" s="16" t="e">
        <f>Average!G53-Average!G495</f>
        <v>#VALUE!</v>
      </c>
      <c r="H53" s="16" t="e">
        <f>Average!H53-Average!H495</f>
        <v>#VALUE!</v>
      </c>
      <c r="I53" s="16" t="e">
        <f>Average!I53-Average!I495</f>
        <v>#VALUE!</v>
      </c>
      <c r="J53" s="16" t="e">
        <f>Average!J53-Average!J495</f>
        <v>#VALUE!</v>
      </c>
      <c r="K53" s="16" t="e">
        <f>Average!K53-Average!K495</f>
        <v>#VALUE!</v>
      </c>
      <c r="L53" s="16" t="e">
        <f>Average!L53-Average!L495</f>
        <v>#VALUE!</v>
      </c>
      <c r="M53" s="16" t="e">
        <f>Average!M53-Average!M495</f>
        <v>#VALUE!</v>
      </c>
      <c r="N53" s="16" t="e">
        <f>Average!N53-Average!N495</f>
        <v>#VALUE!</v>
      </c>
    </row>
    <row r="54" spans="1:14" x14ac:dyDescent="0.2">
      <c r="A54" s="16">
        <f>Average!A54</f>
        <v>48</v>
      </c>
      <c r="B54" s="17" t="str">
        <f>Average!B54</f>
        <v>CORO1B</v>
      </c>
      <c r="C54" s="16" t="e">
        <f>Average!C54-Average!C495</f>
        <v>#VALUE!</v>
      </c>
      <c r="D54" s="16" t="e">
        <f>Average!D54-Average!D495</f>
        <v>#VALUE!</v>
      </c>
      <c r="E54" s="16" t="e">
        <f>Average!E54-Average!E495</f>
        <v>#VALUE!</v>
      </c>
      <c r="F54" s="16" t="e">
        <f>Average!F54-Average!F495</f>
        <v>#VALUE!</v>
      </c>
      <c r="G54" s="16" t="e">
        <f>Average!G54-Average!G495</f>
        <v>#VALUE!</v>
      </c>
      <c r="H54" s="16" t="e">
        <f>Average!H54-Average!H495</f>
        <v>#VALUE!</v>
      </c>
      <c r="I54" s="16" t="e">
        <f>Average!I54-Average!I495</f>
        <v>#VALUE!</v>
      </c>
      <c r="J54" s="16" t="e">
        <f>Average!J54-Average!J495</f>
        <v>#VALUE!</v>
      </c>
      <c r="K54" s="16" t="e">
        <f>Average!K54-Average!K495</f>
        <v>#VALUE!</v>
      </c>
      <c r="L54" s="16" t="e">
        <f>Average!L54-Average!L495</f>
        <v>#VALUE!</v>
      </c>
      <c r="M54" s="16" t="e">
        <f>Average!M54-Average!M495</f>
        <v>#VALUE!</v>
      </c>
      <c r="N54" s="16" t="e">
        <f>Average!N54-Average!N495</f>
        <v>#VALUE!</v>
      </c>
    </row>
    <row r="55" spans="1:14" x14ac:dyDescent="0.2">
      <c r="A55" s="16">
        <f>Average!A55</f>
        <v>49</v>
      </c>
      <c r="B55" s="17" t="str">
        <f>Average!B55</f>
        <v>CPA3</v>
      </c>
      <c r="C55" s="16" t="e">
        <f>Average!C55-Average!C495</f>
        <v>#VALUE!</v>
      </c>
      <c r="D55" s="16" t="e">
        <f>Average!D55-Average!D495</f>
        <v>#VALUE!</v>
      </c>
      <c r="E55" s="16" t="e">
        <f>Average!E55-Average!E495</f>
        <v>#VALUE!</v>
      </c>
      <c r="F55" s="16" t="e">
        <f>Average!F55-Average!F495</f>
        <v>#VALUE!</v>
      </c>
      <c r="G55" s="16" t="e">
        <f>Average!G55-Average!G495</f>
        <v>#VALUE!</v>
      </c>
      <c r="H55" s="16" t="e">
        <f>Average!H55-Average!H495</f>
        <v>#VALUE!</v>
      </c>
      <c r="I55" s="16" t="e">
        <f>Average!I55-Average!I495</f>
        <v>#VALUE!</v>
      </c>
      <c r="J55" s="16" t="e">
        <f>Average!J55-Average!J495</f>
        <v>#VALUE!</v>
      </c>
      <c r="K55" s="16" t="e">
        <f>Average!K55-Average!K495</f>
        <v>#VALUE!</v>
      </c>
      <c r="L55" s="16" t="e">
        <f>Average!L55-Average!L495</f>
        <v>#VALUE!</v>
      </c>
      <c r="M55" s="16" t="e">
        <f>Average!M55-Average!M495</f>
        <v>#VALUE!</v>
      </c>
      <c r="N55" s="16" t="e">
        <f>Average!N55-Average!N495</f>
        <v>#VALUE!</v>
      </c>
    </row>
    <row r="56" spans="1:14" x14ac:dyDescent="0.2">
      <c r="A56" s="16">
        <f>Average!A56</f>
        <v>50</v>
      </c>
      <c r="B56" s="17" t="str">
        <f>Average!B56</f>
        <v>CPI17 alpha</v>
      </c>
      <c r="C56" s="16" t="e">
        <f>Average!C56-Average!C495</f>
        <v>#VALUE!</v>
      </c>
      <c r="D56" s="16" t="e">
        <f>Average!D56-Average!D495</f>
        <v>#VALUE!</v>
      </c>
      <c r="E56" s="16" t="e">
        <f>Average!E56-Average!E495</f>
        <v>#VALUE!</v>
      </c>
      <c r="F56" s="16" t="e">
        <f>Average!F56-Average!F495</f>
        <v>#VALUE!</v>
      </c>
      <c r="G56" s="16" t="e">
        <f>Average!G56-Average!G495</f>
        <v>#VALUE!</v>
      </c>
      <c r="H56" s="16" t="e">
        <f>Average!H56-Average!H495</f>
        <v>#VALUE!</v>
      </c>
      <c r="I56" s="16" t="e">
        <f>Average!I56-Average!I495</f>
        <v>#VALUE!</v>
      </c>
      <c r="J56" s="16" t="e">
        <f>Average!J56-Average!J495</f>
        <v>#VALUE!</v>
      </c>
      <c r="K56" s="16" t="e">
        <f>Average!K56-Average!K495</f>
        <v>#VALUE!</v>
      </c>
      <c r="L56" s="16" t="e">
        <f>Average!L56-Average!L495</f>
        <v>#VALUE!</v>
      </c>
      <c r="M56" s="16" t="e">
        <f>Average!M56-Average!M495</f>
        <v>#VALUE!</v>
      </c>
      <c r="N56" s="16" t="e">
        <f>Average!N56-Average!N495</f>
        <v>#VALUE!</v>
      </c>
    </row>
    <row r="57" spans="1:14" x14ac:dyDescent="0.2">
      <c r="A57" s="16">
        <f>Average!A57</f>
        <v>51</v>
      </c>
      <c r="B57" s="17" t="str">
        <f>Average!B57</f>
        <v>CrkRS</v>
      </c>
      <c r="C57" s="16" t="e">
        <f>Average!C57-Average!C495</f>
        <v>#VALUE!</v>
      </c>
      <c r="D57" s="16" t="e">
        <f>Average!D57-Average!D495</f>
        <v>#VALUE!</v>
      </c>
      <c r="E57" s="16" t="e">
        <f>Average!E57-Average!E495</f>
        <v>#VALUE!</v>
      </c>
      <c r="F57" s="16" t="e">
        <f>Average!F57-Average!F495</f>
        <v>#VALUE!</v>
      </c>
      <c r="G57" s="16" t="e">
        <f>Average!G57-Average!G495</f>
        <v>#VALUE!</v>
      </c>
      <c r="H57" s="16" t="e">
        <f>Average!H57-Average!H495</f>
        <v>#VALUE!</v>
      </c>
      <c r="I57" s="16" t="e">
        <f>Average!I57-Average!I495</f>
        <v>#VALUE!</v>
      </c>
      <c r="J57" s="16" t="e">
        <f>Average!J57-Average!J495</f>
        <v>#VALUE!</v>
      </c>
      <c r="K57" s="16" t="e">
        <f>Average!K57-Average!K495</f>
        <v>#VALUE!</v>
      </c>
      <c r="L57" s="16" t="e">
        <f>Average!L57-Average!L495</f>
        <v>#VALUE!</v>
      </c>
      <c r="M57" s="16" t="e">
        <f>Average!M57-Average!M495</f>
        <v>#VALUE!</v>
      </c>
      <c r="N57" s="16" t="e">
        <f>Average!N57-Average!N495</f>
        <v>#VALUE!</v>
      </c>
    </row>
    <row r="58" spans="1:14" x14ac:dyDescent="0.2">
      <c r="A58" s="16">
        <f>Average!A58</f>
        <v>52</v>
      </c>
      <c r="B58" s="17" t="str">
        <f>Average!B58</f>
        <v>CRLF3</v>
      </c>
      <c r="C58" s="16" t="e">
        <f>Average!C58-Average!C495</f>
        <v>#VALUE!</v>
      </c>
      <c r="D58" s="16" t="e">
        <f>Average!D58-Average!D495</f>
        <v>#VALUE!</v>
      </c>
      <c r="E58" s="16" t="e">
        <f>Average!E58-Average!E495</f>
        <v>#VALUE!</v>
      </c>
      <c r="F58" s="16" t="e">
        <f>Average!F58-Average!F495</f>
        <v>#VALUE!</v>
      </c>
      <c r="G58" s="16" t="e">
        <f>Average!G58-Average!G495</f>
        <v>#VALUE!</v>
      </c>
      <c r="H58" s="16" t="e">
        <f>Average!H58-Average!H495</f>
        <v>#VALUE!</v>
      </c>
      <c r="I58" s="16" t="e">
        <f>Average!I58-Average!I495</f>
        <v>#VALUE!</v>
      </c>
      <c r="J58" s="16" t="e">
        <f>Average!J58-Average!J495</f>
        <v>#VALUE!</v>
      </c>
      <c r="K58" s="16" t="e">
        <f>Average!K58-Average!K495</f>
        <v>#VALUE!</v>
      </c>
      <c r="L58" s="16" t="e">
        <f>Average!L58-Average!L495</f>
        <v>#VALUE!</v>
      </c>
      <c r="M58" s="16" t="e">
        <f>Average!M58-Average!M495</f>
        <v>#VALUE!</v>
      </c>
      <c r="N58" s="16" t="e">
        <f>Average!N58-Average!N495</f>
        <v>#VALUE!</v>
      </c>
    </row>
    <row r="59" spans="1:14" x14ac:dyDescent="0.2">
      <c r="A59" s="16">
        <f>Average!A59</f>
        <v>53</v>
      </c>
      <c r="B59" s="17" t="str">
        <f>Average!B59</f>
        <v xml:space="preserve">CSRP3 </v>
      </c>
      <c r="C59" s="16" t="e">
        <f>Average!C59-Average!C495</f>
        <v>#VALUE!</v>
      </c>
      <c r="D59" s="16" t="e">
        <f>Average!D59-Average!D495</f>
        <v>#VALUE!</v>
      </c>
      <c r="E59" s="16" t="e">
        <f>Average!E59-Average!E495</f>
        <v>#VALUE!</v>
      </c>
      <c r="F59" s="16" t="e">
        <f>Average!F59-Average!F495</f>
        <v>#VALUE!</v>
      </c>
      <c r="G59" s="16" t="e">
        <f>Average!G59-Average!G495</f>
        <v>#VALUE!</v>
      </c>
      <c r="H59" s="16" t="e">
        <f>Average!H59-Average!H495</f>
        <v>#VALUE!</v>
      </c>
      <c r="I59" s="16" t="e">
        <f>Average!I59-Average!I495</f>
        <v>#VALUE!</v>
      </c>
      <c r="J59" s="16" t="e">
        <f>Average!J59-Average!J495</f>
        <v>#VALUE!</v>
      </c>
      <c r="K59" s="16" t="e">
        <f>Average!K59-Average!K495</f>
        <v>#VALUE!</v>
      </c>
      <c r="L59" s="16" t="e">
        <f>Average!L59-Average!L495</f>
        <v>#VALUE!</v>
      </c>
      <c r="M59" s="16" t="e">
        <f>Average!M59-Average!M495</f>
        <v>#VALUE!</v>
      </c>
      <c r="N59" s="16" t="e">
        <f>Average!N59-Average!N495</f>
        <v>#VALUE!</v>
      </c>
    </row>
    <row r="60" spans="1:14" x14ac:dyDescent="0.2">
      <c r="A60" s="16">
        <f>Average!A60</f>
        <v>54</v>
      </c>
      <c r="B60" s="17" t="str">
        <f>Average!B60</f>
        <v>CTNNAL1</v>
      </c>
      <c r="C60" s="16" t="e">
        <f>Average!C60-Average!C495</f>
        <v>#VALUE!</v>
      </c>
      <c r="D60" s="16" t="e">
        <f>Average!D60-Average!D495</f>
        <v>#VALUE!</v>
      </c>
      <c r="E60" s="16" t="e">
        <f>Average!E60-Average!E495</f>
        <v>#VALUE!</v>
      </c>
      <c r="F60" s="16" t="e">
        <f>Average!F60-Average!F495</f>
        <v>#VALUE!</v>
      </c>
      <c r="G60" s="16" t="e">
        <f>Average!G60-Average!G495</f>
        <v>#VALUE!</v>
      </c>
      <c r="H60" s="16" t="e">
        <f>Average!H60-Average!H495</f>
        <v>#VALUE!</v>
      </c>
      <c r="I60" s="16" t="e">
        <f>Average!I60-Average!I495</f>
        <v>#VALUE!</v>
      </c>
      <c r="J60" s="16" t="e">
        <f>Average!J60-Average!J495</f>
        <v>#VALUE!</v>
      </c>
      <c r="K60" s="16" t="e">
        <f>Average!K60-Average!K495</f>
        <v>#VALUE!</v>
      </c>
      <c r="L60" s="16" t="e">
        <f>Average!L60-Average!L495</f>
        <v>#VALUE!</v>
      </c>
      <c r="M60" s="16" t="e">
        <f>Average!M60-Average!M495</f>
        <v>#VALUE!</v>
      </c>
      <c r="N60" s="16" t="e">
        <f>Average!N60-Average!N495</f>
        <v>#VALUE!</v>
      </c>
    </row>
    <row r="61" spans="1:14" x14ac:dyDescent="0.2">
      <c r="A61" s="16">
        <f>Average!A61</f>
        <v>55</v>
      </c>
      <c r="B61" s="17" t="str">
        <f>Average!B61</f>
        <v>CTNND1</v>
      </c>
      <c r="C61" s="16" t="e">
        <f>Average!C61-Average!C495</f>
        <v>#VALUE!</v>
      </c>
      <c r="D61" s="16" t="e">
        <f>Average!D61-Average!D495</f>
        <v>#VALUE!</v>
      </c>
      <c r="E61" s="16" t="e">
        <f>Average!E61-Average!E495</f>
        <v>#VALUE!</v>
      </c>
      <c r="F61" s="16" t="e">
        <f>Average!F61-Average!F495</f>
        <v>#VALUE!</v>
      </c>
      <c r="G61" s="16" t="e">
        <f>Average!G61-Average!G495</f>
        <v>#VALUE!</v>
      </c>
      <c r="H61" s="16" t="e">
        <f>Average!H61-Average!H495</f>
        <v>#VALUE!</v>
      </c>
      <c r="I61" s="16" t="e">
        <f>Average!I61-Average!I495</f>
        <v>#VALUE!</v>
      </c>
      <c r="J61" s="16" t="e">
        <f>Average!J61-Average!J495</f>
        <v>#VALUE!</v>
      </c>
      <c r="K61" s="16" t="e">
        <f>Average!K61-Average!K495</f>
        <v>#VALUE!</v>
      </c>
      <c r="L61" s="16" t="e">
        <f>Average!L61-Average!L495</f>
        <v>#VALUE!</v>
      </c>
      <c r="M61" s="16" t="e">
        <f>Average!M61-Average!M495</f>
        <v>#VALUE!</v>
      </c>
      <c r="N61" s="16" t="e">
        <f>Average!N61-Average!N495</f>
        <v>#VALUE!</v>
      </c>
    </row>
    <row r="62" spans="1:14" x14ac:dyDescent="0.2">
      <c r="A62" s="16">
        <f>Average!A62</f>
        <v>56</v>
      </c>
      <c r="B62" s="17" t="str">
        <f>Average!B62</f>
        <v xml:space="preserve">Cyclophilin F </v>
      </c>
      <c r="C62" s="16" t="e">
        <f>Average!C62-Average!C495</f>
        <v>#VALUE!</v>
      </c>
      <c r="D62" s="16" t="e">
        <f>Average!D62-Average!D495</f>
        <v>#VALUE!</v>
      </c>
      <c r="E62" s="16" t="e">
        <f>Average!E62-Average!E495</f>
        <v>#VALUE!</v>
      </c>
      <c r="F62" s="16" t="e">
        <f>Average!F62-Average!F495</f>
        <v>#VALUE!</v>
      </c>
      <c r="G62" s="16" t="e">
        <f>Average!G62-Average!G495</f>
        <v>#VALUE!</v>
      </c>
      <c r="H62" s="16" t="e">
        <f>Average!H62-Average!H495</f>
        <v>#VALUE!</v>
      </c>
      <c r="I62" s="16" t="e">
        <f>Average!I62-Average!I495</f>
        <v>#VALUE!</v>
      </c>
      <c r="J62" s="16" t="e">
        <f>Average!J62-Average!J495</f>
        <v>#VALUE!</v>
      </c>
      <c r="K62" s="16" t="e">
        <f>Average!K62-Average!K495</f>
        <v>#VALUE!</v>
      </c>
      <c r="L62" s="16" t="e">
        <f>Average!L62-Average!L495</f>
        <v>#VALUE!</v>
      </c>
      <c r="M62" s="16" t="e">
        <f>Average!M62-Average!M495</f>
        <v>#VALUE!</v>
      </c>
      <c r="N62" s="16" t="e">
        <f>Average!N62-Average!N495</f>
        <v>#VALUE!</v>
      </c>
    </row>
    <row r="63" spans="1:14" x14ac:dyDescent="0.2">
      <c r="A63" s="16">
        <f>Average!A63</f>
        <v>57</v>
      </c>
      <c r="B63" s="17" t="str">
        <f>Average!B63</f>
        <v>Cytochrome b5</v>
      </c>
      <c r="C63" s="16" t="e">
        <f>Average!C63-Average!C495</f>
        <v>#VALUE!</v>
      </c>
      <c r="D63" s="16" t="e">
        <f>Average!D63-Average!D495</f>
        <v>#VALUE!</v>
      </c>
      <c r="E63" s="16" t="e">
        <f>Average!E63-Average!E495</f>
        <v>#VALUE!</v>
      </c>
      <c r="F63" s="16" t="e">
        <f>Average!F63-Average!F495</f>
        <v>#VALUE!</v>
      </c>
      <c r="G63" s="16" t="e">
        <f>Average!G63-Average!G495</f>
        <v>#VALUE!</v>
      </c>
      <c r="H63" s="16" t="e">
        <f>Average!H63-Average!H495</f>
        <v>#VALUE!</v>
      </c>
      <c r="I63" s="16" t="e">
        <f>Average!I63-Average!I495</f>
        <v>#VALUE!</v>
      </c>
      <c r="J63" s="16" t="e">
        <f>Average!J63-Average!J495</f>
        <v>#VALUE!</v>
      </c>
      <c r="K63" s="16" t="e">
        <f>Average!K63-Average!K495</f>
        <v>#VALUE!</v>
      </c>
      <c r="L63" s="16" t="e">
        <f>Average!L63-Average!L495</f>
        <v>#VALUE!</v>
      </c>
      <c r="M63" s="16" t="e">
        <f>Average!M63-Average!M495</f>
        <v>#VALUE!</v>
      </c>
      <c r="N63" s="16" t="e">
        <f>Average!N63-Average!N495</f>
        <v>#VALUE!</v>
      </c>
    </row>
    <row r="64" spans="1:14" x14ac:dyDescent="0.2">
      <c r="A64" s="16">
        <f>Average!A64</f>
        <v>58</v>
      </c>
      <c r="B64" s="17" t="str">
        <f>Average!B64</f>
        <v>DCAMKL1</v>
      </c>
      <c r="C64" s="16" t="e">
        <f>Average!C64-Average!C495</f>
        <v>#VALUE!</v>
      </c>
      <c r="D64" s="16" t="e">
        <f>Average!D64-Average!D495</f>
        <v>#VALUE!</v>
      </c>
      <c r="E64" s="16" t="e">
        <f>Average!E64-Average!E495</f>
        <v>#VALUE!</v>
      </c>
      <c r="F64" s="16" t="e">
        <f>Average!F64-Average!F495</f>
        <v>#VALUE!</v>
      </c>
      <c r="G64" s="16" t="e">
        <f>Average!G64-Average!G495</f>
        <v>#VALUE!</v>
      </c>
      <c r="H64" s="16" t="e">
        <f>Average!H64-Average!H495</f>
        <v>#VALUE!</v>
      </c>
      <c r="I64" s="16" t="e">
        <f>Average!I64-Average!I495</f>
        <v>#VALUE!</v>
      </c>
      <c r="J64" s="16" t="e">
        <f>Average!J64-Average!J495</f>
        <v>#VALUE!</v>
      </c>
      <c r="K64" s="16" t="e">
        <f>Average!K64-Average!K495</f>
        <v>#VALUE!</v>
      </c>
      <c r="L64" s="16" t="e">
        <f>Average!L64-Average!L495</f>
        <v>#VALUE!</v>
      </c>
      <c r="M64" s="16" t="e">
        <f>Average!M64-Average!M495</f>
        <v>#VALUE!</v>
      </c>
      <c r="N64" s="16" t="e">
        <f>Average!N64-Average!N495</f>
        <v>#VALUE!</v>
      </c>
    </row>
    <row r="65" spans="1:14" x14ac:dyDescent="0.2">
      <c r="A65" s="16">
        <f>Average!A65</f>
        <v>59</v>
      </c>
      <c r="B65" s="17" t="str">
        <f>Average!B65</f>
        <v>Dematin</v>
      </c>
      <c r="C65" s="16" t="e">
        <f>Average!C65-Average!C495</f>
        <v>#VALUE!</v>
      </c>
      <c r="D65" s="16" t="e">
        <f>Average!D65-Average!D495</f>
        <v>#VALUE!</v>
      </c>
      <c r="E65" s="16" t="e">
        <f>Average!E65-Average!E495</f>
        <v>#VALUE!</v>
      </c>
      <c r="F65" s="16" t="e">
        <f>Average!F65-Average!F495</f>
        <v>#VALUE!</v>
      </c>
      <c r="G65" s="16" t="e">
        <f>Average!G65-Average!G495</f>
        <v>#VALUE!</v>
      </c>
      <c r="H65" s="16" t="e">
        <f>Average!H65-Average!H495</f>
        <v>#VALUE!</v>
      </c>
      <c r="I65" s="16" t="e">
        <f>Average!I65-Average!I495</f>
        <v>#VALUE!</v>
      </c>
      <c r="J65" s="16" t="e">
        <f>Average!J65-Average!J495</f>
        <v>#VALUE!</v>
      </c>
      <c r="K65" s="16" t="e">
        <f>Average!K65-Average!K495</f>
        <v>#VALUE!</v>
      </c>
      <c r="L65" s="16" t="e">
        <f>Average!L65-Average!L495</f>
        <v>#VALUE!</v>
      </c>
      <c r="M65" s="16" t="e">
        <f>Average!M65-Average!M495</f>
        <v>#VALUE!</v>
      </c>
      <c r="N65" s="16" t="e">
        <f>Average!N65-Average!N495</f>
        <v>#VALUE!</v>
      </c>
    </row>
    <row r="66" spans="1:14" x14ac:dyDescent="0.2">
      <c r="A66" s="16">
        <f>Average!A66</f>
        <v>60</v>
      </c>
      <c r="B66" s="17" t="str">
        <f>Average!B66</f>
        <v>DIAPH1</v>
      </c>
      <c r="C66" s="16" t="e">
        <f>Average!C66-Average!C495</f>
        <v>#VALUE!</v>
      </c>
      <c r="D66" s="16" t="e">
        <f>Average!D66-Average!D495</f>
        <v>#VALUE!</v>
      </c>
      <c r="E66" s="16" t="e">
        <f>Average!E66-Average!E495</f>
        <v>#VALUE!</v>
      </c>
      <c r="F66" s="16" t="e">
        <f>Average!F66-Average!F495</f>
        <v>#VALUE!</v>
      </c>
      <c r="G66" s="16" t="e">
        <f>Average!G66-Average!G495</f>
        <v>#VALUE!</v>
      </c>
      <c r="H66" s="16" t="e">
        <f>Average!H66-Average!H495</f>
        <v>#VALUE!</v>
      </c>
      <c r="I66" s="16" t="e">
        <f>Average!I66-Average!I495</f>
        <v>#VALUE!</v>
      </c>
      <c r="J66" s="16" t="e">
        <f>Average!J66-Average!J495</f>
        <v>#VALUE!</v>
      </c>
      <c r="K66" s="16" t="e">
        <f>Average!K66-Average!K495</f>
        <v>#VALUE!</v>
      </c>
      <c r="L66" s="16" t="e">
        <f>Average!L66-Average!L495</f>
        <v>#VALUE!</v>
      </c>
      <c r="M66" s="16" t="e">
        <f>Average!M66-Average!M495</f>
        <v>#VALUE!</v>
      </c>
      <c r="N66" s="16" t="e">
        <f>Average!N66-Average!N495</f>
        <v>#VALUE!</v>
      </c>
    </row>
    <row r="67" spans="1:14" x14ac:dyDescent="0.2">
      <c r="A67" s="16">
        <f>Average!A67</f>
        <v>61</v>
      </c>
      <c r="B67" s="17" t="str">
        <f>Average!B67</f>
        <v>DKC1</v>
      </c>
      <c r="C67" s="16" t="e">
        <f>Average!C67-Average!C495</f>
        <v>#VALUE!</v>
      </c>
      <c r="D67" s="16" t="e">
        <f>Average!D67-Average!D495</f>
        <v>#VALUE!</v>
      </c>
      <c r="E67" s="16" t="e">
        <f>Average!E67-Average!E495</f>
        <v>#VALUE!</v>
      </c>
      <c r="F67" s="16" t="e">
        <f>Average!F67-Average!F495</f>
        <v>#VALUE!</v>
      </c>
      <c r="G67" s="16" t="e">
        <f>Average!G67-Average!G495</f>
        <v>#VALUE!</v>
      </c>
      <c r="H67" s="16" t="e">
        <f>Average!H67-Average!H495</f>
        <v>#VALUE!</v>
      </c>
      <c r="I67" s="16" t="e">
        <f>Average!I67-Average!I495</f>
        <v>#VALUE!</v>
      </c>
      <c r="J67" s="16" t="e">
        <f>Average!J67-Average!J495</f>
        <v>#VALUE!</v>
      </c>
      <c r="K67" s="16" t="e">
        <f>Average!K67-Average!K495</f>
        <v>#VALUE!</v>
      </c>
      <c r="L67" s="16" t="e">
        <f>Average!L67-Average!L495</f>
        <v>#VALUE!</v>
      </c>
      <c r="M67" s="16" t="e">
        <f>Average!M67-Average!M495</f>
        <v>#VALUE!</v>
      </c>
      <c r="N67" s="16" t="e">
        <f>Average!N67-Average!N495</f>
        <v>#VALUE!</v>
      </c>
    </row>
    <row r="68" spans="1:14" x14ac:dyDescent="0.2">
      <c r="A68" s="16">
        <f>Average!A68</f>
        <v>62</v>
      </c>
      <c r="B68" s="17" t="str">
        <f>Average!B68</f>
        <v xml:space="preserve">DLST </v>
      </c>
      <c r="C68" s="16" t="e">
        <f>Average!C68-Average!C495</f>
        <v>#VALUE!</v>
      </c>
      <c r="D68" s="16" t="e">
        <f>Average!D68-Average!D495</f>
        <v>#VALUE!</v>
      </c>
      <c r="E68" s="16" t="e">
        <f>Average!E68-Average!E495</f>
        <v>#VALUE!</v>
      </c>
      <c r="F68" s="16" t="e">
        <f>Average!F68-Average!F495</f>
        <v>#VALUE!</v>
      </c>
      <c r="G68" s="16" t="e">
        <f>Average!G68-Average!G495</f>
        <v>#VALUE!</v>
      </c>
      <c r="H68" s="16" t="e">
        <f>Average!H68-Average!H495</f>
        <v>#VALUE!</v>
      </c>
      <c r="I68" s="16" t="e">
        <f>Average!I68-Average!I495</f>
        <v>#VALUE!</v>
      </c>
      <c r="J68" s="16" t="e">
        <f>Average!J68-Average!J495</f>
        <v>#VALUE!</v>
      </c>
      <c r="K68" s="16" t="e">
        <f>Average!K68-Average!K495</f>
        <v>#VALUE!</v>
      </c>
      <c r="L68" s="16" t="e">
        <f>Average!L68-Average!L495</f>
        <v>#VALUE!</v>
      </c>
      <c r="M68" s="16" t="e">
        <f>Average!M68-Average!M495</f>
        <v>#VALUE!</v>
      </c>
      <c r="N68" s="16" t="e">
        <f>Average!N68-Average!N495</f>
        <v>#VALUE!</v>
      </c>
    </row>
    <row r="69" spans="1:14" x14ac:dyDescent="0.2">
      <c r="A69" s="16">
        <f>Average!A69</f>
        <v>63</v>
      </c>
      <c r="B69" s="17" t="str">
        <f>Average!B69</f>
        <v>DMRT1</v>
      </c>
      <c r="C69" s="16" t="e">
        <f>Average!C69-Average!C495</f>
        <v>#VALUE!</v>
      </c>
      <c r="D69" s="16" t="e">
        <f>Average!D69-Average!D495</f>
        <v>#VALUE!</v>
      </c>
      <c r="E69" s="16" t="e">
        <f>Average!E69-Average!E495</f>
        <v>#VALUE!</v>
      </c>
      <c r="F69" s="16" t="e">
        <f>Average!F69-Average!F495</f>
        <v>#VALUE!</v>
      </c>
      <c r="G69" s="16" t="e">
        <f>Average!G69-Average!G495</f>
        <v>#VALUE!</v>
      </c>
      <c r="H69" s="16" t="e">
        <f>Average!H69-Average!H495</f>
        <v>#VALUE!</v>
      </c>
      <c r="I69" s="16" t="e">
        <f>Average!I69-Average!I495</f>
        <v>#VALUE!</v>
      </c>
      <c r="J69" s="16" t="e">
        <f>Average!J69-Average!J495</f>
        <v>#VALUE!</v>
      </c>
      <c r="K69" s="16" t="e">
        <f>Average!K69-Average!K495</f>
        <v>#VALUE!</v>
      </c>
      <c r="L69" s="16" t="e">
        <f>Average!L69-Average!L495</f>
        <v>#VALUE!</v>
      </c>
      <c r="M69" s="16" t="e">
        <f>Average!M69-Average!M495</f>
        <v>#VALUE!</v>
      </c>
      <c r="N69" s="16" t="e">
        <f>Average!N69-Average!N495</f>
        <v>#VALUE!</v>
      </c>
    </row>
    <row r="70" spans="1:14" x14ac:dyDescent="0.2">
      <c r="A70" s="16">
        <f>Average!A70</f>
        <v>64</v>
      </c>
      <c r="B70" s="17" t="str">
        <f>Average!B70</f>
        <v>Dystrophin</v>
      </c>
      <c r="C70" s="16" t="e">
        <f>Average!C70-Average!C495</f>
        <v>#VALUE!</v>
      </c>
      <c r="D70" s="16" t="e">
        <f>Average!D70-Average!D495</f>
        <v>#VALUE!</v>
      </c>
      <c r="E70" s="16" t="e">
        <f>Average!E70-Average!E495</f>
        <v>#VALUE!</v>
      </c>
      <c r="F70" s="16" t="e">
        <f>Average!F70-Average!F495</f>
        <v>#VALUE!</v>
      </c>
      <c r="G70" s="16" t="e">
        <f>Average!G70-Average!G495</f>
        <v>#VALUE!</v>
      </c>
      <c r="H70" s="16" t="e">
        <f>Average!H70-Average!H495</f>
        <v>#VALUE!</v>
      </c>
      <c r="I70" s="16" t="e">
        <f>Average!I70-Average!I495</f>
        <v>#VALUE!</v>
      </c>
      <c r="J70" s="16" t="e">
        <f>Average!J70-Average!J495</f>
        <v>#VALUE!</v>
      </c>
      <c r="K70" s="16" t="e">
        <f>Average!K70-Average!K495</f>
        <v>#VALUE!</v>
      </c>
      <c r="L70" s="16" t="e">
        <f>Average!L70-Average!L495</f>
        <v>#VALUE!</v>
      </c>
      <c r="M70" s="16" t="e">
        <f>Average!M70-Average!M495</f>
        <v>#VALUE!</v>
      </c>
      <c r="N70" s="16" t="e">
        <f>Average!N70-Average!N495</f>
        <v>#VALUE!</v>
      </c>
    </row>
    <row r="71" spans="1:14" x14ac:dyDescent="0.2">
      <c r="A71" s="16">
        <f>Average!A71</f>
        <v>65</v>
      </c>
      <c r="B71" s="17" t="str">
        <f>Average!B71</f>
        <v>Ebf4</v>
      </c>
      <c r="C71" s="16" t="e">
        <f>Average!C71-Average!C495</f>
        <v>#VALUE!</v>
      </c>
      <c r="D71" s="16" t="e">
        <f>Average!D71-Average!D495</f>
        <v>#VALUE!</v>
      </c>
      <c r="E71" s="16" t="e">
        <f>Average!E71-Average!E495</f>
        <v>#VALUE!</v>
      </c>
      <c r="F71" s="16" t="e">
        <f>Average!F71-Average!F495</f>
        <v>#VALUE!</v>
      </c>
      <c r="G71" s="16" t="e">
        <f>Average!G71-Average!G495</f>
        <v>#VALUE!</v>
      </c>
      <c r="H71" s="16" t="e">
        <f>Average!H71-Average!H495</f>
        <v>#VALUE!</v>
      </c>
      <c r="I71" s="16" t="e">
        <f>Average!I71-Average!I495</f>
        <v>#VALUE!</v>
      </c>
      <c r="J71" s="16" t="e">
        <f>Average!J71-Average!J495</f>
        <v>#VALUE!</v>
      </c>
      <c r="K71" s="16" t="e">
        <f>Average!K71-Average!K495</f>
        <v>#VALUE!</v>
      </c>
      <c r="L71" s="16" t="e">
        <f>Average!L71-Average!L495</f>
        <v>#VALUE!</v>
      </c>
      <c r="M71" s="16" t="e">
        <f>Average!M71-Average!M495</f>
        <v>#VALUE!</v>
      </c>
      <c r="N71" s="16" t="e">
        <f>Average!N71-Average!N495</f>
        <v>#VALUE!</v>
      </c>
    </row>
    <row r="72" spans="1:14" x14ac:dyDescent="0.2">
      <c r="A72" s="16">
        <f>Average!A72</f>
        <v>66</v>
      </c>
      <c r="B72" s="17" t="str">
        <f>Average!B72</f>
        <v>EBP50</v>
      </c>
      <c r="C72" s="16" t="e">
        <f>Average!C72-Average!C495</f>
        <v>#VALUE!</v>
      </c>
      <c r="D72" s="16" t="e">
        <f>Average!D72-Average!D495</f>
        <v>#VALUE!</v>
      </c>
      <c r="E72" s="16" t="e">
        <f>Average!E72-Average!E495</f>
        <v>#VALUE!</v>
      </c>
      <c r="F72" s="16" t="e">
        <f>Average!F72-Average!F495</f>
        <v>#VALUE!</v>
      </c>
      <c r="G72" s="16" t="e">
        <f>Average!G72-Average!G495</f>
        <v>#VALUE!</v>
      </c>
      <c r="H72" s="16" t="e">
        <f>Average!H72-Average!H495</f>
        <v>#VALUE!</v>
      </c>
      <c r="I72" s="16" t="e">
        <f>Average!I72-Average!I495</f>
        <v>#VALUE!</v>
      </c>
      <c r="J72" s="16" t="e">
        <f>Average!J72-Average!J495</f>
        <v>#VALUE!</v>
      </c>
      <c r="K72" s="16" t="e">
        <f>Average!K72-Average!K495</f>
        <v>#VALUE!</v>
      </c>
      <c r="L72" s="16" t="e">
        <f>Average!L72-Average!L495</f>
        <v>#VALUE!</v>
      </c>
      <c r="M72" s="16" t="e">
        <f>Average!M72-Average!M495</f>
        <v>#VALUE!</v>
      </c>
      <c r="N72" s="16" t="e">
        <f>Average!N72-Average!N495</f>
        <v>#VALUE!</v>
      </c>
    </row>
    <row r="73" spans="1:14" x14ac:dyDescent="0.2">
      <c r="A73" s="16">
        <f>Average!A73</f>
        <v>67</v>
      </c>
      <c r="B73" s="17" t="str">
        <f>Average!B73</f>
        <v>ECHDC1</v>
      </c>
      <c r="C73" s="16" t="e">
        <f>Average!C73-Average!C495</f>
        <v>#VALUE!</v>
      </c>
      <c r="D73" s="16" t="e">
        <f>Average!D73-Average!D495</f>
        <v>#VALUE!</v>
      </c>
      <c r="E73" s="16" t="e">
        <f>Average!E73-Average!E495</f>
        <v>#VALUE!</v>
      </c>
      <c r="F73" s="16" t="e">
        <f>Average!F73-Average!F495</f>
        <v>#VALUE!</v>
      </c>
      <c r="G73" s="16" t="e">
        <f>Average!G73-Average!G495</f>
        <v>#VALUE!</v>
      </c>
      <c r="H73" s="16" t="e">
        <f>Average!H73-Average!H495</f>
        <v>#VALUE!</v>
      </c>
      <c r="I73" s="16" t="e">
        <f>Average!I73-Average!I495</f>
        <v>#VALUE!</v>
      </c>
      <c r="J73" s="16" t="e">
        <f>Average!J73-Average!J495</f>
        <v>#VALUE!</v>
      </c>
      <c r="K73" s="16" t="e">
        <f>Average!K73-Average!K495</f>
        <v>#VALUE!</v>
      </c>
      <c r="L73" s="16" t="e">
        <f>Average!L73-Average!L495</f>
        <v>#VALUE!</v>
      </c>
      <c r="M73" s="16" t="e">
        <f>Average!M73-Average!M495</f>
        <v>#VALUE!</v>
      </c>
      <c r="N73" s="16" t="e">
        <f>Average!N73-Average!N495</f>
        <v>#VALUE!</v>
      </c>
    </row>
    <row r="74" spans="1:14" x14ac:dyDescent="0.2">
      <c r="A74" s="16">
        <f>Average!A74</f>
        <v>68</v>
      </c>
      <c r="B74" s="17" t="str">
        <f>Average!B74</f>
        <v>EHHADH</v>
      </c>
      <c r="C74" s="16" t="e">
        <f>Average!C74-Average!C495</f>
        <v>#VALUE!</v>
      </c>
      <c r="D74" s="16" t="e">
        <f>Average!D74-Average!D495</f>
        <v>#VALUE!</v>
      </c>
      <c r="E74" s="16" t="e">
        <f>Average!E74-Average!E495</f>
        <v>#VALUE!</v>
      </c>
      <c r="F74" s="16" t="e">
        <f>Average!F74-Average!F495</f>
        <v>#VALUE!</v>
      </c>
      <c r="G74" s="16" t="e">
        <f>Average!G74-Average!G495</f>
        <v>#VALUE!</v>
      </c>
      <c r="H74" s="16" t="e">
        <f>Average!H74-Average!H495</f>
        <v>#VALUE!</v>
      </c>
      <c r="I74" s="16" t="e">
        <f>Average!I74-Average!I495</f>
        <v>#VALUE!</v>
      </c>
      <c r="J74" s="16" t="e">
        <f>Average!J74-Average!J495</f>
        <v>#VALUE!</v>
      </c>
      <c r="K74" s="16" t="e">
        <f>Average!K74-Average!K495</f>
        <v>#VALUE!</v>
      </c>
      <c r="L74" s="16" t="e">
        <f>Average!L74-Average!L495</f>
        <v>#VALUE!</v>
      </c>
      <c r="M74" s="16" t="e">
        <f>Average!M74-Average!M495</f>
        <v>#VALUE!</v>
      </c>
      <c r="N74" s="16" t="e">
        <f>Average!N74-Average!N495</f>
        <v>#VALUE!</v>
      </c>
    </row>
    <row r="75" spans="1:14" x14ac:dyDescent="0.2">
      <c r="A75" s="16">
        <f>Average!A75</f>
        <v>69</v>
      </c>
      <c r="B75" s="17" t="str">
        <f>Average!B75</f>
        <v xml:space="preserve">EIF3D </v>
      </c>
      <c r="C75" s="16" t="e">
        <f>Average!C75-Average!C495</f>
        <v>#VALUE!</v>
      </c>
      <c r="D75" s="16" t="e">
        <f>Average!D75-Average!D495</f>
        <v>#VALUE!</v>
      </c>
      <c r="E75" s="16" t="e">
        <f>Average!E75-Average!E495</f>
        <v>#VALUE!</v>
      </c>
      <c r="F75" s="16" t="e">
        <f>Average!F75-Average!F495</f>
        <v>#VALUE!</v>
      </c>
      <c r="G75" s="16" t="e">
        <f>Average!G75-Average!G495</f>
        <v>#VALUE!</v>
      </c>
      <c r="H75" s="16" t="e">
        <f>Average!H75-Average!H495</f>
        <v>#VALUE!</v>
      </c>
      <c r="I75" s="16" t="e">
        <f>Average!I75-Average!I495</f>
        <v>#VALUE!</v>
      </c>
      <c r="J75" s="16" t="e">
        <f>Average!J75-Average!J495</f>
        <v>#VALUE!</v>
      </c>
      <c r="K75" s="16" t="e">
        <f>Average!K75-Average!K495</f>
        <v>#VALUE!</v>
      </c>
      <c r="L75" s="16" t="e">
        <f>Average!L75-Average!L495</f>
        <v>#VALUE!</v>
      </c>
      <c r="M75" s="16" t="e">
        <f>Average!M75-Average!M495</f>
        <v>#VALUE!</v>
      </c>
      <c r="N75" s="16" t="e">
        <f>Average!N75-Average!N495</f>
        <v>#VALUE!</v>
      </c>
    </row>
    <row r="76" spans="1:14" x14ac:dyDescent="0.2">
      <c r="A76" s="16">
        <f>Average!A76</f>
        <v>70</v>
      </c>
      <c r="B76" s="17" t="str">
        <f>Average!B76</f>
        <v>eIF4A2</v>
      </c>
      <c r="C76" s="16" t="e">
        <f>Average!C76-Average!C495</f>
        <v>#VALUE!</v>
      </c>
      <c r="D76" s="16" t="e">
        <f>Average!D76-Average!D495</f>
        <v>#VALUE!</v>
      </c>
      <c r="E76" s="16" t="e">
        <f>Average!E76-Average!E495</f>
        <v>#VALUE!</v>
      </c>
      <c r="F76" s="16" t="e">
        <f>Average!F76-Average!F495</f>
        <v>#VALUE!</v>
      </c>
      <c r="G76" s="16" t="e">
        <f>Average!G76-Average!G495</f>
        <v>#VALUE!</v>
      </c>
      <c r="H76" s="16" t="e">
        <f>Average!H76-Average!H495</f>
        <v>#VALUE!</v>
      </c>
      <c r="I76" s="16" t="e">
        <f>Average!I76-Average!I495</f>
        <v>#VALUE!</v>
      </c>
      <c r="J76" s="16" t="e">
        <f>Average!J76-Average!J495</f>
        <v>#VALUE!</v>
      </c>
      <c r="K76" s="16" t="e">
        <f>Average!K76-Average!K495</f>
        <v>#VALUE!</v>
      </c>
      <c r="L76" s="16" t="e">
        <f>Average!L76-Average!L495</f>
        <v>#VALUE!</v>
      </c>
      <c r="M76" s="16" t="e">
        <f>Average!M76-Average!M495</f>
        <v>#VALUE!</v>
      </c>
      <c r="N76" s="16" t="e">
        <f>Average!N76-Average!N495</f>
        <v>#VALUE!</v>
      </c>
    </row>
    <row r="77" spans="1:14" x14ac:dyDescent="0.2">
      <c r="A77" s="16">
        <f>Average!A77</f>
        <v>71</v>
      </c>
      <c r="B77" s="17" t="str">
        <f>Average!B77</f>
        <v>eIF4GII</v>
      </c>
      <c r="C77" s="16" t="e">
        <f>Average!C77-Average!C495</f>
        <v>#VALUE!</v>
      </c>
      <c r="D77" s="16" t="e">
        <f>Average!D77-Average!D495</f>
        <v>#VALUE!</v>
      </c>
      <c r="E77" s="16" t="e">
        <f>Average!E77-Average!E495</f>
        <v>#VALUE!</v>
      </c>
      <c r="F77" s="16" t="e">
        <f>Average!F77-Average!F495</f>
        <v>#VALUE!</v>
      </c>
      <c r="G77" s="16" t="e">
        <f>Average!G77-Average!G495</f>
        <v>#VALUE!</v>
      </c>
      <c r="H77" s="16" t="e">
        <f>Average!H77-Average!H495</f>
        <v>#VALUE!</v>
      </c>
      <c r="I77" s="16" t="e">
        <f>Average!I77-Average!I495</f>
        <v>#VALUE!</v>
      </c>
      <c r="J77" s="16" t="e">
        <f>Average!J77-Average!J495</f>
        <v>#VALUE!</v>
      </c>
      <c r="K77" s="16" t="e">
        <f>Average!K77-Average!K495</f>
        <v>#VALUE!</v>
      </c>
      <c r="L77" s="16" t="e">
        <f>Average!L77-Average!L495</f>
        <v>#VALUE!</v>
      </c>
      <c r="M77" s="16" t="e">
        <f>Average!M77-Average!M495</f>
        <v>#VALUE!</v>
      </c>
      <c r="N77" s="16" t="e">
        <f>Average!N77-Average!N495</f>
        <v>#VALUE!</v>
      </c>
    </row>
    <row r="78" spans="1:14" x14ac:dyDescent="0.2">
      <c r="A78" s="16">
        <f>Average!A78</f>
        <v>72</v>
      </c>
      <c r="B78" s="17" t="str">
        <f>Average!B78</f>
        <v>ENDOD1</v>
      </c>
      <c r="C78" s="16" t="e">
        <f>Average!C78-Average!C495</f>
        <v>#VALUE!</v>
      </c>
      <c r="D78" s="16" t="e">
        <f>Average!D78-Average!D495</f>
        <v>#VALUE!</v>
      </c>
      <c r="E78" s="16" t="e">
        <f>Average!E78-Average!E495</f>
        <v>#VALUE!</v>
      </c>
      <c r="F78" s="16" t="e">
        <f>Average!F78-Average!F495</f>
        <v>#VALUE!</v>
      </c>
      <c r="G78" s="16" t="e">
        <f>Average!G78-Average!G495</f>
        <v>#VALUE!</v>
      </c>
      <c r="H78" s="16" t="e">
        <f>Average!H78-Average!H495</f>
        <v>#VALUE!</v>
      </c>
      <c r="I78" s="16" t="e">
        <f>Average!I78-Average!I495</f>
        <v>#VALUE!</v>
      </c>
      <c r="J78" s="16" t="e">
        <f>Average!J78-Average!J495</f>
        <v>#VALUE!</v>
      </c>
      <c r="K78" s="16" t="e">
        <f>Average!K78-Average!K495</f>
        <v>#VALUE!</v>
      </c>
      <c r="L78" s="16" t="e">
        <f>Average!L78-Average!L495</f>
        <v>#VALUE!</v>
      </c>
      <c r="M78" s="16" t="e">
        <f>Average!M78-Average!M495</f>
        <v>#VALUE!</v>
      </c>
      <c r="N78" s="16" t="e">
        <f>Average!N78-Average!N495</f>
        <v>#VALUE!</v>
      </c>
    </row>
    <row r="79" spans="1:14" x14ac:dyDescent="0.2">
      <c r="A79" s="16">
        <f>Average!A79</f>
        <v>73</v>
      </c>
      <c r="B79" s="17" t="str">
        <f>Average!B79</f>
        <v>EYA2</v>
      </c>
      <c r="C79" s="16" t="e">
        <f>Average!C79-Average!C495</f>
        <v>#VALUE!</v>
      </c>
      <c r="D79" s="16" t="e">
        <f>Average!D79-Average!D495</f>
        <v>#VALUE!</v>
      </c>
      <c r="E79" s="16" t="e">
        <f>Average!E79-Average!E495</f>
        <v>#VALUE!</v>
      </c>
      <c r="F79" s="16" t="e">
        <f>Average!F79-Average!F495</f>
        <v>#VALUE!</v>
      </c>
      <c r="G79" s="16" t="e">
        <f>Average!G79-Average!G495</f>
        <v>#VALUE!</v>
      </c>
      <c r="H79" s="16" t="e">
        <f>Average!H79-Average!H495</f>
        <v>#VALUE!</v>
      </c>
      <c r="I79" s="16" t="e">
        <f>Average!I79-Average!I495</f>
        <v>#VALUE!</v>
      </c>
      <c r="J79" s="16" t="e">
        <f>Average!J79-Average!J495</f>
        <v>#VALUE!</v>
      </c>
      <c r="K79" s="16" t="e">
        <f>Average!K79-Average!K495</f>
        <v>#VALUE!</v>
      </c>
      <c r="L79" s="16" t="e">
        <f>Average!L79-Average!L495</f>
        <v>#VALUE!</v>
      </c>
      <c r="M79" s="16" t="e">
        <f>Average!M79-Average!M495</f>
        <v>#VALUE!</v>
      </c>
      <c r="N79" s="16" t="e">
        <f>Average!N79-Average!N495</f>
        <v>#VALUE!</v>
      </c>
    </row>
    <row r="80" spans="1:14" x14ac:dyDescent="0.2">
      <c r="A80" s="16">
        <f>Average!A80</f>
        <v>74</v>
      </c>
      <c r="B80" s="17" t="str">
        <f>Average!B80</f>
        <v>Factor VIII</v>
      </c>
      <c r="C80" s="16" t="e">
        <f>Average!C80-Average!C495</f>
        <v>#VALUE!</v>
      </c>
      <c r="D80" s="16" t="e">
        <f>Average!D80-Average!D495</f>
        <v>#VALUE!</v>
      </c>
      <c r="E80" s="16" t="e">
        <f>Average!E80-Average!E495</f>
        <v>#VALUE!</v>
      </c>
      <c r="F80" s="16" t="e">
        <f>Average!F80-Average!F495</f>
        <v>#VALUE!</v>
      </c>
      <c r="G80" s="16" t="e">
        <f>Average!G80-Average!G495</f>
        <v>#VALUE!</v>
      </c>
      <c r="H80" s="16" t="e">
        <f>Average!H80-Average!H495</f>
        <v>#VALUE!</v>
      </c>
      <c r="I80" s="16" t="e">
        <f>Average!I80-Average!I495</f>
        <v>#VALUE!</v>
      </c>
      <c r="J80" s="16" t="e">
        <f>Average!J80-Average!J495</f>
        <v>#VALUE!</v>
      </c>
      <c r="K80" s="16" t="e">
        <f>Average!K80-Average!K495</f>
        <v>#VALUE!</v>
      </c>
      <c r="L80" s="16" t="e">
        <f>Average!L80-Average!L495</f>
        <v>#VALUE!</v>
      </c>
      <c r="M80" s="16" t="e">
        <f>Average!M80-Average!M495</f>
        <v>#VALUE!</v>
      </c>
      <c r="N80" s="16" t="e">
        <f>Average!N80-Average!N495</f>
        <v>#VALUE!</v>
      </c>
    </row>
    <row r="81" spans="1:14" x14ac:dyDescent="0.2">
      <c r="A81" s="16">
        <f>Average!A81</f>
        <v>75</v>
      </c>
      <c r="B81" s="17" t="str">
        <f>Average!B81</f>
        <v xml:space="preserve">Filaggrin </v>
      </c>
      <c r="C81" s="16" t="e">
        <f>Average!C81-Average!C495</f>
        <v>#VALUE!</v>
      </c>
      <c r="D81" s="16" t="e">
        <f>Average!D81-Average!D495</f>
        <v>#VALUE!</v>
      </c>
      <c r="E81" s="16" t="e">
        <f>Average!E81-Average!E495</f>
        <v>#VALUE!</v>
      </c>
      <c r="F81" s="16" t="e">
        <f>Average!F81-Average!F495</f>
        <v>#VALUE!</v>
      </c>
      <c r="G81" s="16" t="e">
        <f>Average!G81-Average!G495</f>
        <v>#VALUE!</v>
      </c>
      <c r="H81" s="16" t="e">
        <f>Average!H81-Average!H495</f>
        <v>#VALUE!</v>
      </c>
      <c r="I81" s="16" t="e">
        <f>Average!I81-Average!I495</f>
        <v>#VALUE!</v>
      </c>
      <c r="J81" s="16" t="e">
        <f>Average!J81-Average!J495</f>
        <v>#VALUE!</v>
      </c>
      <c r="K81" s="16" t="e">
        <f>Average!K81-Average!K495</f>
        <v>#VALUE!</v>
      </c>
      <c r="L81" s="16" t="e">
        <f>Average!L81-Average!L495</f>
        <v>#VALUE!</v>
      </c>
      <c r="M81" s="16" t="e">
        <f>Average!M81-Average!M495</f>
        <v>#VALUE!</v>
      </c>
      <c r="N81" s="16" t="e">
        <f>Average!N81-Average!N495</f>
        <v>#VALUE!</v>
      </c>
    </row>
    <row r="82" spans="1:14" x14ac:dyDescent="0.2">
      <c r="A82" s="16">
        <f>Average!A82</f>
        <v>76</v>
      </c>
      <c r="B82" s="17" t="str">
        <f>Average!B82</f>
        <v>FITM1</v>
      </c>
      <c r="C82" s="16" t="e">
        <f>Average!C82-Average!C495</f>
        <v>#VALUE!</v>
      </c>
      <c r="D82" s="16" t="e">
        <f>Average!D82-Average!D495</f>
        <v>#VALUE!</v>
      </c>
      <c r="E82" s="16" t="e">
        <f>Average!E82-Average!E495</f>
        <v>#VALUE!</v>
      </c>
      <c r="F82" s="16" t="e">
        <f>Average!F82-Average!F495</f>
        <v>#VALUE!</v>
      </c>
      <c r="G82" s="16" t="e">
        <f>Average!G82-Average!G495</f>
        <v>#VALUE!</v>
      </c>
      <c r="H82" s="16" t="e">
        <f>Average!H82-Average!H495</f>
        <v>#VALUE!</v>
      </c>
      <c r="I82" s="16" t="e">
        <f>Average!I82-Average!I495</f>
        <v>#VALUE!</v>
      </c>
      <c r="J82" s="16" t="e">
        <f>Average!J82-Average!J495</f>
        <v>#VALUE!</v>
      </c>
      <c r="K82" s="16" t="e">
        <f>Average!K82-Average!K495</f>
        <v>#VALUE!</v>
      </c>
      <c r="L82" s="16" t="e">
        <f>Average!L82-Average!L495</f>
        <v>#VALUE!</v>
      </c>
      <c r="M82" s="16" t="e">
        <f>Average!M82-Average!M495</f>
        <v>#VALUE!</v>
      </c>
      <c r="N82" s="16" t="e">
        <f>Average!N82-Average!N495</f>
        <v>#VALUE!</v>
      </c>
    </row>
    <row r="83" spans="1:14" x14ac:dyDescent="0.2">
      <c r="A83" s="16">
        <f>Average!A83</f>
        <v>77</v>
      </c>
      <c r="B83" s="17" t="str">
        <f>Average!B83</f>
        <v>GARS</v>
      </c>
      <c r="C83" s="16" t="e">
        <f>Average!C83-Average!C495</f>
        <v>#VALUE!</v>
      </c>
      <c r="D83" s="16" t="e">
        <f>Average!D83-Average!D495</f>
        <v>#VALUE!</v>
      </c>
      <c r="E83" s="16" t="e">
        <f>Average!E83-Average!E495</f>
        <v>#VALUE!</v>
      </c>
      <c r="F83" s="16" t="e">
        <f>Average!F83-Average!F495</f>
        <v>#VALUE!</v>
      </c>
      <c r="G83" s="16" t="e">
        <f>Average!G83-Average!G495</f>
        <v>#VALUE!</v>
      </c>
      <c r="H83" s="16" t="e">
        <f>Average!H83-Average!H495</f>
        <v>#VALUE!</v>
      </c>
      <c r="I83" s="16" t="e">
        <f>Average!I83-Average!I495</f>
        <v>#VALUE!</v>
      </c>
      <c r="J83" s="16" t="e">
        <f>Average!J83-Average!J495</f>
        <v>#VALUE!</v>
      </c>
      <c r="K83" s="16" t="e">
        <f>Average!K83-Average!K495</f>
        <v>#VALUE!</v>
      </c>
      <c r="L83" s="16" t="e">
        <f>Average!L83-Average!L495</f>
        <v>#VALUE!</v>
      </c>
      <c r="M83" s="16" t="e">
        <f>Average!M83-Average!M495</f>
        <v>#VALUE!</v>
      </c>
      <c r="N83" s="16" t="e">
        <f>Average!N83-Average!N495</f>
        <v>#VALUE!</v>
      </c>
    </row>
    <row r="84" spans="1:14" x14ac:dyDescent="0.2">
      <c r="A84" s="16">
        <f>Average!A84</f>
        <v>78</v>
      </c>
      <c r="B84" s="17" t="str">
        <f>Average!B84</f>
        <v xml:space="preserve">GCC2 </v>
      </c>
      <c r="C84" s="16" t="e">
        <f>Average!C84-Average!C495</f>
        <v>#VALUE!</v>
      </c>
      <c r="D84" s="16" t="e">
        <f>Average!D84-Average!D495</f>
        <v>#VALUE!</v>
      </c>
      <c r="E84" s="16" t="e">
        <f>Average!E84-Average!E495</f>
        <v>#VALUE!</v>
      </c>
      <c r="F84" s="16" t="e">
        <f>Average!F84-Average!F495</f>
        <v>#VALUE!</v>
      </c>
      <c r="G84" s="16" t="e">
        <f>Average!G84-Average!G495</f>
        <v>#VALUE!</v>
      </c>
      <c r="H84" s="16" t="e">
        <f>Average!H84-Average!H495</f>
        <v>#VALUE!</v>
      </c>
      <c r="I84" s="16" t="e">
        <f>Average!I84-Average!I495</f>
        <v>#VALUE!</v>
      </c>
      <c r="J84" s="16" t="e">
        <f>Average!J84-Average!J495</f>
        <v>#VALUE!</v>
      </c>
      <c r="K84" s="16" t="e">
        <f>Average!K84-Average!K495</f>
        <v>#VALUE!</v>
      </c>
      <c r="L84" s="16" t="e">
        <f>Average!L84-Average!L495</f>
        <v>#VALUE!</v>
      </c>
      <c r="M84" s="16" t="e">
        <f>Average!M84-Average!M495</f>
        <v>#VALUE!</v>
      </c>
      <c r="N84" s="16" t="e">
        <f>Average!N84-Average!N495</f>
        <v>#VALUE!</v>
      </c>
    </row>
    <row r="85" spans="1:14" x14ac:dyDescent="0.2">
      <c r="A85" s="16">
        <f>Average!A85</f>
        <v>79</v>
      </c>
      <c r="B85" s="17" t="str">
        <f>Average!B85</f>
        <v>GLI-2</v>
      </c>
      <c r="C85" s="16" t="e">
        <f>Average!C85-Average!C495</f>
        <v>#VALUE!</v>
      </c>
      <c r="D85" s="16" t="e">
        <f>Average!D85-Average!D495</f>
        <v>#VALUE!</v>
      </c>
      <c r="E85" s="16" t="e">
        <f>Average!E85-Average!E495</f>
        <v>#VALUE!</v>
      </c>
      <c r="F85" s="16" t="e">
        <f>Average!F85-Average!F495</f>
        <v>#VALUE!</v>
      </c>
      <c r="G85" s="16" t="e">
        <f>Average!G85-Average!G495</f>
        <v>#VALUE!</v>
      </c>
      <c r="H85" s="16" t="e">
        <f>Average!H85-Average!H495</f>
        <v>#VALUE!</v>
      </c>
      <c r="I85" s="16" t="e">
        <f>Average!I85-Average!I495</f>
        <v>#VALUE!</v>
      </c>
      <c r="J85" s="16" t="e">
        <f>Average!J85-Average!J495</f>
        <v>#VALUE!</v>
      </c>
      <c r="K85" s="16" t="e">
        <f>Average!K85-Average!K495</f>
        <v>#VALUE!</v>
      </c>
      <c r="L85" s="16" t="e">
        <f>Average!L85-Average!L495</f>
        <v>#VALUE!</v>
      </c>
      <c r="M85" s="16" t="e">
        <f>Average!M85-Average!M495</f>
        <v>#VALUE!</v>
      </c>
      <c r="N85" s="16" t="e">
        <f>Average!N85-Average!N495</f>
        <v>#VALUE!</v>
      </c>
    </row>
    <row r="86" spans="1:14" x14ac:dyDescent="0.2">
      <c r="A86" s="16">
        <f>Average!A86</f>
        <v>80</v>
      </c>
      <c r="B86" s="17" t="str">
        <f>Average!B86</f>
        <v>GLOD4</v>
      </c>
      <c r="C86" s="16" t="e">
        <f>Average!C86-Average!C495</f>
        <v>#VALUE!</v>
      </c>
      <c r="D86" s="16" t="e">
        <f>Average!D86-Average!D495</f>
        <v>#VALUE!</v>
      </c>
      <c r="E86" s="16" t="e">
        <f>Average!E86-Average!E495</f>
        <v>#VALUE!</v>
      </c>
      <c r="F86" s="16" t="e">
        <f>Average!F86-Average!F495</f>
        <v>#VALUE!</v>
      </c>
      <c r="G86" s="16" t="e">
        <f>Average!G86-Average!G495</f>
        <v>#VALUE!</v>
      </c>
      <c r="H86" s="16" t="e">
        <f>Average!H86-Average!H495</f>
        <v>#VALUE!</v>
      </c>
      <c r="I86" s="16" t="e">
        <f>Average!I86-Average!I495</f>
        <v>#VALUE!</v>
      </c>
      <c r="J86" s="16" t="e">
        <f>Average!J86-Average!J495</f>
        <v>#VALUE!</v>
      </c>
      <c r="K86" s="16" t="e">
        <f>Average!K86-Average!K495</f>
        <v>#VALUE!</v>
      </c>
      <c r="L86" s="16" t="e">
        <f>Average!L86-Average!L495</f>
        <v>#VALUE!</v>
      </c>
      <c r="M86" s="16" t="e">
        <f>Average!M86-Average!M495</f>
        <v>#VALUE!</v>
      </c>
      <c r="N86" s="16" t="e">
        <f>Average!N86-Average!N495</f>
        <v>#VALUE!</v>
      </c>
    </row>
    <row r="87" spans="1:14" x14ac:dyDescent="0.2">
      <c r="A87" s="16">
        <f>Average!A87</f>
        <v>81</v>
      </c>
      <c r="B87" s="17" t="str">
        <f>Average!B87</f>
        <v>GLUL</v>
      </c>
      <c r="C87" s="16" t="e">
        <f>Average!C87-Average!C495</f>
        <v>#VALUE!</v>
      </c>
      <c r="D87" s="16" t="e">
        <f>Average!D87-Average!D495</f>
        <v>#VALUE!</v>
      </c>
      <c r="E87" s="16" t="e">
        <f>Average!E87-Average!E495</f>
        <v>#VALUE!</v>
      </c>
      <c r="F87" s="16" t="e">
        <f>Average!F87-Average!F495</f>
        <v>#VALUE!</v>
      </c>
      <c r="G87" s="16" t="e">
        <f>Average!G87-Average!G495</f>
        <v>#VALUE!</v>
      </c>
      <c r="H87" s="16" t="e">
        <f>Average!H87-Average!H495</f>
        <v>#VALUE!</v>
      </c>
      <c r="I87" s="16" t="e">
        <f>Average!I87-Average!I495</f>
        <v>#VALUE!</v>
      </c>
      <c r="J87" s="16" t="e">
        <f>Average!J87-Average!J495</f>
        <v>#VALUE!</v>
      </c>
      <c r="K87" s="16" t="e">
        <f>Average!K87-Average!K495</f>
        <v>#VALUE!</v>
      </c>
      <c r="L87" s="16" t="e">
        <f>Average!L87-Average!L495</f>
        <v>#VALUE!</v>
      </c>
      <c r="M87" s="16" t="e">
        <f>Average!M87-Average!M495</f>
        <v>#VALUE!</v>
      </c>
      <c r="N87" s="16" t="e">
        <f>Average!N87-Average!N495</f>
        <v>#VALUE!</v>
      </c>
    </row>
    <row r="88" spans="1:14" x14ac:dyDescent="0.2">
      <c r="A88" s="16">
        <f>Average!A88</f>
        <v>82</v>
      </c>
      <c r="B88" s="17" t="str">
        <f>Average!B88</f>
        <v>GMPR1</v>
      </c>
      <c r="C88" s="16" t="e">
        <f>Average!C88-Average!C495</f>
        <v>#VALUE!</v>
      </c>
      <c r="D88" s="16" t="e">
        <f>Average!D88-Average!D495</f>
        <v>#VALUE!</v>
      </c>
      <c r="E88" s="16" t="e">
        <f>Average!E88-Average!E495</f>
        <v>#VALUE!</v>
      </c>
      <c r="F88" s="16" t="e">
        <f>Average!F88-Average!F495</f>
        <v>#VALUE!</v>
      </c>
      <c r="G88" s="16" t="e">
        <f>Average!G88-Average!G495</f>
        <v>#VALUE!</v>
      </c>
      <c r="H88" s="16" t="e">
        <f>Average!H88-Average!H495</f>
        <v>#VALUE!</v>
      </c>
      <c r="I88" s="16" t="e">
        <f>Average!I88-Average!I495</f>
        <v>#VALUE!</v>
      </c>
      <c r="J88" s="16" t="e">
        <f>Average!J88-Average!J495</f>
        <v>#VALUE!</v>
      </c>
      <c r="K88" s="16" t="e">
        <f>Average!K88-Average!K495</f>
        <v>#VALUE!</v>
      </c>
      <c r="L88" s="16" t="e">
        <f>Average!L88-Average!L495</f>
        <v>#VALUE!</v>
      </c>
      <c r="M88" s="16" t="e">
        <f>Average!M88-Average!M495</f>
        <v>#VALUE!</v>
      </c>
      <c r="N88" s="16" t="e">
        <f>Average!N88-Average!N495</f>
        <v>#VALUE!</v>
      </c>
    </row>
    <row r="89" spans="1:14" x14ac:dyDescent="0.2">
      <c r="A89" s="16">
        <f>Average!A89</f>
        <v>83</v>
      </c>
      <c r="B89" s="17" t="str">
        <f>Average!B89</f>
        <v>GOLGA3</v>
      </c>
      <c r="C89" s="16" t="e">
        <f>Average!C89-Average!C495</f>
        <v>#VALUE!</v>
      </c>
      <c r="D89" s="16" t="e">
        <f>Average!D89-Average!D495</f>
        <v>#VALUE!</v>
      </c>
      <c r="E89" s="16" t="e">
        <f>Average!E89-Average!E495</f>
        <v>#VALUE!</v>
      </c>
      <c r="F89" s="16" t="e">
        <f>Average!F89-Average!F495</f>
        <v>#VALUE!</v>
      </c>
      <c r="G89" s="16" t="e">
        <f>Average!G89-Average!G495</f>
        <v>#VALUE!</v>
      </c>
      <c r="H89" s="16" t="e">
        <f>Average!H89-Average!H495</f>
        <v>#VALUE!</v>
      </c>
      <c r="I89" s="16" t="e">
        <f>Average!I89-Average!I495</f>
        <v>#VALUE!</v>
      </c>
      <c r="J89" s="16" t="e">
        <f>Average!J89-Average!J495</f>
        <v>#VALUE!</v>
      </c>
      <c r="K89" s="16" t="e">
        <f>Average!K89-Average!K495</f>
        <v>#VALUE!</v>
      </c>
      <c r="L89" s="16" t="e">
        <f>Average!L89-Average!L495</f>
        <v>#VALUE!</v>
      </c>
      <c r="M89" s="16" t="e">
        <f>Average!M89-Average!M495</f>
        <v>#VALUE!</v>
      </c>
      <c r="N89" s="16" t="e">
        <f>Average!N89-Average!N495</f>
        <v>#VALUE!</v>
      </c>
    </row>
    <row r="90" spans="1:14" x14ac:dyDescent="0.2">
      <c r="A90" s="16">
        <f>Average!A90</f>
        <v>84</v>
      </c>
      <c r="B90" s="17" t="str">
        <f>Average!B90</f>
        <v>GP2</v>
      </c>
      <c r="C90" s="16" t="e">
        <f>Average!C90-Average!C495</f>
        <v>#VALUE!</v>
      </c>
      <c r="D90" s="16" t="e">
        <f>Average!D90-Average!D495</f>
        <v>#VALUE!</v>
      </c>
      <c r="E90" s="16" t="e">
        <f>Average!E90-Average!E495</f>
        <v>#VALUE!</v>
      </c>
      <c r="F90" s="16" t="e">
        <f>Average!F90-Average!F495</f>
        <v>#VALUE!</v>
      </c>
      <c r="G90" s="16" t="e">
        <f>Average!G90-Average!G495</f>
        <v>#VALUE!</v>
      </c>
      <c r="H90" s="16" t="e">
        <f>Average!H90-Average!H495</f>
        <v>#VALUE!</v>
      </c>
      <c r="I90" s="16" t="e">
        <f>Average!I90-Average!I495</f>
        <v>#VALUE!</v>
      </c>
      <c r="J90" s="16" t="e">
        <f>Average!J90-Average!J495</f>
        <v>#VALUE!</v>
      </c>
      <c r="K90" s="16" t="e">
        <f>Average!K90-Average!K495</f>
        <v>#VALUE!</v>
      </c>
      <c r="L90" s="16" t="e">
        <f>Average!L90-Average!L495</f>
        <v>#VALUE!</v>
      </c>
      <c r="M90" s="16" t="e">
        <f>Average!M90-Average!M495</f>
        <v>#VALUE!</v>
      </c>
      <c r="N90" s="16" t="e">
        <f>Average!N90-Average!N495</f>
        <v>#VALUE!</v>
      </c>
    </row>
    <row r="91" spans="1:14" x14ac:dyDescent="0.2">
      <c r="A91" s="16">
        <f>Average!A91</f>
        <v>85</v>
      </c>
      <c r="B91" s="17" t="str">
        <f>Average!B91</f>
        <v>gp340</v>
      </c>
      <c r="C91" s="16" t="e">
        <f>Average!C91-Average!C495</f>
        <v>#VALUE!</v>
      </c>
      <c r="D91" s="16" t="e">
        <f>Average!D91-Average!D495</f>
        <v>#VALUE!</v>
      </c>
      <c r="E91" s="16" t="e">
        <f>Average!E91-Average!E495</f>
        <v>#VALUE!</v>
      </c>
      <c r="F91" s="16" t="e">
        <f>Average!F91-Average!F495</f>
        <v>#VALUE!</v>
      </c>
      <c r="G91" s="16" t="e">
        <f>Average!G91-Average!G495</f>
        <v>#VALUE!</v>
      </c>
      <c r="H91" s="16" t="e">
        <f>Average!H91-Average!H495</f>
        <v>#VALUE!</v>
      </c>
      <c r="I91" s="16" t="e">
        <f>Average!I91-Average!I495</f>
        <v>#VALUE!</v>
      </c>
      <c r="J91" s="16" t="e">
        <f>Average!J91-Average!J495</f>
        <v>#VALUE!</v>
      </c>
      <c r="K91" s="16" t="e">
        <f>Average!K91-Average!K495</f>
        <v>#VALUE!</v>
      </c>
      <c r="L91" s="16" t="e">
        <f>Average!L91-Average!L495</f>
        <v>#VALUE!</v>
      </c>
      <c r="M91" s="16" t="e">
        <f>Average!M91-Average!M495</f>
        <v>#VALUE!</v>
      </c>
      <c r="N91" s="16" t="e">
        <f>Average!N91-Average!N495</f>
        <v>#VALUE!</v>
      </c>
    </row>
    <row r="92" spans="1:14" x14ac:dyDescent="0.2">
      <c r="A92" s="16">
        <f>Average!A92</f>
        <v>86</v>
      </c>
      <c r="B92" s="17" t="str">
        <f>Average!B92</f>
        <v>GTF2F1</v>
      </c>
      <c r="C92" s="16" t="e">
        <f>Average!C92-Average!C495</f>
        <v>#VALUE!</v>
      </c>
      <c r="D92" s="16" t="e">
        <f>Average!D92-Average!D495</f>
        <v>#VALUE!</v>
      </c>
      <c r="E92" s="16" t="e">
        <f>Average!E92-Average!E495</f>
        <v>#VALUE!</v>
      </c>
      <c r="F92" s="16" t="e">
        <f>Average!F92-Average!F495</f>
        <v>#VALUE!</v>
      </c>
      <c r="G92" s="16" t="e">
        <f>Average!G92-Average!G495</f>
        <v>#VALUE!</v>
      </c>
      <c r="H92" s="16" t="e">
        <f>Average!H92-Average!H495</f>
        <v>#VALUE!</v>
      </c>
      <c r="I92" s="16" t="e">
        <f>Average!I92-Average!I495</f>
        <v>#VALUE!</v>
      </c>
      <c r="J92" s="16" t="e">
        <f>Average!J92-Average!J495</f>
        <v>#VALUE!</v>
      </c>
      <c r="K92" s="16" t="e">
        <f>Average!K92-Average!K495</f>
        <v>#VALUE!</v>
      </c>
      <c r="L92" s="16" t="e">
        <f>Average!L92-Average!L495</f>
        <v>#VALUE!</v>
      </c>
      <c r="M92" s="16" t="e">
        <f>Average!M92-Average!M495</f>
        <v>#VALUE!</v>
      </c>
      <c r="N92" s="16" t="e">
        <f>Average!N92-Average!N495</f>
        <v>#VALUE!</v>
      </c>
    </row>
    <row r="93" spans="1:14" x14ac:dyDescent="0.2">
      <c r="A93" s="16">
        <f>Average!A93</f>
        <v>87</v>
      </c>
      <c r="B93" s="17" t="str">
        <f>Average!B93</f>
        <v>HA1</v>
      </c>
      <c r="C93" s="16" t="e">
        <f>Average!C93-Average!C495</f>
        <v>#VALUE!</v>
      </c>
      <c r="D93" s="16" t="e">
        <f>Average!D93-Average!D495</f>
        <v>#VALUE!</v>
      </c>
      <c r="E93" s="16" t="e">
        <f>Average!E93-Average!E495</f>
        <v>#VALUE!</v>
      </c>
      <c r="F93" s="16" t="e">
        <f>Average!F93-Average!F495</f>
        <v>#VALUE!</v>
      </c>
      <c r="G93" s="16" t="e">
        <f>Average!G93-Average!G495</f>
        <v>#VALUE!</v>
      </c>
      <c r="H93" s="16" t="e">
        <f>Average!H93-Average!H495</f>
        <v>#VALUE!</v>
      </c>
      <c r="I93" s="16" t="e">
        <f>Average!I93-Average!I495</f>
        <v>#VALUE!</v>
      </c>
      <c r="J93" s="16" t="e">
        <f>Average!J93-Average!J495</f>
        <v>#VALUE!</v>
      </c>
      <c r="K93" s="16" t="e">
        <f>Average!K93-Average!K495</f>
        <v>#VALUE!</v>
      </c>
      <c r="L93" s="16" t="e">
        <f>Average!L93-Average!L495</f>
        <v>#VALUE!</v>
      </c>
      <c r="M93" s="16" t="e">
        <f>Average!M93-Average!M495</f>
        <v>#VALUE!</v>
      </c>
      <c r="N93" s="16" t="e">
        <f>Average!N93-Average!N495</f>
        <v>#VALUE!</v>
      </c>
    </row>
    <row r="94" spans="1:14" x14ac:dyDescent="0.2">
      <c r="A94" s="16">
        <f>Average!A94</f>
        <v>88</v>
      </c>
      <c r="B94" s="17" t="str">
        <f>Average!B94</f>
        <v>HARS</v>
      </c>
      <c r="C94" s="16" t="e">
        <f>Average!C94-Average!C495</f>
        <v>#VALUE!</v>
      </c>
      <c r="D94" s="16" t="e">
        <f>Average!D94-Average!D495</f>
        <v>#VALUE!</v>
      </c>
      <c r="E94" s="16" t="e">
        <f>Average!E94-Average!E495</f>
        <v>#VALUE!</v>
      </c>
      <c r="F94" s="16" t="e">
        <f>Average!F94-Average!F495</f>
        <v>#VALUE!</v>
      </c>
      <c r="G94" s="16" t="e">
        <f>Average!G94-Average!G495</f>
        <v>#VALUE!</v>
      </c>
      <c r="H94" s="16" t="e">
        <f>Average!H94-Average!H495</f>
        <v>#VALUE!</v>
      </c>
      <c r="I94" s="16" t="e">
        <f>Average!I94-Average!I495</f>
        <v>#VALUE!</v>
      </c>
      <c r="J94" s="16" t="e">
        <f>Average!J94-Average!J495</f>
        <v>#VALUE!</v>
      </c>
      <c r="K94" s="16" t="e">
        <f>Average!K94-Average!K495</f>
        <v>#VALUE!</v>
      </c>
      <c r="L94" s="16" t="e">
        <f>Average!L94-Average!L495</f>
        <v>#VALUE!</v>
      </c>
      <c r="M94" s="16" t="e">
        <f>Average!M94-Average!M495</f>
        <v>#VALUE!</v>
      </c>
      <c r="N94" s="16" t="e">
        <f>Average!N94-Average!N495</f>
        <v>#VALUE!</v>
      </c>
    </row>
    <row r="95" spans="1:14" x14ac:dyDescent="0.2">
      <c r="A95" s="16">
        <f>Average!A95</f>
        <v>89</v>
      </c>
      <c r="B95" s="17" t="str">
        <f>Average!B95</f>
        <v>HIC1</v>
      </c>
      <c r="C95" s="16" t="e">
        <f>Average!C95-Average!C495</f>
        <v>#VALUE!</v>
      </c>
      <c r="D95" s="16" t="e">
        <f>Average!D95-Average!D495</f>
        <v>#VALUE!</v>
      </c>
      <c r="E95" s="16" t="e">
        <f>Average!E95-Average!E495</f>
        <v>#VALUE!</v>
      </c>
      <c r="F95" s="16" t="e">
        <f>Average!F95-Average!F495</f>
        <v>#VALUE!</v>
      </c>
      <c r="G95" s="16" t="e">
        <f>Average!G95-Average!G495</f>
        <v>#VALUE!</v>
      </c>
      <c r="H95" s="16" t="e">
        <f>Average!H95-Average!H495</f>
        <v>#VALUE!</v>
      </c>
      <c r="I95" s="16" t="e">
        <f>Average!I95-Average!I495</f>
        <v>#VALUE!</v>
      </c>
      <c r="J95" s="16" t="e">
        <f>Average!J95-Average!J495</f>
        <v>#VALUE!</v>
      </c>
      <c r="K95" s="16" t="e">
        <f>Average!K95-Average!K495</f>
        <v>#VALUE!</v>
      </c>
      <c r="L95" s="16" t="e">
        <f>Average!L95-Average!L495</f>
        <v>#VALUE!</v>
      </c>
      <c r="M95" s="16" t="e">
        <f>Average!M95-Average!M495</f>
        <v>#VALUE!</v>
      </c>
      <c r="N95" s="16" t="e">
        <f>Average!N95-Average!N495</f>
        <v>#VALUE!</v>
      </c>
    </row>
    <row r="96" spans="1:14" x14ac:dyDescent="0.2">
      <c r="A96" s="16">
        <f>Average!A96</f>
        <v>90</v>
      </c>
      <c r="B96" s="17" t="str">
        <f>Average!B96</f>
        <v>HIP55</v>
      </c>
      <c r="C96" s="16" t="e">
        <f>Average!C96-Average!C495</f>
        <v>#VALUE!</v>
      </c>
      <c r="D96" s="16" t="e">
        <f>Average!D96-Average!D495</f>
        <v>#VALUE!</v>
      </c>
      <c r="E96" s="16" t="e">
        <f>Average!E96-Average!E495</f>
        <v>#VALUE!</v>
      </c>
      <c r="F96" s="16" t="e">
        <f>Average!F96-Average!F495</f>
        <v>#VALUE!</v>
      </c>
      <c r="G96" s="16" t="e">
        <f>Average!G96-Average!G495</f>
        <v>#VALUE!</v>
      </c>
      <c r="H96" s="16" t="e">
        <f>Average!H96-Average!H495</f>
        <v>#VALUE!</v>
      </c>
      <c r="I96" s="16" t="e">
        <f>Average!I96-Average!I495</f>
        <v>#VALUE!</v>
      </c>
      <c r="J96" s="16" t="e">
        <f>Average!J96-Average!J495</f>
        <v>#VALUE!</v>
      </c>
      <c r="K96" s="16" t="e">
        <f>Average!K96-Average!K495</f>
        <v>#VALUE!</v>
      </c>
      <c r="L96" s="16" t="e">
        <f>Average!L96-Average!L495</f>
        <v>#VALUE!</v>
      </c>
      <c r="M96" s="16" t="e">
        <f>Average!M96-Average!M495</f>
        <v>#VALUE!</v>
      </c>
      <c r="N96" s="16" t="e">
        <f>Average!N96-Average!N495</f>
        <v>#VALUE!</v>
      </c>
    </row>
    <row r="97" spans="1:14" x14ac:dyDescent="0.2">
      <c r="A97" s="16">
        <f>Average!A97</f>
        <v>91</v>
      </c>
      <c r="B97" s="17" t="str">
        <f>Average!B97</f>
        <v>H1F0</v>
      </c>
      <c r="C97" s="16" t="e">
        <f>Average!C97-Average!C495</f>
        <v>#VALUE!</v>
      </c>
      <c r="D97" s="16" t="e">
        <f>Average!D97-Average!D495</f>
        <v>#VALUE!</v>
      </c>
      <c r="E97" s="16" t="e">
        <f>Average!E97-Average!E495</f>
        <v>#VALUE!</v>
      </c>
      <c r="F97" s="16" t="e">
        <f>Average!F97-Average!F495</f>
        <v>#VALUE!</v>
      </c>
      <c r="G97" s="16" t="e">
        <f>Average!G97-Average!G495</f>
        <v>#VALUE!</v>
      </c>
      <c r="H97" s="16" t="e">
        <f>Average!H97-Average!H495</f>
        <v>#VALUE!</v>
      </c>
      <c r="I97" s="16" t="e">
        <f>Average!I97-Average!I495</f>
        <v>#VALUE!</v>
      </c>
      <c r="J97" s="16" t="e">
        <f>Average!J97-Average!J495</f>
        <v>#VALUE!</v>
      </c>
      <c r="K97" s="16" t="e">
        <f>Average!K97-Average!K495</f>
        <v>#VALUE!</v>
      </c>
      <c r="L97" s="16" t="e">
        <f>Average!L97-Average!L495</f>
        <v>#VALUE!</v>
      </c>
      <c r="M97" s="16" t="e">
        <f>Average!M97-Average!M495</f>
        <v>#VALUE!</v>
      </c>
      <c r="N97" s="16" t="e">
        <f>Average!N97-Average!N495</f>
        <v>#VALUE!</v>
      </c>
    </row>
    <row r="98" spans="1:14" x14ac:dyDescent="0.2">
      <c r="A98" s="16">
        <f>Average!A98</f>
        <v>92</v>
      </c>
      <c r="B98" s="17" t="str">
        <f>Average!B98</f>
        <v>HIST1H1B</v>
      </c>
      <c r="C98" s="16" t="e">
        <f>Average!C98-Average!C495</f>
        <v>#VALUE!</v>
      </c>
      <c r="D98" s="16" t="e">
        <f>Average!D98-Average!D495</f>
        <v>#VALUE!</v>
      </c>
      <c r="E98" s="16" t="e">
        <f>Average!E98-Average!E495</f>
        <v>#VALUE!</v>
      </c>
      <c r="F98" s="16" t="e">
        <f>Average!F98-Average!F495</f>
        <v>#VALUE!</v>
      </c>
      <c r="G98" s="16" t="e">
        <f>Average!G98-Average!G495</f>
        <v>#VALUE!</v>
      </c>
      <c r="H98" s="16" t="e">
        <f>Average!H98-Average!H495</f>
        <v>#VALUE!</v>
      </c>
      <c r="I98" s="16" t="e">
        <f>Average!I98-Average!I495</f>
        <v>#VALUE!</v>
      </c>
      <c r="J98" s="16" t="e">
        <f>Average!J98-Average!J495</f>
        <v>#VALUE!</v>
      </c>
      <c r="K98" s="16" t="e">
        <f>Average!K98-Average!K495</f>
        <v>#VALUE!</v>
      </c>
      <c r="L98" s="16" t="e">
        <f>Average!L98-Average!L495</f>
        <v>#VALUE!</v>
      </c>
      <c r="M98" s="16" t="e">
        <f>Average!M98-Average!M495</f>
        <v>#VALUE!</v>
      </c>
      <c r="N98" s="16" t="e">
        <f>Average!N98-Average!N495</f>
        <v>#VALUE!</v>
      </c>
    </row>
    <row r="99" spans="1:14" x14ac:dyDescent="0.2">
      <c r="A99" s="16">
        <f>Average!A99</f>
        <v>93</v>
      </c>
      <c r="B99" s="17" t="str">
        <f>Average!B99</f>
        <v>HIVEP2</v>
      </c>
      <c r="C99" s="16" t="e">
        <f>Average!C99-Average!C495</f>
        <v>#VALUE!</v>
      </c>
      <c r="D99" s="16" t="e">
        <f>Average!D99-Average!D495</f>
        <v>#VALUE!</v>
      </c>
      <c r="E99" s="16" t="e">
        <f>Average!E99-Average!E495</f>
        <v>#VALUE!</v>
      </c>
      <c r="F99" s="16" t="e">
        <f>Average!F99-Average!F495</f>
        <v>#VALUE!</v>
      </c>
      <c r="G99" s="16" t="e">
        <f>Average!G99-Average!G495</f>
        <v>#VALUE!</v>
      </c>
      <c r="H99" s="16" t="e">
        <f>Average!H99-Average!H495</f>
        <v>#VALUE!</v>
      </c>
      <c r="I99" s="16" t="e">
        <f>Average!I99-Average!I495</f>
        <v>#VALUE!</v>
      </c>
      <c r="J99" s="16" t="e">
        <f>Average!J99-Average!J495</f>
        <v>#VALUE!</v>
      </c>
      <c r="K99" s="16" t="e">
        <f>Average!K99-Average!K495</f>
        <v>#VALUE!</v>
      </c>
      <c r="L99" s="16" t="e">
        <f>Average!L99-Average!L495</f>
        <v>#VALUE!</v>
      </c>
      <c r="M99" s="16" t="e">
        <f>Average!M99-Average!M495</f>
        <v>#VALUE!</v>
      </c>
      <c r="N99" s="16" t="e">
        <f>Average!N99-Average!N495</f>
        <v>#VALUE!</v>
      </c>
    </row>
    <row r="100" spans="1:14" x14ac:dyDescent="0.2">
      <c r="A100" s="16">
        <f>Average!A100</f>
        <v>94</v>
      </c>
      <c r="B100" s="17" t="str">
        <f>Average!B100</f>
        <v>hnRNP K</v>
      </c>
      <c r="C100" s="16" t="e">
        <f>Average!C100-Average!C495</f>
        <v>#VALUE!</v>
      </c>
      <c r="D100" s="16" t="e">
        <f>Average!D100-Average!D495</f>
        <v>#VALUE!</v>
      </c>
      <c r="E100" s="16" t="e">
        <f>Average!E100-Average!E495</f>
        <v>#VALUE!</v>
      </c>
      <c r="F100" s="16" t="e">
        <f>Average!F100-Average!F495</f>
        <v>#VALUE!</v>
      </c>
      <c r="G100" s="16" t="e">
        <f>Average!G100-Average!G495</f>
        <v>#VALUE!</v>
      </c>
      <c r="H100" s="16" t="e">
        <f>Average!H100-Average!H495</f>
        <v>#VALUE!</v>
      </c>
      <c r="I100" s="16" t="e">
        <f>Average!I100-Average!I495</f>
        <v>#VALUE!</v>
      </c>
      <c r="J100" s="16" t="e">
        <f>Average!J100-Average!J495</f>
        <v>#VALUE!</v>
      </c>
      <c r="K100" s="16" t="e">
        <f>Average!K100-Average!K495</f>
        <v>#VALUE!</v>
      </c>
      <c r="L100" s="16" t="e">
        <f>Average!L100-Average!L495</f>
        <v>#VALUE!</v>
      </c>
      <c r="M100" s="16" t="e">
        <f>Average!M100-Average!M495</f>
        <v>#VALUE!</v>
      </c>
      <c r="N100" s="16" t="e">
        <f>Average!N100-Average!N495</f>
        <v>#VALUE!</v>
      </c>
    </row>
    <row r="101" spans="1:14" x14ac:dyDescent="0.2">
      <c r="A101" s="16">
        <f>Average!A101</f>
        <v>95</v>
      </c>
      <c r="B101" s="17" t="str">
        <f>Average!B101</f>
        <v>hnRNP R</v>
      </c>
      <c r="C101" s="16" t="e">
        <f>Average!C101-Average!C495</f>
        <v>#VALUE!</v>
      </c>
      <c r="D101" s="16" t="e">
        <f>Average!D101-Average!D495</f>
        <v>#VALUE!</v>
      </c>
      <c r="E101" s="16" t="e">
        <f>Average!E101-Average!E495</f>
        <v>#VALUE!</v>
      </c>
      <c r="F101" s="16" t="e">
        <f>Average!F101-Average!F495</f>
        <v>#VALUE!</v>
      </c>
      <c r="G101" s="16" t="e">
        <f>Average!G101-Average!G495</f>
        <v>#VALUE!</v>
      </c>
      <c r="H101" s="16" t="e">
        <f>Average!H101-Average!H495</f>
        <v>#VALUE!</v>
      </c>
      <c r="I101" s="16" t="e">
        <f>Average!I101-Average!I495</f>
        <v>#VALUE!</v>
      </c>
      <c r="J101" s="16" t="e">
        <f>Average!J101-Average!J495</f>
        <v>#VALUE!</v>
      </c>
      <c r="K101" s="16" t="e">
        <f>Average!K101-Average!K495</f>
        <v>#VALUE!</v>
      </c>
      <c r="L101" s="16" t="e">
        <f>Average!L101-Average!L495</f>
        <v>#VALUE!</v>
      </c>
      <c r="M101" s="16" t="e">
        <f>Average!M101-Average!M495</f>
        <v>#VALUE!</v>
      </c>
      <c r="N101" s="16" t="e">
        <f>Average!N101-Average!N495</f>
        <v>#VALUE!</v>
      </c>
    </row>
    <row r="102" spans="1:14" x14ac:dyDescent="0.2">
      <c r="A102" s="16">
        <f>Average!A102</f>
        <v>96</v>
      </c>
      <c r="B102" s="17" t="str">
        <f>Average!B102</f>
        <v>HNRNPUL2</v>
      </c>
      <c r="C102" s="16" t="e">
        <f>Average!C102-Average!C495</f>
        <v>#VALUE!</v>
      </c>
      <c r="D102" s="16" t="e">
        <f>Average!D102-Average!D495</f>
        <v>#VALUE!</v>
      </c>
      <c r="E102" s="16" t="e">
        <f>Average!E102-Average!E495</f>
        <v>#VALUE!</v>
      </c>
      <c r="F102" s="16" t="e">
        <f>Average!F102-Average!F495</f>
        <v>#VALUE!</v>
      </c>
      <c r="G102" s="16" t="e">
        <f>Average!G102-Average!G495</f>
        <v>#VALUE!</v>
      </c>
      <c r="H102" s="16" t="e">
        <f>Average!H102-Average!H495</f>
        <v>#VALUE!</v>
      </c>
      <c r="I102" s="16" t="e">
        <f>Average!I102-Average!I495</f>
        <v>#VALUE!</v>
      </c>
      <c r="J102" s="16" t="e">
        <f>Average!J102-Average!J495</f>
        <v>#VALUE!</v>
      </c>
      <c r="K102" s="16" t="e">
        <f>Average!K102-Average!K495</f>
        <v>#VALUE!</v>
      </c>
      <c r="L102" s="16" t="e">
        <f>Average!L102-Average!L495</f>
        <v>#VALUE!</v>
      </c>
      <c r="M102" s="16" t="e">
        <f>Average!M102-Average!M495</f>
        <v>#VALUE!</v>
      </c>
      <c r="N102" s="16" t="e">
        <f>Average!N102-Average!N495</f>
        <v>#VALUE!</v>
      </c>
    </row>
    <row r="103" spans="1:14" x14ac:dyDescent="0.2">
      <c r="A103" s="16">
        <f>Average!A103</f>
        <v>97</v>
      </c>
      <c r="B103" s="17" t="str">
        <f>Average!B103</f>
        <v xml:space="preserve">HNRPA3 </v>
      </c>
      <c r="C103" s="16" t="e">
        <f>Average!C103-Average!C495</f>
        <v>#VALUE!</v>
      </c>
      <c r="D103" s="16" t="e">
        <f>Average!D103-Average!D495</f>
        <v>#VALUE!</v>
      </c>
      <c r="E103" s="16" t="e">
        <f>Average!E103-Average!E495</f>
        <v>#VALUE!</v>
      </c>
      <c r="F103" s="16" t="e">
        <f>Average!F103-Average!F495</f>
        <v>#VALUE!</v>
      </c>
      <c r="G103" s="16" t="e">
        <f>Average!G103-Average!G495</f>
        <v>#VALUE!</v>
      </c>
      <c r="H103" s="16" t="e">
        <f>Average!H103-Average!H495</f>
        <v>#VALUE!</v>
      </c>
      <c r="I103" s="16" t="e">
        <f>Average!I103-Average!I495</f>
        <v>#VALUE!</v>
      </c>
      <c r="J103" s="16" t="e">
        <f>Average!J103-Average!J495</f>
        <v>#VALUE!</v>
      </c>
      <c r="K103" s="16" t="e">
        <f>Average!K103-Average!K495</f>
        <v>#VALUE!</v>
      </c>
      <c r="L103" s="16" t="e">
        <f>Average!L103-Average!L495</f>
        <v>#VALUE!</v>
      </c>
      <c r="M103" s="16" t="e">
        <f>Average!M103-Average!M495</f>
        <v>#VALUE!</v>
      </c>
      <c r="N103" s="16" t="e">
        <f>Average!N103-Average!N495</f>
        <v>#VALUE!</v>
      </c>
    </row>
    <row r="104" spans="1:14" x14ac:dyDescent="0.2">
      <c r="A104" s="16">
        <f>Average!A104</f>
        <v>98</v>
      </c>
      <c r="B104" s="17" t="str">
        <f>Average!B104</f>
        <v>HP1 g</v>
      </c>
      <c r="C104" s="16" t="e">
        <f>Average!C104-Average!C495</f>
        <v>#VALUE!</v>
      </c>
      <c r="D104" s="16" t="e">
        <f>Average!D104-Average!D495</f>
        <v>#VALUE!</v>
      </c>
      <c r="E104" s="16" t="e">
        <f>Average!E104-Average!E495</f>
        <v>#VALUE!</v>
      </c>
      <c r="F104" s="16" t="e">
        <f>Average!F104-Average!F495</f>
        <v>#VALUE!</v>
      </c>
      <c r="G104" s="16" t="e">
        <f>Average!G104-Average!G495</f>
        <v>#VALUE!</v>
      </c>
      <c r="H104" s="16" t="e">
        <f>Average!H104-Average!H495</f>
        <v>#VALUE!</v>
      </c>
      <c r="I104" s="16" t="e">
        <f>Average!I104-Average!I495</f>
        <v>#VALUE!</v>
      </c>
      <c r="J104" s="16" t="e">
        <f>Average!J104-Average!J495</f>
        <v>#VALUE!</v>
      </c>
      <c r="K104" s="16" t="e">
        <f>Average!K104-Average!K495</f>
        <v>#VALUE!</v>
      </c>
      <c r="L104" s="16" t="e">
        <f>Average!L104-Average!L495</f>
        <v>#VALUE!</v>
      </c>
      <c r="M104" s="16" t="e">
        <f>Average!M104-Average!M495</f>
        <v>#VALUE!</v>
      </c>
      <c r="N104" s="16" t="e">
        <f>Average!N104-Average!N495</f>
        <v>#VALUE!</v>
      </c>
    </row>
    <row r="105" spans="1:14" x14ac:dyDescent="0.2">
      <c r="A105" s="16">
        <f>Average!A105</f>
        <v>99</v>
      </c>
      <c r="B105" s="17" t="str">
        <f>Average!B105</f>
        <v>Importin 7</v>
      </c>
      <c r="C105" s="16" t="e">
        <f>Average!C105-Average!C495</f>
        <v>#VALUE!</v>
      </c>
      <c r="D105" s="16" t="e">
        <f>Average!D105-Average!D495</f>
        <v>#VALUE!</v>
      </c>
      <c r="E105" s="16" t="e">
        <f>Average!E105-Average!E495</f>
        <v>#VALUE!</v>
      </c>
      <c r="F105" s="16" t="e">
        <f>Average!F105-Average!F495</f>
        <v>#VALUE!</v>
      </c>
      <c r="G105" s="16" t="e">
        <f>Average!G105-Average!G495</f>
        <v>#VALUE!</v>
      </c>
      <c r="H105" s="16" t="e">
        <f>Average!H105-Average!H495</f>
        <v>#VALUE!</v>
      </c>
      <c r="I105" s="16" t="e">
        <f>Average!I105-Average!I495</f>
        <v>#VALUE!</v>
      </c>
      <c r="J105" s="16" t="e">
        <f>Average!J105-Average!J495</f>
        <v>#VALUE!</v>
      </c>
      <c r="K105" s="16" t="e">
        <f>Average!K105-Average!K495</f>
        <v>#VALUE!</v>
      </c>
      <c r="L105" s="16" t="e">
        <f>Average!L105-Average!L495</f>
        <v>#VALUE!</v>
      </c>
      <c r="M105" s="16" t="e">
        <f>Average!M105-Average!M495</f>
        <v>#VALUE!</v>
      </c>
      <c r="N105" s="16" t="e">
        <f>Average!N105-Average!N495</f>
        <v>#VALUE!</v>
      </c>
    </row>
    <row r="106" spans="1:14" x14ac:dyDescent="0.2">
      <c r="A106" s="16">
        <f>Average!A106</f>
        <v>100</v>
      </c>
      <c r="B106" s="17" t="str">
        <f>Average!B106</f>
        <v>Involucrin</v>
      </c>
      <c r="C106" s="16" t="e">
        <f>Average!C106-Average!C495</f>
        <v>#VALUE!</v>
      </c>
      <c r="D106" s="16" t="e">
        <f>Average!D106-Average!D495</f>
        <v>#VALUE!</v>
      </c>
      <c r="E106" s="16" t="e">
        <f>Average!E106-Average!E495</f>
        <v>#VALUE!</v>
      </c>
      <c r="F106" s="16" t="e">
        <f>Average!F106-Average!F495</f>
        <v>#VALUE!</v>
      </c>
      <c r="G106" s="16" t="e">
        <f>Average!G106-Average!G495</f>
        <v>#VALUE!</v>
      </c>
      <c r="H106" s="16" t="e">
        <f>Average!H106-Average!H495</f>
        <v>#VALUE!</v>
      </c>
      <c r="I106" s="16" t="e">
        <f>Average!I106-Average!I495</f>
        <v>#VALUE!</v>
      </c>
      <c r="J106" s="16" t="e">
        <f>Average!J106-Average!J495</f>
        <v>#VALUE!</v>
      </c>
      <c r="K106" s="16" t="e">
        <f>Average!K106-Average!K495</f>
        <v>#VALUE!</v>
      </c>
      <c r="L106" s="16" t="e">
        <f>Average!L106-Average!L495</f>
        <v>#VALUE!</v>
      </c>
      <c r="M106" s="16" t="e">
        <f>Average!M106-Average!M495</f>
        <v>#VALUE!</v>
      </c>
      <c r="N106" s="16" t="e">
        <f>Average!N106-Average!N495</f>
        <v>#VALUE!</v>
      </c>
    </row>
    <row r="107" spans="1:14" x14ac:dyDescent="0.2">
      <c r="A107" s="16">
        <f>Average!A107</f>
        <v>101</v>
      </c>
      <c r="B107" s="17" t="str">
        <f>Average!B107</f>
        <v>ISLR</v>
      </c>
      <c r="C107" s="16" t="e">
        <f>Average!C107-Average!C495</f>
        <v>#VALUE!</v>
      </c>
      <c r="D107" s="16" t="e">
        <f>Average!D107-Average!D495</f>
        <v>#VALUE!</v>
      </c>
      <c r="E107" s="16" t="e">
        <f>Average!E107-Average!E495</f>
        <v>#VALUE!</v>
      </c>
      <c r="F107" s="16" t="e">
        <f>Average!F107-Average!F495</f>
        <v>#VALUE!</v>
      </c>
      <c r="G107" s="16" t="e">
        <f>Average!G107-Average!G495</f>
        <v>#VALUE!</v>
      </c>
      <c r="H107" s="16" t="e">
        <f>Average!H107-Average!H495</f>
        <v>#VALUE!</v>
      </c>
      <c r="I107" s="16" t="e">
        <f>Average!I107-Average!I495</f>
        <v>#VALUE!</v>
      </c>
      <c r="J107" s="16" t="e">
        <f>Average!J107-Average!J495</f>
        <v>#VALUE!</v>
      </c>
      <c r="K107" s="16" t="e">
        <f>Average!K107-Average!K495</f>
        <v>#VALUE!</v>
      </c>
      <c r="L107" s="16" t="e">
        <f>Average!L107-Average!L495</f>
        <v>#VALUE!</v>
      </c>
      <c r="M107" s="16" t="e">
        <f>Average!M107-Average!M495</f>
        <v>#VALUE!</v>
      </c>
      <c r="N107" s="16" t="e">
        <f>Average!N107-Average!N495</f>
        <v>#VALUE!</v>
      </c>
    </row>
    <row r="108" spans="1:14" x14ac:dyDescent="0.2">
      <c r="A108" s="16">
        <f>Average!A108</f>
        <v>102</v>
      </c>
      <c r="B108" s="17" t="str">
        <f>Average!B108</f>
        <v>ITPR2</v>
      </c>
      <c r="C108" s="16" t="e">
        <f>Average!C108-Average!C495</f>
        <v>#VALUE!</v>
      </c>
      <c r="D108" s="16" t="e">
        <f>Average!D108-Average!D495</f>
        <v>#VALUE!</v>
      </c>
      <c r="E108" s="16" t="e">
        <f>Average!E108-Average!E495</f>
        <v>#VALUE!</v>
      </c>
      <c r="F108" s="16" t="e">
        <f>Average!F108-Average!F495</f>
        <v>#VALUE!</v>
      </c>
      <c r="G108" s="16" t="e">
        <f>Average!G108-Average!G495</f>
        <v>#VALUE!</v>
      </c>
      <c r="H108" s="16" t="e">
        <f>Average!H108-Average!H495</f>
        <v>#VALUE!</v>
      </c>
      <c r="I108" s="16" t="e">
        <f>Average!I108-Average!I495</f>
        <v>#VALUE!</v>
      </c>
      <c r="J108" s="16" t="e">
        <f>Average!J108-Average!J495</f>
        <v>#VALUE!</v>
      </c>
      <c r="K108" s="16" t="e">
        <f>Average!K108-Average!K495</f>
        <v>#VALUE!</v>
      </c>
      <c r="L108" s="16" t="e">
        <f>Average!L108-Average!L495</f>
        <v>#VALUE!</v>
      </c>
      <c r="M108" s="16" t="e">
        <f>Average!M108-Average!M495</f>
        <v>#VALUE!</v>
      </c>
      <c r="N108" s="16" t="e">
        <f>Average!N108-Average!N495</f>
        <v>#VALUE!</v>
      </c>
    </row>
    <row r="109" spans="1:14" x14ac:dyDescent="0.2">
      <c r="A109" s="16">
        <f>Average!A109</f>
        <v>103</v>
      </c>
      <c r="B109" s="17" t="str">
        <f>Average!B109</f>
        <v>ITPR3</v>
      </c>
      <c r="C109" s="16" t="e">
        <f>Average!C109-Average!C495</f>
        <v>#VALUE!</v>
      </c>
      <c r="D109" s="16" t="e">
        <f>Average!D109-Average!D495</f>
        <v>#VALUE!</v>
      </c>
      <c r="E109" s="16" t="e">
        <f>Average!E109-Average!E495</f>
        <v>#VALUE!</v>
      </c>
      <c r="F109" s="16" t="e">
        <f>Average!F109-Average!F495</f>
        <v>#VALUE!</v>
      </c>
      <c r="G109" s="16" t="e">
        <f>Average!G109-Average!G495</f>
        <v>#VALUE!</v>
      </c>
      <c r="H109" s="16" t="e">
        <f>Average!H109-Average!H495</f>
        <v>#VALUE!</v>
      </c>
      <c r="I109" s="16" t="e">
        <f>Average!I109-Average!I495</f>
        <v>#VALUE!</v>
      </c>
      <c r="J109" s="16" t="e">
        <f>Average!J109-Average!J495</f>
        <v>#VALUE!</v>
      </c>
      <c r="K109" s="16" t="e">
        <f>Average!K109-Average!K495</f>
        <v>#VALUE!</v>
      </c>
      <c r="L109" s="16" t="e">
        <f>Average!L109-Average!L495</f>
        <v>#VALUE!</v>
      </c>
      <c r="M109" s="16" t="e">
        <f>Average!M109-Average!M495</f>
        <v>#VALUE!</v>
      </c>
      <c r="N109" s="16" t="e">
        <f>Average!N109-Average!N495</f>
        <v>#VALUE!</v>
      </c>
    </row>
    <row r="110" spans="1:14" x14ac:dyDescent="0.2">
      <c r="A110" s="16">
        <f>Average!A110</f>
        <v>104</v>
      </c>
      <c r="B110" s="17" t="str">
        <f>Average!B110</f>
        <v>KCNAB3</v>
      </c>
      <c r="C110" s="16" t="e">
        <f>Average!C110-Average!C495</f>
        <v>#VALUE!</v>
      </c>
      <c r="D110" s="16" t="e">
        <f>Average!D110-Average!D495</f>
        <v>#VALUE!</v>
      </c>
      <c r="E110" s="16" t="e">
        <f>Average!E110-Average!E495</f>
        <v>#VALUE!</v>
      </c>
      <c r="F110" s="16" t="e">
        <f>Average!F110-Average!F495</f>
        <v>#VALUE!</v>
      </c>
      <c r="G110" s="16" t="e">
        <f>Average!G110-Average!G495</f>
        <v>#VALUE!</v>
      </c>
      <c r="H110" s="16" t="e">
        <f>Average!H110-Average!H495</f>
        <v>#VALUE!</v>
      </c>
      <c r="I110" s="16" t="e">
        <f>Average!I110-Average!I495</f>
        <v>#VALUE!</v>
      </c>
      <c r="J110" s="16" t="e">
        <f>Average!J110-Average!J495</f>
        <v>#VALUE!</v>
      </c>
      <c r="K110" s="16" t="e">
        <f>Average!K110-Average!K495</f>
        <v>#VALUE!</v>
      </c>
      <c r="L110" s="16" t="e">
        <f>Average!L110-Average!L495</f>
        <v>#VALUE!</v>
      </c>
      <c r="M110" s="16" t="e">
        <f>Average!M110-Average!M495</f>
        <v>#VALUE!</v>
      </c>
      <c r="N110" s="16" t="e">
        <f>Average!N110-Average!N495</f>
        <v>#VALUE!</v>
      </c>
    </row>
    <row r="111" spans="1:14" x14ac:dyDescent="0.2">
      <c r="A111" s="16">
        <f>Average!A111</f>
        <v>105</v>
      </c>
      <c r="B111" s="17" t="str">
        <f>Average!B111</f>
        <v>LAMA5</v>
      </c>
      <c r="C111" s="16" t="e">
        <f>Average!C111-Average!C495</f>
        <v>#VALUE!</v>
      </c>
      <c r="D111" s="16" t="e">
        <f>Average!D111-Average!D495</f>
        <v>#VALUE!</v>
      </c>
      <c r="E111" s="16" t="e">
        <f>Average!E111-Average!E495</f>
        <v>#VALUE!</v>
      </c>
      <c r="F111" s="16" t="e">
        <f>Average!F111-Average!F495</f>
        <v>#VALUE!</v>
      </c>
      <c r="G111" s="16" t="e">
        <f>Average!G111-Average!G495</f>
        <v>#VALUE!</v>
      </c>
      <c r="H111" s="16" t="e">
        <f>Average!H111-Average!H495</f>
        <v>#VALUE!</v>
      </c>
      <c r="I111" s="16" t="e">
        <f>Average!I111-Average!I495</f>
        <v>#VALUE!</v>
      </c>
      <c r="J111" s="16" t="e">
        <f>Average!J111-Average!J495</f>
        <v>#VALUE!</v>
      </c>
      <c r="K111" s="16" t="e">
        <f>Average!K111-Average!K495</f>
        <v>#VALUE!</v>
      </c>
      <c r="L111" s="16" t="e">
        <f>Average!L111-Average!L495</f>
        <v>#VALUE!</v>
      </c>
      <c r="M111" s="16" t="e">
        <f>Average!M111-Average!M495</f>
        <v>#VALUE!</v>
      </c>
      <c r="N111" s="16" t="e">
        <f>Average!N111-Average!N495</f>
        <v>#VALUE!</v>
      </c>
    </row>
    <row r="112" spans="1:14" x14ac:dyDescent="0.2">
      <c r="A112" s="16">
        <f>Average!A112</f>
        <v>106</v>
      </c>
      <c r="B112" s="17" t="str">
        <f>Average!B112</f>
        <v>LDB3</v>
      </c>
      <c r="C112" s="16" t="e">
        <f>Average!C112-Average!C495</f>
        <v>#VALUE!</v>
      </c>
      <c r="D112" s="16" t="e">
        <f>Average!D112-Average!D495</f>
        <v>#VALUE!</v>
      </c>
      <c r="E112" s="16" t="e">
        <f>Average!E112-Average!E495</f>
        <v>#VALUE!</v>
      </c>
      <c r="F112" s="16" t="e">
        <f>Average!F112-Average!F495</f>
        <v>#VALUE!</v>
      </c>
      <c r="G112" s="16" t="e">
        <f>Average!G112-Average!G495</f>
        <v>#VALUE!</v>
      </c>
      <c r="H112" s="16" t="e">
        <f>Average!H112-Average!H495</f>
        <v>#VALUE!</v>
      </c>
      <c r="I112" s="16" t="e">
        <f>Average!I112-Average!I495</f>
        <v>#VALUE!</v>
      </c>
      <c r="J112" s="16" t="e">
        <f>Average!J112-Average!J495</f>
        <v>#VALUE!</v>
      </c>
      <c r="K112" s="16" t="e">
        <f>Average!K112-Average!K495</f>
        <v>#VALUE!</v>
      </c>
      <c r="L112" s="16" t="e">
        <f>Average!L112-Average!L495</f>
        <v>#VALUE!</v>
      </c>
      <c r="M112" s="16" t="e">
        <f>Average!M112-Average!M495</f>
        <v>#VALUE!</v>
      </c>
      <c r="N112" s="16" t="e">
        <f>Average!N112-Average!N495</f>
        <v>#VALUE!</v>
      </c>
    </row>
    <row r="113" spans="1:14" x14ac:dyDescent="0.2">
      <c r="A113" s="16">
        <f>Average!A113</f>
        <v>107</v>
      </c>
      <c r="B113" s="17" t="str">
        <f>Average!B113</f>
        <v xml:space="preserve">LHPP </v>
      </c>
      <c r="C113" s="16" t="e">
        <f>Average!C113-Average!C495</f>
        <v>#VALUE!</v>
      </c>
      <c r="D113" s="16" t="e">
        <f>Average!D113-Average!D495</f>
        <v>#VALUE!</v>
      </c>
      <c r="E113" s="16" t="e">
        <f>Average!E113-Average!E495</f>
        <v>#VALUE!</v>
      </c>
      <c r="F113" s="16" t="e">
        <f>Average!F113-Average!F495</f>
        <v>#VALUE!</v>
      </c>
      <c r="G113" s="16" t="e">
        <f>Average!G113-Average!G495</f>
        <v>#VALUE!</v>
      </c>
      <c r="H113" s="16" t="e">
        <f>Average!H113-Average!H495</f>
        <v>#VALUE!</v>
      </c>
      <c r="I113" s="16" t="e">
        <f>Average!I113-Average!I495</f>
        <v>#VALUE!</v>
      </c>
      <c r="J113" s="16" t="e">
        <f>Average!J113-Average!J495</f>
        <v>#VALUE!</v>
      </c>
      <c r="K113" s="16" t="e">
        <f>Average!K113-Average!K495</f>
        <v>#VALUE!</v>
      </c>
      <c r="L113" s="16" t="e">
        <f>Average!L113-Average!L495</f>
        <v>#VALUE!</v>
      </c>
      <c r="M113" s="16" t="e">
        <f>Average!M113-Average!M495</f>
        <v>#VALUE!</v>
      </c>
      <c r="N113" s="16" t="e">
        <f>Average!N113-Average!N495</f>
        <v>#VALUE!</v>
      </c>
    </row>
    <row r="114" spans="1:14" x14ac:dyDescent="0.2">
      <c r="A114" s="16">
        <f>Average!A114</f>
        <v>108</v>
      </c>
      <c r="B114" s="17" t="str">
        <f>Average!B114</f>
        <v>LIPG</v>
      </c>
      <c r="C114" s="16" t="e">
        <f>Average!C114-Average!C495</f>
        <v>#VALUE!</v>
      </c>
      <c r="D114" s="16" t="e">
        <f>Average!D114-Average!D495</f>
        <v>#VALUE!</v>
      </c>
      <c r="E114" s="16" t="e">
        <f>Average!E114-Average!E495</f>
        <v>#VALUE!</v>
      </c>
      <c r="F114" s="16" t="e">
        <f>Average!F114-Average!F495</f>
        <v>#VALUE!</v>
      </c>
      <c r="G114" s="16" t="e">
        <f>Average!G114-Average!G495</f>
        <v>#VALUE!</v>
      </c>
      <c r="H114" s="16" t="e">
        <f>Average!H114-Average!H495</f>
        <v>#VALUE!</v>
      </c>
      <c r="I114" s="16" t="e">
        <f>Average!I114-Average!I495</f>
        <v>#VALUE!</v>
      </c>
      <c r="J114" s="16" t="e">
        <f>Average!J114-Average!J495</f>
        <v>#VALUE!</v>
      </c>
      <c r="K114" s="16" t="e">
        <f>Average!K114-Average!K495</f>
        <v>#VALUE!</v>
      </c>
      <c r="L114" s="16" t="e">
        <f>Average!L114-Average!L495</f>
        <v>#VALUE!</v>
      </c>
      <c r="M114" s="16" t="e">
        <f>Average!M114-Average!M495</f>
        <v>#VALUE!</v>
      </c>
      <c r="N114" s="16" t="e">
        <f>Average!N114-Average!N495</f>
        <v>#VALUE!</v>
      </c>
    </row>
    <row r="115" spans="1:14" x14ac:dyDescent="0.2">
      <c r="A115" s="16">
        <f>Average!A115</f>
        <v>109</v>
      </c>
      <c r="B115" s="17" t="str">
        <f>Average!B115</f>
        <v>MAP4K4</v>
      </c>
      <c r="C115" s="16" t="e">
        <f>Average!C115-Average!C495</f>
        <v>#VALUE!</v>
      </c>
      <c r="D115" s="16" t="e">
        <f>Average!D115-Average!D495</f>
        <v>#VALUE!</v>
      </c>
      <c r="E115" s="16" t="e">
        <f>Average!E115-Average!E495</f>
        <v>#VALUE!</v>
      </c>
      <c r="F115" s="16" t="e">
        <f>Average!F115-Average!F495</f>
        <v>#VALUE!</v>
      </c>
      <c r="G115" s="16" t="e">
        <f>Average!G115-Average!G495</f>
        <v>#VALUE!</v>
      </c>
      <c r="H115" s="16" t="e">
        <f>Average!H115-Average!H495</f>
        <v>#VALUE!</v>
      </c>
      <c r="I115" s="16" t="e">
        <f>Average!I115-Average!I495</f>
        <v>#VALUE!</v>
      </c>
      <c r="J115" s="16" t="e">
        <f>Average!J115-Average!J495</f>
        <v>#VALUE!</v>
      </c>
      <c r="K115" s="16" t="e">
        <f>Average!K115-Average!K495</f>
        <v>#VALUE!</v>
      </c>
      <c r="L115" s="16" t="e">
        <f>Average!L115-Average!L495</f>
        <v>#VALUE!</v>
      </c>
      <c r="M115" s="16" t="e">
        <f>Average!M115-Average!M495</f>
        <v>#VALUE!</v>
      </c>
      <c r="N115" s="16" t="e">
        <f>Average!N115-Average!N495</f>
        <v>#VALUE!</v>
      </c>
    </row>
    <row r="116" spans="1:14" x14ac:dyDescent="0.2">
      <c r="A116" s="16">
        <f>Average!A116</f>
        <v>110</v>
      </c>
      <c r="B116" s="17" t="str">
        <f>Average!B116</f>
        <v xml:space="preserve">MICALL2 </v>
      </c>
      <c r="C116" s="16" t="e">
        <f>Average!C116-Average!C495</f>
        <v>#VALUE!</v>
      </c>
      <c r="D116" s="16" t="e">
        <f>Average!D116-Average!D495</f>
        <v>#VALUE!</v>
      </c>
      <c r="E116" s="16" t="e">
        <f>Average!E116-Average!E495</f>
        <v>#VALUE!</v>
      </c>
      <c r="F116" s="16" t="e">
        <f>Average!F116-Average!F495</f>
        <v>#VALUE!</v>
      </c>
      <c r="G116" s="16" t="e">
        <f>Average!G116-Average!G495</f>
        <v>#VALUE!</v>
      </c>
      <c r="H116" s="16" t="e">
        <f>Average!H116-Average!H495</f>
        <v>#VALUE!</v>
      </c>
      <c r="I116" s="16" t="e">
        <f>Average!I116-Average!I495</f>
        <v>#VALUE!</v>
      </c>
      <c r="J116" s="16" t="e">
        <f>Average!J116-Average!J495</f>
        <v>#VALUE!</v>
      </c>
      <c r="K116" s="16" t="e">
        <f>Average!K116-Average!K495</f>
        <v>#VALUE!</v>
      </c>
      <c r="L116" s="16" t="e">
        <f>Average!L116-Average!L495</f>
        <v>#VALUE!</v>
      </c>
      <c r="M116" s="16" t="e">
        <f>Average!M116-Average!M495</f>
        <v>#VALUE!</v>
      </c>
      <c r="N116" s="16" t="e">
        <f>Average!N116-Average!N495</f>
        <v>#VALUE!</v>
      </c>
    </row>
    <row r="117" spans="1:14" x14ac:dyDescent="0.2">
      <c r="A117" s="16">
        <f>Average!A117</f>
        <v>111</v>
      </c>
      <c r="B117" s="17" t="str">
        <f>Average!B117</f>
        <v>MON2</v>
      </c>
      <c r="C117" s="16" t="e">
        <f>Average!C117-Average!C495</f>
        <v>#VALUE!</v>
      </c>
      <c r="D117" s="16" t="e">
        <f>Average!D117-Average!D495</f>
        <v>#VALUE!</v>
      </c>
      <c r="E117" s="16" t="e">
        <f>Average!E117-Average!E495</f>
        <v>#VALUE!</v>
      </c>
      <c r="F117" s="16" t="e">
        <f>Average!F117-Average!F495</f>
        <v>#VALUE!</v>
      </c>
      <c r="G117" s="16" t="e">
        <f>Average!G117-Average!G495</f>
        <v>#VALUE!</v>
      </c>
      <c r="H117" s="16" t="e">
        <f>Average!H117-Average!H495</f>
        <v>#VALUE!</v>
      </c>
      <c r="I117" s="16" t="e">
        <f>Average!I117-Average!I495</f>
        <v>#VALUE!</v>
      </c>
      <c r="J117" s="16" t="e">
        <f>Average!J117-Average!J495</f>
        <v>#VALUE!</v>
      </c>
      <c r="K117" s="16" t="e">
        <f>Average!K117-Average!K495</f>
        <v>#VALUE!</v>
      </c>
      <c r="L117" s="16" t="e">
        <f>Average!L117-Average!L495</f>
        <v>#VALUE!</v>
      </c>
      <c r="M117" s="16" t="e">
        <f>Average!M117-Average!M495</f>
        <v>#VALUE!</v>
      </c>
      <c r="N117" s="16" t="e">
        <f>Average!N117-Average!N495</f>
        <v>#VALUE!</v>
      </c>
    </row>
    <row r="118" spans="1:14" x14ac:dyDescent="0.2">
      <c r="A118" s="16">
        <f>Average!A118</f>
        <v>112</v>
      </c>
      <c r="B118" s="17" t="str">
        <f>Average!B118</f>
        <v>MPST</v>
      </c>
      <c r="C118" s="16" t="e">
        <f>Average!C118-Average!C495</f>
        <v>#VALUE!</v>
      </c>
      <c r="D118" s="16" t="e">
        <f>Average!D118-Average!D495</f>
        <v>#VALUE!</v>
      </c>
      <c r="E118" s="16" t="e">
        <f>Average!E118-Average!E495</f>
        <v>#VALUE!</v>
      </c>
      <c r="F118" s="16" t="e">
        <f>Average!F118-Average!F495</f>
        <v>#VALUE!</v>
      </c>
      <c r="G118" s="16" t="e">
        <f>Average!G118-Average!G495</f>
        <v>#VALUE!</v>
      </c>
      <c r="H118" s="16" t="e">
        <f>Average!H118-Average!H495</f>
        <v>#VALUE!</v>
      </c>
      <c r="I118" s="16" t="e">
        <f>Average!I118-Average!I495</f>
        <v>#VALUE!</v>
      </c>
      <c r="J118" s="16" t="e">
        <f>Average!J118-Average!J495</f>
        <v>#VALUE!</v>
      </c>
      <c r="K118" s="16" t="e">
        <f>Average!K118-Average!K495</f>
        <v>#VALUE!</v>
      </c>
      <c r="L118" s="16" t="e">
        <f>Average!L118-Average!L495</f>
        <v>#VALUE!</v>
      </c>
      <c r="M118" s="16" t="e">
        <f>Average!M118-Average!M495</f>
        <v>#VALUE!</v>
      </c>
      <c r="N118" s="16" t="e">
        <f>Average!N118-Average!N495</f>
        <v>#VALUE!</v>
      </c>
    </row>
    <row r="119" spans="1:14" x14ac:dyDescent="0.2">
      <c r="A119" s="16">
        <f>Average!A119</f>
        <v>113</v>
      </c>
      <c r="B119" s="17" t="str">
        <f>Average!B119</f>
        <v>MRC2</v>
      </c>
      <c r="C119" s="16" t="e">
        <f>Average!C119-Average!C495</f>
        <v>#VALUE!</v>
      </c>
      <c r="D119" s="16" t="e">
        <f>Average!D119-Average!D495</f>
        <v>#VALUE!</v>
      </c>
      <c r="E119" s="16" t="e">
        <f>Average!E119-Average!E495</f>
        <v>#VALUE!</v>
      </c>
      <c r="F119" s="16" t="e">
        <f>Average!F119-Average!F495</f>
        <v>#VALUE!</v>
      </c>
      <c r="G119" s="16" t="e">
        <f>Average!G119-Average!G495</f>
        <v>#VALUE!</v>
      </c>
      <c r="H119" s="16" t="e">
        <f>Average!H119-Average!H495</f>
        <v>#VALUE!</v>
      </c>
      <c r="I119" s="16" t="e">
        <f>Average!I119-Average!I495</f>
        <v>#VALUE!</v>
      </c>
      <c r="J119" s="16" t="e">
        <f>Average!J119-Average!J495</f>
        <v>#VALUE!</v>
      </c>
      <c r="K119" s="16" t="e">
        <f>Average!K119-Average!K495</f>
        <v>#VALUE!</v>
      </c>
      <c r="L119" s="16" t="e">
        <f>Average!L119-Average!L495</f>
        <v>#VALUE!</v>
      </c>
      <c r="M119" s="16" t="e">
        <f>Average!M119-Average!M495</f>
        <v>#VALUE!</v>
      </c>
      <c r="N119" s="16" t="e">
        <f>Average!N119-Average!N495</f>
        <v>#VALUE!</v>
      </c>
    </row>
    <row r="120" spans="1:14" x14ac:dyDescent="0.2">
      <c r="A120" s="16">
        <f>Average!A120</f>
        <v>114</v>
      </c>
      <c r="B120" s="17" t="str">
        <f>Average!B120</f>
        <v xml:space="preserve">MSH3 </v>
      </c>
      <c r="C120" s="16" t="e">
        <f>Average!C120-Average!C495</f>
        <v>#VALUE!</v>
      </c>
      <c r="D120" s="16" t="e">
        <f>Average!D120-Average!D495</f>
        <v>#VALUE!</v>
      </c>
      <c r="E120" s="16" t="e">
        <f>Average!E120-Average!E495</f>
        <v>#VALUE!</v>
      </c>
      <c r="F120" s="16" t="e">
        <f>Average!F120-Average!F495</f>
        <v>#VALUE!</v>
      </c>
      <c r="G120" s="16" t="e">
        <f>Average!G120-Average!G495</f>
        <v>#VALUE!</v>
      </c>
      <c r="H120" s="16" t="e">
        <f>Average!H120-Average!H495</f>
        <v>#VALUE!</v>
      </c>
      <c r="I120" s="16" t="e">
        <f>Average!I120-Average!I495</f>
        <v>#VALUE!</v>
      </c>
      <c r="J120" s="16" t="e">
        <f>Average!J120-Average!J495</f>
        <v>#VALUE!</v>
      </c>
      <c r="K120" s="16" t="e">
        <f>Average!K120-Average!K495</f>
        <v>#VALUE!</v>
      </c>
      <c r="L120" s="16" t="e">
        <f>Average!L120-Average!L495</f>
        <v>#VALUE!</v>
      </c>
      <c r="M120" s="16" t="e">
        <f>Average!M120-Average!M495</f>
        <v>#VALUE!</v>
      </c>
      <c r="N120" s="16" t="e">
        <f>Average!N120-Average!N495</f>
        <v>#VALUE!</v>
      </c>
    </row>
    <row r="121" spans="1:14" x14ac:dyDescent="0.2">
      <c r="A121" s="16">
        <f>Average!A121</f>
        <v>115</v>
      </c>
      <c r="B121" s="17" t="str">
        <f>Average!B121</f>
        <v>MTA2</v>
      </c>
      <c r="C121" s="16" t="e">
        <f>Average!C121-Average!C495</f>
        <v>#VALUE!</v>
      </c>
      <c r="D121" s="16" t="e">
        <f>Average!D121-Average!D495</f>
        <v>#VALUE!</v>
      </c>
      <c r="E121" s="16" t="e">
        <f>Average!E121-Average!E495</f>
        <v>#VALUE!</v>
      </c>
      <c r="F121" s="16" t="e">
        <f>Average!F121-Average!F495</f>
        <v>#VALUE!</v>
      </c>
      <c r="G121" s="16" t="e">
        <f>Average!G121-Average!G495</f>
        <v>#VALUE!</v>
      </c>
      <c r="H121" s="16" t="e">
        <f>Average!H121-Average!H495</f>
        <v>#VALUE!</v>
      </c>
      <c r="I121" s="16" t="e">
        <f>Average!I121-Average!I495</f>
        <v>#VALUE!</v>
      </c>
      <c r="J121" s="16" t="e">
        <f>Average!J121-Average!J495</f>
        <v>#VALUE!</v>
      </c>
      <c r="K121" s="16" t="e">
        <f>Average!K121-Average!K495</f>
        <v>#VALUE!</v>
      </c>
      <c r="L121" s="16" t="e">
        <f>Average!L121-Average!L495</f>
        <v>#VALUE!</v>
      </c>
      <c r="M121" s="16" t="e">
        <f>Average!M121-Average!M495</f>
        <v>#VALUE!</v>
      </c>
      <c r="N121" s="16" t="e">
        <f>Average!N121-Average!N495</f>
        <v>#VALUE!</v>
      </c>
    </row>
    <row r="122" spans="1:14" x14ac:dyDescent="0.2">
      <c r="A122" s="16">
        <f>Average!A122</f>
        <v>116</v>
      </c>
      <c r="B122" s="17" t="str">
        <f>Average!B122</f>
        <v>MTHFD1</v>
      </c>
      <c r="C122" s="16" t="e">
        <f>Average!C122-Average!C495</f>
        <v>#VALUE!</v>
      </c>
      <c r="D122" s="16" t="e">
        <f>Average!D122-Average!D495</f>
        <v>#VALUE!</v>
      </c>
      <c r="E122" s="16" t="e">
        <f>Average!E122-Average!E495</f>
        <v>#VALUE!</v>
      </c>
      <c r="F122" s="16" t="e">
        <f>Average!F122-Average!F495</f>
        <v>#VALUE!</v>
      </c>
      <c r="G122" s="16" t="e">
        <f>Average!G122-Average!G495</f>
        <v>#VALUE!</v>
      </c>
      <c r="H122" s="16" t="e">
        <f>Average!H122-Average!H495</f>
        <v>#VALUE!</v>
      </c>
      <c r="I122" s="16" t="e">
        <f>Average!I122-Average!I495</f>
        <v>#VALUE!</v>
      </c>
      <c r="J122" s="16" t="e">
        <f>Average!J122-Average!J495</f>
        <v>#VALUE!</v>
      </c>
      <c r="K122" s="16" t="e">
        <f>Average!K122-Average!K495</f>
        <v>#VALUE!</v>
      </c>
      <c r="L122" s="16" t="e">
        <f>Average!L122-Average!L495</f>
        <v>#VALUE!</v>
      </c>
      <c r="M122" s="16" t="e">
        <f>Average!M122-Average!M495</f>
        <v>#VALUE!</v>
      </c>
      <c r="N122" s="16" t="e">
        <f>Average!N122-Average!N495</f>
        <v>#VALUE!</v>
      </c>
    </row>
    <row r="123" spans="1:14" x14ac:dyDescent="0.2">
      <c r="A123" s="16">
        <f>Average!A123</f>
        <v>117</v>
      </c>
      <c r="B123" s="17" t="str">
        <f>Average!B123</f>
        <v>MUC5B</v>
      </c>
      <c r="C123" s="16" t="e">
        <f>Average!C123-Average!C495</f>
        <v>#VALUE!</v>
      </c>
      <c r="D123" s="16" t="e">
        <f>Average!D123-Average!D495</f>
        <v>#VALUE!</v>
      </c>
      <c r="E123" s="16" t="e">
        <f>Average!E123-Average!E495</f>
        <v>#VALUE!</v>
      </c>
      <c r="F123" s="16" t="e">
        <f>Average!F123-Average!F495</f>
        <v>#VALUE!</v>
      </c>
      <c r="G123" s="16" t="e">
        <f>Average!G123-Average!G495</f>
        <v>#VALUE!</v>
      </c>
      <c r="H123" s="16" t="e">
        <f>Average!H123-Average!H495</f>
        <v>#VALUE!</v>
      </c>
      <c r="I123" s="16" t="e">
        <f>Average!I123-Average!I495</f>
        <v>#VALUE!</v>
      </c>
      <c r="J123" s="16" t="e">
        <f>Average!J123-Average!J495</f>
        <v>#VALUE!</v>
      </c>
      <c r="K123" s="16" t="e">
        <f>Average!K123-Average!K495</f>
        <v>#VALUE!</v>
      </c>
      <c r="L123" s="16" t="e">
        <f>Average!L123-Average!L495</f>
        <v>#VALUE!</v>
      </c>
      <c r="M123" s="16" t="e">
        <f>Average!M123-Average!M495</f>
        <v>#VALUE!</v>
      </c>
      <c r="N123" s="16" t="e">
        <f>Average!N123-Average!N495</f>
        <v>#VALUE!</v>
      </c>
    </row>
    <row r="124" spans="1:14" x14ac:dyDescent="0.2">
      <c r="A124" s="16">
        <f>Average!A124</f>
        <v>118</v>
      </c>
      <c r="B124" s="17" t="str">
        <f>Average!B124</f>
        <v>MVD</v>
      </c>
      <c r="C124" s="16" t="e">
        <f>Average!C124-Average!C495</f>
        <v>#VALUE!</v>
      </c>
      <c r="D124" s="16" t="e">
        <f>Average!D124-Average!D495</f>
        <v>#VALUE!</v>
      </c>
      <c r="E124" s="16" t="e">
        <f>Average!E124-Average!E495</f>
        <v>#VALUE!</v>
      </c>
      <c r="F124" s="16" t="e">
        <f>Average!F124-Average!F495</f>
        <v>#VALUE!</v>
      </c>
      <c r="G124" s="16" t="e">
        <f>Average!G124-Average!G495</f>
        <v>#VALUE!</v>
      </c>
      <c r="H124" s="16" t="e">
        <f>Average!H124-Average!H495</f>
        <v>#VALUE!</v>
      </c>
      <c r="I124" s="16" t="e">
        <f>Average!I124-Average!I495</f>
        <v>#VALUE!</v>
      </c>
      <c r="J124" s="16" t="e">
        <f>Average!J124-Average!J495</f>
        <v>#VALUE!</v>
      </c>
      <c r="K124" s="16" t="e">
        <f>Average!K124-Average!K495</f>
        <v>#VALUE!</v>
      </c>
      <c r="L124" s="16" t="e">
        <f>Average!L124-Average!L495</f>
        <v>#VALUE!</v>
      </c>
      <c r="M124" s="16" t="e">
        <f>Average!M124-Average!M495</f>
        <v>#VALUE!</v>
      </c>
      <c r="N124" s="16" t="e">
        <f>Average!N124-Average!N495</f>
        <v>#VALUE!</v>
      </c>
    </row>
    <row r="125" spans="1:14" x14ac:dyDescent="0.2">
      <c r="A125" s="16">
        <f>Average!A125</f>
        <v>119</v>
      </c>
      <c r="B125" s="17" t="str">
        <f>Average!B125</f>
        <v>Myosin IIB</v>
      </c>
      <c r="C125" s="16" t="e">
        <f>Average!C125-Average!C495</f>
        <v>#VALUE!</v>
      </c>
      <c r="D125" s="16" t="e">
        <f>Average!D125-Average!D495</f>
        <v>#VALUE!</v>
      </c>
      <c r="E125" s="16" t="e">
        <f>Average!E125-Average!E495</f>
        <v>#VALUE!</v>
      </c>
      <c r="F125" s="16" t="e">
        <f>Average!F125-Average!F495</f>
        <v>#VALUE!</v>
      </c>
      <c r="G125" s="16" t="e">
        <f>Average!G125-Average!G495</f>
        <v>#VALUE!</v>
      </c>
      <c r="H125" s="16" t="e">
        <f>Average!H125-Average!H495</f>
        <v>#VALUE!</v>
      </c>
      <c r="I125" s="16" t="e">
        <f>Average!I125-Average!I495</f>
        <v>#VALUE!</v>
      </c>
      <c r="J125" s="16" t="e">
        <f>Average!J125-Average!J495</f>
        <v>#VALUE!</v>
      </c>
      <c r="K125" s="16" t="e">
        <f>Average!K125-Average!K495</f>
        <v>#VALUE!</v>
      </c>
      <c r="L125" s="16" t="e">
        <f>Average!L125-Average!L495</f>
        <v>#VALUE!</v>
      </c>
      <c r="M125" s="16" t="e">
        <f>Average!M125-Average!M495</f>
        <v>#VALUE!</v>
      </c>
      <c r="N125" s="16" t="e">
        <f>Average!N125-Average!N495</f>
        <v>#VALUE!</v>
      </c>
    </row>
    <row r="126" spans="1:14" x14ac:dyDescent="0.2">
      <c r="A126" s="16">
        <f>Average!A126</f>
        <v>120</v>
      </c>
      <c r="B126" s="17" t="str">
        <f>Average!B126</f>
        <v>NACA1</v>
      </c>
      <c r="C126" s="16" t="e">
        <f>Average!C126-Average!C495</f>
        <v>#VALUE!</v>
      </c>
      <c r="D126" s="16" t="e">
        <f>Average!D126-Average!D495</f>
        <v>#VALUE!</v>
      </c>
      <c r="E126" s="16" t="e">
        <f>Average!E126-Average!E495</f>
        <v>#VALUE!</v>
      </c>
      <c r="F126" s="16" t="e">
        <f>Average!F126-Average!F495</f>
        <v>#VALUE!</v>
      </c>
      <c r="G126" s="16" t="e">
        <f>Average!G126-Average!G495</f>
        <v>#VALUE!</v>
      </c>
      <c r="H126" s="16" t="e">
        <f>Average!H126-Average!H495</f>
        <v>#VALUE!</v>
      </c>
      <c r="I126" s="16" t="e">
        <f>Average!I126-Average!I495</f>
        <v>#VALUE!</v>
      </c>
      <c r="J126" s="16" t="e">
        <f>Average!J126-Average!J495</f>
        <v>#VALUE!</v>
      </c>
      <c r="K126" s="16" t="e">
        <f>Average!K126-Average!K495</f>
        <v>#VALUE!</v>
      </c>
      <c r="L126" s="16" t="e">
        <f>Average!L126-Average!L495</f>
        <v>#VALUE!</v>
      </c>
      <c r="M126" s="16" t="e">
        <f>Average!M126-Average!M495</f>
        <v>#VALUE!</v>
      </c>
      <c r="N126" s="16" t="e">
        <f>Average!N126-Average!N495</f>
        <v>#VALUE!</v>
      </c>
    </row>
    <row r="127" spans="1:14" x14ac:dyDescent="0.2">
      <c r="A127" s="16">
        <f>Average!A127</f>
        <v>121</v>
      </c>
      <c r="B127" s="17" t="str">
        <f>Average!B127</f>
        <v xml:space="preserve">NAGPA </v>
      </c>
      <c r="C127" s="16" t="e">
        <f>Average!C127-Average!C495</f>
        <v>#VALUE!</v>
      </c>
      <c r="D127" s="16" t="e">
        <f>Average!D127-Average!D495</f>
        <v>#VALUE!</v>
      </c>
      <c r="E127" s="16" t="e">
        <f>Average!E127-Average!E495</f>
        <v>#VALUE!</v>
      </c>
      <c r="F127" s="16" t="e">
        <f>Average!F127-Average!F495</f>
        <v>#VALUE!</v>
      </c>
      <c r="G127" s="16" t="e">
        <f>Average!G127-Average!G495</f>
        <v>#VALUE!</v>
      </c>
      <c r="H127" s="16" t="e">
        <f>Average!H127-Average!H495</f>
        <v>#VALUE!</v>
      </c>
      <c r="I127" s="16" t="e">
        <f>Average!I127-Average!I495</f>
        <v>#VALUE!</v>
      </c>
      <c r="J127" s="16" t="e">
        <f>Average!J127-Average!J495</f>
        <v>#VALUE!</v>
      </c>
      <c r="K127" s="16" t="e">
        <f>Average!K127-Average!K495</f>
        <v>#VALUE!</v>
      </c>
      <c r="L127" s="16" t="e">
        <f>Average!L127-Average!L495</f>
        <v>#VALUE!</v>
      </c>
      <c r="M127" s="16" t="e">
        <f>Average!M127-Average!M495</f>
        <v>#VALUE!</v>
      </c>
      <c r="N127" s="16" t="e">
        <f>Average!N127-Average!N495</f>
        <v>#VALUE!</v>
      </c>
    </row>
    <row r="128" spans="1:14" x14ac:dyDescent="0.2">
      <c r="A128" s="16">
        <f>Average!A128</f>
        <v>122</v>
      </c>
      <c r="B128" s="17" t="str">
        <f>Average!B128</f>
        <v>NAV2</v>
      </c>
      <c r="C128" s="16" t="e">
        <f>Average!C128-Average!C495</f>
        <v>#VALUE!</v>
      </c>
      <c r="D128" s="16" t="e">
        <f>Average!D128-Average!D495</f>
        <v>#VALUE!</v>
      </c>
      <c r="E128" s="16" t="e">
        <f>Average!E128-Average!E495</f>
        <v>#VALUE!</v>
      </c>
      <c r="F128" s="16" t="e">
        <f>Average!F128-Average!F495</f>
        <v>#VALUE!</v>
      </c>
      <c r="G128" s="16" t="e">
        <f>Average!G128-Average!G495</f>
        <v>#VALUE!</v>
      </c>
      <c r="H128" s="16" t="e">
        <f>Average!H128-Average!H495</f>
        <v>#VALUE!</v>
      </c>
      <c r="I128" s="16" t="e">
        <f>Average!I128-Average!I495</f>
        <v>#VALUE!</v>
      </c>
      <c r="J128" s="16" t="e">
        <f>Average!J128-Average!J495</f>
        <v>#VALUE!</v>
      </c>
      <c r="K128" s="16" t="e">
        <f>Average!K128-Average!K495</f>
        <v>#VALUE!</v>
      </c>
      <c r="L128" s="16" t="e">
        <f>Average!L128-Average!L495</f>
        <v>#VALUE!</v>
      </c>
      <c r="M128" s="16" t="e">
        <f>Average!M128-Average!M495</f>
        <v>#VALUE!</v>
      </c>
      <c r="N128" s="16" t="e">
        <f>Average!N128-Average!N495</f>
        <v>#VALUE!</v>
      </c>
    </row>
    <row r="129" spans="1:14" x14ac:dyDescent="0.2">
      <c r="A129" s="16">
        <f>Average!A129</f>
        <v>123</v>
      </c>
      <c r="B129" s="17" t="str">
        <f>Average!B129</f>
        <v>NFATC4</v>
      </c>
      <c r="C129" s="16" t="e">
        <f>Average!C129-Average!C495</f>
        <v>#VALUE!</v>
      </c>
      <c r="D129" s="16" t="e">
        <f>Average!D129-Average!D495</f>
        <v>#VALUE!</v>
      </c>
      <c r="E129" s="16" t="e">
        <f>Average!E129-Average!E495</f>
        <v>#VALUE!</v>
      </c>
      <c r="F129" s="16" t="e">
        <f>Average!F129-Average!F495</f>
        <v>#VALUE!</v>
      </c>
      <c r="G129" s="16" t="e">
        <f>Average!G129-Average!G495</f>
        <v>#VALUE!</v>
      </c>
      <c r="H129" s="16" t="e">
        <f>Average!H129-Average!H495</f>
        <v>#VALUE!</v>
      </c>
      <c r="I129" s="16" t="e">
        <f>Average!I129-Average!I495</f>
        <v>#VALUE!</v>
      </c>
      <c r="J129" s="16" t="e">
        <f>Average!J129-Average!J495</f>
        <v>#VALUE!</v>
      </c>
      <c r="K129" s="16" t="e">
        <f>Average!K129-Average!K495</f>
        <v>#VALUE!</v>
      </c>
      <c r="L129" s="16" t="e">
        <f>Average!L129-Average!L495</f>
        <v>#VALUE!</v>
      </c>
      <c r="M129" s="16" t="e">
        <f>Average!M129-Average!M495</f>
        <v>#VALUE!</v>
      </c>
      <c r="N129" s="16" t="e">
        <f>Average!N129-Average!N495</f>
        <v>#VALUE!</v>
      </c>
    </row>
    <row r="130" spans="1:14" x14ac:dyDescent="0.2">
      <c r="A130" s="16">
        <f>Average!A130</f>
        <v>124</v>
      </c>
      <c r="B130" s="17" t="str">
        <f>Average!B130</f>
        <v>NNT</v>
      </c>
      <c r="C130" s="16" t="e">
        <f>Average!C130-Average!C495</f>
        <v>#VALUE!</v>
      </c>
      <c r="D130" s="16" t="e">
        <f>Average!D130-Average!D495</f>
        <v>#VALUE!</v>
      </c>
      <c r="E130" s="16" t="e">
        <f>Average!E130-Average!E495</f>
        <v>#VALUE!</v>
      </c>
      <c r="F130" s="16" t="e">
        <f>Average!F130-Average!F495</f>
        <v>#VALUE!</v>
      </c>
      <c r="G130" s="16" t="e">
        <f>Average!G130-Average!G495</f>
        <v>#VALUE!</v>
      </c>
      <c r="H130" s="16" t="e">
        <f>Average!H130-Average!H495</f>
        <v>#VALUE!</v>
      </c>
      <c r="I130" s="16" t="e">
        <f>Average!I130-Average!I495</f>
        <v>#VALUE!</v>
      </c>
      <c r="J130" s="16" t="e">
        <f>Average!J130-Average!J495</f>
        <v>#VALUE!</v>
      </c>
      <c r="K130" s="16" t="e">
        <f>Average!K130-Average!K495</f>
        <v>#VALUE!</v>
      </c>
      <c r="L130" s="16" t="e">
        <f>Average!L130-Average!L495</f>
        <v>#VALUE!</v>
      </c>
      <c r="M130" s="16" t="e">
        <f>Average!M130-Average!M495</f>
        <v>#VALUE!</v>
      </c>
      <c r="N130" s="16" t="e">
        <f>Average!N130-Average!N495</f>
        <v>#VALUE!</v>
      </c>
    </row>
    <row r="131" spans="1:14" x14ac:dyDescent="0.2">
      <c r="A131" s="16">
        <f>Average!A131</f>
        <v>125</v>
      </c>
      <c r="B131" s="17" t="str">
        <f>Average!B131</f>
        <v>NPEPPS</v>
      </c>
      <c r="C131" s="16" t="e">
        <f>Average!C131-Average!C495</f>
        <v>#VALUE!</v>
      </c>
      <c r="D131" s="16" t="e">
        <f>Average!D131-Average!D495</f>
        <v>#VALUE!</v>
      </c>
      <c r="E131" s="16" t="e">
        <f>Average!E131-Average!E495</f>
        <v>#VALUE!</v>
      </c>
      <c r="F131" s="16" t="e">
        <f>Average!F131-Average!F495</f>
        <v>#VALUE!</v>
      </c>
      <c r="G131" s="16" t="e">
        <f>Average!G131-Average!G495</f>
        <v>#VALUE!</v>
      </c>
      <c r="H131" s="16" t="e">
        <f>Average!H131-Average!H495</f>
        <v>#VALUE!</v>
      </c>
      <c r="I131" s="16" t="e">
        <f>Average!I131-Average!I495</f>
        <v>#VALUE!</v>
      </c>
      <c r="J131" s="16" t="e">
        <f>Average!J131-Average!J495</f>
        <v>#VALUE!</v>
      </c>
      <c r="K131" s="16" t="e">
        <f>Average!K131-Average!K495</f>
        <v>#VALUE!</v>
      </c>
      <c r="L131" s="16" t="e">
        <f>Average!L131-Average!L495</f>
        <v>#VALUE!</v>
      </c>
      <c r="M131" s="16" t="e">
        <f>Average!M131-Average!M495</f>
        <v>#VALUE!</v>
      </c>
      <c r="N131" s="16" t="e">
        <f>Average!N131-Average!N495</f>
        <v>#VALUE!</v>
      </c>
    </row>
    <row r="132" spans="1:14" x14ac:dyDescent="0.2">
      <c r="A132" s="16">
        <f>Average!A132</f>
        <v>126</v>
      </c>
      <c r="B132" s="17" t="str">
        <f>Average!B132</f>
        <v xml:space="preserve">NQO2 </v>
      </c>
      <c r="C132" s="16" t="e">
        <f>Average!C132-Average!C495</f>
        <v>#VALUE!</v>
      </c>
      <c r="D132" s="16" t="e">
        <f>Average!D132-Average!D495</f>
        <v>#VALUE!</v>
      </c>
      <c r="E132" s="16" t="e">
        <f>Average!E132-Average!E495</f>
        <v>#VALUE!</v>
      </c>
      <c r="F132" s="16" t="e">
        <f>Average!F132-Average!F495</f>
        <v>#VALUE!</v>
      </c>
      <c r="G132" s="16" t="e">
        <f>Average!G132-Average!G495</f>
        <v>#VALUE!</v>
      </c>
      <c r="H132" s="16" t="e">
        <f>Average!H132-Average!H495</f>
        <v>#VALUE!</v>
      </c>
      <c r="I132" s="16" t="e">
        <f>Average!I132-Average!I495</f>
        <v>#VALUE!</v>
      </c>
      <c r="J132" s="16" t="e">
        <f>Average!J132-Average!J495</f>
        <v>#VALUE!</v>
      </c>
      <c r="K132" s="16" t="e">
        <f>Average!K132-Average!K495</f>
        <v>#VALUE!</v>
      </c>
      <c r="L132" s="16" t="e">
        <f>Average!L132-Average!L495</f>
        <v>#VALUE!</v>
      </c>
      <c r="M132" s="16" t="e">
        <f>Average!M132-Average!M495</f>
        <v>#VALUE!</v>
      </c>
      <c r="N132" s="16" t="e">
        <f>Average!N132-Average!N495</f>
        <v>#VALUE!</v>
      </c>
    </row>
    <row r="133" spans="1:14" x14ac:dyDescent="0.2">
      <c r="A133" s="16">
        <f>Average!A133</f>
        <v>127</v>
      </c>
      <c r="B133" s="17" t="str">
        <f>Average!B133</f>
        <v>NSFL1C</v>
      </c>
      <c r="C133" s="16" t="e">
        <f>Average!C133-Average!C495</f>
        <v>#VALUE!</v>
      </c>
      <c r="D133" s="16" t="e">
        <f>Average!D133-Average!D495</f>
        <v>#VALUE!</v>
      </c>
      <c r="E133" s="16" t="e">
        <f>Average!E133-Average!E495</f>
        <v>#VALUE!</v>
      </c>
      <c r="F133" s="16" t="e">
        <f>Average!F133-Average!F495</f>
        <v>#VALUE!</v>
      </c>
      <c r="G133" s="16" t="e">
        <f>Average!G133-Average!G495</f>
        <v>#VALUE!</v>
      </c>
      <c r="H133" s="16" t="e">
        <f>Average!H133-Average!H495</f>
        <v>#VALUE!</v>
      </c>
      <c r="I133" s="16" t="e">
        <f>Average!I133-Average!I495</f>
        <v>#VALUE!</v>
      </c>
      <c r="J133" s="16" t="e">
        <f>Average!J133-Average!J495</f>
        <v>#VALUE!</v>
      </c>
      <c r="K133" s="16" t="e">
        <f>Average!K133-Average!K495</f>
        <v>#VALUE!</v>
      </c>
      <c r="L133" s="16" t="e">
        <f>Average!L133-Average!L495</f>
        <v>#VALUE!</v>
      </c>
      <c r="M133" s="16" t="e">
        <f>Average!M133-Average!M495</f>
        <v>#VALUE!</v>
      </c>
      <c r="N133" s="16" t="e">
        <f>Average!N133-Average!N495</f>
        <v>#VALUE!</v>
      </c>
    </row>
    <row r="134" spans="1:14" x14ac:dyDescent="0.2">
      <c r="A134" s="16">
        <f>Average!A134</f>
        <v>128</v>
      </c>
      <c r="B134" s="17" t="str">
        <f>Average!B134</f>
        <v>Nucleobindin 1</v>
      </c>
      <c r="C134" s="16" t="e">
        <f>Average!C134-Average!C495</f>
        <v>#VALUE!</v>
      </c>
      <c r="D134" s="16" t="e">
        <f>Average!D134-Average!D495</f>
        <v>#VALUE!</v>
      </c>
      <c r="E134" s="16" t="e">
        <f>Average!E134-Average!E495</f>
        <v>#VALUE!</v>
      </c>
      <c r="F134" s="16" t="e">
        <f>Average!F134-Average!F495</f>
        <v>#VALUE!</v>
      </c>
      <c r="G134" s="16" t="e">
        <f>Average!G134-Average!G495</f>
        <v>#VALUE!</v>
      </c>
      <c r="H134" s="16" t="e">
        <f>Average!H134-Average!H495</f>
        <v>#VALUE!</v>
      </c>
      <c r="I134" s="16" t="e">
        <f>Average!I134-Average!I495</f>
        <v>#VALUE!</v>
      </c>
      <c r="J134" s="16" t="e">
        <f>Average!J134-Average!J495</f>
        <v>#VALUE!</v>
      </c>
      <c r="K134" s="16" t="e">
        <f>Average!K134-Average!K495</f>
        <v>#VALUE!</v>
      </c>
      <c r="L134" s="16" t="e">
        <f>Average!L134-Average!L495</f>
        <v>#VALUE!</v>
      </c>
      <c r="M134" s="16" t="e">
        <f>Average!M134-Average!M495</f>
        <v>#VALUE!</v>
      </c>
      <c r="N134" s="16" t="e">
        <f>Average!N134-Average!N495</f>
        <v>#VALUE!</v>
      </c>
    </row>
    <row r="135" spans="1:14" x14ac:dyDescent="0.2">
      <c r="A135" s="16">
        <f>Average!A135</f>
        <v>129</v>
      </c>
      <c r="B135" s="17" t="str">
        <f>Average!B135</f>
        <v>NUP214</v>
      </c>
      <c r="C135" s="16" t="e">
        <f>Average!C135-Average!C495</f>
        <v>#VALUE!</v>
      </c>
      <c r="D135" s="16" t="e">
        <f>Average!D135-Average!D495</f>
        <v>#VALUE!</v>
      </c>
      <c r="E135" s="16" t="e">
        <f>Average!E135-Average!E495</f>
        <v>#VALUE!</v>
      </c>
      <c r="F135" s="16" t="e">
        <f>Average!F135-Average!F495</f>
        <v>#VALUE!</v>
      </c>
      <c r="G135" s="16" t="e">
        <f>Average!G135-Average!G495</f>
        <v>#VALUE!</v>
      </c>
      <c r="H135" s="16" t="e">
        <f>Average!H135-Average!H495</f>
        <v>#VALUE!</v>
      </c>
      <c r="I135" s="16" t="e">
        <f>Average!I135-Average!I495</f>
        <v>#VALUE!</v>
      </c>
      <c r="J135" s="16" t="e">
        <f>Average!J135-Average!J495</f>
        <v>#VALUE!</v>
      </c>
      <c r="K135" s="16" t="e">
        <f>Average!K135-Average!K495</f>
        <v>#VALUE!</v>
      </c>
      <c r="L135" s="16" t="e">
        <f>Average!L135-Average!L495</f>
        <v>#VALUE!</v>
      </c>
      <c r="M135" s="16" t="e">
        <f>Average!M135-Average!M495</f>
        <v>#VALUE!</v>
      </c>
      <c r="N135" s="16" t="e">
        <f>Average!N135-Average!N495</f>
        <v>#VALUE!</v>
      </c>
    </row>
    <row r="136" spans="1:14" x14ac:dyDescent="0.2">
      <c r="A136" s="16">
        <f>Average!A136</f>
        <v>130</v>
      </c>
      <c r="B136" s="17" t="str">
        <f>Average!B136</f>
        <v>OAF</v>
      </c>
      <c r="C136" s="16" t="e">
        <f>Average!C136-Average!C495</f>
        <v>#VALUE!</v>
      </c>
      <c r="D136" s="16" t="e">
        <f>Average!D136-Average!D495</f>
        <v>#VALUE!</v>
      </c>
      <c r="E136" s="16" t="e">
        <f>Average!E136-Average!E495</f>
        <v>#VALUE!</v>
      </c>
      <c r="F136" s="16" t="e">
        <f>Average!F136-Average!F495</f>
        <v>#VALUE!</v>
      </c>
      <c r="G136" s="16" t="e">
        <f>Average!G136-Average!G495</f>
        <v>#VALUE!</v>
      </c>
      <c r="H136" s="16" t="e">
        <f>Average!H136-Average!H495</f>
        <v>#VALUE!</v>
      </c>
      <c r="I136" s="16" t="e">
        <f>Average!I136-Average!I495</f>
        <v>#VALUE!</v>
      </c>
      <c r="J136" s="16" t="e">
        <f>Average!J136-Average!J495</f>
        <v>#VALUE!</v>
      </c>
      <c r="K136" s="16" t="e">
        <f>Average!K136-Average!K495</f>
        <v>#VALUE!</v>
      </c>
      <c r="L136" s="16" t="e">
        <f>Average!L136-Average!L495</f>
        <v>#VALUE!</v>
      </c>
      <c r="M136" s="16" t="e">
        <f>Average!M136-Average!M495</f>
        <v>#VALUE!</v>
      </c>
      <c r="N136" s="16" t="e">
        <f>Average!N136-Average!N495</f>
        <v>#VALUE!</v>
      </c>
    </row>
    <row r="137" spans="1:14" x14ac:dyDescent="0.2">
      <c r="A137" s="16">
        <f>Average!A137</f>
        <v>131</v>
      </c>
      <c r="B137" s="17" t="str">
        <f>Average!B137</f>
        <v>OIT3</v>
      </c>
      <c r="C137" s="16" t="e">
        <f>Average!C137-Average!C495</f>
        <v>#VALUE!</v>
      </c>
      <c r="D137" s="16" t="e">
        <f>Average!D137-Average!D495</f>
        <v>#VALUE!</v>
      </c>
      <c r="E137" s="16" t="e">
        <f>Average!E137-Average!E495</f>
        <v>#VALUE!</v>
      </c>
      <c r="F137" s="16" t="e">
        <f>Average!F137-Average!F495</f>
        <v>#VALUE!</v>
      </c>
      <c r="G137" s="16" t="e">
        <f>Average!G137-Average!G495</f>
        <v>#VALUE!</v>
      </c>
      <c r="H137" s="16" t="e">
        <f>Average!H137-Average!H495</f>
        <v>#VALUE!</v>
      </c>
      <c r="I137" s="16" t="e">
        <f>Average!I137-Average!I495</f>
        <v>#VALUE!</v>
      </c>
      <c r="J137" s="16" t="e">
        <f>Average!J137-Average!J495</f>
        <v>#VALUE!</v>
      </c>
      <c r="K137" s="16" t="e">
        <f>Average!K137-Average!K495</f>
        <v>#VALUE!</v>
      </c>
      <c r="L137" s="16" t="e">
        <f>Average!L137-Average!L495</f>
        <v>#VALUE!</v>
      </c>
      <c r="M137" s="16" t="e">
        <f>Average!M137-Average!M495</f>
        <v>#VALUE!</v>
      </c>
      <c r="N137" s="16" t="e">
        <f>Average!N137-Average!N495</f>
        <v>#VALUE!</v>
      </c>
    </row>
    <row r="138" spans="1:14" x14ac:dyDescent="0.2">
      <c r="A138" s="16">
        <f>Average!A138</f>
        <v>132</v>
      </c>
      <c r="B138" s="17" t="str">
        <f>Average!B138</f>
        <v>OPCML</v>
      </c>
      <c r="C138" s="16" t="e">
        <f>Average!C138-Average!C495</f>
        <v>#VALUE!</v>
      </c>
      <c r="D138" s="16" t="e">
        <f>Average!D138-Average!D495</f>
        <v>#VALUE!</v>
      </c>
      <c r="E138" s="16" t="e">
        <f>Average!E138-Average!E495</f>
        <v>#VALUE!</v>
      </c>
      <c r="F138" s="16" t="e">
        <f>Average!F138-Average!F495</f>
        <v>#VALUE!</v>
      </c>
      <c r="G138" s="16" t="e">
        <f>Average!G138-Average!G495</f>
        <v>#VALUE!</v>
      </c>
      <c r="H138" s="16" t="e">
        <f>Average!H138-Average!H495</f>
        <v>#VALUE!</v>
      </c>
      <c r="I138" s="16" t="e">
        <f>Average!I138-Average!I495</f>
        <v>#VALUE!</v>
      </c>
      <c r="J138" s="16" t="e">
        <f>Average!J138-Average!J495</f>
        <v>#VALUE!</v>
      </c>
      <c r="K138" s="16" t="e">
        <f>Average!K138-Average!K495</f>
        <v>#VALUE!</v>
      </c>
      <c r="L138" s="16" t="e">
        <f>Average!L138-Average!L495</f>
        <v>#VALUE!</v>
      </c>
      <c r="M138" s="16" t="e">
        <f>Average!M138-Average!M495</f>
        <v>#VALUE!</v>
      </c>
      <c r="N138" s="16" t="e">
        <f>Average!N138-Average!N495</f>
        <v>#VALUE!</v>
      </c>
    </row>
    <row r="139" spans="1:14" x14ac:dyDescent="0.2">
      <c r="A139" s="16">
        <f>Average!A139</f>
        <v>133</v>
      </c>
      <c r="B139" s="17" t="str">
        <f>Average!B139</f>
        <v>Orosomucoid 2</v>
      </c>
      <c r="C139" s="16" t="e">
        <f>Average!C139-Average!C495</f>
        <v>#VALUE!</v>
      </c>
      <c r="D139" s="16" t="e">
        <f>Average!D139-Average!D495</f>
        <v>#VALUE!</v>
      </c>
      <c r="E139" s="16" t="e">
        <f>Average!E139-Average!E495</f>
        <v>#VALUE!</v>
      </c>
      <c r="F139" s="16" t="e">
        <f>Average!F139-Average!F495</f>
        <v>#VALUE!</v>
      </c>
      <c r="G139" s="16" t="e">
        <f>Average!G139-Average!G495</f>
        <v>#VALUE!</v>
      </c>
      <c r="H139" s="16" t="e">
        <f>Average!H139-Average!H495</f>
        <v>#VALUE!</v>
      </c>
      <c r="I139" s="16" t="e">
        <f>Average!I139-Average!I495</f>
        <v>#VALUE!</v>
      </c>
      <c r="J139" s="16" t="e">
        <f>Average!J139-Average!J495</f>
        <v>#VALUE!</v>
      </c>
      <c r="K139" s="16" t="e">
        <f>Average!K139-Average!K495</f>
        <v>#VALUE!</v>
      </c>
      <c r="L139" s="16" t="e">
        <f>Average!L139-Average!L495</f>
        <v>#VALUE!</v>
      </c>
      <c r="M139" s="16" t="e">
        <f>Average!M139-Average!M495</f>
        <v>#VALUE!</v>
      </c>
      <c r="N139" s="16" t="e">
        <f>Average!N139-Average!N495</f>
        <v>#VALUE!</v>
      </c>
    </row>
    <row r="140" spans="1:14" x14ac:dyDescent="0.2">
      <c r="A140" s="16">
        <f>Average!A140</f>
        <v>134</v>
      </c>
      <c r="B140" s="17" t="str">
        <f>Average!B140</f>
        <v xml:space="preserve">OSBP1 </v>
      </c>
      <c r="C140" s="16" t="e">
        <f>Average!C140-Average!C495</f>
        <v>#VALUE!</v>
      </c>
      <c r="D140" s="16" t="e">
        <f>Average!D140-Average!D495</f>
        <v>#VALUE!</v>
      </c>
      <c r="E140" s="16" t="e">
        <f>Average!E140-Average!E495</f>
        <v>#VALUE!</v>
      </c>
      <c r="F140" s="16" t="e">
        <f>Average!F140-Average!F495</f>
        <v>#VALUE!</v>
      </c>
      <c r="G140" s="16" t="e">
        <f>Average!G140-Average!G495</f>
        <v>#VALUE!</v>
      </c>
      <c r="H140" s="16" t="e">
        <f>Average!H140-Average!H495</f>
        <v>#VALUE!</v>
      </c>
      <c r="I140" s="16" t="e">
        <f>Average!I140-Average!I495</f>
        <v>#VALUE!</v>
      </c>
      <c r="J140" s="16" t="e">
        <f>Average!J140-Average!J495</f>
        <v>#VALUE!</v>
      </c>
      <c r="K140" s="16" t="e">
        <f>Average!K140-Average!K495</f>
        <v>#VALUE!</v>
      </c>
      <c r="L140" s="16" t="e">
        <f>Average!L140-Average!L495</f>
        <v>#VALUE!</v>
      </c>
      <c r="M140" s="16" t="e">
        <f>Average!M140-Average!M495</f>
        <v>#VALUE!</v>
      </c>
      <c r="N140" s="16" t="e">
        <f>Average!N140-Average!N495</f>
        <v>#VALUE!</v>
      </c>
    </row>
    <row r="141" spans="1:14" x14ac:dyDescent="0.2">
      <c r="A141" s="16">
        <f>Average!A141</f>
        <v>135</v>
      </c>
      <c r="B141" s="17" t="str">
        <f>Average!B141</f>
        <v>OSCAR</v>
      </c>
      <c r="C141" s="16" t="e">
        <f>Average!C141-Average!C495</f>
        <v>#VALUE!</v>
      </c>
      <c r="D141" s="16" t="e">
        <f>Average!D141-Average!D495</f>
        <v>#VALUE!</v>
      </c>
      <c r="E141" s="16" t="e">
        <f>Average!E141-Average!E495</f>
        <v>#VALUE!</v>
      </c>
      <c r="F141" s="16" t="e">
        <f>Average!F141-Average!F495</f>
        <v>#VALUE!</v>
      </c>
      <c r="G141" s="16" t="e">
        <f>Average!G141-Average!G495</f>
        <v>#VALUE!</v>
      </c>
      <c r="H141" s="16" t="e">
        <f>Average!H141-Average!H495</f>
        <v>#VALUE!</v>
      </c>
      <c r="I141" s="16" t="e">
        <f>Average!I141-Average!I495</f>
        <v>#VALUE!</v>
      </c>
      <c r="J141" s="16" t="e">
        <f>Average!J141-Average!J495</f>
        <v>#VALUE!</v>
      </c>
      <c r="K141" s="16" t="e">
        <f>Average!K141-Average!K495</f>
        <v>#VALUE!</v>
      </c>
      <c r="L141" s="16" t="e">
        <f>Average!L141-Average!L495</f>
        <v>#VALUE!</v>
      </c>
      <c r="M141" s="16" t="e">
        <f>Average!M141-Average!M495</f>
        <v>#VALUE!</v>
      </c>
      <c r="N141" s="16" t="e">
        <f>Average!N141-Average!N495</f>
        <v>#VALUE!</v>
      </c>
    </row>
    <row r="142" spans="1:14" x14ac:dyDescent="0.2">
      <c r="A142" s="16">
        <f>Average!A142</f>
        <v>136</v>
      </c>
      <c r="B142" s="17" t="str">
        <f>Average!B142</f>
        <v>OSM R beta</v>
      </c>
      <c r="C142" s="16" t="e">
        <f>Average!C142-Average!C495</f>
        <v>#VALUE!</v>
      </c>
      <c r="D142" s="16" t="e">
        <f>Average!D142-Average!D495</f>
        <v>#VALUE!</v>
      </c>
      <c r="E142" s="16" t="e">
        <f>Average!E142-Average!E495</f>
        <v>#VALUE!</v>
      </c>
      <c r="F142" s="16" t="e">
        <f>Average!F142-Average!F495</f>
        <v>#VALUE!</v>
      </c>
      <c r="G142" s="16" t="e">
        <f>Average!G142-Average!G495</f>
        <v>#VALUE!</v>
      </c>
      <c r="H142" s="16" t="e">
        <f>Average!H142-Average!H495</f>
        <v>#VALUE!</v>
      </c>
      <c r="I142" s="16" t="e">
        <f>Average!I142-Average!I495</f>
        <v>#VALUE!</v>
      </c>
      <c r="J142" s="16" t="e">
        <f>Average!J142-Average!J495</f>
        <v>#VALUE!</v>
      </c>
      <c r="K142" s="16" t="e">
        <f>Average!K142-Average!K495</f>
        <v>#VALUE!</v>
      </c>
      <c r="L142" s="16" t="e">
        <f>Average!L142-Average!L495</f>
        <v>#VALUE!</v>
      </c>
      <c r="M142" s="16" t="e">
        <f>Average!M142-Average!M495</f>
        <v>#VALUE!</v>
      </c>
      <c r="N142" s="16" t="e">
        <f>Average!N142-Average!N495</f>
        <v>#VALUE!</v>
      </c>
    </row>
    <row r="143" spans="1:14" x14ac:dyDescent="0.2">
      <c r="A143" s="16">
        <f>Average!A143</f>
        <v>137</v>
      </c>
      <c r="B143" s="17" t="str">
        <f>Average!B143</f>
        <v>Osteoadherin</v>
      </c>
      <c r="C143" s="16" t="e">
        <f>Average!C143-Average!C495</f>
        <v>#VALUE!</v>
      </c>
      <c r="D143" s="16" t="e">
        <f>Average!D143-Average!D495</f>
        <v>#VALUE!</v>
      </c>
      <c r="E143" s="16" t="e">
        <f>Average!E143-Average!E495</f>
        <v>#VALUE!</v>
      </c>
      <c r="F143" s="16" t="e">
        <f>Average!F143-Average!F495</f>
        <v>#VALUE!</v>
      </c>
      <c r="G143" s="16" t="e">
        <f>Average!G143-Average!G495</f>
        <v>#VALUE!</v>
      </c>
      <c r="H143" s="16" t="e">
        <f>Average!H143-Average!H495</f>
        <v>#VALUE!</v>
      </c>
      <c r="I143" s="16" t="e">
        <f>Average!I143-Average!I495</f>
        <v>#VALUE!</v>
      </c>
      <c r="J143" s="16" t="e">
        <f>Average!J143-Average!J495</f>
        <v>#VALUE!</v>
      </c>
      <c r="K143" s="16" t="e">
        <f>Average!K143-Average!K495</f>
        <v>#VALUE!</v>
      </c>
      <c r="L143" s="16" t="e">
        <f>Average!L143-Average!L495</f>
        <v>#VALUE!</v>
      </c>
      <c r="M143" s="16" t="e">
        <f>Average!M143-Average!M495</f>
        <v>#VALUE!</v>
      </c>
      <c r="N143" s="16" t="e">
        <f>Average!N143-Average!N495</f>
        <v>#VALUE!</v>
      </c>
    </row>
    <row r="144" spans="1:14" x14ac:dyDescent="0.2">
      <c r="A144" s="16">
        <f>Average!A144</f>
        <v>138</v>
      </c>
      <c r="B144" s="17" t="str">
        <f>Average!B144</f>
        <v>OTC</v>
      </c>
      <c r="C144" s="16" t="e">
        <f>Average!C144-Average!C495</f>
        <v>#VALUE!</v>
      </c>
      <c r="D144" s="16" t="e">
        <f>Average!D144-Average!D495</f>
        <v>#VALUE!</v>
      </c>
      <c r="E144" s="16" t="e">
        <f>Average!E144-Average!E495</f>
        <v>#VALUE!</v>
      </c>
      <c r="F144" s="16" t="e">
        <f>Average!F144-Average!F495</f>
        <v>#VALUE!</v>
      </c>
      <c r="G144" s="16" t="e">
        <f>Average!G144-Average!G495</f>
        <v>#VALUE!</v>
      </c>
      <c r="H144" s="16" t="e">
        <f>Average!H144-Average!H495</f>
        <v>#VALUE!</v>
      </c>
      <c r="I144" s="16" t="e">
        <f>Average!I144-Average!I495</f>
        <v>#VALUE!</v>
      </c>
      <c r="J144" s="16" t="e">
        <f>Average!J144-Average!J495</f>
        <v>#VALUE!</v>
      </c>
      <c r="K144" s="16" t="e">
        <f>Average!K144-Average!K495</f>
        <v>#VALUE!</v>
      </c>
      <c r="L144" s="16" t="e">
        <f>Average!L144-Average!L495</f>
        <v>#VALUE!</v>
      </c>
      <c r="M144" s="16" t="e">
        <f>Average!M144-Average!M495</f>
        <v>#VALUE!</v>
      </c>
      <c r="N144" s="16" t="e">
        <f>Average!N144-Average!N495</f>
        <v>#VALUE!</v>
      </c>
    </row>
    <row r="145" spans="1:14" x14ac:dyDescent="0.2">
      <c r="A145" s="16">
        <f>Average!A145</f>
        <v>139</v>
      </c>
      <c r="B145" s="17" t="str">
        <f>Average!B145</f>
        <v xml:space="preserve">OTUB1 </v>
      </c>
      <c r="C145" s="16" t="e">
        <f>Average!C145-Average!C495</f>
        <v>#VALUE!</v>
      </c>
      <c r="D145" s="16" t="e">
        <f>Average!D145-Average!D495</f>
        <v>#VALUE!</v>
      </c>
      <c r="E145" s="16" t="e">
        <f>Average!E145-Average!E495</f>
        <v>#VALUE!</v>
      </c>
      <c r="F145" s="16" t="e">
        <f>Average!F145-Average!F495</f>
        <v>#VALUE!</v>
      </c>
      <c r="G145" s="16" t="e">
        <f>Average!G145-Average!G495</f>
        <v>#VALUE!</v>
      </c>
      <c r="H145" s="16" t="e">
        <f>Average!H145-Average!H495</f>
        <v>#VALUE!</v>
      </c>
      <c r="I145" s="16" t="e">
        <f>Average!I145-Average!I495</f>
        <v>#VALUE!</v>
      </c>
      <c r="J145" s="16" t="e">
        <f>Average!J145-Average!J495</f>
        <v>#VALUE!</v>
      </c>
      <c r="K145" s="16" t="e">
        <f>Average!K145-Average!K495</f>
        <v>#VALUE!</v>
      </c>
      <c r="L145" s="16" t="e">
        <f>Average!L145-Average!L495</f>
        <v>#VALUE!</v>
      </c>
      <c r="M145" s="16" t="e">
        <f>Average!M145-Average!M495</f>
        <v>#VALUE!</v>
      </c>
      <c r="N145" s="16" t="e">
        <f>Average!N145-Average!N495</f>
        <v>#VALUE!</v>
      </c>
    </row>
    <row r="146" spans="1:14" x14ac:dyDescent="0.2">
      <c r="A146" s="16">
        <f>Average!A146</f>
        <v>140</v>
      </c>
      <c r="B146" s="17" t="str">
        <f>Average!B146</f>
        <v>OTUD7A</v>
      </c>
      <c r="C146" s="16" t="e">
        <f>Average!C146-Average!C495</f>
        <v>#VALUE!</v>
      </c>
      <c r="D146" s="16" t="e">
        <f>Average!D146-Average!D495</f>
        <v>#VALUE!</v>
      </c>
      <c r="E146" s="16" t="e">
        <f>Average!E146-Average!E495</f>
        <v>#VALUE!</v>
      </c>
      <c r="F146" s="16" t="e">
        <f>Average!F146-Average!F495</f>
        <v>#VALUE!</v>
      </c>
      <c r="G146" s="16" t="e">
        <f>Average!G146-Average!G495</f>
        <v>#VALUE!</v>
      </c>
      <c r="H146" s="16" t="e">
        <f>Average!H146-Average!H495</f>
        <v>#VALUE!</v>
      </c>
      <c r="I146" s="16" t="e">
        <f>Average!I146-Average!I495</f>
        <v>#VALUE!</v>
      </c>
      <c r="J146" s="16" t="e">
        <f>Average!J146-Average!J495</f>
        <v>#VALUE!</v>
      </c>
      <c r="K146" s="16" t="e">
        <f>Average!K146-Average!K495</f>
        <v>#VALUE!</v>
      </c>
      <c r="L146" s="16" t="e">
        <f>Average!L146-Average!L495</f>
        <v>#VALUE!</v>
      </c>
      <c r="M146" s="16" t="e">
        <f>Average!M146-Average!M495</f>
        <v>#VALUE!</v>
      </c>
      <c r="N146" s="16" t="e">
        <f>Average!N146-Average!N495</f>
        <v>#VALUE!</v>
      </c>
    </row>
    <row r="147" spans="1:14" x14ac:dyDescent="0.2">
      <c r="A147" s="16">
        <f>Average!A147</f>
        <v>141</v>
      </c>
      <c r="B147" s="17" t="str">
        <f>Average!B147</f>
        <v>Oxytocin-neurophysin 1</v>
      </c>
      <c r="C147" s="16" t="e">
        <f>Average!C147-Average!C495</f>
        <v>#VALUE!</v>
      </c>
      <c r="D147" s="16" t="e">
        <f>Average!D147-Average!D495</f>
        <v>#VALUE!</v>
      </c>
      <c r="E147" s="16" t="e">
        <f>Average!E147-Average!E495</f>
        <v>#VALUE!</v>
      </c>
      <c r="F147" s="16" t="e">
        <f>Average!F147-Average!F495</f>
        <v>#VALUE!</v>
      </c>
      <c r="G147" s="16" t="e">
        <f>Average!G147-Average!G495</f>
        <v>#VALUE!</v>
      </c>
      <c r="H147" s="16" t="e">
        <f>Average!H147-Average!H495</f>
        <v>#VALUE!</v>
      </c>
      <c r="I147" s="16" t="e">
        <f>Average!I147-Average!I495</f>
        <v>#VALUE!</v>
      </c>
      <c r="J147" s="16" t="e">
        <f>Average!J147-Average!J495</f>
        <v>#VALUE!</v>
      </c>
      <c r="K147" s="16" t="e">
        <f>Average!K147-Average!K495</f>
        <v>#VALUE!</v>
      </c>
      <c r="L147" s="16" t="e">
        <f>Average!L147-Average!L495</f>
        <v>#VALUE!</v>
      </c>
      <c r="M147" s="16" t="e">
        <f>Average!M147-Average!M495</f>
        <v>#VALUE!</v>
      </c>
      <c r="N147" s="16" t="e">
        <f>Average!N147-Average!N495</f>
        <v>#VALUE!</v>
      </c>
    </row>
    <row r="148" spans="1:14" x14ac:dyDescent="0.2">
      <c r="A148" s="16">
        <f>Average!A148</f>
        <v>142</v>
      </c>
      <c r="B148" s="17" t="str">
        <f>Average!B148</f>
        <v xml:space="preserve">p16 ARC  </v>
      </c>
      <c r="C148" s="16" t="e">
        <f>Average!C148-Average!C495</f>
        <v>#VALUE!</v>
      </c>
      <c r="D148" s="16" t="e">
        <f>Average!D148-Average!D495</f>
        <v>#VALUE!</v>
      </c>
      <c r="E148" s="16" t="e">
        <f>Average!E148-Average!E495</f>
        <v>#VALUE!</v>
      </c>
      <c r="F148" s="16" t="e">
        <f>Average!F148-Average!F495</f>
        <v>#VALUE!</v>
      </c>
      <c r="G148" s="16" t="e">
        <f>Average!G148-Average!G495</f>
        <v>#VALUE!</v>
      </c>
      <c r="H148" s="16" t="e">
        <f>Average!H148-Average!H495</f>
        <v>#VALUE!</v>
      </c>
      <c r="I148" s="16" t="e">
        <f>Average!I148-Average!I495</f>
        <v>#VALUE!</v>
      </c>
      <c r="J148" s="16" t="e">
        <f>Average!J148-Average!J495</f>
        <v>#VALUE!</v>
      </c>
      <c r="K148" s="16" t="e">
        <f>Average!K148-Average!K495</f>
        <v>#VALUE!</v>
      </c>
      <c r="L148" s="16" t="e">
        <f>Average!L148-Average!L495</f>
        <v>#VALUE!</v>
      </c>
      <c r="M148" s="16" t="e">
        <f>Average!M148-Average!M495</f>
        <v>#VALUE!</v>
      </c>
      <c r="N148" s="16" t="e">
        <f>Average!N148-Average!N495</f>
        <v>#VALUE!</v>
      </c>
    </row>
    <row r="149" spans="1:14" x14ac:dyDescent="0.2">
      <c r="A149" s="16">
        <f>Average!A149</f>
        <v>143</v>
      </c>
      <c r="B149" s="17" t="str">
        <f>Average!B149</f>
        <v>p23</v>
      </c>
      <c r="C149" s="16" t="e">
        <f>Average!C149-Average!C495</f>
        <v>#VALUE!</v>
      </c>
      <c r="D149" s="16" t="e">
        <f>Average!D149-Average!D495</f>
        <v>#VALUE!</v>
      </c>
      <c r="E149" s="16" t="e">
        <f>Average!E149-Average!E495</f>
        <v>#VALUE!</v>
      </c>
      <c r="F149" s="16" t="e">
        <f>Average!F149-Average!F495</f>
        <v>#VALUE!</v>
      </c>
      <c r="G149" s="16" t="e">
        <f>Average!G149-Average!G495</f>
        <v>#VALUE!</v>
      </c>
      <c r="H149" s="16" t="e">
        <f>Average!H149-Average!H495</f>
        <v>#VALUE!</v>
      </c>
      <c r="I149" s="16" t="e">
        <f>Average!I149-Average!I495</f>
        <v>#VALUE!</v>
      </c>
      <c r="J149" s="16" t="e">
        <f>Average!J149-Average!J495</f>
        <v>#VALUE!</v>
      </c>
      <c r="K149" s="16" t="e">
        <f>Average!K149-Average!K495</f>
        <v>#VALUE!</v>
      </c>
      <c r="L149" s="16" t="e">
        <f>Average!L149-Average!L495</f>
        <v>#VALUE!</v>
      </c>
      <c r="M149" s="16" t="e">
        <f>Average!M149-Average!M495</f>
        <v>#VALUE!</v>
      </c>
      <c r="N149" s="16" t="e">
        <f>Average!N149-Average!N495</f>
        <v>#VALUE!</v>
      </c>
    </row>
    <row r="150" spans="1:14" x14ac:dyDescent="0.2">
      <c r="A150" s="16">
        <f>Average!A150</f>
        <v>144</v>
      </c>
      <c r="B150" s="17" t="str">
        <f>Average!B150</f>
        <v xml:space="preserve">p39  </v>
      </c>
      <c r="C150" s="16" t="e">
        <f>Average!C150-Average!C495</f>
        <v>#VALUE!</v>
      </c>
      <c r="D150" s="16" t="e">
        <f>Average!D150-Average!D495</f>
        <v>#VALUE!</v>
      </c>
      <c r="E150" s="16" t="e">
        <f>Average!E150-Average!E495</f>
        <v>#VALUE!</v>
      </c>
      <c r="F150" s="16" t="e">
        <f>Average!F150-Average!F495</f>
        <v>#VALUE!</v>
      </c>
      <c r="G150" s="16" t="e">
        <f>Average!G150-Average!G495</f>
        <v>#VALUE!</v>
      </c>
      <c r="H150" s="16" t="e">
        <f>Average!H150-Average!H495</f>
        <v>#VALUE!</v>
      </c>
      <c r="I150" s="16" t="e">
        <f>Average!I150-Average!I495</f>
        <v>#VALUE!</v>
      </c>
      <c r="J150" s="16" t="e">
        <f>Average!J150-Average!J495</f>
        <v>#VALUE!</v>
      </c>
      <c r="K150" s="16" t="e">
        <f>Average!K150-Average!K495</f>
        <v>#VALUE!</v>
      </c>
      <c r="L150" s="16" t="e">
        <f>Average!L150-Average!L495</f>
        <v>#VALUE!</v>
      </c>
      <c r="M150" s="16" t="e">
        <f>Average!M150-Average!M495</f>
        <v>#VALUE!</v>
      </c>
      <c r="N150" s="16" t="e">
        <f>Average!N150-Average!N495</f>
        <v>#VALUE!</v>
      </c>
    </row>
    <row r="151" spans="1:14" x14ac:dyDescent="0.2">
      <c r="A151" s="16">
        <f>Average!A151</f>
        <v>145</v>
      </c>
      <c r="B151" s="17" t="str">
        <f>Average!B151</f>
        <v>P4HB</v>
      </c>
      <c r="C151" s="16" t="e">
        <f>Average!C151-Average!C495</f>
        <v>#VALUE!</v>
      </c>
      <c r="D151" s="16" t="e">
        <f>Average!D151-Average!D495</f>
        <v>#VALUE!</v>
      </c>
      <c r="E151" s="16" t="e">
        <f>Average!E151-Average!E495</f>
        <v>#VALUE!</v>
      </c>
      <c r="F151" s="16" t="e">
        <f>Average!F151-Average!F495</f>
        <v>#VALUE!</v>
      </c>
      <c r="G151" s="16" t="e">
        <f>Average!G151-Average!G495</f>
        <v>#VALUE!</v>
      </c>
      <c r="H151" s="16" t="e">
        <f>Average!H151-Average!H495</f>
        <v>#VALUE!</v>
      </c>
      <c r="I151" s="16" t="e">
        <f>Average!I151-Average!I495</f>
        <v>#VALUE!</v>
      </c>
      <c r="J151" s="16" t="e">
        <f>Average!J151-Average!J495</f>
        <v>#VALUE!</v>
      </c>
      <c r="K151" s="16" t="e">
        <f>Average!K151-Average!K495</f>
        <v>#VALUE!</v>
      </c>
      <c r="L151" s="16" t="e">
        <f>Average!L151-Average!L495</f>
        <v>#VALUE!</v>
      </c>
      <c r="M151" s="16" t="e">
        <f>Average!M151-Average!M495</f>
        <v>#VALUE!</v>
      </c>
      <c r="N151" s="16" t="e">
        <f>Average!N151-Average!N495</f>
        <v>#VALUE!</v>
      </c>
    </row>
    <row r="152" spans="1:14" x14ac:dyDescent="0.2">
      <c r="A152" s="16">
        <f>Average!A152</f>
        <v>146</v>
      </c>
      <c r="B152" s="17" t="str">
        <f>Average!B152</f>
        <v>p73</v>
      </c>
      <c r="C152" s="16" t="e">
        <f>Average!C152-Average!C495</f>
        <v>#VALUE!</v>
      </c>
      <c r="D152" s="16" t="e">
        <f>Average!D152-Average!D495</f>
        <v>#VALUE!</v>
      </c>
      <c r="E152" s="16" t="e">
        <f>Average!E152-Average!E495</f>
        <v>#VALUE!</v>
      </c>
      <c r="F152" s="16" t="e">
        <f>Average!F152-Average!F495</f>
        <v>#VALUE!</v>
      </c>
      <c r="G152" s="16" t="e">
        <f>Average!G152-Average!G495</f>
        <v>#VALUE!</v>
      </c>
      <c r="H152" s="16" t="e">
        <f>Average!H152-Average!H495</f>
        <v>#VALUE!</v>
      </c>
      <c r="I152" s="16" t="e">
        <f>Average!I152-Average!I495</f>
        <v>#VALUE!</v>
      </c>
      <c r="J152" s="16" t="e">
        <f>Average!J152-Average!J495</f>
        <v>#VALUE!</v>
      </c>
      <c r="K152" s="16" t="e">
        <f>Average!K152-Average!K495</f>
        <v>#VALUE!</v>
      </c>
      <c r="L152" s="16" t="e">
        <f>Average!L152-Average!L495</f>
        <v>#VALUE!</v>
      </c>
      <c r="M152" s="16" t="e">
        <f>Average!M152-Average!M495</f>
        <v>#VALUE!</v>
      </c>
      <c r="N152" s="16" t="e">
        <f>Average!N152-Average!N495</f>
        <v>#VALUE!</v>
      </c>
    </row>
    <row r="153" spans="1:14" x14ac:dyDescent="0.2">
      <c r="A153" s="16">
        <f>Average!A153</f>
        <v>147</v>
      </c>
      <c r="B153" s="17" t="str">
        <f>Average!B153</f>
        <v>PABP1</v>
      </c>
      <c r="C153" s="16" t="e">
        <f>Average!C153-Average!C495</f>
        <v>#VALUE!</v>
      </c>
      <c r="D153" s="16" t="e">
        <f>Average!D153-Average!D495</f>
        <v>#VALUE!</v>
      </c>
      <c r="E153" s="16" t="e">
        <f>Average!E153-Average!E495</f>
        <v>#VALUE!</v>
      </c>
      <c r="F153" s="16" t="e">
        <f>Average!F153-Average!F495</f>
        <v>#VALUE!</v>
      </c>
      <c r="G153" s="16" t="e">
        <f>Average!G153-Average!G495</f>
        <v>#VALUE!</v>
      </c>
      <c r="H153" s="16" t="e">
        <f>Average!H153-Average!H495</f>
        <v>#VALUE!</v>
      </c>
      <c r="I153" s="16" t="e">
        <f>Average!I153-Average!I495</f>
        <v>#VALUE!</v>
      </c>
      <c r="J153" s="16" t="e">
        <f>Average!J153-Average!J495</f>
        <v>#VALUE!</v>
      </c>
      <c r="K153" s="16" t="e">
        <f>Average!K153-Average!K495</f>
        <v>#VALUE!</v>
      </c>
      <c r="L153" s="16" t="e">
        <f>Average!L153-Average!L495</f>
        <v>#VALUE!</v>
      </c>
      <c r="M153" s="16" t="e">
        <f>Average!M153-Average!M495</f>
        <v>#VALUE!</v>
      </c>
      <c r="N153" s="16" t="e">
        <f>Average!N153-Average!N495</f>
        <v>#VALUE!</v>
      </c>
    </row>
    <row r="154" spans="1:14" x14ac:dyDescent="0.2">
      <c r="A154" s="16">
        <f>Average!A154</f>
        <v>148</v>
      </c>
      <c r="B154" s="17" t="str">
        <f>Average!B154</f>
        <v>PACS1</v>
      </c>
      <c r="C154" s="16" t="e">
        <f>Average!C154-Average!C495</f>
        <v>#VALUE!</v>
      </c>
      <c r="D154" s="16" t="e">
        <f>Average!D154-Average!D495</f>
        <v>#VALUE!</v>
      </c>
      <c r="E154" s="16" t="e">
        <f>Average!E154-Average!E495</f>
        <v>#VALUE!</v>
      </c>
      <c r="F154" s="16" t="e">
        <f>Average!F154-Average!F495</f>
        <v>#VALUE!</v>
      </c>
      <c r="G154" s="16" t="e">
        <f>Average!G154-Average!G495</f>
        <v>#VALUE!</v>
      </c>
      <c r="H154" s="16" t="e">
        <f>Average!H154-Average!H495</f>
        <v>#VALUE!</v>
      </c>
      <c r="I154" s="16" t="e">
        <f>Average!I154-Average!I495</f>
        <v>#VALUE!</v>
      </c>
      <c r="J154" s="16" t="e">
        <f>Average!J154-Average!J495</f>
        <v>#VALUE!</v>
      </c>
      <c r="K154" s="16" t="e">
        <f>Average!K154-Average!K495</f>
        <v>#VALUE!</v>
      </c>
      <c r="L154" s="16" t="e">
        <f>Average!L154-Average!L495</f>
        <v>#VALUE!</v>
      </c>
      <c r="M154" s="16" t="e">
        <f>Average!M154-Average!M495</f>
        <v>#VALUE!</v>
      </c>
      <c r="N154" s="16" t="e">
        <f>Average!N154-Average!N495</f>
        <v>#VALUE!</v>
      </c>
    </row>
    <row r="155" spans="1:14" x14ac:dyDescent="0.2">
      <c r="A155" s="16">
        <f>Average!A155</f>
        <v>149</v>
      </c>
      <c r="B155" s="17" t="str">
        <f>Average!B155</f>
        <v>PNLIP</v>
      </c>
      <c r="C155" s="16" t="e">
        <f>Average!C155-Average!C495</f>
        <v>#VALUE!</v>
      </c>
      <c r="D155" s="16" t="e">
        <f>Average!D155-Average!D495</f>
        <v>#VALUE!</v>
      </c>
      <c r="E155" s="16" t="e">
        <f>Average!E155-Average!E495</f>
        <v>#VALUE!</v>
      </c>
      <c r="F155" s="16" t="e">
        <f>Average!F155-Average!F495</f>
        <v>#VALUE!</v>
      </c>
      <c r="G155" s="16" t="e">
        <f>Average!G155-Average!G495</f>
        <v>#VALUE!</v>
      </c>
      <c r="H155" s="16" t="e">
        <f>Average!H155-Average!H495</f>
        <v>#VALUE!</v>
      </c>
      <c r="I155" s="16" t="e">
        <f>Average!I155-Average!I495</f>
        <v>#VALUE!</v>
      </c>
      <c r="J155" s="16" t="e">
        <f>Average!J155-Average!J495</f>
        <v>#VALUE!</v>
      </c>
      <c r="K155" s="16" t="e">
        <f>Average!K155-Average!K495</f>
        <v>#VALUE!</v>
      </c>
      <c r="L155" s="16" t="e">
        <f>Average!L155-Average!L495</f>
        <v>#VALUE!</v>
      </c>
      <c r="M155" s="16" t="e">
        <f>Average!M155-Average!M495</f>
        <v>#VALUE!</v>
      </c>
      <c r="N155" s="16" t="e">
        <f>Average!N155-Average!N495</f>
        <v>#VALUE!</v>
      </c>
    </row>
    <row r="156" spans="1:14" x14ac:dyDescent="0.2">
      <c r="A156" s="16">
        <f>Average!A156</f>
        <v>150</v>
      </c>
      <c r="B156" s="17" t="str">
        <f>Average!B156</f>
        <v xml:space="preserve">PARVB </v>
      </c>
      <c r="C156" s="16" t="e">
        <f>Average!C156-Average!C495</f>
        <v>#VALUE!</v>
      </c>
      <c r="D156" s="16" t="e">
        <f>Average!D156-Average!D495</f>
        <v>#VALUE!</v>
      </c>
      <c r="E156" s="16" t="e">
        <f>Average!E156-Average!E495</f>
        <v>#VALUE!</v>
      </c>
      <c r="F156" s="16" t="e">
        <f>Average!F156-Average!F495</f>
        <v>#VALUE!</v>
      </c>
      <c r="G156" s="16" t="e">
        <f>Average!G156-Average!G495</f>
        <v>#VALUE!</v>
      </c>
      <c r="H156" s="16" t="e">
        <f>Average!H156-Average!H495</f>
        <v>#VALUE!</v>
      </c>
      <c r="I156" s="16" t="e">
        <f>Average!I156-Average!I495</f>
        <v>#VALUE!</v>
      </c>
      <c r="J156" s="16" t="e">
        <f>Average!J156-Average!J495</f>
        <v>#VALUE!</v>
      </c>
      <c r="K156" s="16" t="e">
        <f>Average!K156-Average!K495</f>
        <v>#VALUE!</v>
      </c>
      <c r="L156" s="16" t="e">
        <f>Average!L156-Average!L495</f>
        <v>#VALUE!</v>
      </c>
      <c r="M156" s="16" t="e">
        <f>Average!M156-Average!M495</f>
        <v>#VALUE!</v>
      </c>
      <c r="N156" s="16" t="e">
        <f>Average!N156-Average!N495</f>
        <v>#VALUE!</v>
      </c>
    </row>
    <row r="157" spans="1:14" x14ac:dyDescent="0.2">
      <c r="A157" s="16">
        <f>Average!A157</f>
        <v>151</v>
      </c>
      <c r="B157" s="17" t="str">
        <f>Average!B157</f>
        <v>PCAP</v>
      </c>
      <c r="C157" s="16" t="e">
        <f>Average!C157-Average!C495</f>
        <v>#VALUE!</v>
      </c>
      <c r="D157" s="16" t="e">
        <f>Average!D157-Average!D495</f>
        <v>#VALUE!</v>
      </c>
      <c r="E157" s="16" t="e">
        <f>Average!E157-Average!E495</f>
        <v>#VALUE!</v>
      </c>
      <c r="F157" s="16" t="e">
        <f>Average!F157-Average!F495</f>
        <v>#VALUE!</v>
      </c>
      <c r="G157" s="16" t="e">
        <f>Average!G157-Average!G495</f>
        <v>#VALUE!</v>
      </c>
      <c r="H157" s="16" t="e">
        <f>Average!H157-Average!H495</f>
        <v>#VALUE!</v>
      </c>
      <c r="I157" s="16" t="e">
        <f>Average!I157-Average!I495</f>
        <v>#VALUE!</v>
      </c>
      <c r="J157" s="16" t="e">
        <f>Average!J157-Average!J495</f>
        <v>#VALUE!</v>
      </c>
      <c r="K157" s="16" t="e">
        <f>Average!K157-Average!K495</f>
        <v>#VALUE!</v>
      </c>
      <c r="L157" s="16" t="e">
        <f>Average!L157-Average!L495</f>
        <v>#VALUE!</v>
      </c>
      <c r="M157" s="16" t="e">
        <f>Average!M157-Average!M495</f>
        <v>#VALUE!</v>
      </c>
      <c r="N157" s="16" t="e">
        <f>Average!N157-Average!N495</f>
        <v>#VALUE!</v>
      </c>
    </row>
    <row r="158" spans="1:14" x14ac:dyDescent="0.2">
      <c r="A158" s="16">
        <f>Average!A158</f>
        <v>152</v>
      </c>
      <c r="B158" s="17" t="str">
        <f>Average!B158</f>
        <v xml:space="preserve">PCBP1 </v>
      </c>
      <c r="C158" s="16" t="e">
        <f>Average!C158-Average!C495</f>
        <v>#VALUE!</v>
      </c>
      <c r="D158" s="16" t="e">
        <f>Average!D158-Average!D495</f>
        <v>#VALUE!</v>
      </c>
      <c r="E158" s="16" t="e">
        <f>Average!E158-Average!E495</f>
        <v>#VALUE!</v>
      </c>
      <c r="F158" s="16" t="e">
        <f>Average!F158-Average!F495</f>
        <v>#VALUE!</v>
      </c>
      <c r="G158" s="16" t="e">
        <f>Average!G158-Average!G495</f>
        <v>#VALUE!</v>
      </c>
      <c r="H158" s="16" t="e">
        <f>Average!H158-Average!H495</f>
        <v>#VALUE!</v>
      </c>
      <c r="I158" s="16" t="e">
        <f>Average!I158-Average!I495</f>
        <v>#VALUE!</v>
      </c>
      <c r="J158" s="16" t="e">
        <f>Average!J158-Average!J495</f>
        <v>#VALUE!</v>
      </c>
      <c r="K158" s="16" t="e">
        <f>Average!K158-Average!K495</f>
        <v>#VALUE!</v>
      </c>
      <c r="L158" s="16" t="e">
        <f>Average!L158-Average!L495</f>
        <v>#VALUE!</v>
      </c>
      <c r="M158" s="16" t="e">
        <f>Average!M158-Average!M495</f>
        <v>#VALUE!</v>
      </c>
      <c r="N158" s="16" t="e">
        <f>Average!N158-Average!N495</f>
        <v>#VALUE!</v>
      </c>
    </row>
    <row r="159" spans="1:14" x14ac:dyDescent="0.2">
      <c r="A159" s="16">
        <f>Average!A159</f>
        <v>153</v>
      </c>
      <c r="B159" s="17" t="str">
        <f>Average!B159</f>
        <v>PCBP2</v>
      </c>
      <c r="C159" s="16" t="e">
        <f>Average!C159-Average!C495</f>
        <v>#VALUE!</v>
      </c>
      <c r="D159" s="16" t="e">
        <f>Average!D159-Average!D495</f>
        <v>#VALUE!</v>
      </c>
      <c r="E159" s="16" t="e">
        <f>Average!E159-Average!E495</f>
        <v>#VALUE!</v>
      </c>
      <c r="F159" s="16" t="e">
        <f>Average!F159-Average!F495</f>
        <v>#VALUE!</v>
      </c>
      <c r="G159" s="16" t="e">
        <f>Average!G159-Average!G495</f>
        <v>#VALUE!</v>
      </c>
      <c r="H159" s="16" t="e">
        <f>Average!H159-Average!H495</f>
        <v>#VALUE!</v>
      </c>
      <c r="I159" s="16" t="e">
        <f>Average!I159-Average!I495</f>
        <v>#VALUE!</v>
      </c>
      <c r="J159" s="16" t="e">
        <f>Average!J159-Average!J495</f>
        <v>#VALUE!</v>
      </c>
      <c r="K159" s="16" t="e">
        <f>Average!K159-Average!K495</f>
        <v>#VALUE!</v>
      </c>
      <c r="L159" s="16" t="e">
        <f>Average!L159-Average!L495</f>
        <v>#VALUE!</v>
      </c>
      <c r="M159" s="16" t="e">
        <f>Average!M159-Average!M495</f>
        <v>#VALUE!</v>
      </c>
      <c r="N159" s="16" t="e">
        <f>Average!N159-Average!N495</f>
        <v>#VALUE!</v>
      </c>
    </row>
    <row r="160" spans="1:14" x14ac:dyDescent="0.2">
      <c r="A160" s="16">
        <f>Average!A160</f>
        <v>154</v>
      </c>
      <c r="B160" s="17" t="str">
        <f>Average!B160</f>
        <v xml:space="preserve">PCCA </v>
      </c>
      <c r="C160" s="16" t="e">
        <f>Average!C160-Average!C495</f>
        <v>#VALUE!</v>
      </c>
      <c r="D160" s="16" t="e">
        <f>Average!D160-Average!D495</f>
        <v>#VALUE!</v>
      </c>
      <c r="E160" s="16" t="e">
        <f>Average!E160-Average!E495</f>
        <v>#VALUE!</v>
      </c>
      <c r="F160" s="16" t="e">
        <f>Average!F160-Average!F495</f>
        <v>#VALUE!</v>
      </c>
      <c r="G160" s="16" t="e">
        <f>Average!G160-Average!G495</f>
        <v>#VALUE!</v>
      </c>
      <c r="H160" s="16" t="e">
        <f>Average!H160-Average!H495</f>
        <v>#VALUE!</v>
      </c>
      <c r="I160" s="16" t="e">
        <f>Average!I160-Average!I495</f>
        <v>#VALUE!</v>
      </c>
      <c r="J160" s="16" t="e">
        <f>Average!J160-Average!J495</f>
        <v>#VALUE!</v>
      </c>
      <c r="K160" s="16" t="e">
        <f>Average!K160-Average!K495</f>
        <v>#VALUE!</v>
      </c>
      <c r="L160" s="16" t="e">
        <f>Average!L160-Average!L495</f>
        <v>#VALUE!</v>
      </c>
      <c r="M160" s="16" t="e">
        <f>Average!M160-Average!M495</f>
        <v>#VALUE!</v>
      </c>
      <c r="N160" s="16" t="e">
        <f>Average!N160-Average!N495</f>
        <v>#VALUE!</v>
      </c>
    </row>
    <row r="161" spans="1:14" x14ac:dyDescent="0.2">
      <c r="A161" s="16">
        <f>Average!A161</f>
        <v>155</v>
      </c>
      <c r="B161" s="17" t="str">
        <f>Average!B161</f>
        <v>PCDH12</v>
      </c>
      <c r="C161" s="16" t="e">
        <f>Average!C161-Average!C495</f>
        <v>#VALUE!</v>
      </c>
      <c r="D161" s="16" t="e">
        <f>Average!D161-Average!D495</f>
        <v>#VALUE!</v>
      </c>
      <c r="E161" s="16" t="e">
        <f>Average!E161-Average!E495</f>
        <v>#VALUE!</v>
      </c>
      <c r="F161" s="16" t="e">
        <f>Average!F161-Average!F495</f>
        <v>#VALUE!</v>
      </c>
      <c r="G161" s="16" t="e">
        <f>Average!G161-Average!G495</f>
        <v>#VALUE!</v>
      </c>
      <c r="H161" s="16" t="e">
        <f>Average!H161-Average!H495</f>
        <v>#VALUE!</v>
      </c>
      <c r="I161" s="16" t="e">
        <f>Average!I161-Average!I495</f>
        <v>#VALUE!</v>
      </c>
      <c r="J161" s="16" t="e">
        <f>Average!J161-Average!J495</f>
        <v>#VALUE!</v>
      </c>
      <c r="K161" s="16" t="e">
        <f>Average!K161-Average!K495</f>
        <v>#VALUE!</v>
      </c>
      <c r="L161" s="16" t="e">
        <f>Average!L161-Average!L495</f>
        <v>#VALUE!</v>
      </c>
      <c r="M161" s="16" t="e">
        <f>Average!M161-Average!M495</f>
        <v>#VALUE!</v>
      </c>
      <c r="N161" s="16" t="e">
        <f>Average!N161-Average!N495</f>
        <v>#VALUE!</v>
      </c>
    </row>
    <row r="162" spans="1:14" x14ac:dyDescent="0.2">
      <c r="A162" s="16">
        <f>Average!A162</f>
        <v>156</v>
      </c>
      <c r="B162" s="17" t="str">
        <f>Average!B162</f>
        <v>PCDH8</v>
      </c>
      <c r="C162" s="16" t="e">
        <f>Average!C162-Average!C495</f>
        <v>#VALUE!</v>
      </c>
      <c r="D162" s="16" t="e">
        <f>Average!D162-Average!D495</f>
        <v>#VALUE!</v>
      </c>
      <c r="E162" s="16" t="e">
        <f>Average!E162-Average!E495</f>
        <v>#VALUE!</v>
      </c>
      <c r="F162" s="16" t="e">
        <f>Average!F162-Average!F495</f>
        <v>#VALUE!</v>
      </c>
      <c r="G162" s="16" t="e">
        <f>Average!G162-Average!G495</f>
        <v>#VALUE!</v>
      </c>
      <c r="H162" s="16" t="e">
        <f>Average!H162-Average!H495</f>
        <v>#VALUE!</v>
      </c>
      <c r="I162" s="16" t="e">
        <f>Average!I162-Average!I495</f>
        <v>#VALUE!</v>
      </c>
      <c r="J162" s="16" t="e">
        <f>Average!J162-Average!J495</f>
        <v>#VALUE!</v>
      </c>
      <c r="K162" s="16" t="e">
        <f>Average!K162-Average!K495</f>
        <v>#VALUE!</v>
      </c>
      <c r="L162" s="16" t="e">
        <f>Average!L162-Average!L495</f>
        <v>#VALUE!</v>
      </c>
      <c r="M162" s="16" t="e">
        <f>Average!M162-Average!M495</f>
        <v>#VALUE!</v>
      </c>
      <c r="N162" s="16" t="e">
        <f>Average!N162-Average!N495</f>
        <v>#VALUE!</v>
      </c>
    </row>
    <row r="163" spans="1:14" x14ac:dyDescent="0.2">
      <c r="A163" s="16">
        <f>Average!A163</f>
        <v>157</v>
      </c>
      <c r="B163" s="17" t="str">
        <f>Average!B163</f>
        <v xml:space="preserve">PCK2  </v>
      </c>
      <c r="C163" s="16" t="e">
        <f>Average!C163-Average!C495</f>
        <v>#VALUE!</v>
      </c>
      <c r="D163" s="16" t="e">
        <f>Average!D163-Average!D495</f>
        <v>#VALUE!</v>
      </c>
      <c r="E163" s="16" t="e">
        <f>Average!E163-Average!E495</f>
        <v>#VALUE!</v>
      </c>
      <c r="F163" s="16" t="e">
        <f>Average!F163-Average!F495</f>
        <v>#VALUE!</v>
      </c>
      <c r="G163" s="16" t="e">
        <f>Average!G163-Average!G495</f>
        <v>#VALUE!</v>
      </c>
      <c r="H163" s="16" t="e">
        <f>Average!H163-Average!H495</f>
        <v>#VALUE!</v>
      </c>
      <c r="I163" s="16" t="e">
        <f>Average!I163-Average!I495</f>
        <v>#VALUE!</v>
      </c>
      <c r="J163" s="16" t="e">
        <f>Average!J163-Average!J495</f>
        <v>#VALUE!</v>
      </c>
      <c r="K163" s="16" t="e">
        <f>Average!K163-Average!K495</f>
        <v>#VALUE!</v>
      </c>
      <c r="L163" s="16" t="e">
        <f>Average!L163-Average!L495</f>
        <v>#VALUE!</v>
      </c>
      <c r="M163" s="16" t="e">
        <f>Average!M163-Average!M495</f>
        <v>#VALUE!</v>
      </c>
      <c r="N163" s="16" t="e">
        <f>Average!N163-Average!N495</f>
        <v>#VALUE!</v>
      </c>
    </row>
    <row r="164" spans="1:14" x14ac:dyDescent="0.2">
      <c r="A164" s="16">
        <f>Average!A164</f>
        <v>158</v>
      </c>
      <c r="B164" s="17" t="str">
        <f>Average!B164</f>
        <v>PCMT1</v>
      </c>
      <c r="C164" s="16" t="e">
        <f>Average!C164-Average!C495</f>
        <v>#VALUE!</v>
      </c>
      <c r="D164" s="16" t="e">
        <f>Average!D164-Average!D495</f>
        <v>#VALUE!</v>
      </c>
      <c r="E164" s="16" t="e">
        <f>Average!E164-Average!E495</f>
        <v>#VALUE!</v>
      </c>
      <c r="F164" s="16" t="e">
        <f>Average!F164-Average!F495</f>
        <v>#VALUE!</v>
      </c>
      <c r="G164" s="16" t="e">
        <f>Average!G164-Average!G495</f>
        <v>#VALUE!</v>
      </c>
      <c r="H164" s="16" t="e">
        <f>Average!H164-Average!H495</f>
        <v>#VALUE!</v>
      </c>
      <c r="I164" s="16" t="e">
        <f>Average!I164-Average!I495</f>
        <v>#VALUE!</v>
      </c>
      <c r="J164" s="16" t="e">
        <f>Average!J164-Average!J495</f>
        <v>#VALUE!</v>
      </c>
      <c r="K164" s="16" t="e">
        <f>Average!K164-Average!K495</f>
        <v>#VALUE!</v>
      </c>
      <c r="L164" s="16" t="e">
        <f>Average!L164-Average!L495</f>
        <v>#VALUE!</v>
      </c>
      <c r="M164" s="16" t="e">
        <f>Average!M164-Average!M495</f>
        <v>#VALUE!</v>
      </c>
      <c r="N164" s="16" t="e">
        <f>Average!N164-Average!N495</f>
        <v>#VALUE!</v>
      </c>
    </row>
    <row r="165" spans="1:14" x14ac:dyDescent="0.2">
      <c r="A165" s="16">
        <f>Average!A165</f>
        <v>159</v>
      </c>
      <c r="B165" s="17" t="str">
        <f>Average!B165</f>
        <v>PCNA</v>
      </c>
      <c r="C165" s="16" t="e">
        <f>Average!C165-Average!C495</f>
        <v>#VALUE!</v>
      </c>
      <c r="D165" s="16" t="e">
        <f>Average!D165-Average!D495</f>
        <v>#VALUE!</v>
      </c>
      <c r="E165" s="16" t="e">
        <f>Average!E165-Average!E495</f>
        <v>#VALUE!</v>
      </c>
      <c r="F165" s="16" t="e">
        <f>Average!F165-Average!F495</f>
        <v>#VALUE!</v>
      </c>
      <c r="G165" s="16" t="e">
        <f>Average!G165-Average!G495</f>
        <v>#VALUE!</v>
      </c>
      <c r="H165" s="16" t="e">
        <f>Average!H165-Average!H495</f>
        <v>#VALUE!</v>
      </c>
      <c r="I165" s="16" t="e">
        <f>Average!I165-Average!I495</f>
        <v>#VALUE!</v>
      </c>
      <c r="J165" s="16" t="e">
        <f>Average!J165-Average!J495</f>
        <v>#VALUE!</v>
      </c>
      <c r="K165" s="16" t="e">
        <f>Average!K165-Average!K495</f>
        <v>#VALUE!</v>
      </c>
      <c r="L165" s="16" t="e">
        <f>Average!L165-Average!L495</f>
        <v>#VALUE!</v>
      </c>
      <c r="M165" s="16" t="e">
        <f>Average!M165-Average!M495</f>
        <v>#VALUE!</v>
      </c>
      <c r="N165" s="16" t="e">
        <f>Average!N165-Average!N495</f>
        <v>#VALUE!</v>
      </c>
    </row>
    <row r="166" spans="1:14" x14ac:dyDescent="0.2">
      <c r="A166" s="16">
        <f>Average!A166</f>
        <v>160</v>
      </c>
      <c r="B166" s="17" t="str">
        <f>Average!B166</f>
        <v>PCPE-1</v>
      </c>
      <c r="C166" s="16" t="e">
        <f>Average!C166-Average!C495</f>
        <v>#VALUE!</v>
      </c>
      <c r="D166" s="16" t="e">
        <f>Average!D166-Average!D495</f>
        <v>#VALUE!</v>
      </c>
      <c r="E166" s="16" t="e">
        <f>Average!E166-Average!E495</f>
        <v>#VALUE!</v>
      </c>
      <c r="F166" s="16" t="e">
        <f>Average!F166-Average!F495</f>
        <v>#VALUE!</v>
      </c>
      <c r="G166" s="16" t="e">
        <f>Average!G166-Average!G495</f>
        <v>#VALUE!</v>
      </c>
      <c r="H166" s="16" t="e">
        <f>Average!H166-Average!H495</f>
        <v>#VALUE!</v>
      </c>
      <c r="I166" s="16" t="e">
        <f>Average!I166-Average!I495</f>
        <v>#VALUE!</v>
      </c>
      <c r="J166" s="16" t="e">
        <f>Average!J166-Average!J495</f>
        <v>#VALUE!</v>
      </c>
      <c r="K166" s="16" t="e">
        <f>Average!K166-Average!K495</f>
        <v>#VALUE!</v>
      </c>
      <c r="L166" s="16" t="e">
        <f>Average!L166-Average!L495</f>
        <v>#VALUE!</v>
      </c>
      <c r="M166" s="16" t="e">
        <f>Average!M166-Average!M495</f>
        <v>#VALUE!</v>
      </c>
      <c r="N166" s="16" t="e">
        <f>Average!N166-Average!N495</f>
        <v>#VALUE!</v>
      </c>
    </row>
    <row r="167" spans="1:14" x14ac:dyDescent="0.2">
      <c r="A167" s="16">
        <f>Average!A167</f>
        <v>161</v>
      </c>
      <c r="B167" s="17" t="str">
        <f>Average!B167</f>
        <v>PCSK9</v>
      </c>
      <c r="C167" s="16" t="e">
        <f>Average!C167-Average!C495</f>
        <v>#VALUE!</v>
      </c>
      <c r="D167" s="16" t="e">
        <f>Average!D167-Average!D495</f>
        <v>#VALUE!</v>
      </c>
      <c r="E167" s="16" t="e">
        <f>Average!E167-Average!E495</f>
        <v>#VALUE!</v>
      </c>
      <c r="F167" s="16" t="e">
        <f>Average!F167-Average!F495</f>
        <v>#VALUE!</v>
      </c>
      <c r="G167" s="16" t="e">
        <f>Average!G167-Average!G495</f>
        <v>#VALUE!</v>
      </c>
      <c r="H167" s="16" t="e">
        <f>Average!H167-Average!H495</f>
        <v>#VALUE!</v>
      </c>
      <c r="I167" s="16" t="e">
        <f>Average!I167-Average!I495</f>
        <v>#VALUE!</v>
      </c>
      <c r="J167" s="16" t="e">
        <f>Average!J167-Average!J495</f>
        <v>#VALUE!</v>
      </c>
      <c r="K167" s="16" t="e">
        <f>Average!K167-Average!K495</f>
        <v>#VALUE!</v>
      </c>
      <c r="L167" s="16" t="e">
        <f>Average!L167-Average!L495</f>
        <v>#VALUE!</v>
      </c>
      <c r="M167" s="16" t="e">
        <f>Average!M167-Average!M495</f>
        <v>#VALUE!</v>
      </c>
      <c r="N167" s="16" t="e">
        <f>Average!N167-Average!N495</f>
        <v>#VALUE!</v>
      </c>
    </row>
    <row r="168" spans="1:14" x14ac:dyDescent="0.2">
      <c r="A168" s="16">
        <f>Average!A168</f>
        <v>162</v>
      </c>
      <c r="B168" s="17" t="str">
        <f>Average!B168</f>
        <v>PDAP1</v>
      </c>
      <c r="C168" s="16" t="e">
        <f>Average!C168-Average!C495</f>
        <v>#VALUE!</v>
      </c>
      <c r="D168" s="16" t="e">
        <f>Average!D168-Average!D495</f>
        <v>#VALUE!</v>
      </c>
      <c r="E168" s="16" t="e">
        <f>Average!E168-Average!E495</f>
        <v>#VALUE!</v>
      </c>
      <c r="F168" s="16" t="e">
        <f>Average!F168-Average!F495</f>
        <v>#VALUE!</v>
      </c>
      <c r="G168" s="16" t="e">
        <f>Average!G168-Average!G495</f>
        <v>#VALUE!</v>
      </c>
      <c r="H168" s="16" t="e">
        <f>Average!H168-Average!H495</f>
        <v>#VALUE!</v>
      </c>
      <c r="I168" s="16" t="e">
        <f>Average!I168-Average!I495</f>
        <v>#VALUE!</v>
      </c>
      <c r="J168" s="16" t="e">
        <f>Average!J168-Average!J495</f>
        <v>#VALUE!</v>
      </c>
      <c r="K168" s="16" t="e">
        <f>Average!K168-Average!K495</f>
        <v>#VALUE!</v>
      </c>
      <c r="L168" s="16" t="e">
        <f>Average!L168-Average!L495</f>
        <v>#VALUE!</v>
      </c>
      <c r="M168" s="16" t="e">
        <f>Average!M168-Average!M495</f>
        <v>#VALUE!</v>
      </c>
      <c r="N168" s="16" t="e">
        <f>Average!N168-Average!N495</f>
        <v>#VALUE!</v>
      </c>
    </row>
    <row r="169" spans="1:14" x14ac:dyDescent="0.2">
      <c r="A169" s="16">
        <f>Average!A169</f>
        <v>163</v>
      </c>
      <c r="B169" s="17" t="str">
        <f>Average!B169</f>
        <v>PDE1B</v>
      </c>
      <c r="C169" s="16" t="e">
        <f>Average!C169-Average!C495</f>
        <v>#VALUE!</v>
      </c>
      <c r="D169" s="16" t="e">
        <f>Average!D169-Average!D495</f>
        <v>#VALUE!</v>
      </c>
      <c r="E169" s="16" t="e">
        <f>Average!E169-Average!E495</f>
        <v>#VALUE!</v>
      </c>
      <c r="F169" s="16" t="e">
        <f>Average!F169-Average!F495</f>
        <v>#VALUE!</v>
      </c>
      <c r="G169" s="16" t="e">
        <f>Average!G169-Average!G495</f>
        <v>#VALUE!</v>
      </c>
      <c r="H169" s="16" t="e">
        <f>Average!H169-Average!H495</f>
        <v>#VALUE!</v>
      </c>
      <c r="I169" s="16" t="e">
        <f>Average!I169-Average!I495</f>
        <v>#VALUE!</v>
      </c>
      <c r="J169" s="16" t="e">
        <f>Average!J169-Average!J495</f>
        <v>#VALUE!</v>
      </c>
      <c r="K169" s="16" t="e">
        <f>Average!K169-Average!K495</f>
        <v>#VALUE!</v>
      </c>
      <c r="L169" s="16" t="e">
        <f>Average!L169-Average!L495</f>
        <v>#VALUE!</v>
      </c>
      <c r="M169" s="16" t="e">
        <f>Average!M169-Average!M495</f>
        <v>#VALUE!</v>
      </c>
      <c r="N169" s="16" t="e">
        <f>Average!N169-Average!N495</f>
        <v>#VALUE!</v>
      </c>
    </row>
    <row r="170" spans="1:14" x14ac:dyDescent="0.2">
      <c r="A170" s="16">
        <f>Average!A170</f>
        <v>164</v>
      </c>
      <c r="B170" s="17" t="str">
        <f>Average!B170</f>
        <v xml:space="preserve">PDIA6 </v>
      </c>
      <c r="C170" s="16" t="e">
        <f>Average!C170-Average!C495</f>
        <v>#VALUE!</v>
      </c>
      <c r="D170" s="16" t="e">
        <f>Average!D170-Average!D495</f>
        <v>#VALUE!</v>
      </c>
      <c r="E170" s="16" t="e">
        <f>Average!E170-Average!E495</f>
        <v>#VALUE!</v>
      </c>
      <c r="F170" s="16" t="e">
        <f>Average!F170-Average!F495</f>
        <v>#VALUE!</v>
      </c>
      <c r="G170" s="16" t="e">
        <f>Average!G170-Average!G495</f>
        <v>#VALUE!</v>
      </c>
      <c r="H170" s="16" t="e">
        <f>Average!H170-Average!H495</f>
        <v>#VALUE!</v>
      </c>
      <c r="I170" s="16" t="e">
        <f>Average!I170-Average!I495</f>
        <v>#VALUE!</v>
      </c>
      <c r="J170" s="16" t="e">
        <f>Average!J170-Average!J495</f>
        <v>#VALUE!</v>
      </c>
      <c r="K170" s="16" t="e">
        <f>Average!K170-Average!K495</f>
        <v>#VALUE!</v>
      </c>
      <c r="L170" s="16" t="e">
        <f>Average!L170-Average!L495</f>
        <v>#VALUE!</v>
      </c>
      <c r="M170" s="16" t="e">
        <f>Average!M170-Average!M495</f>
        <v>#VALUE!</v>
      </c>
      <c r="N170" s="16" t="e">
        <f>Average!N170-Average!N495</f>
        <v>#VALUE!</v>
      </c>
    </row>
    <row r="171" spans="1:14" x14ac:dyDescent="0.2">
      <c r="A171" s="16">
        <f>Average!A171</f>
        <v>165</v>
      </c>
      <c r="B171" s="17" t="str">
        <f>Average!B171</f>
        <v>PDLIM1</v>
      </c>
      <c r="C171" s="16" t="e">
        <f>Average!C171-Average!C495</f>
        <v>#VALUE!</v>
      </c>
      <c r="D171" s="16" t="e">
        <f>Average!D171-Average!D495</f>
        <v>#VALUE!</v>
      </c>
      <c r="E171" s="16" t="e">
        <f>Average!E171-Average!E495</f>
        <v>#VALUE!</v>
      </c>
      <c r="F171" s="16" t="e">
        <f>Average!F171-Average!F495</f>
        <v>#VALUE!</v>
      </c>
      <c r="G171" s="16" t="e">
        <f>Average!G171-Average!G495</f>
        <v>#VALUE!</v>
      </c>
      <c r="H171" s="16" t="e">
        <f>Average!H171-Average!H495</f>
        <v>#VALUE!</v>
      </c>
      <c r="I171" s="16" t="e">
        <f>Average!I171-Average!I495</f>
        <v>#VALUE!</v>
      </c>
      <c r="J171" s="16" t="e">
        <f>Average!J171-Average!J495</f>
        <v>#VALUE!</v>
      </c>
      <c r="K171" s="16" t="e">
        <f>Average!K171-Average!K495</f>
        <v>#VALUE!</v>
      </c>
      <c r="L171" s="16" t="e">
        <f>Average!L171-Average!L495</f>
        <v>#VALUE!</v>
      </c>
      <c r="M171" s="16" t="e">
        <f>Average!M171-Average!M495</f>
        <v>#VALUE!</v>
      </c>
      <c r="N171" s="16" t="e">
        <f>Average!N171-Average!N495</f>
        <v>#VALUE!</v>
      </c>
    </row>
    <row r="172" spans="1:14" x14ac:dyDescent="0.2">
      <c r="A172" s="16">
        <f>Average!A172</f>
        <v>166</v>
      </c>
      <c r="B172" s="17" t="str">
        <f>Average!B172</f>
        <v>PDLIM3</v>
      </c>
      <c r="C172" s="16" t="e">
        <f>Average!C172-Average!C495</f>
        <v>#VALUE!</v>
      </c>
      <c r="D172" s="16" t="e">
        <f>Average!D172-Average!D495</f>
        <v>#VALUE!</v>
      </c>
      <c r="E172" s="16" t="e">
        <f>Average!E172-Average!E495</f>
        <v>#VALUE!</v>
      </c>
      <c r="F172" s="16" t="e">
        <f>Average!F172-Average!F495</f>
        <v>#VALUE!</v>
      </c>
      <c r="G172" s="16" t="e">
        <f>Average!G172-Average!G495</f>
        <v>#VALUE!</v>
      </c>
      <c r="H172" s="16" t="e">
        <f>Average!H172-Average!H495</f>
        <v>#VALUE!</v>
      </c>
      <c r="I172" s="16" t="e">
        <f>Average!I172-Average!I495</f>
        <v>#VALUE!</v>
      </c>
      <c r="J172" s="16" t="e">
        <f>Average!J172-Average!J495</f>
        <v>#VALUE!</v>
      </c>
      <c r="K172" s="16" t="e">
        <f>Average!K172-Average!K495</f>
        <v>#VALUE!</v>
      </c>
      <c r="L172" s="16" t="e">
        <f>Average!L172-Average!L495</f>
        <v>#VALUE!</v>
      </c>
      <c r="M172" s="16" t="e">
        <f>Average!M172-Average!M495</f>
        <v>#VALUE!</v>
      </c>
      <c r="N172" s="16" t="e">
        <f>Average!N172-Average!N495</f>
        <v>#VALUE!</v>
      </c>
    </row>
    <row r="173" spans="1:14" x14ac:dyDescent="0.2">
      <c r="A173" s="16">
        <f>Average!A173</f>
        <v>167</v>
      </c>
      <c r="B173" s="17" t="str">
        <f>Average!B173</f>
        <v>PDZD2</v>
      </c>
      <c r="C173" s="16" t="e">
        <f>Average!C173-Average!C495</f>
        <v>#VALUE!</v>
      </c>
      <c r="D173" s="16" t="e">
        <f>Average!D173-Average!D495</f>
        <v>#VALUE!</v>
      </c>
      <c r="E173" s="16" t="e">
        <f>Average!E173-Average!E495</f>
        <v>#VALUE!</v>
      </c>
      <c r="F173" s="16" t="e">
        <f>Average!F173-Average!F495</f>
        <v>#VALUE!</v>
      </c>
      <c r="G173" s="16" t="e">
        <f>Average!G173-Average!G495</f>
        <v>#VALUE!</v>
      </c>
      <c r="H173" s="16" t="e">
        <f>Average!H173-Average!H495</f>
        <v>#VALUE!</v>
      </c>
      <c r="I173" s="16" t="e">
        <f>Average!I173-Average!I495</f>
        <v>#VALUE!</v>
      </c>
      <c r="J173" s="16" t="e">
        <f>Average!J173-Average!J495</f>
        <v>#VALUE!</v>
      </c>
      <c r="K173" s="16" t="e">
        <f>Average!K173-Average!K495</f>
        <v>#VALUE!</v>
      </c>
      <c r="L173" s="16" t="e">
        <f>Average!L173-Average!L495</f>
        <v>#VALUE!</v>
      </c>
      <c r="M173" s="16" t="e">
        <f>Average!M173-Average!M495</f>
        <v>#VALUE!</v>
      </c>
      <c r="N173" s="16" t="e">
        <f>Average!N173-Average!N495</f>
        <v>#VALUE!</v>
      </c>
    </row>
    <row r="174" spans="1:14" x14ac:dyDescent="0.2">
      <c r="A174" s="16">
        <f>Average!A174</f>
        <v>168</v>
      </c>
      <c r="B174" s="17" t="str">
        <f>Average!B174</f>
        <v>PEBP1</v>
      </c>
      <c r="C174" s="16" t="e">
        <f>Average!C174-Average!C495</f>
        <v>#VALUE!</v>
      </c>
      <c r="D174" s="16" t="e">
        <f>Average!D174-Average!D495</f>
        <v>#VALUE!</v>
      </c>
      <c r="E174" s="16" t="e">
        <f>Average!E174-Average!E495</f>
        <v>#VALUE!</v>
      </c>
      <c r="F174" s="16" t="e">
        <f>Average!F174-Average!F495</f>
        <v>#VALUE!</v>
      </c>
      <c r="G174" s="16" t="e">
        <f>Average!G174-Average!G495</f>
        <v>#VALUE!</v>
      </c>
      <c r="H174" s="16" t="e">
        <f>Average!H174-Average!H495</f>
        <v>#VALUE!</v>
      </c>
      <c r="I174" s="16" t="e">
        <f>Average!I174-Average!I495</f>
        <v>#VALUE!</v>
      </c>
      <c r="J174" s="16" t="e">
        <f>Average!J174-Average!J495</f>
        <v>#VALUE!</v>
      </c>
      <c r="K174" s="16" t="e">
        <f>Average!K174-Average!K495</f>
        <v>#VALUE!</v>
      </c>
      <c r="L174" s="16" t="e">
        <f>Average!L174-Average!L495</f>
        <v>#VALUE!</v>
      </c>
      <c r="M174" s="16" t="e">
        <f>Average!M174-Average!M495</f>
        <v>#VALUE!</v>
      </c>
      <c r="N174" s="16" t="e">
        <f>Average!N174-Average!N495</f>
        <v>#VALUE!</v>
      </c>
    </row>
    <row r="175" spans="1:14" x14ac:dyDescent="0.2">
      <c r="A175" s="16">
        <f>Average!A175</f>
        <v>169</v>
      </c>
      <c r="B175" s="17" t="str">
        <f>Average!B175</f>
        <v>PEBP4</v>
      </c>
      <c r="C175" s="16" t="e">
        <f>Average!C175-Average!C495</f>
        <v>#VALUE!</v>
      </c>
      <c r="D175" s="16" t="e">
        <f>Average!D175-Average!D495</f>
        <v>#VALUE!</v>
      </c>
      <c r="E175" s="16" t="e">
        <f>Average!E175-Average!E495</f>
        <v>#VALUE!</v>
      </c>
      <c r="F175" s="16" t="e">
        <f>Average!F175-Average!F495</f>
        <v>#VALUE!</v>
      </c>
      <c r="G175" s="16" t="e">
        <f>Average!G175-Average!G495</f>
        <v>#VALUE!</v>
      </c>
      <c r="H175" s="16" t="e">
        <f>Average!H175-Average!H495</f>
        <v>#VALUE!</v>
      </c>
      <c r="I175" s="16" t="e">
        <f>Average!I175-Average!I495</f>
        <v>#VALUE!</v>
      </c>
      <c r="J175" s="16" t="e">
        <f>Average!J175-Average!J495</f>
        <v>#VALUE!</v>
      </c>
      <c r="K175" s="16" t="e">
        <f>Average!K175-Average!K495</f>
        <v>#VALUE!</v>
      </c>
      <c r="L175" s="16" t="e">
        <f>Average!L175-Average!L495</f>
        <v>#VALUE!</v>
      </c>
      <c r="M175" s="16" t="e">
        <f>Average!M175-Average!M495</f>
        <v>#VALUE!</v>
      </c>
      <c r="N175" s="16" t="e">
        <f>Average!N175-Average!N495</f>
        <v>#VALUE!</v>
      </c>
    </row>
    <row r="176" spans="1:14" x14ac:dyDescent="0.2">
      <c r="A176" s="16">
        <f>Average!A176</f>
        <v>170</v>
      </c>
      <c r="B176" s="17" t="str">
        <f>Average!B176</f>
        <v>PENK</v>
      </c>
      <c r="C176" s="16" t="e">
        <f>Average!C176-Average!C495</f>
        <v>#VALUE!</v>
      </c>
      <c r="D176" s="16" t="e">
        <f>Average!D176-Average!D495</f>
        <v>#VALUE!</v>
      </c>
      <c r="E176" s="16" t="e">
        <f>Average!E176-Average!E495</f>
        <v>#VALUE!</v>
      </c>
      <c r="F176" s="16" t="e">
        <f>Average!F176-Average!F495</f>
        <v>#VALUE!</v>
      </c>
      <c r="G176" s="16" t="e">
        <f>Average!G176-Average!G495</f>
        <v>#VALUE!</v>
      </c>
      <c r="H176" s="16" t="e">
        <f>Average!H176-Average!H495</f>
        <v>#VALUE!</v>
      </c>
      <c r="I176" s="16" t="e">
        <f>Average!I176-Average!I495</f>
        <v>#VALUE!</v>
      </c>
      <c r="J176" s="16" t="e">
        <f>Average!J176-Average!J495</f>
        <v>#VALUE!</v>
      </c>
      <c r="K176" s="16" t="e">
        <f>Average!K176-Average!K495</f>
        <v>#VALUE!</v>
      </c>
      <c r="L176" s="16" t="e">
        <f>Average!L176-Average!L495</f>
        <v>#VALUE!</v>
      </c>
      <c r="M176" s="16" t="e">
        <f>Average!M176-Average!M495</f>
        <v>#VALUE!</v>
      </c>
      <c r="N176" s="16" t="e">
        <f>Average!N176-Average!N495</f>
        <v>#VALUE!</v>
      </c>
    </row>
    <row r="177" spans="1:14" x14ac:dyDescent="0.2">
      <c r="A177" s="16">
        <f>Average!A177</f>
        <v>171</v>
      </c>
      <c r="B177" s="17" t="str">
        <f>Average!B177</f>
        <v>PEPD</v>
      </c>
      <c r="C177" s="16" t="e">
        <f>Average!C177-Average!C495</f>
        <v>#VALUE!</v>
      </c>
      <c r="D177" s="16" t="e">
        <f>Average!D177-Average!D495</f>
        <v>#VALUE!</v>
      </c>
      <c r="E177" s="16" t="e">
        <f>Average!E177-Average!E495</f>
        <v>#VALUE!</v>
      </c>
      <c r="F177" s="16" t="e">
        <f>Average!F177-Average!F495</f>
        <v>#VALUE!</v>
      </c>
      <c r="G177" s="16" t="e">
        <f>Average!G177-Average!G495</f>
        <v>#VALUE!</v>
      </c>
      <c r="H177" s="16" t="e">
        <f>Average!H177-Average!H495</f>
        <v>#VALUE!</v>
      </c>
      <c r="I177" s="16" t="e">
        <f>Average!I177-Average!I495</f>
        <v>#VALUE!</v>
      </c>
      <c r="J177" s="16" t="e">
        <f>Average!J177-Average!J495</f>
        <v>#VALUE!</v>
      </c>
      <c r="K177" s="16" t="e">
        <f>Average!K177-Average!K495</f>
        <v>#VALUE!</v>
      </c>
      <c r="L177" s="16" t="e">
        <f>Average!L177-Average!L495</f>
        <v>#VALUE!</v>
      </c>
      <c r="M177" s="16" t="e">
        <f>Average!M177-Average!M495</f>
        <v>#VALUE!</v>
      </c>
      <c r="N177" s="16" t="e">
        <f>Average!N177-Average!N495</f>
        <v>#VALUE!</v>
      </c>
    </row>
    <row r="178" spans="1:14" x14ac:dyDescent="0.2">
      <c r="A178" s="16">
        <f>Average!A178</f>
        <v>172</v>
      </c>
      <c r="B178" s="17" t="str">
        <f>Average!B178</f>
        <v>perilipin 3</v>
      </c>
      <c r="C178" s="16" t="e">
        <f>Average!C178-Average!C495</f>
        <v>#VALUE!</v>
      </c>
      <c r="D178" s="16" t="e">
        <f>Average!D178-Average!D495</f>
        <v>#VALUE!</v>
      </c>
      <c r="E178" s="16" t="e">
        <f>Average!E178-Average!E495</f>
        <v>#VALUE!</v>
      </c>
      <c r="F178" s="16" t="e">
        <f>Average!F178-Average!F495</f>
        <v>#VALUE!</v>
      </c>
      <c r="G178" s="16" t="e">
        <f>Average!G178-Average!G495</f>
        <v>#VALUE!</v>
      </c>
      <c r="H178" s="16" t="e">
        <f>Average!H178-Average!H495</f>
        <v>#VALUE!</v>
      </c>
      <c r="I178" s="16" t="e">
        <f>Average!I178-Average!I495</f>
        <v>#VALUE!</v>
      </c>
      <c r="J178" s="16" t="e">
        <f>Average!J178-Average!J495</f>
        <v>#VALUE!</v>
      </c>
      <c r="K178" s="16" t="e">
        <f>Average!K178-Average!K495</f>
        <v>#VALUE!</v>
      </c>
      <c r="L178" s="16" t="e">
        <f>Average!L178-Average!L495</f>
        <v>#VALUE!</v>
      </c>
      <c r="M178" s="16" t="e">
        <f>Average!M178-Average!M495</f>
        <v>#VALUE!</v>
      </c>
      <c r="N178" s="16" t="e">
        <f>Average!N178-Average!N495</f>
        <v>#VALUE!</v>
      </c>
    </row>
    <row r="179" spans="1:14" x14ac:dyDescent="0.2">
      <c r="A179" s="16">
        <f>Average!A179</f>
        <v>173</v>
      </c>
      <c r="B179" s="17" t="str">
        <f>Average!B179</f>
        <v xml:space="preserve">Perilipin-1  </v>
      </c>
      <c r="C179" s="16" t="e">
        <f>Average!C179-Average!C495</f>
        <v>#VALUE!</v>
      </c>
      <c r="D179" s="16" t="e">
        <f>Average!D179-Average!D495</f>
        <v>#VALUE!</v>
      </c>
      <c r="E179" s="16" t="e">
        <f>Average!E179-Average!E495</f>
        <v>#VALUE!</v>
      </c>
      <c r="F179" s="16" t="e">
        <f>Average!F179-Average!F495</f>
        <v>#VALUE!</v>
      </c>
      <c r="G179" s="16" t="e">
        <f>Average!G179-Average!G495</f>
        <v>#VALUE!</v>
      </c>
      <c r="H179" s="16" t="e">
        <f>Average!H179-Average!H495</f>
        <v>#VALUE!</v>
      </c>
      <c r="I179" s="16" t="e">
        <f>Average!I179-Average!I495</f>
        <v>#VALUE!</v>
      </c>
      <c r="J179" s="16" t="e">
        <f>Average!J179-Average!J495</f>
        <v>#VALUE!</v>
      </c>
      <c r="K179" s="16" t="e">
        <f>Average!K179-Average!K495</f>
        <v>#VALUE!</v>
      </c>
      <c r="L179" s="16" t="e">
        <f>Average!L179-Average!L495</f>
        <v>#VALUE!</v>
      </c>
      <c r="M179" s="16" t="e">
        <f>Average!M179-Average!M495</f>
        <v>#VALUE!</v>
      </c>
      <c r="N179" s="16" t="e">
        <f>Average!N179-Average!N495</f>
        <v>#VALUE!</v>
      </c>
    </row>
    <row r="180" spans="1:14" x14ac:dyDescent="0.2">
      <c r="A180" s="16">
        <f>Average!A180</f>
        <v>174</v>
      </c>
      <c r="B180" s="17" t="str">
        <f>Average!B180</f>
        <v>Periostin</v>
      </c>
      <c r="C180" s="16" t="e">
        <f>Average!C180-Average!C495</f>
        <v>#VALUE!</v>
      </c>
      <c r="D180" s="16" t="e">
        <f>Average!D180-Average!D495</f>
        <v>#VALUE!</v>
      </c>
      <c r="E180" s="16" t="e">
        <f>Average!E180-Average!E495</f>
        <v>#VALUE!</v>
      </c>
      <c r="F180" s="16" t="e">
        <f>Average!F180-Average!F495</f>
        <v>#VALUE!</v>
      </c>
      <c r="G180" s="16" t="e">
        <f>Average!G180-Average!G495</f>
        <v>#VALUE!</v>
      </c>
      <c r="H180" s="16" t="e">
        <f>Average!H180-Average!H495</f>
        <v>#VALUE!</v>
      </c>
      <c r="I180" s="16" t="e">
        <f>Average!I180-Average!I495</f>
        <v>#VALUE!</v>
      </c>
      <c r="J180" s="16" t="e">
        <f>Average!J180-Average!J495</f>
        <v>#VALUE!</v>
      </c>
      <c r="K180" s="16" t="e">
        <f>Average!K180-Average!K495</f>
        <v>#VALUE!</v>
      </c>
      <c r="L180" s="16" t="e">
        <f>Average!L180-Average!L495</f>
        <v>#VALUE!</v>
      </c>
      <c r="M180" s="16" t="e">
        <f>Average!M180-Average!M495</f>
        <v>#VALUE!</v>
      </c>
      <c r="N180" s="16" t="e">
        <f>Average!N180-Average!N495</f>
        <v>#VALUE!</v>
      </c>
    </row>
    <row r="181" spans="1:14" x14ac:dyDescent="0.2">
      <c r="A181" s="16">
        <f>Average!A181</f>
        <v>175</v>
      </c>
      <c r="B181" s="17" t="str">
        <f>Average!B181</f>
        <v>Periplakin</v>
      </c>
      <c r="C181" s="16" t="e">
        <f>Average!C181-Average!C495</f>
        <v>#VALUE!</v>
      </c>
      <c r="D181" s="16" t="e">
        <f>Average!D181-Average!D495</f>
        <v>#VALUE!</v>
      </c>
      <c r="E181" s="16" t="e">
        <f>Average!E181-Average!E495</f>
        <v>#VALUE!</v>
      </c>
      <c r="F181" s="16" t="e">
        <f>Average!F181-Average!F495</f>
        <v>#VALUE!</v>
      </c>
      <c r="G181" s="16" t="e">
        <f>Average!G181-Average!G495</f>
        <v>#VALUE!</v>
      </c>
      <c r="H181" s="16" t="e">
        <f>Average!H181-Average!H495</f>
        <v>#VALUE!</v>
      </c>
      <c r="I181" s="16" t="e">
        <f>Average!I181-Average!I495</f>
        <v>#VALUE!</v>
      </c>
      <c r="J181" s="16" t="e">
        <f>Average!J181-Average!J495</f>
        <v>#VALUE!</v>
      </c>
      <c r="K181" s="16" t="e">
        <f>Average!K181-Average!K495</f>
        <v>#VALUE!</v>
      </c>
      <c r="L181" s="16" t="e">
        <f>Average!L181-Average!L495</f>
        <v>#VALUE!</v>
      </c>
      <c r="M181" s="16" t="e">
        <f>Average!M181-Average!M495</f>
        <v>#VALUE!</v>
      </c>
      <c r="N181" s="16" t="e">
        <f>Average!N181-Average!N495</f>
        <v>#VALUE!</v>
      </c>
    </row>
    <row r="182" spans="1:14" x14ac:dyDescent="0.2">
      <c r="A182" s="16">
        <f>Average!A182</f>
        <v>176</v>
      </c>
      <c r="B182" s="17" t="str">
        <f>Average!B182</f>
        <v>Peroxiredoxin 2</v>
      </c>
      <c r="C182" s="16" t="e">
        <f>Average!C182-Average!C495</f>
        <v>#VALUE!</v>
      </c>
      <c r="D182" s="16" t="e">
        <f>Average!D182-Average!D495</f>
        <v>#VALUE!</v>
      </c>
      <c r="E182" s="16" t="e">
        <f>Average!E182-Average!E495</f>
        <v>#VALUE!</v>
      </c>
      <c r="F182" s="16" t="e">
        <f>Average!F182-Average!F495</f>
        <v>#VALUE!</v>
      </c>
      <c r="G182" s="16" t="e">
        <f>Average!G182-Average!G495</f>
        <v>#VALUE!</v>
      </c>
      <c r="H182" s="16" t="e">
        <f>Average!H182-Average!H495</f>
        <v>#VALUE!</v>
      </c>
      <c r="I182" s="16" t="e">
        <f>Average!I182-Average!I495</f>
        <v>#VALUE!</v>
      </c>
      <c r="J182" s="16" t="e">
        <f>Average!J182-Average!J495</f>
        <v>#VALUE!</v>
      </c>
      <c r="K182" s="16" t="e">
        <f>Average!K182-Average!K495</f>
        <v>#VALUE!</v>
      </c>
      <c r="L182" s="16" t="e">
        <f>Average!L182-Average!L495</f>
        <v>#VALUE!</v>
      </c>
      <c r="M182" s="16" t="e">
        <f>Average!M182-Average!M495</f>
        <v>#VALUE!</v>
      </c>
      <c r="N182" s="16" t="e">
        <f>Average!N182-Average!N495</f>
        <v>#VALUE!</v>
      </c>
    </row>
    <row r="183" spans="1:14" x14ac:dyDescent="0.2">
      <c r="A183" s="16">
        <f>Average!A183</f>
        <v>177</v>
      </c>
      <c r="B183" s="17" t="str">
        <f>Average!B183</f>
        <v>Peroxiredoxin 3</v>
      </c>
      <c r="C183" s="16" t="e">
        <f>Average!C183-Average!C495</f>
        <v>#VALUE!</v>
      </c>
      <c r="D183" s="16" t="e">
        <f>Average!D183-Average!D495</f>
        <v>#VALUE!</v>
      </c>
      <c r="E183" s="16" t="e">
        <f>Average!E183-Average!E495</f>
        <v>#VALUE!</v>
      </c>
      <c r="F183" s="16" t="e">
        <f>Average!F183-Average!F495</f>
        <v>#VALUE!</v>
      </c>
      <c r="G183" s="16" t="e">
        <f>Average!G183-Average!G495</f>
        <v>#VALUE!</v>
      </c>
      <c r="H183" s="16" t="e">
        <f>Average!H183-Average!H495</f>
        <v>#VALUE!</v>
      </c>
      <c r="I183" s="16" t="e">
        <f>Average!I183-Average!I495</f>
        <v>#VALUE!</v>
      </c>
      <c r="J183" s="16" t="e">
        <f>Average!J183-Average!J495</f>
        <v>#VALUE!</v>
      </c>
      <c r="K183" s="16" t="e">
        <f>Average!K183-Average!K495</f>
        <v>#VALUE!</v>
      </c>
      <c r="L183" s="16" t="e">
        <f>Average!L183-Average!L495</f>
        <v>#VALUE!</v>
      </c>
      <c r="M183" s="16" t="e">
        <f>Average!M183-Average!M495</f>
        <v>#VALUE!</v>
      </c>
      <c r="N183" s="16" t="e">
        <f>Average!N183-Average!N495</f>
        <v>#VALUE!</v>
      </c>
    </row>
    <row r="184" spans="1:14" x14ac:dyDescent="0.2">
      <c r="A184" s="16">
        <f>Average!A184</f>
        <v>178</v>
      </c>
      <c r="B184" s="17" t="str">
        <f>Average!B184</f>
        <v>Peroxiredoxin-1</v>
      </c>
      <c r="C184" s="16" t="e">
        <f>Average!C184-Average!C495</f>
        <v>#VALUE!</v>
      </c>
      <c r="D184" s="16" t="e">
        <f>Average!D184-Average!D495</f>
        <v>#VALUE!</v>
      </c>
      <c r="E184" s="16" t="e">
        <f>Average!E184-Average!E495</f>
        <v>#VALUE!</v>
      </c>
      <c r="F184" s="16" t="e">
        <f>Average!F184-Average!F495</f>
        <v>#VALUE!</v>
      </c>
      <c r="G184" s="16" t="e">
        <f>Average!G184-Average!G495</f>
        <v>#VALUE!</v>
      </c>
      <c r="H184" s="16" t="e">
        <f>Average!H184-Average!H495</f>
        <v>#VALUE!</v>
      </c>
      <c r="I184" s="16" t="e">
        <f>Average!I184-Average!I495</f>
        <v>#VALUE!</v>
      </c>
      <c r="J184" s="16" t="e">
        <f>Average!J184-Average!J495</f>
        <v>#VALUE!</v>
      </c>
      <c r="K184" s="16" t="e">
        <f>Average!K184-Average!K495</f>
        <v>#VALUE!</v>
      </c>
      <c r="L184" s="16" t="e">
        <f>Average!L184-Average!L495</f>
        <v>#VALUE!</v>
      </c>
      <c r="M184" s="16" t="e">
        <f>Average!M184-Average!M495</f>
        <v>#VALUE!</v>
      </c>
      <c r="N184" s="16" t="e">
        <f>Average!N184-Average!N495</f>
        <v>#VALUE!</v>
      </c>
    </row>
    <row r="185" spans="1:14" x14ac:dyDescent="0.2">
      <c r="A185" s="16">
        <f>Average!A185</f>
        <v>179</v>
      </c>
      <c r="B185" s="17" t="str">
        <f>Average!B185</f>
        <v>PFAS</v>
      </c>
      <c r="C185" s="16" t="e">
        <f>Average!C185-Average!C495</f>
        <v>#VALUE!</v>
      </c>
      <c r="D185" s="16" t="e">
        <f>Average!D185-Average!D495</f>
        <v>#VALUE!</v>
      </c>
      <c r="E185" s="16" t="e">
        <f>Average!E185-Average!E495</f>
        <v>#VALUE!</v>
      </c>
      <c r="F185" s="16" t="e">
        <f>Average!F185-Average!F495</f>
        <v>#VALUE!</v>
      </c>
      <c r="G185" s="16" t="e">
        <f>Average!G185-Average!G495</f>
        <v>#VALUE!</v>
      </c>
      <c r="H185" s="16" t="e">
        <f>Average!H185-Average!H495</f>
        <v>#VALUE!</v>
      </c>
      <c r="I185" s="16" t="e">
        <f>Average!I185-Average!I495</f>
        <v>#VALUE!</v>
      </c>
      <c r="J185" s="16" t="e">
        <f>Average!J185-Average!J495</f>
        <v>#VALUE!</v>
      </c>
      <c r="K185" s="16" t="e">
        <f>Average!K185-Average!K495</f>
        <v>#VALUE!</v>
      </c>
      <c r="L185" s="16" t="e">
        <f>Average!L185-Average!L495</f>
        <v>#VALUE!</v>
      </c>
      <c r="M185" s="16" t="e">
        <f>Average!M185-Average!M495</f>
        <v>#VALUE!</v>
      </c>
      <c r="N185" s="16" t="e">
        <f>Average!N185-Average!N495</f>
        <v>#VALUE!</v>
      </c>
    </row>
    <row r="186" spans="1:14" x14ac:dyDescent="0.2">
      <c r="A186" s="16">
        <f>Average!A186</f>
        <v>180</v>
      </c>
      <c r="B186" s="17" t="str">
        <f>Average!B186</f>
        <v xml:space="preserve">PFDN6 </v>
      </c>
      <c r="C186" s="16" t="e">
        <f>Average!C186-Average!C495</f>
        <v>#VALUE!</v>
      </c>
      <c r="D186" s="16" t="e">
        <f>Average!D186-Average!D495</f>
        <v>#VALUE!</v>
      </c>
      <c r="E186" s="16" t="e">
        <f>Average!E186-Average!E495</f>
        <v>#VALUE!</v>
      </c>
      <c r="F186" s="16" t="e">
        <f>Average!F186-Average!F495</f>
        <v>#VALUE!</v>
      </c>
      <c r="G186" s="16" t="e">
        <f>Average!G186-Average!G495</f>
        <v>#VALUE!</v>
      </c>
      <c r="H186" s="16" t="e">
        <f>Average!H186-Average!H495</f>
        <v>#VALUE!</v>
      </c>
      <c r="I186" s="16" t="e">
        <f>Average!I186-Average!I495</f>
        <v>#VALUE!</v>
      </c>
      <c r="J186" s="16" t="e">
        <f>Average!J186-Average!J495</f>
        <v>#VALUE!</v>
      </c>
      <c r="K186" s="16" t="e">
        <f>Average!K186-Average!K495</f>
        <v>#VALUE!</v>
      </c>
      <c r="L186" s="16" t="e">
        <f>Average!L186-Average!L495</f>
        <v>#VALUE!</v>
      </c>
      <c r="M186" s="16" t="e">
        <f>Average!M186-Average!M495</f>
        <v>#VALUE!</v>
      </c>
      <c r="N186" s="16" t="e">
        <f>Average!N186-Average!N495</f>
        <v>#VALUE!</v>
      </c>
    </row>
    <row r="187" spans="1:14" x14ac:dyDescent="0.2">
      <c r="A187" s="16">
        <f>Average!A187</f>
        <v>181</v>
      </c>
      <c r="B187" s="17" t="str">
        <f>Average!B187</f>
        <v>PFKL</v>
      </c>
      <c r="C187" s="16" t="e">
        <f>Average!C187-Average!C495</f>
        <v>#VALUE!</v>
      </c>
      <c r="D187" s="16" t="e">
        <f>Average!D187-Average!D495</f>
        <v>#VALUE!</v>
      </c>
      <c r="E187" s="16" t="e">
        <f>Average!E187-Average!E495</f>
        <v>#VALUE!</v>
      </c>
      <c r="F187" s="16" t="e">
        <f>Average!F187-Average!F495</f>
        <v>#VALUE!</v>
      </c>
      <c r="G187" s="16" t="e">
        <f>Average!G187-Average!G495</f>
        <v>#VALUE!</v>
      </c>
      <c r="H187" s="16" t="e">
        <f>Average!H187-Average!H495</f>
        <v>#VALUE!</v>
      </c>
      <c r="I187" s="16" t="e">
        <f>Average!I187-Average!I495</f>
        <v>#VALUE!</v>
      </c>
      <c r="J187" s="16" t="e">
        <f>Average!J187-Average!J495</f>
        <v>#VALUE!</v>
      </c>
      <c r="K187" s="16" t="e">
        <f>Average!K187-Average!K495</f>
        <v>#VALUE!</v>
      </c>
      <c r="L187" s="16" t="e">
        <f>Average!L187-Average!L495</f>
        <v>#VALUE!</v>
      </c>
      <c r="M187" s="16" t="e">
        <f>Average!M187-Average!M495</f>
        <v>#VALUE!</v>
      </c>
      <c r="N187" s="16" t="e">
        <f>Average!N187-Average!N495</f>
        <v>#VALUE!</v>
      </c>
    </row>
    <row r="188" spans="1:14" x14ac:dyDescent="0.2">
      <c r="A188" s="16">
        <f>Average!A188</f>
        <v>182</v>
      </c>
      <c r="B188" s="17" t="str">
        <f>Average!B188</f>
        <v>PGAM1</v>
      </c>
      <c r="C188" s="16" t="e">
        <f>Average!C188-Average!C495</f>
        <v>#VALUE!</v>
      </c>
      <c r="D188" s="16" t="e">
        <f>Average!D188-Average!D495</f>
        <v>#VALUE!</v>
      </c>
      <c r="E188" s="16" t="e">
        <f>Average!E188-Average!E495</f>
        <v>#VALUE!</v>
      </c>
      <c r="F188" s="16" t="e">
        <f>Average!F188-Average!F495</f>
        <v>#VALUE!</v>
      </c>
      <c r="G188" s="16" t="e">
        <f>Average!G188-Average!G495</f>
        <v>#VALUE!</v>
      </c>
      <c r="H188" s="16" t="e">
        <f>Average!H188-Average!H495</f>
        <v>#VALUE!</v>
      </c>
      <c r="I188" s="16" t="e">
        <f>Average!I188-Average!I495</f>
        <v>#VALUE!</v>
      </c>
      <c r="J188" s="16" t="e">
        <f>Average!J188-Average!J495</f>
        <v>#VALUE!</v>
      </c>
      <c r="K188" s="16" t="e">
        <f>Average!K188-Average!K495</f>
        <v>#VALUE!</v>
      </c>
      <c r="L188" s="16" t="e">
        <f>Average!L188-Average!L495</f>
        <v>#VALUE!</v>
      </c>
      <c r="M188" s="16" t="e">
        <f>Average!M188-Average!M495</f>
        <v>#VALUE!</v>
      </c>
      <c r="N188" s="16" t="e">
        <f>Average!N188-Average!N495</f>
        <v>#VALUE!</v>
      </c>
    </row>
    <row r="189" spans="1:14" x14ac:dyDescent="0.2">
      <c r="A189" s="16">
        <f>Average!A189</f>
        <v>183</v>
      </c>
      <c r="B189" s="17" t="str">
        <f>Average!B189</f>
        <v xml:space="preserve">PGAM2 </v>
      </c>
      <c r="C189" s="16" t="e">
        <f>Average!C189-Average!C495</f>
        <v>#VALUE!</v>
      </c>
      <c r="D189" s="16" t="e">
        <f>Average!D189-Average!D495</f>
        <v>#VALUE!</v>
      </c>
      <c r="E189" s="16" t="e">
        <f>Average!E189-Average!E495</f>
        <v>#VALUE!</v>
      </c>
      <c r="F189" s="16" t="e">
        <f>Average!F189-Average!F495</f>
        <v>#VALUE!</v>
      </c>
      <c r="G189" s="16" t="e">
        <f>Average!G189-Average!G495</f>
        <v>#VALUE!</v>
      </c>
      <c r="H189" s="16" t="e">
        <f>Average!H189-Average!H495</f>
        <v>#VALUE!</v>
      </c>
      <c r="I189" s="16" t="e">
        <f>Average!I189-Average!I495</f>
        <v>#VALUE!</v>
      </c>
      <c r="J189" s="16" t="e">
        <f>Average!J189-Average!J495</f>
        <v>#VALUE!</v>
      </c>
      <c r="K189" s="16" t="e">
        <f>Average!K189-Average!K495</f>
        <v>#VALUE!</v>
      </c>
      <c r="L189" s="16" t="e">
        <f>Average!L189-Average!L495</f>
        <v>#VALUE!</v>
      </c>
      <c r="M189" s="16" t="e">
        <f>Average!M189-Average!M495</f>
        <v>#VALUE!</v>
      </c>
      <c r="N189" s="16" t="e">
        <f>Average!N189-Average!N495</f>
        <v>#VALUE!</v>
      </c>
    </row>
    <row r="190" spans="1:14" x14ac:dyDescent="0.2">
      <c r="A190" s="16">
        <f>Average!A190</f>
        <v>184</v>
      </c>
      <c r="B190" s="17" t="str">
        <f>Average!B190</f>
        <v>PGK-1</v>
      </c>
      <c r="C190" s="16" t="e">
        <f>Average!C190-Average!C495</f>
        <v>#VALUE!</v>
      </c>
      <c r="D190" s="16" t="e">
        <f>Average!D190-Average!D495</f>
        <v>#VALUE!</v>
      </c>
      <c r="E190" s="16" t="e">
        <f>Average!E190-Average!E495</f>
        <v>#VALUE!</v>
      </c>
      <c r="F190" s="16" t="e">
        <f>Average!F190-Average!F495</f>
        <v>#VALUE!</v>
      </c>
      <c r="G190" s="16" t="e">
        <f>Average!G190-Average!G495</f>
        <v>#VALUE!</v>
      </c>
      <c r="H190" s="16" t="e">
        <f>Average!H190-Average!H495</f>
        <v>#VALUE!</v>
      </c>
      <c r="I190" s="16" t="e">
        <f>Average!I190-Average!I495</f>
        <v>#VALUE!</v>
      </c>
      <c r="J190" s="16" t="e">
        <f>Average!J190-Average!J495</f>
        <v>#VALUE!</v>
      </c>
      <c r="K190" s="16" t="e">
        <f>Average!K190-Average!K495</f>
        <v>#VALUE!</v>
      </c>
      <c r="L190" s="16" t="e">
        <f>Average!L190-Average!L495</f>
        <v>#VALUE!</v>
      </c>
      <c r="M190" s="16" t="e">
        <f>Average!M190-Average!M495</f>
        <v>#VALUE!</v>
      </c>
      <c r="N190" s="16" t="e">
        <f>Average!N190-Average!N495</f>
        <v>#VALUE!</v>
      </c>
    </row>
    <row r="191" spans="1:14" x14ac:dyDescent="0.2">
      <c r="A191" s="16">
        <f>Average!A191</f>
        <v>185</v>
      </c>
      <c r="B191" s="17" t="str">
        <f>Average!B191</f>
        <v>PGLS</v>
      </c>
      <c r="C191" s="16" t="e">
        <f>Average!C191-Average!C495</f>
        <v>#VALUE!</v>
      </c>
      <c r="D191" s="16" t="e">
        <f>Average!D191-Average!D495</f>
        <v>#VALUE!</v>
      </c>
      <c r="E191" s="16" t="e">
        <f>Average!E191-Average!E495</f>
        <v>#VALUE!</v>
      </c>
      <c r="F191" s="16" t="e">
        <f>Average!F191-Average!F495</f>
        <v>#VALUE!</v>
      </c>
      <c r="G191" s="16" t="e">
        <f>Average!G191-Average!G495</f>
        <v>#VALUE!</v>
      </c>
      <c r="H191" s="16" t="e">
        <f>Average!H191-Average!H495</f>
        <v>#VALUE!</v>
      </c>
      <c r="I191" s="16" t="e">
        <f>Average!I191-Average!I495</f>
        <v>#VALUE!</v>
      </c>
      <c r="J191" s="16" t="e">
        <f>Average!J191-Average!J495</f>
        <v>#VALUE!</v>
      </c>
      <c r="K191" s="16" t="e">
        <f>Average!K191-Average!K495</f>
        <v>#VALUE!</v>
      </c>
      <c r="L191" s="16" t="e">
        <f>Average!L191-Average!L495</f>
        <v>#VALUE!</v>
      </c>
      <c r="M191" s="16" t="e">
        <f>Average!M191-Average!M495</f>
        <v>#VALUE!</v>
      </c>
      <c r="N191" s="16" t="e">
        <f>Average!N191-Average!N495</f>
        <v>#VALUE!</v>
      </c>
    </row>
    <row r="192" spans="1:14" x14ac:dyDescent="0.2">
      <c r="A192" s="16">
        <f>Average!A192</f>
        <v>186</v>
      </c>
      <c r="B192" s="17" t="str">
        <f>Average!B192</f>
        <v>PG-M</v>
      </c>
      <c r="C192" s="16" t="e">
        <f>Average!C192-Average!C495</f>
        <v>#VALUE!</v>
      </c>
      <c r="D192" s="16" t="e">
        <f>Average!D192-Average!D495</f>
        <v>#VALUE!</v>
      </c>
      <c r="E192" s="16" t="e">
        <f>Average!E192-Average!E495</f>
        <v>#VALUE!</v>
      </c>
      <c r="F192" s="16" t="e">
        <f>Average!F192-Average!F495</f>
        <v>#VALUE!</v>
      </c>
      <c r="G192" s="16" t="e">
        <f>Average!G192-Average!G495</f>
        <v>#VALUE!</v>
      </c>
      <c r="H192" s="16" t="e">
        <f>Average!H192-Average!H495</f>
        <v>#VALUE!</v>
      </c>
      <c r="I192" s="16" t="e">
        <f>Average!I192-Average!I495</f>
        <v>#VALUE!</v>
      </c>
      <c r="J192" s="16" t="e">
        <f>Average!J192-Average!J495</f>
        <v>#VALUE!</v>
      </c>
      <c r="K192" s="16" t="e">
        <f>Average!K192-Average!K495</f>
        <v>#VALUE!</v>
      </c>
      <c r="L192" s="16" t="e">
        <f>Average!L192-Average!L495</f>
        <v>#VALUE!</v>
      </c>
      <c r="M192" s="16" t="e">
        <f>Average!M192-Average!M495</f>
        <v>#VALUE!</v>
      </c>
      <c r="N192" s="16" t="e">
        <f>Average!N192-Average!N495</f>
        <v>#VALUE!</v>
      </c>
    </row>
    <row r="193" spans="1:14" x14ac:dyDescent="0.2">
      <c r="A193" s="16">
        <f>Average!A193</f>
        <v>187</v>
      </c>
      <c r="B193" s="17" t="str">
        <f>Average!B193</f>
        <v xml:space="preserve">PGM1 </v>
      </c>
      <c r="C193" s="16" t="e">
        <f>Average!C193-Average!C495</f>
        <v>#VALUE!</v>
      </c>
      <c r="D193" s="16" t="e">
        <f>Average!D193-Average!D495</f>
        <v>#VALUE!</v>
      </c>
      <c r="E193" s="16" t="e">
        <f>Average!E193-Average!E495</f>
        <v>#VALUE!</v>
      </c>
      <c r="F193" s="16" t="e">
        <f>Average!F193-Average!F495</f>
        <v>#VALUE!</v>
      </c>
      <c r="G193" s="16" t="e">
        <f>Average!G193-Average!G495</f>
        <v>#VALUE!</v>
      </c>
      <c r="H193" s="16" t="e">
        <f>Average!H193-Average!H495</f>
        <v>#VALUE!</v>
      </c>
      <c r="I193" s="16" t="e">
        <f>Average!I193-Average!I495</f>
        <v>#VALUE!</v>
      </c>
      <c r="J193" s="16" t="e">
        <f>Average!J193-Average!J495</f>
        <v>#VALUE!</v>
      </c>
      <c r="K193" s="16" t="e">
        <f>Average!K193-Average!K495</f>
        <v>#VALUE!</v>
      </c>
      <c r="L193" s="16" t="e">
        <f>Average!L193-Average!L495</f>
        <v>#VALUE!</v>
      </c>
      <c r="M193" s="16" t="e">
        <f>Average!M193-Average!M495</f>
        <v>#VALUE!</v>
      </c>
      <c r="N193" s="16" t="e">
        <f>Average!N193-Average!N495</f>
        <v>#VALUE!</v>
      </c>
    </row>
    <row r="194" spans="1:14" x14ac:dyDescent="0.2">
      <c r="A194" s="16">
        <f>Average!A194</f>
        <v>188</v>
      </c>
      <c r="B194" s="17" t="str">
        <f>Average!B194</f>
        <v>PGRPL</v>
      </c>
      <c r="C194" s="16" t="e">
        <f>Average!C194-Average!C495</f>
        <v>#VALUE!</v>
      </c>
      <c r="D194" s="16" t="e">
        <f>Average!D194-Average!D495</f>
        <v>#VALUE!</v>
      </c>
      <c r="E194" s="16" t="e">
        <f>Average!E194-Average!E495</f>
        <v>#VALUE!</v>
      </c>
      <c r="F194" s="16" t="e">
        <f>Average!F194-Average!F495</f>
        <v>#VALUE!</v>
      </c>
      <c r="G194" s="16" t="e">
        <f>Average!G194-Average!G495</f>
        <v>#VALUE!</v>
      </c>
      <c r="H194" s="16" t="e">
        <f>Average!H194-Average!H495</f>
        <v>#VALUE!</v>
      </c>
      <c r="I194" s="16" t="e">
        <f>Average!I194-Average!I495</f>
        <v>#VALUE!</v>
      </c>
      <c r="J194" s="16" t="e">
        <f>Average!J194-Average!J495</f>
        <v>#VALUE!</v>
      </c>
      <c r="K194" s="16" t="e">
        <f>Average!K194-Average!K495</f>
        <v>#VALUE!</v>
      </c>
      <c r="L194" s="16" t="e">
        <f>Average!L194-Average!L495</f>
        <v>#VALUE!</v>
      </c>
      <c r="M194" s="16" t="e">
        <f>Average!M194-Average!M495</f>
        <v>#VALUE!</v>
      </c>
      <c r="N194" s="16" t="e">
        <f>Average!N194-Average!N495</f>
        <v>#VALUE!</v>
      </c>
    </row>
    <row r="195" spans="1:14" x14ac:dyDescent="0.2">
      <c r="A195" s="16">
        <f>Average!A195</f>
        <v>189</v>
      </c>
      <c r="B195" s="17" t="str">
        <f>Average!B195</f>
        <v>PHGDH</v>
      </c>
      <c r="C195" s="16" t="e">
        <f>Average!C195-Average!C495</f>
        <v>#VALUE!</v>
      </c>
      <c r="D195" s="16" t="e">
        <f>Average!D195-Average!D495</f>
        <v>#VALUE!</v>
      </c>
      <c r="E195" s="16" t="e">
        <f>Average!E195-Average!E495</f>
        <v>#VALUE!</v>
      </c>
      <c r="F195" s="16" t="e">
        <f>Average!F195-Average!F495</f>
        <v>#VALUE!</v>
      </c>
      <c r="G195" s="16" t="e">
        <f>Average!G195-Average!G495</f>
        <v>#VALUE!</v>
      </c>
      <c r="H195" s="16" t="e">
        <f>Average!H195-Average!H495</f>
        <v>#VALUE!</v>
      </c>
      <c r="I195" s="16" t="e">
        <f>Average!I195-Average!I495</f>
        <v>#VALUE!</v>
      </c>
      <c r="J195" s="16" t="e">
        <f>Average!J195-Average!J495</f>
        <v>#VALUE!</v>
      </c>
      <c r="K195" s="16" t="e">
        <f>Average!K195-Average!K495</f>
        <v>#VALUE!</v>
      </c>
      <c r="L195" s="16" t="e">
        <f>Average!L195-Average!L495</f>
        <v>#VALUE!</v>
      </c>
      <c r="M195" s="16" t="e">
        <f>Average!M195-Average!M495</f>
        <v>#VALUE!</v>
      </c>
      <c r="N195" s="16" t="e">
        <f>Average!N195-Average!N495</f>
        <v>#VALUE!</v>
      </c>
    </row>
    <row r="196" spans="1:14" x14ac:dyDescent="0.2">
      <c r="A196" s="16">
        <f>Average!A196</f>
        <v>190</v>
      </c>
      <c r="B196" s="17" t="str">
        <f>Average!B196</f>
        <v>Piccolo</v>
      </c>
      <c r="C196" s="16" t="e">
        <f>Average!C196-Average!C495</f>
        <v>#VALUE!</v>
      </c>
      <c r="D196" s="16" t="e">
        <f>Average!D196-Average!D495</f>
        <v>#VALUE!</v>
      </c>
      <c r="E196" s="16" t="e">
        <f>Average!E196-Average!E495</f>
        <v>#VALUE!</v>
      </c>
      <c r="F196" s="16" t="e">
        <f>Average!F196-Average!F495</f>
        <v>#VALUE!</v>
      </c>
      <c r="G196" s="16" t="e">
        <f>Average!G196-Average!G495</f>
        <v>#VALUE!</v>
      </c>
      <c r="H196" s="16" t="e">
        <f>Average!H196-Average!H495</f>
        <v>#VALUE!</v>
      </c>
      <c r="I196" s="16" t="e">
        <f>Average!I196-Average!I495</f>
        <v>#VALUE!</v>
      </c>
      <c r="J196" s="16" t="e">
        <f>Average!J196-Average!J495</f>
        <v>#VALUE!</v>
      </c>
      <c r="K196" s="16" t="e">
        <f>Average!K196-Average!K495</f>
        <v>#VALUE!</v>
      </c>
      <c r="L196" s="16" t="e">
        <f>Average!L196-Average!L495</f>
        <v>#VALUE!</v>
      </c>
      <c r="M196" s="16" t="e">
        <f>Average!M196-Average!M495</f>
        <v>#VALUE!</v>
      </c>
      <c r="N196" s="16" t="e">
        <f>Average!N196-Average!N495</f>
        <v>#VALUE!</v>
      </c>
    </row>
    <row r="197" spans="1:14" x14ac:dyDescent="0.2">
      <c r="A197" s="16">
        <f>Average!A197</f>
        <v>191</v>
      </c>
      <c r="B197" s="17" t="str">
        <f>Average!B197</f>
        <v>pIgR</v>
      </c>
      <c r="C197" s="16" t="e">
        <f>Average!C197-Average!C495</f>
        <v>#VALUE!</v>
      </c>
      <c r="D197" s="16" t="e">
        <f>Average!D197-Average!D495</f>
        <v>#VALUE!</v>
      </c>
      <c r="E197" s="16" t="e">
        <f>Average!E197-Average!E495</f>
        <v>#VALUE!</v>
      </c>
      <c r="F197" s="16" t="e">
        <f>Average!F197-Average!F495</f>
        <v>#VALUE!</v>
      </c>
      <c r="G197" s="16" t="e">
        <f>Average!G197-Average!G495</f>
        <v>#VALUE!</v>
      </c>
      <c r="H197" s="16" t="e">
        <f>Average!H197-Average!H495</f>
        <v>#VALUE!</v>
      </c>
      <c r="I197" s="16" t="e">
        <f>Average!I197-Average!I495</f>
        <v>#VALUE!</v>
      </c>
      <c r="J197" s="16" t="e">
        <f>Average!J197-Average!J495</f>
        <v>#VALUE!</v>
      </c>
      <c r="K197" s="16" t="e">
        <f>Average!K197-Average!K495</f>
        <v>#VALUE!</v>
      </c>
      <c r="L197" s="16" t="e">
        <f>Average!L197-Average!L495</f>
        <v>#VALUE!</v>
      </c>
      <c r="M197" s="16" t="e">
        <f>Average!M197-Average!M495</f>
        <v>#VALUE!</v>
      </c>
      <c r="N197" s="16" t="e">
        <f>Average!N197-Average!N495</f>
        <v>#VALUE!</v>
      </c>
    </row>
    <row r="198" spans="1:14" x14ac:dyDescent="0.2">
      <c r="A198" s="16">
        <f>Average!A198</f>
        <v>192</v>
      </c>
      <c r="B198" s="17" t="str">
        <f>Average!B198</f>
        <v>PIK3C2B</v>
      </c>
      <c r="C198" s="16" t="e">
        <f>Average!C198-Average!C495</f>
        <v>#VALUE!</v>
      </c>
      <c r="D198" s="16" t="e">
        <f>Average!D198-Average!D495</f>
        <v>#VALUE!</v>
      </c>
      <c r="E198" s="16" t="e">
        <f>Average!E198-Average!E495</f>
        <v>#VALUE!</v>
      </c>
      <c r="F198" s="16" t="e">
        <f>Average!F198-Average!F495</f>
        <v>#VALUE!</v>
      </c>
      <c r="G198" s="16" t="e">
        <f>Average!G198-Average!G495</f>
        <v>#VALUE!</v>
      </c>
      <c r="H198" s="16" t="e">
        <f>Average!H198-Average!H495</f>
        <v>#VALUE!</v>
      </c>
      <c r="I198" s="16" t="e">
        <f>Average!I198-Average!I495</f>
        <v>#VALUE!</v>
      </c>
      <c r="J198" s="16" t="e">
        <f>Average!J198-Average!J495</f>
        <v>#VALUE!</v>
      </c>
      <c r="K198" s="16" t="e">
        <f>Average!K198-Average!K495</f>
        <v>#VALUE!</v>
      </c>
      <c r="L198" s="16" t="e">
        <f>Average!L198-Average!L495</f>
        <v>#VALUE!</v>
      </c>
      <c r="M198" s="16" t="e">
        <f>Average!M198-Average!M495</f>
        <v>#VALUE!</v>
      </c>
      <c r="N198" s="16" t="e">
        <f>Average!N198-Average!N495</f>
        <v>#VALUE!</v>
      </c>
    </row>
    <row r="199" spans="1:14" x14ac:dyDescent="0.2">
      <c r="A199" s="16">
        <f>Average!A199</f>
        <v>193</v>
      </c>
      <c r="B199" s="17" t="str">
        <f>Average!B199</f>
        <v>PIN</v>
      </c>
      <c r="C199" s="16" t="e">
        <f>Average!C199-Average!C495</f>
        <v>#VALUE!</v>
      </c>
      <c r="D199" s="16" t="e">
        <f>Average!D199-Average!D495</f>
        <v>#VALUE!</v>
      </c>
      <c r="E199" s="16" t="e">
        <f>Average!E199-Average!E495</f>
        <v>#VALUE!</v>
      </c>
      <c r="F199" s="16" t="e">
        <f>Average!F199-Average!F495</f>
        <v>#VALUE!</v>
      </c>
      <c r="G199" s="16" t="e">
        <f>Average!G199-Average!G495</f>
        <v>#VALUE!</v>
      </c>
      <c r="H199" s="16" t="e">
        <f>Average!H199-Average!H495</f>
        <v>#VALUE!</v>
      </c>
      <c r="I199" s="16" t="e">
        <f>Average!I199-Average!I495</f>
        <v>#VALUE!</v>
      </c>
      <c r="J199" s="16" t="e">
        <f>Average!J199-Average!J495</f>
        <v>#VALUE!</v>
      </c>
      <c r="K199" s="16" t="e">
        <f>Average!K199-Average!K495</f>
        <v>#VALUE!</v>
      </c>
      <c r="L199" s="16" t="e">
        <f>Average!L199-Average!L495</f>
        <v>#VALUE!</v>
      </c>
      <c r="M199" s="16" t="e">
        <f>Average!M199-Average!M495</f>
        <v>#VALUE!</v>
      </c>
      <c r="N199" s="16" t="e">
        <f>Average!N199-Average!N495</f>
        <v>#VALUE!</v>
      </c>
    </row>
    <row r="200" spans="1:14" x14ac:dyDescent="0.2">
      <c r="A200" s="16">
        <f>Average!A200</f>
        <v>194</v>
      </c>
      <c r="B200" s="17" t="str">
        <f>Average!B200</f>
        <v>PIP5K2 alpha</v>
      </c>
      <c r="C200" s="16" t="e">
        <f>Average!C200-Average!C495</f>
        <v>#VALUE!</v>
      </c>
      <c r="D200" s="16" t="e">
        <f>Average!D200-Average!D495</f>
        <v>#VALUE!</v>
      </c>
      <c r="E200" s="16" t="e">
        <f>Average!E200-Average!E495</f>
        <v>#VALUE!</v>
      </c>
      <c r="F200" s="16" t="e">
        <f>Average!F200-Average!F495</f>
        <v>#VALUE!</v>
      </c>
      <c r="G200" s="16" t="e">
        <f>Average!G200-Average!G495</f>
        <v>#VALUE!</v>
      </c>
      <c r="H200" s="16" t="e">
        <f>Average!H200-Average!H495</f>
        <v>#VALUE!</v>
      </c>
      <c r="I200" s="16" t="e">
        <f>Average!I200-Average!I495</f>
        <v>#VALUE!</v>
      </c>
      <c r="J200" s="16" t="e">
        <f>Average!J200-Average!J495</f>
        <v>#VALUE!</v>
      </c>
      <c r="K200" s="16" t="e">
        <f>Average!K200-Average!K495</f>
        <v>#VALUE!</v>
      </c>
      <c r="L200" s="16" t="e">
        <f>Average!L200-Average!L495</f>
        <v>#VALUE!</v>
      </c>
      <c r="M200" s="16" t="e">
        <f>Average!M200-Average!M495</f>
        <v>#VALUE!</v>
      </c>
      <c r="N200" s="16" t="e">
        <f>Average!N200-Average!N495</f>
        <v>#VALUE!</v>
      </c>
    </row>
    <row r="201" spans="1:14" x14ac:dyDescent="0.2">
      <c r="A201" s="16">
        <f>Average!A201</f>
        <v>195</v>
      </c>
      <c r="B201" s="17" t="str">
        <f>Average!B201</f>
        <v xml:space="preserve">PISD </v>
      </c>
      <c r="C201" s="16" t="e">
        <f>Average!C201-Average!C495</f>
        <v>#VALUE!</v>
      </c>
      <c r="D201" s="16" t="e">
        <f>Average!D201-Average!D495</f>
        <v>#VALUE!</v>
      </c>
      <c r="E201" s="16" t="e">
        <f>Average!E201-Average!E495</f>
        <v>#VALUE!</v>
      </c>
      <c r="F201" s="16" t="e">
        <f>Average!F201-Average!F495</f>
        <v>#VALUE!</v>
      </c>
      <c r="G201" s="16" t="e">
        <f>Average!G201-Average!G495</f>
        <v>#VALUE!</v>
      </c>
      <c r="H201" s="16" t="e">
        <f>Average!H201-Average!H495</f>
        <v>#VALUE!</v>
      </c>
      <c r="I201" s="16" t="e">
        <f>Average!I201-Average!I495</f>
        <v>#VALUE!</v>
      </c>
      <c r="J201" s="16" t="e">
        <f>Average!J201-Average!J495</f>
        <v>#VALUE!</v>
      </c>
      <c r="K201" s="16" t="e">
        <f>Average!K201-Average!K495</f>
        <v>#VALUE!</v>
      </c>
      <c r="L201" s="16" t="e">
        <f>Average!L201-Average!L495</f>
        <v>#VALUE!</v>
      </c>
      <c r="M201" s="16" t="e">
        <f>Average!M201-Average!M495</f>
        <v>#VALUE!</v>
      </c>
      <c r="N201" s="16" t="e">
        <f>Average!N201-Average!N495</f>
        <v>#VALUE!</v>
      </c>
    </row>
    <row r="202" spans="1:14" x14ac:dyDescent="0.2">
      <c r="A202" s="16">
        <f>Average!A202</f>
        <v>196</v>
      </c>
      <c r="B202" s="17" t="str">
        <f>Average!B202</f>
        <v>PLA2G1B</v>
      </c>
      <c r="C202" s="16" t="e">
        <f>Average!C202-Average!C495</f>
        <v>#VALUE!</v>
      </c>
      <c r="D202" s="16" t="e">
        <f>Average!D202-Average!D495</f>
        <v>#VALUE!</v>
      </c>
      <c r="E202" s="16" t="e">
        <f>Average!E202-Average!E495</f>
        <v>#VALUE!</v>
      </c>
      <c r="F202" s="16" t="e">
        <f>Average!F202-Average!F495</f>
        <v>#VALUE!</v>
      </c>
      <c r="G202" s="16" t="e">
        <f>Average!G202-Average!G495</f>
        <v>#VALUE!</v>
      </c>
      <c r="H202" s="16" t="e">
        <f>Average!H202-Average!H495</f>
        <v>#VALUE!</v>
      </c>
      <c r="I202" s="16" t="e">
        <f>Average!I202-Average!I495</f>
        <v>#VALUE!</v>
      </c>
      <c r="J202" s="16" t="e">
        <f>Average!J202-Average!J495</f>
        <v>#VALUE!</v>
      </c>
      <c r="K202" s="16" t="e">
        <f>Average!K202-Average!K495</f>
        <v>#VALUE!</v>
      </c>
      <c r="L202" s="16" t="e">
        <f>Average!L202-Average!L495</f>
        <v>#VALUE!</v>
      </c>
      <c r="M202" s="16" t="e">
        <f>Average!M202-Average!M495</f>
        <v>#VALUE!</v>
      </c>
      <c r="N202" s="16" t="e">
        <f>Average!N202-Average!N495</f>
        <v>#VALUE!</v>
      </c>
    </row>
    <row r="203" spans="1:14" x14ac:dyDescent="0.2">
      <c r="A203" s="16">
        <f>Average!A203</f>
        <v>197</v>
      </c>
      <c r="B203" s="17" t="str">
        <f>Average!B203</f>
        <v>Plastin 3</v>
      </c>
      <c r="C203" s="16" t="e">
        <f>Average!C203-Average!C495</f>
        <v>#VALUE!</v>
      </c>
      <c r="D203" s="16" t="e">
        <f>Average!D203-Average!D495</f>
        <v>#VALUE!</v>
      </c>
      <c r="E203" s="16" t="e">
        <f>Average!E203-Average!E495</f>
        <v>#VALUE!</v>
      </c>
      <c r="F203" s="16" t="e">
        <f>Average!F203-Average!F495</f>
        <v>#VALUE!</v>
      </c>
      <c r="G203" s="16" t="e">
        <f>Average!G203-Average!G495</f>
        <v>#VALUE!</v>
      </c>
      <c r="H203" s="16" t="e">
        <f>Average!H203-Average!H495</f>
        <v>#VALUE!</v>
      </c>
      <c r="I203" s="16" t="e">
        <f>Average!I203-Average!I495</f>
        <v>#VALUE!</v>
      </c>
      <c r="J203" s="16" t="e">
        <f>Average!J203-Average!J495</f>
        <v>#VALUE!</v>
      </c>
      <c r="K203" s="16" t="e">
        <f>Average!K203-Average!K495</f>
        <v>#VALUE!</v>
      </c>
      <c r="L203" s="16" t="e">
        <f>Average!L203-Average!L495</f>
        <v>#VALUE!</v>
      </c>
      <c r="M203" s="16" t="e">
        <f>Average!M203-Average!M495</f>
        <v>#VALUE!</v>
      </c>
      <c r="N203" s="16" t="e">
        <f>Average!N203-Average!N495</f>
        <v>#VALUE!</v>
      </c>
    </row>
    <row r="204" spans="1:14" x14ac:dyDescent="0.2">
      <c r="A204" s="16">
        <f>Average!A204</f>
        <v>198</v>
      </c>
      <c r="B204" s="17" t="str">
        <f>Average!B204</f>
        <v>Plastin L</v>
      </c>
      <c r="C204" s="16" t="e">
        <f>Average!C204-Average!C495</f>
        <v>#VALUE!</v>
      </c>
      <c r="D204" s="16" t="e">
        <f>Average!D204-Average!D495</f>
        <v>#VALUE!</v>
      </c>
      <c r="E204" s="16" t="e">
        <f>Average!E204-Average!E495</f>
        <v>#VALUE!</v>
      </c>
      <c r="F204" s="16" t="e">
        <f>Average!F204-Average!F495</f>
        <v>#VALUE!</v>
      </c>
      <c r="G204" s="16" t="e">
        <f>Average!G204-Average!G495</f>
        <v>#VALUE!</v>
      </c>
      <c r="H204" s="16" t="e">
        <f>Average!H204-Average!H495</f>
        <v>#VALUE!</v>
      </c>
      <c r="I204" s="16" t="e">
        <f>Average!I204-Average!I495</f>
        <v>#VALUE!</v>
      </c>
      <c r="J204" s="16" t="e">
        <f>Average!J204-Average!J495</f>
        <v>#VALUE!</v>
      </c>
      <c r="K204" s="16" t="e">
        <f>Average!K204-Average!K495</f>
        <v>#VALUE!</v>
      </c>
      <c r="L204" s="16" t="e">
        <f>Average!L204-Average!L495</f>
        <v>#VALUE!</v>
      </c>
      <c r="M204" s="16" t="e">
        <f>Average!M204-Average!M495</f>
        <v>#VALUE!</v>
      </c>
      <c r="N204" s="16" t="e">
        <f>Average!N204-Average!N495</f>
        <v>#VALUE!</v>
      </c>
    </row>
    <row r="205" spans="1:14" x14ac:dyDescent="0.2">
      <c r="A205" s="16">
        <f>Average!A205</f>
        <v>199</v>
      </c>
      <c r="B205" s="17" t="str">
        <f>Average!B205</f>
        <v>PLBD2</v>
      </c>
      <c r="C205" s="16" t="e">
        <f>Average!C205-Average!C495</f>
        <v>#VALUE!</v>
      </c>
      <c r="D205" s="16" t="e">
        <f>Average!D205-Average!D495</f>
        <v>#VALUE!</v>
      </c>
      <c r="E205" s="16" t="e">
        <f>Average!E205-Average!E495</f>
        <v>#VALUE!</v>
      </c>
      <c r="F205" s="16" t="e">
        <f>Average!F205-Average!F495</f>
        <v>#VALUE!</v>
      </c>
      <c r="G205" s="16" t="e">
        <f>Average!G205-Average!G495</f>
        <v>#VALUE!</v>
      </c>
      <c r="H205" s="16" t="e">
        <f>Average!H205-Average!H495</f>
        <v>#VALUE!</v>
      </c>
      <c r="I205" s="16" t="e">
        <f>Average!I205-Average!I495</f>
        <v>#VALUE!</v>
      </c>
      <c r="J205" s="16" t="e">
        <f>Average!J205-Average!J495</f>
        <v>#VALUE!</v>
      </c>
      <c r="K205" s="16" t="e">
        <f>Average!K205-Average!K495</f>
        <v>#VALUE!</v>
      </c>
      <c r="L205" s="16" t="e">
        <f>Average!L205-Average!L495</f>
        <v>#VALUE!</v>
      </c>
      <c r="M205" s="16" t="e">
        <f>Average!M205-Average!M495</f>
        <v>#VALUE!</v>
      </c>
      <c r="N205" s="16" t="e">
        <f>Average!N205-Average!N495</f>
        <v>#VALUE!</v>
      </c>
    </row>
    <row r="206" spans="1:14" x14ac:dyDescent="0.2">
      <c r="A206" s="16">
        <f>Average!A206</f>
        <v>200</v>
      </c>
      <c r="B206" s="17" t="str">
        <f>Average!B206</f>
        <v>PLD4</v>
      </c>
      <c r="C206" s="16" t="e">
        <f>Average!C206-Average!C495</f>
        <v>#VALUE!</v>
      </c>
      <c r="D206" s="16" t="e">
        <f>Average!D206-Average!D495</f>
        <v>#VALUE!</v>
      </c>
      <c r="E206" s="16" t="e">
        <f>Average!E206-Average!E495</f>
        <v>#VALUE!</v>
      </c>
      <c r="F206" s="16" t="e">
        <f>Average!F206-Average!F495</f>
        <v>#VALUE!</v>
      </c>
      <c r="G206" s="16" t="e">
        <f>Average!G206-Average!G495</f>
        <v>#VALUE!</v>
      </c>
      <c r="H206" s="16" t="e">
        <f>Average!H206-Average!H495</f>
        <v>#VALUE!</v>
      </c>
      <c r="I206" s="16" t="e">
        <f>Average!I206-Average!I495</f>
        <v>#VALUE!</v>
      </c>
      <c r="J206" s="16" t="e">
        <f>Average!J206-Average!J495</f>
        <v>#VALUE!</v>
      </c>
      <c r="K206" s="16" t="e">
        <f>Average!K206-Average!K495</f>
        <v>#VALUE!</v>
      </c>
      <c r="L206" s="16" t="e">
        <f>Average!L206-Average!L495</f>
        <v>#VALUE!</v>
      </c>
      <c r="M206" s="16" t="e">
        <f>Average!M206-Average!M495</f>
        <v>#VALUE!</v>
      </c>
      <c r="N206" s="16" t="e">
        <f>Average!N206-Average!N495</f>
        <v>#VALUE!</v>
      </c>
    </row>
    <row r="207" spans="1:14" x14ac:dyDescent="0.2">
      <c r="A207" s="16">
        <f>Average!A207</f>
        <v>201</v>
      </c>
      <c r="B207" s="17" t="str">
        <f>Average!B207</f>
        <v xml:space="preserve">Plectin </v>
      </c>
      <c r="C207" s="16" t="e">
        <f>Average!C207-Average!C495</f>
        <v>#VALUE!</v>
      </c>
      <c r="D207" s="16" t="e">
        <f>Average!D207-Average!D495</f>
        <v>#VALUE!</v>
      </c>
      <c r="E207" s="16" t="e">
        <f>Average!E207-Average!E495</f>
        <v>#VALUE!</v>
      </c>
      <c r="F207" s="16" t="e">
        <f>Average!F207-Average!F495</f>
        <v>#VALUE!</v>
      </c>
      <c r="G207" s="16" t="e">
        <f>Average!G207-Average!G495</f>
        <v>#VALUE!</v>
      </c>
      <c r="H207" s="16" t="e">
        <f>Average!H207-Average!H495</f>
        <v>#VALUE!</v>
      </c>
      <c r="I207" s="16" t="e">
        <f>Average!I207-Average!I495</f>
        <v>#VALUE!</v>
      </c>
      <c r="J207" s="16" t="e">
        <f>Average!J207-Average!J495</f>
        <v>#VALUE!</v>
      </c>
      <c r="K207" s="16" t="e">
        <f>Average!K207-Average!K495</f>
        <v>#VALUE!</v>
      </c>
      <c r="L207" s="16" t="e">
        <f>Average!L207-Average!L495</f>
        <v>#VALUE!</v>
      </c>
      <c r="M207" s="16" t="e">
        <f>Average!M207-Average!M495</f>
        <v>#VALUE!</v>
      </c>
      <c r="N207" s="16" t="e">
        <f>Average!N207-Average!N495</f>
        <v>#VALUE!</v>
      </c>
    </row>
    <row r="208" spans="1:14" x14ac:dyDescent="0.2">
      <c r="A208" s="16">
        <f>Average!A208</f>
        <v>202</v>
      </c>
      <c r="B208" s="17" t="str">
        <f>Average!B208</f>
        <v>Plexin B1</v>
      </c>
      <c r="C208" s="16" t="e">
        <f>Average!C208-Average!C495</f>
        <v>#VALUE!</v>
      </c>
      <c r="D208" s="16" t="e">
        <f>Average!D208-Average!D495</f>
        <v>#VALUE!</v>
      </c>
      <c r="E208" s="16" t="e">
        <f>Average!E208-Average!E495</f>
        <v>#VALUE!</v>
      </c>
      <c r="F208" s="16" t="e">
        <f>Average!F208-Average!F495</f>
        <v>#VALUE!</v>
      </c>
      <c r="G208" s="16" t="e">
        <f>Average!G208-Average!G495</f>
        <v>#VALUE!</v>
      </c>
      <c r="H208" s="16" t="e">
        <f>Average!H208-Average!H495</f>
        <v>#VALUE!</v>
      </c>
      <c r="I208" s="16" t="e">
        <f>Average!I208-Average!I495</f>
        <v>#VALUE!</v>
      </c>
      <c r="J208" s="16" t="e">
        <f>Average!J208-Average!J495</f>
        <v>#VALUE!</v>
      </c>
      <c r="K208" s="16" t="e">
        <f>Average!K208-Average!K495</f>
        <v>#VALUE!</v>
      </c>
      <c r="L208" s="16" t="e">
        <f>Average!L208-Average!L495</f>
        <v>#VALUE!</v>
      </c>
      <c r="M208" s="16" t="e">
        <f>Average!M208-Average!M495</f>
        <v>#VALUE!</v>
      </c>
      <c r="N208" s="16" t="e">
        <f>Average!N208-Average!N495</f>
        <v>#VALUE!</v>
      </c>
    </row>
    <row r="209" spans="1:14" x14ac:dyDescent="0.2">
      <c r="A209" s="16">
        <f>Average!A209</f>
        <v>203</v>
      </c>
      <c r="B209" s="17" t="str">
        <f>Average!B209</f>
        <v>Plexin B2</v>
      </c>
      <c r="C209" s="16" t="e">
        <f>Average!C209-Average!C495</f>
        <v>#VALUE!</v>
      </c>
      <c r="D209" s="16" t="e">
        <f>Average!D209-Average!D495</f>
        <v>#VALUE!</v>
      </c>
      <c r="E209" s="16" t="e">
        <f>Average!E209-Average!E495</f>
        <v>#VALUE!</v>
      </c>
      <c r="F209" s="16" t="e">
        <f>Average!F209-Average!F495</f>
        <v>#VALUE!</v>
      </c>
      <c r="G209" s="16" t="e">
        <f>Average!G209-Average!G495</f>
        <v>#VALUE!</v>
      </c>
      <c r="H209" s="16" t="e">
        <f>Average!H209-Average!H495</f>
        <v>#VALUE!</v>
      </c>
      <c r="I209" s="16" t="e">
        <f>Average!I209-Average!I495</f>
        <v>#VALUE!</v>
      </c>
      <c r="J209" s="16" t="e">
        <f>Average!J209-Average!J495</f>
        <v>#VALUE!</v>
      </c>
      <c r="K209" s="16" t="e">
        <f>Average!K209-Average!K495</f>
        <v>#VALUE!</v>
      </c>
      <c r="L209" s="16" t="e">
        <f>Average!L209-Average!L495</f>
        <v>#VALUE!</v>
      </c>
      <c r="M209" s="16" t="e">
        <f>Average!M209-Average!M495</f>
        <v>#VALUE!</v>
      </c>
      <c r="N209" s="16" t="e">
        <f>Average!N209-Average!N495</f>
        <v>#VALUE!</v>
      </c>
    </row>
    <row r="210" spans="1:14" x14ac:dyDescent="0.2">
      <c r="A210" s="16">
        <f>Average!A210</f>
        <v>204</v>
      </c>
      <c r="B210" s="17" t="str">
        <f>Average!B210</f>
        <v>PLOD1</v>
      </c>
      <c r="C210" s="16" t="e">
        <f>Average!C210-Average!C495</f>
        <v>#VALUE!</v>
      </c>
      <c r="D210" s="16" t="e">
        <f>Average!D210-Average!D495</f>
        <v>#VALUE!</v>
      </c>
      <c r="E210" s="16" t="e">
        <f>Average!E210-Average!E495</f>
        <v>#VALUE!</v>
      </c>
      <c r="F210" s="16" t="e">
        <f>Average!F210-Average!F495</f>
        <v>#VALUE!</v>
      </c>
      <c r="G210" s="16" t="e">
        <f>Average!G210-Average!G495</f>
        <v>#VALUE!</v>
      </c>
      <c r="H210" s="16" t="e">
        <f>Average!H210-Average!H495</f>
        <v>#VALUE!</v>
      </c>
      <c r="I210" s="16" t="e">
        <f>Average!I210-Average!I495</f>
        <v>#VALUE!</v>
      </c>
      <c r="J210" s="16" t="e">
        <f>Average!J210-Average!J495</f>
        <v>#VALUE!</v>
      </c>
      <c r="K210" s="16" t="e">
        <f>Average!K210-Average!K495</f>
        <v>#VALUE!</v>
      </c>
      <c r="L210" s="16" t="e">
        <f>Average!L210-Average!L495</f>
        <v>#VALUE!</v>
      </c>
      <c r="M210" s="16" t="e">
        <f>Average!M210-Average!M495</f>
        <v>#VALUE!</v>
      </c>
      <c r="N210" s="16" t="e">
        <f>Average!N210-Average!N495</f>
        <v>#VALUE!</v>
      </c>
    </row>
    <row r="211" spans="1:14" x14ac:dyDescent="0.2">
      <c r="A211" s="16">
        <f>Average!A211</f>
        <v>205</v>
      </c>
      <c r="B211" s="17" t="str">
        <f>Average!B211</f>
        <v>PLOD2</v>
      </c>
      <c r="C211" s="16" t="e">
        <f>Average!C211-Average!C495</f>
        <v>#VALUE!</v>
      </c>
      <c r="D211" s="16" t="e">
        <f>Average!D211-Average!D495</f>
        <v>#VALUE!</v>
      </c>
      <c r="E211" s="16" t="e">
        <f>Average!E211-Average!E495</f>
        <v>#VALUE!</v>
      </c>
      <c r="F211" s="16" t="e">
        <f>Average!F211-Average!F495</f>
        <v>#VALUE!</v>
      </c>
      <c r="G211" s="16" t="e">
        <f>Average!G211-Average!G495</f>
        <v>#VALUE!</v>
      </c>
      <c r="H211" s="16" t="e">
        <f>Average!H211-Average!H495</f>
        <v>#VALUE!</v>
      </c>
      <c r="I211" s="16" t="e">
        <f>Average!I211-Average!I495</f>
        <v>#VALUE!</v>
      </c>
      <c r="J211" s="16" t="e">
        <f>Average!J211-Average!J495</f>
        <v>#VALUE!</v>
      </c>
      <c r="K211" s="16" t="e">
        <f>Average!K211-Average!K495</f>
        <v>#VALUE!</v>
      </c>
      <c r="L211" s="16" t="e">
        <f>Average!L211-Average!L495</f>
        <v>#VALUE!</v>
      </c>
      <c r="M211" s="16" t="e">
        <f>Average!M211-Average!M495</f>
        <v>#VALUE!</v>
      </c>
      <c r="N211" s="16" t="e">
        <f>Average!N211-Average!N495</f>
        <v>#VALUE!</v>
      </c>
    </row>
    <row r="212" spans="1:14" x14ac:dyDescent="0.2">
      <c r="A212" s="16">
        <f>Average!A212</f>
        <v>206</v>
      </c>
      <c r="B212" s="17" t="str">
        <f>Average!B212</f>
        <v>Plxdc2</v>
      </c>
      <c r="C212" s="16" t="e">
        <f>Average!C212-Average!C495</f>
        <v>#VALUE!</v>
      </c>
      <c r="D212" s="16" t="e">
        <f>Average!D212-Average!D495</f>
        <v>#VALUE!</v>
      </c>
      <c r="E212" s="16" t="e">
        <f>Average!E212-Average!E495</f>
        <v>#VALUE!</v>
      </c>
      <c r="F212" s="16" t="e">
        <f>Average!F212-Average!F495</f>
        <v>#VALUE!</v>
      </c>
      <c r="G212" s="16" t="e">
        <f>Average!G212-Average!G495</f>
        <v>#VALUE!</v>
      </c>
      <c r="H212" s="16" t="e">
        <f>Average!H212-Average!H495</f>
        <v>#VALUE!</v>
      </c>
      <c r="I212" s="16" t="e">
        <f>Average!I212-Average!I495</f>
        <v>#VALUE!</v>
      </c>
      <c r="J212" s="16" t="e">
        <f>Average!J212-Average!J495</f>
        <v>#VALUE!</v>
      </c>
      <c r="K212" s="16" t="e">
        <f>Average!K212-Average!K495</f>
        <v>#VALUE!</v>
      </c>
      <c r="L212" s="16" t="e">
        <f>Average!L212-Average!L495</f>
        <v>#VALUE!</v>
      </c>
      <c r="M212" s="16" t="e">
        <f>Average!M212-Average!M495</f>
        <v>#VALUE!</v>
      </c>
      <c r="N212" s="16" t="e">
        <f>Average!N212-Average!N495</f>
        <v>#VALUE!</v>
      </c>
    </row>
    <row r="213" spans="1:14" x14ac:dyDescent="0.2">
      <c r="A213" s="16">
        <f>Average!A213</f>
        <v>207</v>
      </c>
      <c r="B213" s="17" t="str">
        <f>Average!B213</f>
        <v xml:space="preserve">PMCA </v>
      </c>
      <c r="C213" s="16" t="e">
        <f>Average!C213-Average!C495</f>
        <v>#VALUE!</v>
      </c>
      <c r="D213" s="16" t="e">
        <f>Average!D213-Average!D495</f>
        <v>#VALUE!</v>
      </c>
      <c r="E213" s="16" t="e">
        <f>Average!E213-Average!E495</f>
        <v>#VALUE!</v>
      </c>
      <c r="F213" s="16" t="e">
        <f>Average!F213-Average!F495</f>
        <v>#VALUE!</v>
      </c>
      <c r="G213" s="16" t="e">
        <f>Average!G213-Average!G495</f>
        <v>#VALUE!</v>
      </c>
      <c r="H213" s="16" t="e">
        <f>Average!H213-Average!H495</f>
        <v>#VALUE!</v>
      </c>
      <c r="I213" s="16" t="e">
        <f>Average!I213-Average!I495</f>
        <v>#VALUE!</v>
      </c>
      <c r="J213" s="16" t="e">
        <f>Average!J213-Average!J495</f>
        <v>#VALUE!</v>
      </c>
      <c r="K213" s="16" t="e">
        <f>Average!K213-Average!K495</f>
        <v>#VALUE!</v>
      </c>
      <c r="L213" s="16" t="e">
        <f>Average!L213-Average!L495</f>
        <v>#VALUE!</v>
      </c>
      <c r="M213" s="16" t="e">
        <f>Average!M213-Average!M495</f>
        <v>#VALUE!</v>
      </c>
      <c r="N213" s="16" t="e">
        <f>Average!N213-Average!N495</f>
        <v>#VALUE!</v>
      </c>
    </row>
    <row r="214" spans="1:14" x14ac:dyDescent="0.2">
      <c r="A214" s="16">
        <f>Average!A214</f>
        <v>208</v>
      </c>
      <c r="B214" s="17" t="str">
        <f>Average!B214</f>
        <v>PNP</v>
      </c>
      <c r="C214" s="16" t="e">
        <f>Average!C214-Average!C495</f>
        <v>#VALUE!</v>
      </c>
      <c r="D214" s="16" t="e">
        <f>Average!D214-Average!D495</f>
        <v>#VALUE!</v>
      </c>
      <c r="E214" s="16" t="e">
        <f>Average!E214-Average!E495</f>
        <v>#VALUE!</v>
      </c>
      <c r="F214" s="16" t="e">
        <f>Average!F214-Average!F495</f>
        <v>#VALUE!</v>
      </c>
      <c r="G214" s="16" t="e">
        <f>Average!G214-Average!G495</f>
        <v>#VALUE!</v>
      </c>
      <c r="H214" s="16" t="e">
        <f>Average!H214-Average!H495</f>
        <v>#VALUE!</v>
      </c>
      <c r="I214" s="16" t="e">
        <f>Average!I214-Average!I495</f>
        <v>#VALUE!</v>
      </c>
      <c r="J214" s="16" t="e">
        <f>Average!J214-Average!J495</f>
        <v>#VALUE!</v>
      </c>
      <c r="K214" s="16" t="e">
        <f>Average!K214-Average!K495</f>
        <v>#VALUE!</v>
      </c>
      <c r="L214" s="16" t="e">
        <f>Average!L214-Average!L495</f>
        <v>#VALUE!</v>
      </c>
      <c r="M214" s="16" t="e">
        <f>Average!M214-Average!M495</f>
        <v>#VALUE!</v>
      </c>
      <c r="N214" s="16" t="e">
        <f>Average!N214-Average!N495</f>
        <v>#VALUE!</v>
      </c>
    </row>
    <row r="215" spans="1:14" x14ac:dyDescent="0.2">
      <c r="A215" s="16">
        <f>Average!A215</f>
        <v>209</v>
      </c>
      <c r="B215" s="17" t="str">
        <f>Average!B215</f>
        <v>POLD2</v>
      </c>
      <c r="C215" s="16" t="e">
        <f>Average!C215-Average!C495</f>
        <v>#VALUE!</v>
      </c>
      <c r="D215" s="16" t="e">
        <f>Average!D215-Average!D495</f>
        <v>#VALUE!</v>
      </c>
      <c r="E215" s="16" t="e">
        <f>Average!E215-Average!E495</f>
        <v>#VALUE!</v>
      </c>
      <c r="F215" s="16" t="e">
        <f>Average!F215-Average!F495</f>
        <v>#VALUE!</v>
      </c>
      <c r="G215" s="16" t="e">
        <f>Average!G215-Average!G495</f>
        <v>#VALUE!</v>
      </c>
      <c r="H215" s="16" t="e">
        <f>Average!H215-Average!H495</f>
        <v>#VALUE!</v>
      </c>
      <c r="I215" s="16" t="e">
        <f>Average!I215-Average!I495</f>
        <v>#VALUE!</v>
      </c>
      <c r="J215" s="16" t="e">
        <f>Average!J215-Average!J495</f>
        <v>#VALUE!</v>
      </c>
      <c r="K215" s="16" t="e">
        <f>Average!K215-Average!K495</f>
        <v>#VALUE!</v>
      </c>
      <c r="L215" s="16" t="e">
        <f>Average!L215-Average!L495</f>
        <v>#VALUE!</v>
      </c>
      <c r="M215" s="16" t="e">
        <f>Average!M215-Average!M495</f>
        <v>#VALUE!</v>
      </c>
      <c r="N215" s="16" t="e">
        <f>Average!N215-Average!N495</f>
        <v>#VALUE!</v>
      </c>
    </row>
    <row r="216" spans="1:14" x14ac:dyDescent="0.2">
      <c r="A216" s="16">
        <f>Average!A216</f>
        <v>210</v>
      </c>
      <c r="B216" s="17" t="str">
        <f>Average!B216</f>
        <v>POLR2A</v>
      </c>
      <c r="C216" s="16" t="e">
        <f>Average!C216-Average!C495</f>
        <v>#VALUE!</v>
      </c>
      <c r="D216" s="16" t="e">
        <f>Average!D216-Average!D495</f>
        <v>#VALUE!</v>
      </c>
      <c r="E216" s="16" t="e">
        <f>Average!E216-Average!E495</f>
        <v>#VALUE!</v>
      </c>
      <c r="F216" s="16" t="e">
        <f>Average!F216-Average!F495</f>
        <v>#VALUE!</v>
      </c>
      <c r="G216" s="16" t="e">
        <f>Average!G216-Average!G495</f>
        <v>#VALUE!</v>
      </c>
      <c r="H216" s="16" t="e">
        <f>Average!H216-Average!H495</f>
        <v>#VALUE!</v>
      </c>
      <c r="I216" s="16" t="e">
        <f>Average!I216-Average!I495</f>
        <v>#VALUE!</v>
      </c>
      <c r="J216" s="16" t="e">
        <f>Average!J216-Average!J495</f>
        <v>#VALUE!</v>
      </c>
      <c r="K216" s="16" t="e">
        <f>Average!K216-Average!K495</f>
        <v>#VALUE!</v>
      </c>
      <c r="L216" s="16" t="e">
        <f>Average!L216-Average!L495</f>
        <v>#VALUE!</v>
      </c>
      <c r="M216" s="16" t="e">
        <f>Average!M216-Average!M495</f>
        <v>#VALUE!</v>
      </c>
      <c r="N216" s="16" t="e">
        <f>Average!N216-Average!N495</f>
        <v>#VALUE!</v>
      </c>
    </row>
    <row r="217" spans="1:14" x14ac:dyDescent="0.2">
      <c r="A217" s="16">
        <f>Average!A217</f>
        <v>211</v>
      </c>
      <c r="B217" s="17" t="str">
        <f>Average!B217</f>
        <v>POR</v>
      </c>
      <c r="C217" s="16" t="e">
        <f>Average!C217-Average!C495</f>
        <v>#VALUE!</v>
      </c>
      <c r="D217" s="16" t="e">
        <f>Average!D217-Average!D495</f>
        <v>#VALUE!</v>
      </c>
      <c r="E217" s="16" t="e">
        <f>Average!E217-Average!E495</f>
        <v>#VALUE!</v>
      </c>
      <c r="F217" s="16" t="e">
        <f>Average!F217-Average!F495</f>
        <v>#VALUE!</v>
      </c>
      <c r="G217" s="16" t="e">
        <f>Average!G217-Average!G495</f>
        <v>#VALUE!</v>
      </c>
      <c r="H217" s="16" t="e">
        <f>Average!H217-Average!H495</f>
        <v>#VALUE!</v>
      </c>
      <c r="I217" s="16" t="e">
        <f>Average!I217-Average!I495</f>
        <v>#VALUE!</v>
      </c>
      <c r="J217" s="16" t="e">
        <f>Average!J217-Average!J495</f>
        <v>#VALUE!</v>
      </c>
      <c r="K217" s="16" t="e">
        <f>Average!K217-Average!K495</f>
        <v>#VALUE!</v>
      </c>
      <c r="L217" s="16" t="e">
        <f>Average!L217-Average!L495</f>
        <v>#VALUE!</v>
      </c>
      <c r="M217" s="16" t="e">
        <f>Average!M217-Average!M495</f>
        <v>#VALUE!</v>
      </c>
      <c r="N217" s="16" t="e">
        <f>Average!N217-Average!N495</f>
        <v>#VALUE!</v>
      </c>
    </row>
    <row r="218" spans="1:14" x14ac:dyDescent="0.2">
      <c r="A218" s="16">
        <f>Average!A218</f>
        <v>212</v>
      </c>
      <c r="B218" s="17" t="str">
        <f>Average!B218</f>
        <v xml:space="preserve">PPOX  </v>
      </c>
      <c r="C218" s="16" t="e">
        <f>Average!C218-Average!C495</f>
        <v>#VALUE!</v>
      </c>
      <c r="D218" s="16" t="e">
        <f>Average!D218-Average!D495</f>
        <v>#VALUE!</v>
      </c>
      <c r="E218" s="16" t="e">
        <f>Average!E218-Average!E495</f>
        <v>#VALUE!</v>
      </c>
      <c r="F218" s="16" t="e">
        <f>Average!F218-Average!F495</f>
        <v>#VALUE!</v>
      </c>
      <c r="G218" s="16" t="e">
        <f>Average!G218-Average!G495</f>
        <v>#VALUE!</v>
      </c>
      <c r="H218" s="16" t="e">
        <f>Average!H218-Average!H495</f>
        <v>#VALUE!</v>
      </c>
      <c r="I218" s="16" t="e">
        <f>Average!I218-Average!I495</f>
        <v>#VALUE!</v>
      </c>
      <c r="J218" s="16" t="e">
        <f>Average!J218-Average!J495</f>
        <v>#VALUE!</v>
      </c>
      <c r="K218" s="16" t="e">
        <f>Average!K218-Average!K495</f>
        <v>#VALUE!</v>
      </c>
      <c r="L218" s="16" t="e">
        <f>Average!L218-Average!L495</f>
        <v>#VALUE!</v>
      </c>
      <c r="M218" s="16" t="e">
        <f>Average!M218-Average!M495</f>
        <v>#VALUE!</v>
      </c>
      <c r="N218" s="16" t="e">
        <f>Average!N218-Average!N495</f>
        <v>#VALUE!</v>
      </c>
    </row>
    <row r="219" spans="1:14" x14ac:dyDescent="0.2">
      <c r="A219" s="16">
        <f>Average!A219</f>
        <v>213</v>
      </c>
      <c r="B219" s="17" t="str">
        <f>Average!B219</f>
        <v>PPP1CC</v>
      </c>
      <c r="C219" s="16" t="e">
        <f>Average!C219-Average!C495</f>
        <v>#VALUE!</v>
      </c>
      <c r="D219" s="16" t="e">
        <f>Average!D219-Average!D495</f>
        <v>#VALUE!</v>
      </c>
      <c r="E219" s="16" t="e">
        <f>Average!E219-Average!E495</f>
        <v>#VALUE!</v>
      </c>
      <c r="F219" s="16" t="e">
        <f>Average!F219-Average!F495</f>
        <v>#VALUE!</v>
      </c>
      <c r="G219" s="16" t="e">
        <f>Average!G219-Average!G495</f>
        <v>#VALUE!</v>
      </c>
      <c r="H219" s="16" t="e">
        <f>Average!H219-Average!H495</f>
        <v>#VALUE!</v>
      </c>
      <c r="I219" s="16" t="e">
        <f>Average!I219-Average!I495</f>
        <v>#VALUE!</v>
      </c>
      <c r="J219" s="16" t="e">
        <f>Average!J219-Average!J495</f>
        <v>#VALUE!</v>
      </c>
      <c r="K219" s="16" t="e">
        <f>Average!K219-Average!K495</f>
        <v>#VALUE!</v>
      </c>
      <c r="L219" s="16" t="e">
        <f>Average!L219-Average!L495</f>
        <v>#VALUE!</v>
      </c>
      <c r="M219" s="16" t="e">
        <f>Average!M219-Average!M495</f>
        <v>#VALUE!</v>
      </c>
      <c r="N219" s="16" t="e">
        <f>Average!N219-Average!N495</f>
        <v>#VALUE!</v>
      </c>
    </row>
    <row r="220" spans="1:14" x14ac:dyDescent="0.2">
      <c r="A220" s="16">
        <f>Average!A220</f>
        <v>214</v>
      </c>
      <c r="B220" s="17" t="str">
        <f>Average!B220</f>
        <v>PPP1R9A</v>
      </c>
      <c r="C220" s="16" t="e">
        <f>Average!C220-Average!C495</f>
        <v>#VALUE!</v>
      </c>
      <c r="D220" s="16" t="e">
        <f>Average!D220-Average!D495</f>
        <v>#VALUE!</v>
      </c>
      <c r="E220" s="16" t="e">
        <f>Average!E220-Average!E495</f>
        <v>#VALUE!</v>
      </c>
      <c r="F220" s="16" t="e">
        <f>Average!F220-Average!F495</f>
        <v>#VALUE!</v>
      </c>
      <c r="G220" s="16" t="e">
        <f>Average!G220-Average!G495</f>
        <v>#VALUE!</v>
      </c>
      <c r="H220" s="16" t="e">
        <f>Average!H220-Average!H495</f>
        <v>#VALUE!</v>
      </c>
      <c r="I220" s="16" t="e">
        <f>Average!I220-Average!I495</f>
        <v>#VALUE!</v>
      </c>
      <c r="J220" s="16" t="e">
        <f>Average!J220-Average!J495</f>
        <v>#VALUE!</v>
      </c>
      <c r="K220" s="16" t="e">
        <f>Average!K220-Average!K495</f>
        <v>#VALUE!</v>
      </c>
      <c r="L220" s="16" t="e">
        <f>Average!L220-Average!L495</f>
        <v>#VALUE!</v>
      </c>
      <c r="M220" s="16" t="e">
        <f>Average!M220-Average!M495</f>
        <v>#VALUE!</v>
      </c>
      <c r="N220" s="16" t="e">
        <f>Average!N220-Average!N495</f>
        <v>#VALUE!</v>
      </c>
    </row>
    <row r="221" spans="1:14" x14ac:dyDescent="0.2">
      <c r="A221" s="16">
        <f>Average!A221</f>
        <v>215</v>
      </c>
      <c r="B221" s="17" t="str">
        <f>Average!B221</f>
        <v xml:space="preserve">PPP2R1B  </v>
      </c>
      <c r="C221" s="16" t="e">
        <f>Average!C221-Average!C495</f>
        <v>#VALUE!</v>
      </c>
      <c r="D221" s="16" t="e">
        <f>Average!D221-Average!D495</f>
        <v>#VALUE!</v>
      </c>
      <c r="E221" s="16" t="e">
        <f>Average!E221-Average!E495</f>
        <v>#VALUE!</v>
      </c>
      <c r="F221" s="16" t="e">
        <f>Average!F221-Average!F495</f>
        <v>#VALUE!</v>
      </c>
      <c r="G221" s="16" t="e">
        <f>Average!G221-Average!G495</f>
        <v>#VALUE!</v>
      </c>
      <c r="H221" s="16" t="e">
        <f>Average!H221-Average!H495</f>
        <v>#VALUE!</v>
      </c>
      <c r="I221" s="16" t="e">
        <f>Average!I221-Average!I495</f>
        <v>#VALUE!</v>
      </c>
      <c r="J221" s="16" t="e">
        <f>Average!J221-Average!J495</f>
        <v>#VALUE!</v>
      </c>
      <c r="K221" s="16" t="e">
        <f>Average!K221-Average!K495</f>
        <v>#VALUE!</v>
      </c>
      <c r="L221" s="16" t="e">
        <f>Average!L221-Average!L495</f>
        <v>#VALUE!</v>
      </c>
      <c r="M221" s="16" t="e">
        <f>Average!M221-Average!M495</f>
        <v>#VALUE!</v>
      </c>
      <c r="N221" s="16" t="e">
        <f>Average!N221-Average!N495</f>
        <v>#VALUE!</v>
      </c>
    </row>
    <row r="222" spans="1:14" x14ac:dyDescent="0.2">
      <c r="A222" s="16">
        <f>Average!A222</f>
        <v>216</v>
      </c>
      <c r="B222" s="17" t="str">
        <f>Average!B222</f>
        <v>PPP2R4</v>
      </c>
      <c r="C222" s="16" t="e">
        <f>Average!C222-Average!C495</f>
        <v>#VALUE!</v>
      </c>
      <c r="D222" s="16" t="e">
        <f>Average!D222-Average!D495</f>
        <v>#VALUE!</v>
      </c>
      <c r="E222" s="16" t="e">
        <f>Average!E222-Average!E495</f>
        <v>#VALUE!</v>
      </c>
      <c r="F222" s="16" t="e">
        <f>Average!F222-Average!F495</f>
        <v>#VALUE!</v>
      </c>
      <c r="G222" s="16" t="e">
        <f>Average!G222-Average!G495</f>
        <v>#VALUE!</v>
      </c>
      <c r="H222" s="16" t="e">
        <f>Average!H222-Average!H495</f>
        <v>#VALUE!</v>
      </c>
      <c r="I222" s="16" t="e">
        <f>Average!I222-Average!I495</f>
        <v>#VALUE!</v>
      </c>
      <c r="J222" s="16" t="e">
        <f>Average!J222-Average!J495</f>
        <v>#VALUE!</v>
      </c>
      <c r="K222" s="16" t="e">
        <f>Average!K222-Average!K495</f>
        <v>#VALUE!</v>
      </c>
      <c r="L222" s="16" t="e">
        <f>Average!L222-Average!L495</f>
        <v>#VALUE!</v>
      </c>
      <c r="M222" s="16" t="e">
        <f>Average!M222-Average!M495</f>
        <v>#VALUE!</v>
      </c>
      <c r="N222" s="16" t="e">
        <f>Average!N222-Average!N495</f>
        <v>#VALUE!</v>
      </c>
    </row>
    <row r="223" spans="1:14" x14ac:dyDescent="0.2">
      <c r="A223" s="16">
        <f>Average!A223</f>
        <v>217</v>
      </c>
      <c r="B223" s="17" t="str">
        <f>Average!B223</f>
        <v>PRCP</v>
      </c>
      <c r="C223" s="16" t="e">
        <f>Average!C223-Average!C495</f>
        <v>#VALUE!</v>
      </c>
      <c r="D223" s="16" t="e">
        <f>Average!D223-Average!D495</f>
        <v>#VALUE!</v>
      </c>
      <c r="E223" s="16" t="e">
        <f>Average!E223-Average!E495</f>
        <v>#VALUE!</v>
      </c>
      <c r="F223" s="16" t="e">
        <f>Average!F223-Average!F495</f>
        <v>#VALUE!</v>
      </c>
      <c r="G223" s="16" t="e">
        <f>Average!G223-Average!G495</f>
        <v>#VALUE!</v>
      </c>
      <c r="H223" s="16" t="e">
        <f>Average!H223-Average!H495</f>
        <v>#VALUE!</v>
      </c>
      <c r="I223" s="16" t="e">
        <f>Average!I223-Average!I495</f>
        <v>#VALUE!</v>
      </c>
      <c r="J223" s="16" t="e">
        <f>Average!J223-Average!J495</f>
        <v>#VALUE!</v>
      </c>
      <c r="K223" s="16" t="e">
        <f>Average!K223-Average!K495</f>
        <v>#VALUE!</v>
      </c>
      <c r="L223" s="16" t="e">
        <f>Average!L223-Average!L495</f>
        <v>#VALUE!</v>
      </c>
      <c r="M223" s="16" t="e">
        <f>Average!M223-Average!M495</f>
        <v>#VALUE!</v>
      </c>
      <c r="N223" s="16" t="e">
        <f>Average!N223-Average!N495</f>
        <v>#VALUE!</v>
      </c>
    </row>
    <row r="224" spans="1:14" x14ac:dyDescent="0.2">
      <c r="A224" s="16">
        <f>Average!A224</f>
        <v>218</v>
      </c>
      <c r="B224" s="17" t="str">
        <f>Average!B224</f>
        <v>PRDM13</v>
      </c>
      <c r="C224" s="16" t="e">
        <f>Average!C224-Average!C495</f>
        <v>#VALUE!</v>
      </c>
      <c r="D224" s="16" t="e">
        <f>Average!D224-Average!D495</f>
        <v>#VALUE!</v>
      </c>
      <c r="E224" s="16" t="e">
        <f>Average!E224-Average!E495</f>
        <v>#VALUE!</v>
      </c>
      <c r="F224" s="16" t="e">
        <f>Average!F224-Average!F495</f>
        <v>#VALUE!</v>
      </c>
      <c r="G224" s="16" t="e">
        <f>Average!G224-Average!G495</f>
        <v>#VALUE!</v>
      </c>
      <c r="H224" s="16" t="e">
        <f>Average!H224-Average!H495</f>
        <v>#VALUE!</v>
      </c>
      <c r="I224" s="16" t="e">
        <f>Average!I224-Average!I495</f>
        <v>#VALUE!</v>
      </c>
      <c r="J224" s="16" t="e">
        <f>Average!J224-Average!J495</f>
        <v>#VALUE!</v>
      </c>
      <c r="K224" s="16" t="e">
        <f>Average!K224-Average!K495</f>
        <v>#VALUE!</v>
      </c>
      <c r="L224" s="16" t="e">
        <f>Average!L224-Average!L495</f>
        <v>#VALUE!</v>
      </c>
      <c r="M224" s="16" t="e">
        <f>Average!M224-Average!M495</f>
        <v>#VALUE!</v>
      </c>
      <c r="N224" s="16" t="e">
        <f>Average!N224-Average!N495</f>
        <v>#VALUE!</v>
      </c>
    </row>
    <row r="225" spans="1:14" x14ac:dyDescent="0.2">
      <c r="A225" s="16">
        <f>Average!A225</f>
        <v>219</v>
      </c>
      <c r="B225" s="17" t="str">
        <f>Average!B225</f>
        <v>PREP</v>
      </c>
      <c r="C225" s="16" t="e">
        <f>Average!C225-Average!C495</f>
        <v>#VALUE!</v>
      </c>
      <c r="D225" s="16" t="e">
        <f>Average!D225-Average!D495</f>
        <v>#VALUE!</v>
      </c>
      <c r="E225" s="16" t="e">
        <f>Average!E225-Average!E495</f>
        <v>#VALUE!</v>
      </c>
      <c r="F225" s="16" t="e">
        <f>Average!F225-Average!F495</f>
        <v>#VALUE!</v>
      </c>
      <c r="G225" s="16" t="e">
        <f>Average!G225-Average!G495</f>
        <v>#VALUE!</v>
      </c>
      <c r="H225" s="16" t="e">
        <f>Average!H225-Average!H495</f>
        <v>#VALUE!</v>
      </c>
      <c r="I225" s="16" t="e">
        <f>Average!I225-Average!I495</f>
        <v>#VALUE!</v>
      </c>
      <c r="J225" s="16" t="e">
        <f>Average!J225-Average!J495</f>
        <v>#VALUE!</v>
      </c>
      <c r="K225" s="16" t="e">
        <f>Average!K225-Average!K495</f>
        <v>#VALUE!</v>
      </c>
      <c r="L225" s="16" t="e">
        <f>Average!L225-Average!L495</f>
        <v>#VALUE!</v>
      </c>
      <c r="M225" s="16" t="e">
        <f>Average!M225-Average!M495</f>
        <v>#VALUE!</v>
      </c>
      <c r="N225" s="16" t="e">
        <f>Average!N225-Average!N495</f>
        <v>#VALUE!</v>
      </c>
    </row>
    <row r="226" spans="1:14" x14ac:dyDescent="0.2">
      <c r="A226" s="16">
        <f>Average!A226</f>
        <v>220</v>
      </c>
      <c r="B226" s="17" t="str">
        <f>Average!B226</f>
        <v>PRG2</v>
      </c>
      <c r="C226" s="16" t="e">
        <f>Average!C226-Average!C495</f>
        <v>#VALUE!</v>
      </c>
      <c r="D226" s="16" t="e">
        <f>Average!D226-Average!D495</f>
        <v>#VALUE!</v>
      </c>
      <c r="E226" s="16" t="e">
        <f>Average!E226-Average!E495</f>
        <v>#VALUE!</v>
      </c>
      <c r="F226" s="16" t="e">
        <f>Average!F226-Average!F495</f>
        <v>#VALUE!</v>
      </c>
      <c r="G226" s="16" t="e">
        <f>Average!G226-Average!G495</f>
        <v>#VALUE!</v>
      </c>
      <c r="H226" s="16" t="e">
        <f>Average!H226-Average!H495</f>
        <v>#VALUE!</v>
      </c>
      <c r="I226" s="16" t="e">
        <f>Average!I226-Average!I495</f>
        <v>#VALUE!</v>
      </c>
      <c r="J226" s="16" t="e">
        <f>Average!J226-Average!J495</f>
        <v>#VALUE!</v>
      </c>
      <c r="K226" s="16" t="e">
        <f>Average!K226-Average!K495</f>
        <v>#VALUE!</v>
      </c>
      <c r="L226" s="16" t="e">
        <f>Average!L226-Average!L495</f>
        <v>#VALUE!</v>
      </c>
      <c r="M226" s="16" t="e">
        <f>Average!M226-Average!M495</f>
        <v>#VALUE!</v>
      </c>
      <c r="N226" s="16" t="e">
        <f>Average!N226-Average!N495</f>
        <v>#VALUE!</v>
      </c>
    </row>
    <row r="227" spans="1:14" x14ac:dyDescent="0.2">
      <c r="A227" s="16">
        <f>Average!A227</f>
        <v>221</v>
      </c>
      <c r="B227" s="17" t="str">
        <f>Average!B227</f>
        <v>Prion protein PrP</v>
      </c>
      <c r="C227" s="16" t="e">
        <f>Average!C227-Average!C495</f>
        <v>#VALUE!</v>
      </c>
      <c r="D227" s="16" t="e">
        <f>Average!D227-Average!D495</f>
        <v>#VALUE!</v>
      </c>
      <c r="E227" s="16" t="e">
        <f>Average!E227-Average!E495</f>
        <v>#VALUE!</v>
      </c>
      <c r="F227" s="16" t="e">
        <f>Average!F227-Average!F495</f>
        <v>#VALUE!</v>
      </c>
      <c r="G227" s="16" t="e">
        <f>Average!G227-Average!G495</f>
        <v>#VALUE!</v>
      </c>
      <c r="H227" s="16" t="e">
        <f>Average!H227-Average!H495</f>
        <v>#VALUE!</v>
      </c>
      <c r="I227" s="16" t="e">
        <f>Average!I227-Average!I495</f>
        <v>#VALUE!</v>
      </c>
      <c r="J227" s="16" t="e">
        <f>Average!J227-Average!J495</f>
        <v>#VALUE!</v>
      </c>
      <c r="K227" s="16" t="e">
        <f>Average!K227-Average!K495</f>
        <v>#VALUE!</v>
      </c>
      <c r="L227" s="16" t="e">
        <f>Average!L227-Average!L495</f>
        <v>#VALUE!</v>
      </c>
      <c r="M227" s="16" t="e">
        <f>Average!M227-Average!M495</f>
        <v>#VALUE!</v>
      </c>
      <c r="N227" s="16" t="e">
        <f>Average!N227-Average!N495</f>
        <v>#VALUE!</v>
      </c>
    </row>
    <row r="228" spans="1:14" x14ac:dyDescent="0.2">
      <c r="A228" s="16">
        <f>Average!A228</f>
        <v>222</v>
      </c>
      <c r="B228" s="17" t="str">
        <f>Average!B228</f>
        <v>Profilin 1</v>
      </c>
      <c r="C228" s="16" t="e">
        <f>Average!C228-Average!C495</f>
        <v>#VALUE!</v>
      </c>
      <c r="D228" s="16" t="e">
        <f>Average!D228-Average!D495</f>
        <v>#VALUE!</v>
      </c>
      <c r="E228" s="16" t="e">
        <f>Average!E228-Average!E495</f>
        <v>#VALUE!</v>
      </c>
      <c r="F228" s="16" t="e">
        <f>Average!F228-Average!F495</f>
        <v>#VALUE!</v>
      </c>
      <c r="G228" s="16" t="e">
        <f>Average!G228-Average!G495</f>
        <v>#VALUE!</v>
      </c>
      <c r="H228" s="16" t="e">
        <f>Average!H228-Average!H495</f>
        <v>#VALUE!</v>
      </c>
      <c r="I228" s="16" t="e">
        <f>Average!I228-Average!I495</f>
        <v>#VALUE!</v>
      </c>
      <c r="J228" s="16" t="e">
        <f>Average!J228-Average!J495</f>
        <v>#VALUE!</v>
      </c>
      <c r="K228" s="16" t="e">
        <f>Average!K228-Average!K495</f>
        <v>#VALUE!</v>
      </c>
      <c r="L228" s="16" t="e">
        <f>Average!L228-Average!L495</f>
        <v>#VALUE!</v>
      </c>
      <c r="M228" s="16" t="e">
        <f>Average!M228-Average!M495</f>
        <v>#VALUE!</v>
      </c>
      <c r="N228" s="16" t="e">
        <f>Average!N228-Average!N495</f>
        <v>#VALUE!</v>
      </c>
    </row>
    <row r="229" spans="1:14" x14ac:dyDescent="0.2">
      <c r="A229" s="16">
        <f>Average!A229</f>
        <v>223</v>
      </c>
      <c r="B229" s="17" t="str">
        <f>Average!B229</f>
        <v>Prolargin</v>
      </c>
      <c r="C229" s="16" t="e">
        <f>Average!C229-Average!C495</f>
        <v>#VALUE!</v>
      </c>
      <c r="D229" s="16" t="e">
        <f>Average!D229-Average!D495</f>
        <v>#VALUE!</v>
      </c>
      <c r="E229" s="16" t="e">
        <f>Average!E229-Average!E495</f>
        <v>#VALUE!</v>
      </c>
      <c r="F229" s="16" t="e">
        <f>Average!F229-Average!F495</f>
        <v>#VALUE!</v>
      </c>
      <c r="G229" s="16" t="e">
        <f>Average!G229-Average!G495</f>
        <v>#VALUE!</v>
      </c>
      <c r="H229" s="16" t="e">
        <f>Average!H229-Average!H495</f>
        <v>#VALUE!</v>
      </c>
      <c r="I229" s="16" t="e">
        <f>Average!I229-Average!I495</f>
        <v>#VALUE!</v>
      </c>
      <c r="J229" s="16" t="e">
        <f>Average!J229-Average!J495</f>
        <v>#VALUE!</v>
      </c>
      <c r="K229" s="16" t="e">
        <f>Average!K229-Average!K495</f>
        <v>#VALUE!</v>
      </c>
      <c r="L229" s="16" t="e">
        <f>Average!L229-Average!L495</f>
        <v>#VALUE!</v>
      </c>
      <c r="M229" s="16" t="e">
        <f>Average!M229-Average!M495</f>
        <v>#VALUE!</v>
      </c>
      <c r="N229" s="16" t="e">
        <f>Average!N229-Average!N495</f>
        <v>#VALUE!</v>
      </c>
    </row>
    <row r="230" spans="1:14" x14ac:dyDescent="0.2">
      <c r="A230" s="16">
        <f>Average!A230</f>
        <v>224</v>
      </c>
      <c r="B230" s="17" t="str">
        <f>Average!B230</f>
        <v>Prosaposin</v>
      </c>
      <c r="C230" s="16" t="e">
        <f>Average!C230-Average!C495</f>
        <v>#VALUE!</v>
      </c>
      <c r="D230" s="16" t="e">
        <f>Average!D230-Average!D495</f>
        <v>#VALUE!</v>
      </c>
      <c r="E230" s="16" t="e">
        <f>Average!E230-Average!E495</f>
        <v>#VALUE!</v>
      </c>
      <c r="F230" s="16" t="e">
        <f>Average!F230-Average!F495</f>
        <v>#VALUE!</v>
      </c>
      <c r="G230" s="16" t="e">
        <f>Average!G230-Average!G495</f>
        <v>#VALUE!</v>
      </c>
      <c r="H230" s="16" t="e">
        <f>Average!H230-Average!H495</f>
        <v>#VALUE!</v>
      </c>
      <c r="I230" s="16" t="e">
        <f>Average!I230-Average!I495</f>
        <v>#VALUE!</v>
      </c>
      <c r="J230" s="16" t="e">
        <f>Average!J230-Average!J495</f>
        <v>#VALUE!</v>
      </c>
      <c r="K230" s="16" t="e">
        <f>Average!K230-Average!K495</f>
        <v>#VALUE!</v>
      </c>
      <c r="L230" s="16" t="e">
        <f>Average!L230-Average!L495</f>
        <v>#VALUE!</v>
      </c>
      <c r="M230" s="16" t="e">
        <f>Average!M230-Average!M495</f>
        <v>#VALUE!</v>
      </c>
      <c r="N230" s="16" t="e">
        <f>Average!N230-Average!N495</f>
        <v>#VALUE!</v>
      </c>
    </row>
    <row r="231" spans="1:14" x14ac:dyDescent="0.2">
      <c r="A231" s="16">
        <f>Average!A231</f>
        <v>225</v>
      </c>
      <c r="B231" s="17" t="str">
        <f>Average!B231</f>
        <v>Prostaglandin D Synthase</v>
      </c>
      <c r="C231" s="16" t="e">
        <f>Average!C231-Average!C495</f>
        <v>#VALUE!</v>
      </c>
      <c r="D231" s="16" t="e">
        <f>Average!D231-Average!D495</f>
        <v>#VALUE!</v>
      </c>
      <c r="E231" s="16" t="e">
        <f>Average!E231-Average!E495</f>
        <v>#VALUE!</v>
      </c>
      <c r="F231" s="16" t="e">
        <f>Average!F231-Average!F495</f>
        <v>#VALUE!</v>
      </c>
      <c r="G231" s="16" t="e">
        <f>Average!G231-Average!G495</f>
        <v>#VALUE!</v>
      </c>
      <c r="H231" s="16" t="e">
        <f>Average!H231-Average!H495</f>
        <v>#VALUE!</v>
      </c>
      <c r="I231" s="16" t="e">
        <f>Average!I231-Average!I495</f>
        <v>#VALUE!</v>
      </c>
      <c r="J231" s="16" t="e">
        <f>Average!J231-Average!J495</f>
        <v>#VALUE!</v>
      </c>
      <c r="K231" s="16" t="e">
        <f>Average!K231-Average!K495</f>
        <v>#VALUE!</v>
      </c>
      <c r="L231" s="16" t="e">
        <f>Average!L231-Average!L495</f>
        <v>#VALUE!</v>
      </c>
      <c r="M231" s="16" t="e">
        <f>Average!M231-Average!M495</f>
        <v>#VALUE!</v>
      </c>
      <c r="N231" s="16" t="e">
        <f>Average!N231-Average!N495</f>
        <v>#VALUE!</v>
      </c>
    </row>
    <row r="232" spans="1:14" x14ac:dyDescent="0.2">
      <c r="A232" s="16">
        <f>Average!A232</f>
        <v>226</v>
      </c>
      <c r="B232" s="17" t="str">
        <f>Average!B232</f>
        <v>PSMD2</v>
      </c>
      <c r="C232" s="16" t="e">
        <f>Average!C232-Average!C495</f>
        <v>#VALUE!</v>
      </c>
      <c r="D232" s="16" t="e">
        <f>Average!D232-Average!D495</f>
        <v>#VALUE!</v>
      </c>
      <c r="E232" s="16" t="e">
        <f>Average!E232-Average!E495</f>
        <v>#VALUE!</v>
      </c>
      <c r="F232" s="16" t="e">
        <f>Average!F232-Average!F495</f>
        <v>#VALUE!</v>
      </c>
      <c r="G232" s="16" t="e">
        <f>Average!G232-Average!G495</f>
        <v>#VALUE!</v>
      </c>
      <c r="H232" s="16" t="e">
        <f>Average!H232-Average!H495</f>
        <v>#VALUE!</v>
      </c>
      <c r="I232" s="16" t="e">
        <f>Average!I232-Average!I495</f>
        <v>#VALUE!</v>
      </c>
      <c r="J232" s="16" t="e">
        <f>Average!J232-Average!J495</f>
        <v>#VALUE!</v>
      </c>
      <c r="K232" s="16" t="e">
        <f>Average!K232-Average!K495</f>
        <v>#VALUE!</v>
      </c>
      <c r="L232" s="16" t="e">
        <f>Average!L232-Average!L495</f>
        <v>#VALUE!</v>
      </c>
      <c r="M232" s="16" t="e">
        <f>Average!M232-Average!M495</f>
        <v>#VALUE!</v>
      </c>
      <c r="N232" s="16" t="e">
        <f>Average!N232-Average!N495</f>
        <v>#VALUE!</v>
      </c>
    </row>
    <row r="233" spans="1:14" x14ac:dyDescent="0.2">
      <c r="A233" s="16">
        <f>Average!A233</f>
        <v>227</v>
      </c>
      <c r="B233" s="17" t="str">
        <f>Average!B233</f>
        <v>Protein C</v>
      </c>
      <c r="C233" s="16" t="e">
        <f>Average!C233-Average!C495</f>
        <v>#VALUE!</v>
      </c>
      <c r="D233" s="16" t="e">
        <f>Average!D233-Average!D495</f>
        <v>#VALUE!</v>
      </c>
      <c r="E233" s="16" t="e">
        <f>Average!E233-Average!E495</f>
        <v>#VALUE!</v>
      </c>
      <c r="F233" s="16" t="e">
        <f>Average!F233-Average!F495</f>
        <v>#VALUE!</v>
      </c>
      <c r="G233" s="16" t="e">
        <f>Average!G233-Average!G495</f>
        <v>#VALUE!</v>
      </c>
      <c r="H233" s="16" t="e">
        <f>Average!H233-Average!H495</f>
        <v>#VALUE!</v>
      </c>
      <c r="I233" s="16" t="e">
        <f>Average!I233-Average!I495</f>
        <v>#VALUE!</v>
      </c>
      <c r="J233" s="16" t="e">
        <f>Average!J233-Average!J495</f>
        <v>#VALUE!</v>
      </c>
      <c r="K233" s="16" t="e">
        <f>Average!K233-Average!K495</f>
        <v>#VALUE!</v>
      </c>
      <c r="L233" s="16" t="e">
        <f>Average!L233-Average!L495</f>
        <v>#VALUE!</v>
      </c>
      <c r="M233" s="16" t="e">
        <f>Average!M233-Average!M495</f>
        <v>#VALUE!</v>
      </c>
      <c r="N233" s="16" t="e">
        <f>Average!N233-Average!N495</f>
        <v>#VALUE!</v>
      </c>
    </row>
    <row r="234" spans="1:14" x14ac:dyDescent="0.2">
      <c r="A234" s="16">
        <f>Average!A234</f>
        <v>228</v>
      </c>
      <c r="B234" s="17" t="str">
        <f>Average!B234</f>
        <v>Protein Z</v>
      </c>
      <c r="C234" s="16" t="e">
        <f>Average!C234-Average!C495</f>
        <v>#VALUE!</v>
      </c>
      <c r="D234" s="16" t="e">
        <f>Average!D234-Average!D495</f>
        <v>#VALUE!</v>
      </c>
      <c r="E234" s="16" t="e">
        <f>Average!E234-Average!E495</f>
        <v>#VALUE!</v>
      </c>
      <c r="F234" s="16" t="e">
        <f>Average!F234-Average!F495</f>
        <v>#VALUE!</v>
      </c>
      <c r="G234" s="16" t="e">
        <f>Average!G234-Average!G495</f>
        <v>#VALUE!</v>
      </c>
      <c r="H234" s="16" t="e">
        <f>Average!H234-Average!H495</f>
        <v>#VALUE!</v>
      </c>
      <c r="I234" s="16" t="e">
        <f>Average!I234-Average!I495</f>
        <v>#VALUE!</v>
      </c>
      <c r="J234" s="16" t="e">
        <f>Average!J234-Average!J495</f>
        <v>#VALUE!</v>
      </c>
      <c r="K234" s="16" t="e">
        <f>Average!K234-Average!K495</f>
        <v>#VALUE!</v>
      </c>
      <c r="L234" s="16" t="e">
        <f>Average!L234-Average!L495</f>
        <v>#VALUE!</v>
      </c>
      <c r="M234" s="16" t="e">
        <f>Average!M234-Average!M495</f>
        <v>#VALUE!</v>
      </c>
      <c r="N234" s="16" t="e">
        <f>Average!N234-Average!N495</f>
        <v>#VALUE!</v>
      </c>
    </row>
    <row r="235" spans="1:14" x14ac:dyDescent="0.2">
      <c r="A235" s="16">
        <f>Average!A235</f>
        <v>229</v>
      </c>
      <c r="B235" s="17" t="str">
        <f>Average!B235</f>
        <v>PRR4</v>
      </c>
      <c r="C235" s="16" t="e">
        <f>Average!C235-Average!C495</f>
        <v>#VALUE!</v>
      </c>
      <c r="D235" s="16" t="e">
        <f>Average!D235-Average!D495</f>
        <v>#VALUE!</v>
      </c>
      <c r="E235" s="16" t="e">
        <f>Average!E235-Average!E495</f>
        <v>#VALUE!</v>
      </c>
      <c r="F235" s="16" t="e">
        <f>Average!F235-Average!F495</f>
        <v>#VALUE!</v>
      </c>
      <c r="G235" s="16" t="e">
        <f>Average!G235-Average!G495</f>
        <v>#VALUE!</v>
      </c>
      <c r="H235" s="16" t="e">
        <f>Average!H235-Average!H495</f>
        <v>#VALUE!</v>
      </c>
      <c r="I235" s="16" t="e">
        <f>Average!I235-Average!I495</f>
        <v>#VALUE!</v>
      </c>
      <c r="J235" s="16" t="e">
        <f>Average!J235-Average!J495</f>
        <v>#VALUE!</v>
      </c>
      <c r="K235" s="16" t="e">
        <f>Average!K235-Average!K495</f>
        <v>#VALUE!</v>
      </c>
      <c r="L235" s="16" t="e">
        <f>Average!L235-Average!L495</f>
        <v>#VALUE!</v>
      </c>
      <c r="M235" s="16" t="e">
        <f>Average!M235-Average!M495</f>
        <v>#VALUE!</v>
      </c>
      <c r="N235" s="16" t="e">
        <f>Average!N235-Average!N495</f>
        <v>#VALUE!</v>
      </c>
    </row>
    <row r="236" spans="1:14" x14ac:dyDescent="0.2">
      <c r="A236" s="16">
        <f>Average!A236</f>
        <v>230</v>
      </c>
      <c r="B236" s="17" t="str">
        <f>Average!B236</f>
        <v>PRRC2A</v>
      </c>
      <c r="C236" s="16" t="e">
        <f>Average!C236-Average!C495</f>
        <v>#VALUE!</v>
      </c>
      <c r="D236" s="16" t="e">
        <f>Average!D236-Average!D495</f>
        <v>#VALUE!</v>
      </c>
      <c r="E236" s="16" t="e">
        <f>Average!E236-Average!E495</f>
        <v>#VALUE!</v>
      </c>
      <c r="F236" s="16" t="e">
        <f>Average!F236-Average!F495</f>
        <v>#VALUE!</v>
      </c>
      <c r="G236" s="16" t="e">
        <f>Average!G236-Average!G495</f>
        <v>#VALUE!</v>
      </c>
      <c r="H236" s="16" t="e">
        <f>Average!H236-Average!H495</f>
        <v>#VALUE!</v>
      </c>
      <c r="I236" s="16" t="e">
        <f>Average!I236-Average!I495</f>
        <v>#VALUE!</v>
      </c>
      <c r="J236" s="16" t="e">
        <f>Average!J236-Average!J495</f>
        <v>#VALUE!</v>
      </c>
      <c r="K236" s="16" t="e">
        <f>Average!K236-Average!K495</f>
        <v>#VALUE!</v>
      </c>
      <c r="L236" s="16" t="e">
        <f>Average!L236-Average!L495</f>
        <v>#VALUE!</v>
      </c>
      <c r="M236" s="16" t="e">
        <f>Average!M236-Average!M495</f>
        <v>#VALUE!</v>
      </c>
      <c r="N236" s="16" t="e">
        <f>Average!N236-Average!N495</f>
        <v>#VALUE!</v>
      </c>
    </row>
    <row r="237" spans="1:14" x14ac:dyDescent="0.2">
      <c r="A237" s="16">
        <f>Average!A237</f>
        <v>231</v>
      </c>
      <c r="B237" s="17" t="str">
        <f>Average!B237</f>
        <v>PRSS23</v>
      </c>
      <c r="C237" s="16" t="e">
        <f>Average!C237-Average!C495</f>
        <v>#VALUE!</v>
      </c>
      <c r="D237" s="16" t="e">
        <f>Average!D237-Average!D495</f>
        <v>#VALUE!</v>
      </c>
      <c r="E237" s="16" t="e">
        <f>Average!E237-Average!E495</f>
        <v>#VALUE!</v>
      </c>
      <c r="F237" s="16" t="e">
        <f>Average!F237-Average!F495</f>
        <v>#VALUE!</v>
      </c>
      <c r="G237" s="16" t="e">
        <f>Average!G237-Average!G495</f>
        <v>#VALUE!</v>
      </c>
      <c r="H237" s="16" t="e">
        <f>Average!H237-Average!H495</f>
        <v>#VALUE!</v>
      </c>
      <c r="I237" s="16" t="e">
        <f>Average!I237-Average!I495</f>
        <v>#VALUE!</v>
      </c>
      <c r="J237" s="16" t="e">
        <f>Average!J237-Average!J495</f>
        <v>#VALUE!</v>
      </c>
      <c r="K237" s="16" t="e">
        <f>Average!K237-Average!K495</f>
        <v>#VALUE!</v>
      </c>
      <c r="L237" s="16" t="e">
        <f>Average!L237-Average!L495</f>
        <v>#VALUE!</v>
      </c>
      <c r="M237" s="16" t="e">
        <f>Average!M237-Average!M495</f>
        <v>#VALUE!</v>
      </c>
      <c r="N237" s="16" t="e">
        <f>Average!N237-Average!N495</f>
        <v>#VALUE!</v>
      </c>
    </row>
    <row r="238" spans="1:14" x14ac:dyDescent="0.2">
      <c r="A238" s="16">
        <f>Average!A238</f>
        <v>232</v>
      </c>
      <c r="B238" s="17" t="str">
        <f>Average!B238</f>
        <v>PRSS3</v>
      </c>
      <c r="C238" s="16" t="e">
        <f>Average!C238-Average!C495</f>
        <v>#VALUE!</v>
      </c>
      <c r="D238" s="16" t="e">
        <f>Average!D238-Average!D495</f>
        <v>#VALUE!</v>
      </c>
      <c r="E238" s="16" t="e">
        <f>Average!E238-Average!E495</f>
        <v>#VALUE!</v>
      </c>
      <c r="F238" s="16" t="e">
        <f>Average!F238-Average!F495</f>
        <v>#VALUE!</v>
      </c>
      <c r="G238" s="16" t="e">
        <f>Average!G238-Average!G495</f>
        <v>#VALUE!</v>
      </c>
      <c r="H238" s="16" t="e">
        <f>Average!H238-Average!H495</f>
        <v>#VALUE!</v>
      </c>
      <c r="I238" s="16" t="e">
        <f>Average!I238-Average!I495</f>
        <v>#VALUE!</v>
      </c>
      <c r="J238" s="16" t="e">
        <f>Average!J238-Average!J495</f>
        <v>#VALUE!</v>
      </c>
      <c r="K238" s="16" t="e">
        <f>Average!K238-Average!K495</f>
        <v>#VALUE!</v>
      </c>
      <c r="L238" s="16" t="e">
        <f>Average!L238-Average!L495</f>
        <v>#VALUE!</v>
      </c>
      <c r="M238" s="16" t="e">
        <f>Average!M238-Average!M495</f>
        <v>#VALUE!</v>
      </c>
      <c r="N238" s="16" t="e">
        <f>Average!N238-Average!N495</f>
        <v>#VALUE!</v>
      </c>
    </row>
    <row r="239" spans="1:14" x14ac:dyDescent="0.2">
      <c r="A239" s="16">
        <f>Average!A239</f>
        <v>233</v>
      </c>
      <c r="B239" s="17" t="str">
        <f>Average!B239</f>
        <v>PRTN3</v>
      </c>
      <c r="C239" s="16" t="e">
        <f>Average!C239-Average!C495</f>
        <v>#VALUE!</v>
      </c>
      <c r="D239" s="16" t="e">
        <f>Average!D239-Average!D495</f>
        <v>#VALUE!</v>
      </c>
      <c r="E239" s="16" t="e">
        <f>Average!E239-Average!E495</f>
        <v>#VALUE!</v>
      </c>
      <c r="F239" s="16" t="e">
        <f>Average!F239-Average!F495</f>
        <v>#VALUE!</v>
      </c>
      <c r="G239" s="16" t="e">
        <f>Average!G239-Average!G495</f>
        <v>#VALUE!</v>
      </c>
      <c r="H239" s="16" t="e">
        <f>Average!H239-Average!H495</f>
        <v>#VALUE!</v>
      </c>
      <c r="I239" s="16" t="e">
        <f>Average!I239-Average!I495</f>
        <v>#VALUE!</v>
      </c>
      <c r="J239" s="16" t="e">
        <f>Average!J239-Average!J495</f>
        <v>#VALUE!</v>
      </c>
      <c r="K239" s="16" t="e">
        <f>Average!K239-Average!K495</f>
        <v>#VALUE!</v>
      </c>
      <c r="L239" s="16" t="e">
        <f>Average!L239-Average!L495</f>
        <v>#VALUE!</v>
      </c>
      <c r="M239" s="16" t="e">
        <f>Average!M239-Average!M495</f>
        <v>#VALUE!</v>
      </c>
      <c r="N239" s="16" t="e">
        <f>Average!N239-Average!N495</f>
        <v>#VALUE!</v>
      </c>
    </row>
    <row r="240" spans="1:14" x14ac:dyDescent="0.2">
      <c r="A240" s="16">
        <f>Average!A240</f>
        <v>234</v>
      </c>
      <c r="B240" s="17" t="str">
        <f>Average!B240</f>
        <v>PSMA1</v>
      </c>
      <c r="C240" s="16" t="e">
        <f>Average!C240-Average!C495</f>
        <v>#VALUE!</v>
      </c>
      <c r="D240" s="16" t="e">
        <f>Average!D240-Average!D495</f>
        <v>#VALUE!</v>
      </c>
      <c r="E240" s="16" t="e">
        <f>Average!E240-Average!E495</f>
        <v>#VALUE!</v>
      </c>
      <c r="F240" s="16" t="e">
        <f>Average!F240-Average!F495</f>
        <v>#VALUE!</v>
      </c>
      <c r="G240" s="16" t="e">
        <f>Average!G240-Average!G495</f>
        <v>#VALUE!</v>
      </c>
      <c r="H240" s="16" t="e">
        <f>Average!H240-Average!H495</f>
        <v>#VALUE!</v>
      </c>
      <c r="I240" s="16" t="e">
        <f>Average!I240-Average!I495</f>
        <v>#VALUE!</v>
      </c>
      <c r="J240" s="16" t="e">
        <f>Average!J240-Average!J495</f>
        <v>#VALUE!</v>
      </c>
      <c r="K240" s="16" t="e">
        <f>Average!K240-Average!K495</f>
        <v>#VALUE!</v>
      </c>
      <c r="L240" s="16" t="e">
        <f>Average!L240-Average!L495</f>
        <v>#VALUE!</v>
      </c>
      <c r="M240" s="16" t="e">
        <f>Average!M240-Average!M495</f>
        <v>#VALUE!</v>
      </c>
      <c r="N240" s="16" t="e">
        <f>Average!N240-Average!N495</f>
        <v>#VALUE!</v>
      </c>
    </row>
    <row r="241" spans="1:14" x14ac:dyDescent="0.2">
      <c r="A241" s="16">
        <f>Average!A241</f>
        <v>235</v>
      </c>
      <c r="B241" s="17" t="str">
        <f>Average!B241</f>
        <v>PSMA2</v>
      </c>
      <c r="C241" s="16" t="e">
        <f>Average!C241-Average!C495</f>
        <v>#VALUE!</v>
      </c>
      <c r="D241" s="16" t="e">
        <f>Average!D241-Average!D495</f>
        <v>#VALUE!</v>
      </c>
      <c r="E241" s="16" t="e">
        <f>Average!E241-Average!E495</f>
        <v>#VALUE!</v>
      </c>
      <c r="F241" s="16" t="e">
        <f>Average!F241-Average!F495</f>
        <v>#VALUE!</v>
      </c>
      <c r="G241" s="16" t="e">
        <f>Average!G241-Average!G495</f>
        <v>#VALUE!</v>
      </c>
      <c r="H241" s="16" t="e">
        <f>Average!H241-Average!H495</f>
        <v>#VALUE!</v>
      </c>
      <c r="I241" s="16" t="e">
        <f>Average!I241-Average!I495</f>
        <v>#VALUE!</v>
      </c>
      <c r="J241" s="16" t="e">
        <f>Average!J241-Average!J495</f>
        <v>#VALUE!</v>
      </c>
      <c r="K241" s="16" t="e">
        <f>Average!K241-Average!K495</f>
        <v>#VALUE!</v>
      </c>
      <c r="L241" s="16" t="e">
        <f>Average!L241-Average!L495</f>
        <v>#VALUE!</v>
      </c>
      <c r="M241" s="16" t="e">
        <f>Average!M241-Average!M495</f>
        <v>#VALUE!</v>
      </c>
      <c r="N241" s="16" t="e">
        <f>Average!N241-Average!N495</f>
        <v>#VALUE!</v>
      </c>
    </row>
    <row r="242" spans="1:14" x14ac:dyDescent="0.2">
      <c r="A242" s="16">
        <f>Average!A242</f>
        <v>236</v>
      </c>
      <c r="B242" s="17" t="str">
        <f>Average!B242</f>
        <v xml:space="preserve">PSMA4 </v>
      </c>
      <c r="C242" s="16" t="e">
        <f>Average!C242-Average!C495</f>
        <v>#VALUE!</v>
      </c>
      <c r="D242" s="16" t="e">
        <f>Average!D242-Average!D495</f>
        <v>#VALUE!</v>
      </c>
      <c r="E242" s="16" t="e">
        <f>Average!E242-Average!E495</f>
        <v>#VALUE!</v>
      </c>
      <c r="F242" s="16" t="e">
        <f>Average!F242-Average!F495</f>
        <v>#VALUE!</v>
      </c>
      <c r="G242" s="16" t="e">
        <f>Average!G242-Average!G495</f>
        <v>#VALUE!</v>
      </c>
      <c r="H242" s="16" t="e">
        <f>Average!H242-Average!H495</f>
        <v>#VALUE!</v>
      </c>
      <c r="I242" s="16" t="e">
        <f>Average!I242-Average!I495</f>
        <v>#VALUE!</v>
      </c>
      <c r="J242" s="16" t="e">
        <f>Average!J242-Average!J495</f>
        <v>#VALUE!</v>
      </c>
      <c r="K242" s="16" t="e">
        <f>Average!K242-Average!K495</f>
        <v>#VALUE!</v>
      </c>
      <c r="L242" s="16" t="e">
        <f>Average!L242-Average!L495</f>
        <v>#VALUE!</v>
      </c>
      <c r="M242" s="16" t="e">
        <f>Average!M242-Average!M495</f>
        <v>#VALUE!</v>
      </c>
      <c r="N242" s="16" t="e">
        <f>Average!N242-Average!N495</f>
        <v>#VALUE!</v>
      </c>
    </row>
    <row r="243" spans="1:14" x14ac:dyDescent="0.2">
      <c r="A243" s="16">
        <f>Average!A243</f>
        <v>237</v>
      </c>
      <c r="B243" s="17" t="str">
        <f>Average!B243</f>
        <v>PSMA5</v>
      </c>
      <c r="C243" s="16" t="e">
        <f>Average!C243-Average!C495</f>
        <v>#VALUE!</v>
      </c>
      <c r="D243" s="16" t="e">
        <f>Average!D243-Average!D495</f>
        <v>#VALUE!</v>
      </c>
      <c r="E243" s="16" t="e">
        <f>Average!E243-Average!E495</f>
        <v>#VALUE!</v>
      </c>
      <c r="F243" s="16" t="e">
        <f>Average!F243-Average!F495</f>
        <v>#VALUE!</v>
      </c>
      <c r="G243" s="16" t="e">
        <f>Average!G243-Average!G495</f>
        <v>#VALUE!</v>
      </c>
      <c r="H243" s="16" t="e">
        <f>Average!H243-Average!H495</f>
        <v>#VALUE!</v>
      </c>
      <c r="I243" s="16" t="e">
        <f>Average!I243-Average!I495</f>
        <v>#VALUE!</v>
      </c>
      <c r="J243" s="16" t="e">
        <f>Average!J243-Average!J495</f>
        <v>#VALUE!</v>
      </c>
      <c r="K243" s="16" t="e">
        <f>Average!K243-Average!K495</f>
        <v>#VALUE!</v>
      </c>
      <c r="L243" s="16" t="e">
        <f>Average!L243-Average!L495</f>
        <v>#VALUE!</v>
      </c>
      <c r="M243" s="16" t="e">
        <f>Average!M243-Average!M495</f>
        <v>#VALUE!</v>
      </c>
      <c r="N243" s="16" t="e">
        <f>Average!N243-Average!N495</f>
        <v>#VALUE!</v>
      </c>
    </row>
    <row r="244" spans="1:14" x14ac:dyDescent="0.2">
      <c r="A244" s="16">
        <f>Average!A244</f>
        <v>238</v>
      </c>
      <c r="B244" s="17" t="str">
        <f>Average!B244</f>
        <v>PSMA6</v>
      </c>
      <c r="C244" s="16" t="e">
        <f>Average!C244-Average!C495</f>
        <v>#VALUE!</v>
      </c>
      <c r="D244" s="16" t="e">
        <f>Average!D244-Average!D495</f>
        <v>#VALUE!</v>
      </c>
      <c r="E244" s="16" t="e">
        <f>Average!E244-Average!E495</f>
        <v>#VALUE!</v>
      </c>
      <c r="F244" s="16" t="e">
        <f>Average!F244-Average!F495</f>
        <v>#VALUE!</v>
      </c>
      <c r="G244" s="16" t="e">
        <f>Average!G244-Average!G495</f>
        <v>#VALUE!</v>
      </c>
      <c r="H244" s="16" t="e">
        <f>Average!H244-Average!H495</f>
        <v>#VALUE!</v>
      </c>
      <c r="I244" s="16" t="e">
        <f>Average!I244-Average!I495</f>
        <v>#VALUE!</v>
      </c>
      <c r="J244" s="16" t="e">
        <f>Average!J244-Average!J495</f>
        <v>#VALUE!</v>
      </c>
      <c r="K244" s="16" t="e">
        <f>Average!K244-Average!K495</f>
        <v>#VALUE!</v>
      </c>
      <c r="L244" s="16" t="e">
        <f>Average!L244-Average!L495</f>
        <v>#VALUE!</v>
      </c>
      <c r="M244" s="16" t="e">
        <f>Average!M244-Average!M495</f>
        <v>#VALUE!</v>
      </c>
      <c r="N244" s="16" t="e">
        <f>Average!N244-Average!N495</f>
        <v>#VALUE!</v>
      </c>
    </row>
    <row r="245" spans="1:14" x14ac:dyDescent="0.2">
      <c r="A245" s="16">
        <f>Average!A245</f>
        <v>239</v>
      </c>
      <c r="B245" s="17" t="str">
        <f>Average!B245</f>
        <v>PSMB1</v>
      </c>
      <c r="C245" s="16" t="e">
        <f>Average!C245-Average!C495</f>
        <v>#VALUE!</v>
      </c>
      <c r="D245" s="16" t="e">
        <f>Average!D245-Average!D495</f>
        <v>#VALUE!</v>
      </c>
      <c r="E245" s="16" t="e">
        <f>Average!E245-Average!E495</f>
        <v>#VALUE!</v>
      </c>
      <c r="F245" s="16" t="e">
        <f>Average!F245-Average!F495</f>
        <v>#VALUE!</v>
      </c>
      <c r="G245" s="16" t="e">
        <f>Average!G245-Average!G495</f>
        <v>#VALUE!</v>
      </c>
      <c r="H245" s="16" t="e">
        <f>Average!H245-Average!H495</f>
        <v>#VALUE!</v>
      </c>
      <c r="I245" s="16" t="e">
        <f>Average!I245-Average!I495</f>
        <v>#VALUE!</v>
      </c>
      <c r="J245" s="16" t="e">
        <f>Average!J245-Average!J495</f>
        <v>#VALUE!</v>
      </c>
      <c r="K245" s="16" t="e">
        <f>Average!K245-Average!K495</f>
        <v>#VALUE!</v>
      </c>
      <c r="L245" s="16" t="e">
        <f>Average!L245-Average!L495</f>
        <v>#VALUE!</v>
      </c>
      <c r="M245" s="16" t="e">
        <f>Average!M245-Average!M495</f>
        <v>#VALUE!</v>
      </c>
      <c r="N245" s="16" t="e">
        <f>Average!N245-Average!N495</f>
        <v>#VALUE!</v>
      </c>
    </row>
    <row r="246" spans="1:14" x14ac:dyDescent="0.2">
      <c r="A246" s="16">
        <f>Average!A246</f>
        <v>240</v>
      </c>
      <c r="B246" s="17" t="str">
        <f>Average!B246</f>
        <v>PSMB2</v>
      </c>
      <c r="C246" s="16" t="e">
        <f>Average!C246-Average!C495</f>
        <v>#VALUE!</v>
      </c>
      <c r="D246" s="16" t="e">
        <f>Average!D246-Average!D495</f>
        <v>#VALUE!</v>
      </c>
      <c r="E246" s="16" t="e">
        <f>Average!E246-Average!E495</f>
        <v>#VALUE!</v>
      </c>
      <c r="F246" s="16" t="e">
        <f>Average!F246-Average!F495</f>
        <v>#VALUE!</v>
      </c>
      <c r="G246" s="16" t="e">
        <f>Average!G246-Average!G495</f>
        <v>#VALUE!</v>
      </c>
      <c r="H246" s="16" t="e">
        <f>Average!H246-Average!H495</f>
        <v>#VALUE!</v>
      </c>
      <c r="I246" s="16" t="e">
        <f>Average!I246-Average!I495</f>
        <v>#VALUE!</v>
      </c>
      <c r="J246" s="16" t="e">
        <f>Average!J246-Average!J495</f>
        <v>#VALUE!</v>
      </c>
      <c r="K246" s="16" t="e">
        <f>Average!K246-Average!K495</f>
        <v>#VALUE!</v>
      </c>
      <c r="L246" s="16" t="e">
        <f>Average!L246-Average!L495</f>
        <v>#VALUE!</v>
      </c>
      <c r="M246" s="16" t="e">
        <f>Average!M246-Average!M495</f>
        <v>#VALUE!</v>
      </c>
      <c r="N246" s="16" t="e">
        <f>Average!N246-Average!N495</f>
        <v>#VALUE!</v>
      </c>
    </row>
    <row r="247" spans="1:14" x14ac:dyDescent="0.2">
      <c r="A247" s="16">
        <f>Average!A247</f>
        <v>241</v>
      </c>
      <c r="B247" s="17" t="str">
        <f>Average!B247</f>
        <v>PSMB3</v>
      </c>
      <c r="C247" s="16" t="e">
        <f>Average!C247-Average!C495</f>
        <v>#VALUE!</v>
      </c>
      <c r="D247" s="16" t="e">
        <f>Average!D247-Average!D495</f>
        <v>#VALUE!</v>
      </c>
      <c r="E247" s="16" t="e">
        <f>Average!E247-Average!E495</f>
        <v>#VALUE!</v>
      </c>
      <c r="F247" s="16" t="e">
        <f>Average!F247-Average!F495</f>
        <v>#VALUE!</v>
      </c>
      <c r="G247" s="16" t="e">
        <f>Average!G247-Average!G495</f>
        <v>#VALUE!</v>
      </c>
      <c r="H247" s="16" t="e">
        <f>Average!H247-Average!H495</f>
        <v>#VALUE!</v>
      </c>
      <c r="I247" s="16" t="e">
        <f>Average!I247-Average!I495</f>
        <v>#VALUE!</v>
      </c>
      <c r="J247" s="16" t="e">
        <f>Average!J247-Average!J495</f>
        <v>#VALUE!</v>
      </c>
      <c r="K247" s="16" t="e">
        <f>Average!K247-Average!K495</f>
        <v>#VALUE!</v>
      </c>
      <c r="L247" s="16" t="e">
        <f>Average!L247-Average!L495</f>
        <v>#VALUE!</v>
      </c>
      <c r="M247" s="16" t="e">
        <f>Average!M247-Average!M495</f>
        <v>#VALUE!</v>
      </c>
      <c r="N247" s="16" t="e">
        <f>Average!N247-Average!N495</f>
        <v>#VALUE!</v>
      </c>
    </row>
    <row r="248" spans="1:14" x14ac:dyDescent="0.2">
      <c r="A248" s="16">
        <f>Average!A248</f>
        <v>242</v>
      </c>
      <c r="B248" s="17" t="str">
        <f>Average!B248</f>
        <v>PSMB4</v>
      </c>
      <c r="C248" s="16" t="e">
        <f>Average!C248-Average!C495</f>
        <v>#VALUE!</v>
      </c>
      <c r="D248" s="16" t="e">
        <f>Average!D248-Average!D495</f>
        <v>#VALUE!</v>
      </c>
      <c r="E248" s="16" t="e">
        <f>Average!E248-Average!E495</f>
        <v>#VALUE!</v>
      </c>
      <c r="F248" s="16" t="e">
        <f>Average!F248-Average!F495</f>
        <v>#VALUE!</v>
      </c>
      <c r="G248" s="16" t="e">
        <f>Average!G248-Average!G495</f>
        <v>#VALUE!</v>
      </c>
      <c r="H248" s="16" t="e">
        <f>Average!H248-Average!H495</f>
        <v>#VALUE!</v>
      </c>
      <c r="I248" s="16" t="e">
        <f>Average!I248-Average!I495</f>
        <v>#VALUE!</v>
      </c>
      <c r="J248" s="16" t="e">
        <f>Average!J248-Average!J495</f>
        <v>#VALUE!</v>
      </c>
      <c r="K248" s="16" t="e">
        <f>Average!K248-Average!K495</f>
        <v>#VALUE!</v>
      </c>
      <c r="L248" s="16" t="e">
        <f>Average!L248-Average!L495</f>
        <v>#VALUE!</v>
      </c>
      <c r="M248" s="16" t="e">
        <f>Average!M248-Average!M495</f>
        <v>#VALUE!</v>
      </c>
      <c r="N248" s="16" t="e">
        <f>Average!N248-Average!N495</f>
        <v>#VALUE!</v>
      </c>
    </row>
    <row r="249" spans="1:14" x14ac:dyDescent="0.2">
      <c r="A249" s="16">
        <f>Average!A249</f>
        <v>243</v>
      </c>
      <c r="B249" s="17" t="str">
        <f>Average!B249</f>
        <v>PSMB5</v>
      </c>
      <c r="C249" s="16" t="e">
        <f>Average!C249-Average!C495</f>
        <v>#VALUE!</v>
      </c>
      <c r="D249" s="16" t="e">
        <f>Average!D249-Average!D495</f>
        <v>#VALUE!</v>
      </c>
      <c r="E249" s="16" t="e">
        <f>Average!E249-Average!E495</f>
        <v>#VALUE!</v>
      </c>
      <c r="F249" s="16" t="e">
        <f>Average!F249-Average!F495</f>
        <v>#VALUE!</v>
      </c>
      <c r="G249" s="16" t="e">
        <f>Average!G249-Average!G495</f>
        <v>#VALUE!</v>
      </c>
      <c r="H249" s="16" t="e">
        <f>Average!H249-Average!H495</f>
        <v>#VALUE!</v>
      </c>
      <c r="I249" s="16" t="e">
        <f>Average!I249-Average!I495</f>
        <v>#VALUE!</v>
      </c>
      <c r="J249" s="16" t="e">
        <f>Average!J249-Average!J495</f>
        <v>#VALUE!</v>
      </c>
      <c r="K249" s="16" t="e">
        <f>Average!K249-Average!K495</f>
        <v>#VALUE!</v>
      </c>
      <c r="L249" s="16" t="e">
        <f>Average!L249-Average!L495</f>
        <v>#VALUE!</v>
      </c>
      <c r="M249" s="16" t="e">
        <f>Average!M249-Average!M495</f>
        <v>#VALUE!</v>
      </c>
      <c r="N249" s="16" t="e">
        <f>Average!N249-Average!N495</f>
        <v>#VALUE!</v>
      </c>
    </row>
    <row r="250" spans="1:14" x14ac:dyDescent="0.2">
      <c r="A250" s="16">
        <f>Average!A250</f>
        <v>244</v>
      </c>
      <c r="B250" s="17" t="str">
        <f>Average!B250</f>
        <v>PSMB6</v>
      </c>
      <c r="C250" s="16" t="e">
        <f>Average!C250-Average!C495</f>
        <v>#VALUE!</v>
      </c>
      <c r="D250" s="16" t="e">
        <f>Average!D250-Average!D495</f>
        <v>#VALUE!</v>
      </c>
      <c r="E250" s="16" t="e">
        <f>Average!E250-Average!E495</f>
        <v>#VALUE!</v>
      </c>
      <c r="F250" s="16" t="e">
        <f>Average!F250-Average!F495</f>
        <v>#VALUE!</v>
      </c>
      <c r="G250" s="16" t="e">
        <f>Average!G250-Average!G495</f>
        <v>#VALUE!</v>
      </c>
      <c r="H250" s="16" t="e">
        <f>Average!H250-Average!H495</f>
        <v>#VALUE!</v>
      </c>
      <c r="I250" s="16" t="e">
        <f>Average!I250-Average!I495</f>
        <v>#VALUE!</v>
      </c>
      <c r="J250" s="16" t="e">
        <f>Average!J250-Average!J495</f>
        <v>#VALUE!</v>
      </c>
      <c r="K250" s="16" t="e">
        <f>Average!K250-Average!K495</f>
        <v>#VALUE!</v>
      </c>
      <c r="L250" s="16" t="e">
        <f>Average!L250-Average!L495</f>
        <v>#VALUE!</v>
      </c>
      <c r="M250" s="16" t="e">
        <f>Average!M250-Average!M495</f>
        <v>#VALUE!</v>
      </c>
      <c r="N250" s="16" t="e">
        <f>Average!N250-Average!N495</f>
        <v>#VALUE!</v>
      </c>
    </row>
    <row r="251" spans="1:14" x14ac:dyDescent="0.2">
      <c r="A251" s="16">
        <f>Average!A251</f>
        <v>245</v>
      </c>
      <c r="B251" s="17" t="str">
        <f>Average!B251</f>
        <v>PSMB7</v>
      </c>
      <c r="C251" s="16" t="e">
        <f>Average!C251-Average!C495</f>
        <v>#VALUE!</v>
      </c>
      <c r="D251" s="16" t="e">
        <f>Average!D251-Average!D495</f>
        <v>#VALUE!</v>
      </c>
      <c r="E251" s="16" t="e">
        <f>Average!E251-Average!E495</f>
        <v>#VALUE!</v>
      </c>
      <c r="F251" s="16" t="e">
        <f>Average!F251-Average!F495</f>
        <v>#VALUE!</v>
      </c>
      <c r="G251" s="16" t="e">
        <f>Average!G251-Average!G495</f>
        <v>#VALUE!</v>
      </c>
      <c r="H251" s="16" t="e">
        <f>Average!H251-Average!H495</f>
        <v>#VALUE!</v>
      </c>
      <c r="I251" s="16" t="e">
        <f>Average!I251-Average!I495</f>
        <v>#VALUE!</v>
      </c>
      <c r="J251" s="16" t="e">
        <f>Average!J251-Average!J495</f>
        <v>#VALUE!</v>
      </c>
      <c r="K251" s="16" t="e">
        <f>Average!K251-Average!K495</f>
        <v>#VALUE!</v>
      </c>
      <c r="L251" s="16" t="e">
        <f>Average!L251-Average!L495</f>
        <v>#VALUE!</v>
      </c>
      <c r="M251" s="16" t="e">
        <f>Average!M251-Average!M495</f>
        <v>#VALUE!</v>
      </c>
      <c r="N251" s="16" t="e">
        <f>Average!N251-Average!N495</f>
        <v>#VALUE!</v>
      </c>
    </row>
    <row r="252" spans="1:14" x14ac:dyDescent="0.2">
      <c r="A252" s="16">
        <f>Average!A252</f>
        <v>246</v>
      </c>
      <c r="B252" s="17" t="str">
        <f>Average!B252</f>
        <v xml:space="preserve">PSMC3  </v>
      </c>
      <c r="C252" s="16" t="e">
        <f>Average!C252-Average!C495</f>
        <v>#VALUE!</v>
      </c>
      <c r="D252" s="16" t="e">
        <f>Average!D252-Average!D495</f>
        <v>#VALUE!</v>
      </c>
      <c r="E252" s="16" t="e">
        <f>Average!E252-Average!E495</f>
        <v>#VALUE!</v>
      </c>
      <c r="F252" s="16" t="e">
        <f>Average!F252-Average!F495</f>
        <v>#VALUE!</v>
      </c>
      <c r="G252" s="16" t="e">
        <f>Average!G252-Average!G495</f>
        <v>#VALUE!</v>
      </c>
      <c r="H252" s="16" t="e">
        <f>Average!H252-Average!H495</f>
        <v>#VALUE!</v>
      </c>
      <c r="I252" s="16" t="e">
        <f>Average!I252-Average!I495</f>
        <v>#VALUE!</v>
      </c>
      <c r="J252" s="16" t="e">
        <f>Average!J252-Average!J495</f>
        <v>#VALUE!</v>
      </c>
      <c r="K252" s="16" t="e">
        <f>Average!K252-Average!K495</f>
        <v>#VALUE!</v>
      </c>
      <c r="L252" s="16" t="e">
        <f>Average!L252-Average!L495</f>
        <v>#VALUE!</v>
      </c>
      <c r="M252" s="16" t="e">
        <f>Average!M252-Average!M495</f>
        <v>#VALUE!</v>
      </c>
      <c r="N252" s="16" t="e">
        <f>Average!N252-Average!N495</f>
        <v>#VALUE!</v>
      </c>
    </row>
    <row r="253" spans="1:14" x14ac:dyDescent="0.2">
      <c r="A253" s="16">
        <f>Average!A253</f>
        <v>247</v>
      </c>
      <c r="B253" s="17" t="str">
        <f>Average!B253</f>
        <v xml:space="preserve">PSMD1 </v>
      </c>
      <c r="C253" s="16" t="e">
        <f>Average!C253-Average!C495</f>
        <v>#VALUE!</v>
      </c>
      <c r="D253" s="16" t="e">
        <f>Average!D253-Average!D495</f>
        <v>#VALUE!</v>
      </c>
      <c r="E253" s="16" t="e">
        <f>Average!E253-Average!E495</f>
        <v>#VALUE!</v>
      </c>
      <c r="F253" s="16" t="e">
        <f>Average!F253-Average!F495</f>
        <v>#VALUE!</v>
      </c>
      <c r="G253" s="16" t="e">
        <f>Average!G253-Average!G495</f>
        <v>#VALUE!</v>
      </c>
      <c r="H253" s="16" t="e">
        <f>Average!H253-Average!H495</f>
        <v>#VALUE!</v>
      </c>
      <c r="I253" s="16" t="e">
        <f>Average!I253-Average!I495</f>
        <v>#VALUE!</v>
      </c>
      <c r="J253" s="16" t="e">
        <f>Average!J253-Average!J495</f>
        <v>#VALUE!</v>
      </c>
      <c r="K253" s="16" t="e">
        <f>Average!K253-Average!K495</f>
        <v>#VALUE!</v>
      </c>
      <c r="L253" s="16" t="e">
        <f>Average!L253-Average!L495</f>
        <v>#VALUE!</v>
      </c>
      <c r="M253" s="16" t="e">
        <f>Average!M253-Average!M495</f>
        <v>#VALUE!</v>
      </c>
      <c r="N253" s="16" t="e">
        <f>Average!N253-Average!N495</f>
        <v>#VALUE!</v>
      </c>
    </row>
    <row r="254" spans="1:14" x14ac:dyDescent="0.2">
      <c r="A254" s="16">
        <f>Average!A254</f>
        <v>248</v>
      </c>
      <c r="B254" s="17" t="str">
        <f>Average!B254</f>
        <v>PSMD5</v>
      </c>
      <c r="C254" s="16" t="e">
        <f>Average!C254-Average!C495</f>
        <v>#VALUE!</v>
      </c>
      <c r="D254" s="16" t="e">
        <f>Average!D254-Average!D495</f>
        <v>#VALUE!</v>
      </c>
      <c r="E254" s="16" t="e">
        <f>Average!E254-Average!E495</f>
        <v>#VALUE!</v>
      </c>
      <c r="F254" s="16" t="e">
        <f>Average!F254-Average!F495</f>
        <v>#VALUE!</v>
      </c>
      <c r="G254" s="16" t="e">
        <f>Average!G254-Average!G495</f>
        <v>#VALUE!</v>
      </c>
      <c r="H254" s="16" t="e">
        <f>Average!H254-Average!H495</f>
        <v>#VALUE!</v>
      </c>
      <c r="I254" s="16" t="e">
        <f>Average!I254-Average!I495</f>
        <v>#VALUE!</v>
      </c>
      <c r="J254" s="16" t="e">
        <f>Average!J254-Average!J495</f>
        <v>#VALUE!</v>
      </c>
      <c r="K254" s="16" t="e">
        <f>Average!K254-Average!K495</f>
        <v>#VALUE!</v>
      </c>
      <c r="L254" s="16" t="e">
        <f>Average!L254-Average!L495</f>
        <v>#VALUE!</v>
      </c>
      <c r="M254" s="16" t="e">
        <f>Average!M254-Average!M495</f>
        <v>#VALUE!</v>
      </c>
      <c r="N254" s="16" t="e">
        <f>Average!N254-Average!N495</f>
        <v>#VALUE!</v>
      </c>
    </row>
    <row r="255" spans="1:14" x14ac:dyDescent="0.2">
      <c r="A255" s="16">
        <f>Average!A255</f>
        <v>249</v>
      </c>
      <c r="B255" s="17" t="str">
        <f>Average!B255</f>
        <v xml:space="preserve">PSMD9  </v>
      </c>
      <c r="C255" s="16" t="e">
        <f>Average!C255-Average!C495</f>
        <v>#VALUE!</v>
      </c>
      <c r="D255" s="16" t="e">
        <f>Average!D255-Average!D495</f>
        <v>#VALUE!</v>
      </c>
      <c r="E255" s="16" t="e">
        <f>Average!E255-Average!E495</f>
        <v>#VALUE!</v>
      </c>
      <c r="F255" s="16" t="e">
        <f>Average!F255-Average!F495</f>
        <v>#VALUE!</v>
      </c>
      <c r="G255" s="16" t="e">
        <f>Average!G255-Average!G495</f>
        <v>#VALUE!</v>
      </c>
      <c r="H255" s="16" t="e">
        <f>Average!H255-Average!H495</f>
        <v>#VALUE!</v>
      </c>
      <c r="I255" s="16" t="e">
        <f>Average!I255-Average!I495</f>
        <v>#VALUE!</v>
      </c>
      <c r="J255" s="16" t="e">
        <f>Average!J255-Average!J495</f>
        <v>#VALUE!</v>
      </c>
      <c r="K255" s="16" t="e">
        <f>Average!K255-Average!K495</f>
        <v>#VALUE!</v>
      </c>
      <c r="L255" s="16" t="e">
        <f>Average!L255-Average!L495</f>
        <v>#VALUE!</v>
      </c>
      <c r="M255" s="16" t="e">
        <f>Average!M255-Average!M495</f>
        <v>#VALUE!</v>
      </c>
      <c r="N255" s="16" t="e">
        <f>Average!N255-Average!N495</f>
        <v>#VALUE!</v>
      </c>
    </row>
    <row r="256" spans="1:14" x14ac:dyDescent="0.2">
      <c r="A256" s="16">
        <f>Average!A256</f>
        <v>250</v>
      </c>
      <c r="B256" s="17" t="str">
        <f>Average!B256</f>
        <v xml:space="preserve">PSME1 </v>
      </c>
      <c r="C256" s="16" t="e">
        <f>Average!C256-Average!C495</f>
        <v>#VALUE!</v>
      </c>
      <c r="D256" s="16" t="e">
        <f>Average!D256-Average!D495</f>
        <v>#VALUE!</v>
      </c>
      <c r="E256" s="16" t="e">
        <f>Average!E256-Average!E495</f>
        <v>#VALUE!</v>
      </c>
      <c r="F256" s="16" t="e">
        <f>Average!F256-Average!F495</f>
        <v>#VALUE!</v>
      </c>
      <c r="G256" s="16" t="e">
        <f>Average!G256-Average!G495</f>
        <v>#VALUE!</v>
      </c>
      <c r="H256" s="16" t="e">
        <f>Average!H256-Average!H495</f>
        <v>#VALUE!</v>
      </c>
      <c r="I256" s="16" t="e">
        <f>Average!I256-Average!I495</f>
        <v>#VALUE!</v>
      </c>
      <c r="J256" s="16" t="e">
        <f>Average!J256-Average!J495</f>
        <v>#VALUE!</v>
      </c>
      <c r="K256" s="16" t="e">
        <f>Average!K256-Average!K495</f>
        <v>#VALUE!</v>
      </c>
      <c r="L256" s="16" t="e">
        <f>Average!L256-Average!L495</f>
        <v>#VALUE!</v>
      </c>
      <c r="M256" s="16" t="e">
        <f>Average!M256-Average!M495</f>
        <v>#VALUE!</v>
      </c>
      <c r="N256" s="16" t="e">
        <f>Average!N256-Average!N495</f>
        <v>#VALUE!</v>
      </c>
    </row>
    <row r="257" spans="1:14" x14ac:dyDescent="0.2">
      <c r="A257" s="16">
        <f>Average!A257</f>
        <v>251</v>
      </c>
      <c r="B257" s="17" t="str">
        <f>Average!B257</f>
        <v>PSME2</v>
      </c>
      <c r="C257" s="16" t="e">
        <f>Average!C257-Average!C495</f>
        <v>#VALUE!</v>
      </c>
      <c r="D257" s="16" t="e">
        <f>Average!D257-Average!D495</f>
        <v>#VALUE!</v>
      </c>
      <c r="E257" s="16" t="e">
        <f>Average!E257-Average!E495</f>
        <v>#VALUE!</v>
      </c>
      <c r="F257" s="16" t="e">
        <f>Average!F257-Average!F495</f>
        <v>#VALUE!</v>
      </c>
      <c r="G257" s="16" t="e">
        <f>Average!G257-Average!G495</f>
        <v>#VALUE!</v>
      </c>
      <c r="H257" s="16" t="e">
        <f>Average!H257-Average!H495</f>
        <v>#VALUE!</v>
      </c>
      <c r="I257" s="16" t="e">
        <f>Average!I257-Average!I495</f>
        <v>#VALUE!</v>
      </c>
      <c r="J257" s="16" t="e">
        <f>Average!J257-Average!J495</f>
        <v>#VALUE!</v>
      </c>
      <c r="K257" s="16" t="e">
        <f>Average!K257-Average!K495</f>
        <v>#VALUE!</v>
      </c>
      <c r="L257" s="16" t="e">
        <f>Average!L257-Average!L495</f>
        <v>#VALUE!</v>
      </c>
      <c r="M257" s="16" t="e">
        <f>Average!M257-Average!M495</f>
        <v>#VALUE!</v>
      </c>
      <c r="N257" s="16" t="e">
        <f>Average!N257-Average!N495</f>
        <v>#VALUE!</v>
      </c>
    </row>
    <row r="258" spans="1:14" x14ac:dyDescent="0.2">
      <c r="A258" s="16">
        <f>Average!A258</f>
        <v>252</v>
      </c>
      <c r="B258" s="17" t="str">
        <f>Average!B258</f>
        <v>PTBP1</v>
      </c>
      <c r="C258" s="16" t="e">
        <f>Average!C258-Average!C495</f>
        <v>#VALUE!</v>
      </c>
      <c r="D258" s="16" t="e">
        <f>Average!D258-Average!D495</f>
        <v>#VALUE!</v>
      </c>
      <c r="E258" s="16" t="e">
        <f>Average!E258-Average!E495</f>
        <v>#VALUE!</v>
      </c>
      <c r="F258" s="16" t="e">
        <f>Average!F258-Average!F495</f>
        <v>#VALUE!</v>
      </c>
      <c r="G258" s="16" t="e">
        <f>Average!G258-Average!G495</f>
        <v>#VALUE!</v>
      </c>
      <c r="H258" s="16" t="e">
        <f>Average!H258-Average!H495</f>
        <v>#VALUE!</v>
      </c>
      <c r="I258" s="16" t="e">
        <f>Average!I258-Average!I495</f>
        <v>#VALUE!</v>
      </c>
      <c r="J258" s="16" t="e">
        <f>Average!J258-Average!J495</f>
        <v>#VALUE!</v>
      </c>
      <c r="K258" s="16" t="e">
        <f>Average!K258-Average!K495</f>
        <v>#VALUE!</v>
      </c>
      <c r="L258" s="16" t="e">
        <f>Average!L258-Average!L495</f>
        <v>#VALUE!</v>
      </c>
      <c r="M258" s="16" t="e">
        <f>Average!M258-Average!M495</f>
        <v>#VALUE!</v>
      </c>
      <c r="N258" s="16" t="e">
        <f>Average!N258-Average!N495</f>
        <v>#VALUE!</v>
      </c>
    </row>
    <row r="259" spans="1:14" x14ac:dyDescent="0.2">
      <c r="A259" s="16">
        <f>Average!A259</f>
        <v>253</v>
      </c>
      <c r="B259" s="17" t="str">
        <f>Average!B259</f>
        <v>PTEN</v>
      </c>
      <c r="C259" s="16" t="e">
        <f>Average!C259-Average!C495</f>
        <v>#VALUE!</v>
      </c>
      <c r="D259" s="16" t="e">
        <f>Average!D259-Average!D495</f>
        <v>#VALUE!</v>
      </c>
      <c r="E259" s="16" t="e">
        <f>Average!E259-Average!E495</f>
        <v>#VALUE!</v>
      </c>
      <c r="F259" s="16" t="e">
        <f>Average!F259-Average!F495</f>
        <v>#VALUE!</v>
      </c>
      <c r="G259" s="16" t="e">
        <f>Average!G259-Average!G495</f>
        <v>#VALUE!</v>
      </c>
      <c r="H259" s="16" t="e">
        <f>Average!H259-Average!H495</f>
        <v>#VALUE!</v>
      </c>
      <c r="I259" s="16" t="e">
        <f>Average!I259-Average!I495</f>
        <v>#VALUE!</v>
      </c>
      <c r="J259" s="16" t="e">
        <f>Average!J259-Average!J495</f>
        <v>#VALUE!</v>
      </c>
      <c r="K259" s="16" t="e">
        <f>Average!K259-Average!K495</f>
        <v>#VALUE!</v>
      </c>
      <c r="L259" s="16" t="e">
        <f>Average!L259-Average!L495</f>
        <v>#VALUE!</v>
      </c>
      <c r="M259" s="16" t="e">
        <f>Average!M259-Average!M495</f>
        <v>#VALUE!</v>
      </c>
      <c r="N259" s="16" t="e">
        <f>Average!N259-Average!N495</f>
        <v>#VALUE!</v>
      </c>
    </row>
    <row r="260" spans="1:14" x14ac:dyDescent="0.2">
      <c r="A260" s="16">
        <f>Average!A260</f>
        <v>254</v>
      </c>
      <c r="B260" s="17" t="str">
        <f>Average!B260</f>
        <v>PTGR1</v>
      </c>
      <c r="C260" s="16" t="e">
        <f>Average!C260-Average!C495</f>
        <v>#VALUE!</v>
      </c>
      <c r="D260" s="16" t="e">
        <f>Average!D260-Average!D495</f>
        <v>#VALUE!</v>
      </c>
      <c r="E260" s="16" t="e">
        <f>Average!E260-Average!E495</f>
        <v>#VALUE!</v>
      </c>
      <c r="F260" s="16" t="e">
        <f>Average!F260-Average!F495</f>
        <v>#VALUE!</v>
      </c>
      <c r="G260" s="16" t="e">
        <f>Average!G260-Average!G495</f>
        <v>#VALUE!</v>
      </c>
      <c r="H260" s="16" t="e">
        <f>Average!H260-Average!H495</f>
        <v>#VALUE!</v>
      </c>
      <c r="I260" s="16" t="e">
        <f>Average!I260-Average!I495</f>
        <v>#VALUE!</v>
      </c>
      <c r="J260" s="16" t="e">
        <f>Average!J260-Average!J495</f>
        <v>#VALUE!</v>
      </c>
      <c r="K260" s="16" t="e">
        <f>Average!K260-Average!K495</f>
        <v>#VALUE!</v>
      </c>
      <c r="L260" s="16" t="e">
        <f>Average!L260-Average!L495</f>
        <v>#VALUE!</v>
      </c>
      <c r="M260" s="16" t="e">
        <f>Average!M260-Average!M495</f>
        <v>#VALUE!</v>
      </c>
      <c r="N260" s="16" t="e">
        <f>Average!N260-Average!N495</f>
        <v>#VALUE!</v>
      </c>
    </row>
    <row r="261" spans="1:14" x14ac:dyDescent="0.2">
      <c r="A261" s="16">
        <f>Average!A261</f>
        <v>255</v>
      </c>
      <c r="B261" s="17" t="str">
        <f>Average!B261</f>
        <v>PTK 7</v>
      </c>
      <c r="C261" s="16" t="e">
        <f>Average!C261-Average!C495</f>
        <v>#VALUE!</v>
      </c>
      <c r="D261" s="16" t="e">
        <f>Average!D261-Average!D495</f>
        <v>#VALUE!</v>
      </c>
      <c r="E261" s="16" t="e">
        <f>Average!E261-Average!E495</f>
        <v>#VALUE!</v>
      </c>
      <c r="F261" s="16" t="e">
        <f>Average!F261-Average!F495</f>
        <v>#VALUE!</v>
      </c>
      <c r="G261" s="16" t="e">
        <f>Average!G261-Average!G495</f>
        <v>#VALUE!</v>
      </c>
      <c r="H261" s="16" t="e">
        <f>Average!H261-Average!H495</f>
        <v>#VALUE!</v>
      </c>
      <c r="I261" s="16" t="e">
        <f>Average!I261-Average!I495</f>
        <v>#VALUE!</v>
      </c>
      <c r="J261" s="16" t="e">
        <f>Average!J261-Average!J495</f>
        <v>#VALUE!</v>
      </c>
      <c r="K261" s="16" t="e">
        <f>Average!K261-Average!K495</f>
        <v>#VALUE!</v>
      </c>
      <c r="L261" s="16" t="e">
        <f>Average!L261-Average!L495</f>
        <v>#VALUE!</v>
      </c>
      <c r="M261" s="16" t="e">
        <f>Average!M261-Average!M495</f>
        <v>#VALUE!</v>
      </c>
      <c r="N261" s="16" t="e">
        <f>Average!N261-Average!N495</f>
        <v>#VALUE!</v>
      </c>
    </row>
    <row r="262" spans="1:14" x14ac:dyDescent="0.2">
      <c r="A262" s="16">
        <f>Average!A262</f>
        <v>256</v>
      </c>
      <c r="B262" s="17" t="str">
        <f>Average!B262</f>
        <v>PTMA</v>
      </c>
      <c r="C262" s="16" t="e">
        <f>Average!C262-Average!C495</f>
        <v>#VALUE!</v>
      </c>
      <c r="D262" s="16" t="e">
        <f>Average!D262-Average!D495</f>
        <v>#VALUE!</v>
      </c>
      <c r="E262" s="16" t="e">
        <f>Average!E262-Average!E495</f>
        <v>#VALUE!</v>
      </c>
      <c r="F262" s="16" t="e">
        <f>Average!F262-Average!F495</f>
        <v>#VALUE!</v>
      </c>
      <c r="G262" s="16" t="e">
        <f>Average!G262-Average!G495</f>
        <v>#VALUE!</v>
      </c>
      <c r="H262" s="16" t="e">
        <f>Average!H262-Average!H495</f>
        <v>#VALUE!</v>
      </c>
      <c r="I262" s="16" t="e">
        <f>Average!I262-Average!I495</f>
        <v>#VALUE!</v>
      </c>
      <c r="J262" s="16" t="e">
        <f>Average!J262-Average!J495</f>
        <v>#VALUE!</v>
      </c>
      <c r="K262" s="16" t="e">
        <f>Average!K262-Average!K495</f>
        <v>#VALUE!</v>
      </c>
      <c r="L262" s="16" t="e">
        <f>Average!L262-Average!L495</f>
        <v>#VALUE!</v>
      </c>
      <c r="M262" s="16" t="e">
        <f>Average!M262-Average!M495</f>
        <v>#VALUE!</v>
      </c>
      <c r="N262" s="16" t="e">
        <f>Average!N262-Average!N495</f>
        <v>#VALUE!</v>
      </c>
    </row>
    <row r="263" spans="1:14" x14ac:dyDescent="0.2">
      <c r="A263" s="16">
        <f>Average!A263</f>
        <v>257</v>
      </c>
      <c r="B263" s="17" t="str">
        <f>Average!B263</f>
        <v>PTPRG</v>
      </c>
      <c r="C263" s="16" t="e">
        <f>Average!C263-Average!C495</f>
        <v>#VALUE!</v>
      </c>
      <c r="D263" s="16" t="e">
        <f>Average!D263-Average!D495</f>
        <v>#VALUE!</v>
      </c>
      <c r="E263" s="16" t="e">
        <f>Average!E263-Average!E495</f>
        <v>#VALUE!</v>
      </c>
      <c r="F263" s="16" t="e">
        <f>Average!F263-Average!F495</f>
        <v>#VALUE!</v>
      </c>
      <c r="G263" s="16" t="e">
        <f>Average!G263-Average!G495</f>
        <v>#VALUE!</v>
      </c>
      <c r="H263" s="16" t="e">
        <f>Average!H263-Average!H495</f>
        <v>#VALUE!</v>
      </c>
      <c r="I263" s="16" t="e">
        <f>Average!I263-Average!I495</f>
        <v>#VALUE!</v>
      </c>
      <c r="J263" s="16" t="e">
        <f>Average!J263-Average!J495</f>
        <v>#VALUE!</v>
      </c>
      <c r="K263" s="16" t="e">
        <f>Average!K263-Average!K495</f>
        <v>#VALUE!</v>
      </c>
      <c r="L263" s="16" t="e">
        <f>Average!L263-Average!L495</f>
        <v>#VALUE!</v>
      </c>
      <c r="M263" s="16" t="e">
        <f>Average!M263-Average!M495</f>
        <v>#VALUE!</v>
      </c>
      <c r="N263" s="16" t="e">
        <f>Average!N263-Average!N495</f>
        <v>#VALUE!</v>
      </c>
    </row>
    <row r="264" spans="1:14" x14ac:dyDescent="0.2">
      <c r="A264" s="16">
        <f>Average!A264</f>
        <v>258</v>
      </c>
      <c r="B264" s="17" t="str">
        <f>Average!B264</f>
        <v>PTPRK</v>
      </c>
      <c r="C264" s="16" t="e">
        <f>Average!C264-Average!C495</f>
        <v>#VALUE!</v>
      </c>
      <c r="D264" s="16" t="e">
        <f>Average!D264-Average!D495</f>
        <v>#VALUE!</v>
      </c>
      <c r="E264" s="16" t="e">
        <f>Average!E264-Average!E495</f>
        <v>#VALUE!</v>
      </c>
      <c r="F264" s="16" t="e">
        <f>Average!F264-Average!F495</f>
        <v>#VALUE!</v>
      </c>
      <c r="G264" s="16" t="e">
        <f>Average!G264-Average!G495</f>
        <v>#VALUE!</v>
      </c>
      <c r="H264" s="16" t="e">
        <f>Average!H264-Average!H495</f>
        <v>#VALUE!</v>
      </c>
      <c r="I264" s="16" t="e">
        <f>Average!I264-Average!I495</f>
        <v>#VALUE!</v>
      </c>
      <c r="J264" s="16" t="e">
        <f>Average!J264-Average!J495</f>
        <v>#VALUE!</v>
      </c>
      <c r="K264" s="16" t="e">
        <f>Average!K264-Average!K495</f>
        <v>#VALUE!</v>
      </c>
      <c r="L264" s="16" t="e">
        <f>Average!L264-Average!L495</f>
        <v>#VALUE!</v>
      </c>
      <c r="M264" s="16" t="e">
        <f>Average!M264-Average!M495</f>
        <v>#VALUE!</v>
      </c>
      <c r="N264" s="16" t="e">
        <f>Average!N264-Average!N495</f>
        <v>#VALUE!</v>
      </c>
    </row>
    <row r="265" spans="1:14" x14ac:dyDescent="0.2">
      <c r="A265" s="16">
        <f>Average!A265</f>
        <v>259</v>
      </c>
      <c r="B265" s="17" t="str">
        <f>Average!B265</f>
        <v>PTPRM</v>
      </c>
      <c r="C265" s="16" t="e">
        <f>Average!C265-Average!C495</f>
        <v>#VALUE!</v>
      </c>
      <c r="D265" s="16" t="e">
        <f>Average!D265-Average!D495</f>
        <v>#VALUE!</v>
      </c>
      <c r="E265" s="16" t="e">
        <f>Average!E265-Average!E495</f>
        <v>#VALUE!</v>
      </c>
      <c r="F265" s="16" t="e">
        <f>Average!F265-Average!F495</f>
        <v>#VALUE!</v>
      </c>
      <c r="G265" s="16" t="e">
        <f>Average!G265-Average!G495</f>
        <v>#VALUE!</v>
      </c>
      <c r="H265" s="16" t="e">
        <f>Average!H265-Average!H495</f>
        <v>#VALUE!</v>
      </c>
      <c r="I265" s="16" t="e">
        <f>Average!I265-Average!I495</f>
        <v>#VALUE!</v>
      </c>
      <c r="J265" s="16" t="e">
        <f>Average!J265-Average!J495</f>
        <v>#VALUE!</v>
      </c>
      <c r="K265" s="16" t="e">
        <f>Average!K265-Average!K495</f>
        <v>#VALUE!</v>
      </c>
      <c r="L265" s="16" t="e">
        <f>Average!L265-Average!L495</f>
        <v>#VALUE!</v>
      </c>
      <c r="M265" s="16" t="e">
        <f>Average!M265-Average!M495</f>
        <v>#VALUE!</v>
      </c>
      <c r="N265" s="16" t="e">
        <f>Average!N265-Average!N495</f>
        <v>#VALUE!</v>
      </c>
    </row>
    <row r="266" spans="1:14" x14ac:dyDescent="0.2">
      <c r="A266" s="16">
        <f>Average!A266</f>
        <v>260</v>
      </c>
      <c r="B266" s="17" t="str">
        <f>Average!B266</f>
        <v>PTPRZ</v>
      </c>
      <c r="C266" s="16" t="e">
        <f>Average!C266-Average!C495</f>
        <v>#VALUE!</v>
      </c>
      <c r="D266" s="16" t="e">
        <f>Average!D266-Average!D495</f>
        <v>#VALUE!</v>
      </c>
      <c r="E266" s="16" t="e">
        <f>Average!E266-Average!E495</f>
        <v>#VALUE!</v>
      </c>
      <c r="F266" s="16" t="e">
        <f>Average!F266-Average!F495</f>
        <v>#VALUE!</v>
      </c>
      <c r="G266" s="16" t="e">
        <f>Average!G266-Average!G495</f>
        <v>#VALUE!</v>
      </c>
      <c r="H266" s="16" t="e">
        <f>Average!H266-Average!H495</f>
        <v>#VALUE!</v>
      </c>
      <c r="I266" s="16" t="e">
        <f>Average!I266-Average!I495</f>
        <v>#VALUE!</v>
      </c>
      <c r="J266" s="16" t="e">
        <f>Average!J266-Average!J495</f>
        <v>#VALUE!</v>
      </c>
      <c r="K266" s="16" t="e">
        <f>Average!K266-Average!K495</f>
        <v>#VALUE!</v>
      </c>
      <c r="L266" s="16" t="e">
        <f>Average!L266-Average!L495</f>
        <v>#VALUE!</v>
      </c>
      <c r="M266" s="16" t="e">
        <f>Average!M266-Average!M495</f>
        <v>#VALUE!</v>
      </c>
      <c r="N266" s="16" t="e">
        <f>Average!N266-Average!N495</f>
        <v>#VALUE!</v>
      </c>
    </row>
    <row r="267" spans="1:14" x14ac:dyDescent="0.2">
      <c r="A267" s="16">
        <f>Average!A267</f>
        <v>261</v>
      </c>
      <c r="B267" s="17" t="str">
        <f>Average!B267</f>
        <v>PZP</v>
      </c>
      <c r="C267" s="16" t="e">
        <f>Average!C267-Average!C495</f>
        <v>#VALUE!</v>
      </c>
      <c r="D267" s="16" t="e">
        <f>Average!D267-Average!D495</f>
        <v>#VALUE!</v>
      </c>
      <c r="E267" s="16" t="e">
        <f>Average!E267-Average!E495</f>
        <v>#VALUE!</v>
      </c>
      <c r="F267" s="16" t="e">
        <f>Average!F267-Average!F495</f>
        <v>#VALUE!</v>
      </c>
      <c r="G267" s="16" t="e">
        <f>Average!G267-Average!G495</f>
        <v>#VALUE!</v>
      </c>
      <c r="H267" s="16" t="e">
        <f>Average!H267-Average!H495</f>
        <v>#VALUE!</v>
      </c>
      <c r="I267" s="16" t="e">
        <f>Average!I267-Average!I495</f>
        <v>#VALUE!</v>
      </c>
      <c r="J267" s="16" t="e">
        <f>Average!J267-Average!J495</f>
        <v>#VALUE!</v>
      </c>
      <c r="K267" s="16" t="e">
        <f>Average!K267-Average!K495</f>
        <v>#VALUE!</v>
      </c>
      <c r="L267" s="16" t="e">
        <f>Average!L267-Average!L495</f>
        <v>#VALUE!</v>
      </c>
      <c r="M267" s="16" t="e">
        <f>Average!M267-Average!M495</f>
        <v>#VALUE!</v>
      </c>
      <c r="N267" s="16" t="e">
        <f>Average!N267-Average!N495</f>
        <v>#VALUE!</v>
      </c>
    </row>
    <row r="268" spans="1:14" x14ac:dyDescent="0.2">
      <c r="A268" s="16">
        <f>Average!A268</f>
        <v>262</v>
      </c>
      <c r="B268" s="17" t="str">
        <f>Average!B268</f>
        <v>QARS</v>
      </c>
      <c r="C268" s="16" t="e">
        <f>Average!C268-Average!C495</f>
        <v>#VALUE!</v>
      </c>
      <c r="D268" s="16" t="e">
        <f>Average!D268-Average!D495</f>
        <v>#VALUE!</v>
      </c>
      <c r="E268" s="16" t="e">
        <f>Average!E268-Average!E495</f>
        <v>#VALUE!</v>
      </c>
      <c r="F268" s="16" t="e">
        <f>Average!F268-Average!F495</f>
        <v>#VALUE!</v>
      </c>
      <c r="G268" s="16" t="e">
        <f>Average!G268-Average!G495</f>
        <v>#VALUE!</v>
      </c>
      <c r="H268" s="16" t="e">
        <f>Average!H268-Average!H495</f>
        <v>#VALUE!</v>
      </c>
      <c r="I268" s="16" t="e">
        <f>Average!I268-Average!I495</f>
        <v>#VALUE!</v>
      </c>
      <c r="J268" s="16" t="e">
        <f>Average!J268-Average!J495</f>
        <v>#VALUE!</v>
      </c>
      <c r="K268" s="16" t="e">
        <f>Average!K268-Average!K495</f>
        <v>#VALUE!</v>
      </c>
      <c r="L268" s="16" t="e">
        <f>Average!L268-Average!L495</f>
        <v>#VALUE!</v>
      </c>
      <c r="M268" s="16" t="e">
        <f>Average!M268-Average!M495</f>
        <v>#VALUE!</v>
      </c>
      <c r="N268" s="16" t="e">
        <f>Average!N268-Average!N495</f>
        <v>#VALUE!</v>
      </c>
    </row>
    <row r="269" spans="1:14" x14ac:dyDescent="0.2">
      <c r="A269" s="16">
        <f>Average!A269</f>
        <v>263</v>
      </c>
      <c r="B269" s="17" t="str">
        <f>Average!B269</f>
        <v>QDPR</v>
      </c>
      <c r="C269" s="16" t="e">
        <f>Average!C269-Average!C495</f>
        <v>#VALUE!</v>
      </c>
      <c r="D269" s="16" t="e">
        <f>Average!D269-Average!D495</f>
        <v>#VALUE!</v>
      </c>
      <c r="E269" s="16" t="e">
        <f>Average!E269-Average!E495</f>
        <v>#VALUE!</v>
      </c>
      <c r="F269" s="16" t="e">
        <f>Average!F269-Average!F495</f>
        <v>#VALUE!</v>
      </c>
      <c r="G269" s="16" t="e">
        <f>Average!G269-Average!G495</f>
        <v>#VALUE!</v>
      </c>
      <c r="H269" s="16" t="e">
        <f>Average!H269-Average!H495</f>
        <v>#VALUE!</v>
      </c>
      <c r="I269" s="16" t="e">
        <f>Average!I269-Average!I495</f>
        <v>#VALUE!</v>
      </c>
      <c r="J269" s="16" t="e">
        <f>Average!J269-Average!J495</f>
        <v>#VALUE!</v>
      </c>
      <c r="K269" s="16" t="e">
        <f>Average!K269-Average!K495</f>
        <v>#VALUE!</v>
      </c>
      <c r="L269" s="16" t="e">
        <f>Average!L269-Average!L495</f>
        <v>#VALUE!</v>
      </c>
      <c r="M269" s="16" t="e">
        <f>Average!M269-Average!M495</f>
        <v>#VALUE!</v>
      </c>
      <c r="N269" s="16" t="e">
        <f>Average!N269-Average!N495</f>
        <v>#VALUE!</v>
      </c>
    </row>
    <row r="270" spans="1:14" x14ac:dyDescent="0.2">
      <c r="A270" s="16">
        <f>Average!A270</f>
        <v>264</v>
      </c>
      <c r="B270" s="17" t="str">
        <f>Average!B270</f>
        <v>QPRT</v>
      </c>
      <c r="C270" s="16" t="e">
        <f>Average!C270-Average!C495</f>
        <v>#VALUE!</v>
      </c>
      <c r="D270" s="16" t="e">
        <f>Average!D270-Average!D495</f>
        <v>#VALUE!</v>
      </c>
      <c r="E270" s="16" t="e">
        <f>Average!E270-Average!E495</f>
        <v>#VALUE!</v>
      </c>
      <c r="F270" s="16" t="e">
        <f>Average!F270-Average!F495</f>
        <v>#VALUE!</v>
      </c>
      <c r="G270" s="16" t="e">
        <f>Average!G270-Average!G495</f>
        <v>#VALUE!</v>
      </c>
      <c r="H270" s="16" t="e">
        <f>Average!H270-Average!H495</f>
        <v>#VALUE!</v>
      </c>
      <c r="I270" s="16" t="e">
        <f>Average!I270-Average!I495</f>
        <v>#VALUE!</v>
      </c>
      <c r="J270" s="16" t="e">
        <f>Average!J270-Average!J495</f>
        <v>#VALUE!</v>
      </c>
      <c r="K270" s="16" t="e">
        <f>Average!K270-Average!K495</f>
        <v>#VALUE!</v>
      </c>
      <c r="L270" s="16" t="e">
        <f>Average!L270-Average!L495</f>
        <v>#VALUE!</v>
      </c>
      <c r="M270" s="16" t="e">
        <f>Average!M270-Average!M495</f>
        <v>#VALUE!</v>
      </c>
      <c r="N270" s="16" t="e">
        <f>Average!N270-Average!N495</f>
        <v>#VALUE!</v>
      </c>
    </row>
    <row r="271" spans="1:14" x14ac:dyDescent="0.2">
      <c r="A271" s="16">
        <f>Average!A271</f>
        <v>265</v>
      </c>
      <c r="B271" s="17" t="str">
        <f>Average!B271</f>
        <v>Quiescin Q6</v>
      </c>
      <c r="C271" s="16" t="e">
        <f>Average!C271-Average!C495</f>
        <v>#VALUE!</v>
      </c>
      <c r="D271" s="16" t="e">
        <f>Average!D271-Average!D495</f>
        <v>#VALUE!</v>
      </c>
      <c r="E271" s="16" t="e">
        <f>Average!E271-Average!E495</f>
        <v>#VALUE!</v>
      </c>
      <c r="F271" s="16" t="e">
        <f>Average!F271-Average!F495</f>
        <v>#VALUE!</v>
      </c>
      <c r="G271" s="16" t="e">
        <f>Average!G271-Average!G495</f>
        <v>#VALUE!</v>
      </c>
      <c r="H271" s="16" t="e">
        <f>Average!H271-Average!H495</f>
        <v>#VALUE!</v>
      </c>
      <c r="I271" s="16" t="e">
        <f>Average!I271-Average!I495</f>
        <v>#VALUE!</v>
      </c>
      <c r="J271" s="16" t="e">
        <f>Average!J271-Average!J495</f>
        <v>#VALUE!</v>
      </c>
      <c r="K271" s="16" t="e">
        <f>Average!K271-Average!K495</f>
        <v>#VALUE!</v>
      </c>
      <c r="L271" s="16" t="e">
        <f>Average!L271-Average!L495</f>
        <v>#VALUE!</v>
      </c>
      <c r="M271" s="16" t="e">
        <f>Average!M271-Average!M495</f>
        <v>#VALUE!</v>
      </c>
      <c r="N271" s="16" t="e">
        <f>Average!N271-Average!N495</f>
        <v>#VALUE!</v>
      </c>
    </row>
    <row r="272" spans="1:14" x14ac:dyDescent="0.2">
      <c r="A272" s="16">
        <f>Average!A272</f>
        <v>266</v>
      </c>
      <c r="B272" s="17" t="str">
        <f>Average!B272</f>
        <v xml:space="preserve">RanGAP1 </v>
      </c>
      <c r="C272" s="16" t="e">
        <f>Average!C272-Average!C495</f>
        <v>#VALUE!</v>
      </c>
      <c r="D272" s="16" t="e">
        <f>Average!D272-Average!D495</f>
        <v>#VALUE!</v>
      </c>
      <c r="E272" s="16" t="e">
        <f>Average!E272-Average!E495</f>
        <v>#VALUE!</v>
      </c>
      <c r="F272" s="16" t="e">
        <f>Average!F272-Average!F495</f>
        <v>#VALUE!</v>
      </c>
      <c r="G272" s="16" t="e">
        <f>Average!G272-Average!G495</f>
        <v>#VALUE!</v>
      </c>
      <c r="H272" s="16" t="e">
        <f>Average!H272-Average!H495</f>
        <v>#VALUE!</v>
      </c>
      <c r="I272" s="16" t="e">
        <f>Average!I272-Average!I495</f>
        <v>#VALUE!</v>
      </c>
      <c r="J272" s="16" t="e">
        <f>Average!J272-Average!J495</f>
        <v>#VALUE!</v>
      </c>
      <c r="K272" s="16" t="e">
        <f>Average!K272-Average!K495</f>
        <v>#VALUE!</v>
      </c>
      <c r="L272" s="16" t="e">
        <f>Average!L272-Average!L495</f>
        <v>#VALUE!</v>
      </c>
      <c r="M272" s="16" t="e">
        <f>Average!M272-Average!M495</f>
        <v>#VALUE!</v>
      </c>
      <c r="N272" s="16" t="e">
        <f>Average!N272-Average!N495</f>
        <v>#VALUE!</v>
      </c>
    </row>
    <row r="273" spans="1:14" x14ac:dyDescent="0.2">
      <c r="A273" s="16">
        <f>Average!A273</f>
        <v>267</v>
      </c>
      <c r="B273" s="17" t="str">
        <f>Average!B273</f>
        <v>RAP1B</v>
      </c>
      <c r="C273" s="16" t="e">
        <f>Average!C273-Average!C495</f>
        <v>#VALUE!</v>
      </c>
      <c r="D273" s="16" t="e">
        <f>Average!D273-Average!D495</f>
        <v>#VALUE!</v>
      </c>
      <c r="E273" s="16" t="e">
        <f>Average!E273-Average!E495</f>
        <v>#VALUE!</v>
      </c>
      <c r="F273" s="16" t="e">
        <f>Average!F273-Average!F495</f>
        <v>#VALUE!</v>
      </c>
      <c r="G273" s="16" t="e">
        <f>Average!G273-Average!G495</f>
        <v>#VALUE!</v>
      </c>
      <c r="H273" s="16" t="e">
        <f>Average!H273-Average!H495</f>
        <v>#VALUE!</v>
      </c>
      <c r="I273" s="16" t="e">
        <f>Average!I273-Average!I495</f>
        <v>#VALUE!</v>
      </c>
      <c r="J273" s="16" t="e">
        <f>Average!J273-Average!J495</f>
        <v>#VALUE!</v>
      </c>
      <c r="K273" s="16" t="e">
        <f>Average!K273-Average!K495</f>
        <v>#VALUE!</v>
      </c>
      <c r="L273" s="16" t="e">
        <f>Average!L273-Average!L495</f>
        <v>#VALUE!</v>
      </c>
      <c r="M273" s="16" t="e">
        <f>Average!M273-Average!M495</f>
        <v>#VALUE!</v>
      </c>
      <c r="N273" s="16" t="e">
        <f>Average!N273-Average!N495</f>
        <v>#VALUE!</v>
      </c>
    </row>
    <row r="274" spans="1:14" x14ac:dyDescent="0.2">
      <c r="A274" s="16">
        <f>Average!A274</f>
        <v>268</v>
      </c>
      <c r="B274" s="17" t="str">
        <f>Average!B274</f>
        <v xml:space="preserve">Rbm15 </v>
      </c>
      <c r="C274" s="16" t="e">
        <f>Average!C274-Average!C495</f>
        <v>#VALUE!</v>
      </c>
      <c r="D274" s="16" t="e">
        <f>Average!D274-Average!D495</f>
        <v>#VALUE!</v>
      </c>
      <c r="E274" s="16" t="e">
        <f>Average!E274-Average!E495</f>
        <v>#VALUE!</v>
      </c>
      <c r="F274" s="16" t="e">
        <f>Average!F274-Average!F495</f>
        <v>#VALUE!</v>
      </c>
      <c r="G274" s="16" t="e">
        <f>Average!G274-Average!G495</f>
        <v>#VALUE!</v>
      </c>
      <c r="H274" s="16" t="e">
        <f>Average!H274-Average!H495</f>
        <v>#VALUE!</v>
      </c>
      <c r="I274" s="16" t="e">
        <f>Average!I274-Average!I495</f>
        <v>#VALUE!</v>
      </c>
      <c r="J274" s="16" t="e">
        <f>Average!J274-Average!J495</f>
        <v>#VALUE!</v>
      </c>
      <c r="K274" s="16" t="e">
        <f>Average!K274-Average!K495</f>
        <v>#VALUE!</v>
      </c>
      <c r="L274" s="16" t="e">
        <f>Average!L274-Average!L495</f>
        <v>#VALUE!</v>
      </c>
      <c r="M274" s="16" t="e">
        <f>Average!M274-Average!M495</f>
        <v>#VALUE!</v>
      </c>
      <c r="N274" s="16" t="e">
        <f>Average!N274-Average!N495</f>
        <v>#VALUE!</v>
      </c>
    </row>
    <row r="275" spans="1:14" x14ac:dyDescent="0.2">
      <c r="A275" s="16">
        <f>Average!A275</f>
        <v>269</v>
      </c>
      <c r="B275" s="17" t="str">
        <f>Average!B275</f>
        <v xml:space="preserve">RCL  </v>
      </c>
      <c r="C275" s="16" t="e">
        <f>Average!C275-Average!C495</f>
        <v>#VALUE!</v>
      </c>
      <c r="D275" s="16" t="e">
        <f>Average!D275-Average!D495</f>
        <v>#VALUE!</v>
      </c>
      <c r="E275" s="16" t="e">
        <f>Average!E275-Average!E495</f>
        <v>#VALUE!</v>
      </c>
      <c r="F275" s="16" t="e">
        <f>Average!F275-Average!F495</f>
        <v>#VALUE!</v>
      </c>
      <c r="G275" s="16" t="e">
        <f>Average!G275-Average!G495</f>
        <v>#VALUE!</v>
      </c>
      <c r="H275" s="16" t="e">
        <f>Average!H275-Average!H495</f>
        <v>#VALUE!</v>
      </c>
      <c r="I275" s="16" t="e">
        <f>Average!I275-Average!I495</f>
        <v>#VALUE!</v>
      </c>
      <c r="J275" s="16" t="e">
        <f>Average!J275-Average!J495</f>
        <v>#VALUE!</v>
      </c>
      <c r="K275" s="16" t="e">
        <f>Average!K275-Average!K495</f>
        <v>#VALUE!</v>
      </c>
      <c r="L275" s="16" t="e">
        <f>Average!L275-Average!L495</f>
        <v>#VALUE!</v>
      </c>
      <c r="M275" s="16" t="e">
        <f>Average!M275-Average!M495</f>
        <v>#VALUE!</v>
      </c>
      <c r="N275" s="16" t="e">
        <f>Average!N275-Average!N495</f>
        <v>#VALUE!</v>
      </c>
    </row>
    <row r="276" spans="1:14" x14ac:dyDescent="0.2">
      <c r="A276" s="16">
        <f>Average!A276</f>
        <v>270</v>
      </c>
      <c r="B276" s="17" t="str">
        <f>Average!B276</f>
        <v>RECQ4</v>
      </c>
      <c r="C276" s="16" t="e">
        <f>Average!C276-Average!C495</f>
        <v>#VALUE!</v>
      </c>
      <c r="D276" s="16" t="e">
        <f>Average!D276-Average!D495</f>
        <v>#VALUE!</v>
      </c>
      <c r="E276" s="16" t="e">
        <f>Average!E276-Average!E495</f>
        <v>#VALUE!</v>
      </c>
      <c r="F276" s="16" t="e">
        <f>Average!F276-Average!F495</f>
        <v>#VALUE!</v>
      </c>
      <c r="G276" s="16" t="e">
        <f>Average!G276-Average!G495</f>
        <v>#VALUE!</v>
      </c>
      <c r="H276" s="16" t="e">
        <f>Average!H276-Average!H495</f>
        <v>#VALUE!</v>
      </c>
      <c r="I276" s="16" t="e">
        <f>Average!I276-Average!I495</f>
        <v>#VALUE!</v>
      </c>
      <c r="J276" s="16" t="e">
        <f>Average!J276-Average!J495</f>
        <v>#VALUE!</v>
      </c>
      <c r="K276" s="16" t="e">
        <f>Average!K276-Average!K495</f>
        <v>#VALUE!</v>
      </c>
      <c r="L276" s="16" t="e">
        <f>Average!L276-Average!L495</f>
        <v>#VALUE!</v>
      </c>
      <c r="M276" s="16" t="e">
        <f>Average!M276-Average!M495</f>
        <v>#VALUE!</v>
      </c>
      <c r="N276" s="16" t="e">
        <f>Average!N276-Average!N495</f>
        <v>#VALUE!</v>
      </c>
    </row>
    <row r="277" spans="1:14" x14ac:dyDescent="0.2">
      <c r="A277" s="16">
        <f>Average!A277</f>
        <v>271</v>
      </c>
      <c r="B277" s="17" t="str">
        <f>Average!B277</f>
        <v>Reg3A</v>
      </c>
      <c r="C277" s="16" t="e">
        <f>Average!C277-Average!C495</f>
        <v>#VALUE!</v>
      </c>
      <c r="D277" s="16" t="e">
        <f>Average!D277-Average!D495</f>
        <v>#VALUE!</v>
      </c>
      <c r="E277" s="16" t="e">
        <f>Average!E277-Average!E495</f>
        <v>#VALUE!</v>
      </c>
      <c r="F277" s="16" t="e">
        <f>Average!F277-Average!F495</f>
        <v>#VALUE!</v>
      </c>
      <c r="G277" s="16" t="e">
        <f>Average!G277-Average!G495</f>
        <v>#VALUE!</v>
      </c>
      <c r="H277" s="16" t="e">
        <f>Average!H277-Average!H495</f>
        <v>#VALUE!</v>
      </c>
      <c r="I277" s="16" t="e">
        <f>Average!I277-Average!I495</f>
        <v>#VALUE!</v>
      </c>
      <c r="J277" s="16" t="e">
        <f>Average!J277-Average!J495</f>
        <v>#VALUE!</v>
      </c>
      <c r="K277" s="16" t="e">
        <f>Average!K277-Average!K495</f>
        <v>#VALUE!</v>
      </c>
      <c r="L277" s="16" t="e">
        <f>Average!L277-Average!L495</f>
        <v>#VALUE!</v>
      </c>
      <c r="M277" s="16" t="e">
        <f>Average!M277-Average!M495</f>
        <v>#VALUE!</v>
      </c>
      <c r="N277" s="16" t="e">
        <f>Average!N277-Average!N495</f>
        <v>#VALUE!</v>
      </c>
    </row>
    <row r="278" spans="1:14" x14ac:dyDescent="0.2">
      <c r="A278" s="16">
        <f>Average!A278</f>
        <v>272</v>
      </c>
      <c r="B278" s="17" t="str">
        <f>Average!B278</f>
        <v>REV3L</v>
      </c>
      <c r="C278" s="16" t="e">
        <f>Average!C278-Average!C495</f>
        <v>#VALUE!</v>
      </c>
      <c r="D278" s="16" t="e">
        <f>Average!D278-Average!D495</f>
        <v>#VALUE!</v>
      </c>
      <c r="E278" s="16" t="e">
        <f>Average!E278-Average!E495</f>
        <v>#VALUE!</v>
      </c>
      <c r="F278" s="16" t="e">
        <f>Average!F278-Average!F495</f>
        <v>#VALUE!</v>
      </c>
      <c r="G278" s="16" t="e">
        <f>Average!G278-Average!G495</f>
        <v>#VALUE!</v>
      </c>
      <c r="H278" s="16" t="e">
        <f>Average!H278-Average!H495</f>
        <v>#VALUE!</v>
      </c>
      <c r="I278" s="16" t="e">
        <f>Average!I278-Average!I495</f>
        <v>#VALUE!</v>
      </c>
      <c r="J278" s="16" t="e">
        <f>Average!J278-Average!J495</f>
        <v>#VALUE!</v>
      </c>
      <c r="K278" s="16" t="e">
        <f>Average!K278-Average!K495</f>
        <v>#VALUE!</v>
      </c>
      <c r="L278" s="16" t="e">
        <f>Average!L278-Average!L495</f>
        <v>#VALUE!</v>
      </c>
      <c r="M278" s="16" t="e">
        <f>Average!M278-Average!M495</f>
        <v>#VALUE!</v>
      </c>
      <c r="N278" s="16" t="e">
        <f>Average!N278-Average!N495</f>
        <v>#VALUE!</v>
      </c>
    </row>
    <row r="279" spans="1:14" x14ac:dyDescent="0.2">
      <c r="A279" s="16">
        <f>Average!A279</f>
        <v>273</v>
      </c>
      <c r="B279" s="17" t="str">
        <f>Average!B279</f>
        <v xml:space="preserve">RHOC </v>
      </c>
      <c r="C279" s="16" t="e">
        <f>Average!C279-Average!C495</f>
        <v>#VALUE!</v>
      </c>
      <c r="D279" s="16" t="e">
        <f>Average!D279-Average!D495</f>
        <v>#VALUE!</v>
      </c>
      <c r="E279" s="16" t="e">
        <f>Average!E279-Average!E495</f>
        <v>#VALUE!</v>
      </c>
      <c r="F279" s="16" t="e">
        <f>Average!F279-Average!F495</f>
        <v>#VALUE!</v>
      </c>
      <c r="G279" s="16" t="e">
        <f>Average!G279-Average!G495</f>
        <v>#VALUE!</v>
      </c>
      <c r="H279" s="16" t="e">
        <f>Average!H279-Average!H495</f>
        <v>#VALUE!</v>
      </c>
      <c r="I279" s="16" t="e">
        <f>Average!I279-Average!I495</f>
        <v>#VALUE!</v>
      </c>
      <c r="J279" s="16" t="e">
        <f>Average!J279-Average!J495</f>
        <v>#VALUE!</v>
      </c>
      <c r="K279" s="16" t="e">
        <f>Average!K279-Average!K495</f>
        <v>#VALUE!</v>
      </c>
      <c r="L279" s="16" t="e">
        <f>Average!L279-Average!L495</f>
        <v>#VALUE!</v>
      </c>
      <c r="M279" s="16" t="e">
        <f>Average!M279-Average!M495</f>
        <v>#VALUE!</v>
      </c>
      <c r="N279" s="16" t="e">
        <f>Average!N279-Average!N495</f>
        <v>#VALUE!</v>
      </c>
    </row>
    <row r="280" spans="1:14" x14ac:dyDescent="0.2">
      <c r="A280" s="16">
        <f>Average!A280</f>
        <v>274</v>
      </c>
      <c r="B280" s="17" t="str">
        <f>Average!B280</f>
        <v>RHOG</v>
      </c>
      <c r="C280" s="16" t="e">
        <f>Average!C280-Average!C495</f>
        <v>#VALUE!</v>
      </c>
      <c r="D280" s="16" t="e">
        <f>Average!D280-Average!D495</f>
        <v>#VALUE!</v>
      </c>
      <c r="E280" s="16" t="e">
        <f>Average!E280-Average!E495</f>
        <v>#VALUE!</v>
      </c>
      <c r="F280" s="16" t="e">
        <f>Average!F280-Average!F495</f>
        <v>#VALUE!</v>
      </c>
      <c r="G280" s="16" t="e">
        <f>Average!G280-Average!G495</f>
        <v>#VALUE!</v>
      </c>
      <c r="H280" s="16" t="e">
        <f>Average!H280-Average!H495</f>
        <v>#VALUE!</v>
      </c>
      <c r="I280" s="16" t="e">
        <f>Average!I280-Average!I495</f>
        <v>#VALUE!</v>
      </c>
      <c r="J280" s="16" t="e">
        <f>Average!J280-Average!J495</f>
        <v>#VALUE!</v>
      </c>
      <c r="K280" s="16" t="e">
        <f>Average!K280-Average!K495</f>
        <v>#VALUE!</v>
      </c>
      <c r="L280" s="16" t="e">
        <f>Average!L280-Average!L495</f>
        <v>#VALUE!</v>
      </c>
      <c r="M280" s="16" t="e">
        <f>Average!M280-Average!M495</f>
        <v>#VALUE!</v>
      </c>
      <c r="N280" s="16" t="e">
        <f>Average!N280-Average!N495</f>
        <v>#VALUE!</v>
      </c>
    </row>
    <row r="281" spans="1:14" x14ac:dyDescent="0.2">
      <c r="A281" s="16">
        <f>Average!A281</f>
        <v>275</v>
      </c>
      <c r="B281" s="17" t="str">
        <f>Average!B281</f>
        <v>Ribonuclease A</v>
      </c>
      <c r="C281" s="16" t="e">
        <f>Average!C281-Average!C495</f>
        <v>#VALUE!</v>
      </c>
      <c r="D281" s="16" t="e">
        <f>Average!D281-Average!D495</f>
        <v>#VALUE!</v>
      </c>
      <c r="E281" s="16" t="e">
        <f>Average!E281-Average!E495</f>
        <v>#VALUE!</v>
      </c>
      <c r="F281" s="16" t="e">
        <f>Average!F281-Average!F495</f>
        <v>#VALUE!</v>
      </c>
      <c r="G281" s="16" t="e">
        <f>Average!G281-Average!G495</f>
        <v>#VALUE!</v>
      </c>
      <c r="H281" s="16" t="e">
        <f>Average!H281-Average!H495</f>
        <v>#VALUE!</v>
      </c>
      <c r="I281" s="16" t="e">
        <f>Average!I281-Average!I495</f>
        <v>#VALUE!</v>
      </c>
      <c r="J281" s="16" t="e">
        <f>Average!J281-Average!J495</f>
        <v>#VALUE!</v>
      </c>
      <c r="K281" s="16" t="e">
        <f>Average!K281-Average!K495</f>
        <v>#VALUE!</v>
      </c>
      <c r="L281" s="16" t="e">
        <f>Average!L281-Average!L495</f>
        <v>#VALUE!</v>
      </c>
      <c r="M281" s="16" t="e">
        <f>Average!M281-Average!M495</f>
        <v>#VALUE!</v>
      </c>
      <c r="N281" s="16" t="e">
        <f>Average!N281-Average!N495</f>
        <v>#VALUE!</v>
      </c>
    </row>
    <row r="282" spans="1:14" x14ac:dyDescent="0.2">
      <c r="A282" s="16">
        <f>Average!A282</f>
        <v>276</v>
      </c>
      <c r="B282" s="17" t="str">
        <f>Average!B282</f>
        <v>Ribonuclease T2</v>
      </c>
      <c r="C282" s="16" t="e">
        <f>Average!C282-Average!C495</f>
        <v>#VALUE!</v>
      </c>
      <c r="D282" s="16" t="e">
        <f>Average!D282-Average!D495</f>
        <v>#VALUE!</v>
      </c>
      <c r="E282" s="16" t="e">
        <f>Average!E282-Average!E495</f>
        <v>#VALUE!</v>
      </c>
      <c r="F282" s="16" t="e">
        <f>Average!F282-Average!F495</f>
        <v>#VALUE!</v>
      </c>
      <c r="G282" s="16" t="e">
        <f>Average!G282-Average!G495</f>
        <v>#VALUE!</v>
      </c>
      <c r="H282" s="16" t="e">
        <f>Average!H282-Average!H495</f>
        <v>#VALUE!</v>
      </c>
      <c r="I282" s="16" t="e">
        <f>Average!I282-Average!I495</f>
        <v>#VALUE!</v>
      </c>
      <c r="J282" s="16" t="e">
        <f>Average!J282-Average!J495</f>
        <v>#VALUE!</v>
      </c>
      <c r="K282" s="16" t="e">
        <f>Average!K282-Average!K495</f>
        <v>#VALUE!</v>
      </c>
      <c r="L282" s="16" t="e">
        <f>Average!L282-Average!L495</f>
        <v>#VALUE!</v>
      </c>
      <c r="M282" s="16" t="e">
        <f>Average!M282-Average!M495</f>
        <v>#VALUE!</v>
      </c>
      <c r="N282" s="16" t="e">
        <f>Average!N282-Average!N495</f>
        <v>#VALUE!</v>
      </c>
    </row>
    <row r="283" spans="1:14" x14ac:dyDescent="0.2">
      <c r="A283" s="16">
        <f>Average!A283</f>
        <v>277</v>
      </c>
      <c r="B283" s="17" t="str">
        <f>Average!B283</f>
        <v xml:space="preserve">RLF </v>
      </c>
      <c r="C283" s="16" t="e">
        <f>Average!C283-Average!C495</f>
        <v>#VALUE!</v>
      </c>
      <c r="D283" s="16" t="e">
        <f>Average!D283-Average!D495</f>
        <v>#VALUE!</v>
      </c>
      <c r="E283" s="16" t="e">
        <f>Average!E283-Average!E495</f>
        <v>#VALUE!</v>
      </c>
      <c r="F283" s="16" t="e">
        <f>Average!F283-Average!F495</f>
        <v>#VALUE!</v>
      </c>
      <c r="G283" s="16" t="e">
        <f>Average!G283-Average!G495</f>
        <v>#VALUE!</v>
      </c>
      <c r="H283" s="16" t="e">
        <f>Average!H283-Average!H495</f>
        <v>#VALUE!</v>
      </c>
      <c r="I283" s="16" t="e">
        <f>Average!I283-Average!I495</f>
        <v>#VALUE!</v>
      </c>
      <c r="J283" s="16" t="e">
        <f>Average!J283-Average!J495</f>
        <v>#VALUE!</v>
      </c>
      <c r="K283" s="16" t="e">
        <f>Average!K283-Average!K495</f>
        <v>#VALUE!</v>
      </c>
      <c r="L283" s="16" t="e">
        <f>Average!L283-Average!L495</f>
        <v>#VALUE!</v>
      </c>
      <c r="M283" s="16" t="e">
        <f>Average!M283-Average!M495</f>
        <v>#VALUE!</v>
      </c>
      <c r="N283" s="16" t="e">
        <f>Average!N283-Average!N495</f>
        <v>#VALUE!</v>
      </c>
    </row>
    <row r="284" spans="1:14" x14ac:dyDescent="0.2">
      <c r="A284" s="16">
        <f>Average!A284</f>
        <v>278</v>
      </c>
      <c r="B284" s="17" t="str">
        <f>Average!B284</f>
        <v>RNASE4</v>
      </c>
      <c r="C284" s="16" t="e">
        <f>Average!C284-Average!C495</f>
        <v>#VALUE!</v>
      </c>
      <c r="D284" s="16" t="e">
        <f>Average!D284-Average!D495</f>
        <v>#VALUE!</v>
      </c>
      <c r="E284" s="16" t="e">
        <f>Average!E284-Average!E495</f>
        <v>#VALUE!</v>
      </c>
      <c r="F284" s="16" t="e">
        <f>Average!F284-Average!F495</f>
        <v>#VALUE!</v>
      </c>
      <c r="G284" s="16" t="e">
        <f>Average!G284-Average!G495</f>
        <v>#VALUE!</v>
      </c>
      <c r="H284" s="16" t="e">
        <f>Average!H284-Average!H495</f>
        <v>#VALUE!</v>
      </c>
      <c r="I284" s="16" t="e">
        <f>Average!I284-Average!I495</f>
        <v>#VALUE!</v>
      </c>
      <c r="J284" s="16" t="e">
        <f>Average!J284-Average!J495</f>
        <v>#VALUE!</v>
      </c>
      <c r="K284" s="16" t="e">
        <f>Average!K284-Average!K495</f>
        <v>#VALUE!</v>
      </c>
      <c r="L284" s="16" t="e">
        <f>Average!L284-Average!L495</f>
        <v>#VALUE!</v>
      </c>
      <c r="M284" s="16" t="e">
        <f>Average!M284-Average!M495</f>
        <v>#VALUE!</v>
      </c>
      <c r="N284" s="16" t="e">
        <f>Average!N284-Average!N495</f>
        <v>#VALUE!</v>
      </c>
    </row>
    <row r="285" spans="1:14" x14ac:dyDescent="0.2">
      <c r="A285" s="16">
        <f>Average!A285</f>
        <v>279</v>
      </c>
      <c r="B285" s="17" t="str">
        <f>Average!B285</f>
        <v>Rnose2</v>
      </c>
      <c r="C285" s="16" t="e">
        <f>Average!C285-Average!C495</f>
        <v>#VALUE!</v>
      </c>
      <c r="D285" s="16" t="e">
        <f>Average!D285-Average!D495</f>
        <v>#VALUE!</v>
      </c>
      <c r="E285" s="16" t="e">
        <f>Average!E285-Average!E495</f>
        <v>#VALUE!</v>
      </c>
      <c r="F285" s="16" t="e">
        <f>Average!F285-Average!F495</f>
        <v>#VALUE!</v>
      </c>
      <c r="G285" s="16" t="e">
        <f>Average!G285-Average!G495</f>
        <v>#VALUE!</v>
      </c>
      <c r="H285" s="16" t="e">
        <f>Average!H285-Average!H495</f>
        <v>#VALUE!</v>
      </c>
      <c r="I285" s="16" t="e">
        <f>Average!I285-Average!I495</f>
        <v>#VALUE!</v>
      </c>
      <c r="J285" s="16" t="e">
        <f>Average!J285-Average!J495</f>
        <v>#VALUE!</v>
      </c>
      <c r="K285" s="16" t="e">
        <f>Average!K285-Average!K495</f>
        <v>#VALUE!</v>
      </c>
      <c r="L285" s="16" t="e">
        <f>Average!L285-Average!L495</f>
        <v>#VALUE!</v>
      </c>
      <c r="M285" s="16" t="e">
        <f>Average!M285-Average!M495</f>
        <v>#VALUE!</v>
      </c>
      <c r="N285" s="16" t="e">
        <f>Average!N285-Average!N495</f>
        <v>#VALUE!</v>
      </c>
    </row>
    <row r="286" spans="1:14" x14ac:dyDescent="0.2">
      <c r="A286" s="16">
        <f>Average!A286</f>
        <v>280</v>
      </c>
      <c r="B286" s="17" t="str">
        <f>Average!B286</f>
        <v>RP1</v>
      </c>
      <c r="C286" s="16" t="e">
        <f>Average!C286-Average!C495</f>
        <v>#VALUE!</v>
      </c>
      <c r="D286" s="16" t="e">
        <f>Average!D286-Average!D495</f>
        <v>#VALUE!</v>
      </c>
      <c r="E286" s="16" t="e">
        <f>Average!E286-Average!E495</f>
        <v>#VALUE!</v>
      </c>
      <c r="F286" s="16" t="e">
        <f>Average!F286-Average!F495</f>
        <v>#VALUE!</v>
      </c>
      <c r="G286" s="16" t="e">
        <f>Average!G286-Average!G495</f>
        <v>#VALUE!</v>
      </c>
      <c r="H286" s="16" t="e">
        <f>Average!H286-Average!H495</f>
        <v>#VALUE!</v>
      </c>
      <c r="I286" s="16" t="e">
        <f>Average!I286-Average!I495</f>
        <v>#VALUE!</v>
      </c>
      <c r="J286" s="16" t="e">
        <f>Average!J286-Average!J495</f>
        <v>#VALUE!</v>
      </c>
      <c r="K286" s="16" t="e">
        <f>Average!K286-Average!K495</f>
        <v>#VALUE!</v>
      </c>
      <c r="L286" s="16" t="e">
        <f>Average!L286-Average!L495</f>
        <v>#VALUE!</v>
      </c>
      <c r="M286" s="16" t="e">
        <f>Average!M286-Average!M495</f>
        <v>#VALUE!</v>
      </c>
      <c r="N286" s="16" t="e">
        <f>Average!N286-Average!N495</f>
        <v>#VALUE!</v>
      </c>
    </row>
    <row r="287" spans="1:14" x14ac:dyDescent="0.2">
      <c r="A287" s="16">
        <f>Average!A287</f>
        <v>281</v>
      </c>
      <c r="B287" s="17" t="str">
        <f>Average!B287</f>
        <v xml:space="preserve">RPL10 </v>
      </c>
      <c r="C287" s="16" t="e">
        <f>Average!C287-Average!C495</f>
        <v>#VALUE!</v>
      </c>
      <c r="D287" s="16" t="e">
        <f>Average!D287-Average!D495</f>
        <v>#VALUE!</v>
      </c>
      <c r="E287" s="16" t="e">
        <f>Average!E287-Average!E495</f>
        <v>#VALUE!</v>
      </c>
      <c r="F287" s="16" t="e">
        <f>Average!F287-Average!F495</f>
        <v>#VALUE!</v>
      </c>
      <c r="G287" s="16" t="e">
        <f>Average!G287-Average!G495</f>
        <v>#VALUE!</v>
      </c>
      <c r="H287" s="16" t="e">
        <f>Average!H287-Average!H495</f>
        <v>#VALUE!</v>
      </c>
      <c r="I287" s="16" t="e">
        <f>Average!I287-Average!I495</f>
        <v>#VALUE!</v>
      </c>
      <c r="J287" s="16" t="e">
        <f>Average!J287-Average!J495</f>
        <v>#VALUE!</v>
      </c>
      <c r="K287" s="16" t="e">
        <f>Average!K287-Average!K495</f>
        <v>#VALUE!</v>
      </c>
      <c r="L287" s="16" t="e">
        <f>Average!L287-Average!L495</f>
        <v>#VALUE!</v>
      </c>
      <c r="M287" s="16" t="e">
        <f>Average!M287-Average!M495</f>
        <v>#VALUE!</v>
      </c>
      <c r="N287" s="16" t="e">
        <f>Average!N287-Average!N495</f>
        <v>#VALUE!</v>
      </c>
    </row>
    <row r="288" spans="1:14" x14ac:dyDescent="0.2">
      <c r="A288" s="16">
        <f>Average!A288</f>
        <v>282</v>
      </c>
      <c r="B288" s="17" t="str">
        <f>Average!B288</f>
        <v xml:space="preserve">RPL10A  </v>
      </c>
      <c r="C288" s="16" t="e">
        <f>Average!C288-Average!C495</f>
        <v>#VALUE!</v>
      </c>
      <c r="D288" s="16" t="e">
        <f>Average!D288-Average!D495</f>
        <v>#VALUE!</v>
      </c>
      <c r="E288" s="16" t="e">
        <f>Average!E288-Average!E495</f>
        <v>#VALUE!</v>
      </c>
      <c r="F288" s="16" t="e">
        <f>Average!F288-Average!F495</f>
        <v>#VALUE!</v>
      </c>
      <c r="G288" s="16" t="e">
        <f>Average!G288-Average!G495</f>
        <v>#VALUE!</v>
      </c>
      <c r="H288" s="16" t="e">
        <f>Average!H288-Average!H495</f>
        <v>#VALUE!</v>
      </c>
      <c r="I288" s="16" t="e">
        <f>Average!I288-Average!I495</f>
        <v>#VALUE!</v>
      </c>
      <c r="J288" s="16" t="e">
        <f>Average!J288-Average!J495</f>
        <v>#VALUE!</v>
      </c>
      <c r="K288" s="16" t="e">
        <f>Average!K288-Average!K495</f>
        <v>#VALUE!</v>
      </c>
      <c r="L288" s="16" t="e">
        <f>Average!L288-Average!L495</f>
        <v>#VALUE!</v>
      </c>
      <c r="M288" s="16" t="e">
        <f>Average!M288-Average!M495</f>
        <v>#VALUE!</v>
      </c>
      <c r="N288" s="16" t="e">
        <f>Average!N288-Average!N495</f>
        <v>#VALUE!</v>
      </c>
    </row>
    <row r="289" spans="1:14" x14ac:dyDescent="0.2">
      <c r="A289" s="16">
        <f>Average!A289</f>
        <v>283</v>
      </c>
      <c r="B289" s="17" t="str">
        <f>Average!B289</f>
        <v xml:space="preserve">RPL11 </v>
      </c>
      <c r="C289" s="16" t="e">
        <f>Average!C289-Average!C495</f>
        <v>#VALUE!</v>
      </c>
      <c r="D289" s="16" t="e">
        <f>Average!D289-Average!D495</f>
        <v>#VALUE!</v>
      </c>
      <c r="E289" s="16" t="e">
        <f>Average!E289-Average!E495</f>
        <v>#VALUE!</v>
      </c>
      <c r="F289" s="16" t="e">
        <f>Average!F289-Average!F495</f>
        <v>#VALUE!</v>
      </c>
      <c r="G289" s="16" t="e">
        <f>Average!G289-Average!G495</f>
        <v>#VALUE!</v>
      </c>
      <c r="H289" s="16" t="e">
        <f>Average!H289-Average!H495</f>
        <v>#VALUE!</v>
      </c>
      <c r="I289" s="16" t="e">
        <f>Average!I289-Average!I495</f>
        <v>#VALUE!</v>
      </c>
      <c r="J289" s="16" t="e">
        <f>Average!J289-Average!J495</f>
        <v>#VALUE!</v>
      </c>
      <c r="K289" s="16" t="e">
        <f>Average!K289-Average!K495</f>
        <v>#VALUE!</v>
      </c>
      <c r="L289" s="16" t="e">
        <f>Average!L289-Average!L495</f>
        <v>#VALUE!</v>
      </c>
      <c r="M289" s="16" t="e">
        <f>Average!M289-Average!M495</f>
        <v>#VALUE!</v>
      </c>
      <c r="N289" s="16" t="e">
        <f>Average!N289-Average!N495</f>
        <v>#VALUE!</v>
      </c>
    </row>
    <row r="290" spans="1:14" x14ac:dyDescent="0.2">
      <c r="A290" s="16">
        <f>Average!A290</f>
        <v>284</v>
      </c>
      <c r="B290" s="17" t="str">
        <f>Average!B290</f>
        <v xml:space="preserve">RPL12 </v>
      </c>
      <c r="C290" s="16" t="e">
        <f>Average!C290-Average!C495</f>
        <v>#VALUE!</v>
      </c>
      <c r="D290" s="16" t="e">
        <f>Average!D290-Average!D495</f>
        <v>#VALUE!</v>
      </c>
      <c r="E290" s="16" t="e">
        <f>Average!E290-Average!E495</f>
        <v>#VALUE!</v>
      </c>
      <c r="F290" s="16" t="e">
        <f>Average!F290-Average!F495</f>
        <v>#VALUE!</v>
      </c>
      <c r="G290" s="16" t="e">
        <f>Average!G290-Average!G495</f>
        <v>#VALUE!</v>
      </c>
      <c r="H290" s="16" t="e">
        <f>Average!H290-Average!H495</f>
        <v>#VALUE!</v>
      </c>
      <c r="I290" s="16" t="e">
        <f>Average!I290-Average!I495</f>
        <v>#VALUE!</v>
      </c>
      <c r="J290" s="16" t="e">
        <f>Average!J290-Average!J495</f>
        <v>#VALUE!</v>
      </c>
      <c r="K290" s="16" t="e">
        <f>Average!K290-Average!K495</f>
        <v>#VALUE!</v>
      </c>
      <c r="L290" s="16" t="e">
        <f>Average!L290-Average!L495</f>
        <v>#VALUE!</v>
      </c>
      <c r="M290" s="16" t="e">
        <f>Average!M290-Average!M495</f>
        <v>#VALUE!</v>
      </c>
      <c r="N290" s="16" t="e">
        <f>Average!N290-Average!N495</f>
        <v>#VALUE!</v>
      </c>
    </row>
    <row r="291" spans="1:14" x14ac:dyDescent="0.2">
      <c r="A291" s="16">
        <f>Average!A291</f>
        <v>285</v>
      </c>
      <c r="B291" s="17" t="str">
        <f>Average!B291</f>
        <v xml:space="preserve">RPL14  </v>
      </c>
      <c r="C291" s="16" t="e">
        <f>Average!C291-Average!C495</f>
        <v>#VALUE!</v>
      </c>
      <c r="D291" s="16" t="e">
        <f>Average!D291-Average!D495</f>
        <v>#VALUE!</v>
      </c>
      <c r="E291" s="16" t="e">
        <f>Average!E291-Average!E495</f>
        <v>#VALUE!</v>
      </c>
      <c r="F291" s="16" t="e">
        <f>Average!F291-Average!F495</f>
        <v>#VALUE!</v>
      </c>
      <c r="G291" s="16" t="e">
        <f>Average!G291-Average!G495</f>
        <v>#VALUE!</v>
      </c>
      <c r="H291" s="16" t="e">
        <f>Average!H291-Average!H495</f>
        <v>#VALUE!</v>
      </c>
      <c r="I291" s="16" t="e">
        <f>Average!I291-Average!I495</f>
        <v>#VALUE!</v>
      </c>
      <c r="J291" s="16" t="e">
        <f>Average!J291-Average!J495</f>
        <v>#VALUE!</v>
      </c>
      <c r="K291" s="16" t="e">
        <f>Average!K291-Average!K495</f>
        <v>#VALUE!</v>
      </c>
      <c r="L291" s="16" t="e">
        <f>Average!L291-Average!L495</f>
        <v>#VALUE!</v>
      </c>
      <c r="M291" s="16" t="e">
        <f>Average!M291-Average!M495</f>
        <v>#VALUE!</v>
      </c>
      <c r="N291" s="16" t="e">
        <f>Average!N291-Average!N495</f>
        <v>#VALUE!</v>
      </c>
    </row>
    <row r="292" spans="1:14" x14ac:dyDescent="0.2">
      <c r="A292" s="16">
        <f>Average!A292</f>
        <v>286</v>
      </c>
      <c r="B292" s="17" t="str">
        <f>Average!B292</f>
        <v>RPL17</v>
      </c>
      <c r="C292" s="16" t="e">
        <f>Average!C292-Average!C495</f>
        <v>#VALUE!</v>
      </c>
      <c r="D292" s="16" t="e">
        <f>Average!D292-Average!D495</f>
        <v>#VALUE!</v>
      </c>
      <c r="E292" s="16" t="e">
        <f>Average!E292-Average!E495</f>
        <v>#VALUE!</v>
      </c>
      <c r="F292" s="16" t="e">
        <f>Average!F292-Average!F495</f>
        <v>#VALUE!</v>
      </c>
      <c r="G292" s="16" t="e">
        <f>Average!G292-Average!G495</f>
        <v>#VALUE!</v>
      </c>
      <c r="H292" s="16" t="e">
        <f>Average!H292-Average!H495</f>
        <v>#VALUE!</v>
      </c>
      <c r="I292" s="16" t="e">
        <f>Average!I292-Average!I495</f>
        <v>#VALUE!</v>
      </c>
      <c r="J292" s="16" t="e">
        <f>Average!J292-Average!J495</f>
        <v>#VALUE!</v>
      </c>
      <c r="K292" s="16" t="e">
        <f>Average!K292-Average!K495</f>
        <v>#VALUE!</v>
      </c>
      <c r="L292" s="16" t="e">
        <f>Average!L292-Average!L495</f>
        <v>#VALUE!</v>
      </c>
      <c r="M292" s="16" t="e">
        <f>Average!M292-Average!M495</f>
        <v>#VALUE!</v>
      </c>
      <c r="N292" s="16" t="e">
        <f>Average!N292-Average!N495</f>
        <v>#VALUE!</v>
      </c>
    </row>
    <row r="293" spans="1:14" x14ac:dyDescent="0.2">
      <c r="A293" s="16">
        <f>Average!A293</f>
        <v>287</v>
      </c>
      <c r="B293" s="17" t="str">
        <f>Average!B293</f>
        <v xml:space="preserve">RPL22 </v>
      </c>
      <c r="C293" s="16" t="e">
        <f>Average!C293-Average!C495</f>
        <v>#VALUE!</v>
      </c>
      <c r="D293" s="16" t="e">
        <f>Average!D293-Average!D495</f>
        <v>#VALUE!</v>
      </c>
      <c r="E293" s="16" t="e">
        <f>Average!E293-Average!E495</f>
        <v>#VALUE!</v>
      </c>
      <c r="F293" s="16" t="e">
        <f>Average!F293-Average!F495</f>
        <v>#VALUE!</v>
      </c>
      <c r="G293" s="16" t="e">
        <f>Average!G293-Average!G495</f>
        <v>#VALUE!</v>
      </c>
      <c r="H293" s="16" t="e">
        <f>Average!H293-Average!H495</f>
        <v>#VALUE!</v>
      </c>
      <c r="I293" s="16" t="e">
        <f>Average!I293-Average!I495</f>
        <v>#VALUE!</v>
      </c>
      <c r="J293" s="16" t="e">
        <f>Average!J293-Average!J495</f>
        <v>#VALUE!</v>
      </c>
      <c r="K293" s="16" t="e">
        <f>Average!K293-Average!K495</f>
        <v>#VALUE!</v>
      </c>
      <c r="L293" s="16" t="e">
        <f>Average!L293-Average!L495</f>
        <v>#VALUE!</v>
      </c>
      <c r="M293" s="16" t="e">
        <f>Average!M293-Average!M495</f>
        <v>#VALUE!</v>
      </c>
      <c r="N293" s="16" t="e">
        <f>Average!N293-Average!N495</f>
        <v>#VALUE!</v>
      </c>
    </row>
    <row r="294" spans="1:14" x14ac:dyDescent="0.2">
      <c r="A294" s="16">
        <f>Average!A294</f>
        <v>288</v>
      </c>
      <c r="B294" s="17" t="str">
        <f>Average!B294</f>
        <v>RPL23A</v>
      </c>
      <c r="C294" s="16" t="e">
        <f>Average!C294-Average!C495</f>
        <v>#VALUE!</v>
      </c>
      <c r="D294" s="16" t="e">
        <f>Average!D294-Average!D495</f>
        <v>#VALUE!</v>
      </c>
      <c r="E294" s="16" t="e">
        <f>Average!E294-Average!E495</f>
        <v>#VALUE!</v>
      </c>
      <c r="F294" s="16" t="e">
        <f>Average!F294-Average!F495</f>
        <v>#VALUE!</v>
      </c>
      <c r="G294" s="16" t="e">
        <f>Average!G294-Average!G495</f>
        <v>#VALUE!</v>
      </c>
      <c r="H294" s="16" t="e">
        <f>Average!H294-Average!H495</f>
        <v>#VALUE!</v>
      </c>
      <c r="I294" s="16" t="e">
        <f>Average!I294-Average!I495</f>
        <v>#VALUE!</v>
      </c>
      <c r="J294" s="16" t="e">
        <f>Average!J294-Average!J495</f>
        <v>#VALUE!</v>
      </c>
      <c r="K294" s="16" t="e">
        <f>Average!K294-Average!K495</f>
        <v>#VALUE!</v>
      </c>
      <c r="L294" s="16" t="e">
        <f>Average!L294-Average!L495</f>
        <v>#VALUE!</v>
      </c>
      <c r="M294" s="16" t="e">
        <f>Average!M294-Average!M495</f>
        <v>#VALUE!</v>
      </c>
      <c r="N294" s="16" t="e">
        <f>Average!N294-Average!N495</f>
        <v>#VALUE!</v>
      </c>
    </row>
    <row r="295" spans="1:14" x14ac:dyDescent="0.2">
      <c r="A295" s="16">
        <f>Average!A295</f>
        <v>289</v>
      </c>
      <c r="B295" s="17" t="str">
        <f>Average!B295</f>
        <v>RPL3</v>
      </c>
      <c r="C295" s="16" t="e">
        <f>Average!C295-Average!C495</f>
        <v>#VALUE!</v>
      </c>
      <c r="D295" s="16" t="e">
        <f>Average!D295-Average!D495</f>
        <v>#VALUE!</v>
      </c>
      <c r="E295" s="16" t="e">
        <f>Average!E295-Average!E495</f>
        <v>#VALUE!</v>
      </c>
      <c r="F295" s="16" t="e">
        <f>Average!F295-Average!F495</f>
        <v>#VALUE!</v>
      </c>
      <c r="G295" s="16" t="e">
        <f>Average!G295-Average!G495</f>
        <v>#VALUE!</v>
      </c>
      <c r="H295" s="16" t="e">
        <f>Average!H295-Average!H495</f>
        <v>#VALUE!</v>
      </c>
      <c r="I295" s="16" t="e">
        <f>Average!I295-Average!I495</f>
        <v>#VALUE!</v>
      </c>
      <c r="J295" s="16" t="e">
        <f>Average!J295-Average!J495</f>
        <v>#VALUE!</v>
      </c>
      <c r="K295" s="16" t="e">
        <f>Average!K295-Average!K495</f>
        <v>#VALUE!</v>
      </c>
      <c r="L295" s="16" t="e">
        <f>Average!L295-Average!L495</f>
        <v>#VALUE!</v>
      </c>
      <c r="M295" s="16" t="e">
        <f>Average!M295-Average!M495</f>
        <v>#VALUE!</v>
      </c>
      <c r="N295" s="16" t="e">
        <f>Average!N295-Average!N495</f>
        <v>#VALUE!</v>
      </c>
    </row>
    <row r="296" spans="1:14" x14ac:dyDescent="0.2">
      <c r="A296" s="16">
        <f>Average!A296</f>
        <v>290</v>
      </c>
      <c r="B296" s="17" t="str">
        <f>Average!B296</f>
        <v xml:space="preserve">RPL32 </v>
      </c>
      <c r="C296" s="16" t="e">
        <f>Average!C296-Average!C495</f>
        <v>#VALUE!</v>
      </c>
      <c r="D296" s="16" t="e">
        <f>Average!D296-Average!D495</f>
        <v>#VALUE!</v>
      </c>
      <c r="E296" s="16" t="e">
        <f>Average!E296-Average!E495</f>
        <v>#VALUE!</v>
      </c>
      <c r="F296" s="16" t="e">
        <f>Average!F296-Average!F495</f>
        <v>#VALUE!</v>
      </c>
      <c r="G296" s="16" t="e">
        <f>Average!G296-Average!G495</f>
        <v>#VALUE!</v>
      </c>
      <c r="H296" s="16" t="e">
        <f>Average!H296-Average!H495</f>
        <v>#VALUE!</v>
      </c>
      <c r="I296" s="16" t="e">
        <f>Average!I296-Average!I495</f>
        <v>#VALUE!</v>
      </c>
      <c r="J296" s="16" t="e">
        <f>Average!J296-Average!J495</f>
        <v>#VALUE!</v>
      </c>
      <c r="K296" s="16" t="e">
        <f>Average!K296-Average!K495</f>
        <v>#VALUE!</v>
      </c>
      <c r="L296" s="16" t="e">
        <f>Average!L296-Average!L495</f>
        <v>#VALUE!</v>
      </c>
      <c r="M296" s="16" t="e">
        <f>Average!M296-Average!M495</f>
        <v>#VALUE!</v>
      </c>
      <c r="N296" s="16" t="e">
        <f>Average!N296-Average!N495</f>
        <v>#VALUE!</v>
      </c>
    </row>
    <row r="297" spans="1:14" x14ac:dyDescent="0.2">
      <c r="A297" s="16">
        <f>Average!A297</f>
        <v>291</v>
      </c>
      <c r="B297" s="17" t="str">
        <f>Average!B297</f>
        <v xml:space="preserve">RPL4 </v>
      </c>
      <c r="C297" s="16" t="e">
        <f>Average!C297-Average!C495</f>
        <v>#VALUE!</v>
      </c>
      <c r="D297" s="16" t="e">
        <f>Average!D297-Average!D495</f>
        <v>#VALUE!</v>
      </c>
      <c r="E297" s="16" t="e">
        <f>Average!E297-Average!E495</f>
        <v>#VALUE!</v>
      </c>
      <c r="F297" s="16" t="e">
        <f>Average!F297-Average!F495</f>
        <v>#VALUE!</v>
      </c>
      <c r="G297" s="16" t="e">
        <f>Average!G297-Average!G495</f>
        <v>#VALUE!</v>
      </c>
      <c r="H297" s="16" t="e">
        <f>Average!H297-Average!H495</f>
        <v>#VALUE!</v>
      </c>
      <c r="I297" s="16" t="e">
        <f>Average!I297-Average!I495</f>
        <v>#VALUE!</v>
      </c>
      <c r="J297" s="16" t="e">
        <f>Average!J297-Average!J495</f>
        <v>#VALUE!</v>
      </c>
      <c r="K297" s="16" t="e">
        <f>Average!K297-Average!K495</f>
        <v>#VALUE!</v>
      </c>
      <c r="L297" s="16" t="e">
        <f>Average!L297-Average!L495</f>
        <v>#VALUE!</v>
      </c>
      <c r="M297" s="16" t="e">
        <f>Average!M297-Average!M495</f>
        <v>#VALUE!</v>
      </c>
      <c r="N297" s="16" t="e">
        <f>Average!N297-Average!N495</f>
        <v>#VALUE!</v>
      </c>
    </row>
    <row r="298" spans="1:14" x14ac:dyDescent="0.2">
      <c r="A298" s="16">
        <f>Average!A298</f>
        <v>292</v>
      </c>
      <c r="B298" s="17" t="str">
        <f>Average!B298</f>
        <v>RPS10</v>
      </c>
      <c r="C298" s="16" t="e">
        <f>Average!C298-Average!C495</f>
        <v>#VALUE!</v>
      </c>
      <c r="D298" s="16" t="e">
        <f>Average!D298-Average!D495</f>
        <v>#VALUE!</v>
      </c>
      <c r="E298" s="16" t="e">
        <f>Average!E298-Average!E495</f>
        <v>#VALUE!</v>
      </c>
      <c r="F298" s="16" t="e">
        <f>Average!F298-Average!F495</f>
        <v>#VALUE!</v>
      </c>
      <c r="G298" s="16" t="e">
        <f>Average!G298-Average!G495</f>
        <v>#VALUE!</v>
      </c>
      <c r="H298" s="16" t="e">
        <f>Average!H298-Average!H495</f>
        <v>#VALUE!</v>
      </c>
      <c r="I298" s="16" t="e">
        <f>Average!I298-Average!I495</f>
        <v>#VALUE!</v>
      </c>
      <c r="J298" s="16" t="e">
        <f>Average!J298-Average!J495</f>
        <v>#VALUE!</v>
      </c>
      <c r="K298" s="16" t="e">
        <f>Average!K298-Average!K495</f>
        <v>#VALUE!</v>
      </c>
      <c r="L298" s="16" t="e">
        <f>Average!L298-Average!L495</f>
        <v>#VALUE!</v>
      </c>
      <c r="M298" s="16" t="e">
        <f>Average!M298-Average!M495</f>
        <v>#VALUE!</v>
      </c>
      <c r="N298" s="16" t="e">
        <f>Average!N298-Average!N495</f>
        <v>#VALUE!</v>
      </c>
    </row>
    <row r="299" spans="1:14" x14ac:dyDescent="0.2">
      <c r="A299" s="16">
        <f>Average!A299</f>
        <v>293</v>
      </c>
      <c r="B299" s="17" t="str">
        <f>Average!B299</f>
        <v>RPS11</v>
      </c>
      <c r="C299" s="16" t="e">
        <f>Average!C299-Average!C495</f>
        <v>#VALUE!</v>
      </c>
      <c r="D299" s="16" t="e">
        <f>Average!D299-Average!D495</f>
        <v>#VALUE!</v>
      </c>
      <c r="E299" s="16" t="e">
        <f>Average!E299-Average!E495</f>
        <v>#VALUE!</v>
      </c>
      <c r="F299" s="16" t="e">
        <f>Average!F299-Average!F495</f>
        <v>#VALUE!</v>
      </c>
      <c r="G299" s="16" t="e">
        <f>Average!G299-Average!G495</f>
        <v>#VALUE!</v>
      </c>
      <c r="H299" s="16" t="e">
        <f>Average!H299-Average!H495</f>
        <v>#VALUE!</v>
      </c>
      <c r="I299" s="16" t="e">
        <f>Average!I299-Average!I495</f>
        <v>#VALUE!</v>
      </c>
      <c r="J299" s="16" t="e">
        <f>Average!J299-Average!J495</f>
        <v>#VALUE!</v>
      </c>
      <c r="K299" s="16" t="e">
        <f>Average!K299-Average!K495</f>
        <v>#VALUE!</v>
      </c>
      <c r="L299" s="16" t="e">
        <f>Average!L299-Average!L495</f>
        <v>#VALUE!</v>
      </c>
      <c r="M299" s="16" t="e">
        <f>Average!M299-Average!M495</f>
        <v>#VALUE!</v>
      </c>
      <c r="N299" s="16" t="e">
        <f>Average!N299-Average!N495</f>
        <v>#VALUE!</v>
      </c>
    </row>
    <row r="300" spans="1:14" x14ac:dyDescent="0.2">
      <c r="A300" s="16">
        <f>Average!A300</f>
        <v>294</v>
      </c>
      <c r="B300" s="17" t="str">
        <f>Average!B300</f>
        <v>RPS12</v>
      </c>
      <c r="C300" s="16" t="e">
        <f>Average!C300-Average!C495</f>
        <v>#VALUE!</v>
      </c>
      <c r="D300" s="16" t="e">
        <f>Average!D300-Average!D495</f>
        <v>#VALUE!</v>
      </c>
      <c r="E300" s="16" t="e">
        <f>Average!E300-Average!E495</f>
        <v>#VALUE!</v>
      </c>
      <c r="F300" s="16" t="e">
        <f>Average!F300-Average!F495</f>
        <v>#VALUE!</v>
      </c>
      <c r="G300" s="16" t="e">
        <f>Average!G300-Average!G495</f>
        <v>#VALUE!</v>
      </c>
      <c r="H300" s="16" t="e">
        <f>Average!H300-Average!H495</f>
        <v>#VALUE!</v>
      </c>
      <c r="I300" s="16" t="e">
        <f>Average!I300-Average!I495</f>
        <v>#VALUE!</v>
      </c>
      <c r="J300" s="16" t="e">
        <f>Average!J300-Average!J495</f>
        <v>#VALUE!</v>
      </c>
      <c r="K300" s="16" t="e">
        <f>Average!K300-Average!K495</f>
        <v>#VALUE!</v>
      </c>
      <c r="L300" s="16" t="e">
        <f>Average!L300-Average!L495</f>
        <v>#VALUE!</v>
      </c>
      <c r="M300" s="16" t="e">
        <f>Average!M300-Average!M495</f>
        <v>#VALUE!</v>
      </c>
      <c r="N300" s="16" t="e">
        <f>Average!N300-Average!N495</f>
        <v>#VALUE!</v>
      </c>
    </row>
    <row r="301" spans="1:14" x14ac:dyDescent="0.2">
      <c r="A301" s="16">
        <f>Average!A301</f>
        <v>295</v>
      </c>
      <c r="B301" s="17" t="str">
        <f>Average!B301</f>
        <v>RPS13</v>
      </c>
      <c r="C301" s="16" t="e">
        <f>Average!C301-Average!C495</f>
        <v>#VALUE!</v>
      </c>
      <c r="D301" s="16" t="e">
        <f>Average!D301-Average!D495</f>
        <v>#VALUE!</v>
      </c>
      <c r="E301" s="16" t="e">
        <f>Average!E301-Average!E495</f>
        <v>#VALUE!</v>
      </c>
      <c r="F301" s="16" t="e">
        <f>Average!F301-Average!F495</f>
        <v>#VALUE!</v>
      </c>
      <c r="G301" s="16" t="e">
        <f>Average!G301-Average!G495</f>
        <v>#VALUE!</v>
      </c>
      <c r="H301" s="16" t="e">
        <f>Average!H301-Average!H495</f>
        <v>#VALUE!</v>
      </c>
      <c r="I301" s="16" t="e">
        <f>Average!I301-Average!I495</f>
        <v>#VALUE!</v>
      </c>
      <c r="J301" s="16" t="e">
        <f>Average!J301-Average!J495</f>
        <v>#VALUE!</v>
      </c>
      <c r="K301" s="16" t="e">
        <f>Average!K301-Average!K495</f>
        <v>#VALUE!</v>
      </c>
      <c r="L301" s="16" t="e">
        <f>Average!L301-Average!L495</f>
        <v>#VALUE!</v>
      </c>
      <c r="M301" s="16" t="e">
        <f>Average!M301-Average!M495</f>
        <v>#VALUE!</v>
      </c>
      <c r="N301" s="16" t="e">
        <f>Average!N301-Average!N495</f>
        <v>#VALUE!</v>
      </c>
    </row>
    <row r="302" spans="1:14" x14ac:dyDescent="0.2">
      <c r="A302" s="16">
        <f>Average!A302</f>
        <v>296</v>
      </c>
      <c r="B302" s="17" t="str">
        <f>Average!B302</f>
        <v>RPS14</v>
      </c>
      <c r="C302" s="16" t="e">
        <f>Average!C302-Average!C495</f>
        <v>#VALUE!</v>
      </c>
      <c r="D302" s="16" t="e">
        <f>Average!D302-Average!D495</f>
        <v>#VALUE!</v>
      </c>
      <c r="E302" s="16" t="e">
        <f>Average!E302-Average!E495</f>
        <v>#VALUE!</v>
      </c>
      <c r="F302" s="16" t="e">
        <f>Average!F302-Average!F495</f>
        <v>#VALUE!</v>
      </c>
      <c r="G302" s="16" t="e">
        <f>Average!G302-Average!G495</f>
        <v>#VALUE!</v>
      </c>
      <c r="H302" s="16" t="e">
        <f>Average!H302-Average!H495</f>
        <v>#VALUE!</v>
      </c>
      <c r="I302" s="16" t="e">
        <f>Average!I302-Average!I495</f>
        <v>#VALUE!</v>
      </c>
      <c r="J302" s="16" t="e">
        <f>Average!J302-Average!J495</f>
        <v>#VALUE!</v>
      </c>
      <c r="K302" s="16" t="e">
        <f>Average!K302-Average!K495</f>
        <v>#VALUE!</v>
      </c>
      <c r="L302" s="16" t="e">
        <f>Average!L302-Average!L495</f>
        <v>#VALUE!</v>
      </c>
      <c r="M302" s="16" t="e">
        <f>Average!M302-Average!M495</f>
        <v>#VALUE!</v>
      </c>
      <c r="N302" s="16" t="e">
        <f>Average!N302-Average!N495</f>
        <v>#VALUE!</v>
      </c>
    </row>
    <row r="303" spans="1:14" x14ac:dyDescent="0.2">
      <c r="A303" s="16">
        <f>Average!A303</f>
        <v>297</v>
      </c>
      <c r="B303" s="17" t="str">
        <f>Average!B303</f>
        <v>RPS15A</v>
      </c>
      <c r="C303" s="16" t="e">
        <f>Average!C303-Average!C495</f>
        <v>#VALUE!</v>
      </c>
      <c r="D303" s="16" t="e">
        <f>Average!D303-Average!D495</f>
        <v>#VALUE!</v>
      </c>
      <c r="E303" s="16" t="e">
        <f>Average!E303-Average!E495</f>
        <v>#VALUE!</v>
      </c>
      <c r="F303" s="16" t="e">
        <f>Average!F303-Average!F495</f>
        <v>#VALUE!</v>
      </c>
      <c r="G303" s="16" t="e">
        <f>Average!G303-Average!G495</f>
        <v>#VALUE!</v>
      </c>
      <c r="H303" s="16" t="e">
        <f>Average!H303-Average!H495</f>
        <v>#VALUE!</v>
      </c>
      <c r="I303" s="16" t="e">
        <f>Average!I303-Average!I495</f>
        <v>#VALUE!</v>
      </c>
      <c r="J303" s="16" t="e">
        <f>Average!J303-Average!J495</f>
        <v>#VALUE!</v>
      </c>
      <c r="K303" s="16" t="e">
        <f>Average!K303-Average!K495</f>
        <v>#VALUE!</v>
      </c>
      <c r="L303" s="16" t="e">
        <f>Average!L303-Average!L495</f>
        <v>#VALUE!</v>
      </c>
      <c r="M303" s="16" t="e">
        <f>Average!M303-Average!M495</f>
        <v>#VALUE!</v>
      </c>
      <c r="N303" s="16" t="e">
        <f>Average!N303-Average!N495</f>
        <v>#VALUE!</v>
      </c>
    </row>
    <row r="304" spans="1:14" x14ac:dyDescent="0.2">
      <c r="A304" s="16">
        <f>Average!A304</f>
        <v>298</v>
      </c>
      <c r="B304" s="17" t="str">
        <f>Average!B304</f>
        <v>RPS16</v>
      </c>
      <c r="C304" s="16" t="e">
        <f>Average!C304-Average!C495</f>
        <v>#VALUE!</v>
      </c>
      <c r="D304" s="16" t="e">
        <f>Average!D304-Average!D495</f>
        <v>#VALUE!</v>
      </c>
      <c r="E304" s="16" t="e">
        <f>Average!E304-Average!E495</f>
        <v>#VALUE!</v>
      </c>
      <c r="F304" s="16" t="e">
        <f>Average!F304-Average!F495</f>
        <v>#VALUE!</v>
      </c>
      <c r="G304" s="16" t="e">
        <f>Average!G304-Average!G495</f>
        <v>#VALUE!</v>
      </c>
      <c r="H304" s="16" t="e">
        <f>Average!H304-Average!H495</f>
        <v>#VALUE!</v>
      </c>
      <c r="I304" s="16" t="e">
        <f>Average!I304-Average!I495</f>
        <v>#VALUE!</v>
      </c>
      <c r="J304" s="16" t="e">
        <f>Average!J304-Average!J495</f>
        <v>#VALUE!</v>
      </c>
      <c r="K304" s="16" t="e">
        <f>Average!K304-Average!K495</f>
        <v>#VALUE!</v>
      </c>
      <c r="L304" s="16" t="e">
        <f>Average!L304-Average!L495</f>
        <v>#VALUE!</v>
      </c>
      <c r="M304" s="16" t="e">
        <f>Average!M304-Average!M495</f>
        <v>#VALUE!</v>
      </c>
      <c r="N304" s="16" t="e">
        <f>Average!N304-Average!N495</f>
        <v>#VALUE!</v>
      </c>
    </row>
    <row r="305" spans="1:14" x14ac:dyDescent="0.2">
      <c r="A305" s="16">
        <f>Average!A305</f>
        <v>299</v>
      </c>
      <c r="B305" s="17" t="str">
        <f>Average!B305</f>
        <v>RPS18</v>
      </c>
      <c r="C305" s="16" t="e">
        <f>Average!C305-Average!C495</f>
        <v>#VALUE!</v>
      </c>
      <c r="D305" s="16" t="e">
        <f>Average!D305-Average!D495</f>
        <v>#VALUE!</v>
      </c>
      <c r="E305" s="16" t="e">
        <f>Average!E305-Average!E495</f>
        <v>#VALUE!</v>
      </c>
      <c r="F305" s="16" t="e">
        <f>Average!F305-Average!F495</f>
        <v>#VALUE!</v>
      </c>
      <c r="G305" s="16" t="e">
        <f>Average!G305-Average!G495</f>
        <v>#VALUE!</v>
      </c>
      <c r="H305" s="16" t="e">
        <f>Average!H305-Average!H495</f>
        <v>#VALUE!</v>
      </c>
      <c r="I305" s="16" t="e">
        <f>Average!I305-Average!I495</f>
        <v>#VALUE!</v>
      </c>
      <c r="J305" s="16" t="e">
        <f>Average!J305-Average!J495</f>
        <v>#VALUE!</v>
      </c>
      <c r="K305" s="16" t="e">
        <f>Average!K305-Average!K495</f>
        <v>#VALUE!</v>
      </c>
      <c r="L305" s="16" t="e">
        <f>Average!L305-Average!L495</f>
        <v>#VALUE!</v>
      </c>
      <c r="M305" s="16" t="e">
        <f>Average!M305-Average!M495</f>
        <v>#VALUE!</v>
      </c>
      <c r="N305" s="16" t="e">
        <f>Average!N305-Average!N495</f>
        <v>#VALUE!</v>
      </c>
    </row>
    <row r="306" spans="1:14" x14ac:dyDescent="0.2">
      <c r="A306" s="16">
        <f>Average!A306</f>
        <v>300</v>
      </c>
      <c r="B306" s="17" t="str">
        <f>Average!B306</f>
        <v xml:space="preserve">RPS19 </v>
      </c>
      <c r="C306" s="16" t="e">
        <f>Average!C306-Average!C495</f>
        <v>#VALUE!</v>
      </c>
      <c r="D306" s="16" t="e">
        <f>Average!D306-Average!D495</f>
        <v>#VALUE!</v>
      </c>
      <c r="E306" s="16" t="e">
        <f>Average!E306-Average!E495</f>
        <v>#VALUE!</v>
      </c>
      <c r="F306" s="16" t="e">
        <f>Average!F306-Average!F495</f>
        <v>#VALUE!</v>
      </c>
      <c r="G306" s="16" t="e">
        <f>Average!G306-Average!G495</f>
        <v>#VALUE!</v>
      </c>
      <c r="H306" s="16" t="e">
        <f>Average!H306-Average!H495</f>
        <v>#VALUE!</v>
      </c>
      <c r="I306" s="16" t="e">
        <f>Average!I306-Average!I495</f>
        <v>#VALUE!</v>
      </c>
      <c r="J306" s="16" t="e">
        <f>Average!J306-Average!J495</f>
        <v>#VALUE!</v>
      </c>
      <c r="K306" s="16" t="e">
        <f>Average!K306-Average!K495</f>
        <v>#VALUE!</v>
      </c>
      <c r="L306" s="16" t="e">
        <f>Average!L306-Average!L495</f>
        <v>#VALUE!</v>
      </c>
      <c r="M306" s="16" t="e">
        <f>Average!M306-Average!M495</f>
        <v>#VALUE!</v>
      </c>
      <c r="N306" s="16" t="e">
        <f>Average!N306-Average!N495</f>
        <v>#VALUE!</v>
      </c>
    </row>
    <row r="307" spans="1:14" x14ac:dyDescent="0.2">
      <c r="A307" s="16">
        <f>Average!A307</f>
        <v>301</v>
      </c>
      <c r="B307" s="17" t="str">
        <f>Average!B307</f>
        <v xml:space="preserve">RPS2 </v>
      </c>
      <c r="C307" s="16" t="e">
        <f>Average!C307-Average!C495</f>
        <v>#VALUE!</v>
      </c>
      <c r="D307" s="16" t="e">
        <f>Average!D307-Average!D495</f>
        <v>#VALUE!</v>
      </c>
      <c r="E307" s="16" t="e">
        <f>Average!E307-Average!E495</f>
        <v>#VALUE!</v>
      </c>
      <c r="F307" s="16" t="e">
        <f>Average!F307-Average!F495</f>
        <v>#VALUE!</v>
      </c>
      <c r="G307" s="16" t="e">
        <f>Average!G307-Average!G495</f>
        <v>#VALUE!</v>
      </c>
      <c r="H307" s="16" t="e">
        <f>Average!H307-Average!H495</f>
        <v>#VALUE!</v>
      </c>
      <c r="I307" s="16" t="e">
        <f>Average!I307-Average!I495</f>
        <v>#VALUE!</v>
      </c>
      <c r="J307" s="16" t="e">
        <f>Average!J307-Average!J495</f>
        <v>#VALUE!</v>
      </c>
      <c r="K307" s="16" t="e">
        <f>Average!K307-Average!K495</f>
        <v>#VALUE!</v>
      </c>
      <c r="L307" s="16" t="e">
        <f>Average!L307-Average!L495</f>
        <v>#VALUE!</v>
      </c>
      <c r="M307" s="16" t="e">
        <f>Average!M307-Average!M495</f>
        <v>#VALUE!</v>
      </c>
      <c r="N307" s="16" t="e">
        <f>Average!N307-Average!N495</f>
        <v>#VALUE!</v>
      </c>
    </row>
    <row r="308" spans="1:14" x14ac:dyDescent="0.2">
      <c r="A308" s="16">
        <f>Average!A308</f>
        <v>302</v>
      </c>
      <c r="B308" s="17" t="str">
        <f>Average!B308</f>
        <v xml:space="preserve">RPS20  </v>
      </c>
      <c r="C308" s="16" t="e">
        <f>Average!C308-Average!C495</f>
        <v>#VALUE!</v>
      </c>
      <c r="D308" s="16" t="e">
        <f>Average!D308-Average!D495</f>
        <v>#VALUE!</v>
      </c>
      <c r="E308" s="16" t="e">
        <f>Average!E308-Average!E495</f>
        <v>#VALUE!</v>
      </c>
      <c r="F308" s="16" t="e">
        <f>Average!F308-Average!F495</f>
        <v>#VALUE!</v>
      </c>
      <c r="G308" s="16" t="e">
        <f>Average!G308-Average!G495</f>
        <v>#VALUE!</v>
      </c>
      <c r="H308" s="16" t="e">
        <f>Average!H308-Average!H495</f>
        <v>#VALUE!</v>
      </c>
      <c r="I308" s="16" t="e">
        <f>Average!I308-Average!I495</f>
        <v>#VALUE!</v>
      </c>
      <c r="J308" s="16" t="e">
        <f>Average!J308-Average!J495</f>
        <v>#VALUE!</v>
      </c>
      <c r="K308" s="16" t="e">
        <f>Average!K308-Average!K495</f>
        <v>#VALUE!</v>
      </c>
      <c r="L308" s="16" t="e">
        <f>Average!L308-Average!L495</f>
        <v>#VALUE!</v>
      </c>
      <c r="M308" s="16" t="e">
        <f>Average!M308-Average!M495</f>
        <v>#VALUE!</v>
      </c>
      <c r="N308" s="16" t="e">
        <f>Average!N308-Average!N495</f>
        <v>#VALUE!</v>
      </c>
    </row>
    <row r="309" spans="1:14" x14ac:dyDescent="0.2">
      <c r="A309" s="16">
        <f>Average!A309</f>
        <v>303</v>
      </c>
      <c r="B309" s="17" t="str">
        <f>Average!B309</f>
        <v xml:space="preserve">RPS23 </v>
      </c>
      <c r="C309" s="16" t="e">
        <f>Average!C309-Average!C495</f>
        <v>#VALUE!</v>
      </c>
      <c r="D309" s="16" t="e">
        <f>Average!D309-Average!D495</f>
        <v>#VALUE!</v>
      </c>
      <c r="E309" s="16" t="e">
        <f>Average!E309-Average!E495</f>
        <v>#VALUE!</v>
      </c>
      <c r="F309" s="16" t="e">
        <f>Average!F309-Average!F495</f>
        <v>#VALUE!</v>
      </c>
      <c r="G309" s="16" t="e">
        <f>Average!G309-Average!G495</f>
        <v>#VALUE!</v>
      </c>
      <c r="H309" s="16" t="e">
        <f>Average!H309-Average!H495</f>
        <v>#VALUE!</v>
      </c>
      <c r="I309" s="16" t="e">
        <f>Average!I309-Average!I495</f>
        <v>#VALUE!</v>
      </c>
      <c r="J309" s="16" t="e">
        <f>Average!J309-Average!J495</f>
        <v>#VALUE!</v>
      </c>
      <c r="K309" s="16" t="e">
        <f>Average!K309-Average!K495</f>
        <v>#VALUE!</v>
      </c>
      <c r="L309" s="16" t="e">
        <f>Average!L309-Average!L495</f>
        <v>#VALUE!</v>
      </c>
      <c r="M309" s="16" t="e">
        <f>Average!M309-Average!M495</f>
        <v>#VALUE!</v>
      </c>
      <c r="N309" s="16" t="e">
        <f>Average!N309-Average!N495</f>
        <v>#VALUE!</v>
      </c>
    </row>
    <row r="310" spans="1:14" x14ac:dyDescent="0.2">
      <c r="A310" s="16">
        <f>Average!A310</f>
        <v>304</v>
      </c>
      <c r="B310" s="17" t="str">
        <f>Average!B310</f>
        <v>RPS25</v>
      </c>
      <c r="C310" s="16" t="e">
        <f>Average!C310-Average!C495</f>
        <v>#VALUE!</v>
      </c>
      <c r="D310" s="16" t="e">
        <f>Average!D310-Average!D495</f>
        <v>#VALUE!</v>
      </c>
      <c r="E310" s="16" t="e">
        <f>Average!E310-Average!E495</f>
        <v>#VALUE!</v>
      </c>
      <c r="F310" s="16" t="e">
        <f>Average!F310-Average!F495</f>
        <v>#VALUE!</v>
      </c>
      <c r="G310" s="16" t="e">
        <f>Average!G310-Average!G495</f>
        <v>#VALUE!</v>
      </c>
      <c r="H310" s="16" t="e">
        <f>Average!H310-Average!H495</f>
        <v>#VALUE!</v>
      </c>
      <c r="I310" s="16" t="e">
        <f>Average!I310-Average!I495</f>
        <v>#VALUE!</v>
      </c>
      <c r="J310" s="16" t="e">
        <f>Average!J310-Average!J495</f>
        <v>#VALUE!</v>
      </c>
      <c r="K310" s="16" t="e">
        <f>Average!K310-Average!K495</f>
        <v>#VALUE!</v>
      </c>
      <c r="L310" s="16" t="e">
        <f>Average!L310-Average!L495</f>
        <v>#VALUE!</v>
      </c>
      <c r="M310" s="16" t="e">
        <f>Average!M310-Average!M495</f>
        <v>#VALUE!</v>
      </c>
      <c r="N310" s="16" t="e">
        <f>Average!N310-Average!N495</f>
        <v>#VALUE!</v>
      </c>
    </row>
    <row r="311" spans="1:14" x14ac:dyDescent="0.2">
      <c r="A311" s="16">
        <f>Average!A311</f>
        <v>305</v>
      </c>
      <c r="B311" s="17" t="str">
        <f>Average!B311</f>
        <v xml:space="preserve">RPS3 </v>
      </c>
      <c r="C311" s="16" t="e">
        <f>Average!C311-Average!C495</f>
        <v>#VALUE!</v>
      </c>
      <c r="D311" s="16" t="e">
        <f>Average!D311-Average!D495</f>
        <v>#VALUE!</v>
      </c>
      <c r="E311" s="16" t="e">
        <f>Average!E311-Average!E495</f>
        <v>#VALUE!</v>
      </c>
      <c r="F311" s="16" t="e">
        <f>Average!F311-Average!F495</f>
        <v>#VALUE!</v>
      </c>
      <c r="G311" s="16" t="e">
        <f>Average!G311-Average!G495</f>
        <v>#VALUE!</v>
      </c>
      <c r="H311" s="16" t="e">
        <f>Average!H311-Average!H495</f>
        <v>#VALUE!</v>
      </c>
      <c r="I311" s="16" t="e">
        <f>Average!I311-Average!I495</f>
        <v>#VALUE!</v>
      </c>
      <c r="J311" s="16" t="e">
        <f>Average!J311-Average!J495</f>
        <v>#VALUE!</v>
      </c>
      <c r="K311" s="16" t="e">
        <f>Average!K311-Average!K495</f>
        <v>#VALUE!</v>
      </c>
      <c r="L311" s="16" t="e">
        <f>Average!L311-Average!L495</f>
        <v>#VALUE!</v>
      </c>
      <c r="M311" s="16" t="e">
        <f>Average!M311-Average!M495</f>
        <v>#VALUE!</v>
      </c>
      <c r="N311" s="16" t="e">
        <f>Average!N311-Average!N495</f>
        <v>#VALUE!</v>
      </c>
    </row>
    <row r="312" spans="1:14" x14ac:dyDescent="0.2">
      <c r="A312" s="16">
        <f>Average!A312</f>
        <v>306</v>
      </c>
      <c r="B312" s="17" t="str">
        <f>Average!B312</f>
        <v>RPS3A</v>
      </c>
      <c r="C312" s="16" t="e">
        <f>Average!C312-Average!C495</f>
        <v>#VALUE!</v>
      </c>
      <c r="D312" s="16" t="e">
        <f>Average!D312-Average!D495</f>
        <v>#VALUE!</v>
      </c>
      <c r="E312" s="16" t="e">
        <f>Average!E312-Average!E495</f>
        <v>#VALUE!</v>
      </c>
      <c r="F312" s="16" t="e">
        <f>Average!F312-Average!F495</f>
        <v>#VALUE!</v>
      </c>
      <c r="G312" s="16" t="e">
        <f>Average!G312-Average!G495</f>
        <v>#VALUE!</v>
      </c>
      <c r="H312" s="16" t="e">
        <f>Average!H312-Average!H495</f>
        <v>#VALUE!</v>
      </c>
      <c r="I312" s="16" t="e">
        <f>Average!I312-Average!I495</f>
        <v>#VALUE!</v>
      </c>
      <c r="J312" s="16" t="e">
        <f>Average!J312-Average!J495</f>
        <v>#VALUE!</v>
      </c>
      <c r="K312" s="16" t="e">
        <f>Average!K312-Average!K495</f>
        <v>#VALUE!</v>
      </c>
      <c r="L312" s="16" t="e">
        <f>Average!L312-Average!L495</f>
        <v>#VALUE!</v>
      </c>
      <c r="M312" s="16" t="e">
        <f>Average!M312-Average!M495</f>
        <v>#VALUE!</v>
      </c>
      <c r="N312" s="16" t="e">
        <f>Average!N312-Average!N495</f>
        <v>#VALUE!</v>
      </c>
    </row>
    <row r="313" spans="1:14" x14ac:dyDescent="0.2">
      <c r="A313" s="16">
        <f>Average!A313</f>
        <v>307</v>
      </c>
      <c r="B313" s="17" t="str">
        <f>Average!B313</f>
        <v>RPS4X</v>
      </c>
      <c r="C313" s="16" t="e">
        <f>Average!C313-Average!C495</f>
        <v>#VALUE!</v>
      </c>
      <c r="D313" s="16" t="e">
        <f>Average!D313-Average!D495</f>
        <v>#VALUE!</v>
      </c>
      <c r="E313" s="16" t="e">
        <f>Average!E313-Average!E495</f>
        <v>#VALUE!</v>
      </c>
      <c r="F313" s="16" t="e">
        <f>Average!F313-Average!F495</f>
        <v>#VALUE!</v>
      </c>
      <c r="G313" s="16" t="e">
        <f>Average!G313-Average!G495</f>
        <v>#VALUE!</v>
      </c>
      <c r="H313" s="16" t="e">
        <f>Average!H313-Average!H495</f>
        <v>#VALUE!</v>
      </c>
      <c r="I313" s="16" t="e">
        <f>Average!I313-Average!I495</f>
        <v>#VALUE!</v>
      </c>
      <c r="J313" s="16" t="e">
        <f>Average!J313-Average!J495</f>
        <v>#VALUE!</v>
      </c>
      <c r="K313" s="16" t="e">
        <f>Average!K313-Average!K495</f>
        <v>#VALUE!</v>
      </c>
      <c r="L313" s="16" t="e">
        <f>Average!L313-Average!L495</f>
        <v>#VALUE!</v>
      </c>
      <c r="M313" s="16" t="e">
        <f>Average!M313-Average!M495</f>
        <v>#VALUE!</v>
      </c>
      <c r="N313" s="16" t="e">
        <f>Average!N313-Average!N495</f>
        <v>#VALUE!</v>
      </c>
    </row>
    <row r="314" spans="1:14" x14ac:dyDescent="0.2">
      <c r="A314" s="16">
        <f>Average!A314</f>
        <v>308</v>
      </c>
      <c r="B314" s="17" t="str">
        <f>Average!B314</f>
        <v xml:space="preserve">RPS5 </v>
      </c>
      <c r="C314" s="16" t="e">
        <f>Average!C314-Average!C495</f>
        <v>#VALUE!</v>
      </c>
      <c r="D314" s="16" t="e">
        <f>Average!D314-Average!D495</f>
        <v>#VALUE!</v>
      </c>
      <c r="E314" s="16" t="e">
        <f>Average!E314-Average!E495</f>
        <v>#VALUE!</v>
      </c>
      <c r="F314" s="16" t="e">
        <f>Average!F314-Average!F495</f>
        <v>#VALUE!</v>
      </c>
      <c r="G314" s="16" t="e">
        <f>Average!G314-Average!G495</f>
        <v>#VALUE!</v>
      </c>
      <c r="H314" s="16" t="e">
        <f>Average!H314-Average!H495</f>
        <v>#VALUE!</v>
      </c>
      <c r="I314" s="16" t="e">
        <f>Average!I314-Average!I495</f>
        <v>#VALUE!</v>
      </c>
      <c r="J314" s="16" t="e">
        <f>Average!J314-Average!J495</f>
        <v>#VALUE!</v>
      </c>
      <c r="K314" s="16" t="e">
        <f>Average!K314-Average!K495</f>
        <v>#VALUE!</v>
      </c>
      <c r="L314" s="16" t="e">
        <f>Average!L314-Average!L495</f>
        <v>#VALUE!</v>
      </c>
      <c r="M314" s="16" t="e">
        <f>Average!M314-Average!M495</f>
        <v>#VALUE!</v>
      </c>
      <c r="N314" s="16" t="e">
        <f>Average!N314-Average!N495</f>
        <v>#VALUE!</v>
      </c>
    </row>
    <row r="315" spans="1:14" x14ac:dyDescent="0.2">
      <c r="A315" s="16">
        <f>Average!A315</f>
        <v>309</v>
      </c>
      <c r="B315" s="17" t="str">
        <f>Average!B315</f>
        <v>RPS8</v>
      </c>
      <c r="C315" s="16" t="e">
        <f>Average!C315-Average!C495</f>
        <v>#VALUE!</v>
      </c>
      <c r="D315" s="16" t="e">
        <f>Average!D315-Average!D495</f>
        <v>#VALUE!</v>
      </c>
      <c r="E315" s="16" t="e">
        <f>Average!E315-Average!E495</f>
        <v>#VALUE!</v>
      </c>
      <c r="F315" s="16" t="e">
        <f>Average!F315-Average!F495</f>
        <v>#VALUE!</v>
      </c>
      <c r="G315" s="16" t="e">
        <f>Average!G315-Average!G495</f>
        <v>#VALUE!</v>
      </c>
      <c r="H315" s="16" t="e">
        <f>Average!H315-Average!H495</f>
        <v>#VALUE!</v>
      </c>
      <c r="I315" s="16" t="e">
        <f>Average!I315-Average!I495</f>
        <v>#VALUE!</v>
      </c>
      <c r="J315" s="16" t="e">
        <f>Average!J315-Average!J495</f>
        <v>#VALUE!</v>
      </c>
      <c r="K315" s="16" t="e">
        <f>Average!K315-Average!K495</f>
        <v>#VALUE!</v>
      </c>
      <c r="L315" s="16" t="e">
        <f>Average!L315-Average!L495</f>
        <v>#VALUE!</v>
      </c>
      <c r="M315" s="16" t="e">
        <f>Average!M315-Average!M495</f>
        <v>#VALUE!</v>
      </c>
      <c r="N315" s="16" t="e">
        <f>Average!N315-Average!N495</f>
        <v>#VALUE!</v>
      </c>
    </row>
    <row r="316" spans="1:14" x14ac:dyDescent="0.2">
      <c r="A316" s="16">
        <f>Average!A316</f>
        <v>310</v>
      </c>
      <c r="B316" s="17" t="str">
        <f>Average!B316</f>
        <v>RPS9</v>
      </c>
      <c r="C316" s="16" t="e">
        <f>Average!C316-Average!C495</f>
        <v>#VALUE!</v>
      </c>
      <c r="D316" s="16" t="e">
        <f>Average!D316-Average!D495</f>
        <v>#VALUE!</v>
      </c>
      <c r="E316" s="16" t="e">
        <f>Average!E316-Average!E495</f>
        <v>#VALUE!</v>
      </c>
      <c r="F316" s="16" t="e">
        <f>Average!F316-Average!F495</f>
        <v>#VALUE!</v>
      </c>
      <c r="G316" s="16" t="e">
        <f>Average!G316-Average!G495</f>
        <v>#VALUE!</v>
      </c>
      <c r="H316" s="16" t="e">
        <f>Average!H316-Average!H495</f>
        <v>#VALUE!</v>
      </c>
      <c r="I316" s="16" t="e">
        <f>Average!I316-Average!I495</f>
        <v>#VALUE!</v>
      </c>
      <c r="J316" s="16" t="e">
        <f>Average!J316-Average!J495</f>
        <v>#VALUE!</v>
      </c>
      <c r="K316" s="16" t="e">
        <f>Average!K316-Average!K495</f>
        <v>#VALUE!</v>
      </c>
      <c r="L316" s="16" t="e">
        <f>Average!L316-Average!L495</f>
        <v>#VALUE!</v>
      </c>
      <c r="M316" s="16" t="e">
        <f>Average!M316-Average!M495</f>
        <v>#VALUE!</v>
      </c>
      <c r="N316" s="16" t="e">
        <f>Average!N316-Average!N495</f>
        <v>#VALUE!</v>
      </c>
    </row>
    <row r="317" spans="1:14" x14ac:dyDescent="0.2">
      <c r="A317" s="16">
        <f>Average!A317</f>
        <v>311</v>
      </c>
      <c r="B317" s="17" t="str">
        <f>Average!B317</f>
        <v xml:space="preserve">RREB1 </v>
      </c>
      <c r="C317" s="16" t="e">
        <f>Average!C317-Average!C495</f>
        <v>#VALUE!</v>
      </c>
      <c r="D317" s="16" t="e">
        <f>Average!D317-Average!D495</f>
        <v>#VALUE!</v>
      </c>
      <c r="E317" s="16" t="e">
        <f>Average!E317-Average!E495</f>
        <v>#VALUE!</v>
      </c>
      <c r="F317" s="16" t="e">
        <f>Average!F317-Average!F495</f>
        <v>#VALUE!</v>
      </c>
      <c r="G317" s="16" t="e">
        <f>Average!G317-Average!G495</f>
        <v>#VALUE!</v>
      </c>
      <c r="H317" s="16" t="e">
        <f>Average!H317-Average!H495</f>
        <v>#VALUE!</v>
      </c>
      <c r="I317" s="16" t="e">
        <f>Average!I317-Average!I495</f>
        <v>#VALUE!</v>
      </c>
      <c r="J317" s="16" t="e">
        <f>Average!J317-Average!J495</f>
        <v>#VALUE!</v>
      </c>
      <c r="K317" s="16" t="e">
        <f>Average!K317-Average!K495</f>
        <v>#VALUE!</v>
      </c>
      <c r="L317" s="16" t="e">
        <f>Average!L317-Average!L495</f>
        <v>#VALUE!</v>
      </c>
      <c r="M317" s="16" t="e">
        <f>Average!M317-Average!M495</f>
        <v>#VALUE!</v>
      </c>
      <c r="N317" s="16" t="e">
        <f>Average!N317-Average!N495</f>
        <v>#VALUE!</v>
      </c>
    </row>
    <row r="318" spans="1:14" x14ac:dyDescent="0.2">
      <c r="A318" s="16">
        <f>Average!A318</f>
        <v>312</v>
      </c>
      <c r="B318" s="17" t="str">
        <f>Average!B318</f>
        <v xml:space="preserve">RSF1 </v>
      </c>
      <c r="C318" s="16" t="e">
        <f>Average!C318-Average!C495</f>
        <v>#VALUE!</v>
      </c>
      <c r="D318" s="16" t="e">
        <f>Average!D318-Average!D495</f>
        <v>#VALUE!</v>
      </c>
      <c r="E318" s="16" t="e">
        <f>Average!E318-Average!E495</f>
        <v>#VALUE!</v>
      </c>
      <c r="F318" s="16" t="e">
        <f>Average!F318-Average!F495</f>
        <v>#VALUE!</v>
      </c>
      <c r="G318" s="16" t="e">
        <f>Average!G318-Average!G495</f>
        <v>#VALUE!</v>
      </c>
      <c r="H318" s="16" t="e">
        <f>Average!H318-Average!H495</f>
        <v>#VALUE!</v>
      </c>
      <c r="I318" s="16" t="e">
        <f>Average!I318-Average!I495</f>
        <v>#VALUE!</v>
      </c>
      <c r="J318" s="16" t="e">
        <f>Average!J318-Average!J495</f>
        <v>#VALUE!</v>
      </c>
      <c r="K318" s="16" t="e">
        <f>Average!K318-Average!K495</f>
        <v>#VALUE!</v>
      </c>
      <c r="L318" s="16" t="e">
        <f>Average!L318-Average!L495</f>
        <v>#VALUE!</v>
      </c>
      <c r="M318" s="16" t="e">
        <f>Average!M318-Average!M495</f>
        <v>#VALUE!</v>
      </c>
      <c r="N318" s="16" t="e">
        <f>Average!N318-Average!N495</f>
        <v>#VALUE!</v>
      </c>
    </row>
    <row r="319" spans="1:14" x14ac:dyDescent="0.2">
      <c r="A319" s="16">
        <f>Average!A319</f>
        <v>313</v>
      </c>
      <c r="B319" s="17" t="str">
        <f>Average!B319</f>
        <v>RSU1</v>
      </c>
      <c r="C319" s="16" t="e">
        <f>Average!C319-Average!C495</f>
        <v>#VALUE!</v>
      </c>
      <c r="D319" s="16" t="e">
        <f>Average!D319-Average!D495</f>
        <v>#VALUE!</v>
      </c>
      <c r="E319" s="16" t="e">
        <f>Average!E319-Average!E495</f>
        <v>#VALUE!</v>
      </c>
      <c r="F319" s="16" t="e">
        <f>Average!F319-Average!F495</f>
        <v>#VALUE!</v>
      </c>
      <c r="G319" s="16" t="e">
        <f>Average!G319-Average!G495</f>
        <v>#VALUE!</v>
      </c>
      <c r="H319" s="16" t="e">
        <f>Average!H319-Average!H495</f>
        <v>#VALUE!</v>
      </c>
      <c r="I319" s="16" t="e">
        <f>Average!I319-Average!I495</f>
        <v>#VALUE!</v>
      </c>
      <c r="J319" s="16" t="e">
        <f>Average!J319-Average!J495</f>
        <v>#VALUE!</v>
      </c>
      <c r="K319" s="16" t="e">
        <f>Average!K319-Average!K495</f>
        <v>#VALUE!</v>
      </c>
      <c r="L319" s="16" t="e">
        <f>Average!L319-Average!L495</f>
        <v>#VALUE!</v>
      </c>
      <c r="M319" s="16" t="e">
        <f>Average!M319-Average!M495</f>
        <v>#VALUE!</v>
      </c>
      <c r="N319" s="16" t="e">
        <f>Average!N319-Average!N495</f>
        <v>#VALUE!</v>
      </c>
    </row>
    <row r="320" spans="1:14" x14ac:dyDescent="0.2">
      <c r="A320" s="16">
        <f>Average!A320</f>
        <v>314</v>
      </c>
      <c r="B320" s="17" t="str">
        <f>Average!B320</f>
        <v>RUSC1</v>
      </c>
      <c r="C320" s="16" t="e">
        <f>Average!C320-Average!C495</f>
        <v>#VALUE!</v>
      </c>
      <c r="D320" s="16" t="e">
        <f>Average!D320-Average!D495</f>
        <v>#VALUE!</v>
      </c>
      <c r="E320" s="16" t="e">
        <f>Average!E320-Average!E495</f>
        <v>#VALUE!</v>
      </c>
      <c r="F320" s="16" t="e">
        <f>Average!F320-Average!F495</f>
        <v>#VALUE!</v>
      </c>
      <c r="G320" s="16" t="e">
        <f>Average!G320-Average!G495</f>
        <v>#VALUE!</v>
      </c>
      <c r="H320" s="16" t="e">
        <f>Average!H320-Average!H495</f>
        <v>#VALUE!</v>
      </c>
      <c r="I320" s="16" t="e">
        <f>Average!I320-Average!I495</f>
        <v>#VALUE!</v>
      </c>
      <c r="J320" s="16" t="e">
        <f>Average!J320-Average!J495</f>
        <v>#VALUE!</v>
      </c>
      <c r="K320" s="16" t="e">
        <f>Average!K320-Average!K495</f>
        <v>#VALUE!</v>
      </c>
      <c r="L320" s="16" t="e">
        <f>Average!L320-Average!L495</f>
        <v>#VALUE!</v>
      </c>
      <c r="M320" s="16" t="e">
        <f>Average!M320-Average!M495</f>
        <v>#VALUE!</v>
      </c>
      <c r="N320" s="16" t="e">
        <f>Average!N320-Average!N495</f>
        <v>#VALUE!</v>
      </c>
    </row>
    <row r="321" spans="1:14" x14ac:dyDescent="0.2">
      <c r="A321" s="16">
        <f>Average!A321</f>
        <v>315</v>
      </c>
      <c r="B321" s="17" t="str">
        <f>Average!B321</f>
        <v>Septin 7</v>
      </c>
      <c r="C321" s="16" t="e">
        <f>Average!C321-Average!C495</f>
        <v>#VALUE!</v>
      </c>
      <c r="D321" s="16" t="e">
        <f>Average!D321-Average!D495</f>
        <v>#VALUE!</v>
      </c>
      <c r="E321" s="16" t="e">
        <f>Average!E321-Average!E495</f>
        <v>#VALUE!</v>
      </c>
      <c r="F321" s="16" t="e">
        <f>Average!F321-Average!F495</f>
        <v>#VALUE!</v>
      </c>
      <c r="G321" s="16" t="e">
        <f>Average!G321-Average!G495</f>
        <v>#VALUE!</v>
      </c>
      <c r="H321" s="16" t="e">
        <f>Average!H321-Average!H495</f>
        <v>#VALUE!</v>
      </c>
      <c r="I321" s="16" t="e">
        <f>Average!I321-Average!I495</f>
        <v>#VALUE!</v>
      </c>
      <c r="J321" s="16" t="e">
        <f>Average!J321-Average!J495</f>
        <v>#VALUE!</v>
      </c>
      <c r="K321" s="16" t="e">
        <f>Average!K321-Average!K495</f>
        <v>#VALUE!</v>
      </c>
      <c r="L321" s="16" t="e">
        <f>Average!L321-Average!L495</f>
        <v>#VALUE!</v>
      </c>
      <c r="M321" s="16" t="e">
        <f>Average!M321-Average!M495</f>
        <v>#VALUE!</v>
      </c>
      <c r="N321" s="16" t="e">
        <f>Average!N321-Average!N495</f>
        <v>#VALUE!</v>
      </c>
    </row>
    <row r="322" spans="1:14" x14ac:dyDescent="0.2">
      <c r="A322" s="16">
        <f>Average!A322</f>
        <v>316</v>
      </c>
      <c r="B322" s="17" t="str">
        <f>Average!B322</f>
        <v>S100A1</v>
      </c>
      <c r="C322" s="16" t="e">
        <f>Average!C322-Average!C495</f>
        <v>#VALUE!</v>
      </c>
      <c r="D322" s="16" t="e">
        <f>Average!D322-Average!D495</f>
        <v>#VALUE!</v>
      </c>
      <c r="E322" s="16" t="e">
        <f>Average!E322-Average!E495</f>
        <v>#VALUE!</v>
      </c>
      <c r="F322" s="16" t="e">
        <f>Average!F322-Average!F495</f>
        <v>#VALUE!</v>
      </c>
      <c r="G322" s="16" t="e">
        <f>Average!G322-Average!G495</f>
        <v>#VALUE!</v>
      </c>
      <c r="H322" s="16" t="e">
        <f>Average!H322-Average!H495</f>
        <v>#VALUE!</v>
      </c>
      <c r="I322" s="16" t="e">
        <f>Average!I322-Average!I495</f>
        <v>#VALUE!</v>
      </c>
      <c r="J322" s="16" t="e">
        <f>Average!J322-Average!J495</f>
        <v>#VALUE!</v>
      </c>
      <c r="K322" s="16" t="e">
        <f>Average!K322-Average!K495</f>
        <v>#VALUE!</v>
      </c>
      <c r="L322" s="16" t="e">
        <f>Average!L322-Average!L495</f>
        <v>#VALUE!</v>
      </c>
      <c r="M322" s="16" t="e">
        <f>Average!M322-Average!M495</f>
        <v>#VALUE!</v>
      </c>
      <c r="N322" s="16" t="e">
        <f>Average!N322-Average!N495</f>
        <v>#VALUE!</v>
      </c>
    </row>
    <row r="323" spans="1:14" x14ac:dyDescent="0.2">
      <c r="A323" s="16">
        <f>Average!A323</f>
        <v>317</v>
      </c>
      <c r="B323" s="17" t="str">
        <f>Average!B323</f>
        <v>S100A11</v>
      </c>
      <c r="C323" s="16" t="e">
        <f>Average!C323-Average!C495</f>
        <v>#VALUE!</v>
      </c>
      <c r="D323" s="16" t="e">
        <f>Average!D323-Average!D495</f>
        <v>#VALUE!</v>
      </c>
      <c r="E323" s="16" t="e">
        <f>Average!E323-Average!E495</f>
        <v>#VALUE!</v>
      </c>
      <c r="F323" s="16" t="e">
        <f>Average!F323-Average!F495</f>
        <v>#VALUE!</v>
      </c>
      <c r="G323" s="16" t="e">
        <f>Average!G323-Average!G495</f>
        <v>#VALUE!</v>
      </c>
      <c r="H323" s="16" t="e">
        <f>Average!H323-Average!H495</f>
        <v>#VALUE!</v>
      </c>
      <c r="I323" s="16" t="e">
        <f>Average!I323-Average!I495</f>
        <v>#VALUE!</v>
      </c>
      <c r="J323" s="16" t="e">
        <f>Average!J323-Average!J495</f>
        <v>#VALUE!</v>
      </c>
      <c r="K323" s="16" t="e">
        <f>Average!K323-Average!K495</f>
        <v>#VALUE!</v>
      </c>
      <c r="L323" s="16" t="e">
        <f>Average!L323-Average!L495</f>
        <v>#VALUE!</v>
      </c>
      <c r="M323" s="16" t="e">
        <f>Average!M323-Average!M495</f>
        <v>#VALUE!</v>
      </c>
      <c r="N323" s="16" t="e">
        <f>Average!N323-Average!N495</f>
        <v>#VALUE!</v>
      </c>
    </row>
    <row r="324" spans="1:14" x14ac:dyDescent="0.2">
      <c r="A324" s="16">
        <f>Average!A324</f>
        <v>318</v>
      </c>
      <c r="B324" s="17" t="str">
        <f>Average!B324</f>
        <v>SBP-1</v>
      </c>
      <c r="C324" s="16" t="e">
        <f>Average!C324-Average!C495</f>
        <v>#VALUE!</v>
      </c>
      <c r="D324" s="16" t="e">
        <f>Average!D324-Average!D495</f>
        <v>#VALUE!</v>
      </c>
      <c r="E324" s="16" t="e">
        <f>Average!E324-Average!E495</f>
        <v>#VALUE!</v>
      </c>
      <c r="F324" s="16" t="e">
        <f>Average!F324-Average!F495</f>
        <v>#VALUE!</v>
      </c>
      <c r="G324" s="16" t="e">
        <f>Average!G324-Average!G495</f>
        <v>#VALUE!</v>
      </c>
      <c r="H324" s="16" t="e">
        <f>Average!H324-Average!H495</f>
        <v>#VALUE!</v>
      </c>
      <c r="I324" s="16" t="e">
        <f>Average!I324-Average!I495</f>
        <v>#VALUE!</v>
      </c>
      <c r="J324" s="16" t="e">
        <f>Average!J324-Average!J495</f>
        <v>#VALUE!</v>
      </c>
      <c r="K324" s="16" t="e">
        <f>Average!K324-Average!K495</f>
        <v>#VALUE!</v>
      </c>
      <c r="L324" s="16" t="e">
        <f>Average!L324-Average!L495</f>
        <v>#VALUE!</v>
      </c>
      <c r="M324" s="16" t="e">
        <f>Average!M324-Average!M495</f>
        <v>#VALUE!</v>
      </c>
      <c r="N324" s="16" t="e">
        <f>Average!N324-Average!N495</f>
        <v>#VALUE!</v>
      </c>
    </row>
    <row r="325" spans="1:14" x14ac:dyDescent="0.2">
      <c r="A325" s="16">
        <f>Average!A325</f>
        <v>319</v>
      </c>
      <c r="B325" s="17" t="str">
        <f>Average!B325</f>
        <v>SC35</v>
      </c>
      <c r="C325" s="16" t="e">
        <f>Average!C325-Average!C495</f>
        <v>#VALUE!</v>
      </c>
      <c r="D325" s="16" t="e">
        <f>Average!D325-Average!D495</f>
        <v>#VALUE!</v>
      </c>
      <c r="E325" s="16" t="e">
        <f>Average!E325-Average!E495</f>
        <v>#VALUE!</v>
      </c>
      <c r="F325" s="16" t="e">
        <f>Average!F325-Average!F495</f>
        <v>#VALUE!</v>
      </c>
      <c r="G325" s="16" t="e">
        <f>Average!G325-Average!G495</f>
        <v>#VALUE!</v>
      </c>
      <c r="H325" s="16" t="e">
        <f>Average!H325-Average!H495</f>
        <v>#VALUE!</v>
      </c>
      <c r="I325" s="16" t="e">
        <f>Average!I325-Average!I495</f>
        <v>#VALUE!</v>
      </c>
      <c r="J325" s="16" t="e">
        <f>Average!J325-Average!J495</f>
        <v>#VALUE!</v>
      </c>
      <c r="K325" s="16" t="e">
        <f>Average!K325-Average!K495</f>
        <v>#VALUE!</v>
      </c>
      <c r="L325" s="16" t="e">
        <f>Average!L325-Average!L495</f>
        <v>#VALUE!</v>
      </c>
      <c r="M325" s="16" t="e">
        <f>Average!M325-Average!M495</f>
        <v>#VALUE!</v>
      </c>
      <c r="N325" s="16" t="e">
        <f>Average!N325-Average!N495</f>
        <v>#VALUE!</v>
      </c>
    </row>
    <row r="326" spans="1:14" x14ac:dyDescent="0.2">
      <c r="A326" s="16">
        <f>Average!A326</f>
        <v>320</v>
      </c>
      <c r="B326" s="17" t="str">
        <f>Average!B326</f>
        <v>SCG</v>
      </c>
      <c r="C326" s="16" t="e">
        <f>Average!C326-Average!C495</f>
        <v>#VALUE!</v>
      </c>
      <c r="D326" s="16" t="e">
        <f>Average!D326-Average!D495</f>
        <v>#VALUE!</v>
      </c>
      <c r="E326" s="16" t="e">
        <f>Average!E326-Average!E495</f>
        <v>#VALUE!</v>
      </c>
      <c r="F326" s="16" t="e">
        <f>Average!F326-Average!F495</f>
        <v>#VALUE!</v>
      </c>
      <c r="G326" s="16" t="e">
        <f>Average!G326-Average!G495</f>
        <v>#VALUE!</v>
      </c>
      <c r="H326" s="16" t="e">
        <f>Average!H326-Average!H495</f>
        <v>#VALUE!</v>
      </c>
      <c r="I326" s="16" t="e">
        <f>Average!I326-Average!I495</f>
        <v>#VALUE!</v>
      </c>
      <c r="J326" s="16" t="e">
        <f>Average!J326-Average!J495</f>
        <v>#VALUE!</v>
      </c>
      <c r="K326" s="16" t="e">
        <f>Average!K326-Average!K495</f>
        <v>#VALUE!</v>
      </c>
      <c r="L326" s="16" t="e">
        <f>Average!L326-Average!L495</f>
        <v>#VALUE!</v>
      </c>
      <c r="M326" s="16" t="e">
        <f>Average!M326-Average!M495</f>
        <v>#VALUE!</v>
      </c>
      <c r="N326" s="16" t="e">
        <f>Average!N326-Average!N495</f>
        <v>#VALUE!</v>
      </c>
    </row>
    <row r="327" spans="1:14" x14ac:dyDescent="0.2">
      <c r="A327" s="16">
        <f>Average!A327</f>
        <v>321</v>
      </c>
      <c r="B327" s="17" t="str">
        <f>Average!B327</f>
        <v>SCN3A</v>
      </c>
      <c r="C327" s="16" t="e">
        <f>Average!C327-Average!C495</f>
        <v>#VALUE!</v>
      </c>
      <c r="D327" s="16" t="e">
        <f>Average!D327-Average!D495</f>
        <v>#VALUE!</v>
      </c>
      <c r="E327" s="16" t="e">
        <f>Average!E327-Average!E495</f>
        <v>#VALUE!</v>
      </c>
      <c r="F327" s="16" t="e">
        <f>Average!F327-Average!F495</f>
        <v>#VALUE!</v>
      </c>
      <c r="G327" s="16" t="e">
        <f>Average!G327-Average!G495</f>
        <v>#VALUE!</v>
      </c>
      <c r="H327" s="16" t="e">
        <f>Average!H327-Average!H495</f>
        <v>#VALUE!</v>
      </c>
      <c r="I327" s="16" t="e">
        <f>Average!I327-Average!I495</f>
        <v>#VALUE!</v>
      </c>
      <c r="J327" s="16" t="e">
        <f>Average!J327-Average!J495</f>
        <v>#VALUE!</v>
      </c>
      <c r="K327" s="16" t="e">
        <f>Average!K327-Average!K495</f>
        <v>#VALUE!</v>
      </c>
      <c r="L327" s="16" t="e">
        <f>Average!L327-Average!L495</f>
        <v>#VALUE!</v>
      </c>
      <c r="M327" s="16" t="e">
        <f>Average!M327-Average!M495</f>
        <v>#VALUE!</v>
      </c>
      <c r="N327" s="16" t="e">
        <f>Average!N327-Average!N495</f>
        <v>#VALUE!</v>
      </c>
    </row>
    <row r="328" spans="1:14" x14ac:dyDescent="0.2">
      <c r="A328" s="16">
        <f>Average!A328</f>
        <v>322</v>
      </c>
      <c r="B328" s="17" t="str">
        <f>Average!B328</f>
        <v>SCP2</v>
      </c>
      <c r="C328" s="16" t="e">
        <f>Average!C328-Average!C495</f>
        <v>#VALUE!</v>
      </c>
      <c r="D328" s="16" t="e">
        <f>Average!D328-Average!D495</f>
        <v>#VALUE!</v>
      </c>
      <c r="E328" s="16" t="e">
        <f>Average!E328-Average!E495</f>
        <v>#VALUE!</v>
      </c>
      <c r="F328" s="16" t="e">
        <f>Average!F328-Average!F495</f>
        <v>#VALUE!</v>
      </c>
      <c r="G328" s="16" t="e">
        <f>Average!G328-Average!G495</f>
        <v>#VALUE!</v>
      </c>
      <c r="H328" s="16" t="e">
        <f>Average!H328-Average!H495</f>
        <v>#VALUE!</v>
      </c>
      <c r="I328" s="16" t="e">
        <f>Average!I328-Average!I495</f>
        <v>#VALUE!</v>
      </c>
      <c r="J328" s="16" t="e">
        <f>Average!J328-Average!J495</f>
        <v>#VALUE!</v>
      </c>
      <c r="K328" s="16" t="e">
        <f>Average!K328-Average!K495</f>
        <v>#VALUE!</v>
      </c>
      <c r="L328" s="16" t="e">
        <f>Average!L328-Average!L495</f>
        <v>#VALUE!</v>
      </c>
      <c r="M328" s="16" t="e">
        <f>Average!M328-Average!M495</f>
        <v>#VALUE!</v>
      </c>
      <c r="N328" s="16" t="e">
        <f>Average!N328-Average!N495</f>
        <v>#VALUE!</v>
      </c>
    </row>
    <row r="329" spans="1:14" x14ac:dyDescent="0.2">
      <c r="A329" s="16">
        <f>Average!A329</f>
        <v>323</v>
      </c>
      <c r="B329" s="17" t="str">
        <f>Average!B329</f>
        <v>SDNSF</v>
      </c>
      <c r="C329" s="16" t="e">
        <f>Average!C329-Average!C495</f>
        <v>#VALUE!</v>
      </c>
      <c r="D329" s="16" t="e">
        <f>Average!D329-Average!D495</f>
        <v>#VALUE!</v>
      </c>
      <c r="E329" s="16" t="e">
        <f>Average!E329-Average!E495</f>
        <v>#VALUE!</v>
      </c>
      <c r="F329" s="16" t="e">
        <f>Average!F329-Average!F495</f>
        <v>#VALUE!</v>
      </c>
      <c r="G329" s="16" t="e">
        <f>Average!G329-Average!G495</f>
        <v>#VALUE!</v>
      </c>
      <c r="H329" s="16" t="e">
        <f>Average!H329-Average!H495</f>
        <v>#VALUE!</v>
      </c>
      <c r="I329" s="16" t="e">
        <f>Average!I329-Average!I495</f>
        <v>#VALUE!</v>
      </c>
      <c r="J329" s="16" t="e">
        <f>Average!J329-Average!J495</f>
        <v>#VALUE!</v>
      </c>
      <c r="K329" s="16" t="e">
        <f>Average!K329-Average!K495</f>
        <v>#VALUE!</v>
      </c>
      <c r="L329" s="16" t="e">
        <f>Average!L329-Average!L495</f>
        <v>#VALUE!</v>
      </c>
      <c r="M329" s="16" t="e">
        <f>Average!M329-Average!M495</f>
        <v>#VALUE!</v>
      </c>
      <c r="N329" s="16" t="e">
        <f>Average!N329-Average!N495</f>
        <v>#VALUE!</v>
      </c>
    </row>
    <row r="330" spans="1:14" x14ac:dyDescent="0.2">
      <c r="A330" s="16">
        <f>Average!A330</f>
        <v>324</v>
      </c>
      <c r="B330" s="17" t="str">
        <f>Average!B330</f>
        <v>SDPR</v>
      </c>
      <c r="C330" s="16" t="e">
        <f>Average!C330-Average!C495</f>
        <v>#VALUE!</v>
      </c>
      <c r="D330" s="16" t="e">
        <f>Average!D330-Average!D495</f>
        <v>#VALUE!</v>
      </c>
      <c r="E330" s="16" t="e">
        <f>Average!E330-Average!E495</f>
        <v>#VALUE!</v>
      </c>
      <c r="F330" s="16" t="e">
        <f>Average!F330-Average!F495</f>
        <v>#VALUE!</v>
      </c>
      <c r="G330" s="16" t="e">
        <f>Average!G330-Average!G495</f>
        <v>#VALUE!</v>
      </c>
      <c r="H330" s="16" t="e">
        <f>Average!H330-Average!H495</f>
        <v>#VALUE!</v>
      </c>
      <c r="I330" s="16" t="e">
        <f>Average!I330-Average!I495</f>
        <v>#VALUE!</v>
      </c>
      <c r="J330" s="16" t="e">
        <f>Average!J330-Average!J495</f>
        <v>#VALUE!</v>
      </c>
      <c r="K330" s="16" t="e">
        <f>Average!K330-Average!K495</f>
        <v>#VALUE!</v>
      </c>
      <c r="L330" s="16" t="e">
        <f>Average!L330-Average!L495</f>
        <v>#VALUE!</v>
      </c>
      <c r="M330" s="16" t="e">
        <f>Average!M330-Average!M495</f>
        <v>#VALUE!</v>
      </c>
      <c r="N330" s="16" t="e">
        <f>Average!N330-Average!N495</f>
        <v>#VALUE!</v>
      </c>
    </row>
    <row r="331" spans="1:14" x14ac:dyDescent="0.2">
      <c r="A331" s="16">
        <f>Average!A331</f>
        <v>325</v>
      </c>
      <c r="B331" s="17" t="str">
        <f>Average!B331</f>
        <v>SECISBP2</v>
      </c>
      <c r="C331" s="16" t="e">
        <f>Average!C331-Average!C495</f>
        <v>#VALUE!</v>
      </c>
      <c r="D331" s="16" t="e">
        <f>Average!D331-Average!D495</f>
        <v>#VALUE!</v>
      </c>
      <c r="E331" s="16" t="e">
        <f>Average!E331-Average!E495</f>
        <v>#VALUE!</v>
      </c>
      <c r="F331" s="16" t="e">
        <f>Average!F331-Average!F495</f>
        <v>#VALUE!</v>
      </c>
      <c r="G331" s="16" t="e">
        <f>Average!G331-Average!G495</f>
        <v>#VALUE!</v>
      </c>
      <c r="H331" s="16" t="e">
        <f>Average!H331-Average!H495</f>
        <v>#VALUE!</v>
      </c>
      <c r="I331" s="16" t="e">
        <f>Average!I331-Average!I495</f>
        <v>#VALUE!</v>
      </c>
      <c r="J331" s="16" t="e">
        <f>Average!J331-Average!J495</f>
        <v>#VALUE!</v>
      </c>
      <c r="K331" s="16" t="e">
        <f>Average!K331-Average!K495</f>
        <v>#VALUE!</v>
      </c>
      <c r="L331" s="16" t="e">
        <f>Average!L331-Average!L495</f>
        <v>#VALUE!</v>
      </c>
      <c r="M331" s="16" t="e">
        <f>Average!M331-Average!M495</f>
        <v>#VALUE!</v>
      </c>
      <c r="N331" s="16" t="e">
        <f>Average!N331-Average!N495</f>
        <v>#VALUE!</v>
      </c>
    </row>
    <row r="332" spans="1:14" x14ac:dyDescent="0.2">
      <c r="A332" s="16">
        <f>Average!A332</f>
        <v>326</v>
      </c>
      <c r="B332" s="17" t="str">
        <f>Average!B332</f>
        <v>Secretogranin V</v>
      </c>
      <c r="C332" s="16" t="e">
        <f>Average!C332-Average!C495</f>
        <v>#VALUE!</v>
      </c>
      <c r="D332" s="16" t="e">
        <f>Average!D332-Average!D495</f>
        <v>#VALUE!</v>
      </c>
      <c r="E332" s="16" t="e">
        <f>Average!E332-Average!E495</f>
        <v>#VALUE!</v>
      </c>
      <c r="F332" s="16" t="e">
        <f>Average!F332-Average!F495</f>
        <v>#VALUE!</v>
      </c>
      <c r="G332" s="16" t="e">
        <f>Average!G332-Average!G495</f>
        <v>#VALUE!</v>
      </c>
      <c r="H332" s="16" t="e">
        <f>Average!H332-Average!H495</f>
        <v>#VALUE!</v>
      </c>
      <c r="I332" s="16" t="e">
        <f>Average!I332-Average!I495</f>
        <v>#VALUE!</v>
      </c>
      <c r="J332" s="16" t="e">
        <f>Average!J332-Average!J495</f>
        <v>#VALUE!</v>
      </c>
      <c r="K332" s="16" t="e">
        <f>Average!K332-Average!K495</f>
        <v>#VALUE!</v>
      </c>
      <c r="L332" s="16" t="e">
        <f>Average!L332-Average!L495</f>
        <v>#VALUE!</v>
      </c>
      <c r="M332" s="16" t="e">
        <f>Average!M332-Average!M495</f>
        <v>#VALUE!</v>
      </c>
      <c r="N332" s="16" t="e">
        <f>Average!N332-Average!N495</f>
        <v>#VALUE!</v>
      </c>
    </row>
    <row r="333" spans="1:14" x14ac:dyDescent="0.2">
      <c r="A333" s="16">
        <f>Average!A333</f>
        <v>327</v>
      </c>
      <c r="B333" s="17" t="str">
        <f>Average!B333</f>
        <v>Semaphorin 6B</v>
      </c>
      <c r="C333" s="16" t="e">
        <f>Average!C333-Average!C495</f>
        <v>#VALUE!</v>
      </c>
      <c r="D333" s="16" t="e">
        <f>Average!D333-Average!D495</f>
        <v>#VALUE!</v>
      </c>
      <c r="E333" s="16" t="e">
        <f>Average!E333-Average!E495</f>
        <v>#VALUE!</v>
      </c>
      <c r="F333" s="16" t="e">
        <f>Average!F333-Average!F495</f>
        <v>#VALUE!</v>
      </c>
      <c r="G333" s="16" t="e">
        <f>Average!G333-Average!G495</f>
        <v>#VALUE!</v>
      </c>
      <c r="H333" s="16" t="e">
        <f>Average!H333-Average!H495</f>
        <v>#VALUE!</v>
      </c>
      <c r="I333" s="16" t="e">
        <f>Average!I333-Average!I495</f>
        <v>#VALUE!</v>
      </c>
      <c r="J333" s="16" t="e">
        <f>Average!J333-Average!J495</f>
        <v>#VALUE!</v>
      </c>
      <c r="K333" s="16" t="e">
        <f>Average!K333-Average!K495</f>
        <v>#VALUE!</v>
      </c>
      <c r="L333" s="16" t="e">
        <f>Average!L333-Average!L495</f>
        <v>#VALUE!</v>
      </c>
      <c r="M333" s="16" t="e">
        <f>Average!M333-Average!M495</f>
        <v>#VALUE!</v>
      </c>
      <c r="N333" s="16" t="e">
        <f>Average!N333-Average!N495</f>
        <v>#VALUE!</v>
      </c>
    </row>
    <row r="334" spans="1:14" x14ac:dyDescent="0.2">
      <c r="A334" s="16">
        <f>Average!A334</f>
        <v>328</v>
      </c>
      <c r="B334" s="17" t="str">
        <f>Average!B334</f>
        <v>Semaphorin 7A</v>
      </c>
      <c r="C334" s="16" t="e">
        <f>Average!C334-Average!C495</f>
        <v>#VALUE!</v>
      </c>
      <c r="D334" s="16" t="e">
        <f>Average!D334-Average!D495</f>
        <v>#VALUE!</v>
      </c>
      <c r="E334" s="16" t="e">
        <f>Average!E334-Average!E495</f>
        <v>#VALUE!</v>
      </c>
      <c r="F334" s="16" t="e">
        <f>Average!F334-Average!F495</f>
        <v>#VALUE!</v>
      </c>
      <c r="G334" s="16" t="e">
        <f>Average!G334-Average!G495</f>
        <v>#VALUE!</v>
      </c>
      <c r="H334" s="16" t="e">
        <f>Average!H334-Average!H495</f>
        <v>#VALUE!</v>
      </c>
      <c r="I334" s="16" t="e">
        <f>Average!I334-Average!I495</f>
        <v>#VALUE!</v>
      </c>
      <c r="J334" s="16" t="e">
        <f>Average!J334-Average!J495</f>
        <v>#VALUE!</v>
      </c>
      <c r="K334" s="16" t="e">
        <f>Average!K334-Average!K495</f>
        <v>#VALUE!</v>
      </c>
      <c r="L334" s="16" t="e">
        <f>Average!L334-Average!L495</f>
        <v>#VALUE!</v>
      </c>
      <c r="M334" s="16" t="e">
        <f>Average!M334-Average!M495</f>
        <v>#VALUE!</v>
      </c>
      <c r="N334" s="16" t="e">
        <f>Average!N334-Average!N495</f>
        <v>#VALUE!</v>
      </c>
    </row>
    <row r="335" spans="1:14" x14ac:dyDescent="0.2">
      <c r="A335" s="16">
        <f>Average!A335</f>
        <v>329</v>
      </c>
      <c r="B335" s="17" t="str">
        <f>Average!B335</f>
        <v xml:space="preserve">SERBP1 </v>
      </c>
      <c r="C335" s="16" t="e">
        <f>Average!C335-Average!C495</f>
        <v>#VALUE!</v>
      </c>
      <c r="D335" s="16" t="e">
        <f>Average!D335-Average!D495</f>
        <v>#VALUE!</v>
      </c>
      <c r="E335" s="16" t="e">
        <f>Average!E335-Average!E495</f>
        <v>#VALUE!</v>
      </c>
      <c r="F335" s="16" t="e">
        <f>Average!F335-Average!F495</f>
        <v>#VALUE!</v>
      </c>
      <c r="G335" s="16" t="e">
        <f>Average!G335-Average!G495</f>
        <v>#VALUE!</v>
      </c>
      <c r="H335" s="16" t="e">
        <f>Average!H335-Average!H495</f>
        <v>#VALUE!</v>
      </c>
      <c r="I335" s="16" t="e">
        <f>Average!I335-Average!I495</f>
        <v>#VALUE!</v>
      </c>
      <c r="J335" s="16" t="e">
        <f>Average!J335-Average!J495</f>
        <v>#VALUE!</v>
      </c>
      <c r="K335" s="16" t="e">
        <f>Average!K335-Average!K495</f>
        <v>#VALUE!</v>
      </c>
      <c r="L335" s="16" t="e">
        <f>Average!L335-Average!L495</f>
        <v>#VALUE!</v>
      </c>
      <c r="M335" s="16" t="e">
        <f>Average!M335-Average!M495</f>
        <v>#VALUE!</v>
      </c>
      <c r="N335" s="16" t="e">
        <f>Average!N335-Average!N495</f>
        <v>#VALUE!</v>
      </c>
    </row>
    <row r="336" spans="1:14" x14ac:dyDescent="0.2">
      <c r="A336" s="16">
        <f>Average!A336</f>
        <v>330</v>
      </c>
      <c r="B336" s="17" t="str">
        <f>Average!B336</f>
        <v>Serpin A11</v>
      </c>
      <c r="C336" s="16" t="e">
        <f>Average!C336-Average!C495</f>
        <v>#VALUE!</v>
      </c>
      <c r="D336" s="16" t="e">
        <f>Average!D336-Average!D495</f>
        <v>#VALUE!</v>
      </c>
      <c r="E336" s="16" t="e">
        <f>Average!E336-Average!E495</f>
        <v>#VALUE!</v>
      </c>
      <c r="F336" s="16" t="e">
        <f>Average!F336-Average!F495</f>
        <v>#VALUE!</v>
      </c>
      <c r="G336" s="16" t="e">
        <f>Average!G336-Average!G495</f>
        <v>#VALUE!</v>
      </c>
      <c r="H336" s="16" t="e">
        <f>Average!H336-Average!H495</f>
        <v>#VALUE!</v>
      </c>
      <c r="I336" s="16" t="e">
        <f>Average!I336-Average!I495</f>
        <v>#VALUE!</v>
      </c>
      <c r="J336" s="16" t="e">
        <f>Average!J336-Average!J495</f>
        <v>#VALUE!</v>
      </c>
      <c r="K336" s="16" t="e">
        <f>Average!K336-Average!K495</f>
        <v>#VALUE!</v>
      </c>
      <c r="L336" s="16" t="e">
        <f>Average!L336-Average!L495</f>
        <v>#VALUE!</v>
      </c>
      <c r="M336" s="16" t="e">
        <f>Average!M336-Average!M495</f>
        <v>#VALUE!</v>
      </c>
      <c r="N336" s="16" t="e">
        <f>Average!N336-Average!N495</f>
        <v>#VALUE!</v>
      </c>
    </row>
    <row r="337" spans="1:14" x14ac:dyDescent="0.2">
      <c r="A337" s="16">
        <f>Average!A337</f>
        <v>331</v>
      </c>
      <c r="B337" s="17" t="str">
        <f>Average!B337</f>
        <v>Serpin A7</v>
      </c>
      <c r="C337" s="16" t="e">
        <f>Average!C337-Average!C495</f>
        <v>#VALUE!</v>
      </c>
      <c r="D337" s="16" t="e">
        <f>Average!D337-Average!D495</f>
        <v>#VALUE!</v>
      </c>
      <c r="E337" s="16" t="e">
        <f>Average!E337-Average!E495</f>
        <v>#VALUE!</v>
      </c>
      <c r="F337" s="16" t="e">
        <f>Average!F337-Average!F495</f>
        <v>#VALUE!</v>
      </c>
      <c r="G337" s="16" t="e">
        <f>Average!G337-Average!G495</f>
        <v>#VALUE!</v>
      </c>
      <c r="H337" s="16" t="e">
        <f>Average!H337-Average!H495</f>
        <v>#VALUE!</v>
      </c>
      <c r="I337" s="16" t="e">
        <f>Average!I337-Average!I495</f>
        <v>#VALUE!</v>
      </c>
      <c r="J337" s="16" t="e">
        <f>Average!J337-Average!J495</f>
        <v>#VALUE!</v>
      </c>
      <c r="K337" s="16" t="e">
        <f>Average!K337-Average!K495</f>
        <v>#VALUE!</v>
      </c>
      <c r="L337" s="16" t="e">
        <f>Average!L337-Average!L495</f>
        <v>#VALUE!</v>
      </c>
      <c r="M337" s="16" t="e">
        <f>Average!M337-Average!M495</f>
        <v>#VALUE!</v>
      </c>
      <c r="N337" s="16" t="e">
        <f>Average!N337-Average!N495</f>
        <v>#VALUE!</v>
      </c>
    </row>
    <row r="338" spans="1:14" x14ac:dyDescent="0.2">
      <c r="A338" s="16">
        <f>Average!A338</f>
        <v>332</v>
      </c>
      <c r="B338" s="17" t="str">
        <f>Average!B338</f>
        <v>Serpin B3D</v>
      </c>
      <c r="C338" s="16" t="e">
        <f>Average!C338-Average!C495</f>
        <v>#VALUE!</v>
      </c>
      <c r="D338" s="16" t="e">
        <f>Average!D338-Average!D495</f>
        <v>#VALUE!</v>
      </c>
      <c r="E338" s="16" t="e">
        <f>Average!E338-Average!E495</f>
        <v>#VALUE!</v>
      </c>
      <c r="F338" s="16" t="e">
        <f>Average!F338-Average!F495</f>
        <v>#VALUE!</v>
      </c>
      <c r="G338" s="16" t="e">
        <f>Average!G338-Average!G495</f>
        <v>#VALUE!</v>
      </c>
      <c r="H338" s="16" t="e">
        <f>Average!H338-Average!H495</f>
        <v>#VALUE!</v>
      </c>
      <c r="I338" s="16" t="e">
        <f>Average!I338-Average!I495</f>
        <v>#VALUE!</v>
      </c>
      <c r="J338" s="16" t="e">
        <f>Average!J338-Average!J495</f>
        <v>#VALUE!</v>
      </c>
      <c r="K338" s="16" t="e">
        <f>Average!K338-Average!K495</f>
        <v>#VALUE!</v>
      </c>
      <c r="L338" s="16" t="e">
        <f>Average!L338-Average!L495</f>
        <v>#VALUE!</v>
      </c>
      <c r="M338" s="16" t="e">
        <f>Average!M338-Average!M495</f>
        <v>#VALUE!</v>
      </c>
      <c r="N338" s="16" t="e">
        <f>Average!N338-Average!N495</f>
        <v>#VALUE!</v>
      </c>
    </row>
    <row r="339" spans="1:14" x14ac:dyDescent="0.2">
      <c r="A339" s="16">
        <f>Average!A339</f>
        <v>333</v>
      </c>
      <c r="B339" s="17" t="str">
        <f>Average!B339</f>
        <v>Serpin B6</v>
      </c>
      <c r="C339" s="16" t="e">
        <f>Average!C339-Average!C495</f>
        <v>#VALUE!</v>
      </c>
      <c r="D339" s="16" t="e">
        <f>Average!D339-Average!D495</f>
        <v>#VALUE!</v>
      </c>
      <c r="E339" s="16" t="e">
        <f>Average!E339-Average!E495</f>
        <v>#VALUE!</v>
      </c>
      <c r="F339" s="16" t="e">
        <f>Average!F339-Average!F495</f>
        <v>#VALUE!</v>
      </c>
      <c r="G339" s="16" t="e">
        <f>Average!G339-Average!G495</f>
        <v>#VALUE!</v>
      </c>
      <c r="H339" s="16" t="e">
        <f>Average!H339-Average!H495</f>
        <v>#VALUE!</v>
      </c>
      <c r="I339" s="16" t="e">
        <f>Average!I339-Average!I495</f>
        <v>#VALUE!</v>
      </c>
      <c r="J339" s="16" t="e">
        <f>Average!J339-Average!J495</f>
        <v>#VALUE!</v>
      </c>
      <c r="K339" s="16" t="e">
        <f>Average!K339-Average!K495</f>
        <v>#VALUE!</v>
      </c>
      <c r="L339" s="16" t="e">
        <f>Average!L339-Average!L495</f>
        <v>#VALUE!</v>
      </c>
      <c r="M339" s="16" t="e">
        <f>Average!M339-Average!M495</f>
        <v>#VALUE!</v>
      </c>
      <c r="N339" s="16" t="e">
        <f>Average!N339-Average!N495</f>
        <v>#VALUE!</v>
      </c>
    </row>
    <row r="340" spans="1:14" x14ac:dyDescent="0.2">
      <c r="A340" s="16">
        <f>Average!A340</f>
        <v>334</v>
      </c>
      <c r="B340" s="17" t="str">
        <f>Average!B340</f>
        <v>Serpin B8</v>
      </c>
      <c r="C340" s="16" t="e">
        <f>Average!C340-Average!C495</f>
        <v>#VALUE!</v>
      </c>
      <c r="D340" s="16" t="e">
        <f>Average!D340-Average!D495</f>
        <v>#VALUE!</v>
      </c>
      <c r="E340" s="16" t="e">
        <f>Average!E340-Average!E495</f>
        <v>#VALUE!</v>
      </c>
      <c r="F340" s="16" t="e">
        <f>Average!F340-Average!F495</f>
        <v>#VALUE!</v>
      </c>
      <c r="G340" s="16" t="e">
        <f>Average!G340-Average!G495</f>
        <v>#VALUE!</v>
      </c>
      <c r="H340" s="16" t="e">
        <f>Average!H340-Average!H495</f>
        <v>#VALUE!</v>
      </c>
      <c r="I340" s="16" t="e">
        <f>Average!I340-Average!I495</f>
        <v>#VALUE!</v>
      </c>
      <c r="J340" s="16" t="e">
        <f>Average!J340-Average!J495</f>
        <v>#VALUE!</v>
      </c>
      <c r="K340" s="16" t="e">
        <f>Average!K340-Average!K495</f>
        <v>#VALUE!</v>
      </c>
      <c r="L340" s="16" t="e">
        <f>Average!L340-Average!L495</f>
        <v>#VALUE!</v>
      </c>
      <c r="M340" s="16" t="e">
        <f>Average!M340-Average!M495</f>
        <v>#VALUE!</v>
      </c>
      <c r="N340" s="16" t="e">
        <f>Average!N340-Average!N495</f>
        <v>#VALUE!</v>
      </c>
    </row>
    <row r="341" spans="1:14" x14ac:dyDescent="0.2">
      <c r="A341" s="16">
        <f>Average!A341</f>
        <v>335</v>
      </c>
      <c r="B341" s="17" t="str">
        <f>Average!B341</f>
        <v>Serpin F2</v>
      </c>
      <c r="C341" s="16" t="e">
        <f>Average!C341-Average!C495</f>
        <v>#VALUE!</v>
      </c>
      <c r="D341" s="16" t="e">
        <f>Average!D341-Average!D495</f>
        <v>#VALUE!</v>
      </c>
      <c r="E341" s="16" t="e">
        <f>Average!E341-Average!E495</f>
        <v>#VALUE!</v>
      </c>
      <c r="F341" s="16" t="e">
        <f>Average!F341-Average!F495</f>
        <v>#VALUE!</v>
      </c>
      <c r="G341" s="16" t="e">
        <f>Average!G341-Average!G495</f>
        <v>#VALUE!</v>
      </c>
      <c r="H341" s="16" t="e">
        <f>Average!H341-Average!H495</f>
        <v>#VALUE!</v>
      </c>
      <c r="I341" s="16" t="e">
        <f>Average!I341-Average!I495</f>
        <v>#VALUE!</v>
      </c>
      <c r="J341" s="16" t="e">
        <f>Average!J341-Average!J495</f>
        <v>#VALUE!</v>
      </c>
      <c r="K341" s="16" t="e">
        <f>Average!K341-Average!K495</f>
        <v>#VALUE!</v>
      </c>
      <c r="L341" s="16" t="e">
        <f>Average!L341-Average!L495</f>
        <v>#VALUE!</v>
      </c>
      <c r="M341" s="16" t="e">
        <f>Average!M341-Average!M495</f>
        <v>#VALUE!</v>
      </c>
      <c r="N341" s="16" t="e">
        <f>Average!N341-Average!N495</f>
        <v>#VALUE!</v>
      </c>
    </row>
    <row r="342" spans="1:14" x14ac:dyDescent="0.2">
      <c r="A342" s="16">
        <f>Average!A342</f>
        <v>336</v>
      </c>
      <c r="B342" s="17" t="str">
        <f>Average!B342</f>
        <v>Serpin H1</v>
      </c>
      <c r="C342" s="16" t="e">
        <f>Average!C342-Average!C495</f>
        <v>#VALUE!</v>
      </c>
      <c r="D342" s="16" t="e">
        <f>Average!D342-Average!D495</f>
        <v>#VALUE!</v>
      </c>
      <c r="E342" s="16" t="e">
        <f>Average!E342-Average!E495</f>
        <v>#VALUE!</v>
      </c>
      <c r="F342" s="16" t="e">
        <f>Average!F342-Average!F495</f>
        <v>#VALUE!</v>
      </c>
      <c r="G342" s="16" t="e">
        <f>Average!G342-Average!G495</f>
        <v>#VALUE!</v>
      </c>
      <c r="H342" s="16" t="e">
        <f>Average!H342-Average!H495</f>
        <v>#VALUE!</v>
      </c>
      <c r="I342" s="16" t="e">
        <f>Average!I342-Average!I495</f>
        <v>#VALUE!</v>
      </c>
      <c r="J342" s="16" t="e">
        <f>Average!J342-Average!J495</f>
        <v>#VALUE!</v>
      </c>
      <c r="K342" s="16" t="e">
        <f>Average!K342-Average!K495</f>
        <v>#VALUE!</v>
      </c>
      <c r="L342" s="16" t="e">
        <f>Average!L342-Average!L495</f>
        <v>#VALUE!</v>
      </c>
      <c r="M342" s="16" t="e">
        <f>Average!M342-Average!M495</f>
        <v>#VALUE!</v>
      </c>
      <c r="N342" s="16" t="e">
        <f>Average!N342-Average!N495</f>
        <v>#VALUE!</v>
      </c>
    </row>
    <row r="343" spans="1:14" x14ac:dyDescent="0.2">
      <c r="A343" s="16">
        <f>Average!A343</f>
        <v>337</v>
      </c>
      <c r="B343" s="17" t="str">
        <f>Average!B343</f>
        <v>Serpin A10</v>
      </c>
      <c r="C343" s="16" t="e">
        <f>Average!C343-Average!C495</f>
        <v>#VALUE!</v>
      </c>
      <c r="D343" s="16" t="e">
        <f>Average!D343-Average!D495</f>
        <v>#VALUE!</v>
      </c>
      <c r="E343" s="16" t="e">
        <f>Average!E343-Average!E495</f>
        <v>#VALUE!</v>
      </c>
      <c r="F343" s="16" t="e">
        <f>Average!F343-Average!F495</f>
        <v>#VALUE!</v>
      </c>
      <c r="G343" s="16" t="e">
        <f>Average!G343-Average!G495</f>
        <v>#VALUE!</v>
      </c>
      <c r="H343" s="16" t="e">
        <f>Average!H343-Average!H495</f>
        <v>#VALUE!</v>
      </c>
      <c r="I343" s="16" t="e">
        <f>Average!I343-Average!I495</f>
        <v>#VALUE!</v>
      </c>
      <c r="J343" s="16" t="e">
        <f>Average!J343-Average!J495</f>
        <v>#VALUE!</v>
      </c>
      <c r="K343" s="16" t="e">
        <f>Average!K343-Average!K495</f>
        <v>#VALUE!</v>
      </c>
      <c r="L343" s="16" t="e">
        <f>Average!L343-Average!L495</f>
        <v>#VALUE!</v>
      </c>
      <c r="M343" s="16" t="e">
        <f>Average!M343-Average!M495</f>
        <v>#VALUE!</v>
      </c>
      <c r="N343" s="16" t="e">
        <f>Average!N343-Average!N495</f>
        <v>#VALUE!</v>
      </c>
    </row>
    <row r="344" spans="1:14" x14ac:dyDescent="0.2">
      <c r="A344" s="16">
        <f>Average!A344</f>
        <v>338</v>
      </c>
      <c r="B344" s="17" t="str">
        <f>Average!B344</f>
        <v>SERPINB1</v>
      </c>
      <c r="C344" s="16" t="e">
        <f>Average!C344-Average!C495</f>
        <v>#VALUE!</v>
      </c>
      <c r="D344" s="16" t="e">
        <f>Average!D344-Average!D495</f>
        <v>#VALUE!</v>
      </c>
      <c r="E344" s="16" t="e">
        <f>Average!E344-Average!E495</f>
        <v>#VALUE!</v>
      </c>
      <c r="F344" s="16" t="e">
        <f>Average!F344-Average!F495</f>
        <v>#VALUE!</v>
      </c>
      <c r="G344" s="16" t="e">
        <f>Average!G344-Average!G495</f>
        <v>#VALUE!</v>
      </c>
      <c r="H344" s="16" t="e">
        <f>Average!H344-Average!H495</f>
        <v>#VALUE!</v>
      </c>
      <c r="I344" s="16" t="e">
        <f>Average!I344-Average!I495</f>
        <v>#VALUE!</v>
      </c>
      <c r="J344" s="16" t="e">
        <f>Average!J344-Average!J495</f>
        <v>#VALUE!</v>
      </c>
      <c r="K344" s="16" t="e">
        <f>Average!K344-Average!K495</f>
        <v>#VALUE!</v>
      </c>
      <c r="L344" s="16" t="e">
        <f>Average!L344-Average!L495</f>
        <v>#VALUE!</v>
      </c>
      <c r="M344" s="16" t="e">
        <f>Average!M344-Average!M495</f>
        <v>#VALUE!</v>
      </c>
      <c r="N344" s="16" t="e">
        <f>Average!N344-Average!N495</f>
        <v>#VALUE!</v>
      </c>
    </row>
    <row r="345" spans="1:14" x14ac:dyDescent="0.2">
      <c r="A345" s="16">
        <f>Average!A345</f>
        <v>339</v>
      </c>
      <c r="B345" s="17" t="str">
        <f>Average!B345</f>
        <v>SerpinB4</v>
      </c>
      <c r="C345" s="16" t="e">
        <f>Average!C345-Average!C495</f>
        <v>#VALUE!</v>
      </c>
      <c r="D345" s="16" t="e">
        <f>Average!D345-Average!D495</f>
        <v>#VALUE!</v>
      </c>
      <c r="E345" s="16" t="e">
        <f>Average!E345-Average!E495</f>
        <v>#VALUE!</v>
      </c>
      <c r="F345" s="16" t="e">
        <f>Average!F345-Average!F495</f>
        <v>#VALUE!</v>
      </c>
      <c r="G345" s="16" t="e">
        <f>Average!G345-Average!G495</f>
        <v>#VALUE!</v>
      </c>
      <c r="H345" s="16" t="e">
        <f>Average!H345-Average!H495</f>
        <v>#VALUE!</v>
      </c>
      <c r="I345" s="16" t="e">
        <f>Average!I345-Average!I495</f>
        <v>#VALUE!</v>
      </c>
      <c r="J345" s="16" t="e">
        <f>Average!J345-Average!J495</f>
        <v>#VALUE!</v>
      </c>
      <c r="K345" s="16" t="e">
        <f>Average!K345-Average!K495</f>
        <v>#VALUE!</v>
      </c>
      <c r="L345" s="16" t="e">
        <f>Average!L345-Average!L495</f>
        <v>#VALUE!</v>
      </c>
      <c r="M345" s="16" t="e">
        <f>Average!M345-Average!M495</f>
        <v>#VALUE!</v>
      </c>
      <c r="N345" s="16" t="e">
        <f>Average!N345-Average!N495</f>
        <v>#VALUE!</v>
      </c>
    </row>
    <row r="346" spans="1:14" x14ac:dyDescent="0.2">
      <c r="A346" s="16">
        <f>Average!A346</f>
        <v>340</v>
      </c>
      <c r="B346" s="17" t="str">
        <f>Average!B346</f>
        <v>SerpinE2</v>
      </c>
      <c r="C346" s="16" t="e">
        <f>Average!C346-Average!C495</f>
        <v>#VALUE!</v>
      </c>
      <c r="D346" s="16" t="e">
        <f>Average!D346-Average!D495</f>
        <v>#VALUE!</v>
      </c>
      <c r="E346" s="16" t="e">
        <f>Average!E346-Average!E495</f>
        <v>#VALUE!</v>
      </c>
      <c r="F346" s="16" t="e">
        <f>Average!F346-Average!F495</f>
        <v>#VALUE!</v>
      </c>
      <c r="G346" s="16" t="e">
        <f>Average!G346-Average!G495</f>
        <v>#VALUE!</v>
      </c>
      <c r="H346" s="16" t="e">
        <f>Average!H346-Average!H495</f>
        <v>#VALUE!</v>
      </c>
      <c r="I346" s="16" t="e">
        <f>Average!I346-Average!I495</f>
        <v>#VALUE!</v>
      </c>
      <c r="J346" s="16" t="e">
        <f>Average!J346-Average!J495</f>
        <v>#VALUE!</v>
      </c>
      <c r="K346" s="16" t="e">
        <f>Average!K346-Average!K495</f>
        <v>#VALUE!</v>
      </c>
      <c r="L346" s="16" t="e">
        <f>Average!L346-Average!L495</f>
        <v>#VALUE!</v>
      </c>
      <c r="M346" s="16" t="e">
        <f>Average!M346-Average!M495</f>
        <v>#VALUE!</v>
      </c>
      <c r="N346" s="16" t="e">
        <f>Average!N346-Average!N495</f>
        <v>#VALUE!</v>
      </c>
    </row>
    <row r="347" spans="1:14" x14ac:dyDescent="0.2">
      <c r="A347" s="16">
        <f>Average!A347</f>
        <v>341</v>
      </c>
      <c r="B347" s="17" t="str">
        <f>Average!B347</f>
        <v>SerRS</v>
      </c>
      <c r="C347" s="16" t="e">
        <f>Average!C347-Average!C495</f>
        <v>#VALUE!</v>
      </c>
      <c r="D347" s="16" t="e">
        <f>Average!D347-Average!D495</f>
        <v>#VALUE!</v>
      </c>
      <c r="E347" s="16" t="e">
        <f>Average!E347-Average!E495</f>
        <v>#VALUE!</v>
      </c>
      <c r="F347" s="16" t="e">
        <f>Average!F347-Average!F495</f>
        <v>#VALUE!</v>
      </c>
      <c r="G347" s="16" t="e">
        <f>Average!G347-Average!G495</f>
        <v>#VALUE!</v>
      </c>
      <c r="H347" s="16" t="e">
        <f>Average!H347-Average!H495</f>
        <v>#VALUE!</v>
      </c>
      <c r="I347" s="16" t="e">
        <f>Average!I347-Average!I495</f>
        <v>#VALUE!</v>
      </c>
      <c r="J347" s="16" t="e">
        <f>Average!J347-Average!J495</f>
        <v>#VALUE!</v>
      </c>
      <c r="K347" s="16" t="e">
        <f>Average!K347-Average!K495</f>
        <v>#VALUE!</v>
      </c>
      <c r="L347" s="16" t="e">
        <f>Average!L347-Average!L495</f>
        <v>#VALUE!</v>
      </c>
      <c r="M347" s="16" t="e">
        <f>Average!M347-Average!M495</f>
        <v>#VALUE!</v>
      </c>
      <c r="N347" s="16" t="e">
        <f>Average!N347-Average!N495</f>
        <v>#VALUE!</v>
      </c>
    </row>
    <row r="348" spans="1:14" x14ac:dyDescent="0.2">
      <c r="A348" s="16">
        <f>Average!A348</f>
        <v>342</v>
      </c>
      <c r="B348" s="17" t="str">
        <f>Average!B348</f>
        <v>SET</v>
      </c>
      <c r="C348" s="16" t="e">
        <f>Average!C348-Average!C495</f>
        <v>#VALUE!</v>
      </c>
      <c r="D348" s="16" t="e">
        <f>Average!D348-Average!D495</f>
        <v>#VALUE!</v>
      </c>
      <c r="E348" s="16" t="e">
        <f>Average!E348-Average!E495</f>
        <v>#VALUE!</v>
      </c>
      <c r="F348" s="16" t="e">
        <f>Average!F348-Average!F495</f>
        <v>#VALUE!</v>
      </c>
      <c r="G348" s="16" t="e">
        <f>Average!G348-Average!G495</f>
        <v>#VALUE!</v>
      </c>
      <c r="H348" s="16" t="e">
        <f>Average!H348-Average!H495</f>
        <v>#VALUE!</v>
      </c>
      <c r="I348" s="16" t="e">
        <f>Average!I348-Average!I495</f>
        <v>#VALUE!</v>
      </c>
      <c r="J348" s="16" t="e">
        <f>Average!J348-Average!J495</f>
        <v>#VALUE!</v>
      </c>
      <c r="K348" s="16" t="e">
        <f>Average!K348-Average!K495</f>
        <v>#VALUE!</v>
      </c>
      <c r="L348" s="16" t="e">
        <f>Average!L348-Average!L495</f>
        <v>#VALUE!</v>
      </c>
      <c r="M348" s="16" t="e">
        <f>Average!M348-Average!M495</f>
        <v>#VALUE!</v>
      </c>
      <c r="N348" s="16" t="e">
        <f>Average!N348-Average!N495</f>
        <v>#VALUE!</v>
      </c>
    </row>
    <row r="349" spans="1:14" x14ac:dyDescent="0.2">
      <c r="A349" s="16">
        <f>Average!A349</f>
        <v>343</v>
      </c>
      <c r="B349" s="17" t="str">
        <f>Average!B349</f>
        <v>SEZ6L2</v>
      </c>
      <c r="C349" s="16" t="e">
        <f>Average!C349-Average!C495</f>
        <v>#VALUE!</v>
      </c>
      <c r="D349" s="16" t="e">
        <f>Average!D349-Average!D495</f>
        <v>#VALUE!</v>
      </c>
      <c r="E349" s="16" t="e">
        <f>Average!E349-Average!E495</f>
        <v>#VALUE!</v>
      </c>
      <c r="F349" s="16" t="e">
        <f>Average!F349-Average!F495</f>
        <v>#VALUE!</v>
      </c>
      <c r="G349" s="16" t="e">
        <f>Average!G349-Average!G495</f>
        <v>#VALUE!</v>
      </c>
      <c r="H349" s="16" t="e">
        <f>Average!H349-Average!H495</f>
        <v>#VALUE!</v>
      </c>
      <c r="I349" s="16" t="e">
        <f>Average!I349-Average!I495</f>
        <v>#VALUE!</v>
      </c>
      <c r="J349" s="16" t="e">
        <f>Average!J349-Average!J495</f>
        <v>#VALUE!</v>
      </c>
      <c r="K349" s="16" t="e">
        <f>Average!K349-Average!K495</f>
        <v>#VALUE!</v>
      </c>
      <c r="L349" s="16" t="e">
        <f>Average!L349-Average!L495</f>
        <v>#VALUE!</v>
      </c>
      <c r="M349" s="16" t="e">
        <f>Average!M349-Average!M495</f>
        <v>#VALUE!</v>
      </c>
      <c r="N349" s="16" t="e">
        <f>Average!N349-Average!N495</f>
        <v>#VALUE!</v>
      </c>
    </row>
    <row r="350" spans="1:14" x14ac:dyDescent="0.2">
      <c r="A350" s="16">
        <f>Average!A350</f>
        <v>344</v>
      </c>
      <c r="B350" s="17" t="str">
        <f>Average!B350</f>
        <v>SF20</v>
      </c>
      <c r="C350" s="16" t="e">
        <f>Average!C350-Average!C495</f>
        <v>#VALUE!</v>
      </c>
      <c r="D350" s="16" t="e">
        <f>Average!D350-Average!D495</f>
        <v>#VALUE!</v>
      </c>
      <c r="E350" s="16" t="e">
        <f>Average!E350-Average!E495</f>
        <v>#VALUE!</v>
      </c>
      <c r="F350" s="16" t="e">
        <f>Average!F350-Average!F495</f>
        <v>#VALUE!</v>
      </c>
      <c r="G350" s="16" t="e">
        <f>Average!G350-Average!G495</f>
        <v>#VALUE!</v>
      </c>
      <c r="H350" s="16" t="e">
        <f>Average!H350-Average!H495</f>
        <v>#VALUE!</v>
      </c>
      <c r="I350" s="16" t="e">
        <f>Average!I350-Average!I495</f>
        <v>#VALUE!</v>
      </c>
      <c r="J350" s="16" t="e">
        <f>Average!J350-Average!J495</f>
        <v>#VALUE!</v>
      </c>
      <c r="K350" s="16" t="e">
        <f>Average!K350-Average!K495</f>
        <v>#VALUE!</v>
      </c>
      <c r="L350" s="16" t="e">
        <f>Average!L350-Average!L495</f>
        <v>#VALUE!</v>
      </c>
      <c r="M350" s="16" t="e">
        <f>Average!M350-Average!M495</f>
        <v>#VALUE!</v>
      </c>
      <c r="N350" s="16" t="e">
        <f>Average!N350-Average!N495</f>
        <v>#VALUE!</v>
      </c>
    </row>
    <row r="351" spans="1:14" x14ac:dyDescent="0.2">
      <c r="A351" s="16">
        <f>Average!A351</f>
        <v>345</v>
      </c>
      <c r="B351" s="17" t="str">
        <f>Average!B351</f>
        <v xml:space="preserve">SHANK1 </v>
      </c>
      <c r="C351" s="16" t="e">
        <f>Average!C351-Average!C495</f>
        <v>#VALUE!</v>
      </c>
      <c r="D351" s="16" t="e">
        <f>Average!D351-Average!D495</f>
        <v>#VALUE!</v>
      </c>
      <c r="E351" s="16" t="e">
        <f>Average!E351-Average!E495</f>
        <v>#VALUE!</v>
      </c>
      <c r="F351" s="16" t="e">
        <f>Average!F351-Average!F495</f>
        <v>#VALUE!</v>
      </c>
      <c r="G351" s="16" t="e">
        <f>Average!G351-Average!G495</f>
        <v>#VALUE!</v>
      </c>
      <c r="H351" s="16" t="e">
        <f>Average!H351-Average!H495</f>
        <v>#VALUE!</v>
      </c>
      <c r="I351" s="16" t="e">
        <f>Average!I351-Average!I495</f>
        <v>#VALUE!</v>
      </c>
      <c r="J351" s="16" t="e">
        <f>Average!J351-Average!J495</f>
        <v>#VALUE!</v>
      </c>
      <c r="K351" s="16" t="e">
        <f>Average!K351-Average!K495</f>
        <v>#VALUE!</v>
      </c>
      <c r="L351" s="16" t="e">
        <f>Average!L351-Average!L495</f>
        <v>#VALUE!</v>
      </c>
      <c r="M351" s="16" t="e">
        <f>Average!M351-Average!M495</f>
        <v>#VALUE!</v>
      </c>
      <c r="N351" s="16" t="e">
        <f>Average!N351-Average!N495</f>
        <v>#VALUE!</v>
      </c>
    </row>
    <row r="352" spans="1:14" x14ac:dyDescent="0.2">
      <c r="A352" s="16">
        <f>Average!A352</f>
        <v>346</v>
      </c>
      <c r="B352" s="17" t="str">
        <f>Average!B352</f>
        <v>SHC1</v>
      </c>
      <c r="C352" s="16" t="e">
        <f>Average!C352-Average!C495</f>
        <v>#VALUE!</v>
      </c>
      <c r="D352" s="16" t="e">
        <f>Average!D352-Average!D495</f>
        <v>#VALUE!</v>
      </c>
      <c r="E352" s="16" t="e">
        <f>Average!E352-Average!E495</f>
        <v>#VALUE!</v>
      </c>
      <c r="F352" s="16" t="e">
        <f>Average!F352-Average!F495</f>
        <v>#VALUE!</v>
      </c>
      <c r="G352" s="16" t="e">
        <f>Average!G352-Average!G495</f>
        <v>#VALUE!</v>
      </c>
      <c r="H352" s="16" t="e">
        <f>Average!H352-Average!H495</f>
        <v>#VALUE!</v>
      </c>
      <c r="I352" s="16" t="e">
        <f>Average!I352-Average!I495</f>
        <v>#VALUE!</v>
      </c>
      <c r="J352" s="16" t="e">
        <f>Average!J352-Average!J495</f>
        <v>#VALUE!</v>
      </c>
      <c r="K352" s="16" t="e">
        <f>Average!K352-Average!K495</f>
        <v>#VALUE!</v>
      </c>
      <c r="L352" s="16" t="e">
        <f>Average!L352-Average!L495</f>
        <v>#VALUE!</v>
      </c>
      <c r="M352" s="16" t="e">
        <f>Average!M352-Average!M495</f>
        <v>#VALUE!</v>
      </c>
      <c r="N352" s="16" t="e">
        <f>Average!N352-Average!N495</f>
        <v>#VALUE!</v>
      </c>
    </row>
    <row r="353" spans="1:14" x14ac:dyDescent="0.2">
      <c r="A353" s="16">
        <f>Average!A353</f>
        <v>347</v>
      </c>
      <c r="B353" s="17" t="str">
        <f>Average!B353</f>
        <v>SHMT1</v>
      </c>
      <c r="C353" s="16" t="e">
        <f>Average!C353-Average!C495</f>
        <v>#VALUE!</v>
      </c>
      <c r="D353" s="16" t="e">
        <f>Average!D353-Average!D495</f>
        <v>#VALUE!</v>
      </c>
      <c r="E353" s="16" t="e">
        <f>Average!E353-Average!E495</f>
        <v>#VALUE!</v>
      </c>
      <c r="F353" s="16" t="e">
        <f>Average!F353-Average!F495</f>
        <v>#VALUE!</v>
      </c>
      <c r="G353" s="16" t="e">
        <f>Average!G353-Average!G495</f>
        <v>#VALUE!</v>
      </c>
      <c r="H353" s="16" t="e">
        <f>Average!H353-Average!H495</f>
        <v>#VALUE!</v>
      </c>
      <c r="I353" s="16" t="e">
        <f>Average!I353-Average!I495</f>
        <v>#VALUE!</v>
      </c>
      <c r="J353" s="16" t="e">
        <f>Average!J353-Average!J495</f>
        <v>#VALUE!</v>
      </c>
      <c r="K353" s="16" t="e">
        <f>Average!K353-Average!K495</f>
        <v>#VALUE!</v>
      </c>
      <c r="L353" s="16" t="e">
        <f>Average!L353-Average!L495</f>
        <v>#VALUE!</v>
      </c>
      <c r="M353" s="16" t="e">
        <f>Average!M353-Average!M495</f>
        <v>#VALUE!</v>
      </c>
      <c r="N353" s="16" t="e">
        <f>Average!N353-Average!N495</f>
        <v>#VALUE!</v>
      </c>
    </row>
    <row r="354" spans="1:14" x14ac:dyDescent="0.2">
      <c r="A354" s="16">
        <f>Average!A354</f>
        <v>348</v>
      </c>
      <c r="B354" s="17" t="str">
        <f>Average!B354</f>
        <v>SHOX</v>
      </c>
      <c r="C354" s="16" t="e">
        <f>Average!C354-Average!C495</f>
        <v>#VALUE!</v>
      </c>
      <c r="D354" s="16" t="e">
        <f>Average!D354-Average!D495</f>
        <v>#VALUE!</v>
      </c>
      <c r="E354" s="16" t="e">
        <f>Average!E354-Average!E495</f>
        <v>#VALUE!</v>
      </c>
      <c r="F354" s="16" t="e">
        <f>Average!F354-Average!F495</f>
        <v>#VALUE!</v>
      </c>
      <c r="G354" s="16" t="e">
        <f>Average!G354-Average!G495</f>
        <v>#VALUE!</v>
      </c>
      <c r="H354" s="16" t="e">
        <f>Average!H354-Average!H495</f>
        <v>#VALUE!</v>
      </c>
      <c r="I354" s="16" t="e">
        <f>Average!I354-Average!I495</f>
        <v>#VALUE!</v>
      </c>
      <c r="J354" s="16" t="e">
        <f>Average!J354-Average!J495</f>
        <v>#VALUE!</v>
      </c>
      <c r="K354" s="16" t="e">
        <f>Average!K354-Average!K495</f>
        <v>#VALUE!</v>
      </c>
      <c r="L354" s="16" t="e">
        <f>Average!L354-Average!L495</f>
        <v>#VALUE!</v>
      </c>
      <c r="M354" s="16" t="e">
        <f>Average!M354-Average!M495</f>
        <v>#VALUE!</v>
      </c>
      <c r="N354" s="16" t="e">
        <f>Average!N354-Average!N495</f>
        <v>#VALUE!</v>
      </c>
    </row>
    <row r="355" spans="1:14" x14ac:dyDescent="0.2">
      <c r="A355" s="16">
        <f>Average!A355</f>
        <v>349</v>
      </c>
      <c r="B355" s="17" t="str">
        <f>Average!B355</f>
        <v>SHP-1</v>
      </c>
      <c r="C355" s="16" t="e">
        <f>Average!C355-Average!C495</f>
        <v>#VALUE!</v>
      </c>
      <c r="D355" s="16" t="e">
        <f>Average!D355-Average!D495</f>
        <v>#VALUE!</v>
      </c>
      <c r="E355" s="16" t="e">
        <f>Average!E355-Average!E495</f>
        <v>#VALUE!</v>
      </c>
      <c r="F355" s="16" t="e">
        <f>Average!F355-Average!F495</f>
        <v>#VALUE!</v>
      </c>
      <c r="G355" s="16" t="e">
        <f>Average!G355-Average!G495</f>
        <v>#VALUE!</v>
      </c>
      <c r="H355" s="16" t="e">
        <f>Average!H355-Average!H495</f>
        <v>#VALUE!</v>
      </c>
      <c r="I355" s="16" t="e">
        <f>Average!I355-Average!I495</f>
        <v>#VALUE!</v>
      </c>
      <c r="J355" s="16" t="e">
        <f>Average!J355-Average!J495</f>
        <v>#VALUE!</v>
      </c>
      <c r="K355" s="16" t="e">
        <f>Average!K355-Average!K495</f>
        <v>#VALUE!</v>
      </c>
      <c r="L355" s="16" t="e">
        <f>Average!L355-Average!L495</f>
        <v>#VALUE!</v>
      </c>
      <c r="M355" s="16" t="e">
        <f>Average!M355-Average!M495</f>
        <v>#VALUE!</v>
      </c>
      <c r="N355" s="16" t="e">
        <f>Average!N355-Average!N495</f>
        <v>#VALUE!</v>
      </c>
    </row>
    <row r="356" spans="1:14" x14ac:dyDescent="0.2">
      <c r="A356" s="16">
        <f>Average!A356</f>
        <v>350</v>
      </c>
      <c r="B356" s="17" t="str">
        <f>Average!B356</f>
        <v>Siglec-1</v>
      </c>
      <c r="C356" s="16" t="e">
        <f>Average!C356-Average!C495</f>
        <v>#VALUE!</v>
      </c>
      <c r="D356" s="16" t="e">
        <f>Average!D356-Average!D495</f>
        <v>#VALUE!</v>
      </c>
      <c r="E356" s="16" t="e">
        <f>Average!E356-Average!E495</f>
        <v>#VALUE!</v>
      </c>
      <c r="F356" s="16" t="e">
        <f>Average!F356-Average!F495</f>
        <v>#VALUE!</v>
      </c>
      <c r="G356" s="16" t="e">
        <f>Average!G356-Average!G495</f>
        <v>#VALUE!</v>
      </c>
      <c r="H356" s="16" t="e">
        <f>Average!H356-Average!H495</f>
        <v>#VALUE!</v>
      </c>
      <c r="I356" s="16" t="e">
        <f>Average!I356-Average!I495</f>
        <v>#VALUE!</v>
      </c>
      <c r="J356" s="16" t="e">
        <f>Average!J356-Average!J495</f>
        <v>#VALUE!</v>
      </c>
      <c r="K356" s="16" t="e">
        <f>Average!K356-Average!K495</f>
        <v>#VALUE!</v>
      </c>
      <c r="L356" s="16" t="e">
        <f>Average!L356-Average!L495</f>
        <v>#VALUE!</v>
      </c>
      <c r="M356" s="16" t="e">
        <f>Average!M356-Average!M495</f>
        <v>#VALUE!</v>
      </c>
      <c r="N356" s="16" t="e">
        <f>Average!N356-Average!N495</f>
        <v>#VALUE!</v>
      </c>
    </row>
    <row r="357" spans="1:14" x14ac:dyDescent="0.2">
      <c r="A357" s="16">
        <f>Average!A357</f>
        <v>351</v>
      </c>
      <c r="B357" s="17" t="str">
        <f>Average!B357</f>
        <v xml:space="preserve">SIM2  </v>
      </c>
      <c r="C357" s="16" t="e">
        <f>Average!C357-Average!C495</f>
        <v>#VALUE!</v>
      </c>
      <c r="D357" s="16" t="e">
        <f>Average!D357-Average!D495</f>
        <v>#VALUE!</v>
      </c>
      <c r="E357" s="16" t="e">
        <f>Average!E357-Average!E495</f>
        <v>#VALUE!</v>
      </c>
      <c r="F357" s="16" t="e">
        <f>Average!F357-Average!F495</f>
        <v>#VALUE!</v>
      </c>
      <c r="G357" s="16" t="e">
        <f>Average!G357-Average!G495</f>
        <v>#VALUE!</v>
      </c>
      <c r="H357" s="16" t="e">
        <f>Average!H357-Average!H495</f>
        <v>#VALUE!</v>
      </c>
      <c r="I357" s="16" t="e">
        <f>Average!I357-Average!I495</f>
        <v>#VALUE!</v>
      </c>
      <c r="J357" s="16" t="e">
        <f>Average!J357-Average!J495</f>
        <v>#VALUE!</v>
      </c>
      <c r="K357" s="16" t="e">
        <f>Average!K357-Average!K495</f>
        <v>#VALUE!</v>
      </c>
      <c r="L357" s="16" t="e">
        <f>Average!L357-Average!L495</f>
        <v>#VALUE!</v>
      </c>
      <c r="M357" s="16" t="e">
        <f>Average!M357-Average!M495</f>
        <v>#VALUE!</v>
      </c>
      <c r="N357" s="16" t="e">
        <f>Average!N357-Average!N495</f>
        <v>#VALUE!</v>
      </c>
    </row>
    <row r="358" spans="1:14" x14ac:dyDescent="0.2">
      <c r="A358" s="16">
        <f>Average!A358</f>
        <v>352</v>
      </c>
      <c r="B358" s="17" t="str">
        <f>Average!B358</f>
        <v>SIRPB1 </v>
      </c>
      <c r="C358" s="16" t="e">
        <f>Average!C358-Average!C495</f>
        <v>#VALUE!</v>
      </c>
      <c r="D358" s="16" t="e">
        <f>Average!D358-Average!D495</f>
        <v>#VALUE!</v>
      </c>
      <c r="E358" s="16" t="e">
        <f>Average!E358-Average!E495</f>
        <v>#VALUE!</v>
      </c>
      <c r="F358" s="16" t="e">
        <f>Average!F358-Average!F495</f>
        <v>#VALUE!</v>
      </c>
      <c r="G358" s="16" t="e">
        <f>Average!G358-Average!G495</f>
        <v>#VALUE!</v>
      </c>
      <c r="H358" s="16" t="e">
        <f>Average!H358-Average!H495</f>
        <v>#VALUE!</v>
      </c>
      <c r="I358" s="16" t="e">
        <f>Average!I358-Average!I495</f>
        <v>#VALUE!</v>
      </c>
      <c r="J358" s="16" t="e">
        <f>Average!J358-Average!J495</f>
        <v>#VALUE!</v>
      </c>
      <c r="K358" s="16" t="e">
        <f>Average!K358-Average!K495</f>
        <v>#VALUE!</v>
      </c>
      <c r="L358" s="16" t="e">
        <f>Average!L358-Average!L495</f>
        <v>#VALUE!</v>
      </c>
      <c r="M358" s="16" t="e">
        <f>Average!M358-Average!M495</f>
        <v>#VALUE!</v>
      </c>
      <c r="N358" s="16" t="e">
        <f>Average!N358-Average!N495</f>
        <v>#VALUE!</v>
      </c>
    </row>
    <row r="359" spans="1:14" x14ac:dyDescent="0.2">
      <c r="A359" s="16">
        <f>Average!A359</f>
        <v>353</v>
      </c>
      <c r="B359" s="17" t="str">
        <f>Average!B359</f>
        <v xml:space="preserve">Six3 </v>
      </c>
      <c r="C359" s="16" t="e">
        <f>Average!C359-Average!C495</f>
        <v>#VALUE!</v>
      </c>
      <c r="D359" s="16" t="e">
        <f>Average!D359-Average!D495</f>
        <v>#VALUE!</v>
      </c>
      <c r="E359" s="16" t="e">
        <f>Average!E359-Average!E495</f>
        <v>#VALUE!</v>
      </c>
      <c r="F359" s="16" t="e">
        <f>Average!F359-Average!F495</f>
        <v>#VALUE!</v>
      </c>
      <c r="G359" s="16" t="e">
        <f>Average!G359-Average!G495</f>
        <v>#VALUE!</v>
      </c>
      <c r="H359" s="16" t="e">
        <f>Average!H359-Average!H495</f>
        <v>#VALUE!</v>
      </c>
      <c r="I359" s="16" t="e">
        <f>Average!I359-Average!I495</f>
        <v>#VALUE!</v>
      </c>
      <c r="J359" s="16" t="e">
        <f>Average!J359-Average!J495</f>
        <v>#VALUE!</v>
      </c>
      <c r="K359" s="16" t="e">
        <f>Average!K359-Average!K495</f>
        <v>#VALUE!</v>
      </c>
      <c r="L359" s="16" t="e">
        <f>Average!L359-Average!L495</f>
        <v>#VALUE!</v>
      </c>
      <c r="M359" s="16" t="e">
        <f>Average!M359-Average!M495</f>
        <v>#VALUE!</v>
      </c>
      <c r="N359" s="16" t="e">
        <f>Average!N359-Average!N495</f>
        <v>#VALUE!</v>
      </c>
    </row>
    <row r="360" spans="1:14" x14ac:dyDescent="0.2">
      <c r="A360" s="16">
        <f>Average!A360</f>
        <v>354</v>
      </c>
      <c r="B360" s="17" t="str">
        <f>Average!B360</f>
        <v>SLC4A1</v>
      </c>
      <c r="C360" s="16" t="e">
        <f>Average!C360-Average!C495</f>
        <v>#VALUE!</v>
      </c>
      <c r="D360" s="16" t="e">
        <f>Average!D360-Average!D495</f>
        <v>#VALUE!</v>
      </c>
      <c r="E360" s="16" t="e">
        <f>Average!E360-Average!E495</f>
        <v>#VALUE!</v>
      </c>
      <c r="F360" s="16" t="e">
        <f>Average!F360-Average!F495</f>
        <v>#VALUE!</v>
      </c>
      <c r="G360" s="16" t="e">
        <f>Average!G360-Average!G495</f>
        <v>#VALUE!</v>
      </c>
      <c r="H360" s="16" t="e">
        <f>Average!H360-Average!H495</f>
        <v>#VALUE!</v>
      </c>
      <c r="I360" s="16" t="e">
        <f>Average!I360-Average!I495</f>
        <v>#VALUE!</v>
      </c>
      <c r="J360" s="16" t="e">
        <f>Average!J360-Average!J495</f>
        <v>#VALUE!</v>
      </c>
      <c r="K360" s="16" t="e">
        <f>Average!K360-Average!K495</f>
        <v>#VALUE!</v>
      </c>
      <c r="L360" s="16" t="e">
        <f>Average!L360-Average!L495</f>
        <v>#VALUE!</v>
      </c>
      <c r="M360" s="16" t="e">
        <f>Average!M360-Average!M495</f>
        <v>#VALUE!</v>
      </c>
      <c r="N360" s="16" t="e">
        <f>Average!N360-Average!N495</f>
        <v>#VALUE!</v>
      </c>
    </row>
    <row r="361" spans="1:14" x14ac:dyDescent="0.2">
      <c r="A361" s="16">
        <f>Average!A361</f>
        <v>355</v>
      </c>
      <c r="B361" s="17" t="str">
        <f>Average!B361</f>
        <v>SLITRK1</v>
      </c>
      <c r="C361" s="16" t="e">
        <f>Average!C361-Average!C495</f>
        <v>#VALUE!</v>
      </c>
      <c r="D361" s="16" t="e">
        <f>Average!D361-Average!D495</f>
        <v>#VALUE!</v>
      </c>
      <c r="E361" s="16" t="e">
        <f>Average!E361-Average!E495</f>
        <v>#VALUE!</v>
      </c>
      <c r="F361" s="16" t="e">
        <f>Average!F361-Average!F495</f>
        <v>#VALUE!</v>
      </c>
      <c r="G361" s="16" t="e">
        <f>Average!G361-Average!G495</f>
        <v>#VALUE!</v>
      </c>
      <c r="H361" s="16" t="e">
        <f>Average!H361-Average!H495</f>
        <v>#VALUE!</v>
      </c>
      <c r="I361" s="16" t="e">
        <f>Average!I361-Average!I495</f>
        <v>#VALUE!</v>
      </c>
      <c r="J361" s="16" t="e">
        <f>Average!J361-Average!J495</f>
        <v>#VALUE!</v>
      </c>
      <c r="K361" s="16" t="e">
        <f>Average!K361-Average!K495</f>
        <v>#VALUE!</v>
      </c>
      <c r="L361" s="16" t="e">
        <f>Average!L361-Average!L495</f>
        <v>#VALUE!</v>
      </c>
      <c r="M361" s="16" t="e">
        <f>Average!M361-Average!M495</f>
        <v>#VALUE!</v>
      </c>
      <c r="N361" s="16" t="e">
        <f>Average!N361-Average!N495</f>
        <v>#VALUE!</v>
      </c>
    </row>
    <row r="362" spans="1:14" x14ac:dyDescent="0.2">
      <c r="A362" s="16">
        <f>Average!A362</f>
        <v>356</v>
      </c>
      <c r="B362" s="17" t="str">
        <f>Average!B362</f>
        <v>SLURP1</v>
      </c>
      <c r="C362" s="16" t="e">
        <f>Average!C362-Average!C495</f>
        <v>#VALUE!</v>
      </c>
      <c r="D362" s="16" t="e">
        <f>Average!D362-Average!D495</f>
        <v>#VALUE!</v>
      </c>
      <c r="E362" s="16" t="e">
        <f>Average!E362-Average!E495</f>
        <v>#VALUE!</v>
      </c>
      <c r="F362" s="16" t="e">
        <f>Average!F362-Average!F495</f>
        <v>#VALUE!</v>
      </c>
      <c r="G362" s="16" t="e">
        <f>Average!G362-Average!G495</f>
        <v>#VALUE!</v>
      </c>
      <c r="H362" s="16" t="e">
        <f>Average!H362-Average!H495</f>
        <v>#VALUE!</v>
      </c>
      <c r="I362" s="16" t="e">
        <f>Average!I362-Average!I495</f>
        <v>#VALUE!</v>
      </c>
      <c r="J362" s="16" t="e">
        <f>Average!J362-Average!J495</f>
        <v>#VALUE!</v>
      </c>
      <c r="K362" s="16" t="e">
        <f>Average!K362-Average!K495</f>
        <v>#VALUE!</v>
      </c>
      <c r="L362" s="16" t="e">
        <f>Average!L362-Average!L495</f>
        <v>#VALUE!</v>
      </c>
      <c r="M362" s="16" t="e">
        <f>Average!M362-Average!M495</f>
        <v>#VALUE!</v>
      </c>
      <c r="N362" s="16" t="e">
        <f>Average!N362-Average!N495</f>
        <v>#VALUE!</v>
      </c>
    </row>
    <row r="363" spans="1:14" x14ac:dyDescent="0.2">
      <c r="A363" s="16">
        <f>Average!A363</f>
        <v>357</v>
      </c>
      <c r="B363" s="17" t="str">
        <f>Average!B363</f>
        <v>SMAD6</v>
      </c>
      <c r="C363" s="16" t="e">
        <f>Average!C363-Average!C495</f>
        <v>#VALUE!</v>
      </c>
      <c r="D363" s="16" t="e">
        <f>Average!D363-Average!D495</f>
        <v>#VALUE!</v>
      </c>
      <c r="E363" s="16" t="e">
        <f>Average!E363-Average!E495</f>
        <v>#VALUE!</v>
      </c>
      <c r="F363" s="16" t="e">
        <f>Average!F363-Average!F495</f>
        <v>#VALUE!</v>
      </c>
      <c r="G363" s="16" t="e">
        <f>Average!G363-Average!G495</f>
        <v>#VALUE!</v>
      </c>
      <c r="H363" s="16" t="e">
        <f>Average!H363-Average!H495</f>
        <v>#VALUE!</v>
      </c>
      <c r="I363" s="16" t="e">
        <f>Average!I363-Average!I495</f>
        <v>#VALUE!</v>
      </c>
      <c r="J363" s="16" t="e">
        <f>Average!J363-Average!J495</f>
        <v>#VALUE!</v>
      </c>
      <c r="K363" s="16" t="e">
        <f>Average!K363-Average!K495</f>
        <v>#VALUE!</v>
      </c>
      <c r="L363" s="16" t="e">
        <f>Average!L363-Average!L495</f>
        <v>#VALUE!</v>
      </c>
      <c r="M363" s="16" t="e">
        <f>Average!M363-Average!M495</f>
        <v>#VALUE!</v>
      </c>
      <c r="N363" s="16" t="e">
        <f>Average!N363-Average!N495</f>
        <v>#VALUE!</v>
      </c>
    </row>
    <row r="364" spans="1:14" x14ac:dyDescent="0.2">
      <c r="A364" s="16">
        <f>Average!A364</f>
        <v>358</v>
      </c>
      <c r="B364" s="17" t="str">
        <f>Average!B364</f>
        <v xml:space="preserve">SMC4  </v>
      </c>
      <c r="C364" s="16" t="e">
        <f>Average!C364-Average!C495</f>
        <v>#VALUE!</v>
      </c>
      <c r="D364" s="16" t="e">
        <f>Average!D364-Average!D495</f>
        <v>#VALUE!</v>
      </c>
      <c r="E364" s="16" t="e">
        <f>Average!E364-Average!E495</f>
        <v>#VALUE!</v>
      </c>
      <c r="F364" s="16" t="e">
        <f>Average!F364-Average!F495</f>
        <v>#VALUE!</v>
      </c>
      <c r="G364" s="16" t="e">
        <f>Average!G364-Average!G495</f>
        <v>#VALUE!</v>
      </c>
      <c r="H364" s="16" t="e">
        <f>Average!H364-Average!H495</f>
        <v>#VALUE!</v>
      </c>
      <c r="I364" s="16" t="e">
        <f>Average!I364-Average!I495</f>
        <v>#VALUE!</v>
      </c>
      <c r="J364" s="16" t="e">
        <f>Average!J364-Average!J495</f>
        <v>#VALUE!</v>
      </c>
      <c r="K364" s="16" t="e">
        <f>Average!K364-Average!K495</f>
        <v>#VALUE!</v>
      </c>
      <c r="L364" s="16" t="e">
        <f>Average!L364-Average!L495</f>
        <v>#VALUE!</v>
      </c>
      <c r="M364" s="16" t="e">
        <f>Average!M364-Average!M495</f>
        <v>#VALUE!</v>
      </c>
      <c r="N364" s="16" t="e">
        <f>Average!N364-Average!N495</f>
        <v>#VALUE!</v>
      </c>
    </row>
    <row r="365" spans="1:14" x14ac:dyDescent="0.2">
      <c r="A365" s="16">
        <f>Average!A365</f>
        <v>359</v>
      </c>
      <c r="B365" s="17" t="str">
        <f>Average!B365</f>
        <v xml:space="preserve">SMPD4 </v>
      </c>
      <c r="C365" s="16" t="e">
        <f>Average!C365-Average!C495</f>
        <v>#VALUE!</v>
      </c>
      <c r="D365" s="16" t="e">
        <f>Average!D365-Average!D495</f>
        <v>#VALUE!</v>
      </c>
      <c r="E365" s="16" t="e">
        <f>Average!E365-Average!E495</f>
        <v>#VALUE!</v>
      </c>
      <c r="F365" s="16" t="e">
        <f>Average!F365-Average!F495</f>
        <v>#VALUE!</v>
      </c>
      <c r="G365" s="16" t="e">
        <f>Average!G365-Average!G495</f>
        <v>#VALUE!</v>
      </c>
      <c r="H365" s="16" t="e">
        <f>Average!H365-Average!H495</f>
        <v>#VALUE!</v>
      </c>
      <c r="I365" s="16" t="e">
        <f>Average!I365-Average!I495</f>
        <v>#VALUE!</v>
      </c>
      <c r="J365" s="16" t="e">
        <f>Average!J365-Average!J495</f>
        <v>#VALUE!</v>
      </c>
      <c r="K365" s="16" t="e">
        <f>Average!K365-Average!K495</f>
        <v>#VALUE!</v>
      </c>
      <c r="L365" s="16" t="e">
        <f>Average!L365-Average!L495</f>
        <v>#VALUE!</v>
      </c>
      <c r="M365" s="16" t="e">
        <f>Average!M365-Average!M495</f>
        <v>#VALUE!</v>
      </c>
      <c r="N365" s="16" t="e">
        <f>Average!N365-Average!N495</f>
        <v>#VALUE!</v>
      </c>
    </row>
    <row r="366" spans="1:14" x14ac:dyDescent="0.2">
      <c r="A366" s="16">
        <f>Average!A366</f>
        <v>360</v>
      </c>
      <c r="B366" s="17" t="str">
        <f>Average!B366</f>
        <v>SNRPD1</v>
      </c>
      <c r="C366" s="16" t="e">
        <f>Average!C366-Average!C495</f>
        <v>#VALUE!</v>
      </c>
      <c r="D366" s="16" t="e">
        <f>Average!D366-Average!D495</f>
        <v>#VALUE!</v>
      </c>
      <c r="E366" s="16" t="e">
        <f>Average!E366-Average!E495</f>
        <v>#VALUE!</v>
      </c>
      <c r="F366" s="16" t="e">
        <f>Average!F366-Average!F495</f>
        <v>#VALUE!</v>
      </c>
      <c r="G366" s="16" t="e">
        <f>Average!G366-Average!G495</f>
        <v>#VALUE!</v>
      </c>
      <c r="H366" s="16" t="e">
        <f>Average!H366-Average!H495</f>
        <v>#VALUE!</v>
      </c>
      <c r="I366" s="16" t="e">
        <f>Average!I366-Average!I495</f>
        <v>#VALUE!</v>
      </c>
      <c r="J366" s="16" t="e">
        <f>Average!J366-Average!J495</f>
        <v>#VALUE!</v>
      </c>
      <c r="K366" s="16" t="e">
        <f>Average!K366-Average!K495</f>
        <v>#VALUE!</v>
      </c>
      <c r="L366" s="16" t="e">
        <f>Average!L366-Average!L495</f>
        <v>#VALUE!</v>
      </c>
      <c r="M366" s="16" t="e">
        <f>Average!M366-Average!M495</f>
        <v>#VALUE!</v>
      </c>
      <c r="N366" s="16" t="e">
        <f>Average!N366-Average!N495</f>
        <v>#VALUE!</v>
      </c>
    </row>
    <row r="367" spans="1:14" x14ac:dyDescent="0.2">
      <c r="A367" s="16">
        <f>Average!A367</f>
        <v>361</v>
      </c>
      <c r="B367" s="17" t="str">
        <f>Average!B367</f>
        <v>SOD1</v>
      </c>
      <c r="C367" s="16" t="e">
        <f>Average!C367-Average!C495</f>
        <v>#VALUE!</v>
      </c>
      <c r="D367" s="16" t="e">
        <f>Average!D367-Average!D495</f>
        <v>#VALUE!</v>
      </c>
      <c r="E367" s="16" t="e">
        <f>Average!E367-Average!E495</f>
        <v>#VALUE!</v>
      </c>
      <c r="F367" s="16" t="e">
        <f>Average!F367-Average!F495</f>
        <v>#VALUE!</v>
      </c>
      <c r="G367" s="16" t="e">
        <f>Average!G367-Average!G495</f>
        <v>#VALUE!</v>
      </c>
      <c r="H367" s="16" t="e">
        <f>Average!H367-Average!H495</f>
        <v>#VALUE!</v>
      </c>
      <c r="I367" s="16" t="e">
        <f>Average!I367-Average!I495</f>
        <v>#VALUE!</v>
      </c>
      <c r="J367" s="16" t="e">
        <f>Average!J367-Average!J495</f>
        <v>#VALUE!</v>
      </c>
      <c r="K367" s="16" t="e">
        <f>Average!K367-Average!K495</f>
        <v>#VALUE!</v>
      </c>
      <c r="L367" s="16" t="e">
        <f>Average!L367-Average!L495</f>
        <v>#VALUE!</v>
      </c>
      <c r="M367" s="16" t="e">
        <f>Average!M367-Average!M495</f>
        <v>#VALUE!</v>
      </c>
      <c r="N367" s="16" t="e">
        <f>Average!N367-Average!N495</f>
        <v>#VALUE!</v>
      </c>
    </row>
    <row r="368" spans="1:14" x14ac:dyDescent="0.2">
      <c r="A368" s="16">
        <f>Average!A368</f>
        <v>362</v>
      </c>
      <c r="B368" s="17" t="str">
        <f>Average!B368</f>
        <v>SOD2</v>
      </c>
      <c r="C368" s="16" t="e">
        <f>Average!C368-Average!C495</f>
        <v>#VALUE!</v>
      </c>
      <c r="D368" s="16" t="e">
        <f>Average!D368-Average!D495</f>
        <v>#VALUE!</v>
      </c>
      <c r="E368" s="16" t="e">
        <f>Average!E368-Average!E495</f>
        <v>#VALUE!</v>
      </c>
      <c r="F368" s="16" t="e">
        <f>Average!F368-Average!F495</f>
        <v>#VALUE!</v>
      </c>
      <c r="G368" s="16" t="e">
        <f>Average!G368-Average!G495</f>
        <v>#VALUE!</v>
      </c>
      <c r="H368" s="16" t="e">
        <f>Average!H368-Average!H495</f>
        <v>#VALUE!</v>
      </c>
      <c r="I368" s="16" t="e">
        <f>Average!I368-Average!I495</f>
        <v>#VALUE!</v>
      </c>
      <c r="J368" s="16" t="e">
        <f>Average!J368-Average!J495</f>
        <v>#VALUE!</v>
      </c>
      <c r="K368" s="16" t="e">
        <f>Average!K368-Average!K495</f>
        <v>#VALUE!</v>
      </c>
      <c r="L368" s="16" t="e">
        <f>Average!L368-Average!L495</f>
        <v>#VALUE!</v>
      </c>
      <c r="M368" s="16" t="e">
        <f>Average!M368-Average!M495</f>
        <v>#VALUE!</v>
      </c>
      <c r="N368" s="16" t="e">
        <f>Average!N368-Average!N495</f>
        <v>#VALUE!</v>
      </c>
    </row>
    <row r="369" spans="1:14" x14ac:dyDescent="0.2">
      <c r="A369" s="16">
        <f>Average!A369</f>
        <v>363</v>
      </c>
      <c r="B369" s="17" t="str">
        <f>Average!B369</f>
        <v>SOD-3</v>
      </c>
      <c r="C369" s="16" t="e">
        <f>Average!C369-Average!C495</f>
        <v>#VALUE!</v>
      </c>
      <c r="D369" s="16" t="e">
        <f>Average!D369-Average!D495</f>
        <v>#VALUE!</v>
      </c>
      <c r="E369" s="16" t="e">
        <f>Average!E369-Average!E495</f>
        <v>#VALUE!</v>
      </c>
      <c r="F369" s="16" t="e">
        <f>Average!F369-Average!F495</f>
        <v>#VALUE!</v>
      </c>
      <c r="G369" s="16" t="e">
        <f>Average!G369-Average!G495</f>
        <v>#VALUE!</v>
      </c>
      <c r="H369" s="16" t="e">
        <f>Average!H369-Average!H495</f>
        <v>#VALUE!</v>
      </c>
      <c r="I369" s="16" t="e">
        <f>Average!I369-Average!I495</f>
        <v>#VALUE!</v>
      </c>
      <c r="J369" s="16" t="e">
        <f>Average!J369-Average!J495</f>
        <v>#VALUE!</v>
      </c>
      <c r="K369" s="16" t="e">
        <f>Average!K369-Average!K495</f>
        <v>#VALUE!</v>
      </c>
      <c r="L369" s="16" t="e">
        <f>Average!L369-Average!L495</f>
        <v>#VALUE!</v>
      </c>
      <c r="M369" s="16" t="e">
        <f>Average!M369-Average!M495</f>
        <v>#VALUE!</v>
      </c>
      <c r="N369" s="16" t="e">
        <f>Average!N369-Average!N495</f>
        <v>#VALUE!</v>
      </c>
    </row>
    <row r="370" spans="1:14" x14ac:dyDescent="0.2">
      <c r="A370" s="16">
        <f>Average!A370</f>
        <v>364</v>
      </c>
      <c r="B370" s="17" t="str">
        <f>Average!B370</f>
        <v>Somatoliberin</v>
      </c>
      <c r="C370" s="16" t="e">
        <f>Average!C370-Average!C495</f>
        <v>#VALUE!</v>
      </c>
      <c r="D370" s="16" t="e">
        <f>Average!D370-Average!D495</f>
        <v>#VALUE!</v>
      </c>
      <c r="E370" s="16" t="e">
        <f>Average!E370-Average!E495</f>
        <v>#VALUE!</v>
      </c>
      <c r="F370" s="16" t="e">
        <f>Average!F370-Average!F495</f>
        <v>#VALUE!</v>
      </c>
      <c r="G370" s="16" t="e">
        <f>Average!G370-Average!G495</f>
        <v>#VALUE!</v>
      </c>
      <c r="H370" s="16" t="e">
        <f>Average!H370-Average!H495</f>
        <v>#VALUE!</v>
      </c>
      <c r="I370" s="16" t="e">
        <f>Average!I370-Average!I495</f>
        <v>#VALUE!</v>
      </c>
      <c r="J370" s="16" t="e">
        <f>Average!J370-Average!J495</f>
        <v>#VALUE!</v>
      </c>
      <c r="K370" s="16" t="e">
        <f>Average!K370-Average!K495</f>
        <v>#VALUE!</v>
      </c>
      <c r="L370" s="16" t="e">
        <f>Average!L370-Average!L495</f>
        <v>#VALUE!</v>
      </c>
      <c r="M370" s="16" t="e">
        <f>Average!M370-Average!M495</f>
        <v>#VALUE!</v>
      </c>
      <c r="N370" s="16" t="e">
        <f>Average!N370-Average!N495</f>
        <v>#VALUE!</v>
      </c>
    </row>
    <row r="371" spans="1:14" x14ac:dyDescent="0.2">
      <c r="A371" s="16">
        <f>Average!A371</f>
        <v>365</v>
      </c>
      <c r="B371" s="17" t="str">
        <f>Average!B371</f>
        <v>Somatostatin</v>
      </c>
      <c r="C371" s="16" t="e">
        <f>Average!C371-Average!C495</f>
        <v>#VALUE!</v>
      </c>
      <c r="D371" s="16" t="e">
        <f>Average!D371-Average!D495</f>
        <v>#VALUE!</v>
      </c>
      <c r="E371" s="16" t="e">
        <f>Average!E371-Average!E495</f>
        <v>#VALUE!</v>
      </c>
      <c r="F371" s="16" t="e">
        <f>Average!F371-Average!F495</f>
        <v>#VALUE!</v>
      </c>
      <c r="G371" s="16" t="e">
        <f>Average!G371-Average!G495</f>
        <v>#VALUE!</v>
      </c>
      <c r="H371" s="16" t="e">
        <f>Average!H371-Average!H495</f>
        <v>#VALUE!</v>
      </c>
      <c r="I371" s="16" t="e">
        <f>Average!I371-Average!I495</f>
        <v>#VALUE!</v>
      </c>
      <c r="J371" s="16" t="e">
        <f>Average!J371-Average!J495</f>
        <v>#VALUE!</v>
      </c>
      <c r="K371" s="16" t="e">
        <f>Average!K371-Average!K495</f>
        <v>#VALUE!</v>
      </c>
      <c r="L371" s="16" t="e">
        <f>Average!L371-Average!L495</f>
        <v>#VALUE!</v>
      </c>
      <c r="M371" s="16" t="e">
        <f>Average!M371-Average!M495</f>
        <v>#VALUE!</v>
      </c>
      <c r="N371" s="16" t="e">
        <f>Average!N371-Average!N495</f>
        <v>#VALUE!</v>
      </c>
    </row>
    <row r="372" spans="1:14" x14ac:dyDescent="0.2">
      <c r="A372" s="16">
        <f>Average!A372</f>
        <v>366</v>
      </c>
      <c r="B372" s="17" t="str">
        <f>Average!B372</f>
        <v>SORD</v>
      </c>
      <c r="C372" s="16" t="e">
        <f>Average!C372-Average!C495</f>
        <v>#VALUE!</v>
      </c>
      <c r="D372" s="16" t="e">
        <f>Average!D372-Average!D495</f>
        <v>#VALUE!</v>
      </c>
      <c r="E372" s="16" t="e">
        <f>Average!E372-Average!E495</f>
        <v>#VALUE!</v>
      </c>
      <c r="F372" s="16" t="e">
        <f>Average!F372-Average!F495</f>
        <v>#VALUE!</v>
      </c>
      <c r="G372" s="16" t="e">
        <f>Average!G372-Average!G495</f>
        <v>#VALUE!</v>
      </c>
      <c r="H372" s="16" t="e">
        <f>Average!H372-Average!H495</f>
        <v>#VALUE!</v>
      </c>
      <c r="I372" s="16" t="e">
        <f>Average!I372-Average!I495</f>
        <v>#VALUE!</v>
      </c>
      <c r="J372" s="16" t="e">
        <f>Average!J372-Average!J495</f>
        <v>#VALUE!</v>
      </c>
      <c r="K372" s="16" t="e">
        <f>Average!K372-Average!K495</f>
        <v>#VALUE!</v>
      </c>
      <c r="L372" s="16" t="e">
        <f>Average!L372-Average!L495</f>
        <v>#VALUE!</v>
      </c>
      <c r="M372" s="16" t="e">
        <f>Average!M372-Average!M495</f>
        <v>#VALUE!</v>
      </c>
      <c r="N372" s="16" t="e">
        <f>Average!N372-Average!N495</f>
        <v>#VALUE!</v>
      </c>
    </row>
    <row r="373" spans="1:14" x14ac:dyDescent="0.2">
      <c r="A373" s="16">
        <f>Average!A373</f>
        <v>367</v>
      </c>
      <c r="B373" s="17" t="str">
        <f>Average!B373</f>
        <v>SorLA</v>
      </c>
      <c r="C373" s="16" t="e">
        <f>Average!C373-Average!C495</f>
        <v>#VALUE!</v>
      </c>
      <c r="D373" s="16" t="e">
        <f>Average!D373-Average!D495</f>
        <v>#VALUE!</v>
      </c>
      <c r="E373" s="16" t="e">
        <f>Average!E373-Average!E495</f>
        <v>#VALUE!</v>
      </c>
      <c r="F373" s="16" t="e">
        <f>Average!F373-Average!F495</f>
        <v>#VALUE!</v>
      </c>
      <c r="G373" s="16" t="e">
        <f>Average!G373-Average!G495</f>
        <v>#VALUE!</v>
      </c>
      <c r="H373" s="16" t="e">
        <f>Average!H373-Average!H495</f>
        <v>#VALUE!</v>
      </c>
      <c r="I373" s="16" t="e">
        <f>Average!I373-Average!I495</f>
        <v>#VALUE!</v>
      </c>
      <c r="J373" s="16" t="e">
        <f>Average!J373-Average!J495</f>
        <v>#VALUE!</v>
      </c>
      <c r="K373" s="16" t="e">
        <f>Average!K373-Average!K495</f>
        <v>#VALUE!</v>
      </c>
      <c r="L373" s="16" t="e">
        <f>Average!L373-Average!L495</f>
        <v>#VALUE!</v>
      </c>
      <c r="M373" s="16" t="e">
        <f>Average!M373-Average!M495</f>
        <v>#VALUE!</v>
      </c>
      <c r="N373" s="16" t="e">
        <f>Average!N373-Average!N495</f>
        <v>#VALUE!</v>
      </c>
    </row>
    <row r="374" spans="1:14" x14ac:dyDescent="0.2">
      <c r="A374" s="16">
        <f>Average!A374</f>
        <v>368</v>
      </c>
      <c r="B374" s="17" t="str">
        <f>Average!B374</f>
        <v xml:space="preserve">SOX4 </v>
      </c>
      <c r="C374" s="16" t="e">
        <f>Average!C374-Average!C495</f>
        <v>#VALUE!</v>
      </c>
      <c r="D374" s="16" t="e">
        <f>Average!D374-Average!D495</f>
        <v>#VALUE!</v>
      </c>
      <c r="E374" s="16" t="e">
        <f>Average!E374-Average!E495</f>
        <v>#VALUE!</v>
      </c>
      <c r="F374" s="16" t="e">
        <f>Average!F374-Average!F495</f>
        <v>#VALUE!</v>
      </c>
      <c r="G374" s="16" t="e">
        <f>Average!G374-Average!G495</f>
        <v>#VALUE!</v>
      </c>
      <c r="H374" s="16" t="e">
        <f>Average!H374-Average!H495</f>
        <v>#VALUE!</v>
      </c>
      <c r="I374" s="16" t="e">
        <f>Average!I374-Average!I495</f>
        <v>#VALUE!</v>
      </c>
      <c r="J374" s="16" t="e">
        <f>Average!J374-Average!J495</f>
        <v>#VALUE!</v>
      </c>
      <c r="K374" s="16" t="e">
        <f>Average!K374-Average!K495</f>
        <v>#VALUE!</v>
      </c>
      <c r="L374" s="16" t="e">
        <f>Average!L374-Average!L495</f>
        <v>#VALUE!</v>
      </c>
      <c r="M374" s="16" t="e">
        <f>Average!M374-Average!M495</f>
        <v>#VALUE!</v>
      </c>
      <c r="N374" s="16" t="e">
        <f>Average!N374-Average!N495</f>
        <v>#VALUE!</v>
      </c>
    </row>
    <row r="375" spans="1:14" x14ac:dyDescent="0.2">
      <c r="A375" s="16">
        <f>Average!A375</f>
        <v>369</v>
      </c>
      <c r="B375" s="17" t="str">
        <f>Average!B375</f>
        <v>SOX5</v>
      </c>
      <c r="C375" s="16" t="e">
        <f>Average!C375-Average!C495</f>
        <v>#VALUE!</v>
      </c>
      <c r="D375" s="16" t="e">
        <f>Average!D375-Average!D495</f>
        <v>#VALUE!</v>
      </c>
      <c r="E375" s="16" t="e">
        <f>Average!E375-Average!E495</f>
        <v>#VALUE!</v>
      </c>
      <c r="F375" s="16" t="e">
        <f>Average!F375-Average!F495</f>
        <v>#VALUE!</v>
      </c>
      <c r="G375" s="16" t="e">
        <f>Average!G375-Average!G495</f>
        <v>#VALUE!</v>
      </c>
      <c r="H375" s="16" t="e">
        <f>Average!H375-Average!H495</f>
        <v>#VALUE!</v>
      </c>
      <c r="I375" s="16" t="e">
        <f>Average!I375-Average!I495</f>
        <v>#VALUE!</v>
      </c>
      <c r="J375" s="16" t="e">
        <f>Average!J375-Average!J495</f>
        <v>#VALUE!</v>
      </c>
      <c r="K375" s="16" t="e">
        <f>Average!K375-Average!K495</f>
        <v>#VALUE!</v>
      </c>
      <c r="L375" s="16" t="e">
        <f>Average!L375-Average!L495</f>
        <v>#VALUE!</v>
      </c>
      <c r="M375" s="16" t="e">
        <f>Average!M375-Average!M495</f>
        <v>#VALUE!</v>
      </c>
      <c r="N375" s="16" t="e">
        <f>Average!N375-Average!N495</f>
        <v>#VALUE!</v>
      </c>
    </row>
    <row r="376" spans="1:14" x14ac:dyDescent="0.2">
      <c r="A376" s="16">
        <f>Average!A376</f>
        <v>370</v>
      </c>
      <c r="B376" s="17" t="str">
        <f>Average!B376</f>
        <v>SP-D</v>
      </c>
      <c r="C376" s="16" t="e">
        <f>Average!C376-Average!C495</f>
        <v>#VALUE!</v>
      </c>
      <c r="D376" s="16" t="e">
        <f>Average!D376-Average!D495</f>
        <v>#VALUE!</v>
      </c>
      <c r="E376" s="16" t="e">
        <f>Average!E376-Average!E495</f>
        <v>#VALUE!</v>
      </c>
      <c r="F376" s="16" t="e">
        <f>Average!F376-Average!F495</f>
        <v>#VALUE!</v>
      </c>
      <c r="G376" s="16" t="e">
        <f>Average!G376-Average!G495</f>
        <v>#VALUE!</v>
      </c>
      <c r="H376" s="16" t="e">
        <f>Average!H376-Average!H495</f>
        <v>#VALUE!</v>
      </c>
      <c r="I376" s="16" t="e">
        <f>Average!I376-Average!I495</f>
        <v>#VALUE!</v>
      </c>
      <c r="J376" s="16" t="e">
        <f>Average!J376-Average!J495</f>
        <v>#VALUE!</v>
      </c>
      <c r="K376" s="16" t="e">
        <f>Average!K376-Average!K495</f>
        <v>#VALUE!</v>
      </c>
      <c r="L376" s="16" t="e">
        <f>Average!L376-Average!L495</f>
        <v>#VALUE!</v>
      </c>
      <c r="M376" s="16" t="e">
        <f>Average!M376-Average!M495</f>
        <v>#VALUE!</v>
      </c>
      <c r="N376" s="16" t="e">
        <f>Average!N376-Average!N495</f>
        <v>#VALUE!</v>
      </c>
    </row>
    <row r="377" spans="1:14" x14ac:dyDescent="0.2">
      <c r="A377" s="16">
        <f>Average!A377</f>
        <v>371</v>
      </c>
      <c r="B377" s="17" t="str">
        <f>Average!B377</f>
        <v>Spectrin</v>
      </c>
      <c r="C377" s="16" t="e">
        <f>Average!C377-Average!C495</f>
        <v>#VALUE!</v>
      </c>
      <c r="D377" s="16" t="e">
        <f>Average!D377-Average!D495</f>
        <v>#VALUE!</v>
      </c>
      <c r="E377" s="16" t="e">
        <f>Average!E377-Average!E495</f>
        <v>#VALUE!</v>
      </c>
      <c r="F377" s="16" t="e">
        <f>Average!F377-Average!F495</f>
        <v>#VALUE!</v>
      </c>
      <c r="G377" s="16" t="e">
        <f>Average!G377-Average!G495</f>
        <v>#VALUE!</v>
      </c>
      <c r="H377" s="16" t="e">
        <f>Average!H377-Average!H495</f>
        <v>#VALUE!</v>
      </c>
      <c r="I377" s="16" t="e">
        <f>Average!I377-Average!I495</f>
        <v>#VALUE!</v>
      </c>
      <c r="J377" s="16" t="e">
        <f>Average!J377-Average!J495</f>
        <v>#VALUE!</v>
      </c>
      <c r="K377" s="16" t="e">
        <f>Average!K377-Average!K495</f>
        <v>#VALUE!</v>
      </c>
      <c r="L377" s="16" t="e">
        <f>Average!L377-Average!L495</f>
        <v>#VALUE!</v>
      </c>
      <c r="M377" s="16" t="e">
        <f>Average!M377-Average!M495</f>
        <v>#VALUE!</v>
      </c>
      <c r="N377" s="16" t="e">
        <f>Average!N377-Average!N495</f>
        <v>#VALUE!</v>
      </c>
    </row>
    <row r="378" spans="1:14" x14ac:dyDescent="0.2">
      <c r="A378" s="16">
        <f>Average!A378</f>
        <v>372</v>
      </c>
      <c r="B378" s="17" t="str">
        <f>Average!B378</f>
        <v xml:space="preserve">SPEN </v>
      </c>
      <c r="C378" s="16" t="e">
        <f>Average!C378-Average!C495</f>
        <v>#VALUE!</v>
      </c>
      <c r="D378" s="16" t="e">
        <f>Average!D378-Average!D495</f>
        <v>#VALUE!</v>
      </c>
      <c r="E378" s="16" t="e">
        <f>Average!E378-Average!E495</f>
        <v>#VALUE!</v>
      </c>
      <c r="F378" s="16" t="e">
        <f>Average!F378-Average!F495</f>
        <v>#VALUE!</v>
      </c>
      <c r="G378" s="16" t="e">
        <f>Average!G378-Average!G495</f>
        <v>#VALUE!</v>
      </c>
      <c r="H378" s="16" t="e">
        <f>Average!H378-Average!H495</f>
        <v>#VALUE!</v>
      </c>
      <c r="I378" s="16" t="e">
        <f>Average!I378-Average!I495</f>
        <v>#VALUE!</v>
      </c>
      <c r="J378" s="16" t="e">
        <f>Average!J378-Average!J495</f>
        <v>#VALUE!</v>
      </c>
      <c r="K378" s="16" t="e">
        <f>Average!K378-Average!K495</f>
        <v>#VALUE!</v>
      </c>
      <c r="L378" s="16" t="e">
        <f>Average!L378-Average!L495</f>
        <v>#VALUE!</v>
      </c>
      <c r="M378" s="16" t="e">
        <f>Average!M378-Average!M495</f>
        <v>#VALUE!</v>
      </c>
      <c r="N378" s="16" t="e">
        <f>Average!N378-Average!N495</f>
        <v>#VALUE!</v>
      </c>
    </row>
    <row r="379" spans="1:14" x14ac:dyDescent="0.2">
      <c r="A379" s="16">
        <f>Average!A379</f>
        <v>373</v>
      </c>
      <c r="B379" s="17" t="str">
        <f>Average!B379</f>
        <v>SPG48</v>
      </c>
      <c r="C379" s="16" t="e">
        <f>Average!C379-Average!C495</f>
        <v>#VALUE!</v>
      </c>
      <c r="D379" s="16" t="e">
        <f>Average!D379-Average!D495</f>
        <v>#VALUE!</v>
      </c>
      <c r="E379" s="16" t="e">
        <f>Average!E379-Average!E495</f>
        <v>#VALUE!</v>
      </c>
      <c r="F379" s="16" t="e">
        <f>Average!F379-Average!F495</f>
        <v>#VALUE!</v>
      </c>
      <c r="G379" s="16" t="e">
        <f>Average!G379-Average!G495</f>
        <v>#VALUE!</v>
      </c>
      <c r="H379" s="16" t="e">
        <f>Average!H379-Average!H495</f>
        <v>#VALUE!</v>
      </c>
      <c r="I379" s="16" t="e">
        <f>Average!I379-Average!I495</f>
        <v>#VALUE!</v>
      </c>
      <c r="J379" s="16" t="e">
        <f>Average!J379-Average!J495</f>
        <v>#VALUE!</v>
      </c>
      <c r="K379" s="16" t="e">
        <f>Average!K379-Average!K495</f>
        <v>#VALUE!</v>
      </c>
      <c r="L379" s="16" t="e">
        <f>Average!L379-Average!L495</f>
        <v>#VALUE!</v>
      </c>
      <c r="M379" s="16" t="e">
        <f>Average!M379-Average!M495</f>
        <v>#VALUE!</v>
      </c>
      <c r="N379" s="16" t="e">
        <f>Average!N379-Average!N495</f>
        <v>#VALUE!</v>
      </c>
    </row>
    <row r="380" spans="1:14" x14ac:dyDescent="0.2">
      <c r="A380" s="16">
        <f>Average!A380</f>
        <v>374</v>
      </c>
      <c r="B380" s="17" t="str">
        <f>Average!B380</f>
        <v>SPINK5</v>
      </c>
      <c r="C380" s="16" t="e">
        <f>Average!C380-Average!C495</f>
        <v>#VALUE!</v>
      </c>
      <c r="D380" s="16" t="e">
        <f>Average!D380-Average!D495</f>
        <v>#VALUE!</v>
      </c>
      <c r="E380" s="16" t="e">
        <f>Average!E380-Average!E495</f>
        <v>#VALUE!</v>
      </c>
      <c r="F380" s="16" t="e">
        <f>Average!F380-Average!F495</f>
        <v>#VALUE!</v>
      </c>
      <c r="G380" s="16" t="e">
        <f>Average!G380-Average!G495</f>
        <v>#VALUE!</v>
      </c>
      <c r="H380" s="16" t="e">
        <f>Average!H380-Average!H495</f>
        <v>#VALUE!</v>
      </c>
      <c r="I380" s="16" t="e">
        <f>Average!I380-Average!I495</f>
        <v>#VALUE!</v>
      </c>
      <c r="J380" s="16" t="e">
        <f>Average!J380-Average!J495</f>
        <v>#VALUE!</v>
      </c>
      <c r="K380" s="16" t="e">
        <f>Average!K380-Average!K495</f>
        <v>#VALUE!</v>
      </c>
      <c r="L380" s="16" t="e">
        <f>Average!L380-Average!L495</f>
        <v>#VALUE!</v>
      </c>
      <c r="M380" s="16" t="e">
        <f>Average!M380-Average!M495</f>
        <v>#VALUE!</v>
      </c>
      <c r="N380" s="16" t="e">
        <f>Average!N380-Average!N495</f>
        <v>#VALUE!</v>
      </c>
    </row>
    <row r="381" spans="1:14" x14ac:dyDescent="0.2">
      <c r="A381" s="16">
        <f>Average!A381</f>
        <v>375</v>
      </c>
      <c r="B381" s="17" t="str">
        <f>Average!B381</f>
        <v>SPS2L</v>
      </c>
      <c r="C381" s="16" t="e">
        <f>Average!C381-Average!C495</f>
        <v>#VALUE!</v>
      </c>
      <c r="D381" s="16" t="e">
        <f>Average!D381-Average!D495</f>
        <v>#VALUE!</v>
      </c>
      <c r="E381" s="16" t="e">
        <f>Average!E381-Average!E495</f>
        <v>#VALUE!</v>
      </c>
      <c r="F381" s="16" t="e">
        <f>Average!F381-Average!F495</f>
        <v>#VALUE!</v>
      </c>
      <c r="G381" s="16" t="e">
        <f>Average!G381-Average!G495</f>
        <v>#VALUE!</v>
      </c>
      <c r="H381" s="16" t="e">
        <f>Average!H381-Average!H495</f>
        <v>#VALUE!</v>
      </c>
      <c r="I381" s="16" t="e">
        <f>Average!I381-Average!I495</f>
        <v>#VALUE!</v>
      </c>
      <c r="J381" s="16" t="e">
        <f>Average!J381-Average!J495</f>
        <v>#VALUE!</v>
      </c>
      <c r="K381" s="16" t="e">
        <f>Average!K381-Average!K495</f>
        <v>#VALUE!</v>
      </c>
      <c r="L381" s="16" t="e">
        <f>Average!L381-Average!L495</f>
        <v>#VALUE!</v>
      </c>
      <c r="M381" s="16" t="e">
        <f>Average!M381-Average!M495</f>
        <v>#VALUE!</v>
      </c>
      <c r="N381" s="16" t="e">
        <f>Average!N381-Average!N495</f>
        <v>#VALUE!</v>
      </c>
    </row>
    <row r="382" spans="1:14" x14ac:dyDescent="0.2">
      <c r="A382" s="16">
        <f>Average!A382</f>
        <v>376</v>
      </c>
      <c r="B382" s="17" t="str">
        <f>Average!B382</f>
        <v>SPTBN2</v>
      </c>
      <c r="C382" s="16" t="e">
        <f>Average!C382-Average!C495</f>
        <v>#VALUE!</v>
      </c>
      <c r="D382" s="16" t="e">
        <f>Average!D382-Average!D495</f>
        <v>#VALUE!</v>
      </c>
      <c r="E382" s="16" t="e">
        <f>Average!E382-Average!E495</f>
        <v>#VALUE!</v>
      </c>
      <c r="F382" s="16" t="e">
        <f>Average!F382-Average!F495</f>
        <v>#VALUE!</v>
      </c>
      <c r="G382" s="16" t="e">
        <f>Average!G382-Average!G495</f>
        <v>#VALUE!</v>
      </c>
      <c r="H382" s="16" t="e">
        <f>Average!H382-Average!H495</f>
        <v>#VALUE!</v>
      </c>
      <c r="I382" s="16" t="e">
        <f>Average!I382-Average!I495</f>
        <v>#VALUE!</v>
      </c>
      <c r="J382" s="16" t="e">
        <f>Average!J382-Average!J495</f>
        <v>#VALUE!</v>
      </c>
      <c r="K382" s="16" t="e">
        <f>Average!K382-Average!K495</f>
        <v>#VALUE!</v>
      </c>
      <c r="L382" s="16" t="e">
        <f>Average!L382-Average!L495</f>
        <v>#VALUE!</v>
      </c>
      <c r="M382" s="16" t="e">
        <f>Average!M382-Average!M495</f>
        <v>#VALUE!</v>
      </c>
      <c r="N382" s="16" t="e">
        <f>Average!N382-Average!N495</f>
        <v>#VALUE!</v>
      </c>
    </row>
    <row r="383" spans="1:14" x14ac:dyDescent="0.2">
      <c r="A383" s="16">
        <f>Average!A383</f>
        <v>377</v>
      </c>
      <c r="B383" s="17" t="str">
        <f>Average!B383</f>
        <v>SPTLC1</v>
      </c>
      <c r="C383" s="16" t="e">
        <f>Average!C383-Average!C495</f>
        <v>#VALUE!</v>
      </c>
      <c r="D383" s="16" t="e">
        <f>Average!D383-Average!D495</f>
        <v>#VALUE!</v>
      </c>
      <c r="E383" s="16" t="e">
        <f>Average!E383-Average!E495</f>
        <v>#VALUE!</v>
      </c>
      <c r="F383" s="16" t="e">
        <f>Average!F383-Average!F495</f>
        <v>#VALUE!</v>
      </c>
      <c r="G383" s="16" t="e">
        <f>Average!G383-Average!G495</f>
        <v>#VALUE!</v>
      </c>
      <c r="H383" s="16" t="e">
        <f>Average!H383-Average!H495</f>
        <v>#VALUE!</v>
      </c>
      <c r="I383" s="16" t="e">
        <f>Average!I383-Average!I495</f>
        <v>#VALUE!</v>
      </c>
      <c r="J383" s="16" t="e">
        <f>Average!J383-Average!J495</f>
        <v>#VALUE!</v>
      </c>
      <c r="K383" s="16" t="e">
        <f>Average!K383-Average!K495</f>
        <v>#VALUE!</v>
      </c>
      <c r="L383" s="16" t="e">
        <f>Average!L383-Average!L495</f>
        <v>#VALUE!</v>
      </c>
      <c r="M383" s="16" t="e">
        <f>Average!M383-Average!M495</f>
        <v>#VALUE!</v>
      </c>
      <c r="N383" s="16" t="e">
        <f>Average!N383-Average!N495</f>
        <v>#VALUE!</v>
      </c>
    </row>
    <row r="384" spans="1:14" x14ac:dyDescent="0.2">
      <c r="A384" s="16">
        <f>Average!A384</f>
        <v>378</v>
      </c>
      <c r="B384" s="17" t="str">
        <f>Average!B384</f>
        <v>Src</v>
      </c>
      <c r="C384" s="16" t="e">
        <f>Average!C384-Average!C495</f>
        <v>#VALUE!</v>
      </c>
      <c r="D384" s="16" t="e">
        <f>Average!D384-Average!D495</f>
        <v>#VALUE!</v>
      </c>
      <c r="E384" s="16" t="e">
        <f>Average!E384-Average!E495</f>
        <v>#VALUE!</v>
      </c>
      <c r="F384" s="16" t="e">
        <f>Average!F384-Average!F495</f>
        <v>#VALUE!</v>
      </c>
      <c r="G384" s="16" t="e">
        <f>Average!G384-Average!G495</f>
        <v>#VALUE!</v>
      </c>
      <c r="H384" s="16" t="e">
        <f>Average!H384-Average!H495</f>
        <v>#VALUE!</v>
      </c>
      <c r="I384" s="16" t="e">
        <f>Average!I384-Average!I495</f>
        <v>#VALUE!</v>
      </c>
      <c r="J384" s="16" t="e">
        <f>Average!J384-Average!J495</f>
        <v>#VALUE!</v>
      </c>
      <c r="K384" s="16" t="e">
        <f>Average!K384-Average!K495</f>
        <v>#VALUE!</v>
      </c>
      <c r="L384" s="16" t="e">
        <f>Average!L384-Average!L495</f>
        <v>#VALUE!</v>
      </c>
      <c r="M384" s="16" t="e">
        <f>Average!M384-Average!M495</f>
        <v>#VALUE!</v>
      </c>
      <c r="N384" s="16" t="e">
        <f>Average!N384-Average!N495</f>
        <v>#VALUE!</v>
      </c>
    </row>
    <row r="385" spans="1:14" x14ac:dyDescent="0.2">
      <c r="A385" s="16">
        <f>Average!A385</f>
        <v>379</v>
      </c>
      <c r="B385" s="17" t="str">
        <f>Average!B385</f>
        <v>SSC5D</v>
      </c>
      <c r="C385" s="16" t="e">
        <f>Average!C385-Average!C495</f>
        <v>#VALUE!</v>
      </c>
      <c r="D385" s="16" t="e">
        <f>Average!D385-Average!D495</f>
        <v>#VALUE!</v>
      </c>
      <c r="E385" s="16" t="e">
        <f>Average!E385-Average!E495</f>
        <v>#VALUE!</v>
      </c>
      <c r="F385" s="16" t="e">
        <f>Average!F385-Average!F495</f>
        <v>#VALUE!</v>
      </c>
      <c r="G385" s="16" t="e">
        <f>Average!G385-Average!G495</f>
        <v>#VALUE!</v>
      </c>
      <c r="H385" s="16" t="e">
        <f>Average!H385-Average!H495</f>
        <v>#VALUE!</v>
      </c>
      <c r="I385" s="16" t="e">
        <f>Average!I385-Average!I495</f>
        <v>#VALUE!</v>
      </c>
      <c r="J385" s="16" t="e">
        <f>Average!J385-Average!J495</f>
        <v>#VALUE!</v>
      </c>
      <c r="K385" s="16" t="e">
        <f>Average!K385-Average!K495</f>
        <v>#VALUE!</v>
      </c>
      <c r="L385" s="16" t="e">
        <f>Average!L385-Average!L495</f>
        <v>#VALUE!</v>
      </c>
      <c r="M385" s="16" t="e">
        <f>Average!M385-Average!M495</f>
        <v>#VALUE!</v>
      </c>
      <c r="N385" s="16" t="e">
        <f>Average!N385-Average!N495</f>
        <v>#VALUE!</v>
      </c>
    </row>
    <row r="386" spans="1:14" x14ac:dyDescent="0.2">
      <c r="A386" s="16">
        <f>Average!A386</f>
        <v>380</v>
      </c>
      <c r="B386" s="17" t="str">
        <f>Average!B386</f>
        <v>STAT3</v>
      </c>
      <c r="C386" s="16" t="e">
        <f>Average!C386-Average!C495</f>
        <v>#VALUE!</v>
      </c>
      <c r="D386" s="16" t="e">
        <f>Average!D386-Average!D495</f>
        <v>#VALUE!</v>
      </c>
      <c r="E386" s="16" t="e">
        <f>Average!E386-Average!E495</f>
        <v>#VALUE!</v>
      </c>
      <c r="F386" s="16" t="e">
        <f>Average!F386-Average!F495</f>
        <v>#VALUE!</v>
      </c>
      <c r="G386" s="16" t="e">
        <f>Average!G386-Average!G495</f>
        <v>#VALUE!</v>
      </c>
      <c r="H386" s="16" t="e">
        <f>Average!H386-Average!H495</f>
        <v>#VALUE!</v>
      </c>
      <c r="I386" s="16" t="e">
        <f>Average!I386-Average!I495</f>
        <v>#VALUE!</v>
      </c>
      <c r="J386" s="16" t="e">
        <f>Average!J386-Average!J495</f>
        <v>#VALUE!</v>
      </c>
      <c r="K386" s="16" t="e">
        <f>Average!K386-Average!K495</f>
        <v>#VALUE!</v>
      </c>
      <c r="L386" s="16" t="e">
        <f>Average!L386-Average!L495</f>
        <v>#VALUE!</v>
      </c>
      <c r="M386" s="16" t="e">
        <f>Average!M386-Average!M495</f>
        <v>#VALUE!</v>
      </c>
      <c r="N386" s="16" t="e">
        <f>Average!N386-Average!N495</f>
        <v>#VALUE!</v>
      </c>
    </row>
    <row r="387" spans="1:14" x14ac:dyDescent="0.2">
      <c r="A387" s="16">
        <f>Average!A387</f>
        <v>381</v>
      </c>
      <c r="B387" s="17" t="str">
        <f>Average!B387</f>
        <v xml:space="preserve">Stathmin 1 </v>
      </c>
      <c r="C387" s="16" t="e">
        <f>Average!C387-Average!C495</f>
        <v>#VALUE!</v>
      </c>
      <c r="D387" s="16" t="e">
        <f>Average!D387-Average!D495</f>
        <v>#VALUE!</v>
      </c>
      <c r="E387" s="16" t="e">
        <f>Average!E387-Average!E495</f>
        <v>#VALUE!</v>
      </c>
      <c r="F387" s="16" t="e">
        <f>Average!F387-Average!F495</f>
        <v>#VALUE!</v>
      </c>
      <c r="G387" s="16" t="e">
        <f>Average!G387-Average!G495</f>
        <v>#VALUE!</v>
      </c>
      <c r="H387" s="16" t="e">
        <f>Average!H387-Average!H495</f>
        <v>#VALUE!</v>
      </c>
      <c r="I387" s="16" t="e">
        <f>Average!I387-Average!I495</f>
        <v>#VALUE!</v>
      </c>
      <c r="J387" s="16" t="e">
        <f>Average!J387-Average!J495</f>
        <v>#VALUE!</v>
      </c>
      <c r="K387" s="16" t="e">
        <f>Average!K387-Average!K495</f>
        <v>#VALUE!</v>
      </c>
      <c r="L387" s="16" t="e">
        <f>Average!L387-Average!L495</f>
        <v>#VALUE!</v>
      </c>
      <c r="M387" s="16" t="e">
        <f>Average!M387-Average!M495</f>
        <v>#VALUE!</v>
      </c>
      <c r="N387" s="16" t="e">
        <f>Average!N387-Average!N495</f>
        <v>#VALUE!</v>
      </c>
    </row>
    <row r="388" spans="1:14" x14ac:dyDescent="0.2">
      <c r="A388" s="16">
        <f>Average!A388</f>
        <v>382</v>
      </c>
      <c r="B388" s="17" t="str">
        <f>Average!B388</f>
        <v>STI1</v>
      </c>
      <c r="C388" s="16" t="e">
        <f>Average!C388-Average!C495</f>
        <v>#VALUE!</v>
      </c>
      <c r="D388" s="16" t="e">
        <f>Average!D388-Average!D495</f>
        <v>#VALUE!</v>
      </c>
      <c r="E388" s="16" t="e">
        <f>Average!E388-Average!E495</f>
        <v>#VALUE!</v>
      </c>
      <c r="F388" s="16" t="e">
        <f>Average!F388-Average!F495</f>
        <v>#VALUE!</v>
      </c>
      <c r="G388" s="16" t="e">
        <f>Average!G388-Average!G495</f>
        <v>#VALUE!</v>
      </c>
      <c r="H388" s="16" t="e">
        <f>Average!H388-Average!H495</f>
        <v>#VALUE!</v>
      </c>
      <c r="I388" s="16" t="e">
        <f>Average!I388-Average!I495</f>
        <v>#VALUE!</v>
      </c>
      <c r="J388" s="16" t="e">
        <f>Average!J388-Average!J495</f>
        <v>#VALUE!</v>
      </c>
      <c r="K388" s="16" t="e">
        <f>Average!K388-Average!K495</f>
        <v>#VALUE!</v>
      </c>
      <c r="L388" s="16" t="e">
        <f>Average!L388-Average!L495</f>
        <v>#VALUE!</v>
      </c>
      <c r="M388" s="16" t="e">
        <f>Average!M388-Average!M495</f>
        <v>#VALUE!</v>
      </c>
      <c r="N388" s="16" t="e">
        <f>Average!N388-Average!N495</f>
        <v>#VALUE!</v>
      </c>
    </row>
    <row r="389" spans="1:14" x14ac:dyDescent="0.2">
      <c r="A389" s="16">
        <f>Average!A389</f>
        <v>383</v>
      </c>
      <c r="B389" s="17" t="str">
        <f>Average!B389</f>
        <v xml:space="preserve">STOM </v>
      </c>
      <c r="C389" s="16" t="e">
        <f>Average!C389-Average!C495</f>
        <v>#VALUE!</v>
      </c>
      <c r="D389" s="16" t="e">
        <f>Average!D389-Average!D495</f>
        <v>#VALUE!</v>
      </c>
      <c r="E389" s="16" t="e">
        <f>Average!E389-Average!E495</f>
        <v>#VALUE!</v>
      </c>
      <c r="F389" s="16" t="e">
        <f>Average!F389-Average!F495</f>
        <v>#VALUE!</v>
      </c>
      <c r="G389" s="16" t="e">
        <f>Average!G389-Average!G495</f>
        <v>#VALUE!</v>
      </c>
      <c r="H389" s="16" t="e">
        <f>Average!H389-Average!H495</f>
        <v>#VALUE!</v>
      </c>
      <c r="I389" s="16" t="e">
        <f>Average!I389-Average!I495</f>
        <v>#VALUE!</v>
      </c>
      <c r="J389" s="16" t="e">
        <f>Average!J389-Average!J495</f>
        <v>#VALUE!</v>
      </c>
      <c r="K389" s="16" t="e">
        <f>Average!K389-Average!K495</f>
        <v>#VALUE!</v>
      </c>
      <c r="L389" s="16" t="e">
        <f>Average!L389-Average!L495</f>
        <v>#VALUE!</v>
      </c>
      <c r="M389" s="16" t="e">
        <f>Average!M389-Average!M495</f>
        <v>#VALUE!</v>
      </c>
      <c r="N389" s="16" t="e">
        <f>Average!N389-Average!N495</f>
        <v>#VALUE!</v>
      </c>
    </row>
    <row r="390" spans="1:14" x14ac:dyDescent="0.2">
      <c r="A390" s="16">
        <f>Average!A390</f>
        <v>384</v>
      </c>
      <c r="B390" s="17" t="str">
        <f>Average!B390</f>
        <v>STXBP2</v>
      </c>
      <c r="C390" s="16" t="e">
        <f>Average!C390-Average!C495</f>
        <v>#VALUE!</v>
      </c>
      <c r="D390" s="16" t="e">
        <f>Average!D390-Average!D495</f>
        <v>#VALUE!</v>
      </c>
      <c r="E390" s="16" t="e">
        <f>Average!E390-Average!E495</f>
        <v>#VALUE!</v>
      </c>
      <c r="F390" s="16" t="e">
        <f>Average!F390-Average!F495</f>
        <v>#VALUE!</v>
      </c>
      <c r="G390" s="16" t="e">
        <f>Average!G390-Average!G495</f>
        <v>#VALUE!</v>
      </c>
      <c r="H390" s="16" t="e">
        <f>Average!H390-Average!H495</f>
        <v>#VALUE!</v>
      </c>
      <c r="I390" s="16" t="e">
        <f>Average!I390-Average!I495</f>
        <v>#VALUE!</v>
      </c>
      <c r="J390" s="16" t="e">
        <f>Average!J390-Average!J495</f>
        <v>#VALUE!</v>
      </c>
      <c r="K390" s="16" t="e">
        <f>Average!K390-Average!K495</f>
        <v>#VALUE!</v>
      </c>
      <c r="L390" s="16" t="e">
        <f>Average!L390-Average!L495</f>
        <v>#VALUE!</v>
      </c>
      <c r="M390" s="16" t="e">
        <f>Average!M390-Average!M495</f>
        <v>#VALUE!</v>
      </c>
      <c r="N390" s="16" t="e">
        <f>Average!N390-Average!N495</f>
        <v>#VALUE!</v>
      </c>
    </row>
    <row r="391" spans="1:14" x14ac:dyDescent="0.2">
      <c r="A391" s="16">
        <f>Average!A391</f>
        <v>385</v>
      </c>
      <c r="B391" s="17" t="str">
        <f>Average!B391</f>
        <v>SUCLG1</v>
      </c>
      <c r="C391" s="16" t="e">
        <f>Average!C391-Average!C495</f>
        <v>#VALUE!</v>
      </c>
      <c r="D391" s="16" t="e">
        <f>Average!D391-Average!D495</f>
        <v>#VALUE!</v>
      </c>
      <c r="E391" s="16" t="e">
        <f>Average!E391-Average!E495</f>
        <v>#VALUE!</v>
      </c>
      <c r="F391" s="16" t="e">
        <f>Average!F391-Average!F495</f>
        <v>#VALUE!</v>
      </c>
      <c r="G391" s="16" t="e">
        <f>Average!G391-Average!G495</f>
        <v>#VALUE!</v>
      </c>
      <c r="H391" s="16" t="e">
        <f>Average!H391-Average!H495</f>
        <v>#VALUE!</v>
      </c>
      <c r="I391" s="16" t="e">
        <f>Average!I391-Average!I495</f>
        <v>#VALUE!</v>
      </c>
      <c r="J391" s="16" t="e">
        <f>Average!J391-Average!J495</f>
        <v>#VALUE!</v>
      </c>
      <c r="K391" s="16" t="e">
        <f>Average!K391-Average!K495</f>
        <v>#VALUE!</v>
      </c>
      <c r="L391" s="16" t="e">
        <f>Average!L391-Average!L495</f>
        <v>#VALUE!</v>
      </c>
      <c r="M391" s="16" t="e">
        <f>Average!M391-Average!M495</f>
        <v>#VALUE!</v>
      </c>
      <c r="N391" s="16" t="e">
        <f>Average!N391-Average!N495</f>
        <v>#VALUE!</v>
      </c>
    </row>
    <row r="392" spans="1:14" x14ac:dyDescent="0.2">
      <c r="A392" s="16">
        <f>Average!A392</f>
        <v>386</v>
      </c>
      <c r="B392" s="17" t="str">
        <f>Average!B392</f>
        <v>SUMO3</v>
      </c>
      <c r="C392" s="16" t="e">
        <f>Average!C392-Average!C495</f>
        <v>#VALUE!</v>
      </c>
      <c r="D392" s="16" t="e">
        <f>Average!D392-Average!D495</f>
        <v>#VALUE!</v>
      </c>
      <c r="E392" s="16" t="e">
        <f>Average!E392-Average!E495</f>
        <v>#VALUE!</v>
      </c>
      <c r="F392" s="16" t="e">
        <f>Average!F392-Average!F495</f>
        <v>#VALUE!</v>
      </c>
      <c r="G392" s="16" t="e">
        <f>Average!G392-Average!G495</f>
        <v>#VALUE!</v>
      </c>
      <c r="H392" s="16" t="e">
        <f>Average!H392-Average!H495</f>
        <v>#VALUE!</v>
      </c>
      <c r="I392" s="16" t="e">
        <f>Average!I392-Average!I495</f>
        <v>#VALUE!</v>
      </c>
      <c r="J392" s="16" t="e">
        <f>Average!J392-Average!J495</f>
        <v>#VALUE!</v>
      </c>
      <c r="K392" s="16" t="e">
        <f>Average!K392-Average!K495</f>
        <v>#VALUE!</v>
      </c>
      <c r="L392" s="16" t="e">
        <f>Average!L392-Average!L495</f>
        <v>#VALUE!</v>
      </c>
      <c r="M392" s="16" t="e">
        <f>Average!M392-Average!M495</f>
        <v>#VALUE!</v>
      </c>
      <c r="N392" s="16" t="e">
        <f>Average!N392-Average!N495</f>
        <v>#VALUE!</v>
      </c>
    </row>
    <row r="393" spans="1:14" x14ac:dyDescent="0.2">
      <c r="A393" s="16">
        <f>Average!A393</f>
        <v>387</v>
      </c>
      <c r="B393" s="17" t="str">
        <f>Average!B393</f>
        <v xml:space="preserve">SVEP1 </v>
      </c>
      <c r="C393" s="16" t="e">
        <f>Average!C393-Average!C495</f>
        <v>#VALUE!</v>
      </c>
      <c r="D393" s="16" t="e">
        <f>Average!D393-Average!D495</f>
        <v>#VALUE!</v>
      </c>
      <c r="E393" s="16" t="e">
        <f>Average!E393-Average!E495</f>
        <v>#VALUE!</v>
      </c>
      <c r="F393" s="16" t="e">
        <f>Average!F393-Average!F495</f>
        <v>#VALUE!</v>
      </c>
      <c r="G393" s="16" t="e">
        <f>Average!G393-Average!G495</f>
        <v>#VALUE!</v>
      </c>
      <c r="H393" s="16" t="e">
        <f>Average!H393-Average!H495</f>
        <v>#VALUE!</v>
      </c>
      <c r="I393" s="16" t="e">
        <f>Average!I393-Average!I495</f>
        <v>#VALUE!</v>
      </c>
      <c r="J393" s="16" t="e">
        <f>Average!J393-Average!J495</f>
        <v>#VALUE!</v>
      </c>
      <c r="K393" s="16" t="e">
        <f>Average!K393-Average!K495</f>
        <v>#VALUE!</v>
      </c>
      <c r="L393" s="16" t="e">
        <f>Average!L393-Average!L495</f>
        <v>#VALUE!</v>
      </c>
      <c r="M393" s="16" t="e">
        <f>Average!M393-Average!M495</f>
        <v>#VALUE!</v>
      </c>
      <c r="N393" s="16" t="e">
        <f>Average!N393-Average!N495</f>
        <v>#VALUE!</v>
      </c>
    </row>
    <row r="394" spans="1:14" x14ac:dyDescent="0.2">
      <c r="A394" s="16">
        <f>Average!A394</f>
        <v>388</v>
      </c>
      <c r="B394" s="17" t="str">
        <f>Average!B394</f>
        <v xml:space="preserve">Symplekin </v>
      </c>
      <c r="C394" s="16" t="e">
        <f>Average!C394-Average!C495</f>
        <v>#VALUE!</v>
      </c>
      <c r="D394" s="16" t="e">
        <f>Average!D394-Average!D495</f>
        <v>#VALUE!</v>
      </c>
      <c r="E394" s="16" t="e">
        <f>Average!E394-Average!E495</f>
        <v>#VALUE!</v>
      </c>
      <c r="F394" s="16" t="e">
        <f>Average!F394-Average!F495</f>
        <v>#VALUE!</v>
      </c>
      <c r="G394" s="16" t="e">
        <f>Average!G394-Average!G495</f>
        <v>#VALUE!</v>
      </c>
      <c r="H394" s="16" t="e">
        <f>Average!H394-Average!H495</f>
        <v>#VALUE!</v>
      </c>
      <c r="I394" s="16" t="e">
        <f>Average!I394-Average!I495</f>
        <v>#VALUE!</v>
      </c>
      <c r="J394" s="16" t="e">
        <f>Average!J394-Average!J495</f>
        <v>#VALUE!</v>
      </c>
      <c r="K394" s="16" t="e">
        <f>Average!K394-Average!K495</f>
        <v>#VALUE!</v>
      </c>
      <c r="L394" s="16" t="e">
        <f>Average!L394-Average!L495</f>
        <v>#VALUE!</v>
      </c>
      <c r="M394" s="16" t="e">
        <f>Average!M394-Average!M495</f>
        <v>#VALUE!</v>
      </c>
      <c r="N394" s="16" t="e">
        <f>Average!N394-Average!N495</f>
        <v>#VALUE!</v>
      </c>
    </row>
    <row r="395" spans="1:14" x14ac:dyDescent="0.2">
      <c r="A395" s="16">
        <f>Average!A395</f>
        <v>389</v>
      </c>
      <c r="B395" s="17" t="str">
        <f>Average!B395</f>
        <v>SynCAM</v>
      </c>
      <c r="C395" s="16" t="e">
        <f>Average!C395-Average!C495</f>
        <v>#VALUE!</v>
      </c>
      <c r="D395" s="16" t="e">
        <f>Average!D395-Average!D495</f>
        <v>#VALUE!</v>
      </c>
      <c r="E395" s="16" t="e">
        <f>Average!E395-Average!E495</f>
        <v>#VALUE!</v>
      </c>
      <c r="F395" s="16" t="e">
        <f>Average!F395-Average!F495</f>
        <v>#VALUE!</v>
      </c>
      <c r="G395" s="16" t="e">
        <f>Average!G395-Average!G495</f>
        <v>#VALUE!</v>
      </c>
      <c r="H395" s="16" t="e">
        <f>Average!H395-Average!H495</f>
        <v>#VALUE!</v>
      </c>
      <c r="I395" s="16" t="e">
        <f>Average!I395-Average!I495</f>
        <v>#VALUE!</v>
      </c>
      <c r="J395" s="16" t="e">
        <f>Average!J395-Average!J495</f>
        <v>#VALUE!</v>
      </c>
      <c r="K395" s="16" t="e">
        <f>Average!K395-Average!K495</f>
        <v>#VALUE!</v>
      </c>
      <c r="L395" s="16" t="e">
        <f>Average!L395-Average!L495</f>
        <v>#VALUE!</v>
      </c>
      <c r="M395" s="16" t="e">
        <f>Average!M395-Average!M495</f>
        <v>#VALUE!</v>
      </c>
      <c r="N395" s="16" t="e">
        <f>Average!N395-Average!N495</f>
        <v>#VALUE!</v>
      </c>
    </row>
    <row r="396" spans="1:14" x14ac:dyDescent="0.2">
      <c r="A396" s="16">
        <f>Average!A396</f>
        <v>390</v>
      </c>
      <c r="B396" s="17" t="str">
        <f>Average!B396</f>
        <v>Synemin</v>
      </c>
      <c r="C396" s="16" t="e">
        <f>Average!C396-Average!C495</f>
        <v>#VALUE!</v>
      </c>
      <c r="D396" s="16" t="e">
        <f>Average!D396-Average!D495</f>
        <v>#VALUE!</v>
      </c>
      <c r="E396" s="16" t="e">
        <f>Average!E396-Average!E495</f>
        <v>#VALUE!</v>
      </c>
      <c r="F396" s="16" t="e">
        <f>Average!F396-Average!F495</f>
        <v>#VALUE!</v>
      </c>
      <c r="G396" s="16" t="e">
        <f>Average!G396-Average!G495</f>
        <v>#VALUE!</v>
      </c>
      <c r="H396" s="16" t="e">
        <f>Average!H396-Average!H495</f>
        <v>#VALUE!</v>
      </c>
      <c r="I396" s="16" t="e">
        <f>Average!I396-Average!I495</f>
        <v>#VALUE!</v>
      </c>
      <c r="J396" s="16" t="e">
        <f>Average!J396-Average!J495</f>
        <v>#VALUE!</v>
      </c>
      <c r="K396" s="16" t="e">
        <f>Average!K396-Average!K495</f>
        <v>#VALUE!</v>
      </c>
      <c r="L396" s="16" t="e">
        <f>Average!L396-Average!L495</f>
        <v>#VALUE!</v>
      </c>
      <c r="M396" s="16" t="e">
        <f>Average!M396-Average!M495</f>
        <v>#VALUE!</v>
      </c>
      <c r="N396" s="16" t="e">
        <f>Average!N396-Average!N495</f>
        <v>#VALUE!</v>
      </c>
    </row>
    <row r="397" spans="1:14" x14ac:dyDescent="0.2">
      <c r="A397" s="16">
        <f>Average!A397</f>
        <v>391</v>
      </c>
      <c r="B397" s="17" t="str">
        <f>Average!B397</f>
        <v>SYNPO2L</v>
      </c>
      <c r="C397" s="16" t="e">
        <f>Average!C397-Average!C495</f>
        <v>#VALUE!</v>
      </c>
      <c r="D397" s="16" t="e">
        <f>Average!D397-Average!D495</f>
        <v>#VALUE!</v>
      </c>
      <c r="E397" s="16" t="e">
        <f>Average!E397-Average!E495</f>
        <v>#VALUE!</v>
      </c>
      <c r="F397" s="16" t="e">
        <f>Average!F397-Average!F495</f>
        <v>#VALUE!</v>
      </c>
      <c r="G397" s="16" t="e">
        <f>Average!G397-Average!G495</f>
        <v>#VALUE!</v>
      </c>
      <c r="H397" s="16" t="e">
        <f>Average!H397-Average!H495</f>
        <v>#VALUE!</v>
      </c>
      <c r="I397" s="16" t="e">
        <f>Average!I397-Average!I495</f>
        <v>#VALUE!</v>
      </c>
      <c r="J397" s="16" t="e">
        <f>Average!J397-Average!J495</f>
        <v>#VALUE!</v>
      </c>
      <c r="K397" s="16" t="e">
        <f>Average!K397-Average!K495</f>
        <v>#VALUE!</v>
      </c>
      <c r="L397" s="16" t="e">
        <f>Average!L397-Average!L495</f>
        <v>#VALUE!</v>
      </c>
      <c r="M397" s="16" t="e">
        <f>Average!M397-Average!M495</f>
        <v>#VALUE!</v>
      </c>
      <c r="N397" s="16" t="e">
        <f>Average!N397-Average!N495</f>
        <v>#VALUE!</v>
      </c>
    </row>
    <row r="398" spans="1:14" x14ac:dyDescent="0.2">
      <c r="A398" s="16">
        <f>Average!A398</f>
        <v>392</v>
      </c>
      <c r="B398" s="17" t="str">
        <f>Average!B398</f>
        <v>Syntaxin 7</v>
      </c>
      <c r="C398" s="16" t="e">
        <f>Average!C398-Average!C495</f>
        <v>#VALUE!</v>
      </c>
      <c r="D398" s="16" t="e">
        <f>Average!D398-Average!D495</f>
        <v>#VALUE!</v>
      </c>
      <c r="E398" s="16" t="e">
        <f>Average!E398-Average!E495</f>
        <v>#VALUE!</v>
      </c>
      <c r="F398" s="16" t="e">
        <f>Average!F398-Average!F495</f>
        <v>#VALUE!</v>
      </c>
      <c r="G398" s="16" t="e">
        <f>Average!G398-Average!G495</f>
        <v>#VALUE!</v>
      </c>
      <c r="H398" s="16" t="e">
        <f>Average!H398-Average!H495</f>
        <v>#VALUE!</v>
      </c>
      <c r="I398" s="16" t="e">
        <f>Average!I398-Average!I495</f>
        <v>#VALUE!</v>
      </c>
      <c r="J398" s="16" t="e">
        <f>Average!J398-Average!J495</f>
        <v>#VALUE!</v>
      </c>
      <c r="K398" s="16" t="e">
        <f>Average!K398-Average!K495</f>
        <v>#VALUE!</v>
      </c>
      <c r="L398" s="16" t="e">
        <f>Average!L398-Average!L495</f>
        <v>#VALUE!</v>
      </c>
      <c r="M398" s="16" t="e">
        <f>Average!M398-Average!M495</f>
        <v>#VALUE!</v>
      </c>
      <c r="N398" s="16" t="e">
        <f>Average!N398-Average!N495</f>
        <v>#VALUE!</v>
      </c>
    </row>
    <row r="399" spans="1:14" x14ac:dyDescent="0.2">
      <c r="A399" s="16">
        <f>Average!A399</f>
        <v>393</v>
      </c>
      <c r="B399" s="17" t="str">
        <f>Average!B399</f>
        <v>TAB182</v>
      </c>
      <c r="C399" s="16" t="e">
        <f>Average!C399-Average!C495</f>
        <v>#VALUE!</v>
      </c>
      <c r="D399" s="16" t="e">
        <f>Average!D399-Average!D495</f>
        <v>#VALUE!</v>
      </c>
      <c r="E399" s="16" t="e">
        <f>Average!E399-Average!E495</f>
        <v>#VALUE!</v>
      </c>
      <c r="F399" s="16" t="e">
        <f>Average!F399-Average!F495</f>
        <v>#VALUE!</v>
      </c>
      <c r="G399" s="16" t="e">
        <f>Average!G399-Average!G495</f>
        <v>#VALUE!</v>
      </c>
      <c r="H399" s="16" t="e">
        <f>Average!H399-Average!H495</f>
        <v>#VALUE!</v>
      </c>
      <c r="I399" s="16" t="e">
        <f>Average!I399-Average!I495</f>
        <v>#VALUE!</v>
      </c>
      <c r="J399" s="16" t="e">
        <f>Average!J399-Average!J495</f>
        <v>#VALUE!</v>
      </c>
      <c r="K399" s="16" t="e">
        <f>Average!K399-Average!K495</f>
        <v>#VALUE!</v>
      </c>
      <c r="L399" s="16" t="e">
        <f>Average!L399-Average!L495</f>
        <v>#VALUE!</v>
      </c>
      <c r="M399" s="16" t="e">
        <f>Average!M399-Average!M495</f>
        <v>#VALUE!</v>
      </c>
      <c r="N399" s="16" t="e">
        <f>Average!N399-Average!N495</f>
        <v>#VALUE!</v>
      </c>
    </row>
    <row r="400" spans="1:14" x14ac:dyDescent="0.2">
      <c r="A400" s="16">
        <f>Average!A400</f>
        <v>394</v>
      </c>
      <c r="B400" s="17" t="str">
        <f>Average!B400</f>
        <v>Talin1</v>
      </c>
      <c r="C400" s="16" t="e">
        <f>Average!C400-Average!C495</f>
        <v>#VALUE!</v>
      </c>
      <c r="D400" s="16" t="e">
        <f>Average!D400-Average!D495</f>
        <v>#VALUE!</v>
      </c>
      <c r="E400" s="16" t="e">
        <f>Average!E400-Average!E495</f>
        <v>#VALUE!</v>
      </c>
      <c r="F400" s="16" t="e">
        <f>Average!F400-Average!F495</f>
        <v>#VALUE!</v>
      </c>
      <c r="G400" s="16" t="e">
        <f>Average!G400-Average!G495</f>
        <v>#VALUE!</v>
      </c>
      <c r="H400" s="16" t="e">
        <f>Average!H400-Average!H495</f>
        <v>#VALUE!</v>
      </c>
      <c r="I400" s="16" t="e">
        <f>Average!I400-Average!I495</f>
        <v>#VALUE!</v>
      </c>
      <c r="J400" s="16" t="e">
        <f>Average!J400-Average!J495</f>
        <v>#VALUE!</v>
      </c>
      <c r="K400" s="16" t="e">
        <f>Average!K400-Average!K495</f>
        <v>#VALUE!</v>
      </c>
      <c r="L400" s="16" t="e">
        <f>Average!L400-Average!L495</f>
        <v>#VALUE!</v>
      </c>
      <c r="M400" s="16" t="e">
        <f>Average!M400-Average!M495</f>
        <v>#VALUE!</v>
      </c>
      <c r="N400" s="16" t="e">
        <f>Average!N400-Average!N495</f>
        <v>#VALUE!</v>
      </c>
    </row>
    <row r="401" spans="1:14" x14ac:dyDescent="0.2">
      <c r="A401" s="16">
        <f>Average!A401</f>
        <v>395</v>
      </c>
      <c r="B401" s="17" t="str">
        <f>Average!B401</f>
        <v xml:space="preserve">TARS </v>
      </c>
      <c r="C401" s="16" t="e">
        <f>Average!C401-Average!C495</f>
        <v>#VALUE!</v>
      </c>
      <c r="D401" s="16" t="e">
        <f>Average!D401-Average!D495</f>
        <v>#VALUE!</v>
      </c>
      <c r="E401" s="16" t="e">
        <f>Average!E401-Average!E495</f>
        <v>#VALUE!</v>
      </c>
      <c r="F401" s="16" t="e">
        <f>Average!F401-Average!F495</f>
        <v>#VALUE!</v>
      </c>
      <c r="G401" s="16" t="e">
        <f>Average!G401-Average!G495</f>
        <v>#VALUE!</v>
      </c>
      <c r="H401" s="16" t="e">
        <f>Average!H401-Average!H495</f>
        <v>#VALUE!</v>
      </c>
      <c r="I401" s="16" t="e">
        <f>Average!I401-Average!I495</f>
        <v>#VALUE!</v>
      </c>
      <c r="J401" s="16" t="e">
        <f>Average!J401-Average!J495</f>
        <v>#VALUE!</v>
      </c>
      <c r="K401" s="16" t="e">
        <f>Average!K401-Average!K495</f>
        <v>#VALUE!</v>
      </c>
      <c r="L401" s="16" t="e">
        <f>Average!L401-Average!L495</f>
        <v>#VALUE!</v>
      </c>
      <c r="M401" s="16" t="e">
        <f>Average!M401-Average!M495</f>
        <v>#VALUE!</v>
      </c>
      <c r="N401" s="16" t="e">
        <f>Average!N401-Average!N495</f>
        <v>#VALUE!</v>
      </c>
    </row>
    <row r="402" spans="1:14" x14ac:dyDescent="0.2">
      <c r="A402" s="16">
        <f>Average!A402</f>
        <v>396</v>
      </c>
      <c r="B402" s="17" t="str">
        <f>Average!B402</f>
        <v xml:space="preserve">TAX1BP3  </v>
      </c>
      <c r="C402" s="16" t="e">
        <f>Average!C402-Average!C495</f>
        <v>#VALUE!</v>
      </c>
      <c r="D402" s="16" t="e">
        <f>Average!D402-Average!D495</f>
        <v>#VALUE!</v>
      </c>
      <c r="E402" s="16" t="e">
        <f>Average!E402-Average!E495</f>
        <v>#VALUE!</v>
      </c>
      <c r="F402" s="16" t="e">
        <f>Average!F402-Average!F495</f>
        <v>#VALUE!</v>
      </c>
      <c r="G402" s="16" t="e">
        <f>Average!G402-Average!G495</f>
        <v>#VALUE!</v>
      </c>
      <c r="H402" s="16" t="e">
        <f>Average!H402-Average!H495</f>
        <v>#VALUE!</v>
      </c>
      <c r="I402" s="16" t="e">
        <f>Average!I402-Average!I495</f>
        <v>#VALUE!</v>
      </c>
      <c r="J402" s="16" t="e">
        <f>Average!J402-Average!J495</f>
        <v>#VALUE!</v>
      </c>
      <c r="K402" s="16" t="e">
        <f>Average!K402-Average!K495</f>
        <v>#VALUE!</v>
      </c>
      <c r="L402" s="16" t="e">
        <f>Average!L402-Average!L495</f>
        <v>#VALUE!</v>
      </c>
      <c r="M402" s="16" t="e">
        <f>Average!M402-Average!M495</f>
        <v>#VALUE!</v>
      </c>
      <c r="N402" s="16" t="e">
        <f>Average!N402-Average!N495</f>
        <v>#VALUE!</v>
      </c>
    </row>
    <row r="403" spans="1:14" x14ac:dyDescent="0.2">
      <c r="A403" s="16">
        <f>Average!A403</f>
        <v>397</v>
      </c>
      <c r="B403" s="17" t="str">
        <f>Average!B403</f>
        <v xml:space="preserve">TBCA </v>
      </c>
      <c r="C403" s="16" t="e">
        <f>Average!C403-Average!C495</f>
        <v>#VALUE!</v>
      </c>
      <c r="D403" s="16" t="e">
        <f>Average!D403-Average!D495</f>
        <v>#VALUE!</v>
      </c>
      <c r="E403" s="16" t="e">
        <f>Average!E403-Average!E495</f>
        <v>#VALUE!</v>
      </c>
      <c r="F403" s="16" t="e">
        <f>Average!F403-Average!F495</f>
        <v>#VALUE!</v>
      </c>
      <c r="G403" s="16" t="e">
        <f>Average!G403-Average!G495</f>
        <v>#VALUE!</v>
      </c>
      <c r="H403" s="16" t="e">
        <f>Average!H403-Average!H495</f>
        <v>#VALUE!</v>
      </c>
      <c r="I403" s="16" t="e">
        <f>Average!I403-Average!I495</f>
        <v>#VALUE!</v>
      </c>
      <c r="J403" s="16" t="e">
        <f>Average!J403-Average!J495</f>
        <v>#VALUE!</v>
      </c>
      <c r="K403" s="16" t="e">
        <f>Average!K403-Average!K495</f>
        <v>#VALUE!</v>
      </c>
      <c r="L403" s="16" t="e">
        <f>Average!L403-Average!L495</f>
        <v>#VALUE!</v>
      </c>
      <c r="M403" s="16" t="e">
        <f>Average!M403-Average!M495</f>
        <v>#VALUE!</v>
      </c>
      <c r="N403" s="16" t="e">
        <f>Average!N403-Average!N495</f>
        <v>#VALUE!</v>
      </c>
    </row>
    <row r="404" spans="1:14" x14ac:dyDescent="0.2">
      <c r="A404" s="16">
        <f>Average!A404</f>
        <v>398</v>
      </c>
      <c r="B404" s="17" t="str">
        <f>Average!B404</f>
        <v xml:space="preserve">TCEB2 </v>
      </c>
      <c r="C404" s="16" t="e">
        <f>Average!C404-Average!C495</f>
        <v>#VALUE!</v>
      </c>
      <c r="D404" s="16" t="e">
        <f>Average!D404-Average!D495</f>
        <v>#VALUE!</v>
      </c>
      <c r="E404" s="16" t="e">
        <f>Average!E404-Average!E495</f>
        <v>#VALUE!</v>
      </c>
      <c r="F404" s="16" t="e">
        <f>Average!F404-Average!F495</f>
        <v>#VALUE!</v>
      </c>
      <c r="G404" s="16" t="e">
        <f>Average!G404-Average!G495</f>
        <v>#VALUE!</v>
      </c>
      <c r="H404" s="16" t="e">
        <f>Average!H404-Average!H495</f>
        <v>#VALUE!</v>
      </c>
      <c r="I404" s="16" t="e">
        <f>Average!I404-Average!I495</f>
        <v>#VALUE!</v>
      </c>
      <c r="J404" s="16" t="e">
        <f>Average!J404-Average!J495</f>
        <v>#VALUE!</v>
      </c>
      <c r="K404" s="16" t="e">
        <f>Average!K404-Average!K495</f>
        <v>#VALUE!</v>
      </c>
      <c r="L404" s="16" t="e">
        <f>Average!L404-Average!L495</f>
        <v>#VALUE!</v>
      </c>
      <c r="M404" s="16" t="e">
        <f>Average!M404-Average!M495</f>
        <v>#VALUE!</v>
      </c>
      <c r="N404" s="16" t="e">
        <f>Average!N404-Average!N495</f>
        <v>#VALUE!</v>
      </c>
    </row>
    <row r="405" spans="1:14" x14ac:dyDescent="0.2">
      <c r="A405" s="16">
        <f>Average!A405</f>
        <v>399</v>
      </c>
      <c r="B405" s="17" t="str">
        <f>Average!B405</f>
        <v xml:space="preserve">Tcf20 </v>
      </c>
      <c r="C405" s="16" t="e">
        <f>Average!C405-Average!C495</f>
        <v>#VALUE!</v>
      </c>
      <c r="D405" s="16" t="e">
        <f>Average!D405-Average!D495</f>
        <v>#VALUE!</v>
      </c>
      <c r="E405" s="16" t="e">
        <f>Average!E405-Average!E495</f>
        <v>#VALUE!</v>
      </c>
      <c r="F405" s="16" t="e">
        <f>Average!F405-Average!F495</f>
        <v>#VALUE!</v>
      </c>
      <c r="G405" s="16" t="e">
        <f>Average!G405-Average!G495</f>
        <v>#VALUE!</v>
      </c>
      <c r="H405" s="16" t="e">
        <f>Average!H405-Average!H495</f>
        <v>#VALUE!</v>
      </c>
      <c r="I405" s="16" t="e">
        <f>Average!I405-Average!I495</f>
        <v>#VALUE!</v>
      </c>
      <c r="J405" s="16" t="e">
        <f>Average!J405-Average!J495</f>
        <v>#VALUE!</v>
      </c>
      <c r="K405" s="16" t="e">
        <f>Average!K405-Average!K495</f>
        <v>#VALUE!</v>
      </c>
      <c r="L405" s="16" t="e">
        <f>Average!L405-Average!L495</f>
        <v>#VALUE!</v>
      </c>
      <c r="M405" s="16" t="e">
        <f>Average!M405-Average!M495</f>
        <v>#VALUE!</v>
      </c>
      <c r="N405" s="16" t="e">
        <f>Average!N405-Average!N495</f>
        <v>#VALUE!</v>
      </c>
    </row>
    <row r="406" spans="1:14" x14ac:dyDescent="0.2">
      <c r="A406" s="16">
        <f>Average!A406</f>
        <v>400</v>
      </c>
      <c r="B406" s="17" t="str">
        <f>Average!B406</f>
        <v>TCP1 delta</v>
      </c>
      <c r="C406" s="16" t="e">
        <f>Average!C406-Average!C495</f>
        <v>#VALUE!</v>
      </c>
      <c r="D406" s="16" t="e">
        <f>Average!D406-Average!D495</f>
        <v>#VALUE!</v>
      </c>
      <c r="E406" s="16" t="e">
        <f>Average!E406-Average!E495</f>
        <v>#VALUE!</v>
      </c>
      <c r="F406" s="16" t="e">
        <f>Average!F406-Average!F495</f>
        <v>#VALUE!</v>
      </c>
      <c r="G406" s="16" t="e">
        <f>Average!G406-Average!G495</f>
        <v>#VALUE!</v>
      </c>
      <c r="H406" s="16" t="e">
        <f>Average!H406-Average!H495</f>
        <v>#VALUE!</v>
      </c>
      <c r="I406" s="16" t="e">
        <f>Average!I406-Average!I495</f>
        <v>#VALUE!</v>
      </c>
      <c r="J406" s="16" t="e">
        <f>Average!J406-Average!J495</f>
        <v>#VALUE!</v>
      </c>
      <c r="K406" s="16" t="e">
        <f>Average!K406-Average!K495</f>
        <v>#VALUE!</v>
      </c>
      <c r="L406" s="16" t="e">
        <f>Average!L406-Average!L495</f>
        <v>#VALUE!</v>
      </c>
      <c r="M406" s="16" t="e">
        <f>Average!M406-Average!M495</f>
        <v>#VALUE!</v>
      </c>
      <c r="N406" s="16" t="e">
        <f>Average!N406-Average!N495</f>
        <v>#VALUE!</v>
      </c>
    </row>
    <row r="407" spans="1:14" x14ac:dyDescent="0.2">
      <c r="A407" s="16">
        <f>Average!A407</f>
        <v>401</v>
      </c>
      <c r="B407" s="17" t="str">
        <f>Average!B407</f>
        <v xml:space="preserve">TCP1 eta </v>
      </c>
      <c r="C407" s="16" t="e">
        <f>Average!C407-Average!C495</f>
        <v>#VALUE!</v>
      </c>
      <c r="D407" s="16" t="e">
        <f>Average!D407-Average!D495</f>
        <v>#VALUE!</v>
      </c>
      <c r="E407" s="16" t="e">
        <f>Average!E407-Average!E495</f>
        <v>#VALUE!</v>
      </c>
      <c r="F407" s="16" t="e">
        <f>Average!F407-Average!F495</f>
        <v>#VALUE!</v>
      </c>
      <c r="G407" s="16" t="e">
        <f>Average!G407-Average!G495</f>
        <v>#VALUE!</v>
      </c>
      <c r="H407" s="16" t="e">
        <f>Average!H407-Average!H495</f>
        <v>#VALUE!</v>
      </c>
      <c r="I407" s="16" t="e">
        <f>Average!I407-Average!I495</f>
        <v>#VALUE!</v>
      </c>
      <c r="J407" s="16" t="e">
        <f>Average!J407-Average!J495</f>
        <v>#VALUE!</v>
      </c>
      <c r="K407" s="16" t="e">
        <f>Average!K407-Average!K495</f>
        <v>#VALUE!</v>
      </c>
      <c r="L407" s="16" t="e">
        <f>Average!L407-Average!L495</f>
        <v>#VALUE!</v>
      </c>
      <c r="M407" s="16" t="e">
        <f>Average!M407-Average!M495</f>
        <v>#VALUE!</v>
      </c>
      <c r="N407" s="16" t="e">
        <f>Average!N407-Average!N495</f>
        <v>#VALUE!</v>
      </c>
    </row>
    <row r="408" spans="1:14" x14ac:dyDescent="0.2">
      <c r="A408" s="16">
        <f>Average!A408</f>
        <v>402</v>
      </c>
      <c r="B408" s="17" t="str">
        <f>Average!B408</f>
        <v>TCP1 theta</v>
      </c>
      <c r="C408" s="16" t="e">
        <f>Average!C408-Average!C495</f>
        <v>#VALUE!</v>
      </c>
      <c r="D408" s="16" t="e">
        <f>Average!D408-Average!D495</f>
        <v>#VALUE!</v>
      </c>
      <c r="E408" s="16" t="e">
        <f>Average!E408-Average!E495</f>
        <v>#VALUE!</v>
      </c>
      <c r="F408" s="16" t="e">
        <f>Average!F408-Average!F495</f>
        <v>#VALUE!</v>
      </c>
      <c r="G408" s="16" t="e">
        <f>Average!G408-Average!G495</f>
        <v>#VALUE!</v>
      </c>
      <c r="H408" s="16" t="e">
        <f>Average!H408-Average!H495</f>
        <v>#VALUE!</v>
      </c>
      <c r="I408" s="16" t="e">
        <f>Average!I408-Average!I495</f>
        <v>#VALUE!</v>
      </c>
      <c r="J408" s="16" t="e">
        <f>Average!J408-Average!J495</f>
        <v>#VALUE!</v>
      </c>
      <c r="K408" s="16" t="e">
        <f>Average!K408-Average!K495</f>
        <v>#VALUE!</v>
      </c>
      <c r="L408" s="16" t="e">
        <f>Average!L408-Average!L495</f>
        <v>#VALUE!</v>
      </c>
      <c r="M408" s="16" t="e">
        <f>Average!M408-Average!M495</f>
        <v>#VALUE!</v>
      </c>
      <c r="N408" s="16" t="e">
        <f>Average!N408-Average!N495</f>
        <v>#VALUE!</v>
      </c>
    </row>
    <row r="409" spans="1:14" x14ac:dyDescent="0.2">
      <c r="A409" s="16">
        <f>Average!A409</f>
        <v>403</v>
      </c>
      <c r="B409" s="17" t="str">
        <f>Average!B409</f>
        <v>TCTP</v>
      </c>
      <c r="C409" s="16" t="e">
        <f>Average!C409-Average!C495</f>
        <v>#VALUE!</v>
      </c>
      <c r="D409" s="16" t="e">
        <f>Average!D409-Average!D495</f>
        <v>#VALUE!</v>
      </c>
      <c r="E409" s="16" t="e">
        <f>Average!E409-Average!E495</f>
        <v>#VALUE!</v>
      </c>
      <c r="F409" s="16" t="e">
        <f>Average!F409-Average!F495</f>
        <v>#VALUE!</v>
      </c>
      <c r="G409" s="16" t="e">
        <f>Average!G409-Average!G495</f>
        <v>#VALUE!</v>
      </c>
      <c r="H409" s="16" t="e">
        <f>Average!H409-Average!H495</f>
        <v>#VALUE!</v>
      </c>
      <c r="I409" s="16" t="e">
        <f>Average!I409-Average!I495</f>
        <v>#VALUE!</v>
      </c>
      <c r="J409" s="16" t="e">
        <f>Average!J409-Average!J495</f>
        <v>#VALUE!</v>
      </c>
      <c r="K409" s="16" t="e">
        <f>Average!K409-Average!K495</f>
        <v>#VALUE!</v>
      </c>
      <c r="L409" s="16" t="e">
        <f>Average!L409-Average!L495</f>
        <v>#VALUE!</v>
      </c>
      <c r="M409" s="16" t="e">
        <f>Average!M409-Average!M495</f>
        <v>#VALUE!</v>
      </c>
      <c r="N409" s="16" t="e">
        <f>Average!N409-Average!N495</f>
        <v>#VALUE!</v>
      </c>
    </row>
    <row r="410" spans="1:14" x14ac:dyDescent="0.2">
      <c r="A410" s="16">
        <f>Average!A410</f>
        <v>404</v>
      </c>
      <c r="B410" s="17" t="str">
        <f>Average!B410</f>
        <v xml:space="preserve">TDIF2 </v>
      </c>
      <c r="C410" s="16" t="e">
        <f>Average!C410-Average!C495</f>
        <v>#VALUE!</v>
      </c>
      <c r="D410" s="16" t="e">
        <f>Average!D410-Average!D495</f>
        <v>#VALUE!</v>
      </c>
      <c r="E410" s="16" t="e">
        <f>Average!E410-Average!E495</f>
        <v>#VALUE!</v>
      </c>
      <c r="F410" s="16" t="e">
        <f>Average!F410-Average!F495</f>
        <v>#VALUE!</v>
      </c>
      <c r="G410" s="16" t="e">
        <f>Average!G410-Average!G495</f>
        <v>#VALUE!</v>
      </c>
      <c r="H410" s="16" t="e">
        <f>Average!H410-Average!H495</f>
        <v>#VALUE!</v>
      </c>
      <c r="I410" s="16" t="e">
        <f>Average!I410-Average!I495</f>
        <v>#VALUE!</v>
      </c>
      <c r="J410" s="16" t="e">
        <f>Average!J410-Average!J495</f>
        <v>#VALUE!</v>
      </c>
      <c r="K410" s="16" t="e">
        <f>Average!K410-Average!K495</f>
        <v>#VALUE!</v>
      </c>
      <c r="L410" s="16" t="e">
        <f>Average!L410-Average!L495</f>
        <v>#VALUE!</v>
      </c>
      <c r="M410" s="16" t="e">
        <f>Average!M410-Average!M495</f>
        <v>#VALUE!</v>
      </c>
      <c r="N410" s="16" t="e">
        <f>Average!N410-Average!N495</f>
        <v>#VALUE!</v>
      </c>
    </row>
    <row r="411" spans="1:14" x14ac:dyDescent="0.2">
      <c r="A411" s="16">
        <f>Average!A411</f>
        <v>405</v>
      </c>
      <c r="B411" s="17" t="str">
        <f>Average!B411</f>
        <v>Tenascin C</v>
      </c>
      <c r="C411" s="16" t="e">
        <f>Average!C411-Average!C495</f>
        <v>#VALUE!</v>
      </c>
      <c r="D411" s="16" t="e">
        <f>Average!D411-Average!D495</f>
        <v>#VALUE!</v>
      </c>
      <c r="E411" s="16" t="e">
        <f>Average!E411-Average!E495</f>
        <v>#VALUE!</v>
      </c>
      <c r="F411" s="16" t="e">
        <f>Average!F411-Average!F495</f>
        <v>#VALUE!</v>
      </c>
      <c r="G411" s="16" t="e">
        <f>Average!G411-Average!G495</f>
        <v>#VALUE!</v>
      </c>
      <c r="H411" s="16" t="e">
        <f>Average!H411-Average!H495</f>
        <v>#VALUE!</v>
      </c>
      <c r="I411" s="16" t="e">
        <f>Average!I411-Average!I495</f>
        <v>#VALUE!</v>
      </c>
      <c r="J411" s="16" t="e">
        <f>Average!J411-Average!J495</f>
        <v>#VALUE!</v>
      </c>
      <c r="K411" s="16" t="e">
        <f>Average!K411-Average!K495</f>
        <v>#VALUE!</v>
      </c>
      <c r="L411" s="16" t="e">
        <f>Average!L411-Average!L495</f>
        <v>#VALUE!</v>
      </c>
      <c r="M411" s="16" t="e">
        <f>Average!M411-Average!M495</f>
        <v>#VALUE!</v>
      </c>
      <c r="N411" s="16" t="e">
        <f>Average!N411-Average!N495</f>
        <v>#VALUE!</v>
      </c>
    </row>
    <row r="412" spans="1:14" x14ac:dyDescent="0.2">
      <c r="A412" s="16">
        <f>Average!A412</f>
        <v>406</v>
      </c>
      <c r="B412" s="17" t="str">
        <f>Average!B412</f>
        <v>Tenascin XB</v>
      </c>
      <c r="C412" s="16" t="e">
        <f>Average!C412-Average!C495</f>
        <v>#VALUE!</v>
      </c>
      <c r="D412" s="16" t="e">
        <f>Average!D412-Average!D495</f>
        <v>#VALUE!</v>
      </c>
      <c r="E412" s="16" t="e">
        <f>Average!E412-Average!E495</f>
        <v>#VALUE!</v>
      </c>
      <c r="F412" s="16" t="e">
        <f>Average!F412-Average!F495</f>
        <v>#VALUE!</v>
      </c>
      <c r="G412" s="16" t="e">
        <f>Average!G412-Average!G495</f>
        <v>#VALUE!</v>
      </c>
      <c r="H412" s="16" t="e">
        <f>Average!H412-Average!H495</f>
        <v>#VALUE!</v>
      </c>
      <c r="I412" s="16" t="e">
        <f>Average!I412-Average!I495</f>
        <v>#VALUE!</v>
      </c>
      <c r="J412" s="16" t="e">
        <f>Average!J412-Average!J495</f>
        <v>#VALUE!</v>
      </c>
      <c r="K412" s="16" t="e">
        <f>Average!K412-Average!K495</f>
        <v>#VALUE!</v>
      </c>
      <c r="L412" s="16" t="e">
        <f>Average!L412-Average!L495</f>
        <v>#VALUE!</v>
      </c>
      <c r="M412" s="16" t="e">
        <f>Average!M412-Average!M495</f>
        <v>#VALUE!</v>
      </c>
      <c r="N412" s="16" t="e">
        <f>Average!N412-Average!N495</f>
        <v>#VALUE!</v>
      </c>
    </row>
    <row r="413" spans="1:14" x14ac:dyDescent="0.2">
      <c r="A413" s="16">
        <f>Average!A413</f>
        <v>407</v>
      </c>
      <c r="B413" s="17" t="str">
        <f>Average!B413</f>
        <v>TFF2</v>
      </c>
      <c r="C413" s="16" t="e">
        <f>Average!C413-Average!C495</f>
        <v>#VALUE!</v>
      </c>
      <c r="D413" s="16" t="e">
        <f>Average!D413-Average!D495</f>
        <v>#VALUE!</v>
      </c>
      <c r="E413" s="16" t="e">
        <f>Average!E413-Average!E495</f>
        <v>#VALUE!</v>
      </c>
      <c r="F413" s="16" t="e">
        <f>Average!F413-Average!F495</f>
        <v>#VALUE!</v>
      </c>
      <c r="G413" s="16" t="e">
        <f>Average!G413-Average!G495</f>
        <v>#VALUE!</v>
      </c>
      <c r="H413" s="16" t="e">
        <f>Average!H413-Average!H495</f>
        <v>#VALUE!</v>
      </c>
      <c r="I413" s="16" t="e">
        <f>Average!I413-Average!I495</f>
        <v>#VALUE!</v>
      </c>
      <c r="J413" s="16" t="e">
        <f>Average!J413-Average!J495</f>
        <v>#VALUE!</v>
      </c>
      <c r="K413" s="16" t="e">
        <f>Average!K413-Average!K495</f>
        <v>#VALUE!</v>
      </c>
      <c r="L413" s="16" t="e">
        <f>Average!L413-Average!L495</f>
        <v>#VALUE!</v>
      </c>
      <c r="M413" s="16" t="e">
        <f>Average!M413-Average!M495</f>
        <v>#VALUE!</v>
      </c>
      <c r="N413" s="16" t="e">
        <f>Average!N413-Average!N495</f>
        <v>#VALUE!</v>
      </c>
    </row>
    <row r="414" spans="1:14" x14ac:dyDescent="0.2">
      <c r="A414" s="16">
        <f>Average!A414</f>
        <v>408</v>
      </c>
      <c r="B414" s="17" t="str">
        <f>Average!B414</f>
        <v>TGM3</v>
      </c>
      <c r="C414" s="16" t="e">
        <f>Average!C414-Average!C495</f>
        <v>#VALUE!</v>
      </c>
      <c r="D414" s="16" t="e">
        <f>Average!D414-Average!D495</f>
        <v>#VALUE!</v>
      </c>
      <c r="E414" s="16" t="e">
        <f>Average!E414-Average!E495</f>
        <v>#VALUE!</v>
      </c>
      <c r="F414" s="16" t="e">
        <f>Average!F414-Average!F495</f>
        <v>#VALUE!</v>
      </c>
      <c r="G414" s="16" t="e">
        <f>Average!G414-Average!G495</f>
        <v>#VALUE!</v>
      </c>
      <c r="H414" s="16" t="e">
        <f>Average!H414-Average!H495</f>
        <v>#VALUE!</v>
      </c>
      <c r="I414" s="16" t="e">
        <f>Average!I414-Average!I495</f>
        <v>#VALUE!</v>
      </c>
      <c r="J414" s="16" t="e">
        <f>Average!J414-Average!J495</f>
        <v>#VALUE!</v>
      </c>
      <c r="K414" s="16" t="e">
        <f>Average!K414-Average!K495</f>
        <v>#VALUE!</v>
      </c>
      <c r="L414" s="16" t="e">
        <f>Average!L414-Average!L495</f>
        <v>#VALUE!</v>
      </c>
      <c r="M414" s="16" t="e">
        <f>Average!M414-Average!M495</f>
        <v>#VALUE!</v>
      </c>
      <c r="N414" s="16" t="e">
        <f>Average!N414-Average!N495</f>
        <v>#VALUE!</v>
      </c>
    </row>
    <row r="415" spans="1:14" x14ac:dyDescent="0.2">
      <c r="A415" s="16">
        <f>Average!A415</f>
        <v>409</v>
      </c>
      <c r="B415" s="17" t="str">
        <f>Average!B415</f>
        <v>Thioredoxin-1</v>
      </c>
      <c r="C415" s="16" t="e">
        <f>Average!C415-Average!C495</f>
        <v>#VALUE!</v>
      </c>
      <c r="D415" s="16" t="e">
        <f>Average!D415-Average!D495</f>
        <v>#VALUE!</v>
      </c>
      <c r="E415" s="16" t="e">
        <f>Average!E415-Average!E495</f>
        <v>#VALUE!</v>
      </c>
      <c r="F415" s="16" t="e">
        <f>Average!F415-Average!F495</f>
        <v>#VALUE!</v>
      </c>
      <c r="G415" s="16" t="e">
        <f>Average!G415-Average!G495</f>
        <v>#VALUE!</v>
      </c>
      <c r="H415" s="16" t="e">
        <f>Average!H415-Average!H495</f>
        <v>#VALUE!</v>
      </c>
      <c r="I415" s="16" t="e">
        <f>Average!I415-Average!I495</f>
        <v>#VALUE!</v>
      </c>
      <c r="J415" s="16" t="e">
        <f>Average!J415-Average!J495</f>
        <v>#VALUE!</v>
      </c>
      <c r="K415" s="16" t="e">
        <f>Average!K415-Average!K495</f>
        <v>#VALUE!</v>
      </c>
      <c r="L415" s="16" t="e">
        <f>Average!L415-Average!L495</f>
        <v>#VALUE!</v>
      </c>
      <c r="M415" s="16" t="e">
        <f>Average!M415-Average!M495</f>
        <v>#VALUE!</v>
      </c>
      <c r="N415" s="16" t="e">
        <f>Average!N415-Average!N495</f>
        <v>#VALUE!</v>
      </c>
    </row>
    <row r="416" spans="1:14" x14ac:dyDescent="0.2">
      <c r="A416" s="16">
        <f>Average!A416</f>
        <v>410</v>
      </c>
      <c r="B416" s="17" t="str">
        <f>Average!B416</f>
        <v>THOP1</v>
      </c>
      <c r="C416" s="16" t="e">
        <f>Average!C416-Average!C495</f>
        <v>#VALUE!</v>
      </c>
      <c r="D416" s="16" t="e">
        <f>Average!D416-Average!D495</f>
        <v>#VALUE!</v>
      </c>
      <c r="E416" s="16" t="e">
        <f>Average!E416-Average!E495</f>
        <v>#VALUE!</v>
      </c>
      <c r="F416" s="16" t="e">
        <f>Average!F416-Average!F495</f>
        <v>#VALUE!</v>
      </c>
      <c r="G416" s="16" t="e">
        <f>Average!G416-Average!G495</f>
        <v>#VALUE!</v>
      </c>
      <c r="H416" s="16" t="e">
        <f>Average!H416-Average!H495</f>
        <v>#VALUE!</v>
      </c>
      <c r="I416" s="16" t="e">
        <f>Average!I416-Average!I495</f>
        <v>#VALUE!</v>
      </c>
      <c r="J416" s="16" t="e">
        <f>Average!J416-Average!J495</f>
        <v>#VALUE!</v>
      </c>
      <c r="K416" s="16" t="e">
        <f>Average!K416-Average!K495</f>
        <v>#VALUE!</v>
      </c>
      <c r="L416" s="16" t="e">
        <f>Average!L416-Average!L495</f>
        <v>#VALUE!</v>
      </c>
      <c r="M416" s="16" t="e">
        <f>Average!M416-Average!M495</f>
        <v>#VALUE!</v>
      </c>
      <c r="N416" s="16" t="e">
        <f>Average!N416-Average!N495</f>
        <v>#VALUE!</v>
      </c>
    </row>
    <row r="417" spans="1:14" x14ac:dyDescent="0.2">
      <c r="A417" s="16">
        <f>Average!A417</f>
        <v>411</v>
      </c>
      <c r="B417" s="17" t="str">
        <f>Average!B417</f>
        <v>TIF1 alpha</v>
      </c>
      <c r="C417" s="16" t="e">
        <f>Average!C417-Average!C495</f>
        <v>#VALUE!</v>
      </c>
      <c r="D417" s="16" t="e">
        <f>Average!D417-Average!D495</f>
        <v>#VALUE!</v>
      </c>
      <c r="E417" s="16" t="e">
        <f>Average!E417-Average!E495</f>
        <v>#VALUE!</v>
      </c>
      <c r="F417" s="16" t="e">
        <f>Average!F417-Average!F495</f>
        <v>#VALUE!</v>
      </c>
      <c r="G417" s="16" t="e">
        <f>Average!G417-Average!G495</f>
        <v>#VALUE!</v>
      </c>
      <c r="H417" s="16" t="e">
        <f>Average!H417-Average!H495</f>
        <v>#VALUE!</v>
      </c>
      <c r="I417" s="16" t="e">
        <f>Average!I417-Average!I495</f>
        <v>#VALUE!</v>
      </c>
      <c r="J417" s="16" t="e">
        <f>Average!J417-Average!J495</f>
        <v>#VALUE!</v>
      </c>
      <c r="K417" s="16" t="e">
        <f>Average!K417-Average!K495</f>
        <v>#VALUE!</v>
      </c>
      <c r="L417" s="16" t="e">
        <f>Average!L417-Average!L495</f>
        <v>#VALUE!</v>
      </c>
      <c r="M417" s="16" t="e">
        <f>Average!M417-Average!M495</f>
        <v>#VALUE!</v>
      </c>
      <c r="N417" s="16" t="e">
        <f>Average!N417-Average!N495</f>
        <v>#VALUE!</v>
      </c>
    </row>
    <row r="418" spans="1:14" x14ac:dyDescent="0.2">
      <c r="A418" s="16">
        <f>Average!A418</f>
        <v>412</v>
      </c>
      <c r="B418" s="17" t="str">
        <f>Average!B418</f>
        <v>TMEM103</v>
      </c>
      <c r="C418" s="16" t="e">
        <f>Average!C418-Average!C495</f>
        <v>#VALUE!</v>
      </c>
      <c r="D418" s="16" t="e">
        <f>Average!D418-Average!D495</f>
        <v>#VALUE!</v>
      </c>
      <c r="E418" s="16" t="e">
        <f>Average!E418-Average!E495</f>
        <v>#VALUE!</v>
      </c>
      <c r="F418" s="16" t="e">
        <f>Average!F418-Average!F495</f>
        <v>#VALUE!</v>
      </c>
      <c r="G418" s="16" t="e">
        <f>Average!G418-Average!G495</f>
        <v>#VALUE!</v>
      </c>
      <c r="H418" s="16" t="e">
        <f>Average!H418-Average!H495</f>
        <v>#VALUE!</v>
      </c>
      <c r="I418" s="16" t="e">
        <f>Average!I418-Average!I495</f>
        <v>#VALUE!</v>
      </c>
      <c r="J418" s="16" t="e">
        <f>Average!J418-Average!J495</f>
        <v>#VALUE!</v>
      </c>
      <c r="K418" s="16" t="e">
        <f>Average!K418-Average!K495</f>
        <v>#VALUE!</v>
      </c>
      <c r="L418" s="16" t="e">
        <f>Average!L418-Average!L495</f>
        <v>#VALUE!</v>
      </c>
      <c r="M418" s="16" t="e">
        <f>Average!M418-Average!M495</f>
        <v>#VALUE!</v>
      </c>
      <c r="N418" s="16" t="e">
        <f>Average!N418-Average!N495</f>
        <v>#VALUE!</v>
      </c>
    </row>
    <row r="419" spans="1:14" x14ac:dyDescent="0.2">
      <c r="A419" s="16">
        <f>Average!A419</f>
        <v>413</v>
      </c>
      <c r="B419" s="17" t="str">
        <f>Average!B419</f>
        <v xml:space="preserve">TOB2  </v>
      </c>
      <c r="C419" s="16" t="e">
        <f>Average!C419-Average!C495</f>
        <v>#VALUE!</v>
      </c>
      <c r="D419" s="16" t="e">
        <f>Average!D419-Average!D495</f>
        <v>#VALUE!</v>
      </c>
      <c r="E419" s="16" t="e">
        <f>Average!E419-Average!E495</f>
        <v>#VALUE!</v>
      </c>
      <c r="F419" s="16" t="e">
        <f>Average!F419-Average!F495</f>
        <v>#VALUE!</v>
      </c>
      <c r="G419" s="16" t="e">
        <f>Average!G419-Average!G495</f>
        <v>#VALUE!</v>
      </c>
      <c r="H419" s="16" t="e">
        <f>Average!H419-Average!H495</f>
        <v>#VALUE!</v>
      </c>
      <c r="I419" s="16" t="e">
        <f>Average!I419-Average!I495</f>
        <v>#VALUE!</v>
      </c>
      <c r="J419" s="16" t="e">
        <f>Average!J419-Average!J495</f>
        <v>#VALUE!</v>
      </c>
      <c r="K419" s="16" t="e">
        <f>Average!K419-Average!K495</f>
        <v>#VALUE!</v>
      </c>
      <c r="L419" s="16" t="e">
        <f>Average!L419-Average!L495</f>
        <v>#VALUE!</v>
      </c>
      <c r="M419" s="16" t="e">
        <f>Average!M419-Average!M495</f>
        <v>#VALUE!</v>
      </c>
      <c r="N419" s="16" t="e">
        <f>Average!N419-Average!N495</f>
        <v>#VALUE!</v>
      </c>
    </row>
    <row r="420" spans="1:14" x14ac:dyDescent="0.2">
      <c r="A420" s="16">
        <f>Average!A420</f>
        <v>414</v>
      </c>
      <c r="B420" s="17" t="str">
        <f>Average!B420</f>
        <v xml:space="preserve">TOMM70A </v>
      </c>
      <c r="C420" s="16" t="e">
        <f>Average!C420-Average!C495</f>
        <v>#VALUE!</v>
      </c>
      <c r="D420" s="16" t="e">
        <f>Average!D420-Average!D495</f>
        <v>#VALUE!</v>
      </c>
      <c r="E420" s="16" t="e">
        <f>Average!E420-Average!E495</f>
        <v>#VALUE!</v>
      </c>
      <c r="F420" s="16" t="e">
        <f>Average!F420-Average!F495</f>
        <v>#VALUE!</v>
      </c>
      <c r="G420" s="16" t="e">
        <f>Average!G420-Average!G495</f>
        <v>#VALUE!</v>
      </c>
      <c r="H420" s="16" t="e">
        <f>Average!H420-Average!H495</f>
        <v>#VALUE!</v>
      </c>
      <c r="I420" s="16" t="e">
        <f>Average!I420-Average!I495</f>
        <v>#VALUE!</v>
      </c>
      <c r="J420" s="16" t="e">
        <f>Average!J420-Average!J495</f>
        <v>#VALUE!</v>
      </c>
      <c r="K420" s="16" t="e">
        <f>Average!K420-Average!K495</f>
        <v>#VALUE!</v>
      </c>
      <c r="L420" s="16" t="e">
        <f>Average!L420-Average!L495</f>
        <v>#VALUE!</v>
      </c>
      <c r="M420" s="16" t="e">
        <f>Average!M420-Average!M495</f>
        <v>#VALUE!</v>
      </c>
      <c r="N420" s="16" t="e">
        <f>Average!N420-Average!N495</f>
        <v>#VALUE!</v>
      </c>
    </row>
    <row r="421" spans="1:14" x14ac:dyDescent="0.2">
      <c r="A421" s="16">
        <f>Average!A421</f>
        <v>415</v>
      </c>
      <c r="B421" s="17" t="str">
        <f>Average!B421</f>
        <v>TOP2B</v>
      </c>
      <c r="C421" s="16" t="e">
        <f>Average!C421-Average!C495</f>
        <v>#VALUE!</v>
      </c>
      <c r="D421" s="16" t="e">
        <f>Average!D421-Average!D495</f>
        <v>#VALUE!</v>
      </c>
      <c r="E421" s="16" t="e">
        <f>Average!E421-Average!E495</f>
        <v>#VALUE!</v>
      </c>
      <c r="F421" s="16" t="e">
        <f>Average!F421-Average!F495</f>
        <v>#VALUE!</v>
      </c>
      <c r="G421" s="16" t="e">
        <f>Average!G421-Average!G495</f>
        <v>#VALUE!</v>
      </c>
      <c r="H421" s="16" t="e">
        <f>Average!H421-Average!H495</f>
        <v>#VALUE!</v>
      </c>
      <c r="I421" s="16" t="e">
        <f>Average!I421-Average!I495</f>
        <v>#VALUE!</v>
      </c>
      <c r="J421" s="16" t="e">
        <f>Average!J421-Average!J495</f>
        <v>#VALUE!</v>
      </c>
      <c r="K421" s="16" t="e">
        <f>Average!K421-Average!K495</f>
        <v>#VALUE!</v>
      </c>
      <c r="L421" s="16" t="e">
        <f>Average!L421-Average!L495</f>
        <v>#VALUE!</v>
      </c>
      <c r="M421" s="16" t="e">
        <f>Average!M421-Average!M495</f>
        <v>#VALUE!</v>
      </c>
      <c r="N421" s="16" t="e">
        <f>Average!N421-Average!N495</f>
        <v>#VALUE!</v>
      </c>
    </row>
    <row r="422" spans="1:14" x14ac:dyDescent="0.2">
      <c r="A422" s="16">
        <f>Average!A422</f>
        <v>416</v>
      </c>
      <c r="B422" s="17" t="str">
        <f>Average!B422</f>
        <v>TPD52L2</v>
      </c>
      <c r="C422" s="16" t="e">
        <f>Average!C422-Average!C495</f>
        <v>#VALUE!</v>
      </c>
      <c r="D422" s="16" t="e">
        <f>Average!D422-Average!D495</f>
        <v>#VALUE!</v>
      </c>
      <c r="E422" s="16" t="e">
        <f>Average!E422-Average!E495</f>
        <v>#VALUE!</v>
      </c>
      <c r="F422" s="16" t="e">
        <f>Average!F422-Average!F495</f>
        <v>#VALUE!</v>
      </c>
      <c r="G422" s="16" t="e">
        <f>Average!G422-Average!G495</f>
        <v>#VALUE!</v>
      </c>
      <c r="H422" s="16" t="e">
        <f>Average!H422-Average!H495</f>
        <v>#VALUE!</v>
      </c>
      <c r="I422" s="16" t="e">
        <f>Average!I422-Average!I495</f>
        <v>#VALUE!</v>
      </c>
      <c r="J422" s="16" t="e">
        <f>Average!J422-Average!J495</f>
        <v>#VALUE!</v>
      </c>
      <c r="K422" s="16" t="e">
        <f>Average!K422-Average!K495</f>
        <v>#VALUE!</v>
      </c>
      <c r="L422" s="16" t="e">
        <f>Average!L422-Average!L495</f>
        <v>#VALUE!</v>
      </c>
      <c r="M422" s="16" t="e">
        <f>Average!M422-Average!M495</f>
        <v>#VALUE!</v>
      </c>
      <c r="N422" s="16" t="e">
        <f>Average!N422-Average!N495</f>
        <v>#VALUE!</v>
      </c>
    </row>
    <row r="423" spans="1:14" x14ac:dyDescent="0.2">
      <c r="A423" s="16">
        <f>Average!A423</f>
        <v>417</v>
      </c>
      <c r="B423" s="17" t="str">
        <f>Average!B423</f>
        <v>TPM4</v>
      </c>
      <c r="C423" s="16" t="e">
        <f>Average!C423-Average!C495</f>
        <v>#VALUE!</v>
      </c>
      <c r="D423" s="16" t="e">
        <f>Average!D423-Average!D495</f>
        <v>#VALUE!</v>
      </c>
      <c r="E423" s="16" t="e">
        <f>Average!E423-Average!E495</f>
        <v>#VALUE!</v>
      </c>
      <c r="F423" s="16" t="e">
        <f>Average!F423-Average!F495</f>
        <v>#VALUE!</v>
      </c>
      <c r="G423" s="16" t="e">
        <f>Average!G423-Average!G495</f>
        <v>#VALUE!</v>
      </c>
      <c r="H423" s="16" t="e">
        <f>Average!H423-Average!H495</f>
        <v>#VALUE!</v>
      </c>
      <c r="I423" s="16" t="e">
        <f>Average!I423-Average!I495</f>
        <v>#VALUE!</v>
      </c>
      <c r="J423" s="16" t="e">
        <f>Average!J423-Average!J495</f>
        <v>#VALUE!</v>
      </c>
      <c r="K423" s="16" t="e">
        <f>Average!K423-Average!K495</f>
        <v>#VALUE!</v>
      </c>
      <c r="L423" s="16" t="e">
        <f>Average!L423-Average!L495</f>
        <v>#VALUE!</v>
      </c>
      <c r="M423" s="16" t="e">
        <f>Average!M423-Average!M495</f>
        <v>#VALUE!</v>
      </c>
      <c r="N423" s="16" t="e">
        <f>Average!N423-Average!N495</f>
        <v>#VALUE!</v>
      </c>
    </row>
    <row r="424" spans="1:14" x14ac:dyDescent="0.2">
      <c r="A424" s="16">
        <f>Average!A424</f>
        <v>418</v>
      </c>
      <c r="B424" s="17" t="str">
        <f>Average!B424</f>
        <v>TPP1</v>
      </c>
      <c r="C424" s="16" t="e">
        <f>Average!C424-Average!C495</f>
        <v>#VALUE!</v>
      </c>
      <c r="D424" s="16" t="e">
        <f>Average!D424-Average!D495</f>
        <v>#VALUE!</v>
      </c>
      <c r="E424" s="16" t="e">
        <f>Average!E424-Average!E495</f>
        <v>#VALUE!</v>
      </c>
      <c r="F424" s="16" t="e">
        <f>Average!F424-Average!F495</f>
        <v>#VALUE!</v>
      </c>
      <c r="G424" s="16" t="e">
        <f>Average!G424-Average!G495</f>
        <v>#VALUE!</v>
      </c>
      <c r="H424" s="16" t="e">
        <f>Average!H424-Average!H495</f>
        <v>#VALUE!</v>
      </c>
      <c r="I424" s="16" t="e">
        <f>Average!I424-Average!I495</f>
        <v>#VALUE!</v>
      </c>
      <c r="J424" s="16" t="e">
        <f>Average!J424-Average!J495</f>
        <v>#VALUE!</v>
      </c>
      <c r="K424" s="16" t="e">
        <f>Average!K424-Average!K495</f>
        <v>#VALUE!</v>
      </c>
      <c r="L424" s="16" t="e">
        <f>Average!L424-Average!L495</f>
        <v>#VALUE!</v>
      </c>
      <c r="M424" s="16" t="e">
        <f>Average!M424-Average!M495</f>
        <v>#VALUE!</v>
      </c>
      <c r="N424" s="16" t="e">
        <f>Average!N424-Average!N495</f>
        <v>#VALUE!</v>
      </c>
    </row>
    <row r="425" spans="1:14" x14ac:dyDescent="0.2">
      <c r="A425" s="16">
        <f>Average!A425</f>
        <v>419</v>
      </c>
      <c r="B425" s="17" t="str">
        <f>Average!B425</f>
        <v>TPPP3</v>
      </c>
      <c r="C425" s="16" t="e">
        <f>Average!C425-Average!C495</f>
        <v>#VALUE!</v>
      </c>
      <c r="D425" s="16" t="e">
        <f>Average!D425-Average!D495</f>
        <v>#VALUE!</v>
      </c>
      <c r="E425" s="16" t="e">
        <f>Average!E425-Average!E495</f>
        <v>#VALUE!</v>
      </c>
      <c r="F425" s="16" t="e">
        <f>Average!F425-Average!F495</f>
        <v>#VALUE!</v>
      </c>
      <c r="G425" s="16" t="e">
        <f>Average!G425-Average!G495</f>
        <v>#VALUE!</v>
      </c>
      <c r="H425" s="16" t="e">
        <f>Average!H425-Average!H495</f>
        <v>#VALUE!</v>
      </c>
      <c r="I425" s="16" t="e">
        <f>Average!I425-Average!I495</f>
        <v>#VALUE!</v>
      </c>
      <c r="J425" s="16" t="e">
        <f>Average!J425-Average!J495</f>
        <v>#VALUE!</v>
      </c>
      <c r="K425" s="16" t="e">
        <f>Average!K425-Average!K495</f>
        <v>#VALUE!</v>
      </c>
      <c r="L425" s="16" t="e">
        <f>Average!L425-Average!L495</f>
        <v>#VALUE!</v>
      </c>
      <c r="M425" s="16" t="e">
        <f>Average!M425-Average!M495</f>
        <v>#VALUE!</v>
      </c>
      <c r="N425" s="16" t="e">
        <f>Average!N425-Average!N495</f>
        <v>#VALUE!</v>
      </c>
    </row>
    <row r="426" spans="1:14" x14ac:dyDescent="0.2">
      <c r="A426" s="16">
        <f>Average!A426</f>
        <v>420</v>
      </c>
      <c r="B426" s="17" t="str">
        <f>Average!B426</f>
        <v>TPR</v>
      </c>
      <c r="C426" s="16" t="e">
        <f>Average!C426-Average!C495</f>
        <v>#VALUE!</v>
      </c>
      <c r="D426" s="16" t="e">
        <f>Average!D426-Average!D495</f>
        <v>#VALUE!</v>
      </c>
      <c r="E426" s="16" t="e">
        <f>Average!E426-Average!E495</f>
        <v>#VALUE!</v>
      </c>
      <c r="F426" s="16" t="e">
        <f>Average!F426-Average!F495</f>
        <v>#VALUE!</v>
      </c>
      <c r="G426" s="16" t="e">
        <f>Average!G426-Average!G495</f>
        <v>#VALUE!</v>
      </c>
      <c r="H426" s="16" t="e">
        <f>Average!H426-Average!H495</f>
        <v>#VALUE!</v>
      </c>
      <c r="I426" s="16" t="e">
        <f>Average!I426-Average!I495</f>
        <v>#VALUE!</v>
      </c>
      <c r="J426" s="16" t="e">
        <f>Average!J426-Average!J495</f>
        <v>#VALUE!</v>
      </c>
      <c r="K426" s="16" t="e">
        <f>Average!K426-Average!K495</f>
        <v>#VALUE!</v>
      </c>
      <c r="L426" s="16" t="e">
        <f>Average!L426-Average!L495</f>
        <v>#VALUE!</v>
      </c>
      <c r="M426" s="16" t="e">
        <f>Average!M426-Average!M495</f>
        <v>#VALUE!</v>
      </c>
      <c r="N426" s="16" t="e">
        <f>Average!N426-Average!N495</f>
        <v>#VALUE!</v>
      </c>
    </row>
    <row r="427" spans="1:14" x14ac:dyDescent="0.2">
      <c r="A427" s="16">
        <f>Average!A427</f>
        <v>421</v>
      </c>
      <c r="B427" s="17" t="str">
        <f>Average!B427</f>
        <v>Transaldolase 1/TALDO1</v>
      </c>
      <c r="C427" s="16" t="e">
        <f>Average!C427-Average!C495</f>
        <v>#VALUE!</v>
      </c>
      <c r="D427" s="16" t="e">
        <f>Average!D427-Average!D495</f>
        <v>#VALUE!</v>
      </c>
      <c r="E427" s="16" t="e">
        <f>Average!E427-Average!E495</f>
        <v>#VALUE!</v>
      </c>
      <c r="F427" s="16" t="e">
        <f>Average!F427-Average!F495</f>
        <v>#VALUE!</v>
      </c>
      <c r="G427" s="16" t="e">
        <f>Average!G427-Average!G495</f>
        <v>#VALUE!</v>
      </c>
      <c r="H427" s="16" t="e">
        <f>Average!H427-Average!H495</f>
        <v>#VALUE!</v>
      </c>
      <c r="I427" s="16" t="e">
        <f>Average!I427-Average!I495</f>
        <v>#VALUE!</v>
      </c>
      <c r="J427" s="16" t="e">
        <f>Average!J427-Average!J495</f>
        <v>#VALUE!</v>
      </c>
      <c r="K427" s="16" t="e">
        <f>Average!K427-Average!K495</f>
        <v>#VALUE!</v>
      </c>
      <c r="L427" s="16" t="e">
        <f>Average!L427-Average!L495</f>
        <v>#VALUE!</v>
      </c>
      <c r="M427" s="16" t="e">
        <f>Average!M427-Average!M495</f>
        <v>#VALUE!</v>
      </c>
      <c r="N427" s="16" t="e">
        <f>Average!N427-Average!N495</f>
        <v>#VALUE!</v>
      </c>
    </row>
    <row r="428" spans="1:14" x14ac:dyDescent="0.2">
      <c r="A428" s="16">
        <f>Average!A428</f>
        <v>422</v>
      </c>
      <c r="B428" s="17" t="str">
        <f>Average!B428</f>
        <v>Transthyretin</v>
      </c>
      <c r="C428" s="16" t="e">
        <f>Average!C428-Average!C495</f>
        <v>#VALUE!</v>
      </c>
      <c r="D428" s="16" t="e">
        <f>Average!D428-Average!D495</f>
        <v>#VALUE!</v>
      </c>
      <c r="E428" s="16" t="e">
        <f>Average!E428-Average!E495</f>
        <v>#VALUE!</v>
      </c>
      <c r="F428" s="16" t="e">
        <f>Average!F428-Average!F495</f>
        <v>#VALUE!</v>
      </c>
      <c r="G428" s="16" t="e">
        <f>Average!G428-Average!G495</f>
        <v>#VALUE!</v>
      </c>
      <c r="H428" s="16" t="e">
        <f>Average!H428-Average!H495</f>
        <v>#VALUE!</v>
      </c>
      <c r="I428" s="16" t="e">
        <f>Average!I428-Average!I495</f>
        <v>#VALUE!</v>
      </c>
      <c r="J428" s="16" t="e">
        <f>Average!J428-Average!J495</f>
        <v>#VALUE!</v>
      </c>
      <c r="K428" s="16" t="e">
        <f>Average!K428-Average!K495</f>
        <v>#VALUE!</v>
      </c>
      <c r="L428" s="16" t="e">
        <f>Average!L428-Average!L495</f>
        <v>#VALUE!</v>
      </c>
      <c r="M428" s="16" t="e">
        <f>Average!M428-Average!M495</f>
        <v>#VALUE!</v>
      </c>
      <c r="N428" s="16" t="e">
        <f>Average!N428-Average!N495</f>
        <v>#VALUE!</v>
      </c>
    </row>
    <row r="429" spans="1:14" x14ac:dyDescent="0.2">
      <c r="A429" s="16">
        <f>Average!A429</f>
        <v>423</v>
      </c>
      <c r="B429" s="17" t="str">
        <f>Average!B429</f>
        <v xml:space="preserve">TRAP1 </v>
      </c>
      <c r="C429" s="16" t="e">
        <f>Average!C429-Average!C495</f>
        <v>#VALUE!</v>
      </c>
      <c r="D429" s="16" t="e">
        <f>Average!D429-Average!D495</f>
        <v>#VALUE!</v>
      </c>
      <c r="E429" s="16" t="e">
        <f>Average!E429-Average!E495</f>
        <v>#VALUE!</v>
      </c>
      <c r="F429" s="16" t="e">
        <f>Average!F429-Average!F495</f>
        <v>#VALUE!</v>
      </c>
      <c r="G429" s="16" t="e">
        <f>Average!G429-Average!G495</f>
        <v>#VALUE!</v>
      </c>
      <c r="H429" s="16" t="e">
        <f>Average!H429-Average!H495</f>
        <v>#VALUE!</v>
      </c>
      <c r="I429" s="16" t="e">
        <f>Average!I429-Average!I495</f>
        <v>#VALUE!</v>
      </c>
      <c r="J429" s="16" t="e">
        <f>Average!J429-Average!J495</f>
        <v>#VALUE!</v>
      </c>
      <c r="K429" s="16" t="e">
        <f>Average!K429-Average!K495</f>
        <v>#VALUE!</v>
      </c>
      <c r="L429" s="16" t="e">
        <f>Average!L429-Average!L495</f>
        <v>#VALUE!</v>
      </c>
      <c r="M429" s="16" t="e">
        <f>Average!M429-Average!M495</f>
        <v>#VALUE!</v>
      </c>
      <c r="N429" s="16" t="e">
        <f>Average!N429-Average!N495</f>
        <v>#VALUE!</v>
      </c>
    </row>
    <row r="430" spans="1:14" x14ac:dyDescent="0.2">
      <c r="A430" s="16">
        <f>Average!A430</f>
        <v>424</v>
      </c>
      <c r="B430" s="17" t="str">
        <f>Average!B430</f>
        <v>TRAP220</v>
      </c>
      <c r="C430" s="16" t="e">
        <f>Average!C430-Average!C495</f>
        <v>#VALUE!</v>
      </c>
      <c r="D430" s="16" t="e">
        <f>Average!D430-Average!D495</f>
        <v>#VALUE!</v>
      </c>
      <c r="E430" s="16" t="e">
        <f>Average!E430-Average!E495</f>
        <v>#VALUE!</v>
      </c>
      <c r="F430" s="16" t="e">
        <f>Average!F430-Average!F495</f>
        <v>#VALUE!</v>
      </c>
      <c r="G430" s="16" t="e">
        <f>Average!G430-Average!G495</f>
        <v>#VALUE!</v>
      </c>
      <c r="H430" s="16" t="e">
        <f>Average!H430-Average!H495</f>
        <v>#VALUE!</v>
      </c>
      <c r="I430" s="16" t="e">
        <f>Average!I430-Average!I495</f>
        <v>#VALUE!</v>
      </c>
      <c r="J430" s="16" t="e">
        <f>Average!J430-Average!J495</f>
        <v>#VALUE!</v>
      </c>
      <c r="K430" s="16" t="e">
        <f>Average!K430-Average!K495</f>
        <v>#VALUE!</v>
      </c>
      <c r="L430" s="16" t="e">
        <f>Average!L430-Average!L495</f>
        <v>#VALUE!</v>
      </c>
      <c r="M430" s="16" t="e">
        <f>Average!M430-Average!M495</f>
        <v>#VALUE!</v>
      </c>
      <c r="N430" s="16" t="e">
        <f>Average!N430-Average!N495</f>
        <v>#VALUE!</v>
      </c>
    </row>
    <row r="431" spans="1:14" x14ac:dyDescent="0.2">
      <c r="A431" s="16">
        <f>Average!A431</f>
        <v>425</v>
      </c>
      <c r="B431" s="17" t="str">
        <f>Average!B431</f>
        <v>TRF 2</v>
      </c>
      <c r="C431" s="16" t="e">
        <f>Average!C431-Average!C495</f>
        <v>#VALUE!</v>
      </c>
      <c r="D431" s="16" t="e">
        <f>Average!D431-Average!D495</f>
        <v>#VALUE!</v>
      </c>
      <c r="E431" s="16" t="e">
        <f>Average!E431-Average!E495</f>
        <v>#VALUE!</v>
      </c>
      <c r="F431" s="16" t="e">
        <f>Average!F431-Average!F495</f>
        <v>#VALUE!</v>
      </c>
      <c r="G431" s="16" t="e">
        <f>Average!G431-Average!G495</f>
        <v>#VALUE!</v>
      </c>
      <c r="H431" s="16" t="e">
        <f>Average!H431-Average!H495</f>
        <v>#VALUE!</v>
      </c>
      <c r="I431" s="16" t="e">
        <f>Average!I431-Average!I495</f>
        <v>#VALUE!</v>
      </c>
      <c r="J431" s="16" t="e">
        <f>Average!J431-Average!J495</f>
        <v>#VALUE!</v>
      </c>
      <c r="K431" s="16" t="e">
        <f>Average!K431-Average!K495</f>
        <v>#VALUE!</v>
      </c>
      <c r="L431" s="16" t="e">
        <f>Average!L431-Average!L495</f>
        <v>#VALUE!</v>
      </c>
      <c r="M431" s="16" t="e">
        <f>Average!M431-Average!M495</f>
        <v>#VALUE!</v>
      </c>
      <c r="N431" s="16" t="e">
        <f>Average!N431-Average!N495</f>
        <v>#VALUE!</v>
      </c>
    </row>
    <row r="432" spans="1:14" x14ac:dyDescent="0.2">
      <c r="A432" s="16">
        <f>Average!A432</f>
        <v>426</v>
      </c>
      <c r="B432" s="17" t="str">
        <f>Average!B432</f>
        <v>TRIM14</v>
      </c>
      <c r="C432" s="16" t="e">
        <f>Average!C432-Average!C495</f>
        <v>#VALUE!</v>
      </c>
      <c r="D432" s="16" t="e">
        <f>Average!D432-Average!D495</f>
        <v>#VALUE!</v>
      </c>
      <c r="E432" s="16" t="e">
        <f>Average!E432-Average!E495</f>
        <v>#VALUE!</v>
      </c>
      <c r="F432" s="16" t="e">
        <f>Average!F432-Average!F495</f>
        <v>#VALUE!</v>
      </c>
      <c r="G432" s="16" t="e">
        <f>Average!G432-Average!G495</f>
        <v>#VALUE!</v>
      </c>
      <c r="H432" s="16" t="e">
        <f>Average!H432-Average!H495</f>
        <v>#VALUE!</v>
      </c>
      <c r="I432" s="16" t="e">
        <f>Average!I432-Average!I495</f>
        <v>#VALUE!</v>
      </c>
      <c r="J432" s="16" t="e">
        <f>Average!J432-Average!J495</f>
        <v>#VALUE!</v>
      </c>
      <c r="K432" s="16" t="e">
        <f>Average!K432-Average!K495</f>
        <v>#VALUE!</v>
      </c>
      <c r="L432" s="16" t="e">
        <f>Average!L432-Average!L495</f>
        <v>#VALUE!</v>
      </c>
      <c r="M432" s="16" t="e">
        <f>Average!M432-Average!M495</f>
        <v>#VALUE!</v>
      </c>
      <c r="N432" s="16" t="e">
        <f>Average!N432-Average!N495</f>
        <v>#VALUE!</v>
      </c>
    </row>
    <row r="433" spans="1:14" x14ac:dyDescent="0.2">
      <c r="A433" s="16">
        <f>Average!A433</f>
        <v>427</v>
      </c>
      <c r="B433" s="17" t="str">
        <f>Average!B433</f>
        <v>Tropomyosin 3</v>
      </c>
      <c r="C433" s="16" t="e">
        <f>Average!C433-Average!C495</f>
        <v>#VALUE!</v>
      </c>
      <c r="D433" s="16" t="e">
        <f>Average!D433-Average!D495</f>
        <v>#VALUE!</v>
      </c>
      <c r="E433" s="16" t="e">
        <f>Average!E433-Average!E495</f>
        <v>#VALUE!</v>
      </c>
      <c r="F433" s="16" t="e">
        <f>Average!F433-Average!F495</f>
        <v>#VALUE!</v>
      </c>
      <c r="G433" s="16" t="e">
        <f>Average!G433-Average!G495</f>
        <v>#VALUE!</v>
      </c>
      <c r="H433" s="16" t="e">
        <f>Average!H433-Average!H495</f>
        <v>#VALUE!</v>
      </c>
      <c r="I433" s="16" t="e">
        <f>Average!I433-Average!I495</f>
        <v>#VALUE!</v>
      </c>
      <c r="J433" s="16" t="e">
        <f>Average!J433-Average!J495</f>
        <v>#VALUE!</v>
      </c>
      <c r="K433" s="16" t="e">
        <f>Average!K433-Average!K495</f>
        <v>#VALUE!</v>
      </c>
      <c r="L433" s="16" t="e">
        <f>Average!L433-Average!L495</f>
        <v>#VALUE!</v>
      </c>
      <c r="M433" s="16" t="e">
        <f>Average!M433-Average!M495</f>
        <v>#VALUE!</v>
      </c>
      <c r="N433" s="16" t="e">
        <f>Average!N433-Average!N495</f>
        <v>#VALUE!</v>
      </c>
    </row>
    <row r="434" spans="1:14" x14ac:dyDescent="0.2">
      <c r="A434" s="16">
        <f>Average!A434</f>
        <v>428</v>
      </c>
      <c r="B434" s="17" t="str">
        <f>Average!B434</f>
        <v>TRP-1</v>
      </c>
      <c r="C434" s="16" t="e">
        <f>Average!C434-Average!C495</f>
        <v>#VALUE!</v>
      </c>
      <c r="D434" s="16" t="e">
        <f>Average!D434-Average!D495</f>
        <v>#VALUE!</v>
      </c>
      <c r="E434" s="16" t="e">
        <f>Average!E434-Average!E495</f>
        <v>#VALUE!</v>
      </c>
      <c r="F434" s="16" t="e">
        <f>Average!F434-Average!F495</f>
        <v>#VALUE!</v>
      </c>
      <c r="G434" s="16" t="e">
        <f>Average!G434-Average!G495</f>
        <v>#VALUE!</v>
      </c>
      <c r="H434" s="16" t="e">
        <f>Average!H434-Average!H495</f>
        <v>#VALUE!</v>
      </c>
      <c r="I434" s="16" t="e">
        <f>Average!I434-Average!I495</f>
        <v>#VALUE!</v>
      </c>
      <c r="J434" s="16" t="e">
        <f>Average!J434-Average!J495</f>
        <v>#VALUE!</v>
      </c>
      <c r="K434" s="16" t="e">
        <f>Average!K434-Average!K495</f>
        <v>#VALUE!</v>
      </c>
      <c r="L434" s="16" t="e">
        <f>Average!L434-Average!L495</f>
        <v>#VALUE!</v>
      </c>
      <c r="M434" s="16" t="e">
        <f>Average!M434-Average!M495</f>
        <v>#VALUE!</v>
      </c>
      <c r="N434" s="16" t="e">
        <f>Average!N434-Average!N495</f>
        <v>#VALUE!</v>
      </c>
    </row>
    <row r="435" spans="1:14" x14ac:dyDescent="0.2">
      <c r="A435" s="16">
        <f>Average!A435</f>
        <v>429</v>
      </c>
      <c r="B435" s="17" t="str">
        <f>Average!B435</f>
        <v>TRPS1</v>
      </c>
      <c r="C435" s="16" t="e">
        <f>Average!C435-Average!C495</f>
        <v>#VALUE!</v>
      </c>
      <c r="D435" s="16" t="e">
        <f>Average!D435-Average!D495</f>
        <v>#VALUE!</v>
      </c>
      <c r="E435" s="16" t="e">
        <f>Average!E435-Average!E495</f>
        <v>#VALUE!</v>
      </c>
      <c r="F435" s="16" t="e">
        <f>Average!F435-Average!F495</f>
        <v>#VALUE!</v>
      </c>
      <c r="G435" s="16" t="e">
        <f>Average!G435-Average!G495</f>
        <v>#VALUE!</v>
      </c>
      <c r="H435" s="16" t="e">
        <f>Average!H435-Average!H495</f>
        <v>#VALUE!</v>
      </c>
      <c r="I435" s="16" t="e">
        <f>Average!I435-Average!I495</f>
        <v>#VALUE!</v>
      </c>
      <c r="J435" s="16" t="e">
        <f>Average!J435-Average!J495</f>
        <v>#VALUE!</v>
      </c>
      <c r="K435" s="16" t="e">
        <f>Average!K435-Average!K495</f>
        <v>#VALUE!</v>
      </c>
      <c r="L435" s="16" t="e">
        <f>Average!L435-Average!L495</f>
        <v>#VALUE!</v>
      </c>
      <c r="M435" s="16" t="e">
        <f>Average!M435-Average!M495</f>
        <v>#VALUE!</v>
      </c>
      <c r="N435" s="16" t="e">
        <f>Average!N435-Average!N495</f>
        <v>#VALUE!</v>
      </c>
    </row>
    <row r="436" spans="1:14" x14ac:dyDescent="0.2">
      <c r="A436" s="16">
        <f>Average!A436</f>
        <v>430</v>
      </c>
      <c r="B436" s="17" t="str">
        <f>Average!B436</f>
        <v>Trypsinogeb-2</v>
      </c>
      <c r="C436" s="16" t="e">
        <f>Average!C436-Average!C495</f>
        <v>#VALUE!</v>
      </c>
      <c r="D436" s="16" t="e">
        <f>Average!D436-Average!D495</f>
        <v>#VALUE!</v>
      </c>
      <c r="E436" s="16" t="e">
        <f>Average!E436-Average!E495</f>
        <v>#VALUE!</v>
      </c>
      <c r="F436" s="16" t="e">
        <f>Average!F436-Average!F495</f>
        <v>#VALUE!</v>
      </c>
      <c r="G436" s="16" t="e">
        <f>Average!G436-Average!G495</f>
        <v>#VALUE!</v>
      </c>
      <c r="H436" s="16" t="e">
        <f>Average!H436-Average!H495</f>
        <v>#VALUE!</v>
      </c>
      <c r="I436" s="16" t="e">
        <f>Average!I436-Average!I495</f>
        <v>#VALUE!</v>
      </c>
      <c r="J436" s="16" t="e">
        <f>Average!J436-Average!J495</f>
        <v>#VALUE!</v>
      </c>
      <c r="K436" s="16" t="e">
        <f>Average!K436-Average!K495</f>
        <v>#VALUE!</v>
      </c>
      <c r="L436" s="16" t="e">
        <f>Average!L436-Average!L495</f>
        <v>#VALUE!</v>
      </c>
      <c r="M436" s="16" t="e">
        <f>Average!M436-Average!M495</f>
        <v>#VALUE!</v>
      </c>
      <c r="N436" s="16" t="e">
        <f>Average!N436-Average!N495</f>
        <v>#VALUE!</v>
      </c>
    </row>
    <row r="437" spans="1:14" x14ac:dyDescent="0.2">
      <c r="A437" s="16">
        <f>Average!A437</f>
        <v>431</v>
      </c>
      <c r="B437" s="17" t="str">
        <f>Average!B437</f>
        <v xml:space="preserve">TSR2 </v>
      </c>
      <c r="C437" s="16" t="e">
        <f>Average!C437-Average!C495</f>
        <v>#VALUE!</v>
      </c>
      <c r="D437" s="16" t="e">
        <f>Average!D437-Average!D495</f>
        <v>#VALUE!</v>
      </c>
      <c r="E437" s="16" t="e">
        <f>Average!E437-Average!E495</f>
        <v>#VALUE!</v>
      </c>
      <c r="F437" s="16" t="e">
        <f>Average!F437-Average!F495</f>
        <v>#VALUE!</v>
      </c>
      <c r="G437" s="16" t="e">
        <f>Average!G437-Average!G495</f>
        <v>#VALUE!</v>
      </c>
      <c r="H437" s="16" t="e">
        <f>Average!H437-Average!H495</f>
        <v>#VALUE!</v>
      </c>
      <c r="I437" s="16" t="e">
        <f>Average!I437-Average!I495</f>
        <v>#VALUE!</v>
      </c>
      <c r="J437" s="16" t="e">
        <f>Average!J437-Average!J495</f>
        <v>#VALUE!</v>
      </c>
      <c r="K437" s="16" t="e">
        <f>Average!K437-Average!K495</f>
        <v>#VALUE!</v>
      </c>
      <c r="L437" s="16" t="e">
        <f>Average!L437-Average!L495</f>
        <v>#VALUE!</v>
      </c>
      <c r="M437" s="16" t="e">
        <f>Average!M437-Average!M495</f>
        <v>#VALUE!</v>
      </c>
      <c r="N437" s="16" t="e">
        <f>Average!N437-Average!N495</f>
        <v>#VALUE!</v>
      </c>
    </row>
    <row r="438" spans="1:14" x14ac:dyDescent="0.2">
      <c r="A438" s="16">
        <f>Average!A438</f>
        <v>432</v>
      </c>
      <c r="B438" s="17" t="str">
        <f>Average!B438</f>
        <v>TTC3</v>
      </c>
      <c r="C438" s="16" t="e">
        <f>Average!C438-Average!C495</f>
        <v>#VALUE!</v>
      </c>
      <c r="D438" s="16" t="e">
        <f>Average!D438-Average!D495</f>
        <v>#VALUE!</v>
      </c>
      <c r="E438" s="16" t="e">
        <f>Average!E438-Average!E495</f>
        <v>#VALUE!</v>
      </c>
      <c r="F438" s="16" t="e">
        <f>Average!F438-Average!F495</f>
        <v>#VALUE!</v>
      </c>
      <c r="G438" s="16" t="e">
        <f>Average!G438-Average!G495</f>
        <v>#VALUE!</v>
      </c>
      <c r="H438" s="16" t="e">
        <f>Average!H438-Average!H495</f>
        <v>#VALUE!</v>
      </c>
      <c r="I438" s="16" t="e">
        <f>Average!I438-Average!I495</f>
        <v>#VALUE!</v>
      </c>
      <c r="J438" s="16" t="e">
        <f>Average!J438-Average!J495</f>
        <v>#VALUE!</v>
      </c>
      <c r="K438" s="16" t="e">
        <f>Average!K438-Average!K495</f>
        <v>#VALUE!</v>
      </c>
      <c r="L438" s="16" t="e">
        <f>Average!L438-Average!L495</f>
        <v>#VALUE!</v>
      </c>
      <c r="M438" s="16" t="e">
        <f>Average!M438-Average!M495</f>
        <v>#VALUE!</v>
      </c>
      <c r="N438" s="16" t="e">
        <f>Average!N438-Average!N495</f>
        <v>#VALUE!</v>
      </c>
    </row>
    <row r="439" spans="1:14" x14ac:dyDescent="0.2">
      <c r="A439" s="16">
        <f>Average!A439</f>
        <v>433</v>
      </c>
      <c r="B439" s="17" t="str">
        <f>Average!B439</f>
        <v xml:space="preserve">TTF1 </v>
      </c>
      <c r="C439" s="16" t="e">
        <f>Average!C439-Average!C495</f>
        <v>#VALUE!</v>
      </c>
      <c r="D439" s="16" t="e">
        <f>Average!D439-Average!D495</f>
        <v>#VALUE!</v>
      </c>
      <c r="E439" s="16" t="e">
        <f>Average!E439-Average!E495</f>
        <v>#VALUE!</v>
      </c>
      <c r="F439" s="16" t="e">
        <f>Average!F439-Average!F495</f>
        <v>#VALUE!</v>
      </c>
      <c r="G439" s="16" t="e">
        <f>Average!G439-Average!G495</f>
        <v>#VALUE!</v>
      </c>
      <c r="H439" s="16" t="e">
        <f>Average!H439-Average!H495</f>
        <v>#VALUE!</v>
      </c>
      <c r="I439" s="16" t="e">
        <f>Average!I439-Average!I495</f>
        <v>#VALUE!</v>
      </c>
      <c r="J439" s="16" t="e">
        <f>Average!J439-Average!J495</f>
        <v>#VALUE!</v>
      </c>
      <c r="K439" s="16" t="e">
        <f>Average!K439-Average!K495</f>
        <v>#VALUE!</v>
      </c>
      <c r="L439" s="16" t="e">
        <f>Average!L439-Average!L495</f>
        <v>#VALUE!</v>
      </c>
      <c r="M439" s="16" t="e">
        <f>Average!M439-Average!M495</f>
        <v>#VALUE!</v>
      </c>
      <c r="N439" s="16" t="e">
        <f>Average!N439-Average!N495</f>
        <v>#VALUE!</v>
      </c>
    </row>
    <row r="440" spans="1:14" x14ac:dyDescent="0.2">
      <c r="A440" s="16">
        <f>Average!A440</f>
        <v>434</v>
      </c>
      <c r="B440" s="17" t="str">
        <f>Average!B440</f>
        <v>TUBA6</v>
      </c>
      <c r="C440" s="16" t="e">
        <f>Average!C440-Average!C495</f>
        <v>#VALUE!</v>
      </c>
      <c r="D440" s="16" t="e">
        <f>Average!D440-Average!D495</f>
        <v>#VALUE!</v>
      </c>
      <c r="E440" s="16" t="e">
        <f>Average!E440-Average!E495</f>
        <v>#VALUE!</v>
      </c>
      <c r="F440" s="16" t="e">
        <f>Average!F440-Average!F495</f>
        <v>#VALUE!</v>
      </c>
      <c r="G440" s="16" t="e">
        <f>Average!G440-Average!G495</f>
        <v>#VALUE!</v>
      </c>
      <c r="H440" s="16" t="e">
        <f>Average!H440-Average!H495</f>
        <v>#VALUE!</v>
      </c>
      <c r="I440" s="16" t="e">
        <f>Average!I440-Average!I495</f>
        <v>#VALUE!</v>
      </c>
      <c r="J440" s="16" t="e">
        <f>Average!J440-Average!J495</f>
        <v>#VALUE!</v>
      </c>
      <c r="K440" s="16" t="e">
        <f>Average!K440-Average!K495</f>
        <v>#VALUE!</v>
      </c>
      <c r="L440" s="16" t="e">
        <f>Average!L440-Average!L495</f>
        <v>#VALUE!</v>
      </c>
      <c r="M440" s="16" t="e">
        <f>Average!M440-Average!M495</f>
        <v>#VALUE!</v>
      </c>
      <c r="N440" s="16" t="e">
        <f>Average!N440-Average!N495</f>
        <v>#VALUE!</v>
      </c>
    </row>
    <row r="441" spans="1:14" x14ac:dyDescent="0.2">
      <c r="A441" s="16">
        <f>Average!A441</f>
        <v>435</v>
      </c>
      <c r="B441" s="17" t="str">
        <f>Average!B441</f>
        <v>TWF2</v>
      </c>
      <c r="C441" s="16" t="e">
        <f>Average!C441-Average!C495</f>
        <v>#VALUE!</v>
      </c>
      <c r="D441" s="16" t="e">
        <f>Average!D441-Average!D495</f>
        <v>#VALUE!</v>
      </c>
      <c r="E441" s="16" t="e">
        <f>Average!E441-Average!E495</f>
        <v>#VALUE!</v>
      </c>
      <c r="F441" s="16" t="e">
        <f>Average!F441-Average!F495</f>
        <v>#VALUE!</v>
      </c>
      <c r="G441" s="16" t="e">
        <f>Average!G441-Average!G495</f>
        <v>#VALUE!</v>
      </c>
      <c r="H441" s="16" t="e">
        <f>Average!H441-Average!H495</f>
        <v>#VALUE!</v>
      </c>
      <c r="I441" s="16" t="e">
        <f>Average!I441-Average!I495</f>
        <v>#VALUE!</v>
      </c>
      <c r="J441" s="16" t="e">
        <f>Average!J441-Average!J495</f>
        <v>#VALUE!</v>
      </c>
      <c r="K441" s="16" t="e">
        <f>Average!K441-Average!K495</f>
        <v>#VALUE!</v>
      </c>
      <c r="L441" s="16" t="e">
        <f>Average!L441-Average!L495</f>
        <v>#VALUE!</v>
      </c>
      <c r="M441" s="16" t="e">
        <f>Average!M441-Average!M495</f>
        <v>#VALUE!</v>
      </c>
      <c r="N441" s="16" t="e">
        <f>Average!N441-Average!N495</f>
        <v>#VALUE!</v>
      </c>
    </row>
    <row r="442" spans="1:14" x14ac:dyDescent="0.2">
      <c r="A442" s="16">
        <f>Average!A442</f>
        <v>436</v>
      </c>
      <c r="B442" s="17" t="str">
        <f>Average!B442</f>
        <v xml:space="preserve">TXNDC15 </v>
      </c>
      <c r="C442" s="16" t="e">
        <f>Average!C442-Average!C495</f>
        <v>#VALUE!</v>
      </c>
      <c r="D442" s="16" t="e">
        <f>Average!D442-Average!D495</f>
        <v>#VALUE!</v>
      </c>
      <c r="E442" s="16" t="e">
        <f>Average!E442-Average!E495</f>
        <v>#VALUE!</v>
      </c>
      <c r="F442" s="16" t="e">
        <f>Average!F442-Average!F495</f>
        <v>#VALUE!</v>
      </c>
      <c r="G442" s="16" t="e">
        <f>Average!G442-Average!G495</f>
        <v>#VALUE!</v>
      </c>
      <c r="H442" s="16" t="e">
        <f>Average!H442-Average!H495</f>
        <v>#VALUE!</v>
      </c>
      <c r="I442" s="16" t="e">
        <f>Average!I442-Average!I495</f>
        <v>#VALUE!</v>
      </c>
      <c r="J442" s="16" t="e">
        <f>Average!J442-Average!J495</f>
        <v>#VALUE!</v>
      </c>
      <c r="K442" s="16" t="e">
        <f>Average!K442-Average!K495</f>
        <v>#VALUE!</v>
      </c>
      <c r="L442" s="16" t="e">
        <f>Average!L442-Average!L495</f>
        <v>#VALUE!</v>
      </c>
      <c r="M442" s="16" t="e">
        <f>Average!M442-Average!M495</f>
        <v>#VALUE!</v>
      </c>
      <c r="N442" s="16" t="e">
        <f>Average!N442-Average!N495</f>
        <v>#VALUE!</v>
      </c>
    </row>
    <row r="443" spans="1:14" x14ac:dyDescent="0.2">
      <c r="A443" s="16">
        <f>Average!A443</f>
        <v>437</v>
      </c>
      <c r="B443" s="17" t="str">
        <f>Average!B443</f>
        <v>TXNDC4</v>
      </c>
      <c r="C443" s="16" t="e">
        <f>Average!C443-Average!C495</f>
        <v>#VALUE!</v>
      </c>
      <c r="D443" s="16" t="e">
        <f>Average!D443-Average!D495</f>
        <v>#VALUE!</v>
      </c>
      <c r="E443" s="16" t="e">
        <f>Average!E443-Average!E495</f>
        <v>#VALUE!</v>
      </c>
      <c r="F443" s="16" t="e">
        <f>Average!F443-Average!F495</f>
        <v>#VALUE!</v>
      </c>
      <c r="G443" s="16" t="e">
        <f>Average!G443-Average!G495</f>
        <v>#VALUE!</v>
      </c>
      <c r="H443" s="16" t="e">
        <f>Average!H443-Average!H495</f>
        <v>#VALUE!</v>
      </c>
      <c r="I443" s="16" t="e">
        <f>Average!I443-Average!I495</f>
        <v>#VALUE!</v>
      </c>
      <c r="J443" s="16" t="e">
        <f>Average!J443-Average!J495</f>
        <v>#VALUE!</v>
      </c>
      <c r="K443" s="16" t="e">
        <f>Average!K443-Average!K495</f>
        <v>#VALUE!</v>
      </c>
      <c r="L443" s="16" t="e">
        <f>Average!L443-Average!L495</f>
        <v>#VALUE!</v>
      </c>
      <c r="M443" s="16" t="e">
        <f>Average!M443-Average!M495</f>
        <v>#VALUE!</v>
      </c>
      <c r="N443" s="16" t="e">
        <f>Average!N443-Average!N495</f>
        <v>#VALUE!</v>
      </c>
    </row>
    <row r="444" spans="1:14" x14ac:dyDescent="0.2">
      <c r="A444" s="16">
        <f>Average!A444</f>
        <v>438</v>
      </c>
      <c r="B444" s="17" t="str">
        <f>Average!B444</f>
        <v>TXNDC5</v>
      </c>
      <c r="C444" s="16" t="e">
        <f>Average!C444-Average!C495</f>
        <v>#VALUE!</v>
      </c>
      <c r="D444" s="16" t="e">
        <f>Average!D444-Average!D495</f>
        <v>#VALUE!</v>
      </c>
      <c r="E444" s="16" t="e">
        <f>Average!E444-Average!E495</f>
        <v>#VALUE!</v>
      </c>
      <c r="F444" s="16" t="e">
        <f>Average!F444-Average!F495</f>
        <v>#VALUE!</v>
      </c>
      <c r="G444" s="16" t="e">
        <f>Average!G444-Average!G495</f>
        <v>#VALUE!</v>
      </c>
      <c r="H444" s="16" t="e">
        <f>Average!H444-Average!H495</f>
        <v>#VALUE!</v>
      </c>
      <c r="I444" s="16" t="e">
        <f>Average!I444-Average!I495</f>
        <v>#VALUE!</v>
      </c>
      <c r="J444" s="16" t="e">
        <f>Average!J444-Average!J495</f>
        <v>#VALUE!</v>
      </c>
      <c r="K444" s="16" t="e">
        <f>Average!K444-Average!K495</f>
        <v>#VALUE!</v>
      </c>
      <c r="L444" s="16" t="e">
        <f>Average!L444-Average!L495</f>
        <v>#VALUE!</v>
      </c>
      <c r="M444" s="16" t="e">
        <f>Average!M444-Average!M495</f>
        <v>#VALUE!</v>
      </c>
      <c r="N444" s="16" t="e">
        <f>Average!N444-Average!N495</f>
        <v>#VALUE!</v>
      </c>
    </row>
    <row r="445" spans="1:14" x14ac:dyDescent="0.2">
      <c r="A445" s="16">
        <f>Average!A445</f>
        <v>439</v>
      </c>
      <c r="B445" s="17" t="str">
        <f>Average!B445</f>
        <v xml:space="preserve">TXNRD2 </v>
      </c>
      <c r="C445" s="16" t="e">
        <f>Average!C445-Average!C495</f>
        <v>#VALUE!</v>
      </c>
      <c r="D445" s="16" t="e">
        <f>Average!D445-Average!D495</f>
        <v>#VALUE!</v>
      </c>
      <c r="E445" s="16" t="e">
        <f>Average!E445-Average!E495</f>
        <v>#VALUE!</v>
      </c>
      <c r="F445" s="16" t="e">
        <f>Average!F445-Average!F495</f>
        <v>#VALUE!</v>
      </c>
      <c r="G445" s="16" t="e">
        <f>Average!G445-Average!G495</f>
        <v>#VALUE!</v>
      </c>
      <c r="H445" s="16" t="e">
        <f>Average!H445-Average!H495</f>
        <v>#VALUE!</v>
      </c>
      <c r="I445" s="16" t="e">
        <f>Average!I445-Average!I495</f>
        <v>#VALUE!</v>
      </c>
      <c r="J445" s="16" t="e">
        <f>Average!J445-Average!J495</f>
        <v>#VALUE!</v>
      </c>
      <c r="K445" s="16" t="e">
        <f>Average!K445-Average!K495</f>
        <v>#VALUE!</v>
      </c>
      <c r="L445" s="16" t="e">
        <f>Average!L445-Average!L495</f>
        <v>#VALUE!</v>
      </c>
      <c r="M445" s="16" t="e">
        <f>Average!M445-Average!M495</f>
        <v>#VALUE!</v>
      </c>
      <c r="N445" s="16" t="e">
        <f>Average!N445-Average!N495</f>
        <v>#VALUE!</v>
      </c>
    </row>
    <row r="446" spans="1:14" x14ac:dyDescent="0.2">
      <c r="A446" s="16">
        <f>Average!A446</f>
        <v>440</v>
      </c>
      <c r="B446" s="17" t="str">
        <f>Average!B446</f>
        <v>UBA1</v>
      </c>
      <c r="C446" s="16" t="e">
        <f>Average!C446-Average!C495</f>
        <v>#VALUE!</v>
      </c>
      <c r="D446" s="16" t="e">
        <f>Average!D446-Average!D495</f>
        <v>#VALUE!</v>
      </c>
      <c r="E446" s="16" t="e">
        <f>Average!E446-Average!E495</f>
        <v>#VALUE!</v>
      </c>
      <c r="F446" s="16" t="e">
        <f>Average!F446-Average!F495</f>
        <v>#VALUE!</v>
      </c>
      <c r="G446" s="16" t="e">
        <f>Average!G446-Average!G495</f>
        <v>#VALUE!</v>
      </c>
      <c r="H446" s="16" t="e">
        <f>Average!H446-Average!H495</f>
        <v>#VALUE!</v>
      </c>
      <c r="I446" s="16" t="e">
        <f>Average!I446-Average!I495</f>
        <v>#VALUE!</v>
      </c>
      <c r="J446" s="16" t="e">
        <f>Average!J446-Average!J495</f>
        <v>#VALUE!</v>
      </c>
      <c r="K446" s="16" t="e">
        <f>Average!K446-Average!K495</f>
        <v>#VALUE!</v>
      </c>
      <c r="L446" s="16" t="e">
        <f>Average!L446-Average!L495</f>
        <v>#VALUE!</v>
      </c>
      <c r="M446" s="16" t="e">
        <f>Average!M446-Average!M495</f>
        <v>#VALUE!</v>
      </c>
      <c r="N446" s="16" t="e">
        <f>Average!N446-Average!N495</f>
        <v>#VALUE!</v>
      </c>
    </row>
    <row r="447" spans="1:14" x14ac:dyDescent="0.2">
      <c r="A447" s="16">
        <f>Average!A447</f>
        <v>441</v>
      </c>
      <c r="B447" s="17" t="str">
        <f>Average!B447</f>
        <v xml:space="preserve">UBE2D3 </v>
      </c>
      <c r="C447" s="16" t="e">
        <f>Average!C447-Average!C495</f>
        <v>#VALUE!</v>
      </c>
      <c r="D447" s="16" t="e">
        <f>Average!D447-Average!D495</f>
        <v>#VALUE!</v>
      </c>
      <c r="E447" s="16" t="e">
        <f>Average!E447-Average!E495</f>
        <v>#VALUE!</v>
      </c>
      <c r="F447" s="16" t="e">
        <f>Average!F447-Average!F495</f>
        <v>#VALUE!</v>
      </c>
      <c r="G447" s="16" t="e">
        <f>Average!G447-Average!G495</f>
        <v>#VALUE!</v>
      </c>
      <c r="H447" s="16" t="e">
        <f>Average!H447-Average!H495</f>
        <v>#VALUE!</v>
      </c>
      <c r="I447" s="16" t="e">
        <f>Average!I447-Average!I495</f>
        <v>#VALUE!</v>
      </c>
      <c r="J447" s="16" t="e">
        <f>Average!J447-Average!J495</f>
        <v>#VALUE!</v>
      </c>
      <c r="K447" s="16" t="e">
        <f>Average!K447-Average!K495</f>
        <v>#VALUE!</v>
      </c>
      <c r="L447" s="16" t="e">
        <f>Average!L447-Average!L495</f>
        <v>#VALUE!</v>
      </c>
      <c r="M447" s="16" t="e">
        <f>Average!M447-Average!M495</f>
        <v>#VALUE!</v>
      </c>
      <c r="N447" s="16" t="e">
        <f>Average!N447-Average!N495</f>
        <v>#VALUE!</v>
      </c>
    </row>
    <row r="448" spans="1:14" x14ac:dyDescent="0.2">
      <c r="A448" s="16">
        <f>Average!A448</f>
        <v>442</v>
      </c>
      <c r="B448" s="17" t="str">
        <f>Average!B448</f>
        <v xml:space="preserve">Ube2L3 </v>
      </c>
      <c r="C448" s="16" t="e">
        <f>Average!C448-Average!C495</f>
        <v>#VALUE!</v>
      </c>
      <c r="D448" s="16" t="e">
        <f>Average!D448-Average!D495</f>
        <v>#VALUE!</v>
      </c>
      <c r="E448" s="16" t="e">
        <f>Average!E448-Average!E495</f>
        <v>#VALUE!</v>
      </c>
      <c r="F448" s="16" t="e">
        <f>Average!F448-Average!F495</f>
        <v>#VALUE!</v>
      </c>
      <c r="G448" s="16" t="e">
        <f>Average!G448-Average!G495</f>
        <v>#VALUE!</v>
      </c>
      <c r="H448" s="16" t="e">
        <f>Average!H448-Average!H495</f>
        <v>#VALUE!</v>
      </c>
      <c r="I448" s="16" t="e">
        <f>Average!I448-Average!I495</f>
        <v>#VALUE!</v>
      </c>
      <c r="J448" s="16" t="e">
        <f>Average!J448-Average!J495</f>
        <v>#VALUE!</v>
      </c>
      <c r="K448" s="16" t="e">
        <f>Average!K448-Average!K495</f>
        <v>#VALUE!</v>
      </c>
      <c r="L448" s="16" t="e">
        <f>Average!L448-Average!L495</f>
        <v>#VALUE!</v>
      </c>
      <c r="M448" s="16" t="e">
        <f>Average!M448-Average!M495</f>
        <v>#VALUE!</v>
      </c>
      <c r="N448" s="16" t="e">
        <f>Average!N448-Average!N495</f>
        <v>#VALUE!</v>
      </c>
    </row>
    <row r="449" spans="1:14" x14ac:dyDescent="0.2">
      <c r="A449" s="16">
        <f>Average!A449</f>
        <v>443</v>
      </c>
      <c r="B449" s="17" t="str">
        <f>Average!B449</f>
        <v>UBE2N/Ubc13</v>
      </c>
      <c r="C449" s="16" t="e">
        <f>Average!C449-Average!C495</f>
        <v>#VALUE!</v>
      </c>
      <c r="D449" s="16" t="e">
        <f>Average!D449-Average!D495</f>
        <v>#VALUE!</v>
      </c>
      <c r="E449" s="16" t="e">
        <f>Average!E449-Average!E495</f>
        <v>#VALUE!</v>
      </c>
      <c r="F449" s="16" t="e">
        <f>Average!F449-Average!F495</f>
        <v>#VALUE!</v>
      </c>
      <c r="G449" s="16" t="e">
        <f>Average!G449-Average!G495</f>
        <v>#VALUE!</v>
      </c>
      <c r="H449" s="16" t="e">
        <f>Average!H449-Average!H495</f>
        <v>#VALUE!</v>
      </c>
      <c r="I449" s="16" t="e">
        <f>Average!I449-Average!I495</f>
        <v>#VALUE!</v>
      </c>
      <c r="J449" s="16" t="e">
        <f>Average!J449-Average!J495</f>
        <v>#VALUE!</v>
      </c>
      <c r="K449" s="16" t="e">
        <f>Average!K449-Average!K495</f>
        <v>#VALUE!</v>
      </c>
      <c r="L449" s="16" t="e">
        <f>Average!L449-Average!L495</f>
        <v>#VALUE!</v>
      </c>
      <c r="M449" s="16" t="e">
        <f>Average!M449-Average!M495</f>
        <v>#VALUE!</v>
      </c>
      <c r="N449" s="16" t="e">
        <f>Average!N449-Average!N495</f>
        <v>#VALUE!</v>
      </c>
    </row>
    <row r="450" spans="1:14" x14ac:dyDescent="0.2">
      <c r="A450" s="16">
        <f>Average!A450</f>
        <v>444</v>
      </c>
      <c r="B450" s="17" t="str">
        <f>Average!B450</f>
        <v>UCH-L1</v>
      </c>
      <c r="C450" s="16" t="e">
        <f>Average!C450-Average!C495</f>
        <v>#VALUE!</v>
      </c>
      <c r="D450" s="16" t="e">
        <f>Average!D450-Average!D495</f>
        <v>#VALUE!</v>
      </c>
      <c r="E450" s="16" t="e">
        <f>Average!E450-Average!E495</f>
        <v>#VALUE!</v>
      </c>
      <c r="F450" s="16" t="e">
        <f>Average!F450-Average!F495</f>
        <v>#VALUE!</v>
      </c>
      <c r="G450" s="16" t="e">
        <f>Average!G450-Average!G495</f>
        <v>#VALUE!</v>
      </c>
      <c r="H450" s="16" t="e">
        <f>Average!H450-Average!H495</f>
        <v>#VALUE!</v>
      </c>
      <c r="I450" s="16" t="e">
        <f>Average!I450-Average!I495</f>
        <v>#VALUE!</v>
      </c>
      <c r="J450" s="16" t="e">
        <f>Average!J450-Average!J495</f>
        <v>#VALUE!</v>
      </c>
      <c r="K450" s="16" t="e">
        <f>Average!K450-Average!K495</f>
        <v>#VALUE!</v>
      </c>
      <c r="L450" s="16" t="e">
        <f>Average!L450-Average!L495</f>
        <v>#VALUE!</v>
      </c>
      <c r="M450" s="16" t="e">
        <f>Average!M450-Average!M495</f>
        <v>#VALUE!</v>
      </c>
      <c r="N450" s="16" t="e">
        <f>Average!N450-Average!N495</f>
        <v>#VALUE!</v>
      </c>
    </row>
    <row r="451" spans="1:14" x14ac:dyDescent="0.2">
      <c r="A451" s="16">
        <f>Average!A451</f>
        <v>445</v>
      </c>
      <c r="B451" s="17" t="str">
        <f>Average!B451</f>
        <v>UFM 1</v>
      </c>
      <c r="C451" s="16" t="e">
        <f>Average!C451-Average!C495</f>
        <v>#VALUE!</v>
      </c>
      <c r="D451" s="16" t="e">
        <f>Average!D451-Average!D495</f>
        <v>#VALUE!</v>
      </c>
      <c r="E451" s="16" t="e">
        <f>Average!E451-Average!E495</f>
        <v>#VALUE!</v>
      </c>
      <c r="F451" s="16" t="e">
        <f>Average!F451-Average!F495</f>
        <v>#VALUE!</v>
      </c>
      <c r="G451" s="16" t="e">
        <f>Average!G451-Average!G495</f>
        <v>#VALUE!</v>
      </c>
      <c r="H451" s="16" t="e">
        <f>Average!H451-Average!H495</f>
        <v>#VALUE!</v>
      </c>
      <c r="I451" s="16" t="e">
        <f>Average!I451-Average!I495</f>
        <v>#VALUE!</v>
      </c>
      <c r="J451" s="16" t="e">
        <f>Average!J451-Average!J495</f>
        <v>#VALUE!</v>
      </c>
      <c r="K451" s="16" t="e">
        <f>Average!K451-Average!K495</f>
        <v>#VALUE!</v>
      </c>
      <c r="L451" s="16" t="e">
        <f>Average!L451-Average!L495</f>
        <v>#VALUE!</v>
      </c>
      <c r="M451" s="16" t="e">
        <f>Average!M451-Average!M495</f>
        <v>#VALUE!</v>
      </c>
      <c r="N451" s="16" t="e">
        <f>Average!N451-Average!N495</f>
        <v>#VALUE!</v>
      </c>
    </row>
    <row r="452" spans="1:14" x14ac:dyDescent="0.2">
      <c r="A452" s="16">
        <f>Average!A452</f>
        <v>446</v>
      </c>
      <c r="B452" s="17" t="str">
        <f>Average!B452</f>
        <v xml:space="preserve">UGGT </v>
      </c>
      <c r="C452" s="16" t="e">
        <f>Average!C452-Average!C495</f>
        <v>#VALUE!</v>
      </c>
      <c r="D452" s="16" t="e">
        <f>Average!D452-Average!D495</f>
        <v>#VALUE!</v>
      </c>
      <c r="E452" s="16" t="e">
        <f>Average!E452-Average!E495</f>
        <v>#VALUE!</v>
      </c>
      <c r="F452" s="16" t="e">
        <f>Average!F452-Average!F495</f>
        <v>#VALUE!</v>
      </c>
      <c r="G452" s="16" t="e">
        <f>Average!G452-Average!G495</f>
        <v>#VALUE!</v>
      </c>
      <c r="H452" s="16" t="e">
        <f>Average!H452-Average!H495</f>
        <v>#VALUE!</v>
      </c>
      <c r="I452" s="16" t="e">
        <f>Average!I452-Average!I495</f>
        <v>#VALUE!</v>
      </c>
      <c r="J452" s="16" t="e">
        <f>Average!J452-Average!J495</f>
        <v>#VALUE!</v>
      </c>
      <c r="K452" s="16" t="e">
        <f>Average!K452-Average!K495</f>
        <v>#VALUE!</v>
      </c>
      <c r="L452" s="16" t="e">
        <f>Average!L452-Average!L495</f>
        <v>#VALUE!</v>
      </c>
      <c r="M452" s="16" t="e">
        <f>Average!M452-Average!M495</f>
        <v>#VALUE!</v>
      </c>
      <c r="N452" s="16" t="e">
        <f>Average!N452-Average!N495</f>
        <v>#VALUE!</v>
      </c>
    </row>
    <row r="453" spans="1:14" x14ac:dyDescent="0.2">
      <c r="A453" s="16">
        <f>Average!A453</f>
        <v>447</v>
      </c>
      <c r="B453" s="17" t="str">
        <f>Average!B453</f>
        <v xml:space="preserve">UMP/CMP </v>
      </c>
      <c r="C453" s="16" t="e">
        <f>Average!C453-Average!C495</f>
        <v>#VALUE!</v>
      </c>
      <c r="D453" s="16" t="e">
        <f>Average!D453-Average!D495</f>
        <v>#VALUE!</v>
      </c>
      <c r="E453" s="16" t="e">
        <f>Average!E453-Average!E495</f>
        <v>#VALUE!</v>
      </c>
      <c r="F453" s="16" t="e">
        <f>Average!F453-Average!F495</f>
        <v>#VALUE!</v>
      </c>
      <c r="G453" s="16" t="e">
        <f>Average!G453-Average!G495</f>
        <v>#VALUE!</v>
      </c>
      <c r="H453" s="16" t="e">
        <f>Average!H453-Average!H495</f>
        <v>#VALUE!</v>
      </c>
      <c r="I453" s="16" t="e">
        <f>Average!I453-Average!I495</f>
        <v>#VALUE!</v>
      </c>
      <c r="J453" s="16" t="e">
        <f>Average!J453-Average!J495</f>
        <v>#VALUE!</v>
      </c>
      <c r="K453" s="16" t="e">
        <f>Average!K453-Average!K495</f>
        <v>#VALUE!</v>
      </c>
      <c r="L453" s="16" t="e">
        <f>Average!L453-Average!L495</f>
        <v>#VALUE!</v>
      </c>
      <c r="M453" s="16" t="e">
        <f>Average!M453-Average!M495</f>
        <v>#VALUE!</v>
      </c>
      <c r="N453" s="16" t="e">
        <f>Average!N453-Average!N495</f>
        <v>#VALUE!</v>
      </c>
    </row>
    <row r="454" spans="1:14" x14ac:dyDescent="0.2">
      <c r="A454" s="16">
        <f>Average!A454</f>
        <v>448</v>
      </c>
      <c r="B454" s="17" t="str">
        <f>Average!B454</f>
        <v>UNC13 Homolog D</v>
      </c>
      <c r="C454" s="16" t="e">
        <f>Average!C454-Average!C495</f>
        <v>#VALUE!</v>
      </c>
      <c r="D454" s="16" t="e">
        <f>Average!D454-Average!D495</f>
        <v>#VALUE!</v>
      </c>
      <c r="E454" s="16" t="e">
        <f>Average!E454-Average!E495</f>
        <v>#VALUE!</v>
      </c>
      <c r="F454" s="16" t="e">
        <f>Average!F454-Average!F495</f>
        <v>#VALUE!</v>
      </c>
      <c r="G454" s="16" t="e">
        <f>Average!G454-Average!G495</f>
        <v>#VALUE!</v>
      </c>
      <c r="H454" s="16" t="e">
        <f>Average!H454-Average!H495</f>
        <v>#VALUE!</v>
      </c>
      <c r="I454" s="16" t="e">
        <f>Average!I454-Average!I495</f>
        <v>#VALUE!</v>
      </c>
      <c r="J454" s="16" t="e">
        <f>Average!J454-Average!J495</f>
        <v>#VALUE!</v>
      </c>
      <c r="K454" s="16" t="e">
        <f>Average!K454-Average!K495</f>
        <v>#VALUE!</v>
      </c>
      <c r="L454" s="16" t="e">
        <f>Average!L454-Average!L495</f>
        <v>#VALUE!</v>
      </c>
      <c r="M454" s="16" t="e">
        <f>Average!M454-Average!M495</f>
        <v>#VALUE!</v>
      </c>
      <c r="N454" s="16" t="e">
        <f>Average!N454-Average!N495</f>
        <v>#VALUE!</v>
      </c>
    </row>
    <row r="455" spans="1:14" x14ac:dyDescent="0.2">
      <c r="A455" s="16">
        <f>Average!A455</f>
        <v>449</v>
      </c>
      <c r="B455" s="17" t="str">
        <f>Average!B455</f>
        <v>UNC45A</v>
      </c>
      <c r="C455" s="16" t="e">
        <f>Average!C455-Average!C495</f>
        <v>#VALUE!</v>
      </c>
      <c r="D455" s="16" t="e">
        <f>Average!D455-Average!D495</f>
        <v>#VALUE!</v>
      </c>
      <c r="E455" s="16" t="e">
        <f>Average!E455-Average!E495</f>
        <v>#VALUE!</v>
      </c>
      <c r="F455" s="16" t="e">
        <f>Average!F455-Average!F495</f>
        <v>#VALUE!</v>
      </c>
      <c r="G455" s="16" t="e">
        <f>Average!G455-Average!G495</f>
        <v>#VALUE!</v>
      </c>
      <c r="H455" s="16" t="e">
        <f>Average!H455-Average!H495</f>
        <v>#VALUE!</v>
      </c>
      <c r="I455" s="16" t="e">
        <f>Average!I455-Average!I495</f>
        <v>#VALUE!</v>
      </c>
      <c r="J455" s="16" t="e">
        <f>Average!J455-Average!J495</f>
        <v>#VALUE!</v>
      </c>
      <c r="K455" s="16" t="e">
        <f>Average!K455-Average!K495</f>
        <v>#VALUE!</v>
      </c>
      <c r="L455" s="16" t="e">
        <f>Average!L455-Average!L495</f>
        <v>#VALUE!</v>
      </c>
      <c r="M455" s="16" t="e">
        <f>Average!M455-Average!M495</f>
        <v>#VALUE!</v>
      </c>
      <c r="N455" s="16" t="e">
        <f>Average!N455-Average!N495</f>
        <v>#VALUE!</v>
      </c>
    </row>
    <row r="456" spans="1:14" x14ac:dyDescent="0.2">
      <c r="A456" s="16">
        <f>Average!A456</f>
        <v>450</v>
      </c>
      <c r="B456" s="17" t="str">
        <f>Average!B456</f>
        <v>UNC5H4</v>
      </c>
      <c r="C456" s="16" t="e">
        <f>Average!C456-Average!C495</f>
        <v>#VALUE!</v>
      </c>
      <c r="D456" s="16" t="e">
        <f>Average!D456-Average!D495</f>
        <v>#VALUE!</v>
      </c>
      <c r="E456" s="16" t="e">
        <f>Average!E456-Average!E495</f>
        <v>#VALUE!</v>
      </c>
      <c r="F456" s="16" t="e">
        <f>Average!F456-Average!F495</f>
        <v>#VALUE!</v>
      </c>
      <c r="G456" s="16" t="e">
        <f>Average!G456-Average!G495</f>
        <v>#VALUE!</v>
      </c>
      <c r="H456" s="16" t="e">
        <f>Average!H456-Average!H495</f>
        <v>#VALUE!</v>
      </c>
      <c r="I456" s="16" t="e">
        <f>Average!I456-Average!I495</f>
        <v>#VALUE!</v>
      </c>
      <c r="J456" s="16" t="e">
        <f>Average!J456-Average!J495</f>
        <v>#VALUE!</v>
      </c>
      <c r="K456" s="16" t="e">
        <f>Average!K456-Average!K495</f>
        <v>#VALUE!</v>
      </c>
      <c r="L456" s="16" t="e">
        <f>Average!L456-Average!L495</f>
        <v>#VALUE!</v>
      </c>
      <c r="M456" s="16" t="e">
        <f>Average!M456-Average!M495</f>
        <v>#VALUE!</v>
      </c>
      <c r="N456" s="16" t="e">
        <f>Average!N456-Average!N495</f>
        <v>#VALUE!</v>
      </c>
    </row>
    <row r="457" spans="1:14" x14ac:dyDescent="0.2">
      <c r="A457" s="16">
        <f>Average!A457</f>
        <v>451</v>
      </c>
      <c r="B457" s="17" t="str">
        <f>Average!B457</f>
        <v xml:space="preserve">UPB1  </v>
      </c>
      <c r="C457" s="16" t="e">
        <f>Average!C457-Average!C495</f>
        <v>#VALUE!</v>
      </c>
      <c r="D457" s="16" t="e">
        <f>Average!D457-Average!D495</f>
        <v>#VALUE!</v>
      </c>
      <c r="E457" s="16" t="e">
        <f>Average!E457-Average!E495</f>
        <v>#VALUE!</v>
      </c>
      <c r="F457" s="16" t="e">
        <f>Average!F457-Average!F495</f>
        <v>#VALUE!</v>
      </c>
      <c r="G457" s="16" t="e">
        <f>Average!G457-Average!G495</f>
        <v>#VALUE!</v>
      </c>
      <c r="H457" s="16" t="e">
        <f>Average!H457-Average!H495</f>
        <v>#VALUE!</v>
      </c>
      <c r="I457" s="16" t="e">
        <f>Average!I457-Average!I495</f>
        <v>#VALUE!</v>
      </c>
      <c r="J457" s="16" t="e">
        <f>Average!J457-Average!J495</f>
        <v>#VALUE!</v>
      </c>
      <c r="K457" s="16" t="e">
        <f>Average!K457-Average!K495</f>
        <v>#VALUE!</v>
      </c>
      <c r="L457" s="16" t="e">
        <f>Average!L457-Average!L495</f>
        <v>#VALUE!</v>
      </c>
      <c r="M457" s="16" t="e">
        <f>Average!M457-Average!M495</f>
        <v>#VALUE!</v>
      </c>
      <c r="N457" s="16" t="e">
        <f>Average!N457-Average!N495</f>
        <v>#VALUE!</v>
      </c>
    </row>
    <row r="458" spans="1:14" x14ac:dyDescent="0.2">
      <c r="A458" s="16">
        <f>Average!A458</f>
        <v>452</v>
      </c>
      <c r="B458" s="17" t="str">
        <f>Average!B458</f>
        <v xml:space="preserve">UQCRB </v>
      </c>
      <c r="C458" s="16" t="e">
        <f>Average!C458-Average!C495</f>
        <v>#VALUE!</v>
      </c>
      <c r="D458" s="16" t="e">
        <f>Average!D458-Average!D495</f>
        <v>#VALUE!</v>
      </c>
      <c r="E458" s="16" t="e">
        <f>Average!E458-Average!E495</f>
        <v>#VALUE!</v>
      </c>
      <c r="F458" s="16" t="e">
        <f>Average!F458-Average!F495</f>
        <v>#VALUE!</v>
      </c>
      <c r="G458" s="16" t="e">
        <f>Average!G458-Average!G495</f>
        <v>#VALUE!</v>
      </c>
      <c r="H458" s="16" t="e">
        <f>Average!H458-Average!H495</f>
        <v>#VALUE!</v>
      </c>
      <c r="I458" s="16" t="e">
        <f>Average!I458-Average!I495</f>
        <v>#VALUE!</v>
      </c>
      <c r="J458" s="16" t="e">
        <f>Average!J458-Average!J495</f>
        <v>#VALUE!</v>
      </c>
      <c r="K458" s="16" t="e">
        <f>Average!K458-Average!K495</f>
        <v>#VALUE!</v>
      </c>
      <c r="L458" s="16" t="e">
        <f>Average!L458-Average!L495</f>
        <v>#VALUE!</v>
      </c>
      <c r="M458" s="16" t="e">
        <f>Average!M458-Average!M495</f>
        <v>#VALUE!</v>
      </c>
      <c r="N458" s="16" t="e">
        <f>Average!N458-Average!N495</f>
        <v>#VALUE!</v>
      </c>
    </row>
    <row r="459" spans="1:14" x14ac:dyDescent="0.2">
      <c r="A459" s="16">
        <f>Average!A459</f>
        <v>453</v>
      </c>
      <c r="B459" s="17" t="str">
        <f>Average!B459</f>
        <v xml:space="preserve">UQCRH  </v>
      </c>
      <c r="C459" s="16" t="e">
        <f>Average!C459-Average!C495</f>
        <v>#VALUE!</v>
      </c>
      <c r="D459" s="16" t="e">
        <f>Average!D459-Average!D495</f>
        <v>#VALUE!</v>
      </c>
      <c r="E459" s="16" t="e">
        <f>Average!E459-Average!E495</f>
        <v>#VALUE!</v>
      </c>
      <c r="F459" s="16" t="e">
        <f>Average!F459-Average!F495</f>
        <v>#VALUE!</v>
      </c>
      <c r="G459" s="16" t="e">
        <f>Average!G459-Average!G495</f>
        <v>#VALUE!</v>
      </c>
      <c r="H459" s="16" t="e">
        <f>Average!H459-Average!H495</f>
        <v>#VALUE!</v>
      </c>
      <c r="I459" s="16" t="e">
        <f>Average!I459-Average!I495</f>
        <v>#VALUE!</v>
      </c>
      <c r="J459" s="16" t="e">
        <f>Average!J459-Average!J495</f>
        <v>#VALUE!</v>
      </c>
      <c r="K459" s="16" t="e">
        <f>Average!K459-Average!K495</f>
        <v>#VALUE!</v>
      </c>
      <c r="L459" s="16" t="e">
        <f>Average!L459-Average!L495</f>
        <v>#VALUE!</v>
      </c>
      <c r="M459" s="16" t="e">
        <f>Average!M459-Average!M495</f>
        <v>#VALUE!</v>
      </c>
      <c r="N459" s="16" t="e">
        <f>Average!N459-Average!N495</f>
        <v>#VALUE!</v>
      </c>
    </row>
    <row r="460" spans="1:14" x14ac:dyDescent="0.2">
      <c r="A460" s="16">
        <f>Average!A460</f>
        <v>454</v>
      </c>
      <c r="B460" s="17" t="str">
        <f>Average!B460</f>
        <v>URB</v>
      </c>
      <c r="C460" s="16" t="e">
        <f>Average!C460-Average!C495</f>
        <v>#VALUE!</v>
      </c>
      <c r="D460" s="16" t="e">
        <f>Average!D460-Average!D495</f>
        <v>#VALUE!</v>
      </c>
      <c r="E460" s="16" t="e">
        <f>Average!E460-Average!E495</f>
        <v>#VALUE!</v>
      </c>
      <c r="F460" s="16" t="e">
        <f>Average!F460-Average!F495</f>
        <v>#VALUE!</v>
      </c>
      <c r="G460" s="16" t="e">
        <f>Average!G460-Average!G495</f>
        <v>#VALUE!</v>
      </c>
      <c r="H460" s="16" t="e">
        <f>Average!H460-Average!H495</f>
        <v>#VALUE!</v>
      </c>
      <c r="I460" s="16" t="e">
        <f>Average!I460-Average!I495</f>
        <v>#VALUE!</v>
      </c>
      <c r="J460" s="16" t="e">
        <f>Average!J460-Average!J495</f>
        <v>#VALUE!</v>
      </c>
      <c r="K460" s="16" t="e">
        <f>Average!K460-Average!K495</f>
        <v>#VALUE!</v>
      </c>
      <c r="L460" s="16" t="e">
        <f>Average!L460-Average!L495</f>
        <v>#VALUE!</v>
      </c>
      <c r="M460" s="16" t="e">
        <f>Average!M460-Average!M495</f>
        <v>#VALUE!</v>
      </c>
      <c r="N460" s="16" t="e">
        <f>Average!N460-Average!N495</f>
        <v>#VALUE!</v>
      </c>
    </row>
    <row r="461" spans="1:14" x14ac:dyDescent="0.2">
      <c r="A461" s="16">
        <f>Average!A461</f>
        <v>455</v>
      </c>
      <c r="B461" s="17" t="str">
        <f>Average!B461</f>
        <v xml:space="preserve">URB2 </v>
      </c>
      <c r="C461" s="16" t="e">
        <f>Average!C461-Average!C495</f>
        <v>#VALUE!</v>
      </c>
      <c r="D461" s="16" t="e">
        <f>Average!D461-Average!D495</f>
        <v>#VALUE!</v>
      </c>
      <c r="E461" s="16" t="e">
        <f>Average!E461-Average!E495</f>
        <v>#VALUE!</v>
      </c>
      <c r="F461" s="16" t="e">
        <f>Average!F461-Average!F495</f>
        <v>#VALUE!</v>
      </c>
      <c r="G461" s="16" t="e">
        <f>Average!G461-Average!G495</f>
        <v>#VALUE!</v>
      </c>
      <c r="H461" s="16" t="e">
        <f>Average!H461-Average!H495</f>
        <v>#VALUE!</v>
      </c>
      <c r="I461" s="16" t="e">
        <f>Average!I461-Average!I495</f>
        <v>#VALUE!</v>
      </c>
      <c r="J461" s="16" t="e">
        <f>Average!J461-Average!J495</f>
        <v>#VALUE!</v>
      </c>
      <c r="K461" s="16" t="e">
        <f>Average!K461-Average!K495</f>
        <v>#VALUE!</v>
      </c>
      <c r="L461" s="16" t="e">
        <f>Average!L461-Average!L495</f>
        <v>#VALUE!</v>
      </c>
      <c r="M461" s="16" t="e">
        <f>Average!M461-Average!M495</f>
        <v>#VALUE!</v>
      </c>
      <c r="N461" s="16" t="e">
        <f>Average!N461-Average!N495</f>
        <v>#VALUE!</v>
      </c>
    </row>
    <row r="462" spans="1:14" x14ac:dyDescent="0.2">
      <c r="A462" s="16">
        <f>Average!A462</f>
        <v>456</v>
      </c>
      <c r="B462" s="17" t="str">
        <f>Average!B462</f>
        <v xml:space="preserve">UROC1 </v>
      </c>
      <c r="C462" s="16" t="e">
        <f>Average!C462-Average!C495</f>
        <v>#VALUE!</v>
      </c>
      <c r="D462" s="16" t="e">
        <f>Average!D462-Average!D495</f>
        <v>#VALUE!</v>
      </c>
      <c r="E462" s="16" t="e">
        <f>Average!E462-Average!E495</f>
        <v>#VALUE!</v>
      </c>
      <c r="F462" s="16" t="e">
        <f>Average!F462-Average!F495</f>
        <v>#VALUE!</v>
      </c>
      <c r="G462" s="16" t="e">
        <f>Average!G462-Average!G495</f>
        <v>#VALUE!</v>
      </c>
      <c r="H462" s="16" t="e">
        <f>Average!H462-Average!H495</f>
        <v>#VALUE!</v>
      </c>
      <c r="I462" s="16" t="e">
        <f>Average!I462-Average!I495</f>
        <v>#VALUE!</v>
      </c>
      <c r="J462" s="16" t="e">
        <f>Average!J462-Average!J495</f>
        <v>#VALUE!</v>
      </c>
      <c r="K462" s="16" t="e">
        <f>Average!K462-Average!K495</f>
        <v>#VALUE!</v>
      </c>
      <c r="L462" s="16" t="e">
        <f>Average!L462-Average!L495</f>
        <v>#VALUE!</v>
      </c>
      <c r="M462" s="16" t="e">
        <f>Average!M462-Average!M495</f>
        <v>#VALUE!</v>
      </c>
      <c r="N462" s="16" t="e">
        <f>Average!N462-Average!N495</f>
        <v>#VALUE!</v>
      </c>
    </row>
    <row r="463" spans="1:14" x14ac:dyDescent="0.2">
      <c r="A463" s="16">
        <f>Average!A463</f>
        <v>457</v>
      </c>
      <c r="B463" s="17" t="str">
        <f>Average!B463</f>
        <v>UROD</v>
      </c>
      <c r="C463" s="16" t="e">
        <f>Average!C463-Average!C495</f>
        <v>#VALUE!</v>
      </c>
      <c r="D463" s="16" t="e">
        <f>Average!D463-Average!D495</f>
        <v>#VALUE!</v>
      </c>
      <c r="E463" s="16" t="e">
        <f>Average!E463-Average!E495</f>
        <v>#VALUE!</v>
      </c>
      <c r="F463" s="16" t="e">
        <f>Average!F463-Average!F495</f>
        <v>#VALUE!</v>
      </c>
      <c r="G463" s="16" t="e">
        <f>Average!G463-Average!G495</f>
        <v>#VALUE!</v>
      </c>
      <c r="H463" s="16" t="e">
        <f>Average!H463-Average!H495</f>
        <v>#VALUE!</v>
      </c>
      <c r="I463" s="16" t="e">
        <f>Average!I463-Average!I495</f>
        <v>#VALUE!</v>
      </c>
      <c r="J463" s="16" t="e">
        <f>Average!J463-Average!J495</f>
        <v>#VALUE!</v>
      </c>
      <c r="K463" s="16" t="e">
        <f>Average!K463-Average!K495</f>
        <v>#VALUE!</v>
      </c>
      <c r="L463" s="16" t="e">
        <f>Average!L463-Average!L495</f>
        <v>#VALUE!</v>
      </c>
      <c r="M463" s="16" t="e">
        <f>Average!M463-Average!M495</f>
        <v>#VALUE!</v>
      </c>
      <c r="N463" s="16" t="e">
        <f>Average!N463-Average!N495</f>
        <v>#VALUE!</v>
      </c>
    </row>
    <row r="464" spans="1:14" x14ac:dyDescent="0.2">
      <c r="A464" s="16">
        <f>Average!A464</f>
        <v>458</v>
      </c>
      <c r="B464" s="17" t="str">
        <f>Average!B464</f>
        <v>Uroguanylin</v>
      </c>
      <c r="C464" s="16" t="e">
        <f>Average!C464-Average!C495</f>
        <v>#VALUE!</v>
      </c>
      <c r="D464" s="16" t="e">
        <f>Average!D464-Average!D495</f>
        <v>#VALUE!</v>
      </c>
      <c r="E464" s="16" t="e">
        <f>Average!E464-Average!E495</f>
        <v>#VALUE!</v>
      </c>
      <c r="F464" s="16" t="e">
        <f>Average!F464-Average!F495</f>
        <v>#VALUE!</v>
      </c>
      <c r="G464" s="16" t="e">
        <f>Average!G464-Average!G495</f>
        <v>#VALUE!</v>
      </c>
      <c r="H464" s="16" t="e">
        <f>Average!H464-Average!H495</f>
        <v>#VALUE!</v>
      </c>
      <c r="I464" s="16" t="e">
        <f>Average!I464-Average!I495</f>
        <v>#VALUE!</v>
      </c>
      <c r="J464" s="16" t="e">
        <f>Average!J464-Average!J495</f>
        <v>#VALUE!</v>
      </c>
      <c r="K464" s="16" t="e">
        <f>Average!K464-Average!K495</f>
        <v>#VALUE!</v>
      </c>
      <c r="L464" s="16" t="e">
        <f>Average!L464-Average!L495</f>
        <v>#VALUE!</v>
      </c>
      <c r="M464" s="16" t="e">
        <f>Average!M464-Average!M495</f>
        <v>#VALUE!</v>
      </c>
      <c r="N464" s="16" t="e">
        <f>Average!N464-Average!N495</f>
        <v>#VALUE!</v>
      </c>
    </row>
    <row r="465" spans="1:14" x14ac:dyDescent="0.2">
      <c r="A465" s="16">
        <f>Average!A465</f>
        <v>459</v>
      </c>
      <c r="B465" s="17" t="str">
        <f>Average!B465</f>
        <v>URP2</v>
      </c>
      <c r="C465" s="16" t="e">
        <f>Average!C465-Average!C495</f>
        <v>#VALUE!</v>
      </c>
      <c r="D465" s="16" t="e">
        <f>Average!D465-Average!D495</f>
        <v>#VALUE!</v>
      </c>
      <c r="E465" s="16" t="e">
        <f>Average!E465-Average!E495</f>
        <v>#VALUE!</v>
      </c>
      <c r="F465" s="16" t="e">
        <f>Average!F465-Average!F495</f>
        <v>#VALUE!</v>
      </c>
      <c r="G465" s="16" t="e">
        <f>Average!G465-Average!G495</f>
        <v>#VALUE!</v>
      </c>
      <c r="H465" s="16" t="e">
        <f>Average!H465-Average!H495</f>
        <v>#VALUE!</v>
      </c>
      <c r="I465" s="16" t="e">
        <f>Average!I465-Average!I495</f>
        <v>#VALUE!</v>
      </c>
      <c r="J465" s="16" t="e">
        <f>Average!J465-Average!J495</f>
        <v>#VALUE!</v>
      </c>
      <c r="K465" s="16" t="e">
        <f>Average!K465-Average!K495</f>
        <v>#VALUE!</v>
      </c>
      <c r="L465" s="16" t="e">
        <f>Average!L465-Average!L495</f>
        <v>#VALUE!</v>
      </c>
      <c r="M465" s="16" t="e">
        <f>Average!M465-Average!M495</f>
        <v>#VALUE!</v>
      </c>
      <c r="N465" s="16" t="e">
        <f>Average!N465-Average!N495</f>
        <v>#VALUE!</v>
      </c>
    </row>
    <row r="466" spans="1:14" x14ac:dyDescent="0.2">
      <c r="A466" s="16">
        <f>Average!A466</f>
        <v>460</v>
      </c>
      <c r="B466" s="17" t="str">
        <f>Average!B466</f>
        <v xml:space="preserve">USP14  </v>
      </c>
      <c r="C466" s="16" t="e">
        <f>Average!C466-Average!C495</f>
        <v>#VALUE!</v>
      </c>
      <c r="D466" s="16" t="e">
        <f>Average!D466-Average!D495</f>
        <v>#VALUE!</v>
      </c>
      <c r="E466" s="16" t="e">
        <f>Average!E466-Average!E495</f>
        <v>#VALUE!</v>
      </c>
      <c r="F466" s="16" t="e">
        <f>Average!F466-Average!F495</f>
        <v>#VALUE!</v>
      </c>
      <c r="G466" s="16" t="e">
        <f>Average!G466-Average!G495</f>
        <v>#VALUE!</v>
      </c>
      <c r="H466" s="16" t="e">
        <f>Average!H466-Average!H495</f>
        <v>#VALUE!</v>
      </c>
      <c r="I466" s="16" t="e">
        <f>Average!I466-Average!I495</f>
        <v>#VALUE!</v>
      </c>
      <c r="J466" s="16" t="e">
        <f>Average!J466-Average!J495</f>
        <v>#VALUE!</v>
      </c>
      <c r="K466" s="16" t="e">
        <f>Average!K466-Average!K495</f>
        <v>#VALUE!</v>
      </c>
      <c r="L466" s="16" t="e">
        <f>Average!L466-Average!L495</f>
        <v>#VALUE!</v>
      </c>
      <c r="M466" s="16" t="e">
        <f>Average!M466-Average!M495</f>
        <v>#VALUE!</v>
      </c>
      <c r="N466" s="16" t="e">
        <f>Average!N466-Average!N495</f>
        <v>#VALUE!</v>
      </c>
    </row>
    <row r="467" spans="1:14" x14ac:dyDescent="0.2">
      <c r="A467" s="16">
        <f>Average!A467</f>
        <v>461</v>
      </c>
      <c r="B467" s="17" t="str">
        <f>Average!B467</f>
        <v>USP2</v>
      </c>
      <c r="C467" s="16" t="e">
        <f>Average!C467-Average!C495</f>
        <v>#VALUE!</v>
      </c>
      <c r="D467" s="16" t="e">
        <f>Average!D467-Average!D495</f>
        <v>#VALUE!</v>
      </c>
      <c r="E467" s="16" t="e">
        <f>Average!E467-Average!E495</f>
        <v>#VALUE!</v>
      </c>
      <c r="F467" s="16" t="e">
        <f>Average!F467-Average!F495</f>
        <v>#VALUE!</v>
      </c>
      <c r="G467" s="16" t="e">
        <f>Average!G467-Average!G495</f>
        <v>#VALUE!</v>
      </c>
      <c r="H467" s="16" t="e">
        <f>Average!H467-Average!H495</f>
        <v>#VALUE!</v>
      </c>
      <c r="I467" s="16" t="e">
        <f>Average!I467-Average!I495</f>
        <v>#VALUE!</v>
      </c>
      <c r="J467" s="16" t="e">
        <f>Average!J467-Average!J495</f>
        <v>#VALUE!</v>
      </c>
      <c r="K467" s="16" t="e">
        <f>Average!K467-Average!K495</f>
        <v>#VALUE!</v>
      </c>
      <c r="L467" s="16" t="e">
        <f>Average!L467-Average!L495</f>
        <v>#VALUE!</v>
      </c>
      <c r="M467" s="16" t="e">
        <f>Average!M467-Average!M495</f>
        <v>#VALUE!</v>
      </c>
      <c r="N467" s="16" t="e">
        <f>Average!N467-Average!N495</f>
        <v>#VALUE!</v>
      </c>
    </row>
    <row r="468" spans="1:14" x14ac:dyDescent="0.2">
      <c r="A468" s="16">
        <f>Average!A468</f>
        <v>462</v>
      </c>
      <c r="B468" s="17" t="str">
        <f>Average!B468</f>
        <v xml:space="preserve">USP5  </v>
      </c>
      <c r="C468" s="16" t="e">
        <f>Average!C468-Average!C495</f>
        <v>#VALUE!</v>
      </c>
      <c r="D468" s="16" t="e">
        <f>Average!D468-Average!D495</f>
        <v>#VALUE!</v>
      </c>
      <c r="E468" s="16" t="e">
        <f>Average!E468-Average!E495</f>
        <v>#VALUE!</v>
      </c>
      <c r="F468" s="16" t="e">
        <f>Average!F468-Average!F495</f>
        <v>#VALUE!</v>
      </c>
      <c r="G468" s="16" t="e">
        <f>Average!G468-Average!G495</f>
        <v>#VALUE!</v>
      </c>
      <c r="H468" s="16" t="e">
        <f>Average!H468-Average!H495</f>
        <v>#VALUE!</v>
      </c>
      <c r="I468" s="16" t="e">
        <f>Average!I468-Average!I495</f>
        <v>#VALUE!</v>
      </c>
      <c r="J468" s="16" t="e">
        <f>Average!J468-Average!J495</f>
        <v>#VALUE!</v>
      </c>
      <c r="K468" s="16" t="e">
        <f>Average!K468-Average!K495</f>
        <v>#VALUE!</v>
      </c>
      <c r="L468" s="16" t="e">
        <f>Average!L468-Average!L495</f>
        <v>#VALUE!</v>
      </c>
      <c r="M468" s="16" t="e">
        <f>Average!M468-Average!M495</f>
        <v>#VALUE!</v>
      </c>
      <c r="N468" s="16" t="e">
        <f>Average!N468-Average!N495</f>
        <v>#VALUE!</v>
      </c>
    </row>
    <row r="469" spans="1:14" x14ac:dyDescent="0.2">
      <c r="A469" s="16">
        <f>Average!A469</f>
        <v>463</v>
      </c>
      <c r="B469" s="17" t="str">
        <f>Average!B469</f>
        <v>Uteroglobin</v>
      </c>
      <c r="C469" s="16" t="e">
        <f>Average!C469-Average!C495</f>
        <v>#VALUE!</v>
      </c>
      <c r="D469" s="16" t="e">
        <f>Average!D469-Average!D495</f>
        <v>#VALUE!</v>
      </c>
      <c r="E469" s="16" t="e">
        <f>Average!E469-Average!E495</f>
        <v>#VALUE!</v>
      </c>
      <c r="F469" s="16" t="e">
        <f>Average!F469-Average!F495</f>
        <v>#VALUE!</v>
      </c>
      <c r="G469" s="16" t="e">
        <f>Average!G469-Average!G495</f>
        <v>#VALUE!</v>
      </c>
      <c r="H469" s="16" t="e">
        <f>Average!H469-Average!H495</f>
        <v>#VALUE!</v>
      </c>
      <c r="I469" s="16" t="e">
        <f>Average!I469-Average!I495</f>
        <v>#VALUE!</v>
      </c>
      <c r="J469" s="16" t="e">
        <f>Average!J469-Average!J495</f>
        <v>#VALUE!</v>
      </c>
      <c r="K469" s="16" t="e">
        <f>Average!K469-Average!K495</f>
        <v>#VALUE!</v>
      </c>
      <c r="L469" s="16" t="e">
        <f>Average!L469-Average!L495</f>
        <v>#VALUE!</v>
      </c>
      <c r="M469" s="16" t="e">
        <f>Average!M469-Average!M495</f>
        <v>#VALUE!</v>
      </c>
      <c r="N469" s="16" t="e">
        <f>Average!N469-Average!N495</f>
        <v>#VALUE!</v>
      </c>
    </row>
    <row r="470" spans="1:14" x14ac:dyDescent="0.2">
      <c r="A470" s="16">
        <f>Average!A470</f>
        <v>464</v>
      </c>
      <c r="B470" s="17" t="str">
        <f>Average!B470</f>
        <v>VAP-A</v>
      </c>
      <c r="C470" s="16" t="e">
        <f>Average!C470-Average!C495</f>
        <v>#VALUE!</v>
      </c>
      <c r="D470" s="16" t="e">
        <f>Average!D470-Average!D495</f>
        <v>#VALUE!</v>
      </c>
      <c r="E470" s="16" t="e">
        <f>Average!E470-Average!E495</f>
        <v>#VALUE!</v>
      </c>
      <c r="F470" s="16" t="e">
        <f>Average!F470-Average!F495</f>
        <v>#VALUE!</v>
      </c>
      <c r="G470" s="16" t="e">
        <f>Average!G470-Average!G495</f>
        <v>#VALUE!</v>
      </c>
      <c r="H470" s="16" t="e">
        <f>Average!H470-Average!H495</f>
        <v>#VALUE!</v>
      </c>
      <c r="I470" s="16" t="e">
        <f>Average!I470-Average!I495</f>
        <v>#VALUE!</v>
      </c>
      <c r="J470" s="16" t="e">
        <f>Average!J470-Average!J495</f>
        <v>#VALUE!</v>
      </c>
      <c r="K470" s="16" t="e">
        <f>Average!K470-Average!K495</f>
        <v>#VALUE!</v>
      </c>
      <c r="L470" s="16" t="e">
        <f>Average!L470-Average!L495</f>
        <v>#VALUE!</v>
      </c>
      <c r="M470" s="16" t="e">
        <f>Average!M470-Average!M495</f>
        <v>#VALUE!</v>
      </c>
      <c r="N470" s="16" t="e">
        <f>Average!N470-Average!N495</f>
        <v>#VALUE!</v>
      </c>
    </row>
    <row r="471" spans="1:14" x14ac:dyDescent="0.2">
      <c r="A471" s="16">
        <f>Average!A471</f>
        <v>465</v>
      </c>
      <c r="B471" s="17" t="str">
        <f>Average!B471</f>
        <v>VCP</v>
      </c>
      <c r="C471" s="16" t="e">
        <f>Average!C471-Average!C495</f>
        <v>#VALUE!</v>
      </c>
      <c r="D471" s="16" t="e">
        <f>Average!D471-Average!D495</f>
        <v>#VALUE!</v>
      </c>
      <c r="E471" s="16" t="e">
        <f>Average!E471-Average!E495</f>
        <v>#VALUE!</v>
      </c>
      <c r="F471" s="16" t="e">
        <f>Average!F471-Average!F495</f>
        <v>#VALUE!</v>
      </c>
      <c r="G471" s="16" t="e">
        <f>Average!G471-Average!G495</f>
        <v>#VALUE!</v>
      </c>
      <c r="H471" s="16" t="e">
        <f>Average!H471-Average!H495</f>
        <v>#VALUE!</v>
      </c>
      <c r="I471" s="16" t="e">
        <f>Average!I471-Average!I495</f>
        <v>#VALUE!</v>
      </c>
      <c r="J471" s="16" t="e">
        <f>Average!J471-Average!J495</f>
        <v>#VALUE!</v>
      </c>
      <c r="K471" s="16" t="e">
        <f>Average!K471-Average!K495</f>
        <v>#VALUE!</v>
      </c>
      <c r="L471" s="16" t="e">
        <f>Average!L471-Average!L495</f>
        <v>#VALUE!</v>
      </c>
      <c r="M471" s="16" t="e">
        <f>Average!M471-Average!M495</f>
        <v>#VALUE!</v>
      </c>
      <c r="N471" s="16" t="e">
        <f>Average!N471-Average!N495</f>
        <v>#VALUE!</v>
      </c>
    </row>
    <row r="472" spans="1:14" x14ac:dyDescent="0.2">
      <c r="A472" s="16">
        <f>Average!A472</f>
        <v>466</v>
      </c>
      <c r="B472" s="17" t="str">
        <f>Average!B472</f>
        <v>VDAC1</v>
      </c>
      <c r="C472" s="16" t="e">
        <f>Average!C472-Average!C495</f>
        <v>#VALUE!</v>
      </c>
      <c r="D472" s="16" t="e">
        <f>Average!D472-Average!D495</f>
        <v>#VALUE!</v>
      </c>
      <c r="E472" s="16" t="e">
        <f>Average!E472-Average!E495</f>
        <v>#VALUE!</v>
      </c>
      <c r="F472" s="16" t="e">
        <f>Average!F472-Average!F495</f>
        <v>#VALUE!</v>
      </c>
      <c r="G472" s="16" t="e">
        <f>Average!G472-Average!G495</f>
        <v>#VALUE!</v>
      </c>
      <c r="H472" s="16" t="e">
        <f>Average!H472-Average!H495</f>
        <v>#VALUE!</v>
      </c>
      <c r="I472" s="16" t="e">
        <f>Average!I472-Average!I495</f>
        <v>#VALUE!</v>
      </c>
      <c r="J472" s="16" t="e">
        <f>Average!J472-Average!J495</f>
        <v>#VALUE!</v>
      </c>
      <c r="K472" s="16" t="e">
        <f>Average!K472-Average!K495</f>
        <v>#VALUE!</v>
      </c>
      <c r="L472" s="16" t="e">
        <f>Average!L472-Average!L495</f>
        <v>#VALUE!</v>
      </c>
      <c r="M472" s="16" t="e">
        <f>Average!M472-Average!M495</f>
        <v>#VALUE!</v>
      </c>
      <c r="N472" s="16" t="e">
        <f>Average!N472-Average!N495</f>
        <v>#VALUE!</v>
      </c>
    </row>
    <row r="473" spans="1:14" x14ac:dyDescent="0.2">
      <c r="A473" s="16">
        <f>Average!A473</f>
        <v>467</v>
      </c>
      <c r="B473" s="17" t="str">
        <f>Average!B473</f>
        <v xml:space="preserve">VILIP3 </v>
      </c>
      <c r="C473" s="16" t="e">
        <f>Average!C473-Average!C495</f>
        <v>#VALUE!</v>
      </c>
      <c r="D473" s="16" t="e">
        <f>Average!D473-Average!D495</f>
        <v>#VALUE!</v>
      </c>
      <c r="E473" s="16" t="e">
        <f>Average!E473-Average!E495</f>
        <v>#VALUE!</v>
      </c>
      <c r="F473" s="16" t="e">
        <f>Average!F473-Average!F495</f>
        <v>#VALUE!</v>
      </c>
      <c r="G473" s="16" t="e">
        <f>Average!G473-Average!G495</f>
        <v>#VALUE!</v>
      </c>
      <c r="H473" s="16" t="e">
        <f>Average!H473-Average!H495</f>
        <v>#VALUE!</v>
      </c>
      <c r="I473" s="16" t="e">
        <f>Average!I473-Average!I495</f>
        <v>#VALUE!</v>
      </c>
      <c r="J473" s="16" t="e">
        <f>Average!J473-Average!J495</f>
        <v>#VALUE!</v>
      </c>
      <c r="K473" s="16" t="e">
        <f>Average!K473-Average!K495</f>
        <v>#VALUE!</v>
      </c>
      <c r="L473" s="16" t="e">
        <f>Average!L473-Average!L495</f>
        <v>#VALUE!</v>
      </c>
      <c r="M473" s="16" t="e">
        <f>Average!M473-Average!M495</f>
        <v>#VALUE!</v>
      </c>
      <c r="N473" s="16" t="e">
        <f>Average!N473-Average!N495</f>
        <v>#VALUE!</v>
      </c>
    </row>
    <row r="474" spans="1:14" x14ac:dyDescent="0.2">
      <c r="A474" s="16">
        <f>Average!A474</f>
        <v>468</v>
      </c>
      <c r="B474" s="17" t="str">
        <f>Average!B474</f>
        <v>Vimentin</v>
      </c>
      <c r="C474" s="16" t="e">
        <f>Average!C474-Average!C495</f>
        <v>#VALUE!</v>
      </c>
      <c r="D474" s="16" t="e">
        <f>Average!D474-Average!D495</f>
        <v>#VALUE!</v>
      </c>
      <c r="E474" s="16" t="e">
        <f>Average!E474-Average!E495</f>
        <v>#VALUE!</v>
      </c>
      <c r="F474" s="16" t="e">
        <f>Average!F474-Average!F495</f>
        <v>#VALUE!</v>
      </c>
      <c r="G474" s="16" t="e">
        <f>Average!G474-Average!G495</f>
        <v>#VALUE!</v>
      </c>
      <c r="H474" s="16" t="e">
        <f>Average!H474-Average!H495</f>
        <v>#VALUE!</v>
      </c>
      <c r="I474" s="16" t="e">
        <f>Average!I474-Average!I495</f>
        <v>#VALUE!</v>
      </c>
      <c r="J474" s="16" t="e">
        <f>Average!J474-Average!J495</f>
        <v>#VALUE!</v>
      </c>
      <c r="K474" s="16" t="e">
        <f>Average!K474-Average!K495</f>
        <v>#VALUE!</v>
      </c>
      <c r="L474" s="16" t="e">
        <f>Average!L474-Average!L495</f>
        <v>#VALUE!</v>
      </c>
      <c r="M474" s="16" t="e">
        <f>Average!M474-Average!M495</f>
        <v>#VALUE!</v>
      </c>
      <c r="N474" s="16" t="e">
        <f>Average!N474-Average!N495</f>
        <v>#VALUE!</v>
      </c>
    </row>
    <row r="475" spans="1:14" x14ac:dyDescent="0.2">
      <c r="A475" s="16">
        <f>Average!A475</f>
        <v>469</v>
      </c>
      <c r="B475" s="17" t="str">
        <f>Average!B475</f>
        <v>VNN1</v>
      </c>
      <c r="C475" s="16" t="e">
        <f>Average!C475-Average!C495</f>
        <v>#VALUE!</v>
      </c>
      <c r="D475" s="16" t="e">
        <f>Average!D475-Average!D495</f>
        <v>#VALUE!</v>
      </c>
      <c r="E475" s="16" t="e">
        <f>Average!E475-Average!E495</f>
        <v>#VALUE!</v>
      </c>
      <c r="F475" s="16" t="e">
        <f>Average!F475-Average!F495</f>
        <v>#VALUE!</v>
      </c>
      <c r="G475" s="16" t="e">
        <f>Average!G475-Average!G495</f>
        <v>#VALUE!</v>
      </c>
      <c r="H475" s="16" t="e">
        <f>Average!H475-Average!H495</f>
        <v>#VALUE!</v>
      </c>
      <c r="I475" s="16" t="e">
        <f>Average!I475-Average!I495</f>
        <v>#VALUE!</v>
      </c>
      <c r="J475" s="16" t="e">
        <f>Average!J475-Average!J495</f>
        <v>#VALUE!</v>
      </c>
      <c r="K475" s="16" t="e">
        <f>Average!K475-Average!K495</f>
        <v>#VALUE!</v>
      </c>
      <c r="L475" s="16" t="e">
        <f>Average!L475-Average!L495</f>
        <v>#VALUE!</v>
      </c>
      <c r="M475" s="16" t="e">
        <f>Average!M475-Average!M495</f>
        <v>#VALUE!</v>
      </c>
      <c r="N475" s="16" t="e">
        <f>Average!N475-Average!N495</f>
        <v>#VALUE!</v>
      </c>
    </row>
    <row r="476" spans="1:14" x14ac:dyDescent="0.2">
      <c r="A476" s="16">
        <f>Average!A476</f>
        <v>470</v>
      </c>
      <c r="B476" s="17" t="str">
        <f>Average!B476</f>
        <v>VPS4B</v>
      </c>
      <c r="C476" s="16" t="e">
        <f>Average!C476-Average!C495</f>
        <v>#VALUE!</v>
      </c>
      <c r="D476" s="16" t="e">
        <f>Average!D476-Average!D495</f>
        <v>#VALUE!</v>
      </c>
      <c r="E476" s="16" t="e">
        <f>Average!E476-Average!E495</f>
        <v>#VALUE!</v>
      </c>
      <c r="F476" s="16" t="e">
        <f>Average!F476-Average!F495</f>
        <v>#VALUE!</v>
      </c>
      <c r="G476" s="16" t="e">
        <f>Average!G476-Average!G495</f>
        <v>#VALUE!</v>
      </c>
      <c r="H476" s="16" t="e">
        <f>Average!H476-Average!H495</f>
        <v>#VALUE!</v>
      </c>
      <c r="I476" s="16" t="e">
        <f>Average!I476-Average!I495</f>
        <v>#VALUE!</v>
      </c>
      <c r="J476" s="16" t="e">
        <f>Average!J476-Average!J495</f>
        <v>#VALUE!</v>
      </c>
      <c r="K476" s="16" t="e">
        <f>Average!K476-Average!K495</f>
        <v>#VALUE!</v>
      </c>
      <c r="L476" s="16" t="e">
        <f>Average!L476-Average!L495</f>
        <v>#VALUE!</v>
      </c>
      <c r="M476" s="16" t="e">
        <f>Average!M476-Average!M495</f>
        <v>#VALUE!</v>
      </c>
      <c r="N476" s="16" t="e">
        <f>Average!N476-Average!N495</f>
        <v>#VALUE!</v>
      </c>
    </row>
    <row r="477" spans="1:14" x14ac:dyDescent="0.2">
      <c r="A477" s="16">
        <f>Average!A477</f>
        <v>471</v>
      </c>
      <c r="B477" s="17" t="str">
        <f>Average!B477</f>
        <v>VSIG4</v>
      </c>
      <c r="C477" s="16" t="e">
        <f>Average!C477-Average!C495</f>
        <v>#VALUE!</v>
      </c>
      <c r="D477" s="16" t="e">
        <f>Average!D477-Average!D495</f>
        <v>#VALUE!</v>
      </c>
      <c r="E477" s="16" t="e">
        <f>Average!E477-Average!E495</f>
        <v>#VALUE!</v>
      </c>
      <c r="F477" s="16" t="e">
        <f>Average!F477-Average!F495</f>
        <v>#VALUE!</v>
      </c>
      <c r="G477" s="16" t="e">
        <f>Average!G477-Average!G495</f>
        <v>#VALUE!</v>
      </c>
      <c r="H477" s="16" t="e">
        <f>Average!H477-Average!H495</f>
        <v>#VALUE!</v>
      </c>
      <c r="I477" s="16" t="e">
        <f>Average!I477-Average!I495</f>
        <v>#VALUE!</v>
      </c>
      <c r="J477" s="16" t="e">
        <f>Average!J477-Average!J495</f>
        <v>#VALUE!</v>
      </c>
      <c r="K477" s="16" t="e">
        <f>Average!K477-Average!K495</f>
        <v>#VALUE!</v>
      </c>
      <c r="L477" s="16" t="e">
        <f>Average!L477-Average!L495</f>
        <v>#VALUE!</v>
      </c>
      <c r="M477" s="16" t="e">
        <f>Average!M477-Average!M495</f>
        <v>#VALUE!</v>
      </c>
      <c r="N477" s="16" t="e">
        <f>Average!N477-Average!N495</f>
        <v>#VALUE!</v>
      </c>
    </row>
    <row r="478" spans="1:14" x14ac:dyDescent="0.2">
      <c r="A478" s="16">
        <f>Average!A478</f>
        <v>472</v>
      </c>
      <c r="B478" s="17" t="str">
        <f>Average!B478</f>
        <v>WDR1</v>
      </c>
      <c r="C478" s="16" t="e">
        <f>Average!C478-Average!C495</f>
        <v>#VALUE!</v>
      </c>
      <c r="D478" s="16" t="e">
        <f>Average!D478-Average!D495</f>
        <v>#VALUE!</v>
      </c>
      <c r="E478" s="16" t="e">
        <f>Average!E478-Average!E495</f>
        <v>#VALUE!</v>
      </c>
      <c r="F478" s="16" t="e">
        <f>Average!F478-Average!F495</f>
        <v>#VALUE!</v>
      </c>
      <c r="G478" s="16" t="e">
        <f>Average!G478-Average!G495</f>
        <v>#VALUE!</v>
      </c>
      <c r="H478" s="16" t="e">
        <f>Average!H478-Average!H495</f>
        <v>#VALUE!</v>
      </c>
      <c r="I478" s="16" t="e">
        <f>Average!I478-Average!I495</f>
        <v>#VALUE!</v>
      </c>
      <c r="J478" s="16" t="e">
        <f>Average!J478-Average!J495</f>
        <v>#VALUE!</v>
      </c>
      <c r="K478" s="16" t="e">
        <f>Average!K478-Average!K495</f>
        <v>#VALUE!</v>
      </c>
      <c r="L478" s="16" t="e">
        <f>Average!L478-Average!L495</f>
        <v>#VALUE!</v>
      </c>
      <c r="M478" s="16" t="e">
        <f>Average!M478-Average!M495</f>
        <v>#VALUE!</v>
      </c>
      <c r="N478" s="16" t="e">
        <f>Average!N478-Average!N495</f>
        <v>#VALUE!</v>
      </c>
    </row>
    <row r="479" spans="1:14" x14ac:dyDescent="0.2">
      <c r="A479" s="16">
        <f>Average!A479</f>
        <v>473</v>
      </c>
      <c r="B479" s="17" t="str">
        <f>Average!B479</f>
        <v>WDR44</v>
      </c>
      <c r="C479" s="16" t="e">
        <f>Average!C479-Average!C495</f>
        <v>#VALUE!</v>
      </c>
      <c r="D479" s="16" t="e">
        <f>Average!D479-Average!D495</f>
        <v>#VALUE!</v>
      </c>
      <c r="E479" s="16" t="e">
        <f>Average!E479-Average!E495</f>
        <v>#VALUE!</v>
      </c>
      <c r="F479" s="16" t="e">
        <f>Average!F479-Average!F495</f>
        <v>#VALUE!</v>
      </c>
      <c r="G479" s="16" t="e">
        <f>Average!G479-Average!G495</f>
        <v>#VALUE!</v>
      </c>
      <c r="H479" s="16" t="e">
        <f>Average!H479-Average!H495</f>
        <v>#VALUE!</v>
      </c>
      <c r="I479" s="16" t="e">
        <f>Average!I479-Average!I495</f>
        <v>#VALUE!</v>
      </c>
      <c r="J479" s="16" t="e">
        <f>Average!J479-Average!J495</f>
        <v>#VALUE!</v>
      </c>
      <c r="K479" s="16" t="e">
        <f>Average!K479-Average!K495</f>
        <v>#VALUE!</v>
      </c>
      <c r="L479" s="16" t="e">
        <f>Average!L479-Average!L495</f>
        <v>#VALUE!</v>
      </c>
      <c r="M479" s="16" t="e">
        <f>Average!M479-Average!M495</f>
        <v>#VALUE!</v>
      </c>
      <c r="N479" s="16" t="e">
        <f>Average!N479-Average!N495</f>
        <v>#VALUE!</v>
      </c>
    </row>
    <row r="480" spans="1:14" x14ac:dyDescent="0.2">
      <c r="A480" s="16">
        <f>Average!A480</f>
        <v>474</v>
      </c>
      <c r="B480" s="17" t="str">
        <f>Average!B480</f>
        <v>WISP2</v>
      </c>
      <c r="C480" s="16" t="e">
        <f>Average!C480-Average!C495</f>
        <v>#VALUE!</v>
      </c>
      <c r="D480" s="16" t="e">
        <f>Average!D480-Average!D495</f>
        <v>#VALUE!</v>
      </c>
      <c r="E480" s="16" t="e">
        <f>Average!E480-Average!E495</f>
        <v>#VALUE!</v>
      </c>
      <c r="F480" s="16" t="e">
        <f>Average!F480-Average!F495</f>
        <v>#VALUE!</v>
      </c>
      <c r="G480" s="16" t="e">
        <f>Average!G480-Average!G495</f>
        <v>#VALUE!</v>
      </c>
      <c r="H480" s="16" t="e">
        <f>Average!H480-Average!H495</f>
        <v>#VALUE!</v>
      </c>
      <c r="I480" s="16" t="e">
        <f>Average!I480-Average!I495</f>
        <v>#VALUE!</v>
      </c>
      <c r="J480" s="16" t="e">
        <f>Average!J480-Average!J495</f>
        <v>#VALUE!</v>
      </c>
      <c r="K480" s="16" t="e">
        <f>Average!K480-Average!K495</f>
        <v>#VALUE!</v>
      </c>
      <c r="L480" s="16" t="e">
        <f>Average!L480-Average!L495</f>
        <v>#VALUE!</v>
      </c>
      <c r="M480" s="16" t="e">
        <f>Average!M480-Average!M495</f>
        <v>#VALUE!</v>
      </c>
      <c r="N480" s="16" t="e">
        <f>Average!N480-Average!N495</f>
        <v>#VALUE!</v>
      </c>
    </row>
    <row r="481" spans="1:14" x14ac:dyDescent="0.2">
      <c r="A481" s="16">
        <f>Average!A481</f>
        <v>475</v>
      </c>
      <c r="B481" s="17" t="str">
        <f>Average!B481</f>
        <v xml:space="preserve">WNK2 </v>
      </c>
      <c r="C481" s="16" t="e">
        <f>Average!C481-Average!C495</f>
        <v>#VALUE!</v>
      </c>
      <c r="D481" s="16" t="e">
        <f>Average!D481-Average!D495</f>
        <v>#VALUE!</v>
      </c>
      <c r="E481" s="16" t="e">
        <f>Average!E481-Average!E495</f>
        <v>#VALUE!</v>
      </c>
      <c r="F481" s="16" t="e">
        <f>Average!F481-Average!F495</f>
        <v>#VALUE!</v>
      </c>
      <c r="G481" s="16" t="e">
        <f>Average!G481-Average!G495</f>
        <v>#VALUE!</v>
      </c>
      <c r="H481" s="16" t="e">
        <f>Average!H481-Average!H495</f>
        <v>#VALUE!</v>
      </c>
      <c r="I481" s="16" t="e">
        <f>Average!I481-Average!I495</f>
        <v>#VALUE!</v>
      </c>
      <c r="J481" s="16" t="e">
        <f>Average!J481-Average!J495</f>
        <v>#VALUE!</v>
      </c>
      <c r="K481" s="16" t="e">
        <f>Average!K481-Average!K495</f>
        <v>#VALUE!</v>
      </c>
      <c r="L481" s="16" t="e">
        <f>Average!L481-Average!L495</f>
        <v>#VALUE!</v>
      </c>
      <c r="M481" s="16" t="e">
        <f>Average!M481-Average!M495</f>
        <v>#VALUE!</v>
      </c>
      <c r="N481" s="16" t="e">
        <f>Average!N481-Average!N495</f>
        <v>#VALUE!</v>
      </c>
    </row>
    <row r="482" spans="1:14" x14ac:dyDescent="0.2">
      <c r="A482" s="16">
        <f>Average!A482</f>
        <v>476</v>
      </c>
      <c r="B482" s="17" t="str">
        <f>Average!B482</f>
        <v>XPG</v>
      </c>
      <c r="C482" s="16" t="e">
        <f>Average!C482-Average!C495</f>
        <v>#VALUE!</v>
      </c>
      <c r="D482" s="16" t="e">
        <f>Average!D482-Average!D495</f>
        <v>#VALUE!</v>
      </c>
      <c r="E482" s="16" t="e">
        <f>Average!E482-Average!E495</f>
        <v>#VALUE!</v>
      </c>
      <c r="F482" s="16" t="e">
        <f>Average!F482-Average!F495</f>
        <v>#VALUE!</v>
      </c>
      <c r="G482" s="16" t="e">
        <f>Average!G482-Average!G495</f>
        <v>#VALUE!</v>
      </c>
      <c r="H482" s="16" t="e">
        <f>Average!H482-Average!H495</f>
        <v>#VALUE!</v>
      </c>
      <c r="I482" s="16" t="e">
        <f>Average!I482-Average!I495</f>
        <v>#VALUE!</v>
      </c>
      <c r="J482" s="16" t="e">
        <f>Average!J482-Average!J495</f>
        <v>#VALUE!</v>
      </c>
      <c r="K482" s="16" t="e">
        <f>Average!K482-Average!K495</f>
        <v>#VALUE!</v>
      </c>
      <c r="L482" s="16" t="e">
        <f>Average!L482-Average!L495</f>
        <v>#VALUE!</v>
      </c>
      <c r="M482" s="16" t="e">
        <f>Average!M482-Average!M495</f>
        <v>#VALUE!</v>
      </c>
      <c r="N482" s="16" t="e">
        <f>Average!N482-Average!N495</f>
        <v>#VALUE!</v>
      </c>
    </row>
    <row r="483" spans="1:14" x14ac:dyDescent="0.2">
      <c r="A483" s="16">
        <f>Average!A483</f>
        <v>477</v>
      </c>
      <c r="B483" s="17" t="str">
        <f>Average!B483</f>
        <v xml:space="preserve">YB1  </v>
      </c>
      <c r="C483" s="16" t="e">
        <f>Average!C483-Average!C495</f>
        <v>#VALUE!</v>
      </c>
      <c r="D483" s="16" t="e">
        <f>Average!D483-Average!D495</f>
        <v>#VALUE!</v>
      </c>
      <c r="E483" s="16" t="e">
        <f>Average!E483-Average!E495</f>
        <v>#VALUE!</v>
      </c>
      <c r="F483" s="16" t="e">
        <f>Average!F483-Average!F495</f>
        <v>#VALUE!</v>
      </c>
      <c r="G483" s="16" t="e">
        <f>Average!G483-Average!G495</f>
        <v>#VALUE!</v>
      </c>
      <c r="H483" s="16" t="e">
        <f>Average!H483-Average!H495</f>
        <v>#VALUE!</v>
      </c>
      <c r="I483" s="16" t="e">
        <f>Average!I483-Average!I495</f>
        <v>#VALUE!</v>
      </c>
      <c r="J483" s="16" t="e">
        <f>Average!J483-Average!J495</f>
        <v>#VALUE!</v>
      </c>
      <c r="K483" s="16" t="e">
        <f>Average!K483-Average!K495</f>
        <v>#VALUE!</v>
      </c>
      <c r="L483" s="16" t="e">
        <f>Average!L483-Average!L495</f>
        <v>#VALUE!</v>
      </c>
      <c r="M483" s="16" t="e">
        <f>Average!M483-Average!M495</f>
        <v>#VALUE!</v>
      </c>
      <c r="N483" s="16" t="e">
        <f>Average!N483-Average!N495</f>
        <v>#VALUE!</v>
      </c>
    </row>
    <row r="484" spans="1:14" x14ac:dyDescent="0.2">
      <c r="A484" s="16">
        <f>Average!A484</f>
        <v>478</v>
      </c>
      <c r="B484" s="17" t="str">
        <f>Average!B484</f>
        <v>YN1</v>
      </c>
      <c r="C484" s="16" t="e">
        <f>Average!C484-Average!C495</f>
        <v>#VALUE!</v>
      </c>
      <c r="D484" s="16" t="e">
        <f>Average!D484-Average!D495</f>
        <v>#VALUE!</v>
      </c>
      <c r="E484" s="16" t="e">
        <f>Average!E484-Average!E495</f>
        <v>#VALUE!</v>
      </c>
      <c r="F484" s="16" t="e">
        <f>Average!F484-Average!F495</f>
        <v>#VALUE!</v>
      </c>
      <c r="G484" s="16" t="e">
        <f>Average!G484-Average!G495</f>
        <v>#VALUE!</v>
      </c>
      <c r="H484" s="16" t="e">
        <f>Average!H484-Average!H495</f>
        <v>#VALUE!</v>
      </c>
      <c r="I484" s="16" t="e">
        <f>Average!I484-Average!I495</f>
        <v>#VALUE!</v>
      </c>
      <c r="J484" s="16" t="e">
        <f>Average!J484-Average!J495</f>
        <v>#VALUE!</v>
      </c>
      <c r="K484" s="16" t="e">
        <f>Average!K484-Average!K495</f>
        <v>#VALUE!</v>
      </c>
      <c r="L484" s="16" t="e">
        <f>Average!L484-Average!L495</f>
        <v>#VALUE!</v>
      </c>
      <c r="M484" s="16" t="e">
        <f>Average!M484-Average!M495</f>
        <v>#VALUE!</v>
      </c>
      <c r="N484" s="16" t="e">
        <f>Average!N484-Average!N495</f>
        <v>#VALUE!</v>
      </c>
    </row>
    <row r="485" spans="1:14" x14ac:dyDescent="0.2">
      <c r="A485" s="16">
        <f>Average!A485</f>
        <v>479</v>
      </c>
      <c r="B485" s="17" t="str">
        <f>Average!B485</f>
        <v>YY1</v>
      </c>
      <c r="C485" s="16" t="e">
        <f>Average!C485-Average!C495</f>
        <v>#VALUE!</v>
      </c>
      <c r="D485" s="16" t="e">
        <f>Average!D485-Average!D495</f>
        <v>#VALUE!</v>
      </c>
      <c r="E485" s="16" t="e">
        <f>Average!E485-Average!E495</f>
        <v>#VALUE!</v>
      </c>
      <c r="F485" s="16" t="e">
        <f>Average!F485-Average!F495</f>
        <v>#VALUE!</v>
      </c>
      <c r="G485" s="16" t="e">
        <f>Average!G485-Average!G495</f>
        <v>#VALUE!</v>
      </c>
      <c r="H485" s="16" t="e">
        <f>Average!H485-Average!H495</f>
        <v>#VALUE!</v>
      </c>
      <c r="I485" s="16" t="e">
        <f>Average!I485-Average!I495</f>
        <v>#VALUE!</v>
      </c>
      <c r="J485" s="16" t="e">
        <f>Average!J485-Average!J495</f>
        <v>#VALUE!</v>
      </c>
      <c r="K485" s="16" t="e">
        <f>Average!K485-Average!K495</f>
        <v>#VALUE!</v>
      </c>
      <c r="L485" s="16" t="e">
        <f>Average!L485-Average!L495</f>
        <v>#VALUE!</v>
      </c>
      <c r="M485" s="16" t="e">
        <f>Average!M485-Average!M495</f>
        <v>#VALUE!</v>
      </c>
      <c r="N485" s="16" t="e">
        <f>Average!N485-Average!N495</f>
        <v>#VALUE!</v>
      </c>
    </row>
    <row r="486" spans="1:14" x14ac:dyDescent="0.2">
      <c r="A486" s="16">
        <f>Average!A486</f>
        <v>480</v>
      </c>
      <c r="B486" s="17" t="str">
        <f>Average!B486</f>
        <v>ZAK</v>
      </c>
      <c r="C486" s="16" t="e">
        <f>Average!C486-Average!C495</f>
        <v>#VALUE!</v>
      </c>
      <c r="D486" s="16" t="e">
        <f>Average!D486-Average!D495</f>
        <v>#VALUE!</v>
      </c>
      <c r="E486" s="16" t="e">
        <f>Average!E486-Average!E495</f>
        <v>#VALUE!</v>
      </c>
      <c r="F486" s="16" t="e">
        <f>Average!F486-Average!F495</f>
        <v>#VALUE!</v>
      </c>
      <c r="G486" s="16" t="e">
        <f>Average!G486-Average!G495</f>
        <v>#VALUE!</v>
      </c>
      <c r="H486" s="16" t="e">
        <f>Average!H486-Average!H495</f>
        <v>#VALUE!</v>
      </c>
      <c r="I486" s="16" t="e">
        <f>Average!I486-Average!I495</f>
        <v>#VALUE!</v>
      </c>
      <c r="J486" s="16" t="e">
        <f>Average!J486-Average!J495</f>
        <v>#VALUE!</v>
      </c>
      <c r="K486" s="16" t="e">
        <f>Average!K486-Average!K495</f>
        <v>#VALUE!</v>
      </c>
      <c r="L486" s="16" t="e">
        <f>Average!L486-Average!L495</f>
        <v>#VALUE!</v>
      </c>
      <c r="M486" s="16" t="e">
        <f>Average!M486-Average!M495</f>
        <v>#VALUE!</v>
      </c>
      <c r="N486" s="16" t="e">
        <f>Average!N486-Average!N495</f>
        <v>#VALUE!</v>
      </c>
    </row>
    <row r="487" spans="1:14" x14ac:dyDescent="0.2">
      <c r="A487" s="16">
        <f>Average!A487</f>
        <v>481</v>
      </c>
      <c r="B487" s="17" t="str">
        <f>Average!B487</f>
        <v xml:space="preserve">zbtb11 </v>
      </c>
      <c r="C487" s="16" t="e">
        <f>Average!C487-Average!C495</f>
        <v>#VALUE!</v>
      </c>
      <c r="D487" s="16" t="e">
        <f>Average!D487-Average!D495</f>
        <v>#VALUE!</v>
      </c>
      <c r="E487" s="16" t="e">
        <f>Average!E487-Average!E495</f>
        <v>#VALUE!</v>
      </c>
      <c r="F487" s="16" t="e">
        <f>Average!F487-Average!F495</f>
        <v>#VALUE!</v>
      </c>
      <c r="G487" s="16" t="e">
        <f>Average!G487-Average!G495</f>
        <v>#VALUE!</v>
      </c>
      <c r="H487" s="16" t="e">
        <f>Average!H487-Average!H495</f>
        <v>#VALUE!</v>
      </c>
      <c r="I487" s="16" t="e">
        <f>Average!I487-Average!I495</f>
        <v>#VALUE!</v>
      </c>
      <c r="J487" s="16" t="e">
        <f>Average!J487-Average!J495</f>
        <v>#VALUE!</v>
      </c>
      <c r="K487" s="16" t="e">
        <f>Average!K487-Average!K495</f>
        <v>#VALUE!</v>
      </c>
      <c r="L487" s="16" t="e">
        <f>Average!L487-Average!L495</f>
        <v>#VALUE!</v>
      </c>
      <c r="M487" s="16" t="e">
        <f>Average!M487-Average!M495</f>
        <v>#VALUE!</v>
      </c>
      <c r="N487" s="16" t="e">
        <f>Average!N487-Average!N495</f>
        <v>#VALUE!</v>
      </c>
    </row>
    <row r="488" spans="1:14" x14ac:dyDescent="0.2">
      <c r="A488" s="16">
        <f>Average!A488</f>
        <v>482</v>
      </c>
      <c r="B488" s="17" t="str">
        <f>Average!B488</f>
        <v xml:space="preserve">ZBTB4 </v>
      </c>
      <c r="C488" s="16" t="e">
        <f>Average!C488-Average!C495</f>
        <v>#VALUE!</v>
      </c>
      <c r="D488" s="16" t="e">
        <f>Average!D488-Average!D495</f>
        <v>#VALUE!</v>
      </c>
      <c r="E488" s="16" t="e">
        <f>Average!E488-Average!E495</f>
        <v>#VALUE!</v>
      </c>
      <c r="F488" s="16" t="e">
        <f>Average!F488-Average!F495</f>
        <v>#VALUE!</v>
      </c>
      <c r="G488" s="16" t="e">
        <f>Average!G488-Average!G495</f>
        <v>#VALUE!</v>
      </c>
      <c r="H488" s="16" t="e">
        <f>Average!H488-Average!H495</f>
        <v>#VALUE!</v>
      </c>
      <c r="I488" s="16" t="e">
        <f>Average!I488-Average!I495</f>
        <v>#VALUE!</v>
      </c>
      <c r="J488" s="16" t="e">
        <f>Average!J488-Average!J495</f>
        <v>#VALUE!</v>
      </c>
      <c r="K488" s="16" t="e">
        <f>Average!K488-Average!K495</f>
        <v>#VALUE!</v>
      </c>
      <c r="L488" s="16" t="e">
        <f>Average!L488-Average!L495</f>
        <v>#VALUE!</v>
      </c>
      <c r="M488" s="16" t="e">
        <f>Average!M488-Average!M495</f>
        <v>#VALUE!</v>
      </c>
      <c r="N488" s="16" t="e">
        <f>Average!N488-Average!N495</f>
        <v>#VALUE!</v>
      </c>
    </row>
    <row r="489" spans="1:14" x14ac:dyDescent="0.2">
      <c r="A489" s="16">
        <f>Average!A489</f>
        <v>483</v>
      </c>
      <c r="B489" s="17" t="str">
        <f>Average!B489</f>
        <v>ZC3H18</v>
      </c>
      <c r="C489" s="16" t="e">
        <f>Average!C489-Average!C495</f>
        <v>#VALUE!</v>
      </c>
      <c r="D489" s="16" t="e">
        <f>Average!D489-Average!D495</f>
        <v>#VALUE!</v>
      </c>
      <c r="E489" s="16" t="e">
        <f>Average!E489-Average!E495</f>
        <v>#VALUE!</v>
      </c>
      <c r="F489" s="16" t="e">
        <f>Average!F489-Average!F495</f>
        <v>#VALUE!</v>
      </c>
      <c r="G489" s="16" t="e">
        <f>Average!G489-Average!G495</f>
        <v>#VALUE!</v>
      </c>
      <c r="H489" s="16" t="e">
        <f>Average!H489-Average!H495</f>
        <v>#VALUE!</v>
      </c>
      <c r="I489" s="16" t="e">
        <f>Average!I489-Average!I495</f>
        <v>#VALUE!</v>
      </c>
      <c r="J489" s="16" t="e">
        <f>Average!J489-Average!J495</f>
        <v>#VALUE!</v>
      </c>
      <c r="K489" s="16" t="e">
        <f>Average!K489-Average!K495</f>
        <v>#VALUE!</v>
      </c>
      <c r="L489" s="16" t="e">
        <f>Average!L489-Average!L495</f>
        <v>#VALUE!</v>
      </c>
      <c r="M489" s="16" t="e">
        <f>Average!M489-Average!M495</f>
        <v>#VALUE!</v>
      </c>
      <c r="N489" s="16" t="e">
        <f>Average!N489-Average!N495</f>
        <v>#VALUE!</v>
      </c>
    </row>
    <row r="490" spans="1:14" x14ac:dyDescent="0.2">
      <c r="A490" s="16">
        <f>Average!A490</f>
        <v>484</v>
      </c>
      <c r="B490" s="17" t="str">
        <f>Average!B490</f>
        <v>ZC3H4-N-t</v>
      </c>
      <c r="C490" s="16" t="e">
        <f>Average!C490-Average!C495</f>
        <v>#VALUE!</v>
      </c>
      <c r="D490" s="16" t="e">
        <f>Average!D490-Average!D495</f>
        <v>#VALUE!</v>
      </c>
      <c r="E490" s="16" t="e">
        <f>Average!E490-Average!E495</f>
        <v>#VALUE!</v>
      </c>
      <c r="F490" s="16" t="e">
        <f>Average!F490-Average!F495</f>
        <v>#VALUE!</v>
      </c>
      <c r="G490" s="16" t="e">
        <f>Average!G490-Average!G495</f>
        <v>#VALUE!</v>
      </c>
      <c r="H490" s="16" t="e">
        <f>Average!H490-Average!H495</f>
        <v>#VALUE!</v>
      </c>
      <c r="I490" s="16" t="e">
        <f>Average!I490-Average!I495</f>
        <v>#VALUE!</v>
      </c>
      <c r="J490" s="16" t="e">
        <f>Average!J490-Average!J495</f>
        <v>#VALUE!</v>
      </c>
      <c r="K490" s="16" t="e">
        <f>Average!K490-Average!K495</f>
        <v>#VALUE!</v>
      </c>
      <c r="L490" s="16" t="e">
        <f>Average!L490-Average!L495</f>
        <v>#VALUE!</v>
      </c>
      <c r="M490" s="16" t="e">
        <f>Average!M490-Average!M495</f>
        <v>#VALUE!</v>
      </c>
      <c r="N490" s="16" t="e">
        <f>Average!N490-Average!N495</f>
        <v>#VALUE!</v>
      </c>
    </row>
    <row r="491" spans="1:14" x14ac:dyDescent="0.2">
      <c r="A491" s="16">
        <f>Average!A491</f>
        <v>485</v>
      </c>
      <c r="B491" s="17" t="str">
        <f>Average!B491</f>
        <v>ZC3H8</v>
      </c>
      <c r="C491" s="16" t="e">
        <f>Average!C491-Average!C495</f>
        <v>#VALUE!</v>
      </c>
      <c r="D491" s="16" t="e">
        <f>Average!D491-Average!D495</f>
        <v>#VALUE!</v>
      </c>
      <c r="E491" s="16" t="e">
        <f>Average!E491-Average!E495</f>
        <v>#VALUE!</v>
      </c>
      <c r="F491" s="16" t="e">
        <f>Average!F491-Average!F495</f>
        <v>#VALUE!</v>
      </c>
      <c r="G491" s="16" t="e">
        <f>Average!G491-Average!G495</f>
        <v>#VALUE!</v>
      </c>
      <c r="H491" s="16" t="e">
        <f>Average!H491-Average!H495</f>
        <v>#VALUE!</v>
      </c>
      <c r="I491" s="16" t="e">
        <f>Average!I491-Average!I495</f>
        <v>#VALUE!</v>
      </c>
      <c r="J491" s="16" t="e">
        <f>Average!J491-Average!J495</f>
        <v>#VALUE!</v>
      </c>
      <c r="K491" s="16" t="e">
        <f>Average!K491-Average!K495</f>
        <v>#VALUE!</v>
      </c>
      <c r="L491" s="16" t="e">
        <f>Average!L491-Average!L495</f>
        <v>#VALUE!</v>
      </c>
      <c r="M491" s="16" t="e">
        <f>Average!M491-Average!M495</f>
        <v>#VALUE!</v>
      </c>
      <c r="N491" s="16" t="e">
        <f>Average!N491-Average!N495</f>
        <v>#VALUE!</v>
      </c>
    </row>
    <row r="492" spans="1:14" x14ac:dyDescent="0.2">
      <c r="A492" s="16">
        <f>Average!A492</f>
        <v>486</v>
      </c>
      <c r="B492" s="17" t="str">
        <f>Average!B492</f>
        <v>ZNF295</v>
      </c>
      <c r="C492" s="16" t="e">
        <f>Average!C492-Average!C495</f>
        <v>#VALUE!</v>
      </c>
      <c r="D492" s="16" t="e">
        <f>Average!D492-Average!D495</f>
        <v>#VALUE!</v>
      </c>
      <c r="E492" s="16" t="e">
        <f>Average!E492-Average!E495</f>
        <v>#VALUE!</v>
      </c>
      <c r="F492" s="16" t="e">
        <f>Average!F492-Average!F495</f>
        <v>#VALUE!</v>
      </c>
      <c r="G492" s="16" t="e">
        <f>Average!G492-Average!G495</f>
        <v>#VALUE!</v>
      </c>
      <c r="H492" s="16" t="e">
        <f>Average!H492-Average!H495</f>
        <v>#VALUE!</v>
      </c>
      <c r="I492" s="16" t="e">
        <f>Average!I492-Average!I495</f>
        <v>#VALUE!</v>
      </c>
      <c r="J492" s="16" t="e">
        <f>Average!J492-Average!J495</f>
        <v>#VALUE!</v>
      </c>
      <c r="K492" s="16" t="e">
        <f>Average!K492-Average!K495</f>
        <v>#VALUE!</v>
      </c>
      <c r="L492" s="16" t="e">
        <f>Average!L492-Average!L495</f>
        <v>#VALUE!</v>
      </c>
      <c r="M492" s="16" t="e">
        <f>Average!M492-Average!M495</f>
        <v>#VALUE!</v>
      </c>
      <c r="N492" s="16" t="e">
        <f>Average!N492-Average!N495</f>
        <v>#VALUE!</v>
      </c>
    </row>
    <row r="493" spans="1:14" x14ac:dyDescent="0.2">
      <c r="A493" s="16">
        <f>Average!A493</f>
        <v>487</v>
      </c>
      <c r="B493" s="17" t="str">
        <f>Average!B493</f>
        <v>Zyxin</v>
      </c>
      <c r="C493" s="16" t="e">
        <f>Average!C493-Average!C495</f>
        <v>#VALUE!</v>
      </c>
      <c r="D493" s="16" t="e">
        <f>Average!D493-Average!D495</f>
        <v>#VALUE!</v>
      </c>
      <c r="E493" s="16" t="e">
        <f>Average!E493-Average!E495</f>
        <v>#VALUE!</v>
      </c>
      <c r="F493" s="16" t="e">
        <f>Average!F493-Average!F495</f>
        <v>#VALUE!</v>
      </c>
      <c r="G493" s="16" t="e">
        <f>Average!G493-Average!G495</f>
        <v>#VALUE!</v>
      </c>
      <c r="H493" s="16" t="e">
        <f>Average!H493-Average!H495</f>
        <v>#VALUE!</v>
      </c>
      <c r="I493" s="16" t="e">
        <f>Average!I493-Average!I495</f>
        <v>#VALUE!</v>
      </c>
      <c r="J493" s="16" t="e">
        <f>Average!J493-Average!J495</f>
        <v>#VALUE!</v>
      </c>
      <c r="K493" s="16" t="e">
        <f>Average!K493-Average!K495</f>
        <v>#VALUE!</v>
      </c>
      <c r="L493" s="16" t="e">
        <f>Average!L493-Average!L495</f>
        <v>#VALUE!</v>
      </c>
      <c r="M493" s="16" t="e">
        <f>Average!M493-Average!M495</f>
        <v>#VALUE!</v>
      </c>
      <c r="N493" s="16" t="e">
        <f>Average!N493-Average!N495</f>
        <v>#VALUE!</v>
      </c>
    </row>
    <row r="494" spans="1:14" x14ac:dyDescent="0.2">
      <c r="A494" s="16">
        <f>Average!A494</f>
        <v>510</v>
      </c>
      <c r="B494" s="17" t="str">
        <f>Average!B494</f>
        <v>Blank</v>
      </c>
      <c r="C494" s="16">
        <f>Average!C494-Average!C495</f>
        <v>0</v>
      </c>
      <c r="D494" s="16">
        <f>Average!D494-Average!D495</f>
        <v>0</v>
      </c>
      <c r="E494" s="16">
        <f>Average!E494-Average!E495</f>
        <v>0</v>
      </c>
      <c r="F494" s="16">
        <f>Average!F494-Average!F495</f>
        <v>0</v>
      </c>
      <c r="G494" s="16">
        <f>Average!G494-Average!G495</f>
        <v>0</v>
      </c>
      <c r="H494" s="16">
        <f>Average!H494-Average!H495</f>
        <v>0</v>
      </c>
      <c r="I494" s="16">
        <f>Average!I494-Average!I495</f>
        <v>0</v>
      </c>
      <c r="J494" s="16">
        <f>Average!J494-Average!J495</f>
        <v>0</v>
      </c>
      <c r="K494" s="16">
        <f>Average!K494-Average!K495</f>
        <v>0</v>
      </c>
      <c r="L494" s="16">
        <f>Average!L494-Average!L495</f>
        <v>0</v>
      </c>
      <c r="M494" s="16">
        <f>Average!M494-Average!M495</f>
        <v>0</v>
      </c>
      <c r="N494" s="16">
        <f>Average!N494-Average!N495</f>
        <v>0</v>
      </c>
    </row>
    <row r="495" spans="1:14" x14ac:dyDescent="0.2">
      <c r="A495" s="16">
        <f>Average!A495</f>
        <v>512</v>
      </c>
      <c r="B495" s="17" t="str">
        <f>Average!B495</f>
        <v>Background</v>
      </c>
      <c r="C495" s="16">
        <f>Average!C495-Average!C495</f>
        <v>0</v>
      </c>
      <c r="D495" s="16">
        <f>Average!D495-Average!D495</f>
        <v>0</v>
      </c>
      <c r="E495" s="16">
        <f>Average!E495-Average!E495</f>
        <v>0</v>
      </c>
      <c r="F495" s="16">
        <f>Average!F495-Average!F495</f>
        <v>0</v>
      </c>
      <c r="G495" s="16">
        <f>Average!G495-Average!G495</f>
        <v>0</v>
      </c>
      <c r="H495" s="16">
        <f>Average!H495-Average!H495</f>
        <v>0</v>
      </c>
      <c r="I495" s="16">
        <f>Average!I495-Average!I495</f>
        <v>0</v>
      </c>
      <c r="J495" s="16">
        <f>Average!J495-Average!J495</f>
        <v>0</v>
      </c>
      <c r="K495" s="16">
        <f>Average!K495-Average!K495</f>
        <v>0</v>
      </c>
      <c r="L495" s="16">
        <f>Average!L495-Average!L495</f>
        <v>0</v>
      </c>
      <c r="M495" s="16">
        <f>Average!M495-Average!M495</f>
        <v>0</v>
      </c>
      <c r="N495" s="16">
        <f>Average!N495-Average!N495</f>
        <v>0</v>
      </c>
    </row>
    <row r="496" spans="1:14" x14ac:dyDescent="0.2">
      <c r="A496" s="16"/>
      <c r="B496" s="17"/>
    </row>
    <row r="497" spans="1:2" x14ac:dyDescent="0.2">
      <c r="A497" s="16"/>
      <c r="B497" s="17"/>
    </row>
    <row r="498" spans="1:2" x14ac:dyDescent="0.2">
      <c r="A498" s="16"/>
      <c r="B498" s="17"/>
    </row>
    <row r="499" spans="1:2" x14ac:dyDescent="0.2">
      <c r="A499" s="16"/>
      <c r="B499" s="17"/>
    </row>
    <row r="500" spans="1:2" x14ac:dyDescent="0.2">
      <c r="A500" s="16"/>
      <c r="B500" s="17"/>
    </row>
    <row r="501" spans="1:2" x14ac:dyDescent="0.2">
      <c r="A501" s="16"/>
      <c r="B501" s="17"/>
    </row>
    <row r="502" spans="1:2" x14ac:dyDescent="0.2">
      <c r="A502" s="16"/>
      <c r="B502" s="17"/>
    </row>
    <row r="503" spans="1:2" x14ac:dyDescent="0.2">
      <c r="A503" s="16"/>
      <c r="B503" s="17"/>
    </row>
    <row r="504" spans="1:2" x14ac:dyDescent="0.2">
      <c r="A504" s="16"/>
      <c r="B504" s="17"/>
    </row>
    <row r="505" spans="1:2" x14ac:dyDescent="0.2">
      <c r="A505" s="16"/>
      <c r="B505" s="17"/>
    </row>
    <row r="506" spans="1:2" x14ac:dyDescent="0.2">
      <c r="A506" s="16"/>
      <c r="B506" s="17"/>
    </row>
    <row r="507" spans="1:2" x14ac:dyDescent="0.2">
      <c r="A507" s="16"/>
      <c r="B507" s="17"/>
    </row>
    <row r="508" spans="1:2" x14ac:dyDescent="0.2">
      <c r="A508" s="16"/>
      <c r="B508" s="17"/>
    </row>
    <row r="509" spans="1:2" x14ac:dyDescent="0.2">
      <c r="A509" s="16"/>
      <c r="B509" s="17"/>
    </row>
    <row r="510" spans="1:2" x14ac:dyDescent="0.2">
      <c r="A510" s="16"/>
      <c r="B510" s="17"/>
    </row>
    <row r="511" spans="1:2" x14ac:dyDescent="0.2">
      <c r="A511" s="16"/>
      <c r="B511" s="17"/>
    </row>
    <row r="512" spans="1:2" x14ac:dyDescent="0.2">
      <c r="A512" s="16"/>
      <c r="B512" s="17"/>
    </row>
    <row r="513" spans="1:2" x14ac:dyDescent="0.2">
      <c r="A513" s="16"/>
      <c r="B513" s="17"/>
    </row>
    <row r="514" spans="1:2" x14ac:dyDescent="0.2">
      <c r="A514" s="16"/>
      <c r="B514" s="17"/>
    </row>
    <row r="515" spans="1:2" x14ac:dyDescent="0.2">
      <c r="A515" s="16"/>
      <c r="B515" s="17"/>
    </row>
    <row r="516" spans="1:2" x14ac:dyDescent="0.2">
      <c r="A516" s="16"/>
      <c r="B516" s="17"/>
    </row>
    <row r="517" spans="1:2" x14ac:dyDescent="0.2">
      <c r="A517" s="16"/>
      <c r="B517" s="17"/>
    </row>
    <row r="518" spans="1:2" x14ac:dyDescent="0.2">
      <c r="A518" s="16"/>
      <c r="B518" s="17"/>
    </row>
    <row r="519" spans="1:2" x14ac:dyDescent="0.2">
      <c r="A519" s="16"/>
      <c r="B519" s="17"/>
    </row>
    <row r="520" spans="1:2" x14ac:dyDescent="0.2">
      <c r="A520" s="16"/>
      <c r="B520" s="17"/>
    </row>
    <row r="521" spans="1:2" x14ac:dyDescent="0.2">
      <c r="A521" s="16"/>
      <c r="B521" s="17"/>
    </row>
    <row r="522" spans="1:2" x14ac:dyDescent="0.2">
      <c r="A522" s="16"/>
      <c r="B522" s="17"/>
    </row>
    <row r="523" spans="1:2" x14ac:dyDescent="0.2">
      <c r="A523" s="16"/>
      <c r="B523" s="17"/>
    </row>
    <row r="524" spans="1:2" x14ac:dyDescent="0.2">
      <c r="A524" s="16"/>
      <c r="B524" s="17"/>
    </row>
    <row r="525" spans="1:2" x14ac:dyDescent="0.2">
      <c r="A525" s="16"/>
      <c r="B525" s="17"/>
    </row>
    <row r="526" spans="1:2" x14ac:dyDescent="0.2">
      <c r="A526" s="16"/>
      <c r="B526" s="17"/>
    </row>
    <row r="527" spans="1:2" x14ac:dyDescent="0.2">
      <c r="A527" s="16"/>
      <c r="B527" s="17"/>
    </row>
    <row r="528" spans="1:2" x14ac:dyDescent="0.2">
      <c r="A528" s="16"/>
      <c r="B528" s="17"/>
    </row>
    <row r="529" spans="1:2" x14ac:dyDescent="0.2">
      <c r="A529" s="16"/>
      <c r="B529" s="17"/>
    </row>
    <row r="530" spans="1:2" x14ac:dyDescent="0.2">
      <c r="A530" s="16"/>
      <c r="B530" s="17"/>
    </row>
    <row r="531" spans="1:2" x14ac:dyDescent="0.2">
      <c r="A531" s="16"/>
      <c r="B531" s="17"/>
    </row>
    <row r="532" spans="1:2" x14ac:dyDescent="0.2">
      <c r="A532" s="16"/>
      <c r="B532" s="17"/>
    </row>
    <row r="533" spans="1:2" x14ac:dyDescent="0.2">
      <c r="A533" s="16"/>
      <c r="B533" s="17"/>
    </row>
    <row r="534" spans="1:2" x14ac:dyDescent="0.2">
      <c r="A534" s="16"/>
      <c r="B534" s="17"/>
    </row>
    <row r="535" spans="1:2" x14ac:dyDescent="0.2">
      <c r="A535" s="16"/>
      <c r="B535" s="17"/>
    </row>
    <row r="536" spans="1:2" x14ac:dyDescent="0.2">
      <c r="A536" s="16"/>
      <c r="B536" s="17"/>
    </row>
    <row r="537" spans="1:2" x14ac:dyDescent="0.2">
      <c r="A537" s="16"/>
      <c r="B537" s="17"/>
    </row>
    <row r="538" spans="1:2" x14ac:dyDescent="0.2">
      <c r="A538" s="16"/>
      <c r="B538" s="17"/>
    </row>
    <row r="539" spans="1:2" x14ac:dyDescent="0.2">
      <c r="A539" s="16"/>
      <c r="B539" s="17"/>
    </row>
    <row r="540" spans="1:2" x14ac:dyDescent="0.2">
      <c r="A540" s="16"/>
      <c r="B540" s="17"/>
    </row>
    <row r="541" spans="1:2" x14ac:dyDescent="0.2">
      <c r="A541" s="16"/>
      <c r="B541" s="17"/>
    </row>
    <row r="542" spans="1:2" x14ac:dyDescent="0.2">
      <c r="A542" s="16"/>
      <c r="B542" s="17"/>
    </row>
    <row r="543" spans="1:2" x14ac:dyDescent="0.2">
      <c r="A543" s="16"/>
      <c r="B543" s="17"/>
    </row>
    <row r="544" spans="1:2" x14ac:dyDescent="0.2">
      <c r="A544" s="16"/>
      <c r="B544" s="17"/>
    </row>
    <row r="545" spans="1:2" x14ac:dyDescent="0.2">
      <c r="A545" s="16"/>
      <c r="B545" s="17"/>
    </row>
    <row r="546" spans="1:2" x14ac:dyDescent="0.2">
      <c r="A546" s="16"/>
      <c r="B546" s="17"/>
    </row>
    <row r="547" spans="1:2" x14ac:dyDescent="0.2">
      <c r="A547" s="16"/>
      <c r="B547" s="17"/>
    </row>
    <row r="548" spans="1:2" x14ac:dyDescent="0.2">
      <c r="A548" s="16"/>
      <c r="B548" s="17"/>
    </row>
    <row r="549" spans="1:2" x14ac:dyDescent="0.2">
      <c r="A549" s="16"/>
      <c r="B549" s="17"/>
    </row>
    <row r="550" spans="1:2" x14ac:dyDescent="0.2">
      <c r="A550" s="16"/>
      <c r="B550" s="17"/>
    </row>
    <row r="551" spans="1:2" x14ac:dyDescent="0.2">
      <c r="A551" s="16"/>
      <c r="B551" s="17"/>
    </row>
    <row r="552" spans="1:2" x14ac:dyDescent="0.2">
      <c r="A552" s="16"/>
      <c r="B552" s="17"/>
    </row>
    <row r="553" spans="1:2" x14ac:dyDescent="0.2">
      <c r="A553" s="16"/>
      <c r="B553" s="17"/>
    </row>
    <row r="554" spans="1:2" x14ac:dyDescent="0.2">
      <c r="A554" s="16"/>
      <c r="B554" s="17"/>
    </row>
    <row r="555" spans="1:2" x14ac:dyDescent="0.2">
      <c r="A555" s="16"/>
      <c r="B555" s="17"/>
    </row>
    <row r="556" spans="1:2" x14ac:dyDescent="0.2">
      <c r="A556" s="16"/>
      <c r="B556" s="17"/>
    </row>
    <row r="557" spans="1:2" x14ac:dyDescent="0.2">
      <c r="A557" s="16"/>
      <c r="B557" s="17"/>
    </row>
    <row r="558" spans="1:2" x14ac:dyDescent="0.2">
      <c r="A558" s="16"/>
      <c r="B558" s="17"/>
    </row>
    <row r="559" spans="1:2" x14ac:dyDescent="0.2">
      <c r="A559" s="16"/>
      <c r="B559" s="17"/>
    </row>
    <row r="560" spans="1:2" x14ac:dyDescent="0.2">
      <c r="A560" s="16"/>
      <c r="B560" s="17"/>
    </row>
    <row r="561" spans="1:2" x14ac:dyDescent="0.2">
      <c r="A561" s="16"/>
      <c r="B561" s="17"/>
    </row>
    <row r="562" spans="1:2" x14ac:dyDescent="0.2">
      <c r="A562" s="16"/>
      <c r="B562" s="17"/>
    </row>
    <row r="563" spans="1:2" x14ac:dyDescent="0.2">
      <c r="A563" s="16"/>
      <c r="B563" s="17"/>
    </row>
    <row r="564" spans="1:2" x14ac:dyDescent="0.2">
      <c r="A564" s="16"/>
      <c r="B564" s="17"/>
    </row>
    <row r="565" spans="1:2" x14ac:dyDescent="0.2">
      <c r="A565" s="16"/>
      <c r="B565" s="17"/>
    </row>
    <row r="566" spans="1:2" x14ac:dyDescent="0.2">
      <c r="A566" s="16"/>
      <c r="B566" s="17"/>
    </row>
    <row r="567" spans="1:2" x14ac:dyDescent="0.2">
      <c r="A567" s="16"/>
      <c r="B567" s="17"/>
    </row>
    <row r="568" spans="1:2" x14ac:dyDescent="0.2">
      <c r="A568" s="16"/>
      <c r="B568" s="17"/>
    </row>
    <row r="569" spans="1:2" x14ac:dyDescent="0.2">
      <c r="A569" s="16"/>
      <c r="B569" s="17"/>
    </row>
    <row r="570" spans="1:2" x14ac:dyDescent="0.2">
      <c r="A570" s="16"/>
      <c r="B570" s="17"/>
    </row>
    <row r="571" spans="1:2" x14ac:dyDescent="0.2">
      <c r="A571" s="16"/>
      <c r="B571" s="17"/>
    </row>
    <row r="572" spans="1:2" x14ac:dyDescent="0.2">
      <c r="A572" s="16"/>
      <c r="B572" s="17"/>
    </row>
    <row r="573" spans="1:2" x14ac:dyDescent="0.2">
      <c r="A573" s="16"/>
      <c r="B573" s="17"/>
    </row>
    <row r="574" spans="1:2" x14ac:dyDescent="0.2">
      <c r="A574" s="16"/>
      <c r="B574" s="17"/>
    </row>
    <row r="575" spans="1:2" x14ac:dyDescent="0.2">
      <c r="A575" s="16"/>
      <c r="B575" s="17"/>
    </row>
    <row r="576" spans="1:2" x14ac:dyDescent="0.2">
      <c r="A576" s="16"/>
      <c r="B576" s="17"/>
    </row>
    <row r="577" spans="1:2" x14ac:dyDescent="0.2">
      <c r="A577" s="16"/>
      <c r="B577" s="17"/>
    </row>
    <row r="578" spans="1:2" x14ac:dyDescent="0.2">
      <c r="A578" s="16"/>
      <c r="B578" s="17"/>
    </row>
    <row r="579" spans="1:2" x14ac:dyDescent="0.2">
      <c r="A579" s="16"/>
      <c r="B579" s="17"/>
    </row>
    <row r="580" spans="1:2" x14ac:dyDescent="0.2">
      <c r="A580" s="16"/>
      <c r="B580" s="17"/>
    </row>
    <row r="581" spans="1:2" x14ac:dyDescent="0.2">
      <c r="A581" s="16"/>
      <c r="B581" s="17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94"/>
  <sheetViews>
    <sheetView zoomScale="75" workbookViewId="0">
      <pane xSplit="2" ySplit="5" topLeftCell="C6" activePane="bottomRight" state="frozen"/>
      <selection activeCell="C7" sqref="C7"/>
      <selection pane="topRight" activeCell="C7" sqref="C7"/>
      <selection pane="bottomLeft" activeCell="C7" sqref="C7"/>
      <selection pane="bottomRight" activeCell="B502" sqref="B502"/>
    </sheetView>
  </sheetViews>
  <sheetFormatPr defaultRowHeight="16.5" customHeight="1" x14ac:dyDescent="0.2"/>
  <cols>
    <col min="1" max="1" width="5.85546875" style="7" customWidth="1"/>
    <col min="2" max="2" width="41.42578125" style="8" customWidth="1"/>
    <col min="3" max="14" width="17.5703125" style="7" customWidth="1"/>
    <col min="15" max="16384" width="9.140625" style="7"/>
  </cols>
  <sheetData>
    <row r="1" spans="1:14" ht="7.5" customHeight="1" x14ac:dyDescent="0.2"/>
    <row r="2" spans="1:14" ht="16.5" customHeight="1" x14ac:dyDescent="0.25">
      <c r="B2" s="10" t="str">
        <f>'Map and Ab list'!B1</f>
        <v>RayBio® Mouse Biotin Label Based Antibody Arrays -- L-2 Array, Membrane</v>
      </c>
    </row>
    <row r="3" spans="1:14" ht="3" customHeight="1" x14ac:dyDescent="0.2"/>
    <row r="4" spans="1:14" ht="21" customHeight="1" x14ac:dyDescent="0.2">
      <c r="B4" s="9" t="s">
        <v>322</v>
      </c>
    </row>
    <row r="5" spans="1:14" s="8" customFormat="1" ht="16.5" customHeight="1" x14ac:dyDescent="0.2">
      <c r="C5" s="8" t="str">
        <f>'bg (1)'!C5</f>
        <v>Sample 1</v>
      </c>
      <c r="D5" s="8" t="str">
        <f>'bg (1)'!D5</f>
        <v>Sample 2</v>
      </c>
      <c r="E5" s="8" t="str">
        <f>'bg (1)'!E5</f>
        <v>Sample 3</v>
      </c>
      <c r="F5" s="8" t="str">
        <f>'bg (1)'!F5</f>
        <v>Sample 4</v>
      </c>
      <c r="G5" s="8" t="str">
        <f>'bg (1)'!G5</f>
        <v>Sample 5</v>
      </c>
      <c r="H5" s="8" t="str">
        <f>'bg (1)'!H5</f>
        <v>Sample 6</v>
      </c>
      <c r="I5" s="8" t="str">
        <f>'bg (1)'!I5</f>
        <v>Sample 7</v>
      </c>
      <c r="J5" s="8" t="str">
        <f>'bg (1)'!J5</f>
        <v>Sample 8</v>
      </c>
      <c r="K5" s="8" t="str">
        <f>'bg (1)'!K5</f>
        <v>Sample 9</v>
      </c>
      <c r="L5" s="8" t="str">
        <f>'bg (1)'!L5</f>
        <v>Sample 10</v>
      </c>
      <c r="M5" s="8" t="str">
        <f>'bg (1)'!M5</f>
        <v>Sample 11</v>
      </c>
      <c r="N5" s="8" t="str">
        <f>'bg (1)'!N5</f>
        <v>Sample 12</v>
      </c>
    </row>
    <row r="6" spans="1:14" ht="16.5" customHeight="1" x14ac:dyDescent="0.2">
      <c r="A6" s="7">
        <v>1</v>
      </c>
      <c r="B6" s="8" t="str">
        <f>'bg (1)'!B7</f>
        <v>Positive Control</v>
      </c>
      <c r="C6" s="7" t="str">
        <f ca="1">IF(('bg (1)'!C7)&lt;1, "1", ('bg (1)'!C7))</f>
        <v>1</v>
      </c>
      <c r="D6" s="7" t="str">
        <f ca="1">IF(('bg (1)'!D7)&lt;1, "1", ('bg (1)'!D7))</f>
        <v>1</v>
      </c>
      <c r="E6" s="7" t="str">
        <f ca="1">IF(('bg (1)'!E7)&lt;1, "1", ('bg (1)'!E7))</f>
        <v>1</v>
      </c>
      <c r="F6" s="7" t="str">
        <f ca="1">IF(('bg (1)'!F7)&lt;1, "1", ('bg (1)'!F7))</f>
        <v>1</v>
      </c>
      <c r="G6" s="7" t="str">
        <f ca="1">IF(('bg (1)'!G7)&lt;1, "1", ('bg (1)'!G7))</f>
        <v>1</v>
      </c>
      <c r="H6" s="7" t="str">
        <f ca="1">IF(('bg (1)'!H7)&lt;1, "1", ('bg (1)'!H7))</f>
        <v>1</v>
      </c>
      <c r="I6" s="7" t="str">
        <f ca="1">IF(('bg (1)'!I7)&lt;1, "1", ('bg (1)'!I7))</f>
        <v>1</v>
      </c>
      <c r="J6" s="7" t="str">
        <f ca="1">IF(('bg (1)'!J7)&lt;1, "1", ('bg (1)'!J7))</f>
        <v>1</v>
      </c>
      <c r="K6" s="7" t="str">
        <f ca="1">IF(('bg (1)'!K7)&lt;1, "1", ('bg (1)'!K7))</f>
        <v>1</v>
      </c>
      <c r="L6" s="7" t="str">
        <f ca="1">IF(('bg (1)'!L7)&lt;1, "1", ('bg (1)'!L7))</f>
        <v>1</v>
      </c>
      <c r="M6" s="7" t="str">
        <f ca="1">IF(('bg (1)'!M7)&lt;1, "1", ('bg (1)'!M7))</f>
        <v>1</v>
      </c>
      <c r="N6" s="7" t="str">
        <f ca="1">IF(('bg (1)'!N7)&lt;1, "1", ('bg (1)'!N7))</f>
        <v>1</v>
      </c>
    </row>
    <row r="7" spans="1:14" ht="16.5" customHeight="1" x14ac:dyDescent="0.2">
      <c r="A7" s="7">
        <v>2</v>
      </c>
      <c r="B7" s="8" t="str">
        <f>'bg (1)'!B8</f>
        <v>Neg</v>
      </c>
      <c r="C7" s="7" t="e">
        <f ca="1">IF(('bg (1)'!C8)&lt;1, "1", ('bg (1)'!C8))</f>
        <v>#VALUE!</v>
      </c>
      <c r="D7" s="7" t="e">
        <f ca="1">IF(('bg (1)'!D8)&lt;1, "1", ('bg (1)'!D8))</f>
        <v>#VALUE!</v>
      </c>
      <c r="E7" s="7" t="e">
        <f ca="1">IF(('bg (1)'!E8)&lt;1, "1", ('bg (1)'!E8))</f>
        <v>#VALUE!</v>
      </c>
      <c r="F7" s="7" t="e">
        <f ca="1">IF(('bg (1)'!F8)&lt;1, "1", ('bg (1)'!F8))</f>
        <v>#VALUE!</v>
      </c>
      <c r="G7" s="7" t="e">
        <f ca="1">IF(('bg (1)'!G8)&lt;1, "1", ('bg (1)'!G8))</f>
        <v>#VALUE!</v>
      </c>
      <c r="H7" s="7" t="e">
        <f ca="1">IF(('bg (1)'!H8)&lt;1, "1", ('bg (1)'!H8))</f>
        <v>#VALUE!</v>
      </c>
      <c r="I7" s="7" t="e">
        <f ca="1">IF(('bg (1)'!I8)&lt;1, "1", ('bg (1)'!I8))</f>
        <v>#VALUE!</v>
      </c>
      <c r="J7" s="7" t="e">
        <f ca="1">IF(('bg (1)'!J8)&lt;1, "1", ('bg (1)'!J8))</f>
        <v>#VALUE!</v>
      </c>
      <c r="K7" s="7" t="e">
        <f ca="1">IF(('bg (1)'!K8)&lt;1, "1", ('bg (1)'!K8))</f>
        <v>#VALUE!</v>
      </c>
      <c r="L7" s="7" t="e">
        <f ca="1">IF(('bg (1)'!L8)&lt;1, "1", ('bg (1)'!L8))</f>
        <v>#VALUE!</v>
      </c>
      <c r="M7" s="7" t="e">
        <f ca="1">IF(('bg (1)'!M8)&lt;1, "1", ('bg (1)'!M8))</f>
        <v>#VALUE!</v>
      </c>
      <c r="N7" s="7" t="e">
        <f ca="1">IF(('bg (1)'!N8)&lt;1, "1", ('bg (1)'!N8))</f>
        <v>#VALUE!</v>
      </c>
    </row>
    <row r="8" spans="1:14" ht="16.5" customHeight="1" x14ac:dyDescent="0.2">
      <c r="A8" s="7">
        <v>3</v>
      </c>
      <c r="B8" s="8" t="str">
        <f>'bg (1)'!B9</f>
        <v>AARE</v>
      </c>
      <c r="C8" s="7" t="e">
        <f>IF(('bg (1)'!C9)&lt;1, "1", ('bg (1)'!C9))</f>
        <v>#VALUE!</v>
      </c>
      <c r="D8" s="7" t="e">
        <f>IF(('bg (1)'!D9)&lt;1, "1", ('bg (1)'!D9))</f>
        <v>#VALUE!</v>
      </c>
      <c r="E8" s="7" t="e">
        <f>IF(('bg (1)'!E9)&lt;1, "1", ('bg (1)'!E9))</f>
        <v>#VALUE!</v>
      </c>
      <c r="F8" s="7" t="e">
        <f>IF(('bg (1)'!F9)&lt;1, "1", ('bg (1)'!F9))</f>
        <v>#VALUE!</v>
      </c>
      <c r="G8" s="7" t="e">
        <f>IF(('bg (1)'!G9)&lt;1, "1", ('bg (1)'!G9))</f>
        <v>#VALUE!</v>
      </c>
      <c r="H8" s="7" t="e">
        <f>IF(('bg (1)'!H9)&lt;1, "1", ('bg (1)'!H9))</f>
        <v>#VALUE!</v>
      </c>
      <c r="I8" s="7" t="e">
        <f>IF(('bg (1)'!I9)&lt;1, "1", ('bg (1)'!I9))</f>
        <v>#VALUE!</v>
      </c>
      <c r="J8" s="7" t="e">
        <f>IF(('bg (1)'!J9)&lt;1, "1", ('bg (1)'!J9))</f>
        <v>#VALUE!</v>
      </c>
      <c r="K8" s="7" t="e">
        <f>IF(('bg (1)'!K9)&lt;1, "1", ('bg (1)'!K9))</f>
        <v>#VALUE!</v>
      </c>
      <c r="L8" s="7" t="e">
        <f>IF(('bg (1)'!L9)&lt;1, "1", ('bg (1)'!L9))</f>
        <v>#VALUE!</v>
      </c>
      <c r="M8" s="7" t="e">
        <f>IF(('bg (1)'!M9)&lt;1, "1", ('bg (1)'!M9))</f>
        <v>#VALUE!</v>
      </c>
      <c r="N8" s="7" t="e">
        <f>IF(('bg (1)'!N9)&lt;1, "1", ('bg (1)'!N9))</f>
        <v>#VALUE!</v>
      </c>
    </row>
    <row r="9" spans="1:14" ht="16.5" customHeight="1" x14ac:dyDescent="0.2">
      <c r="A9" s="7">
        <v>4</v>
      </c>
      <c r="B9" s="8" t="str">
        <f>'bg (1)'!B10</f>
        <v>ACAT1</v>
      </c>
      <c r="C9" s="7" t="e">
        <f>IF(('bg (1)'!C10)&lt;1, "1", ('bg (1)'!C10))</f>
        <v>#VALUE!</v>
      </c>
      <c r="D9" s="7" t="e">
        <f>IF(('bg (1)'!D10)&lt;1, "1", ('bg (1)'!D10))</f>
        <v>#VALUE!</v>
      </c>
      <c r="E9" s="7" t="e">
        <f>IF(('bg (1)'!E10)&lt;1, "1", ('bg (1)'!E10))</f>
        <v>#VALUE!</v>
      </c>
      <c r="F9" s="7" t="e">
        <f>IF(('bg (1)'!F10)&lt;1, "1", ('bg (1)'!F10))</f>
        <v>#VALUE!</v>
      </c>
      <c r="G9" s="7" t="e">
        <f>IF(('bg (1)'!G10)&lt;1, "1", ('bg (1)'!G10))</f>
        <v>#VALUE!</v>
      </c>
      <c r="H9" s="7" t="e">
        <f>IF(('bg (1)'!H10)&lt;1, "1", ('bg (1)'!H10))</f>
        <v>#VALUE!</v>
      </c>
      <c r="I9" s="7" t="e">
        <f>IF(('bg (1)'!I10)&lt;1, "1", ('bg (1)'!I10))</f>
        <v>#VALUE!</v>
      </c>
      <c r="J9" s="7" t="e">
        <f>IF(('bg (1)'!J10)&lt;1, "1", ('bg (1)'!J10))</f>
        <v>#VALUE!</v>
      </c>
      <c r="K9" s="7" t="e">
        <f>IF(('bg (1)'!K10)&lt;1, "1", ('bg (1)'!K10))</f>
        <v>#VALUE!</v>
      </c>
      <c r="L9" s="7" t="e">
        <f>IF(('bg (1)'!L10)&lt;1, "1", ('bg (1)'!L10))</f>
        <v>#VALUE!</v>
      </c>
      <c r="M9" s="7" t="e">
        <f>IF(('bg (1)'!M10)&lt;1, "1", ('bg (1)'!M10))</f>
        <v>#VALUE!</v>
      </c>
      <c r="N9" s="7" t="e">
        <f>IF(('bg (1)'!N10)&lt;1, "1", ('bg (1)'!N10))</f>
        <v>#VALUE!</v>
      </c>
    </row>
    <row r="10" spans="1:14" ht="16.5" customHeight="1" x14ac:dyDescent="0.2">
      <c r="A10" s="7">
        <v>5</v>
      </c>
      <c r="B10" s="8" t="str">
        <f>'bg (1)'!B11</f>
        <v>ACOT2</v>
      </c>
      <c r="C10" s="7" t="e">
        <f>IF(('bg (1)'!C11)&lt;1, "1", ('bg (1)'!C11))</f>
        <v>#VALUE!</v>
      </c>
      <c r="D10" s="7" t="e">
        <f>IF(('bg (1)'!D11)&lt;1, "1", ('bg (1)'!D11))</f>
        <v>#VALUE!</v>
      </c>
      <c r="E10" s="7" t="e">
        <f>IF(('bg (1)'!E11)&lt;1, "1", ('bg (1)'!E11))</f>
        <v>#VALUE!</v>
      </c>
      <c r="F10" s="7" t="e">
        <f>IF(('bg (1)'!F11)&lt;1, "1", ('bg (1)'!F11))</f>
        <v>#VALUE!</v>
      </c>
      <c r="G10" s="7" t="e">
        <f>IF(('bg (1)'!G11)&lt;1, "1", ('bg (1)'!G11))</f>
        <v>#VALUE!</v>
      </c>
      <c r="H10" s="7" t="e">
        <f>IF(('bg (1)'!H11)&lt;1, "1", ('bg (1)'!H11))</f>
        <v>#VALUE!</v>
      </c>
      <c r="I10" s="7" t="e">
        <f>IF(('bg (1)'!I11)&lt;1, "1", ('bg (1)'!I11))</f>
        <v>#VALUE!</v>
      </c>
      <c r="J10" s="7" t="e">
        <f>IF(('bg (1)'!J11)&lt;1, "1", ('bg (1)'!J11))</f>
        <v>#VALUE!</v>
      </c>
      <c r="K10" s="7" t="e">
        <f>IF(('bg (1)'!K11)&lt;1, "1", ('bg (1)'!K11))</f>
        <v>#VALUE!</v>
      </c>
      <c r="L10" s="7" t="e">
        <f>IF(('bg (1)'!L11)&lt;1, "1", ('bg (1)'!L11))</f>
        <v>#VALUE!</v>
      </c>
      <c r="M10" s="7" t="e">
        <f>IF(('bg (1)'!M11)&lt;1, "1", ('bg (1)'!M11))</f>
        <v>#VALUE!</v>
      </c>
      <c r="N10" s="7" t="e">
        <f>IF(('bg (1)'!N11)&lt;1, "1", ('bg (1)'!N11))</f>
        <v>#VALUE!</v>
      </c>
    </row>
    <row r="11" spans="1:14" ht="16.5" customHeight="1" x14ac:dyDescent="0.2">
      <c r="A11" s="7">
        <v>6</v>
      </c>
      <c r="B11" s="8" t="str">
        <f>'bg (1)'!B12</f>
        <v>ADAM28</v>
      </c>
      <c r="C11" s="7" t="e">
        <f>IF(('bg (1)'!C12)&lt;1, "1", ('bg (1)'!C12))</f>
        <v>#VALUE!</v>
      </c>
      <c r="D11" s="7" t="e">
        <f>IF(('bg (1)'!D12)&lt;1, "1", ('bg (1)'!D12))</f>
        <v>#VALUE!</v>
      </c>
      <c r="E11" s="7" t="e">
        <f>IF(('bg (1)'!E12)&lt;1, "1", ('bg (1)'!E12))</f>
        <v>#VALUE!</v>
      </c>
      <c r="F11" s="7" t="e">
        <f>IF(('bg (1)'!F12)&lt;1, "1", ('bg (1)'!F12))</f>
        <v>#VALUE!</v>
      </c>
      <c r="G11" s="7" t="e">
        <f>IF(('bg (1)'!G12)&lt;1, "1", ('bg (1)'!G12))</f>
        <v>#VALUE!</v>
      </c>
      <c r="H11" s="7" t="e">
        <f>IF(('bg (1)'!H12)&lt;1, "1", ('bg (1)'!H12))</f>
        <v>#VALUE!</v>
      </c>
      <c r="I11" s="7" t="e">
        <f>IF(('bg (1)'!I12)&lt;1, "1", ('bg (1)'!I12))</f>
        <v>#VALUE!</v>
      </c>
      <c r="J11" s="7" t="e">
        <f>IF(('bg (1)'!J12)&lt;1, "1", ('bg (1)'!J12))</f>
        <v>#VALUE!</v>
      </c>
      <c r="K11" s="7" t="e">
        <f>IF(('bg (1)'!K12)&lt;1, "1", ('bg (1)'!K12))</f>
        <v>#VALUE!</v>
      </c>
      <c r="L11" s="7" t="e">
        <f>IF(('bg (1)'!L12)&lt;1, "1", ('bg (1)'!L12))</f>
        <v>#VALUE!</v>
      </c>
      <c r="M11" s="7" t="e">
        <f>IF(('bg (1)'!M12)&lt;1, "1", ('bg (1)'!M12))</f>
        <v>#VALUE!</v>
      </c>
      <c r="N11" s="7" t="e">
        <f>IF(('bg (1)'!N12)&lt;1, "1", ('bg (1)'!N12))</f>
        <v>#VALUE!</v>
      </c>
    </row>
    <row r="12" spans="1:14" ht="16.5" customHeight="1" x14ac:dyDescent="0.2">
      <c r="A12" s="7">
        <v>7</v>
      </c>
      <c r="B12" s="8" t="str">
        <f>'bg (1)'!B13</f>
        <v>AHCY</v>
      </c>
      <c r="C12" s="7" t="e">
        <f>IF(('bg (1)'!C13)&lt;1, "1", ('bg (1)'!C13))</f>
        <v>#VALUE!</v>
      </c>
      <c r="D12" s="7" t="e">
        <f>IF(('bg (1)'!D13)&lt;1, "1", ('bg (1)'!D13))</f>
        <v>#VALUE!</v>
      </c>
      <c r="E12" s="7" t="e">
        <f>IF(('bg (1)'!E13)&lt;1, "1", ('bg (1)'!E13))</f>
        <v>#VALUE!</v>
      </c>
      <c r="F12" s="7" t="e">
        <f>IF(('bg (1)'!F13)&lt;1, "1", ('bg (1)'!F13))</f>
        <v>#VALUE!</v>
      </c>
      <c r="G12" s="7" t="e">
        <f>IF(('bg (1)'!G13)&lt;1, "1", ('bg (1)'!G13))</f>
        <v>#VALUE!</v>
      </c>
      <c r="H12" s="7" t="e">
        <f>IF(('bg (1)'!H13)&lt;1, "1", ('bg (1)'!H13))</f>
        <v>#VALUE!</v>
      </c>
      <c r="I12" s="7" t="e">
        <f>IF(('bg (1)'!I13)&lt;1, "1", ('bg (1)'!I13))</f>
        <v>#VALUE!</v>
      </c>
      <c r="J12" s="7" t="e">
        <f>IF(('bg (1)'!J13)&lt;1, "1", ('bg (1)'!J13))</f>
        <v>#VALUE!</v>
      </c>
      <c r="K12" s="7" t="e">
        <f>IF(('bg (1)'!K13)&lt;1, "1", ('bg (1)'!K13))</f>
        <v>#VALUE!</v>
      </c>
      <c r="L12" s="7" t="e">
        <f>IF(('bg (1)'!L13)&lt;1, "1", ('bg (1)'!L13))</f>
        <v>#VALUE!</v>
      </c>
      <c r="M12" s="7" t="e">
        <f>IF(('bg (1)'!M13)&lt;1, "1", ('bg (1)'!M13))</f>
        <v>#VALUE!</v>
      </c>
      <c r="N12" s="7" t="e">
        <f>IF(('bg (1)'!N13)&lt;1, "1", ('bg (1)'!N13))</f>
        <v>#VALUE!</v>
      </c>
    </row>
    <row r="13" spans="1:14" ht="16.5" customHeight="1" x14ac:dyDescent="0.2">
      <c r="A13" s="7">
        <v>8</v>
      </c>
      <c r="B13" s="8" t="str">
        <f>'bg (1)'!B14</f>
        <v>AK1</v>
      </c>
      <c r="C13" s="7" t="e">
        <f>IF(('bg (1)'!C14)&lt;1, "1", ('bg (1)'!C14))</f>
        <v>#VALUE!</v>
      </c>
      <c r="D13" s="7" t="e">
        <f>IF(('bg (1)'!D14)&lt;1, "1", ('bg (1)'!D14))</f>
        <v>#VALUE!</v>
      </c>
      <c r="E13" s="7" t="e">
        <f>IF(('bg (1)'!E14)&lt;1, "1", ('bg (1)'!E14))</f>
        <v>#VALUE!</v>
      </c>
      <c r="F13" s="7" t="e">
        <f>IF(('bg (1)'!F14)&lt;1, "1", ('bg (1)'!F14))</f>
        <v>#VALUE!</v>
      </c>
      <c r="G13" s="7" t="e">
        <f>IF(('bg (1)'!G14)&lt;1, "1", ('bg (1)'!G14))</f>
        <v>#VALUE!</v>
      </c>
      <c r="H13" s="7" t="e">
        <f>IF(('bg (1)'!H14)&lt;1, "1", ('bg (1)'!H14))</f>
        <v>#VALUE!</v>
      </c>
      <c r="I13" s="7" t="e">
        <f>IF(('bg (1)'!I14)&lt;1, "1", ('bg (1)'!I14))</f>
        <v>#VALUE!</v>
      </c>
      <c r="J13" s="7" t="e">
        <f>IF(('bg (1)'!J14)&lt;1, "1", ('bg (1)'!J14))</f>
        <v>#VALUE!</v>
      </c>
      <c r="K13" s="7" t="e">
        <f>IF(('bg (1)'!K14)&lt;1, "1", ('bg (1)'!K14))</f>
        <v>#VALUE!</v>
      </c>
      <c r="L13" s="7" t="e">
        <f>IF(('bg (1)'!L14)&lt;1, "1", ('bg (1)'!L14))</f>
        <v>#VALUE!</v>
      </c>
      <c r="M13" s="7" t="e">
        <f>IF(('bg (1)'!M14)&lt;1, "1", ('bg (1)'!M14))</f>
        <v>#VALUE!</v>
      </c>
      <c r="N13" s="7" t="e">
        <f>IF(('bg (1)'!N14)&lt;1, "1", ('bg (1)'!N14))</f>
        <v>#VALUE!</v>
      </c>
    </row>
    <row r="14" spans="1:14" ht="16.5" customHeight="1" x14ac:dyDescent="0.2">
      <c r="A14" s="7">
        <v>9</v>
      </c>
      <c r="B14" s="8" t="str">
        <f>'bg (1)'!B15</f>
        <v xml:space="preserve">AKR1A1 </v>
      </c>
      <c r="C14" s="7" t="e">
        <f>IF(('bg (1)'!C15)&lt;1, "1", ('bg (1)'!C15))</f>
        <v>#VALUE!</v>
      </c>
      <c r="D14" s="7" t="e">
        <f>IF(('bg (1)'!D15)&lt;1, "1", ('bg (1)'!D15))</f>
        <v>#VALUE!</v>
      </c>
      <c r="E14" s="7" t="e">
        <f>IF(('bg (1)'!E15)&lt;1, "1", ('bg (1)'!E15))</f>
        <v>#VALUE!</v>
      </c>
      <c r="F14" s="7" t="e">
        <f>IF(('bg (1)'!F15)&lt;1, "1", ('bg (1)'!F15))</f>
        <v>#VALUE!</v>
      </c>
      <c r="G14" s="7" t="e">
        <f>IF(('bg (1)'!G15)&lt;1, "1", ('bg (1)'!G15))</f>
        <v>#VALUE!</v>
      </c>
      <c r="H14" s="7" t="e">
        <f>IF(('bg (1)'!H15)&lt;1, "1", ('bg (1)'!H15))</f>
        <v>#VALUE!</v>
      </c>
      <c r="I14" s="7" t="e">
        <f>IF(('bg (1)'!I15)&lt;1, "1", ('bg (1)'!I15))</f>
        <v>#VALUE!</v>
      </c>
      <c r="J14" s="7" t="e">
        <f>IF(('bg (1)'!J15)&lt;1, "1", ('bg (1)'!J15))</f>
        <v>#VALUE!</v>
      </c>
      <c r="K14" s="7" t="e">
        <f>IF(('bg (1)'!K15)&lt;1, "1", ('bg (1)'!K15))</f>
        <v>#VALUE!</v>
      </c>
      <c r="L14" s="7" t="e">
        <f>IF(('bg (1)'!L15)&lt;1, "1", ('bg (1)'!L15))</f>
        <v>#VALUE!</v>
      </c>
      <c r="M14" s="7" t="e">
        <f>IF(('bg (1)'!M15)&lt;1, "1", ('bg (1)'!M15))</f>
        <v>#VALUE!</v>
      </c>
      <c r="N14" s="7" t="e">
        <f>IF(('bg (1)'!N15)&lt;1, "1", ('bg (1)'!N15))</f>
        <v>#VALUE!</v>
      </c>
    </row>
    <row r="15" spans="1:14" ht="16.5" customHeight="1" x14ac:dyDescent="0.2">
      <c r="A15" s="7">
        <v>10</v>
      </c>
      <c r="B15" s="8" t="str">
        <f>'bg (1)'!B16</f>
        <v>ALDH2</v>
      </c>
      <c r="C15" s="7" t="e">
        <f>IF(('bg (1)'!C16)&lt;1, "1", ('bg (1)'!C16))</f>
        <v>#VALUE!</v>
      </c>
      <c r="D15" s="7" t="e">
        <f>IF(('bg (1)'!D16)&lt;1, "1", ('bg (1)'!D16))</f>
        <v>#VALUE!</v>
      </c>
      <c r="E15" s="7" t="e">
        <f>IF(('bg (1)'!E16)&lt;1, "1", ('bg (1)'!E16))</f>
        <v>#VALUE!</v>
      </c>
      <c r="F15" s="7" t="e">
        <f>IF(('bg (1)'!F16)&lt;1, "1", ('bg (1)'!F16))</f>
        <v>#VALUE!</v>
      </c>
      <c r="G15" s="7" t="e">
        <f>IF(('bg (1)'!G16)&lt;1, "1", ('bg (1)'!G16))</f>
        <v>#VALUE!</v>
      </c>
      <c r="H15" s="7" t="e">
        <f>IF(('bg (1)'!H16)&lt;1, "1", ('bg (1)'!H16))</f>
        <v>#VALUE!</v>
      </c>
      <c r="I15" s="7" t="e">
        <f>IF(('bg (1)'!I16)&lt;1, "1", ('bg (1)'!I16))</f>
        <v>#VALUE!</v>
      </c>
      <c r="J15" s="7" t="e">
        <f>IF(('bg (1)'!J16)&lt;1, "1", ('bg (1)'!J16))</f>
        <v>#VALUE!</v>
      </c>
      <c r="K15" s="7" t="e">
        <f>IF(('bg (1)'!K16)&lt;1, "1", ('bg (1)'!K16))</f>
        <v>#VALUE!</v>
      </c>
      <c r="L15" s="7" t="e">
        <f>IF(('bg (1)'!L16)&lt;1, "1", ('bg (1)'!L16))</f>
        <v>#VALUE!</v>
      </c>
      <c r="M15" s="7" t="e">
        <f>IF(('bg (1)'!M16)&lt;1, "1", ('bg (1)'!M16))</f>
        <v>#VALUE!</v>
      </c>
      <c r="N15" s="7" t="e">
        <f>IF(('bg (1)'!N16)&lt;1, "1", ('bg (1)'!N16))</f>
        <v>#VALUE!</v>
      </c>
    </row>
    <row r="16" spans="1:14" ht="16.5" customHeight="1" x14ac:dyDescent="0.2">
      <c r="A16" s="7">
        <v>11</v>
      </c>
      <c r="B16" s="8" t="str">
        <f>'bg (1)'!B17</f>
        <v>alpha 5 D</v>
      </c>
      <c r="C16" s="7" t="e">
        <f>IF(('bg (1)'!C17)&lt;1, "1", ('bg (1)'!C17))</f>
        <v>#VALUE!</v>
      </c>
      <c r="D16" s="7" t="e">
        <f>IF(('bg (1)'!D17)&lt;1, "1", ('bg (1)'!D17))</f>
        <v>#VALUE!</v>
      </c>
      <c r="E16" s="7" t="e">
        <f>IF(('bg (1)'!E17)&lt;1, "1", ('bg (1)'!E17))</f>
        <v>#VALUE!</v>
      </c>
      <c r="F16" s="7" t="e">
        <f>IF(('bg (1)'!F17)&lt;1, "1", ('bg (1)'!F17))</f>
        <v>#VALUE!</v>
      </c>
      <c r="G16" s="7" t="e">
        <f>IF(('bg (1)'!G17)&lt;1, "1", ('bg (1)'!G17))</f>
        <v>#VALUE!</v>
      </c>
      <c r="H16" s="7" t="e">
        <f>IF(('bg (1)'!H17)&lt;1, "1", ('bg (1)'!H17))</f>
        <v>#VALUE!</v>
      </c>
      <c r="I16" s="7" t="e">
        <f>IF(('bg (1)'!I17)&lt;1, "1", ('bg (1)'!I17))</f>
        <v>#VALUE!</v>
      </c>
      <c r="J16" s="7" t="e">
        <f>IF(('bg (1)'!J17)&lt;1, "1", ('bg (1)'!J17))</f>
        <v>#VALUE!</v>
      </c>
      <c r="K16" s="7" t="e">
        <f>IF(('bg (1)'!K17)&lt;1, "1", ('bg (1)'!K17))</f>
        <v>#VALUE!</v>
      </c>
      <c r="L16" s="7" t="e">
        <f>IF(('bg (1)'!L17)&lt;1, "1", ('bg (1)'!L17))</f>
        <v>#VALUE!</v>
      </c>
      <c r="M16" s="7" t="e">
        <f>IF(('bg (1)'!M17)&lt;1, "1", ('bg (1)'!M17))</f>
        <v>#VALUE!</v>
      </c>
      <c r="N16" s="7" t="e">
        <f>IF(('bg (1)'!N17)&lt;1, "1", ('bg (1)'!N17))</f>
        <v>#VALUE!</v>
      </c>
    </row>
    <row r="17" spans="1:14" ht="16.5" customHeight="1" x14ac:dyDescent="0.2">
      <c r="A17" s="7">
        <v>12</v>
      </c>
      <c r="B17" s="8" t="str">
        <f>'bg (1)'!B18</f>
        <v>ANKRD9</v>
      </c>
      <c r="C17" s="7" t="e">
        <f>IF(('bg (1)'!C18)&lt;1, "1", ('bg (1)'!C18))</f>
        <v>#VALUE!</v>
      </c>
      <c r="D17" s="7" t="e">
        <f>IF(('bg (1)'!D18)&lt;1, "1", ('bg (1)'!D18))</f>
        <v>#VALUE!</v>
      </c>
      <c r="E17" s="7" t="e">
        <f>IF(('bg (1)'!E18)&lt;1, "1", ('bg (1)'!E18))</f>
        <v>#VALUE!</v>
      </c>
      <c r="F17" s="7" t="e">
        <f>IF(('bg (1)'!F18)&lt;1, "1", ('bg (1)'!F18))</f>
        <v>#VALUE!</v>
      </c>
      <c r="G17" s="7" t="e">
        <f>IF(('bg (1)'!G18)&lt;1, "1", ('bg (1)'!G18))</f>
        <v>#VALUE!</v>
      </c>
      <c r="H17" s="7" t="e">
        <f>IF(('bg (1)'!H18)&lt;1, "1", ('bg (1)'!H18))</f>
        <v>#VALUE!</v>
      </c>
      <c r="I17" s="7" t="e">
        <f>IF(('bg (1)'!I18)&lt;1, "1", ('bg (1)'!I18))</f>
        <v>#VALUE!</v>
      </c>
      <c r="J17" s="7" t="e">
        <f>IF(('bg (1)'!J18)&lt;1, "1", ('bg (1)'!J18))</f>
        <v>#VALUE!</v>
      </c>
      <c r="K17" s="7" t="e">
        <f>IF(('bg (1)'!K18)&lt;1, "1", ('bg (1)'!K18))</f>
        <v>#VALUE!</v>
      </c>
      <c r="L17" s="7" t="e">
        <f>IF(('bg (1)'!L18)&lt;1, "1", ('bg (1)'!L18))</f>
        <v>#VALUE!</v>
      </c>
      <c r="M17" s="7" t="e">
        <f>IF(('bg (1)'!M18)&lt;1, "1", ('bg (1)'!M18))</f>
        <v>#VALUE!</v>
      </c>
      <c r="N17" s="7" t="e">
        <f>IF(('bg (1)'!N18)&lt;1, "1", ('bg (1)'!N18))</f>
        <v>#VALUE!</v>
      </c>
    </row>
    <row r="18" spans="1:14" ht="16.5" customHeight="1" x14ac:dyDescent="0.2">
      <c r="A18" s="7">
        <v>13</v>
      </c>
      <c r="B18" s="8" t="str">
        <f>'bg (1)'!B19</f>
        <v>ANXA3</v>
      </c>
      <c r="C18" s="7" t="e">
        <f>IF(('bg (1)'!C19)&lt;1, "1", ('bg (1)'!C19))</f>
        <v>#VALUE!</v>
      </c>
      <c r="D18" s="7" t="e">
        <f>IF(('bg (1)'!D19)&lt;1, "1", ('bg (1)'!D19))</f>
        <v>#VALUE!</v>
      </c>
      <c r="E18" s="7" t="e">
        <f>IF(('bg (1)'!E19)&lt;1, "1", ('bg (1)'!E19))</f>
        <v>#VALUE!</v>
      </c>
      <c r="F18" s="7" t="e">
        <f>IF(('bg (1)'!F19)&lt;1, "1", ('bg (1)'!F19))</f>
        <v>#VALUE!</v>
      </c>
      <c r="G18" s="7" t="e">
        <f>IF(('bg (1)'!G19)&lt;1, "1", ('bg (1)'!G19))</f>
        <v>#VALUE!</v>
      </c>
      <c r="H18" s="7" t="e">
        <f>IF(('bg (1)'!H19)&lt;1, "1", ('bg (1)'!H19))</f>
        <v>#VALUE!</v>
      </c>
      <c r="I18" s="7" t="e">
        <f>IF(('bg (1)'!I19)&lt;1, "1", ('bg (1)'!I19))</f>
        <v>#VALUE!</v>
      </c>
      <c r="J18" s="7" t="e">
        <f>IF(('bg (1)'!J19)&lt;1, "1", ('bg (1)'!J19))</f>
        <v>#VALUE!</v>
      </c>
      <c r="K18" s="7" t="e">
        <f>IF(('bg (1)'!K19)&lt;1, "1", ('bg (1)'!K19))</f>
        <v>#VALUE!</v>
      </c>
      <c r="L18" s="7" t="e">
        <f>IF(('bg (1)'!L19)&lt;1, "1", ('bg (1)'!L19))</f>
        <v>#VALUE!</v>
      </c>
      <c r="M18" s="7" t="e">
        <f>IF(('bg (1)'!M19)&lt;1, "1", ('bg (1)'!M19))</f>
        <v>#VALUE!</v>
      </c>
      <c r="N18" s="7" t="e">
        <f>IF(('bg (1)'!N19)&lt;1, "1", ('bg (1)'!N19))</f>
        <v>#VALUE!</v>
      </c>
    </row>
    <row r="19" spans="1:14" ht="16.5" customHeight="1" x14ac:dyDescent="0.2">
      <c r="A19" s="7">
        <v>14</v>
      </c>
      <c r="B19" s="8" t="str">
        <f>'bg (1)'!B20</f>
        <v>AP180</v>
      </c>
      <c r="C19" s="7" t="e">
        <f>IF(('bg (1)'!C20)&lt;1, "1", ('bg (1)'!C20))</f>
        <v>#VALUE!</v>
      </c>
      <c r="D19" s="7" t="e">
        <f>IF(('bg (1)'!D20)&lt;1, "1", ('bg (1)'!D20))</f>
        <v>#VALUE!</v>
      </c>
      <c r="E19" s="7" t="e">
        <f>IF(('bg (1)'!E20)&lt;1, "1", ('bg (1)'!E20))</f>
        <v>#VALUE!</v>
      </c>
      <c r="F19" s="7" t="e">
        <f>IF(('bg (1)'!F20)&lt;1, "1", ('bg (1)'!F20))</f>
        <v>#VALUE!</v>
      </c>
      <c r="G19" s="7" t="e">
        <f>IF(('bg (1)'!G20)&lt;1, "1", ('bg (1)'!G20))</f>
        <v>#VALUE!</v>
      </c>
      <c r="H19" s="7" t="e">
        <f>IF(('bg (1)'!H20)&lt;1, "1", ('bg (1)'!H20))</f>
        <v>#VALUE!</v>
      </c>
      <c r="I19" s="7" t="e">
        <f>IF(('bg (1)'!I20)&lt;1, "1", ('bg (1)'!I20))</f>
        <v>#VALUE!</v>
      </c>
      <c r="J19" s="7" t="e">
        <f>IF(('bg (1)'!J20)&lt;1, "1", ('bg (1)'!J20))</f>
        <v>#VALUE!</v>
      </c>
      <c r="K19" s="7" t="e">
        <f>IF(('bg (1)'!K20)&lt;1, "1", ('bg (1)'!K20))</f>
        <v>#VALUE!</v>
      </c>
      <c r="L19" s="7" t="e">
        <f>IF(('bg (1)'!L20)&lt;1, "1", ('bg (1)'!L20))</f>
        <v>#VALUE!</v>
      </c>
      <c r="M19" s="7" t="e">
        <f>IF(('bg (1)'!M20)&lt;1, "1", ('bg (1)'!M20))</f>
        <v>#VALUE!</v>
      </c>
      <c r="N19" s="7" t="e">
        <f>IF(('bg (1)'!N20)&lt;1, "1", ('bg (1)'!N20))</f>
        <v>#VALUE!</v>
      </c>
    </row>
    <row r="20" spans="1:14" ht="16.5" customHeight="1" x14ac:dyDescent="0.2">
      <c r="A20" s="7">
        <v>15</v>
      </c>
      <c r="B20" s="8" t="str">
        <f>'bg (1)'!B21</f>
        <v>AP3S2</v>
      </c>
      <c r="C20" s="7" t="e">
        <f>IF(('bg (1)'!C21)&lt;1, "1", ('bg (1)'!C21))</f>
        <v>#VALUE!</v>
      </c>
      <c r="D20" s="7" t="e">
        <f>IF(('bg (1)'!D21)&lt;1, "1", ('bg (1)'!D21))</f>
        <v>#VALUE!</v>
      </c>
      <c r="E20" s="7" t="e">
        <f>IF(('bg (1)'!E21)&lt;1, "1", ('bg (1)'!E21))</f>
        <v>#VALUE!</v>
      </c>
      <c r="F20" s="7" t="e">
        <f>IF(('bg (1)'!F21)&lt;1, "1", ('bg (1)'!F21))</f>
        <v>#VALUE!</v>
      </c>
      <c r="G20" s="7" t="e">
        <f>IF(('bg (1)'!G21)&lt;1, "1", ('bg (1)'!G21))</f>
        <v>#VALUE!</v>
      </c>
      <c r="H20" s="7" t="e">
        <f>IF(('bg (1)'!H21)&lt;1, "1", ('bg (1)'!H21))</f>
        <v>#VALUE!</v>
      </c>
      <c r="I20" s="7" t="e">
        <f>IF(('bg (1)'!I21)&lt;1, "1", ('bg (1)'!I21))</f>
        <v>#VALUE!</v>
      </c>
      <c r="J20" s="7" t="e">
        <f>IF(('bg (1)'!J21)&lt;1, "1", ('bg (1)'!J21))</f>
        <v>#VALUE!</v>
      </c>
      <c r="K20" s="7" t="e">
        <f>IF(('bg (1)'!K21)&lt;1, "1", ('bg (1)'!K21))</f>
        <v>#VALUE!</v>
      </c>
      <c r="L20" s="7" t="e">
        <f>IF(('bg (1)'!L21)&lt;1, "1", ('bg (1)'!L21))</f>
        <v>#VALUE!</v>
      </c>
      <c r="M20" s="7" t="e">
        <f>IF(('bg (1)'!M21)&lt;1, "1", ('bg (1)'!M21))</f>
        <v>#VALUE!</v>
      </c>
      <c r="N20" s="7" t="e">
        <f>IF(('bg (1)'!N21)&lt;1, "1", ('bg (1)'!N21))</f>
        <v>#VALUE!</v>
      </c>
    </row>
    <row r="21" spans="1:14" ht="16.5" customHeight="1" x14ac:dyDescent="0.2">
      <c r="A21" s="7">
        <v>16</v>
      </c>
      <c r="B21" s="8" t="str">
        <f>'bg (1)'!B22</f>
        <v>APLP2</v>
      </c>
      <c r="C21" s="7" t="e">
        <f>IF(('bg (1)'!C22)&lt;1, "1", ('bg (1)'!C22))</f>
        <v>#VALUE!</v>
      </c>
      <c r="D21" s="7" t="e">
        <f>IF(('bg (1)'!D22)&lt;1, "1", ('bg (1)'!D22))</f>
        <v>#VALUE!</v>
      </c>
      <c r="E21" s="7" t="e">
        <f>IF(('bg (1)'!E22)&lt;1, "1", ('bg (1)'!E22))</f>
        <v>#VALUE!</v>
      </c>
      <c r="F21" s="7" t="e">
        <f>IF(('bg (1)'!F22)&lt;1, "1", ('bg (1)'!F22))</f>
        <v>#VALUE!</v>
      </c>
      <c r="G21" s="7" t="e">
        <f>IF(('bg (1)'!G22)&lt;1, "1", ('bg (1)'!G22))</f>
        <v>#VALUE!</v>
      </c>
      <c r="H21" s="7" t="e">
        <f>IF(('bg (1)'!H22)&lt;1, "1", ('bg (1)'!H22))</f>
        <v>#VALUE!</v>
      </c>
      <c r="I21" s="7" t="e">
        <f>IF(('bg (1)'!I22)&lt;1, "1", ('bg (1)'!I22))</f>
        <v>#VALUE!</v>
      </c>
      <c r="J21" s="7" t="e">
        <f>IF(('bg (1)'!J22)&lt;1, "1", ('bg (1)'!J22))</f>
        <v>#VALUE!</v>
      </c>
      <c r="K21" s="7" t="e">
        <f>IF(('bg (1)'!K22)&lt;1, "1", ('bg (1)'!K22))</f>
        <v>#VALUE!</v>
      </c>
      <c r="L21" s="7" t="e">
        <f>IF(('bg (1)'!L22)&lt;1, "1", ('bg (1)'!L22))</f>
        <v>#VALUE!</v>
      </c>
      <c r="M21" s="7" t="e">
        <f>IF(('bg (1)'!M22)&lt;1, "1", ('bg (1)'!M22))</f>
        <v>#VALUE!</v>
      </c>
      <c r="N21" s="7" t="e">
        <f>IF(('bg (1)'!N22)&lt;1, "1", ('bg (1)'!N22))</f>
        <v>#VALUE!</v>
      </c>
    </row>
    <row r="22" spans="1:14" ht="16.5" customHeight="1" x14ac:dyDescent="0.2">
      <c r="A22" s="7">
        <v>17</v>
      </c>
      <c r="B22" s="8" t="str">
        <f>'bg (1)'!B23</f>
        <v>ApoA V</v>
      </c>
      <c r="C22" s="7" t="e">
        <f>IF(('bg (1)'!C23)&lt;1, "1", ('bg (1)'!C23))</f>
        <v>#VALUE!</v>
      </c>
      <c r="D22" s="7" t="e">
        <f>IF(('bg (1)'!D23)&lt;1, "1", ('bg (1)'!D23))</f>
        <v>#VALUE!</v>
      </c>
      <c r="E22" s="7" t="e">
        <f>IF(('bg (1)'!E23)&lt;1, "1", ('bg (1)'!E23))</f>
        <v>#VALUE!</v>
      </c>
      <c r="F22" s="7" t="e">
        <f>IF(('bg (1)'!F23)&lt;1, "1", ('bg (1)'!F23))</f>
        <v>#VALUE!</v>
      </c>
      <c r="G22" s="7" t="e">
        <f>IF(('bg (1)'!G23)&lt;1, "1", ('bg (1)'!G23))</f>
        <v>#VALUE!</v>
      </c>
      <c r="H22" s="7" t="e">
        <f>IF(('bg (1)'!H23)&lt;1, "1", ('bg (1)'!H23))</f>
        <v>#VALUE!</v>
      </c>
      <c r="I22" s="7" t="e">
        <f>IF(('bg (1)'!I23)&lt;1, "1", ('bg (1)'!I23))</f>
        <v>#VALUE!</v>
      </c>
      <c r="J22" s="7" t="e">
        <f>IF(('bg (1)'!J23)&lt;1, "1", ('bg (1)'!J23))</f>
        <v>#VALUE!</v>
      </c>
      <c r="K22" s="7" t="e">
        <f>IF(('bg (1)'!K23)&lt;1, "1", ('bg (1)'!K23))</f>
        <v>#VALUE!</v>
      </c>
      <c r="L22" s="7" t="e">
        <f>IF(('bg (1)'!L23)&lt;1, "1", ('bg (1)'!L23))</f>
        <v>#VALUE!</v>
      </c>
      <c r="M22" s="7" t="e">
        <f>IF(('bg (1)'!M23)&lt;1, "1", ('bg (1)'!M23))</f>
        <v>#VALUE!</v>
      </c>
      <c r="N22" s="7" t="e">
        <f>IF(('bg (1)'!N23)&lt;1, "1", ('bg (1)'!N23))</f>
        <v>#VALUE!</v>
      </c>
    </row>
    <row r="23" spans="1:14" ht="16.5" customHeight="1" x14ac:dyDescent="0.2">
      <c r="A23" s="7">
        <v>18</v>
      </c>
      <c r="B23" s="8" t="str">
        <f>'bg (1)'!B24</f>
        <v>ASPM</v>
      </c>
      <c r="C23" s="7" t="e">
        <f>IF(('bg (1)'!C24)&lt;1, "1", ('bg (1)'!C24))</f>
        <v>#VALUE!</v>
      </c>
      <c r="D23" s="7" t="e">
        <f>IF(('bg (1)'!D24)&lt;1, "1", ('bg (1)'!D24))</f>
        <v>#VALUE!</v>
      </c>
      <c r="E23" s="7" t="e">
        <f>IF(('bg (1)'!E24)&lt;1, "1", ('bg (1)'!E24))</f>
        <v>#VALUE!</v>
      </c>
      <c r="F23" s="7" t="e">
        <f>IF(('bg (1)'!F24)&lt;1, "1", ('bg (1)'!F24))</f>
        <v>#VALUE!</v>
      </c>
      <c r="G23" s="7" t="e">
        <f>IF(('bg (1)'!G24)&lt;1, "1", ('bg (1)'!G24))</f>
        <v>#VALUE!</v>
      </c>
      <c r="H23" s="7" t="e">
        <f>IF(('bg (1)'!H24)&lt;1, "1", ('bg (1)'!H24))</f>
        <v>#VALUE!</v>
      </c>
      <c r="I23" s="7" t="e">
        <f>IF(('bg (1)'!I24)&lt;1, "1", ('bg (1)'!I24))</f>
        <v>#VALUE!</v>
      </c>
      <c r="J23" s="7" t="e">
        <f>IF(('bg (1)'!J24)&lt;1, "1", ('bg (1)'!J24))</f>
        <v>#VALUE!</v>
      </c>
      <c r="K23" s="7" t="e">
        <f>IF(('bg (1)'!K24)&lt;1, "1", ('bg (1)'!K24))</f>
        <v>#VALUE!</v>
      </c>
      <c r="L23" s="7" t="e">
        <f>IF(('bg (1)'!L24)&lt;1, "1", ('bg (1)'!L24))</f>
        <v>#VALUE!</v>
      </c>
      <c r="M23" s="7" t="e">
        <f>IF(('bg (1)'!M24)&lt;1, "1", ('bg (1)'!M24))</f>
        <v>#VALUE!</v>
      </c>
      <c r="N23" s="7" t="e">
        <f>IF(('bg (1)'!N24)&lt;1, "1", ('bg (1)'!N24))</f>
        <v>#VALUE!</v>
      </c>
    </row>
    <row r="24" spans="1:14" ht="16.5" customHeight="1" x14ac:dyDescent="0.2">
      <c r="A24" s="7">
        <v>19</v>
      </c>
      <c r="B24" s="8" t="str">
        <f>'bg (1)'!B25</f>
        <v>ASS1</v>
      </c>
      <c r="C24" s="7" t="e">
        <f>IF(('bg (1)'!C25)&lt;1, "1", ('bg (1)'!C25))</f>
        <v>#VALUE!</v>
      </c>
      <c r="D24" s="7" t="e">
        <f>IF(('bg (1)'!D25)&lt;1, "1", ('bg (1)'!D25))</f>
        <v>#VALUE!</v>
      </c>
      <c r="E24" s="7" t="e">
        <f>IF(('bg (1)'!E25)&lt;1, "1", ('bg (1)'!E25))</f>
        <v>#VALUE!</v>
      </c>
      <c r="F24" s="7" t="e">
        <f>IF(('bg (1)'!F25)&lt;1, "1", ('bg (1)'!F25))</f>
        <v>#VALUE!</v>
      </c>
      <c r="G24" s="7" t="e">
        <f>IF(('bg (1)'!G25)&lt;1, "1", ('bg (1)'!G25))</f>
        <v>#VALUE!</v>
      </c>
      <c r="H24" s="7" t="e">
        <f>IF(('bg (1)'!H25)&lt;1, "1", ('bg (1)'!H25))</f>
        <v>#VALUE!</v>
      </c>
      <c r="I24" s="7" t="e">
        <f>IF(('bg (1)'!I25)&lt;1, "1", ('bg (1)'!I25))</f>
        <v>#VALUE!</v>
      </c>
      <c r="J24" s="7" t="e">
        <f>IF(('bg (1)'!J25)&lt;1, "1", ('bg (1)'!J25))</f>
        <v>#VALUE!</v>
      </c>
      <c r="K24" s="7" t="e">
        <f>IF(('bg (1)'!K25)&lt;1, "1", ('bg (1)'!K25))</f>
        <v>#VALUE!</v>
      </c>
      <c r="L24" s="7" t="e">
        <f>IF(('bg (1)'!L25)&lt;1, "1", ('bg (1)'!L25))</f>
        <v>#VALUE!</v>
      </c>
      <c r="M24" s="7" t="e">
        <f>IF(('bg (1)'!M25)&lt;1, "1", ('bg (1)'!M25))</f>
        <v>#VALUE!</v>
      </c>
      <c r="N24" s="7" t="e">
        <f>IF(('bg (1)'!N25)&lt;1, "1", ('bg (1)'!N25))</f>
        <v>#VALUE!</v>
      </c>
    </row>
    <row r="25" spans="1:14" ht="16.5" customHeight="1" x14ac:dyDescent="0.2">
      <c r="A25" s="7">
        <v>20</v>
      </c>
      <c r="B25" s="8" t="str">
        <f>'bg (1)'!B26</f>
        <v xml:space="preserve">ATOX1 </v>
      </c>
      <c r="C25" s="7" t="e">
        <f>IF(('bg (1)'!C26)&lt;1, "1", ('bg (1)'!C26))</f>
        <v>#VALUE!</v>
      </c>
      <c r="D25" s="7" t="e">
        <f>IF(('bg (1)'!D26)&lt;1, "1", ('bg (1)'!D26))</f>
        <v>#VALUE!</v>
      </c>
      <c r="E25" s="7" t="e">
        <f>IF(('bg (1)'!E26)&lt;1, "1", ('bg (1)'!E26))</f>
        <v>#VALUE!</v>
      </c>
      <c r="F25" s="7" t="e">
        <f>IF(('bg (1)'!F26)&lt;1, "1", ('bg (1)'!F26))</f>
        <v>#VALUE!</v>
      </c>
      <c r="G25" s="7" t="e">
        <f>IF(('bg (1)'!G26)&lt;1, "1", ('bg (1)'!G26))</f>
        <v>#VALUE!</v>
      </c>
      <c r="H25" s="7" t="e">
        <f>IF(('bg (1)'!H26)&lt;1, "1", ('bg (1)'!H26))</f>
        <v>#VALUE!</v>
      </c>
      <c r="I25" s="7" t="e">
        <f>IF(('bg (1)'!I26)&lt;1, "1", ('bg (1)'!I26))</f>
        <v>#VALUE!</v>
      </c>
      <c r="J25" s="7" t="e">
        <f>IF(('bg (1)'!J26)&lt;1, "1", ('bg (1)'!J26))</f>
        <v>#VALUE!</v>
      </c>
      <c r="K25" s="7" t="e">
        <f>IF(('bg (1)'!K26)&lt;1, "1", ('bg (1)'!K26))</f>
        <v>#VALUE!</v>
      </c>
      <c r="L25" s="7" t="e">
        <f>IF(('bg (1)'!L26)&lt;1, "1", ('bg (1)'!L26))</f>
        <v>#VALUE!</v>
      </c>
      <c r="M25" s="7" t="e">
        <f>IF(('bg (1)'!M26)&lt;1, "1", ('bg (1)'!M26))</f>
        <v>#VALUE!</v>
      </c>
      <c r="N25" s="7" t="e">
        <f>IF(('bg (1)'!N26)&lt;1, "1", ('bg (1)'!N26))</f>
        <v>#VALUE!</v>
      </c>
    </row>
    <row r="26" spans="1:14" ht="16.5" customHeight="1" x14ac:dyDescent="0.2">
      <c r="A26" s="7">
        <v>21</v>
      </c>
      <c r="B26" s="8" t="str">
        <f>'bg (1)'!B27</f>
        <v>ATPG</v>
      </c>
      <c r="C26" s="7" t="e">
        <f>IF(('bg (1)'!C27)&lt;1, "1", ('bg (1)'!C27))</f>
        <v>#VALUE!</v>
      </c>
      <c r="D26" s="7" t="e">
        <f>IF(('bg (1)'!D27)&lt;1, "1", ('bg (1)'!D27))</f>
        <v>#VALUE!</v>
      </c>
      <c r="E26" s="7" t="e">
        <f>IF(('bg (1)'!E27)&lt;1, "1", ('bg (1)'!E27))</f>
        <v>#VALUE!</v>
      </c>
      <c r="F26" s="7" t="e">
        <f>IF(('bg (1)'!F27)&lt;1, "1", ('bg (1)'!F27))</f>
        <v>#VALUE!</v>
      </c>
      <c r="G26" s="7" t="e">
        <f>IF(('bg (1)'!G27)&lt;1, "1", ('bg (1)'!G27))</f>
        <v>#VALUE!</v>
      </c>
      <c r="H26" s="7" t="e">
        <f>IF(('bg (1)'!H27)&lt;1, "1", ('bg (1)'!H27))</f>
        <v>#VALUE!</v>
      </c>
      <c r="I26" s="7" t="e">
        <f>IF(('bg (1)'!I27)&lt;1, "1", ('bg (1)'!I27))</f>
        <v>#VALUE!</v>
      </c>
      <c r="J26" s="7" t="e">
        <f>IF(('bg (1)'!J27)&lt;1, "1", ('bg (1)'!J27))</f>
        <v>#VALUE!</v>
      </c>
      <c r="K26" s="7" t="e">
        <f>IF(('bg (1)'!K27)&lt;1, "1", ('bg (1)'!K27))</f>
        <v>#VALUE!</v>
      </c>
      <c r="L26" s="7" t="e">
        <f>IF(('bg (1)'!L27)&lt;1, "1", ('bg (1)'!L27))</f>
        <v>#VALUE!</v>
      </c>
      <c r="M26" s="7" t="e">
        <f>IF(('bg (1)'!M27)&lt;1, "1", ('bg (1)'!M27))</f>
        <v>#VALUE!</v>
      </c>
      <c r="N26" s="7" t="e">
        <f>IF(('bg (1)'!N27)&lt;1, "1", ('bg (1)'!N27))</f>
        <v>#VALUE!</v>
      </c>
    </row>
    <row r="27" spans="1:14" ht="16.5" customHeight="1" x14ac:dyDescent="0.2">
      <c r="A27" s="7">
        <v>22</v>
      </c>
      <c r="B27" s="8" t="str">
        <f>'bg (1)'!B28</f>
        <v>AUTS2</v>
      </c>
      <c r="C27" s="7" t="e">
        <f>IF(('bg (1)'!C28)&lt;1, "1", ('bg (1)'!C28))</f>
        <v>#VALUE!</v>
      </c>
      <c r="D27" s="7" t="e">
        <f>IF(('bg (1)'!D28)&lt;1, "1", ('bg (1)'!D28))</f>
        <v>#VALUE!</v>
      </c>
      <c r="E27" s="7" t="e">
        <f>IF(('bg (1)'!E28)&lt;1, "1", ('bg (1)'!E28))</f>
        <v>#VALUE!</v>
      </c>
      <c r="F27" s="7" t="e">
        <f>IF(('bg (1)'!F28)&lt;1, "1", ('bg (1)'!F28))</f>
        <v>#VALUE!</v>
      </c>
      <c r="G27" s="7" t="e">
        <f>IF(('bg (1)'!G28)&lt;1, "1", ('bg (1)'!G28))</f>
        <v>#VALUE!</v>
      </c>
      <c r="H27" s="7" t="e">
        <f>IF(('bg (1)'!H28)&lt;1, "1", ('bg (1)'!H28))</f>
        <v>#VALUE!</v>
      </c>
      <c r="I27" s="7" t="e">
        <f>IF(('bg (1)'!I28)&lt;1, "1", ('bg (1)'!I28))</f>
        <v>#VALUE!</v>
      </c>
      <c r="J27" s="7" t="e">
        <f>IF(('bg (1)'!J28)&lt;1, "1", ('bg (1)'!J28))</f>
        <v>#VALUE!</v>
      </c>
      <c r="K27" s="7" t="e">
        <f>IF(('bg (1)'!K28)&lt;1, "1", ('bg (1)'!K28))</f>
        <v>#VALUE!</v>
      </c>
      <c r="L27" s="7" t="e">
        <f>IF(('bg (1)'!L28)&lt;1, "1", ('bg (1)'!L28))</f>
        <v>#VALUE!</v>
      </c>
      <c r="M27" s="7" t="e">
        <f>IF(('bg (1)'!M28)&lt;1, "1", ('bg (1)'!M28))</f>
        <v>#VALUE!</v>
      </c>
      <c r="N27" s="7" t="e">
        <f>IF(('bg (1)'!N28)&lt;1, "1", ('bg (1)'!N28))</f>
        <v>#VALUE!</v>
      </c>
    </row>
    <row r="28" spans="1:14" ht="16.5" customHeight="1" x14ac:dyDescent="0.2">
      <c r="A28" s="7">
        <v>23</v>
      </c>
      <c r="B28" s="8" t="str">
        <f>'bg (1)'!B29</f>
        <v>BAI2</v>
      </c>
      <c r="C28" s="7" t="e">
        <f>IF(('bg (1)'!C29)&lt;1, "1", ('bg (1)'!C29))</f>
        <v>#VALUE!</v>
      </c>
      <c r="D28" s="7" t="e">
        <f>IF(('bg (1)'!D29)&lt;1, "1", ('bg (1)'!D29))</f>
        <v>#VALUE!</v>
      </c>
      <c r="E28" s="7" t="e">
        <f>IF(('bg (1)'!E29)&lt;1, "1", ('bg (1)'!E29))</f>
        <v>#VALUE!</v>
      </c>
      <c r="F28" s="7" t="e">
        <f>IF(('bg (1)'!F29)&lt;1, "1", ('bg (1)'!F29))</f>
        <v>#VALUE!</v>
      </c>
      <c r="G28" s="7" t="e">
        <f>IF(('bg (1)'!G29)&lt;1, "1", ('bg (1)'!G29))</f>
        <v>#VALUE!</v>
      </c>
      <c r="H28" s="7" t="e">
        <f>IF(('bg (1)'!H29)&lt;1, "1", ('bg (1)'!H29))</f>
        <v>#VALUE!</v>
      </c>
      <c r="I28" s="7" t="e">
        <f>IF(('bg (1)'!I29)&lt;1, "1", ('bg (1)'!I29))</f>
        <v>#VALUE!</v>
      </c>
      <c r="J28" s="7" t="e">
        <f>IF(('bg (1)'!J29)&lt;1, "1", ('bg (1)'!J29))</f>
        <v>#VALUE!</v>
      </c>
      <c r="K28" s="7" t="e">
        <f>IF(('bg (1)'!K29)&lt;1, "1", ('bg (1)'!K29))</f>
        <v>#VALUE!</v>
      </c>
      <c r="L28" s="7" t="e">
        <f>IF(('bg (1)'!L29)&lt;1, "1", ('bg (1)'!L29))</f>
        <v>#VALUE!</v>
      </c>
      <c r="M28" s="7" t="e">
        <f>IF(('bg (1)'!M29)&lt;1, "1", ('bg (1)'!M29))</f>
        <v>#VALUE!</v>
      </c>
      <c r="N28" s="7" t="e">
        <f>IF(('bg (1)'!N29)&lt;1, "1", ('bg (1)'!N29))</f>
        <v>#VALUE!</v>
      </c>
    </row>
    <row r="29" spans="1:14" ht="16.5" customHeight="1" x14ac:dyDescent="0.2">
      <c r="A29" s="7">
        <v>24</v>
      </c>
      <c r="B29" s="8" t="str">
        <f>'bg (1)'!B30</f>
        <v xml:space="preserve">BarX1 </v>
      </c>
      <c r="C29" s="7" t="e">
        <f>IF(('bg (1)'!C30)&lt;1, "1", ('bg (1)'!C30))</f>
        <v>#VALUE!</v>
      </c>
      <c r="D29" s="7" t="e">
        <f>IF(('bg (1)'!D30)&lt;1, "1", ('bg (1)'!D30))</f>
        <v>#VALUE!</v>
      </c>
      <c r="E29" s="7" t="e">
        <f>IF(('bg (1)'!E30)&lt;1, "1", ('bg (1)'!E30))</f>
        <v>#VALUE!</v>
      </c>
      <c r="F29" s="7" t="e">
        <f>IF(('bg (1)'!F30)&lt;1, "1", ('bg (1)'!F30))</f>
        <v>#VALUE!</v>
      </c>
      <c r="G29" s="7" t="e">
        <f>IF(('bg (1)'!G30)&lt;1, "1", ('bg (1)'!G30))</f>
        <v>#VALUE!</v>
      </c>
      <c r="H29" s="7" t="e">
        <f>IF(('bg (1)'!H30)&lt;1, "1", ('bg (1)'!H30))</f>
        <v>#VALUE!</v>
      </c>
      <c r="I29" s="7" t="e">
        <f>IF(('bg (1)'!I30)&lt;1, "1", ('bg (1)'!I30))</f>
        <v>#VALUE!</v>
      </c>
      <c r="J29" s="7" t="e">
        <f>IF(('bg (1)'!J30)&lt;1, "1", ('bg (1)'!J30))</f>
        <v>#VALUE!</v>
      </c>
      <c r="K29" s="7" t="e">
        <f>IF(('bg (1)'!K30)&lt;1, "1", ('bg (1)'!K30))</f>
        <v>#VALUE!</v>
      </c>
      <c r="L29" s="7" t="e">
        <f>IF(('bg (1)'!L30)&lt;1, "1", ('bg (1)'!L30))</f>
        <v>#VALUE!</v>
      </c>
      <c r="M29" s="7" t="e">
        <f>IF(('bg (1)'!M30)&lt;1, "1", ('bg (1)'!M30))</f>
        <v>#VALUE!</v>
      </c>
      <c r="N29" s="7" t="e">
        <f>IF(('bg (1)'!N30)&lt;1, "1", ('bg (1)'!N30))</f>
        <v>#VALUE!</v>
      </c>
    </row>
    <row r="30" spans="1:14" ht="16.5" customHeight="1" x14ac:dyDescent="0.2">
      <c r="A30" s="7">
        <v>25</v>
      </c>
      <c r="B30" s="8" t="str">
        <f>'bg (1)'!B31</f>
        <v>BBS1</v>
      </c>
      <c r="C30" s="7" t="e">
        <f>IF(('bg (1)'!C31)&lt;1, "1", ('bg (1)'!C31))</f>
        <v>#VALUE!</v>
      </c>
      <c r="D30" s="7" t="e">
        <f>IF(('bg (1)'!D31)&lt;1, "1", ('bg (1)'!D31))</f>
        <v>#VALUE!</v>
      </c>
      <c r="E30" s="7" t="e">
        <f>IF(('bg (1)'!E31)&lt;1, "1", ('bg (1)'!E31))</f>
        <v>#VALUE!</v>
      </c>
      <c r="F30" s="7" t="e">
        <f>IF(('bg (1)'!F31)&lt;1, "1", ('bg (1)'!F31))</f>
        <v>#VALUE!</v>
      </c>
      <c r="G30" s="7" t="e">
        <f>IF(('bg (1)'!G31)&lt;1, "1", ('bg (1)'!G31))</f>
        <v>#VALUE!</v>
      </c>
      <c r="H30" s="7" t="e">
        <f>IF(('bg (1)'!H31)&lt;1, "1", ('bg (1)'!H31))</f>
        <v>#VALUE!</v>
      </c>
      <c r="I30" s="7" t="e">
        <f>IF(('bg (1)'!I31)&lt;1, "1", ('bg (1)'!I31))</f>
        <v>#VALUE!</v>
      </c>
      <c r="J30" s="7" t="e">
        <f>IF(('bg (1)'!J31)&lt;1, "1", ('bg (1)'!J31))</f>
        <v>#VALUE!</v>
      </c>
      <c r="K30" s="7" t="e">
        <f>IF(('bg (1)'!K31)&lt;1, "1", ('bg (1)'!K31))</f>
        <v>#VALUE!</v>
      </c>
      <c r="L30" s="7" t="e">
        <f>IF(('bg (1)'!L31)&lt;1, "1", ('bg (1)'!L31))</f>
        <v>#VALUE!</v>
      </c>
      <c r="M30" s="7" t="e">
        <f>IF(('bg (1)'!M31)&lt;1, "1", ('bg (1)'!M31))</f>
        <v>#VALUE!</v>
      </c>
      <c r="N30" s="7" t="e">
        <f>IF(('bg (1)'!N31)&lt;1, "1", ('bg (1)'!N31))</f>
        <v>#VALUE!</v>
      </c>
    </row>
    <row r="31" spans="1:14" ht="16.5" customHeight="1" x14ac:dyDescent="0.2">
      <c r="A31" s="7">
        <v>26</v>
      </c>
      <c r="B31" s="8" t="str">
        <f>'bg (1)'!B32</f>
        <v>BE2I / UBC9</v>
      </c>
      <c r="C31" s="7" t="e">
        <f>IF(('bg (1)'!C32)&lt;1, "1", ('bg (1)'!C32))</f>
        <v>#VALUE!</v>
      </c>
      <c r="D31" s="7" t="e">
        <f>IF(('bg (1)'!D32)&lt;1, "1", ('bg (1)'!D32))</f>
        <v>#VALUE!</v>
      </c>
      <c r="E31" s="7" t="e">
        <f>IF(('bg (1)'!E32)&lt;1, "1", ('bg (1)'!E32))</f>
        <v>#VALUE!</v>
      </c>
      <c r="F31" s="7" t="e">
        <f>IF(('bg (1)'!F32)&lt;1, "1", ('bg (1)'!F32))</f>
        <v>#VALUE!</v>
      </c>
      <c r="G31" s="7" t="e">
        <f>IF(('bg (1)'!G32)&lt;1, "1", ('bg (1)'!G32))</f>
        <v>#VALUE!</v>
      </c>
      <c r="H31" s="7" t="e">
        <f>IF(('bg (1)'!H32)&lt;1, "1", ('bg (1)'!H32))</f>
        <v>#VALUE!</v>
      </c>
      <c r="I31" s="7" t="e">
        <f>IF(('bg (1)'!I32)&lt;1, "1", ('bg (1)'!I32))</f>
        <v>#VALUE!</v>
      </c>
      <c r="J31" s="7" t="e">
        <f>IF(('bg (1)'!J32)&lt;1, "1", ('bg (1)'!J32))</f>
        <v>#VALUE!</v>
      </c>
      <c r="K31" s="7" t="e">
        <f>IF(('bg (1)'!K32)&lt;1, "1", ('bg (1)'!K32))</f>
        <v>#VALUE!</v>
      </c>
      <c r="L31" s="7" t="e">
        <f>IF(('bg (1)'!L32)&lt;1, "1", ('bg (1)'!L32))</f>
        <v>#VALUE!</v>
      </c>
      <c r="M31" s="7" t="e">
        <f>IF(('bg (1)'!M32)&lt;1, "1", ('bg (1)'!M32))</f>
        <v>#VALUE!</v>
      </c>
      <c r="N31" s="7" t="e">
        <f>IF(('bg (1)'!N32)&lt;1, "1", ('bg (1)'!N32))</f>
        <v>#VALUE!</v>
      </c>
    </row>
    <row r="32" spans="1:14" ht="16.5" customHeight="1" x14ac:dyDescent="0.2">
      <c r="A32" s="7">
        <v>27</v>
      </c>
      <c r="B32" s="8" t="str">
        <f>'bg (1)'!B33</f>
        <v>BLM</v>
      </c>
      <c r="C32" s="7" t="e">
        <f>IF(('bg (1)'!C33)&lt;1, "1", ('bg (1)'!C33))</f>
        <v>#VALUE!</v>
      </c>
      <c r="D32" s="7" t="e">
        <f>IF(('bg (1)'!D33)&lt;1, "1", ('bg (1)'!D33))</f>
        <v>#VALUE!</v>
      </c>
      <c r="E32" s="7" t="e">
        <f>IF(('bg (1)'!E33)&lt;1, "1", ('bg (1)'!E33))</f>
        <v>#VALUE!</v>
      </c>
      <c r="F32" s="7" t="e">
        <f>IF(('bg (1)'!F33)&lt;1, "1", ('bg (1)'!F33))</f>
        <v>#VALUE!</v>
      </c>
      <c r="G32" s="7" t="e">
        <f>IF(('bg (1)'!G33)&lt;1, "1", ('bg (1)'!G33))</f>
        <v>#VALUE!</v>
      </c>
      <c r="H32" s="7" t="e">
        <f>IF(('bg (1)'!H33)&lt;1, "1", ('bg (1)'!H33))</f>
        <v>#VALUE!</v>
      </c>
      <c r="I32" s="7" t="e">
        <f>IF(('bg (1)'!I33)&lt;1, "1", ('bg (1)'!I33))</f>
        <v>#VALUE!</v>
      </c>
      <c r="J32" s="7" t="e">
        <f>IF(('bg (1)'!J33)&lt;1, "1", ('bg (1)'!J33))</f>
        <v>#VALUE!</v>
      </c>
      <c r="K32" s="7" t="e">
        <f>IF(('bg (1)'!K33)&lt;1, "1", ('bg (1)'!K33))</f>
        <v>#VALUE!</v>
      </c>
      <c r="L32" s="7" t="e">
        <f>IF(('bg (1)'!L33)&lt;1, "1", ('bg (1)'!L33))</f>
        <v>#VALUE!</v>
      </c>
      <c r="M32" s="7" t="e">
        <f>IF(('bg (1)'!M33)&lt;1, "1", ('bg (1)'!M33))</f>
        <v>#VALUE!</v>
      </c>
      <c r="N32" s="7" t="e">
        <f>IF(('bg (1)'!N33)&lt;1, "1", ('bg (1)'!N33))</f>
        <v>#VALUE!</v>
      </c>
    </row>
    <row r="33" spans="1:14" ht="16.5" customHeight="1" x14ac:dyDescent="0.2">
      <c r="A33" s="7">
        <v>28</v>
      </c>
      <c r="B33" s="8" t="str">
        <f>'bg (1)'!B34</f>
        <v>BOLA2</v>
      </c>
      <c r="C33" s="7" t="e">
        <f>IF(('bg (1)'!C34)&lt;1, "1", ('bg (1)'!C34))</f>
        <v>#VALUE!</v>
      </c>
      <c r="D33" s="7" t="e">
        <f>IF(('bg (1)'!D34)&lt;1, "1", ('bg (1)'!D34))</f>
        <v>#VALUE!</v>
      </c>
      <c r="E33" s="7" t="e">
        <f>IF(('bg (1)'!E34)&lt;1, "1", ('bg (1)'!E34))</f>
        <v>#VALUE!</v>
      </c>
      <c r="F33" s="7" t="e">
        <f>IF(('bg (1)'!F34)&lt;1, "1", ('bg (1)'!F34))</f>
        <v>#VALUE!</v>
      </c>
      <c r="G33" s="7" t="e">
        <f>IF(('bg (1)'!G34)&lt;1, "1", ('bg (1)'!G34))</f>
        <v>#VALUE!</v>
      </c>
      <c r="H33" s="7" t="e">
        <f>IF(('bg (1)'!H34)&lt;1, "1", ('bg (1)'!H34))</f>
        <v>#VALUE!</v>
      </c>
      <c r="I33" s="7" t="e">
        <f>IF(('bg (1)'!I34)&lt;1, "1", ('bg (1)'!I34))</f>
        <v>#VALUE!</v>
      </c>
      <c r="J33" s="7" t="e">
        <f>IF(('bg (1)'!J34)&lt;1, "1", ('bg (1)'!J34))</f>
        <v>#VALUE!</v>
      </c>
      <c r="K33" s="7" t="e">
        <f>IF(('bg (1)'!K34)&lt;1, "1", ('bg (1)'!K34))</f>
        <v>#VALUE!</v>
      </c>
      <c r="L33" s="7" t="e">
        <f>IF(('bg (1)'!L34)&lt;1, "1", ('bg (1)'!L34))</f>
        <v>#VALUE!</v>
      </c>
      <c r="M33" s="7" t="e">
        <f>IF(('bg (1)'!M34)&lt;1, "1", ('bg (1)'!M34))</f>
        <v>#VALUE!</v>
      </c>
      <c r="N33" s="7" t="e">
        <f>IF(('bg (1)'!N34)&lt;1, "1", ('bg (1)'!N34))</f>
        <v>#VALUE!</v>
      </c>
    </row>
    <row r="34" spans="1:14" ht="16.5" customHeight="1" x14ac:dyDescent="0.2">
      <c r="A34" s="7">
        <v>29</v>
      </c>
      <c r="B34" s="8" t="str">
        <f>'bg (1)'!B35</f>
        <v>C10orf58</v>
      </c>
      <c r="C34" s="7" t="e">
        <f>IF(('bg (1)'!C35)&lt;1, "1", ('bg (1)'!C35))</f>
        <v>#VALUE!</v>
      </c>
      <c r="D34" s="7" t="e">
        <f>IF(('bg (1)'!D35)&lt;1, "1", ('bg (1)'!D35))</f>
        <v>#VALUE!</v>
      </c>
      <c r="E34" s="7" t="e">
        <f>IF(('bg (1)'!E35)&lt;1, "1", ('bg (1)'!E35))</f>
        <v>#VALUE!</v>
      </c>
      <c r="F34" s="7" t="e">
        <f>IF(('bg (1)'!F35)&lt;1, "1", ('bg (1)'!F35))</f>
        <v>#VALUE!</v>
      </c>
      <c r="G34" s="7" t="e">
        <f>IF(('bg (1)'!G35)&lt;1, "1", ('bg (1)'!G35))</f>
        <v>#VALUE!</v>
      </c>
      <c r="H34" s="7" t="e">
        <f>IF(('bg (1)'!H35)&lt;1, "1", ('bg (1)'!H35))</f>
        <v>#VALUE!</v>
      </c>
      <c r="I34" s="7" t="e">
        <f>IF(('bg (1)'!I35)&lt;1, "1", ('bg (1)'!I35))</f>
        <v>#VALUE!</v>
      </c>
      <c r="J34" s="7" t="e">
        <f>IF(('bg (1)'!J35)&lt;1, "1", ('bg (1)'!J35))</f>
        <v>#VALUE!</v>
      </c>
      <c r="K34" s="7" t="e">
        <f>IF(('bg (1)'!K35)&lt;1, "1", ('bg (1)'!K35))</f>
        <v>#VALUE!</v>
      </c>
      <c r="L34" s="7" t="e">
        <f>IF(('bg (1)'!L35)&lt;1, "1", ('bg (1)'!L35))</f>
        <v>#VALUE!</v>
      </c>
      <c r="M34" s="7" t="e">
        <f>IF(('bg (1)'!M35)&lt;1, "1", ('bg (1)'!M35))</f>
        <v>#VALUE!</v>
      </c>
      <c r="N34" s="7" t="e">
        <f>IF(('bg (1)'!N35)&lt;1, "1", ('bg (1)'!N35))</f>
        <v>#VALUE!</v>
      </c>
    </row>
    <row r="35" spans="1:14" ht="16.5" customHeight="1" x14ac:dyDescent="0.2">
      <c r="A35" s="7">
        <v>30</v>
      </c>
      <c r="B35" s="8" t="str">
        <f>'bg (1)'!B36</f>
        <v>CACNA1H</v>
      </c>
      <c r="C35" s="7" t="e">
        <f>IF(('bg (1)'!C36)&lt;1, "1", ('bg (1)'!C36))</f>
        <v>#VALUE!</v>
      </c>
      <c r="D35" s="7" t="e">
        <f>IF(('bg (1)'!D36)&lt;1, "1", ('bg (1)'!D36))</f>
        <v>#VALUE!</v>
      </c>
      <c r="E35" s="7" t="e">
        <f>IF(('bg (1)'!E36)&lt;1, "1", ('bg (1)'!E36))</f>
        <v>#VALUE!</v>
      </c>
      <c r="F35" s="7" t="e">
        <f>IF(('bg (1)'!F36)&lt;1, "1", ('bg (1)'!F36))</f>
        <v>#VALUE!</v>
      </c>
      <c r="G35" s="7" t="e">
        <f>IF(('bg (1)'!G36)&lt;1, "1", ('bg (1)'!G36))</f>
        <v>#VALUE!</v>
      </c>
      <c r="H35" s="7" t="e">
        <f>IF(('bg (1)'!H36)&lt;1, "1", ('bg (1)'!H36))</f>
        <v>#VALUE!</v>
      </c>
      <c r="I35" s="7" t="e">
        <f>IF(('bg (1)'!I36)&lt;1, "1", ('bg (1)'!I36))</f>
        <v>#VALUE!</v>
      </c>
      <c r="J35" s="7" t="e">
        <f>IF(('bg (1)'!J36)&lt;1, "1", ('bg (1)'!J36))</f>
        <v>#VALUE!</v>
      </c>
      <c r="K35" s="7" t="e">
        <f>IF(('bg (1)'!K36)&lt;1, "1", ('bg (1)'!K36))</f>
        <v>#VALUE!</v>
      </c>
      <c r="L35" s="7" t="e">
        <f>IF(('bg (1)'!L36)&lt;1, "1", ('bg (1)'!L36))</f>
        <v>#VALUE!</v>
      </c>
      <c r="M35" s="7" t="e">
        <f>IF(('bg (1)'!M36)&lt;1, "1", ('bg (1)'!M36))</f>
        <v>#VALUE!</v>
      </c>
      <c r="N35" s="7" t="e">
        <f>IF(('bg (1)'!N36)&lt;1, "1", ('bg (1)'!N36))</f>
        <v>#VALUE!</v>
      </c>
    </row>
    <row r="36" spans="1:14" ht="16.5" customHeight="1" x14ac:dyDescent="0.2">
      <c r="A36" s="7">
        <v>31</v>
      </c>
      <c r="B36" s="8" t="str">
        <f>'bg (1)'!B37</f>
        <v>Calpain 2</v>
      </c>
      <c r="C36" s="7" t="e">
        <f>IF(('bg (1)'!C37)&lt;1, "1", ('bg (1)'!C37))</f>
        <v>#VALUE!</v>
      </c>
      <c r="D36" s="7" t="e">
        <f>IF(('bg (1)'!D37)&lt;1, "1", ('bg (1)'!D37))</f>
        <v>#VALUE!</v>
      </c>
      <c r="E36" s="7" t="e">
        <f>IF(('bg (1)'!E37)&lt;1, "1", ('bg (1)'!E37))</f>
        <v>#VALUE!</v>
      </c>
      <c r="F36" s="7" t="e">
        <f>IF(('bg (1)'!F37)&lt;1, "1", ('bg (1)'!F37))</f>
        <v>#VALUE!</v>
      </c>
      <c r="G36" s="7" t="e">
        <f>IF(('bg (1)'!G37)&lt;1, "1", ('bg (1)'!G37))</f>
        <v>#VALUE!</v>
      </c>
      <c r="H36" s="7" t="e">
        <f>IF(('bg (1)'!H37)&lt;1, "1", ('bg (1)'!H37))</f>
        <v>#VALUE!</v>
      </c>
      <c r="I36" s="7" t="e">
        <f>IF(('bg (1)'!I37)&lt;1, "1", ('bg (1)'!I37))</f>
        <v>#VALUE!</v>
      </c>
      <c r="J36" s="7" t="e">
        <f>IF(('bg (1)'!J37)&lt;1, "1", ('bg (1)'!J37))</f>
        <v>#VALUE!</v>
      </c>
      <c r="K36" s="7" t="e">
        <f>IF(('bg (1)'!K37)&lt;1, "1", ('bg (1)'!K37))</f>
        <v>#VALUE!</v>
      </c>
      <c r="L36" s="7" t="e">
        <f>IF(('bg (1)'!L37)&lt;1, "1", ('bg (1)'!L37))</f>
        <v>#VALUE!</v>
      </c>
      <c r="M36" s="7" t="e">
        <f>IF(('bg (1)'!M37)&lt;1, "1", ('bg (1)'!M37))</f>
        <v>#VALUE!</v>
      </c>
      <c r="N36" s="7" t="e">
        <f>IF(('bg (1)'!N37)&lt;1, "1", ('bg (1)'!N37))</f>
        <v>#VALUE!</v>
      </c>
    </row>
    <row r="37" spans="1:14" ht="16.5" customHeight="1" x14ac:dyDescent="0.2">
      <c r="A37" s="7">
        <v>32</v>
      </c>
      <c r="B37" s="8" t="str">
        <f>'bg (1)'!B38</f>
        <v xml:space="preserve">CaMK2 </v>
      </c>
      <c r="C37" s="7" t="e">
        <f>IF(('bg (1)'!C38)&lt;1, "1", ('bg (1)'!C38))</f>
        <v>#VALUE!</v>
      </c>
      <c r="D37" s="7" t="e">
        <f>IF(('bg (1)'!D38)&lt;1, "1", ('bg (1)'!D38))</f>
        <v>#VALUE!</v>
      </c>
      <c r="E37" s="7" t="e">
        <f>IF(('bg (1)'!E38)&lt;1, "1", ('bg (1)'!E38))</f>
        <v>#VALUE!</v>
      </c>
      <c r="F37" s="7" t="e">
        <f>IF(('bg (1)'!F38)&lt;1, "1", ('bg (1)'!F38))</f>
        <v>#VALUE!</v>
      </c>
      <c r="G37" s="7" t="e">
        <f>IF(('bg (1)'!G38)&lt;1, "1", ('bg (1)'!G38))</f>
        <v>#VALUE!</v>
      </c>
      <c r="H37" s="7" t="e">
        <f>IF(('bg (1)'!H38)&lt;1, "1", ('bg (1)'!H38))</f>
        <v>#VALUE!</v>
      </c>
      <c r="I37" s="7" t="e">
        <f>IF(('bg (1)'!I38)&lt;1, "1", ('bg (1)'!I38))</f>
        <v>#VALUE!</v>
      </c>
      <c r="J37" s="7" t="e">
        <f>IF(('bg (1)'!J38)&lt;1, "1", ('bg (1)'!J38))</f>
        <v>#VALUE!</v>
      </c>
      <c r="K37" s="7" t="e">
        <f>IF(('bg (1)'!K38)&lt;1, "1", ('bg (1)'!K38))</f>
        <v>#VALUE!</v>
      </c>
      <c r="L37" s="7" t="e">
        <f>IF(('bg (1)'!L38)&lt;1, "1", ('bg (1)'!L38))</f>
        <v>#VALUE!</v>
      </c>
      <c r="M37" s="7" t="e">
        <f>IF(('bg (1)'!M38)&lt;1, "1", ('bg (1)'!M38))</f>
        <v>#VALUE!</v>
      </c>
      <c r="N37" s="7" t="e">
        <f>IF(('bg (1)'!N38)&lt;1, "1", ('bg (1)'!N38))</f>
        <v>#VALUE!</v>
      </c>
    </row>
    <row r="38" spans="1:14" ht="16.5" customHeight="1" x14ac:dyDescent="0.2">
      <c r="A38" s="7">
        <v>33</v>
      </c>
      <c r="B38" s="8" t="str">
        <f>'bg (1)'!B39</f>
        <v>CaMK2D</v>
      </c>
      <c r="C38" s="7" t="e">
        <f>IF(('bg (1)'!C39)&lt;1, "1", ('bg (1)'!C39))</f>
        <v>#VALUE!</v>
      </c>
      <c r="D38" s="7" t="e">
        <f>IF(('bg (1)'!D39)&lt;1, "1", ('bg (1)'!D39))</f>
        <v>#VALUE!</v>
      </c>
      <c r="E38" s="7" t="e">
        <f>IF(('bg (1)'!E39)&lt;1, "1", ('bg (1)'!E39))</f>
        <v>#VALUE!</v>
      </c>
      <c r="F38" s="7" t="e">
        <f>IF(('bg (1)'!F39)&lt;1, "1", ('bg (1)'!F39))</f>
        <v>#VALUE!</v>
      </c>
      <c r="G38" s="7" t="e">
        <f>IF(('bg (1)'!G39)&lt;1, "1", ('bg (1)'!G39))</f>
        <v>#VALUE!</v>
      </c>
      <c r="H38" s="7" t="e">
        <f>IF(('bg (1)'!H39)&lt;1, "1", ('bg (1)'!H39))</f>
        <v>#VALUE!</v>
      </c>
      <c r="I38" s="7" t="e">
        <f>IF(('bg (1)'!I39)&lt;1, "1", ('bg (1)'!I39))</f>
        <v>#VALUE!</v>
      </c>
      <c r="J38" s="7" t="e">
        <f>IF(('bg (1)'!J39)&lt;1, "1", ('bg (1)'!J39))</f>
        <v>#VALUE!</v>
      </c>
      <c r="K38" s="7" t="e">
        <f>IF(('bg (1)'!K39)&lt;1, "1", ('bg (1)'!K39))</f>
        <v>#VALUE!</v>
      </c>
      <c r="L38" s="7" t="e">
        <f>IF(('bg (1)'!L39)&lt;1, "1", ('bg (1)'!L39))</f>
        <v>#VALUE!</v>
      </c>
      <c r="M38" s="7" t="e">
        <f>IF(('bg (1)'!M39)&lt;1, "1", ('bg (1)'!M39))</f>
        <v>#VALUE!</v>
      </c>
      <c r="N38" s="7" t="e">
        <f>IF(('bg (1)'!N39)&lt;1, "1", ('bg (1)'!N39))</f>
        <v>#VALUE!</v>
      </c>
    </row>
    <row r="39" spans="1:14" ht="16.5" customHeight="1" x14ac:dyDescent="0.2">
      <c r="A39" s="7">
        <v>34</v>
      </c>
      <c r="B39" s="8" t="str">
        <f>'bg (1)'!B40</f>
        <v>CBL</v>
      </c>
      <c r="C39" s="7" t="e">
        <f>IF(('bg (1)'!C40)&lt;1, "1", ('bg (1)'!C40))</f>
        <v>#VALUE!</v>
      </c>
      <c r="D39" s="7" t="e">
        <f>IF(('bg (1)'!D40)&lt;1, "1", ('bg (1)'!D40))</f>
        <v>#VALUE!</v>
      </c>
      <c r="E39" s="7" t="e">
        <f>IF(('bg (1)'!E40)&lt;1, "1", ('bg (1)'!E40))</f>
        <v>#VALUE!</v>
      </c>
      <c r="F39" s="7" t="e">
        <f>IF(('bg (1)'!F40)&lt;1, "1", ('bg (1)'!F40))</f>
        <v>#VALUE!</v>
      </c>
      <c r="G39" s="7" t="e">
        <f>IF(('bg (1)'!G40)&lt;1, "1", ('bg (1)'!G40))</f>
        <v>#VALUE!</v>
      </c>
      <c r="H39" s="7" t="e">
        <f>IF(('bg (1)'!H40)&lt;1, "1", ('bg (1)'!H40))</f>
        <v>#VALUE!</v>
      </c>
      <c r="I39" s="7" t="e">
        <f>IF(('bg (1)'!I40)&lt;1, "1", ('bg (1)'!I40))</f>
        <v>#VALUE!</v>
      </c>
      <c r="J39" s="7" t="e">
        <f>IF(('bg (1)'!J40)&lt;1, "1", ('bg (1)'!J40))</f>
        <v>#VALUE!</v>
      </c>
      <c r="K39" s="7" t="e">
        <f>IF(('bg (1)'!K40)&lt;1, "1", ('bg (1)'!K40))</f>
        <v>#VALUE!</v>
      </c>
      <c r="L39" s="7" t="e">
        <f>IF(('bg (1)'!L40)&lt;1, "1", ('bg (1)'!L40))</f>
        <v>#VALUE!</v>
      </c>
      <c r="M39" s="7" t="e">
        <f>IF(('bg (1)'!M40)&lt;1, "1", ('bg (1)'!M40))</f>
        <v>#VALUE!</v>
      </c>
      <c r="N39" s="7" t="e">
        <f>IF(('bg (1)'!N40)&lt;1, "1", ('bg (1)'!N40))</f>
        <v>#VALUE!</v>
      </c>
    </row>
    <row r="40" spans="1:14" ht="16.5" customHeight="1" x14ac:dyDescent="0.2">
      <c r="A40" s="7">
        <v>35</v>
      </c>
      <c r="B40" s="8" t="str">
        <f>'bg (1)'!B41</f>
        <v>CBR1</v>
      </c>
      <c r="C40" s="7" t="e">
        <f>IF(('bg (1)'!C41)&lt;1, "1", ('bg (1)'!C41))</f>
        <v>#VALUE!</v>
      </c>
      <c r="D40" s="7" t="e">
        <f>IF(('bg (1)'!D41)&lt;1, "1", ('bg (1)'!D41))</f>
        <v>#VALUE!</v>
      </c>
      <c r="E40" s="7" t="e">
        <f>IF(('bg (1)'!E41)&lt;1, "1", ('bg (1)'!E41))</f>
        <v>#VALUE!</v>
      </c>
      <c r="F40" s="7" t="e">
        <f>IF(('bg (1)'!F41)&lt;1, "1", ('bg (1)'!F41))</f>
        <v>#VALUE!</v>
      </c>
      <c r="G40" s="7" t="e">
        <f>IF(('bg (1)'!G41)&lt;1, "1", ('bg (1)'!G41))</f>
        <v>#VALUE!</v>
      </c>
      <c r="H40" s="7" t="e">
        <f>IF(('bg (1)'!H41)&lt;1, "1", ('bg (1)'!H41))</f>
        <v>#VALUE!</v>
      </c>
      <c r="I40" s="7" t="e">
        <f>IF(('bg (1)'!I41)&lt;1, "1", ('bg (1)'!I41))</f>
        <v>#VALUE!</v>
      </c>
      <c r="J40" s="7" t="e">
        <f>IF(('bg (1)'!J41)&lt;1, "1", ('bg (1)'!J41))</f>
        <v>#VALUE!</v>
      </c>
      <c r="K40" s="7" t="e">
        <f>IF(('bg (1)'!K41)&lt;1, "1", ('bg (1)'!K41))</f>
        <v>#VALUE!</v>
      </c>
      <c r="L40" s="7" t="e">
        <f>IF(('bg (1)'!L41)&lt;1, "1", ('bg (1)'!L41))</f>
        <v>#VALUE!</v>
      </c>
      <c r="M40" s="7" t="e">
        <f>IF(('bg (1)'!M41)&lt;1, "1", ('bg (1)'!M41))</f>
        <v>#VALUE!</v>
      </c>
      <c r="N40" s="7" t="e">
        <f>IF(('bg (1)'!N41)&lt;1, "1", ('bg (1)'!N41))</f>
        <v>#VALUE!</v>
      </c>
    </row>
    <row r="41" spans="1:14" ht="16.5" customHeight="1" x14ac:dyDescent="0.2">
      <c r="A41" s="7">
        <v>36</v>
      </c>
      <c r="B41" s="8" t="str">
        <f>'bg (1)'!B42</f>
        <v>CCDC58</v>
      </c>
      <c r="C41" s="7" t="e">
        <f>IF(('bg (1)'!C42)&lt;1, "1", ('bg (1)'!C42))</f>
        <v>#VALUE!</v>
      </c>
      <c r="D41" s="7" t="e">
        <f>IF(('bg (1)'!D42)&lt;1, "1", ('bg (1)'!D42))</f>
        <v>#VALUE!</v>
      </c>
      <c r="E41" s="7" t="e">
        <f>IF(('bg (1)'!E42)&lt;1, "1", ('bg (1)'!E42))</f>
        <v>#VALUE!</v>
      </c>
      <c r="F41" s="7" t="e">
        <f>IF(('bg (1)'!F42)&lt;1, "1", ('bg (1)'!F42))</f>
        <v>#VALUE!</v>
      </c>
      <c r="G41" s="7" t="e">
        <f>IF(('bg (1)'!G42)&lt;1, "1", ('bg (1)'!G42))</f>
        <v>#VALUE!</v>
      </c>
      <c r="H41" s="7" t="e">
        <f>IF(('bg (1)'!H42)&lt;1, "1", ('bg (1)'!H42))</f>
        <v>#VALUE!</v>
      </c>
      <c r="I41" s="7" t="e">
        <f>IF(('bg (1)'!I42)&lt;1, "1", ('bg (1)'!I42))</f>
        <v>#VALUE!</v>
      </c>
      <c r="J41" s="7" t="e">
        <f>IF(('bg (1)'!J42)&lt;1, "1", ('bg (1)'!J42))</f>
        <v>#VALUE!</v>
      </c>
      <c r="K41" s="7" t="e">
        <f>IF(('bg (1)'!K42)&lt;1, "1", ('bg (1)'!K42))</f>
        <v>#VALUE!</v>
      </c>
      <c r="L41" s="7" t="e">
        <f>IF(('bg (1)'!L42)&lt;1, "1", ('bg (1)'!L42))</f>
        <v>#VALUE!</v>
      </c>
      <c r="M41" s="7" t="e">
        <f>IF(('bg (1)'!M42)&lt;1, "1", ('bg (1)'!M42))</f>
        <v>#VALUE!</v>
      </c>
      <c r="N41" s="7" t="e">
        <f>IF(('bg (1)'!N42)&lt;1, "1", ('bg (1)'!N42))</f>
        <v>#VALUE!</v>
      </c>
    </row>
    <row r="42" spans="1:14" ht="16.5" customHeight="1" x14ac:dyDescent="0.2">
      <c r="A42" s="7">
        <v>37</v>
      </c>
      <c r="B42" s="8" t="str">
        <f>'bg (1)'!B43</f>
        <v>CCT6A</v>
      </c>
      <c r="C42" s="7" t="e">
        <f>IF(('bg (1)'!C43)&lt;1, "1", ('bg (1)'!C43))</f>
        <v>#VALUE!</v>
      </c>
      <c r="D42" s="7" t="e">
        <f>IF(('bg (1)'!D43)&lt;1, "1", ('bg (1)'!D43))</f>
        <v>#VALUE!</v>
      </c>
      <c r="E42" s="7" t="e">
        <f>IF(('bg (1)'!E43)&lt;1, "1", ('bg (1)'!E43))</f>
        <v>#VALUE!</v>
      </c>
      <c r="F42" s="7" t="e">
        <f>IF(('bg (1)'!F43)&lt;1, "1", ('bg (1)'!F43))</f>
        <v>#VALUE!</v>
      </c>
      <c r="G42" s="7" t="e">
        <f>IF(('bg (1)'!G43)&lt;1, "1", ('bg (1)'!G43))</f>
        <v>#VALUE!</v>
      </c>
      <c r="H42" s="7" t="e">
        <f>IF(('bg (1)'!H43)&lt;1, "1", ('bg (1)'!H43))</f>
        <v>#VALUE!</v>
      </c>
      <c r="I42" s="7" t="e">
        <f>IF(('bg (1)'!I43)&lt;1, "1", ('bg (1)'!I43))</f>
        <v>#VALUE!</v>
      </c>
      <c r="J42" s="7" t="e">
        <f>IF(('bg (1)'!J43)&lt;1, "1", ('bg (1)'!J43))</f>
        <v>#VALUE!</v>
      </c>
      <c r="K42" s="7" t="e">
        <f>IF(('bg (1)'!K43)&lt;1, "1", ('bg (1)'!K43))</f>
        <v>#VALUE!</v>
      </c>
      <c r="L42" s="7" t="e">
        <f>IF(('bg (1)'!L43)&lt;1, "1", ('bg (1)'!L43))</f>
        <v>#VALUE!</v>
      </c>
      <c r="M42" s="7" t="e">
        <f>IF(('bg (1)'!M43)&lt;1, "1", ('bg (1)'!M43))</f>
        <v>#VALUE!</v>
      </c>
      <c r="N42" s="7" t="e">
        <f>IF(('bg (1)'!N43)&lt;1, "1", ('bg (1)'!N43))</f>
        <v>#VALUE!</v>
      </c>
    </row>
    <row r="43" spans="1:14" ht="16.5" customHeight="1" x14ac:dyDescent="0.2">
      <c r="A43" s="7">
        <v>38</v>
      </c>
      <c r="B43" s="8" t="str">
        <f>'bg (1)'!B44</f>
        <v>CHCHD3</v>
      </c>
      <c r="C43" s="7" t="e">
        <f>IF(('bg (1)'!C44)&lt;1, "1", ('bg (1)'!C44))</f>
        <v>#VALUE!</v>
      </c>
      <c r="D43" s="7" t="e">
        <f>IF(('bg (1)'!D44)&lt;1, "1", ('bg (1)'!D44))</f>
        <v>#VALUE!</v>
      </c>
      <c r="E43" s="7" t="e">
        <f>IF(('bg (1)'!E44)&lt;1, "1", ('bg (1)'!E44))</f>
        <v>#VALUE!</v>
      </c>
      <c r="F43" s="7" t="e">
        <f>IF(('bg (1)'!F44)&lt;1, "1", ('bg (1)'!F44))</f>
        <v>#VALUE!</v>
      </c>
      <c r="G43" s="7" t="e">
        <f>IF(('bg (1)'!G44)&lt;1, "1", ('bg (1)'!G44))</f>
        <v>#VALUE!</v>
      </c>
      <c r="H43" s="7" t="e">
        <f>IF(('bg (1)'!H44)&lt;1, "1", ('bg (1)'!H44))</f>
        <v>#VALUE!</v>
      </c>
      <c r="I43" s="7" t="e">
        <f>IF(('bg (1)'!I44)&lt;1, "1", ('bg (1)'!I44))</f>
        <v>#VALUE!</v>
      </c>
      <c r="J43" s="7" t="e">
        <f>IF(('bg (1)'!J44)&lt;1, "1", ('bg (1)'!J44))</f>
        <v>#VALUE!</v>
      </c>
      <c r="K43" s="7" t="e">
        <f>IF(('bg (1)'!K44)&lt;1, "1", ('bg (1)'!K44))</f>
        <v>#VALUE!</v>
      </c>
      <c r="L43" s="7" t="e">
        <f>IF(('bg (1)'!L44)&lt;1, "1", ('bg (1)'!L44))</f>
        <v>#VALUE!</v>
      </c>
      <c r="M43" s="7" t="e">
        <f>IF(('bg (1)'!M44)&lt;1, "1", ('bg (1)'!M44))</f>
        <v>#VALUE!</v>
      </c>
      <c r="N43" s="7" t="e">
        <f>IF(('bg (1)'!N44)&lt;1, "1", ('bg (1)'!N44))</f>
        <v>#VALUE!</v>
      </c>
    </row>
    <row r="44" spans="1:14" ht="16.5" customHeight="1" x14ac:dyDescent="0.2">
      <c r="A44" s="7">
        <v>39</v>
      </c>
      <c r="B44" s="8" t="str">
        <f>'bg (1)'!B45</f>
        <v>Cingulin</v>
      </c>
      <c r="C44" s="7" t="e">
        <f>IF(('bg (1)'!C45)&lt;1, "1", ('bg (1)'!C45))</f>
        <v>#VALUE!</v>
      </c>
      <c r="D44" s="7" t="e">
        <f>IF(('bg (1)'!D45)&lt;1, "1", ('bg (1)'!D45))</f>
        <v>#VALUE!</v>
      </c>
      <c r="E44" s="7" t="e">
        <f>IF(('bg (1)'!E45)&lt;1, "1", ('bg (1)'!E45))</f>
        <v>#VALUE!</v>
      </c>
      <c r="F44" s="7" t="e">
        <f>IF(('bg (1)'!F45)&lt;1, "1", ('bg (1)'!F45))</f>
        <v>#VALUE!</v>
      </c>
      <c r="G44" s="7" t="e">
        <f>IF(('bg (1)'!G45)&lt;1, "1", ('bg (1)'!G45))</f>
        <v>#VALUE!</v>
      </c>
      <c r="H44" s="7" t="e">
        <f>IF(('bg (1)'!H45)&lt;1, "1", ('bg (1)'!H45))</f>
        <v>#VALUE!</v>
      </c>
      <c r="I44" s="7" t="e">
        <f>IF(('bg (1)'!I45)&lt;1, "1", ('bg (1)'!I45))</f>
        <v>#VALUE!</v>
      </c>
      <c r="J44" s="7" t="e">
        <f>IF(('bg (1)'!J45)&lt;1, "1", ('bg (1)'!J45))</f>
        <v>#VALUE!</v>
      </c>
      <c r="K44" s="7" t="e">
        <f>IF(('bg (1)'!K45)&lt;1, "1", ('bg (1)'!K45))</f>
        <v>#VALUE!</v>
      </c>
      <c r="L44" s="7" t="e">
        <f>IF(('bg (1)'!L45)&lt;1, "1", ('bg (1)'!L45))</f>
        <v>#VALUE!</v>
      </c>
      <c r="M44" s="7" t="e">
        <f>IF(('bg (1)'!M45)&lt;1, "1", ('bg (1)'!M45))</f>
        <v>#VALUE!</v>
      </c>
      <c r="N44" s="7" t="e">
        <f>IF(('bg (1)'!N45)&lt;1, "1", ('bg (1)'!N45))</f>
        <v>#VALUE!</v>
      </c>
    </row>
    <row r="45" spans="1:14" ht="16.5" customHeight="1" x14ac:dyDescent="0.2">
      <c r="A45" s="7">
        <v>40</v>
      </c>
      <c r="B45" s="8" t="str">
        <f>'bg (1)'!B46</f>
        <v>CIT</v>
      </c>
      <c r="C45" s="7" t="e">
        <f>IF(('bg (1)'!C46)&lt;1, "1", ('bg (1)'!C46))</f>
        <v>#VALUE!</v>
      </c>
      <c r="D45" s="7" t="e">
        <f>IF(('bg (1)'!D46)&lt;1, "1", ('bg (1)'!D46))</f>
        <v>#VALUE!</v>
      </c>
      <c r="E45" s="7" t="e">
        <f>IF(('bg (1)'!E46)&lt;1, "1", ('bg (1)'!E46))</f>
        <v>#VALUE!</v>
      </c>
      <c r="F45" s="7" t="e">
        <f>IF(('bg (1)'!F46)&lt;1, "1", ('bg (1)'!F46))</f>
        <v>#VALUE!</v>
      </c>
      <c r="G45" s="7" t="e">
        <f>IF(('bg (1)'!G46)&lt;1, "1", ('bg (1)'!G46))</f>
        <v>#VALUE!</v>
      </c>
      <c r="H45" s="7" t="e">
        <f>IF(('bg (1)'!H46)&lt;1, "1", ('bg (1)'!H46))</f>
        <v>#VALUE!</v>
      </c>
      <c r="I45" s="7" t="e">
        <f>IF(('bg (1)'!I46)&lt;1, "1", ('bg (1)'!I46))</f>
        <v>#VALUE!</v>
      </c>
      <c r="J45" s="7" t="e">
        <f>IF(('bg (1)'!J46)&lt;1, "1", ('bg (1)'!J46))</f>
        <v>#VALUE!</v>
      </c>
      <c r="K45" s="7" t="e">
        <f>IF(('bg (1)'!K46)&lt;1, "1", ('bg (1)'!K46))</f>
        <v>#VALUE!</v>
      </c>
      <c r="L45" s="7" t="e">
        <f>IF(('bg (1)'!L46)&lt;1, "1", ('bg (1)'!L46))</f>
        <v>#VALUE!</v>
      </c>
      <c r="M45" s="7" t="e">
        <f>IF(('bg (1)'!M46)&lt;1, "1", ('bg (1)'!M46))</f>
        <v>#VALUE!</v>
      </c>
      <c r="N45" s="7" t="e">
        <f>IF(('bg (1)'!N46)&lt;1, "1", ('bg (1)'!N46))</f>
        <v>#VALUE!</v>
      </c>
    </row>
    <row r="46" spans="1:14" ht="16.5" customHeight="1" x14ac:dyDescent="0.2">
      <c r="A46" s="7">
        <v>41</v>
      </c>
      <c r="B46" s="8" t="str">
        <f>'bg (1)'!B47</f>
        <v>CMG1</v>
      </c>
      <c r="C46" s="7" t="e">
        <f>IF(('bg (1)'!C47)&lt;1, "1", ('bg (1)'!C47))</f>
        <v>#VALUE!</v>
      </c>
      <c r="D46" s="7" t="e">
        <f>IF(('bg (1)'!D47)&lt;1, "1", ('bg (1)'!D47))</f>
        <v>#VALUE!</v>
      </c>
      <c r="E46" s="7" t="e">
        <f>IF(('bg (1)'!E47)&lt;1, "1", ('bg (1)'!E47))</f>
        <v>#VALUE!</v>
      </c>
      <c r="F46" s="7" t="e">
        <f>IF(('bg (1)'!F47)&lt;1, "1", ('bg (1)'!F47))</f>
        <v>#VALUE!</v>
      </c>
      <c r="G46" s="7" t="e">
        <f>IF(('bg (1)'!G47)&lt;1, "1", ('bg (1)'!G47))</f>
        <v>#VALUE!</v>
      </c>
      <c r="H46" s="7" t="e">
        <f>IF(('bg (1)'!H47)&lt;1, "1", ('bg (1)'!H47))</f>
        <v>#VALUE!</v>
      </c>
      <c r="I46" s="7" t="e">
        <f>IF(('bg (1)'!I47)&lt;1, "1", ('bg (1)'!I47))</f>
        <v>#VALUE!</v>
      </c>
      <c r="J46" s="7" t="e">
        <f>IF(('bg (1)'!J47)&lt;1, "1", ('bg (1)'!J47))</f>
        <v>#VALUE!</v>
      </c>
      <c r="K46" s="7" t="e">
        <f>IF(('bg (1)'!K47)&lt;1, "1", ('bg (1)'!K47))</f>
        <v>#VALUE!</v>
      </c>
      <c r="L46" s="7" t="e">
        <f>IF(('bg (1)'!L47)&lt;1, "1", ('bg (1)'!L47))</f>
        <v>#VALUE!</v>
      </c>
      <c r="M46" s="7" t="e">
        <f>IF(('bg (1)'!M47)&lt;1, "1", ('bg (1)'!M47))</f>
        <v>#VALUE!</v>
      </c>
      <c r="N46" s="7" t="e">
        <f>IF(('bg (1)'!N47)&lt;1, "1", ('bg (1)'!N47))</f>
        <v>#VALUE!</v>
      </c>
    </row>
    <row r="47" spans="1:14" ht="16.5" customHeight="1" x14ac:dyDescent="0.2">
      <c r="A47" s="7">
        <v>42</v>
      </c>
      <c r="B47" s="8" t="str">
        <f>'bg (1)'!B48</f>
        <v>CNBP</v>
      </c>
      <c r="C47" s="7" t="e">
        <f>IF(('bg (1)'!C48)&lt;1, "1", ('bg (1)'!C48))</f>
        <v>#VALUE!</v>
      </c>
      <c r="D47" s="7" t="e">
        <f>IF(('bg (1)'!D48)&lt;1, "1", ('bg (1)'!D48))</f>
        <v>#VALUE!</v>
      </c>
      <c r="E47" s="7" t="e">
        <f>IF(('bg (1)'!E48)&lt;1, "1", ('bg (1)'!E48))</f>
        <v>#VALUE!</v>
      </c>
      <c r="F47" s="7" t="e">
        <f>IF(('bg (1)'!F48)&lt;1, "1", ('bg (1)'!F48))</f>
        <v>#VALUE!</v>
      </c>
      <c r="G47" s="7" t="e">
        <f>IF(('bg (1)'!G48)&lt;1, "1", ('bg (1)'!G48))</f>
        <v>#VALUE!</v>
      </c>
      <c r="H47" s="7" t="e">
        <f>IF(('bg (1)'!H48)&lt;1, "1", ('bg (1)'!H48))</f>
        <v>#VALUE!</v>
      </c>
      <c r="I47" s="7" t="e">
        <f>IF(('bg (1)'!I48)&lt;1, "1", ('bg (1)'!I48))</f>
        <v>#VALUE!</v>
      </c>
      <c r="J47" s="7" t="e">
        <f>IF(('bg (1)'!J48)&lt;1, "1", ('bg (1)'!J48))</f>
        <v>#VALUE!</v>
      </c>
      <c r="K47" s="7" t="e">
        <f>IF(('bg (1)'!K48)&lt;1, "1", ('bg (1)'!K48))</f>
        <v>#VALUE!</v>
      </c>
      <c r="L47" s="7" t="e">
        <f>IF(('bg (1)'!L48)&lt;1, "1", ('bg (1)'!L48))</f>
        <v>#VALUE!</v>
      </c>
      <c r="M47" s="7" t="e">
        <f>IF(('bg (1)'!M48)&lt;1, "1", ('bg (1)'!M48))</f>
        <v>#VALUE!</v>
      </c>
      <c r="N47" s="7" t="e">
        <f>IF(('bg (1)'!N48)&lt;1, "1", ('bg (1)'!N48))</f>
        <v>#VALUE!</v>
      </c>
    </row>
    <row r="48" spans="1:14" ht="16.5" customHeight="1" x14ac:dyDescent="0.2">
      <c r="A48" s="7">
        <v>43</v>
      </c>
      <c r="B48" s="8" t="str">
        <f>'bg (1)'!B49</f>
        <v>CNPY2</v>
      </c>
      <c r="C48" s="7" t="e">
        <f>IF(('bg (1)'!C49)&lt;1, "1", ('bg (1)'!C49))</f>
        <v>#VALUE!</v>
      </c>
      <c r="D48" s="7" t="e">
        <f>IF(('bg (1)'!D49)&lt;1, "1", ('bg (1)'!D49))</f>
        <v>#VALUE!</v>
      </c>
      <c r="E48" s="7" t="e">
        <f>IF(('bg (1)'!E49)&lt;1, "1", ('bg (1)'!E49))</f>
        <v>#VALUE!</v>
      </c>
      <c r="F48" s="7" t="e">
        <f>IF(('bg (1)'!F49)&lt;1, "1", ('bg (1)'!F49))</f>
        <v>#VALUE!</v>
      </c>
      <c r="G48" s="7" t="e">
        <f>IF(('bg (1)'!G49)&lt;1, "1", ('bg (1)'!G49))</f>
        <v>#VALUE!</v>
      </c>
      <c r="H48" s="7" t="e">
        <f>IF(('bg (1)'!H49)&lt;1, "1", ('bg (1)'!H49))</f>
        <v>#VALUE!</v>
      </c>
      <c r="I48" s="7" t="e">
        <f>IF(('bg (1)'!I49)&lt;1, "1", ('bg (1)'!I49))</f>
        <v>#VALUE!</v>
      </c>
      <c r="J48" s="7" t="e">
        <f>IF(('bg (1)'!J49)&lt;1, "1", ('bg (1)'!J49))</f>
        <v>#VALUE!</v>
      </c>
      <c r="K48" s="7" t="e">
        <f>IF(('bg (1)'!K49)&lt;1, "1", ('bg (1)'!K49))</f>
        <v>#VALUE!</v>
      </c>
      <c r="L48" s="7" t="e">
        <f>IF(('bg (1)'!L49)&lt;1, "1", ('bg (1)'!L49))</f>
        <v>#VALUE!</v>
      </c>
      <c r="M48" s="7" t="e">
        <f>IF(('bg (1)'!M49)&lt;1, "1", ('bg (1)'!M49))</f>
        <v>#VALUE!</v>
      </c>
      <c r="N48" s="7" t="e">
        <f>IF(('bg (1)'!N49)&lt;1, "1", ('bg (1)'!N49))</f>
        <v>#VALUE!</v>
      </c>
    </row>
    <row r="49" spans="1:14" ht="16.5" customHeight="1" x14ac:dyDescent="0.2">
      <c r="A49" s="7">
        <v>44</v>
      </c>
      <c r="B49" s="8" t="str">
        <f>'bg (1)'!B50</f>
        <v>Coilin</v>
      </c>
      <c r="C49" s="7" t="e">
        <f>IF(('bg (1)'!C50)&lt;1, "1", ('bg (1)'!C50))</f>
        <v>#VALUE!</v>
      </c>
      <c r="D49" s="7" t="e">
        <f>IF(('bg (1)'!D50)&lt;1, "1", ('bg (1)'!D50))</f>
        <v>#VALUE!</v>
      </c>
      <c r="E49" s="7" t="e">
        <f>IF(('bg (1)'!E50)&lt;1, "1", ('bg (1)'!E50))</f>
        <v>#VALUE!</v>
      </c>
      <c r="F49" s="7" t="e">
        <f>IF(('bg (1)'!F50)&lt;1, "1", ('bg (1)'!F50))</f>
        <v>#VALUE!</v>
      </c>
      <c r="G49" s="7" t="e">
        <f>IF(('bg (1)'!G50)&lt;1, "1", ('bg (1)'!G50))</f>
        <v>#VALUE!</v>
      </c>
      <c r="H49" s="7" t="e">
        <f>IF(('bg (1)'!H50)&lt;1, "1", ('bg (1)'!H50))</f>
        <v>#VALUE!</v>
      </c>
      <c r="I49" s="7" t="e">
        <f>IF(('bg (1)'!I50)&lt;1, "1", ('bg (1)'!I50))</f>
        <v>#VALUE!</v>
      </c>
      <c r="J49" s="7" t="e">
        <f>IF(('bg (1)'!J50)&lt;1, "1", ('bg (1)'!J50))</f>
        <v>#VALUE!</v>
      </c>
      <c r="K49" s="7" t="e">
        <f>IF(('bg (1)'!K50)&lt;1, "1", ('bg (1)'!K50))</f>
        <v>#VALUE!</v>
      </c>
      <c r="L49" s="7" t="e">
        <f>IF(('bg (1)'!L50)&lt;1, "1", ('bg (1)'!L50))</f>
        <v>#VALUE!</v>
      </c>
      <c r="M49" s="7" t="e">
        <f>IF(('bg (1)'!M50)&lt;1, "1", ('bg (1)'!M50))</f>
        <v>#VALUE!</v>
      </c>
      <c r="N49" s="7" t="e">
        <f>IF(('bg (1)'!N50)&lt;1, "1", ('bg (1)'!N50))</f>
        <v>#VALUE!</v>
      </c>
    </row>
    <row r="50" spans="1:14" ht="16.5" customHeight="1" x14ac:dyDescent="0.2">
      <c r="A50" s="7">
        <v>45</v>
      </c>
      <c r="B50" s="8" t="str">
        <f>'bg (1)'!B51</f>
        <v>COL8A2</v>
      </c>
      <c r="C50" s="7" t="e">
        <f>IF(('bg (1)'!C51)&lt;1, "1", ('bg (1)'!C51))</f>
        <v>#VALUE!</v>
      </c>
      <c r="D50" s="7" t="e">
        <f>IF(('bg (1)'!D51)&lt;1, "1", ('bg (1)'!D51))</f>
        <v>#VALUE!</v>
      </c>
      <c r="E50" s="7" t="e">
        <f>IF(('bg (1)'!E51)&lt;1, "1", ('bg (1)'!E51))</f>
        <v>#VALUE!</v>
      </c>
      <c r="F50" s="7" t="e">
        <f>IF(('bg (1)'!F51)&lt;1, "1", ('bg (1)'!F51))</f>
        <v>#VALUE!</v>
      </c>
      <c r="G50" s="7" t="e">
        <f>IF(('bg (1)'!G51)&lt;1, "1", ('bg (1)'!G51))</f>
        <v>#VALUE!</v>
      </c>
      <c r="H50" s="7" t="e">
        <f>IF(('bg (1)'!H51)&lt;1, "1", ('bg (1)'!H51))</f>
        <v>#VALUE!</v>
      </c>
      <c r="I50" s="7" t="e">
        <f>IF(('bg (1)'!I51)&lt;1, "1", ('bg (1)'!I51))</f>
        <v>#VALUE!</v>
      </c>
      <c r="J50" s="7" t="e">
        <f>IF(('bg (1)'!J51)&lt;1, "1", ('bg (1)'!J51))</f>
        <v>#VALUE!</v>
      </c>
      <c r="K50" s="7" t="e">
        <f>IF(('bg (1)'!K51)&lt;1, "1", ('bg (1)'!K51))</f>
        <v>#VALUE!</v>
      </c>
      <c r="L50" s="7" t="e">
        <f>IF(('bg (1)'!L51)&lt;1, "1", ('bg (1)'!L51))</f>
        <v>#VALUE!</v>
      </c>
      <c r="M50" s="7" t="e">
        <f>IF(('bg (1)'!M51)&lt;1, "1", ('bg (1)'!M51))</f>
        <v>#VALUE!</v>
      </c>
      <c r="N50" s="7" t="e">
        <f>IF(('bg (1)'!N51)&lt;1, "1", ('bg (1)'!N51))</f>
        <v>#VALUE!</v>
      </c>
    </row>
    <row r="51" spans="1:14" ht="16.5" customHeight="1" x14ac:dyDescent="0.2">
      <c r="A51" s="7">
        <v>46</v>
      </c>
      <c r="B51" s="8" t="str">
        <f>'bg (1)'!B52</f>
        <v>COLEC11</v>
      </c>
      <c r="C51" s="7" t="e">
        <f>IF(('bg (1)'!C52)&lt;1, "1", ('bg (1)'!C52))</f>
        <v>#VALUE!</v>
      </c>
      <c r="D51" s="7" t="e">
        <f>IF(('bg (1)'!D52)&lt;1, "1", ('bg (1)'!D52))</f>
        <v>#VALUE!</v>
      </c>
      <c r="E51" s="7" t="e">
        <f>IF(('bg (1)'!E52)&lt;1, "1", ('bg (1)'!E52))</f>
        <v>#VALUE!</v>
      </c>
      <c r="F51" s="7" t="e">
        <f>IF(('bg (1)'!F52)&lt;1, "1", ('bg (1)'!F52))</f>
        <v>#VALUE!</v>
      </c>
      <c r="G51" s="7" t="e">
        <f>IF(('bg (1)'!G52)&lt;1, "1", ('bg (1)'!G52))</f>
        <v>#VALUE!</v>
      </c>
      <c r="H51" s="7" t="e">
        <f>IF(('bg (1)'!H52)&lt;1, "1", ('bg (1)'!H52))</f>
        <v>#VALUE!</v>
      </c>
      <c r="I51" s="7" t="e">
        <f>IF(('bg (1)'!I52)&lt;1, "1", ('bg (1)'!I52))</f>
        <v>#VALUE!</v>
      </c>
      <c r="J51" s="7" t="e">
        <f>IF(('bg (1)'!J52)&lt;1, "1", ('bg (1)'!J52))</f>
        <v>#VALUE!</v>
      </c>
      <c r="K51" s="7" t="e">
        <f>IF(('bg (1)'!K52)&lt;1, "1", ('bg (1)'!K52))</f>
        <v>#VALUE!</v>
      </c>
      <c r="L51" s="7" t="e">
        <f>IF(('bg (1)'!L52)&lt;1, "1", ('bg (1)'!L52))</f>
        <v>#VALUE!</v>
      </c>
      <c r="M51" s="7" t="e">
        <f>IF(('bg (1)'!M52)&lt;1, "1", ('bg (1)'!M52))</f>
        <v>#VALUE!</v>
      </c>
      <c r="N51" s="7" t="e">
        <f>IF(('bg (1)'!N52)&lt;1, "1", ('bg (1)'!N52))</f>
        <v>#VALUE!</v>
      </c>
    </row>
    <row r="52" spans="1:14" ht="16.5" customHeight="1" x14ac:dyDescent="0.2">
      <c r="A52" s="7">
        <v>47</v>
      </c>
      <c r="B52" s="8" t="str">
        <f>'bg (1)'!B53</f>
        <v>COPG2</v>
      </c>
      <c r="C52" s="7" t="e">
        <f>IF(('bg (1)'!C53)&lt;1, "1", ('bg (1)'!C53))</f>
        <v>#VALUE!</v>
      </c>
      <c r="D52" s="7" t="e">
        <f>IF(('bg (1)'!D53)&lt;1, "1", ('bg (1)'!D53))</f>
        <v>#VALUE!</v>
      </c>
      <c r="E52" s="7" t="e">
        <f>IF(('bg (1)'!E53)&lt;1, "1", ('bg (1)'!E53))</f>
        <v>#VALUE!</v>
      </c>
      <c r="F52" s="7" t="e">
        <f>IF(('bg (1)'!F53)&lt;1, "1", ('bg (1)'!F53))</f>
        <v>#VALUE!</v>
      </c>
      <c r="G52" s="7" t="e">
        <f>IF(('bg (1)'!G53)&lt;1, "1", ('bg (1)'!G53))</f>
        <v>#VALUE!</v>
      </c>
      <c r="H52" s="7" t="e">
        <f>IF(('bg (1)'!H53)&lt;1, "1", ('bg (1)'!H53))</f>
        <v>#VALUE!</v>
      </c>
      <c r="I52" s="7" t="e">
        <f>IF(('bg (1)'!I53)&lt;1, "1", ('bg (1)'!I53))</f>
        <v>#VALUE!</v>
      </c>
      <c r="J52" s="7" t="e">
        <f>IF(('bg (1)'!J53)&lt;1, "1", ('bg (1)'!J53))</f>
        <v>#VALUE!</v>
      </c>
      <c r="K52" s="7" t="e">
        <f>IF(('bg (1)'!K53)&lt;1, "1", ('bg (1)'!K53))</f>
        <v>#VALUE!</v>
      </c>
      <c r="L52" s="7" t="e">
        <f>IF(('bg (1)'!L53)&lt;1, "1", ('bg (1)'!L53))</f>
        <v>#VALUE!</v>
      </c>
      <c r="M52" s="7" t="e">
        <f>IF(('bg (1)'!M53)&lt;1, "1", ('bg (1)'!M53))</f>
        <v>#VALUE!</v>
      </c>
      <c r="N52" s="7" t="e">
        <f>IF(('bg (1)'!N53)&lt;1, "1", ('bg (1)'!N53))</f>
        <v>#VALUE!</v>
      </c>
    </row>
    <row r="53" spans="1:14" ht="16.5" customHeight="1" x14ac:dyDescent="0.2">
      <c r="A53" s="7">
        <v>48</v>
      </c>
      <c r="B53" s="8" t="str">
        <f>'bg (1)'!B54</f>
        <v>CORO1B</v>
      </c>
      <c r="C53" s="7" t="e">
        <f>IF(('bg (1)'!C54)&lt;1, "1", ('bg (1)'!C54))</f>
        <v>#VALUE!</v>
      </c>
      <c r="D53" s="7" t="e">
        <f>IF(('bg (1)'!D54)&lt;1, "1", ('bg (1)'!D54))</f>
        <v>#VALUE!</v>
      </c>
      <c r="E53" s="7" t="e">
        <f>IF(('bg (1)'!E54)&lt;1, "1", ('bg (1)'!E54))</f>
        <v>#VALUE!</v>
      </c>
      <c r="F53" s="7" t="e">
        <f>IF(('bg (1)'!F54)&lt;1, "1", ('bg (1)'!F54))</f>
        <v>#VALUE!</v>
      </c>
      <c r="G53" s="7" t="e">
        <f>IF(('bg (1)'!G54)&lt;1, "1", ('bg (1)'!G54))</f>
        <v>#VALUE!</v>
      </c>
      <c r="H53" s="7" t="e">
        <f>IF(('bg (1)'!H54)&lt;1, "1", ('bg (1)'!H54))</f>
        <v>#VALUE!</v>
      </c>
      <c r="I53" s="7" t="e">
        <f>IF(('bg (1)'!I54)&lt;1, "1", ('bg (1)'!I54))</f>
        <v>#VALUE!</v>
      </c>
      <c r="J53" s="7" t="e">
        <f>IF(('bg (1)'!J54)&lt;1, "1", ('bg (1)'!J54))</f>
        <v>#VALUE!</v>
      </c>
      <c r="K53" s="7" t="e">
        <f>IF(('bg (1)'!K54)&lt;1, "1", ('bg (1)'!K54))</f>
        <v>#VALUE!</v>
      </c>
      <c r="L53" s="7" t="e">
        <f>IF(('bg (1)'!L54)&lt;1, "1", ('bg (1)'!L54))</f>
        <v>#VALUE!</v>
      </c>
      <c r="M53" s="7" t="e">
        <f>IF(('bg (1)'!M54)&lt;1, "1", ('bg (1)'!M54))</f>
        <v>#VALUE!</v>
      </c>
      <c r="N53" s="7" t="e">
        <f>IF(('bg (1)'!N54)&lt;1, "1", ('bg (1)'!N54))</f>
        <v>#VALUE!</v>
      </c>
    </row>
    <row r="54" spans="1:14" ht="16.5" customHeight="1" x14ac:dyDescent="0.2">
      <c r="A54" s="7">
        <v>49</v>
      </c>
      <c r="B54" s="8" t="str">
        <f>'bg (1)'!B55</f>
        <v>CPA3</v>
      </c>
      <c r="C54" s="7" t="e">
        <f>IF(('bg (1)'!C55)&lt;1, "1", ('bg (1)'!C55))</f>
        <v>#VALUE!</v>
      </c>
      <c r="D54" s="7" t="e">
        <f>IF(('bg (1)'!D55)&lt;1, "1", ('bg (1)'!D55))</f>
        <v>#VALUE!</v>
      </c>
      <c r="E54" s="7" t="e">
        <f>IF(('bg (1)'!E55)&lt;1, "1", ('bg (1)'!E55))</f>
        <v>#VALUE!</v>
      </c>
      <c r="F54" s="7" t="e">
        <f>IF(('bg (1)'!F55)&lt;1, "1", ('bg (1)'!F55))</f>
        <v>#VALUE!</v>
      </c>
      <c r="G54" s="7" t="e">
        <f>IF(('bg (1)'!G55)&lt;1, "1", ('bg (1)'!G55))</f>
        <v>#VALUE!</v>
      </c>
      <c r="H54" s="7" t="e">
        <f>IF(('bg (1)'!H55)&lt;1, "1", ('bg (1)'!H55))</f>
        <v>#VALUE!</v>
      </c>
      <c r="I54" s="7" t="e">
        <f>IF(('bg (1)'!I55)&lt;1, "1", ('bg (1)'!I55))</f>
        <v>#VALUE!</v>
      </c>
      <c r="J54" s="7" t="e">
        <f>IF(('bg (1)'!J55)&lt;1, "1", ('bg (1)'!J55))</f>
        <v>#VALUE!</v>
      </c>
      <c r="K54" s="7" t="e">
        <f>IF(('bg (1)'!K55)&lt;1, "1", ('bg (1)'!K55))</f>
        <v>#VALUE!</v>
      </c>
      <c r="L54" s="7" t="e">
        <f>IF(('bg (1)'!L55)&lt;1, "1", ('bg (1)'!L55))</f>
        <v>#VALUE!</v>
      </c>
      <c r="M54" s="7" t="e">
        <f>IF(('bg (1)'!M55)&lt;1, "1", ('bg (1)'!M55))</f>
        <v>#VALUE!</v>
      </c>
      <c r="N54" s="7" t="e">
        <f>IF(('bg (1)'!N55)&lt;1, "1", ('bg (1)'!N55))</f>
        <v>#VALUE!</v>
      </c>
    </row>
    <row r="55" spans="1:14" ht="16.5" customHeight="1" x14ac:dyDescent="0.2">
      <c r="A55" s="7">
        <v>50</v>
      </c>
      <c r="B55" s="8" t="str">
        <f>'bg (1)'!B56</f>
        <v>CPI17 alpha</v>
      </c>
      <c r="C55" s="7" t="e">
        <f>IF(('bg (1)'!C56)&lt;1, "1", ('bg (1)'!C56))</f>
        <v>#VALUE!</v>
      </c>
      <c r="D55" s="7" t="e">
        <f>IF(('bg (1)'!D56)&lt;1, "1", ('bg (1)'!D56))</f>
        <v>#VALUE!</v>
      </c>
      <c r="E55" s="7" t="e">
        <f>IF(('bg (1)'!E56)&lt;1, "1", ('bg (1)'!E56))</f>
        <v>#VALUE!</v>
      </c>
      <c r="F55" s="7" t="e">
        <f>IF(('bg (1)'!F56)&lt;1, "1", ('bg (1)'!F56))</f>
        <v>#VALUE!</v>
      </c>
      <c r="G55" s="7" t="e">
        <f>IF(('bg (1)'!G56)&lt;1, "1", ('bg (1)'!G56))</f>
        <v>#VALUE!</v>
      </c>
      <c r="H55" s="7" t="e">
        <f>IF(('bg (1)'!H56)&lt;1, "1", ('bg (1)'!H56))</f>
        <v>#VALUE!</v>
      </c>
      <c r="I55" s="7" t="e">
        <f>IF(('bg (1)'!I56)&lt;1, "1", ('bg (1)'!I56))</f>
        <v>#VALUE!</v>
      </c>
      <c r="J55" s="7" t="e">
        <f>IF(('bg (1)'!J56)&lt;1, "1", ('bg (1)'!J56))</f>
        <v>#VALUE!</v>
      </c>
      <c r="K55" s="7" t="e">
        <f>IF(('bg (1)'!K56)&lt;1, "1", ('bg (1)'!K56))</f>
        <v>#VALUE!</v>
      </c>
      <c r="L55" s="7" t="e">
        <f>IF(('bg (1)'!L56)&lt;1, "1", ('bg (1)'!L56))</f>
        <v>#VALUE!</v>
      </c>
      <c r="M55" s="7" t="e">
        <f>IF(('bg (1)'!M56)&lt;1, "1", ('bg (1)'!M56))</f>
        <v>#VALUE!</v>
      </c>
      <c r="N55" s="7" t="e">
        <f>IF(('bg (1)'!N56)&lt;1, "1", ('bg (1)'!N56))</f>
        <v>#VALUE!</v>
      </c>
    </row>
    <row r="56" spans="1:14" ht="16.5" customHeight="1" x14ac:dyDescent="0.2">
      <c r="A56" s="7">
        <v>51</v>
      </c>
      <c r="B56" s="8" t="str">
        <f>'bg (1)'!B57</f>
        <v>CrkRS</v>
      </c>
      <c r="C56" s="7" t="e">
        <f>IF(('bg (1)'!C57)&lt;1, "1", ('bg (1)'!C57))</f>
        <v>#VALUE!</v>
      </c>
      <c r="D56" s="7" t="e">
        <f>IF(('bg (1)'!D57)&lt;1, "1", ('bg (1)'!D57))</f>
        <v>#VALUE!</v>
      </c>
      <c r="E56" s="7" t="e">
        <f>IF(('bg (1)'!E57)&lt;1, "1", ('bg (1)'!E57))</f>
        <v>#VALUE!</v>
      </c>
      <c r="F56" s="7" t="e">
        <f>IF(('bg (1)'!F57)&lt;1, "1", ('bg (1)'!F57))</f>
        <v>#VALUE!</v>
      </c>
      <c r="G56" s="7" t="e">
        <f>IF(('bg (1)'!G57)&lt;1, "1", ('bg (1)'!G57))</f>
        <v>#VALUE!</v>
      </c>
      <c r="H56" s="7" t="e">
        <f>IF(('bg (1)'!H57)&lt;1, "1", ('bg (1)'!H57))</f>
        <v>#VALUE!</v>
      </c>
      <c r="I56" s="7" t="e">
        <f>IF(('bg (1)'!I57)&lt;1, "1", ('bg (1)'!I57))</f>
        <v>#VALUE!</v>
      </c>
      <c r="J56" s="7" t="e">
        <f>IF(('bg (1)'!J57)&lt;1, "1", ('bg (1)'!J57))</f>
        <v>#VALUE!</v>
      </c>
      <c r="K56" s="7" t="e">
        <f>IF(('bg (1)'!K57)&lt;1, "1", ('bg (1)'!K57))</f>
        <v>#VALUE!</v>
      </c>
      <c r="L56" s="7" t="e">
        <f>IF(('bg (1)'!L57)&lt;1, "1", ('bg (1)'!L57))</f>
        <v>#VALUE!</v>
      </c>
      <c r="M56" s="7" t="e">
        <f>IF(('bg (1)'!M57)&lt;1, "1", ('bg (1)'!M57))</f>
        <v>#VALUE!</v>
      </c>
      <c r="N56" s="7" t="e">
        <f>IF(('bg (1)'!N57)&lt;1, "1", ('bg (1)'!N57))</f>
        <v>#VALUE!</v>
      </c>
    </row>
    <row r="57" spans="1:14" ht="16.5" customHeight="1" x14ac:dyDescent="0.2">
      <c r="A57" s="7">
        <v>52</v>
      </c>
      <c r="B57" s="8" t="str">
        <f>'bg (1)'!B58</f>
        <v>CRLF3</v>
      </c>
      <c r="C57" s="7" t="e">
        <f>IF(('bg (1)'!C58)&lt;1, "1", ('bg (1)'!C58))</f>
        <v>#VALUE!</v>
      </c>
      <c r="D57" s="7" t="e">
        <f>IF(('bg (1)'!D58)&lt;1, "1", ('bg (1)'!D58))</f>
        <v>#VALUE!</v>
      </c>
      <c r="E57" s="7" t="e">
        <f>IF(('bg (1)'!E58)&lt;1, "1", ('bg (1)'!E58))</f>
        <v>#VALUE!</v>
      </c>
      <c r="F57" s="7" t="e">
        <f>IF(('bg (1)'!F58)&lt;1, "1", ('bg (1)'!F58))</f>
        <v>#VALUE!</v>
      </c>
      <c r="G57" s="7" t="e">
        <f>IF(('bg (1)'!G58)&lt;1, "1", ('bg (1)'!G58))</f>
        <v>#VALUE!</v>
      </c>
      <c r="H57" s="7" t="e">
        <f>IF(('bg (1)'!H58)&lt;1, "1", ('bg (1)'!H58))</f>
        <v>#VALUE!</v>
      </c>
      <c r="I57" s="7" t="e">
        <f>IF(('bg (1)'!I58)&lt;1, "1", ('bg (1)'!I58))</f>
        <v>#VALUE!</v>
      </c>
      <c r="J57" s="7" t="e">
        <f>IF(('bg (1)'!J58)&lt;1, "1", ('bg (1)'!J58))</f>
        <v>#VALUE!</v>
      </c>
      <c r="K57" s="7" t="e">
        <f>IF(('bg (1)'!K58)&lt;1, "1", ('bg (1)'!K58))</f>
        <v>#VALUE!</v>
      </c>
      <c r="L57" s="7" t="e">
        <f>IF(('bg (1)'!L58)&lt;1, "1", ('bg (1)'!L58))</f>
        <v>#VALUE!</v>
      </c>
      <c r="M57" s="7" t="e">
        <f>IF(('bg (1)'!M58)&lt;1, "1", ('bg (1)'!M58))</f>
        <v>#VALUE!</v>
      </c>
      <c r="N57" s="7" t="e">
        <f>IF(('bg (1)'!N58)&lt;1, "1", ('bg (1)'!N58))</f>
        <v>#VALUE!</v>
      </c>
    </row>
    <row r="58" spans="1:14" ht="16.5" customHeight="1" x14ac:dyDescent="0.2">
      <c r="A58" s="7">
        <v>53</v>
      </c>
      <c r="B58" s="8" t="str">
        <f>'bg (1)'!B59</f>
        <v xml:space="preserve">CSRP3 </v>
      </c>
      <c r="C58" s="7" t="e">
        <f>IF(('bg (1)'!C59)&lt;1, "1", ('bg (1)'!C59))</f>
        <v>#VALUE!</v>
      </c>
      <c r="D58" s="7" t="e">
        <f>IF(('bg (1)'!D59)&lt;1, "1", ('bg (1)'!D59))</f>
        <v>#VALUE!</v>
      </c>
      <c r="E58" s="7" t="e">
        <f>IF(('bg (1)'!E59)&lt;1, "1", ('bg (1)'!E59))</f>
        <v>#VALUE!</v>
      </c>
      <c r="F58" s="7" t="e">
        <f>IF(('bg (1)'!F59)&lt;1, "1", ('bg (1)'!F59))</f>
        <v>#VALUE!</v>
      </c>
      <c r="G58" s="7" t="e">
        <f>IF(('bg (1)'!G59)&lt;1, "1", ('bg (1)'!G59))</f>
        <v>#VALUE!</v>
      </c>
      <c r="H58" s="7" t="e">
        <f>IF(('bg (1)'!H59)&lt;1, "1", ('bg (1)'!H59))</f>
        <v>#VALUE!</v>
      </c>
      <c r="I58" s="7" t="e">
        <f>IF(('bg (1)'!I59)&lt;1, "1", ('bg (1)'!I59))</f>
        <v>#VALUE!</v>
      </c>
      <c r="J58" s="7" t="e">
        <f>IF(('bg (1)'!J59)&lt;1, "1", ('bg (1)'!J59))</f>
        <v>#VALUE!</v>
      </c>
      <c r="K58" s="7" t="e">
        <f>IF(('bg (1)'!K59)&lt;1, "1", ('bg (1)'!K59))</f>
        <v>#VALUE!</v>
      </c>
      <c r="L58" s="7" t="e">
        <f>IF(('bg (1)'!L59)&lt;1, "1", ('bg (1)'!L59))</f>
        <v>#VALUE!</v>
      </c>
      <c r="M58" s="7" t="e">
        <f>IF(('bg (1)'!M59)&lt;1, "1", ('bg (1)'!M59))</f>
        <v>#VALUE!</v>
      </c>
      <c r="N58" s="7" t="e">
        <f>IF(('bg (1)'!N59)&lt;1, "1", ('bg (1)'!N59))</f>
        <v>#VALUE!</v>
      </c>
    </row>
    <row r="59" spans="1:14" ht="16.5" customHeight="1" x14ac:dyDescent="0.2">
      <c r="A59" s="7">
        <v>54</v>
      </c>
      <c r="B59" s="8" t="str">
        <f>'bg (1)'!B60</f>
        <v>CTNNAL1</v>
      </c>
      <c r="C59" s="7" t="e">
        <f>IF(('bg (1)'!C60)&lt;1, "1", ('bg (1)'!C60))</f>
        <v>#VALUE!</v>
      </c>
      <c r="D59" s="7" t="e">
        <f>IF(('bg (1)'!D60)&lt;1, "1", ('bg (1)'!D60))</f>
        <v>#VALUE!</v>
      </c>
      <c r="E59" s="7" t="e">
        <f>IF(('bg (1)'!E60)&lt;1, "1", ('bg (1)'!E60))</f>
        <v>#VALUE!</v>
      </c>
      <c r="F59" s="7" t="e">
        <f>IF(('bg (1)'!F60)&lt;1, "1", ('bg (1)'!F60))</f>
        <v>#VALUE!</v>
      </c>
      <c r="G59" s="7" t="e">
        <f>IF(('bg (1)'!G60)&lt;1, "1", ('bg (1)'!G60))</f>
        <v>#VALUE!</v>
      </c>
      <c r="H59" s="7" t="e">
        <f>IF(('bg (1)'!H60)&lt;1, "1", ('bg (1)'!H60))</f>
        <v>#VALUE!</v>
      </c>
      <c r="I59" s="7" t="e">
        <f>IF(('bg (1)'!I60)&lt;1, "1", ('bg (1)'!I60))</f>
        <v>#VALUE!</v>
      </c>
      <c r="J59" s="7" t="e">
        <f>IF(('bg (1)'!J60)&lt;1, "1", ('bg (1)'!J60))</f>
        <v>#VALUE!</v>
      </c>
      <c r="K59" s="7" t="e">
        <f>IF(('bg (1)'!K60)&lt;1, "1", ('bg (1)'!K60))</f>
        <v>#VALUE!</v>
      </c>
      <c r="L59" s="7" t="e">
        <f>IF(('bg (1)'!L60)&lt;1, "1", ('bg (1)'!L60))</f>
        <v>#VALUE!</v>
      </c>
      <c r="M59" s="7" t="e">
        <f>IF(('bg (1)'!M60)&lt;1, "1", ('bg (1)'!M60))</f>
        <v>#VALUE!</v>
      </c>
      <c r="N59" s="7" t="e">
        <f>IF(('bg (1)'!N60)&lt;1, "1", ('bg (1)'!N60))</f>
        <v>#VALUE!</v>
      </c>
    </row>
    <row r="60" spans="1:14" ht="16.5" customHeight="1" x14ac:dyDescent="0.2">
      <c r="A60" s="7">
        <v>55</v>
      </c>
      <c r="B60" s="8" t="str">
        <f>'bg (1)'!B61</f>
        <v>CTNND1</v>
      </c>
      <c r="C60" s="7" t="e">
        <f>IF(('bg (1)'!C61)&lt;1, "1", ('bg (1)'!C61))</f>
        <v>#VALUE!</v>
      </c>
      <c r="D60" s="7" t="e">
        <f>IF(('bg (1)'!D61)&lt;1, "1", ('bg (1)'!D61))</f>
        <v>#VALUE!</v>
      </c>
      <c r="E60" s="7" t="e">
        <f>IF(('bg (1)'!E61)&lt;1, "1", ('bg (1)'!E61))</f>
        <v>#VALUE!</v>
      </c>
      <c r="F60" s="7" t="e">
        <f>IF(('bg (1)'!F61)&lt;1, "1", ('bg (1)'!F61))</f>
        <v>#VALUE!</v>
      </c>
      <c r="G60" s="7" t="e">
        <f>IF(('bg (1)'!G61)&lt;1, "1", ('bg (1)'!G61))</f>
        <v>#VALUE!</v>
      </c>
      <c r="H60" s="7" t="e">
        <f>IF(('bg (1)'!H61)&lt;1, "1", ('bg (1)'!H61))</f>
        <v>#VALUE!</v>
      </c>
      <c r="I60" s="7" t="e">
        <f>IF(('bg (1)'!I61)&lt;1, "1", ('bg (1)'!I61))</f>
        <v>#VALUE!</v>
      </c>
      <c r="J60" s="7" t="e">
        <f>IF(('bg (1)'!J61)&lt;1, "1", ('bg (1)'!J61))</f>
        <v>#VALUE!</v>
      </c>
      <c r="K60" s="7" t="e">
        <f>IF(('bg (1)'!K61)&lt;1, "1", ('bg (1)'!K61))</f>
        <v>#VALUE!</v>
      </c>
      <c r="L60" s="7" t="e">
        <f>IF(('bg (1)'!L61)&lt;1, "1", ('bg (1)'!L61))</f>
        <v>#VALUE!</v>
      </c>
      <c r="M60" s="7" t="e">
        <f>IF(('bg (1)'!M61)&lt;1, "1", ('bg (1)'!M61))</f>
        <v>#VALUE!</v>
      </c>
      <c r="N60" s="7" t="e">
        <f>IF(('bg (1)'!N61)&lt;1, "1", ('bg (1)'!N61))</f>
        <v>#VALUE!</v>
      </c>
    </row>
    <row r="61" spans="1:14" ht="16.5" customHeight="1" x14ac:dyDescent="0.2">
      <c r="A61" s="7">
        <v>56</v>
      </c>
      <c r="B61" s="8" t="str">
        <f>'bg (1)'!B62</f>
        <v xml:space="preserve">Cyclophilin F </v>
      </c>
      <c r="C61" s="7" t="e">
        <f>IF(('bg (1)'!C62)&lt;1, "1", ('bg (1)'!C62))</f>
        <v>#VALUE!</v>
      </c>
      <c r="D61" s="7" t="e">
        <f>IF(('bg (1)'!D62)&lt;1, "1", ('bg (1)'!D62))</f>
        <v>#VALUE!</v>
      </c>
      <c r="E61" s="7" t="e">
        <f>IF(('bg (1)'!E62)&lt;1, "1", ('bg (1)'!E62))</f>
        <v>#VALUE!</v>
      </c>
      <c r="F61" s="7" t="e">
        <f>IF(('bg (1)'!F62)&lt;1, "1", ('bg (1)'!F62))</f>
        <v>#VALUE!</v>
      </c>
      <c r="G61" s="7" t="e">
        <f>IF(('bg (1)'!G62)&lt;1, "1", ('bg (1)'!G62))</f>
        <v>#VALUE!</v>
      </c>
      <c r="H61" s="7" t="e">
        <f>IF(('bg (1)'!H62)&lt;1, "1", ('bg (1)'!H62))</f>
        <v>#VALUE!</v>
      </c>
      <c r="I61" s="7" t="e">
        <f>IF(('bg (1)'!I62)&lt;1, "1", ('bg (1)'!I62))</f>
        <v>#VALUE!</v>
      </c>
      <c r="J61" s="7" t="e">
        <f>IF(('bg (1)'!J62)&lt;1, "1", ('bg (1)'!J62))</f>
        <v>#VALUE!</v>
      </c>
      <c r="K61" s="7" t="e">
        <f>IF(('bg (1)'!K62)&lt;1, "1", ('bg (1)'!K62))</f>
        <v>#VALUE!</v>
      </c>
      <c r="L61" s="7" t="e">
        <f>IF(('bg (1)'!L62)&lt;1, "1", ('bg (1)'!L62))</f>
        <v>#VALUE!</v>
      </c>
      <c r="M61" s="7" t="e">
        <f>IF(('bg (1)'!M62)&lt;1, "1", ('bg (1)'!M62))</f>
        <v>#VALUE!</v>
      </c>
      <c r="N61" s="7" t="e">
        <f>IF(('bg (1)'!N62)&lt;1, "1", ('bg (1)'!N62))</f>
        <v>#VALUE!</v>
      </c>
    </row>
    <row r="62" spans="1:14" ht="16.5" customHeight="1" x14ac:dyDescent="0.2">
      <c r="A62" s="7">
        <v>57</v>
      </c>
      <c r="B62" s="8" t="str">
        <f>'bg (1)'!B63</f>
        <v>Cytochrome b5</v>
      </c>
      <c r="C62" s="7" t="e">
        <f>IF(('bg (1)'!C63)&lt;1, "1", ('bg (1)'!C63))</f>
        <v>#VALUE!</v>
      </c>
      <c r="D62" s="7" t="e">
        <f>IF(('bg (1)'!D63)&lt;1, "1", ('bg (1)'!D63))</f>
        <v>#VALUE!</v>
      </c>
      <c r="E62" s="7" t="e">
        <f>IF(('bg (1)'!E63)&lt;1, "1", ('bg (1)'!E63))</f>
        <v>#VALUE!</v>
      </c>
      <c r="F62" s="7" t="e">
        <f>IF(('bg (1)'!F63)&lt;1, "1", ('bg (1)'!F63))</f>
        <v>#VALUE!</v>
      </c>
      <c r="G62" s="7" t="e">
        <f>IF(('bg (1)'!G63)&lt;1, "1", ('bg (1)'!G63))</f>
        <v>#VALUE!</v>
      </c>
      <c r="H62" s="7" t="e">
        <f>IF(('bg (1)'!H63)&lt;1, "1", ('bg (1)'!H63))</f>
        <v>#VALUE!</v>
      </c>
      <c r="I62" s="7" t="e">
        <f>IF(('bg (1)'!I63)&lt;1, "1", ('bg (1)'!I63))</f>
        <v>#VALUE!</v>
      </c>
      <c r="J62" s="7" t="e">
        <f>IF(('bg (1)'!J63)&lt;1, "1", ('bg (1)'!J63))</f>
        <v>#VALUE!</v>
      </c>
      <c r="K62" s="7" t="e">
        <f>IF(('bg (1)'!K63)&lt;1, "1", ('bg (1)'!K63))</f>
        <v>#VALUE!</v>
      </c>
      <c r="L62" s="7" t="e">
        <f>IF(('bg (1)'!L63)&lt;1, "1", ('bg (1)'!L63))</f>
        <v>#VALUE!</v>
      </c>
      <c r="M62" s="7" t="e">
        <f>IF(('bg (1)'!M63)&lt;1, "1", ('bg (1)'!M63))</f>
        <v>#VALUE!</v>
      </c>
      <c r="N62" s="7" t="e">
        <f>IF(('bg (1)'!N63)&lt;1, "1", ('bg (1)'!N63))</f>
        <v>#VALUE!</v>
      </c>
    </row>
    <row r="63" spans="1:14" ht="16.5" customHeight="1" x14ac:dyDescent="0.2">
      <c r="A63" s="7">
        <v>58</v>
      </c>
      <c r="B63" s="8" t="str">
        <f>'bg (1)'!B64</f>
        <v>DCAMKL1</v>
      </c>
      <c r="C63" s="7" t="e">
        <f>IF(('bg (1)'!C64)&lt;1, "1", ('bg (1)'!C64))</f>
        <v>#VALUE!</v>
      </c>
      <c r="D63" s="7" t="e">
        <f>IF(('bg (1)'!D64)&lt;1, "1", ('bg (1)'!D64))</f>
        <v>#VALUE!</v>
      </c>
      <c r="E63" s="7" t="e">
        <f>IF(('bg (1)'!E64)&lt;1, "1", ('bg (1)'!E64))</f>
        <v>#VALUE!</v>
      </c>
      <c r="F63" s="7" t="e">
        <f>IF(('bg (1)'!F64)&lt;1, "1", ('bg (1)'!F64))</f>
        <v>#VALUE!</v>
      </c>
      <c r="G63" s="7" t="e">
        <f>IF(('bg (1)'!G64)&lt;1, "1", ('bg (1)'!G64))</f>
        <v>#VALUE!</v>
      </c>
      <c r="H63" s="7" t="e">
        <f>IF(('bg (1)'!H64)&lt;1, "1", ('bg (1)'!H64))</f>
        <v>#VALUE!</v>
      </c>
      <c r="I63" s="7" t="e">
        <f>IF(('bg (1)'!I64)&lt;1, "1", ('bg (1)'!I64))</f>
        <v>#VALUE!</v>
      </c>
      <c r="J63" s="7" t="e">
        <f>IF(('bg (1)'!J64)&lt;1, "1", ('bg (1)'!J64))</f>
        <v>#VALUE!</v>
      </c>
      <c r="K63" s="7" t="e">
        <f>IF(('bg (1)'!K64)&lt;1, "1", ('bg (1)'!K64))</f>
        <v>#VALUE!</v>
      </c>
      <c r="L63" s="7" t="e">
        <f>IF(('bg (1)'!L64)&lt;1, "1", ('bg (1)'!L64))</f>
        <v>#VALUE!</v>
      </c>
      <c r="M63" s="7" t="e">
        <f>IF(('bg (1)'!M64)&lt;1, "1", ('bg (1)'!M64))</f>
        <v>#VALUE!</v>
      </c>
      <c r="N63" s="7" t="e">
        <f>IF(('bg (1)'!N64)&lt;1, "1", ('bg (1)'!N64))</f>
        <v>#VALUE!</v>
      </c>
    </row>
    <row r="64" spans="1:14" ht="16.5" customHeight="1" x14ac:dyDescent="0.2">
      <c r="A64" s="7">
        <v>59</v>
      </c>
      <c r="B64" s="8" t="str">
        <f>'bg (1)'!B65</f>
        <v>Dematin</v>
      </c>
      <c r="C64" s="7" t="e">
        <f>IF(('bg (1)'!C65)&lt;1, "1", ('bg (1)'!C65))</f>
        <v>#VALUE!</v>
      </c>
      <c r="D64" s="7" t="e">
        <f>IF(('bg (1)'!D65)&lt;1, "1", ('bg (1)'!D65))</f>
        <v>#VALUE!</v>
      </c>
      <c r="E64" s="7" t="e">
        <f>IF(('bg (1)'!E65)&lt;1, "1", ('bg (1)'!E65))</f>
        <v>#VALUE!</v>
      </c>
      <c r="F64" s="7" t="e">
        <f>IF(('bg (1)'!F65)&lt;1, "1", ('bg (1)'!F65))</f>
        <v>#VALUE!</v>
      </c>
      <c r="G64" s="7" t="e">
        <f>IF(('bg (1)'!G65)&lt;1, "1", ('bg (1)'!G65))</f>
        <v>#VALUE!</v>
      </c>
      <c r="H64" s="7" t="e">
        <f>IF(('bg (1)'!H65)&lt;1, "1", ('bg (1)'!H65))</f>
        <v>#VALUE!</v>
      </c>
      <c r="I64" s="7" t="e">
        <f>IF(('bg (1)'!I65)&lt;1, "1", ('bg (1)'!I65))</f>
        <v>#VALUE!</v>
      </c>
      <c r="J64" s="7" t="e">
        <f>IF(('bg (1)'!J65)&lt;1, "1", ('bg (1)'!J65))</f>
        <v>#VALUE!</v>
      </c>
      <c r="K64" s="7" t="e">
        <f>IF(('bg (1)'!K65)&lt;1, "1", ('bg (1)'!K65))</f>
        <v>#VALUE!</v>
      </c>
      <c r="L64" s="7" t="e">
        <f>IF(('bg (1)'!L65)&lt;1, "1", ('bg (1)'!L65))</f>
        <v>#VALUE!</v>
      </c>
      <c r="M64" s="7" t="e">
        <f>IF(('bg (1)'!M65)&lt;1, "1", ('bg (1)'!M65))</f>
        <v>#VALUE!</v>
      </c>
      <c r="N64" s="7" t="e">
        <f>IF(('bg (1)'!N65)&lt;1, "1", ('bg (1)'!N65))</f>
        <v>#VALUE!</v>
      </c>
    </row>
    <row r="65" spans="1:14" ht="16.5" customHeight="1" x14ac:dyDescent="0.2">
      <c r="A65" s="7">
        <v>60</v>
      </c>
      <c r="B65" s="8" t="str">
        <f>'bg (1)'!B66</f>
        <v>DIAPH1</v>
      </c>
      <c r="C65" s="7" t="e">
        <f>IF(('bg (1)'!C66)&lt;1, "1", ('bg (1)'!C66))</f>
        <v>#VALUE!</v>
      </c>
      <c r="D65" s="7" t="e">
        <f>IF(('bg (1)'!D66)&lt;1, "1", ('bg (1)'!D66))</f>
        <v>#VALUE!</v>
      </c>
      <c r="E65" s="7" t="e">
        <f>IF(('bg (1)'!E66)&lt;1, "1", ('bg (1)'!E66))</f>
        <v>#VALUE!</v>
      </c>
      <c r="F65" s="7" t="e">
        <f>IF(('bg (1)'!F66)&lt;1, "1", ('bg (1)'!F66))</f>
        <v>#VALUE!</v>
      </c>
      <c r="G65" s="7" t="e">
        <f>IF(('bg (1)'!G66)&lt;1, "1", ('bg (1)'!G66))</f>
        <v>#VALUE!</v>
      </c>
      <c r="H65" s="7" t="e">
        <f>IF(('bg (1)'!H66)&lt;1, "1", ('bg (1)'!H66))</f>
        <v>#VALUE!</v>
      </c>
      <c r="I65" s="7" t="e">
        <f>IF(('bg (1)'!I66)&lt;1, "1", ('bg (1)'!I66))</f>
        <v>#VALUE!</v>
      </c>
      <c r="J65" s="7" t="e">
        <f>IF(('bg (1)'!J66)&lt;1, "1", ('bg (1)'!J66))</f>
        <v>#VALUE!</v>
      </c>
      <c r="K65" s="7" t="e">
        <f>IF(('bg (1)'!K66)&lt;1, "1", ('bg (1)'!K66))</f>
        <v>#VALUE!</v>
      </c>
      <c r="L65" s="7" t="e">
        <f>IF(('bg (1)'!L66)&lt;1, "1", ('bg (1)'!L66))</f>
        <v>#VALUE!</v>
      </c>
      <c r="M65" s="7" t="e">
        <f>IF(('bg (1)'!M66)&lt;1, "1", ('bg (1)'!M66))</f>
        <v>#VALUE!</v>
      </c>
      <c r="N65" s="7" t="e">
        <f>IF(('bg (1)'!N66)&lt;1, "1", ('bg (1)'!N66))</f>
        <v>#VALUE!</v>
      </c>
    </row>
    <row r="66" spans="1:14" ht="16.5" customHeight="1" x14ac:dyDescent="0.2">
      <c r="A66" s="7">
        <v>61</v>
      </c>
      <c r="B66" s="8" t="str">
        <f>'bg (1)'!B67</f>
        <v>DKC1</v>
      </c>
      <c r="C66" s="7" t="e">
        <f>IF(('bg (1)'!C67)&lt;1, "1", ('bg (1)'!C67))</f>
        <v>#VALUE!</v>
      </c>
      <c r="D66" s="7" t="e">
        <f>IF(('bg (1)'!D67)&lt;1, "1", ('bg (1)'!D67))</f>
        <v>#VALUE!</v>
      </c>
      <c r="E66" s="7" t="e">
        <f>IF(('bg (1)'!E67)&lt;1, "1", ('bg (1)'!E67))</f>
        <v>#VALUE!</v>
      </c>
      <c r="F66" s="7" t="e">
        <f>IF(('bg (1)'!F67)&lt;1, "1", ('bg (1)'!F67))</f>
        <v>#VALUE!</v>
      </c>
      <c r="G66" s="7" t="e">
        <f>IF(('bg (1)'!G67)&lt;1, "1", ('bg (1)'!G67))</f>
        <v>#VALUE!</v>
      </c>
      <c r="H66" s="7" t="e">
        <f>IF(('bg (1)'!H67)&lt;1, "1", ('bg (1)'!H67))</f>
        <v>#VALUE!</v>
      </c>
      <c r="I66" s="7" t="e">
        <f>IF(('bg (1)'!I67)&lt;1, "1", ('bg (1)'!I67))</f>
        <v>#VALUE!</v>
      </c>
      <c r="J66" s="7" t="e">
        <f>IF(('bg (1)'!J67)&lt;1, "1", ('bg (1)'!J67))</f>
        <v>#VALUE!</v>
      </c>
      <c r="K66" s="7" t="e">
        <f>IF(('bg (1)'!K67)&lt;1, "1", ('bg (1)'!K67))</f>
        <v>#VALUE!</v>
      </c>
      <c r="L66" s="7" t="e">
        <f>IF(('bg (1)'!L67)&lt;1, "1", ('bg (1)'!L67))</f>
        <v>#VALUE!</v>
      </c>
      <c r="M66" s="7" t="e">
        <f>IF(('bg (1)'!M67)&lt;1, "1", ('bg (1)'!M67))</f>
        <v>#VALUE!</v>
      </c>
      <c r="N66" s="7" t="e">
        <f>IF(('bg (1)'!N67)&lt;1, "1", ('bg (1)'!N67))</f>
        <v>#VALUE!</v>
      </c>
    </row>
    <row r="67" spans="1:14" ht="16.5" customHeight="1" x14ac:dyDescent="0.2">
      <c r="A67" s="7">
        <v>62</v>
      </c>
      <c r="B67" s="8" t="str">
        <f>'bg (1)'!B68</f>
        <v xml:space="preserve">DLST </v>
      </c>
      <c r="C67" s="7" t="e">
        <f>IF(('bg (1)'!C68)&lt;1, "1", ('bg (1)'!C68))</f>
        <v>#VALUE!</v>
      </c>
      <c r="D67" s="7" t="e">
        <f>IF(('bg (1)'!D68)&lt;1, "1", ('bg (1)'!D68))</f>
        <v>#VALUE!</v>
      </c>
      <c r="E67" s="7" t="e">
        <f>IF(('bg (1)'!E68)&lt;1, "1", ('bg (1)'!E68))</f>
        <v>#VALUE!</v>
      </c>
      <c r="F67" s="7" t="e">
        <f>IF(('bg (1)'!F68)&lt;1, "1", ('bg (1)'!F68))</f>
        <v>#VALUE!</v>
      </c>
      <c r="G67" s="7" t="e">
        <f>IF(('bg (1)'!G68)&lt;1, "1", ('bg (1)'!G68))</f>
        <v>#VALUE!</v>
      </c>
      <c r="H67" s="7" t="e">
        <f>IF(('bg (1)'!H68)&lt;1, "1", ('bg (1)'!H68))</f>
        <v>#VALUE!</v>
      </c>
      <c r="I67" s="7" t="e">
        <f>IF(('bg (1)'!I68)&lt;1, "1", ('bg (1)'!I68))</f>
        <v>#VALUE!</v>
      </c>
      <c r="J67" s="7" t="e">
        <f>IF(('bg (1)'!J68)&lt;1, "1", ('bg (1)'!J68))</f>
        <v>#VALUE!</v>
      </c>
      <c r="K67" s="7" t="e">
        <f>IF(('bg (1)'!K68)&lt;1, "1", ('bg (1)'!K68))</f>
        <v>#VALUE!</v>
      </c>
      <c r="L67" s="7" t="e">
        <f>IF(('bg (1)'!L68)&lt;1, "1", ('bg (1)'!L68))</f>
        <v>#VALUE!</v>
      </c>
      <c r="M67" s="7" t="e">
        <f>IF(('bg (1)'!M68)&lt;1, "1", ('bg (1)'!M68))</f>
        <v>#VALUE!</v>
      </c>
      <c r="N67" s="7" t="e">
        <f>IF(('bg (1)'!N68)&lt;1, "1", ('bg (1)'!N68))</f>
        <v>#VALUE!</v>
      </c>
    </row>
    <row r="68" spans="1:14" ht="16.5" customHeight="1" x14ac:dyDescent="0.2">
      <c r="A68" s="7">
        <v>63</v>
      </c>
      <c r="B68" s="8" t="str">
        <f>'bg (1)'!B69</f>
        <v>DMRT1</v>
      </c>
      <c r="C68" s="7" t="e">
        <f>IF(('bg (1)'!C69)&lt;1, "1", ('bg (1)'!C69))</f>
        <v>#VALUE!</v>
      </c>
      <c r="D68" s="7" t="e">
        <f>IF(('bg (1)'!D69)&lt;1, "1", ('bg (1)'!D69))</f>
        <v>#VALUE!</v>
      </c>
      <c r="E68" s="7" t="e">
        <f>IF(('bg (1)'!E69)&lt;1, "1", ('bg (1)'!E69))</f>
        <v>#VALUE!</v>
      </c>
      <c r="F68" s="7" t="e">
        <f>IF(('bg (1)'!F69)&lt;1, "1", ('bg (1)'!F69))</f>
        <v>#VALUE!</v>
      </c>
      <c r="G68" s="7" t="e">
        <f>IF(('bg (1)'!G69)&lt;1, "1", ('bg (1)'!G69))</f>
        <v>#VALUE!</v>
      </c>
      <c r="H68" s="7" t="e">
        <f>IF(('bg (1)'!H69)&lt;1, "1", ('bg (1)'!H69))</f>
        <v>#VALUE!</v>
      </c>
      <c r="I68" s="7" t="e">
        <f>IF(('bg (1)'!I69)&lt;1, "1", ('bg (1)'!I69))</f>
        <v>#VALUE!</v>
      </c>
      <c r="J68" s="7" t="e">
        <f>IF(('bg (1)'!J69)&lt;1, "1", ('bg (1)'!J69))</f>
        <v>#VALUE!</v>
      </c>
      <c r="K68" s="7" t="e">
        <f>IF(('bg (1)'!K69)&lt;1, "1", ('bg (1)'!K69))</f>
        <v>#VALUE!</v>
      </c>
      <c r="L68" s="7" t="e">
        <f>IF(('bg (1)'!L69)&lt;1, "1", ('bg (1)'!L69))</f>
        <v>#VALUE!</v>
      </c>
      <c r="M68" s="7" t="e">
        <f>IF(('bg (1)'!M69)&lt;1, "1", ('bg (1)'!M69))</f>
        <v>#VALUE!</v>
      </c>
      <c r="N68" s="7" t="e">
        <f>IF(('bg (1)'!N69)&lt;1, "1", ('bg (1)'!N69))</f>
        <v>#VALUE!</v>
      </c>
    </row>
    <row r="69" spans="1:14" ht="16.5" customHeight="1" x14ac:dyDescent="0.2">
      <c r="A69" s="7">
        <v>64</v>
      </c>
      <c r="B69" s="8" t="str">
        <f>'bg (1)'!B70</f>
        <v>Dystrophin</v>
      </c>
      <c r="C69" s="7" t="e">
        <f>IF(('bg (1)'!C70)&lt;1, "1", ('bg (1)'!C70))</f>
        <v>#VALUE!</v>
      </c>
      <c r="D69" s="7" t="e">
        <f>IF(('bg (1)'!D70)&lt;1, "1", ('bg (1)'!D70))</f>
        <v>#VALUE!</v>
      </c>
      <c r="E69" s="7" t="e">
        <f>IF(('bg (1)'!E70)&lt;1, "1", ('bg (1)'!E70))</f>
        <v>#VALUE!</v>
      </c>
      <c r="F69" s="7" t="e">
        <f>IF(('bg (1)'!F70)&lt;1, "1", ('bg (1)'!F70))</f>
        <v>#VALUE!</v>
      </c>
      <c r="G69" s="7" t="e">
        <f>IF(('bg (1)'!G70)&lt;1, "1", ('bg (1)'!G70))</f>
        <v>#VALUE!</v>
      </c>
      <c r="H69" s="7" t="e">
        <f>IF(('bg (1)'!H70)&lt;1, "1", ('bg (1)'!H70))</f>
        <v>#VALUE!</v>
      </c>
      <c r="I69" s="7" t="e">
        <f>IF(('bg (1)'!I70)&lt;1, "1", ('bg (1)'!I70))</f>
        <v>#VALUE!</v>
      </c>
      <c r="J69" s="7" t="e">
        <f>IF(('bg (1)'!J70)&lt;1, "1", ('bg (1)'!J70))</f>
        <v>#VALUE!</v>
      </c>
      <c r="K69" s="7" t="e">
        <f>IF(('bg (1)'!K70)&lt;1, "1", ('bg (1)'!K70))</f>
        <v>#VALUE!</v>
      </c>
      <c r="L69" s="7" t="e">
        <f>IF(('bg (1)'!L70)&lt;1, "1", ('bg (1)'!L70))</f>
        <v>#VALUE!</v>
      </c>
      <c r="M69" s="7" t="e">
        <f>IF(('bg (1)'!M70)&lt;1, "1", ('bg (1)'!M70))</f>
        <v>#VALUE!</v>
      </c>
      <c r="N69" s="7" t="e">
        <f>IF(('bg (1)'!N70)&lt;1, "1", ('bg (1)'!N70))</f>
        <v>#VALUE!</v>
      </c>
    </row>
    <row r="70" spans="1:14" ht="16.5" customHeight="1" x14ac:dyDescent="0.2">
      <c r="A70" s="7">
        <v>65</v>
      </c>
      <c r="B70" s="8" t="str">
        <f>'bg (1)'!B71</f>
        <v>Ebf4</v>
      </c>
      <c r="C70" s="7" t="e">
        <f>IF(('bg (1)'!C71)&lt;1, "1", ('bg (1)'!C71))</f>
        <v>#VALUE!</v>
      </c>
      <c r="D70" s="7" t="e">
        <f>IF(('bg (1)'!D71)&lt;1, "1", ('bg (1)'!D71))</f>
        <v>#VALUE!</v>
      </c>
      <c r="E70" s="7" t="e">
        <f>IF(('bg (1)'!E71)&lt;1, "1", ('bg (1)'!E71))</f>
        <v>#VALUE!</v>
      </c>
      <c r="F70" s="7" t="e">
        <f>IF(('bg (1)'!F71)&lt;1, "1", ('bg (1)'!F71))</f>
        <v>#VALUE!</v>
      </c>
      <c r="G70" s="7" t="e">
        <f>IF(('bg (1)'!G71)&lt;1, "1", ('bg (1)'!G71))</f>
        <v>#VALUE!</v>
      </c>
      <c r="H70" s="7" t="e">
        <f>IF(('bg (1)'!H71)&lt;1, "1", ('bg (1)'!H71))</f>
        <v>#VALUE!</v>
      </c>
      <c r="I70" s="7" t="e">
        <f>IF(('bg (1)'!I71)&lt;1, "1", ('bg (1)'!I71))</f>
        <v>#VALUE!</v>
      </c>
      <c r="J70" s="7" t="e">
        <f>IF(('bg (1)'!J71)&lt;1, "1", ('bg (1)'!J71))</f>
        <v>#VALUE!</v>
      </c>
      <c r="K70" s="7" t="e">
        <f>IF(('bg (1)'!K71)&lt;1, "1", ('bg (1)'!K71))</f>
        <v>#VALUE!</v>
      </c>
      <c r="L70" s="7" t="e">
        <f>IF(('bg (1)'!L71)&lt;1, "1", ('bg (1)'!L71))</f>
        <v>#VALUE!</v>
      </c>
      <c r="M70" s="7" t="e">
        <f>IF(('bg (1)'!M71)&lt;1, "1", ('bg (1)'!M71))</f>
        <v>#VALUE!</v>
      </c>
      <c r="N70" s="7" t="e">
        <f>IF(('bg (1)'!N71)&lt;1, "1", ('bg (1)'!N71))</f>
        <v>#VALUE!</v>
      </c>
    </row>
    <row r="71" spans="1:14" ht="16.5" customHeight="1" x14ac:dyDescent="0.2">
      <c r="A71" s="7">
        <v>66</v>
      </c>
      <c r="B71" s="8" t="str">
        <f>'bg (1)'!B72</f>
        <v>EBP50</v>
      </c>
      <c r="C71" s="7" t="e">
        <f>IF(('bg (1)'!C72)&lt;1, "1", ('bg (1)'!C72))</f>
        <v>#VALUE!</v>
      </c>
      <c r="D71" s="7" t="e">
        <f>IF(('bg (1)'!D72)&lt;1, "1", ('bg (1)'!D72))</f>
        <v>#VALUE!</v>
      </c>
      <c r="E71" s="7" t="e">
        <f>IF(('bg (1)'!E72)&lt;1, "1", ('bg (1)'!E72))</f>
        <v>#VALUE!</v>
      </c>
      <c r="F71" s="7" t="e">
        <f>IF(('bg (1)'!F72)&lt;1, "1", ('bg (1)'!F72))</f>
        <v>#VALUE!</v>
      </c>
      <c r="G71" s="7" t="e">
        <f>IF(('bg (1)'!G72)&lt;1, "1", ('bg (1)'!G72))</f>
        <v>#VALUE!</v>
      </c>
      <c r="H71" s="7" t="e">
        <f>IF(('bg (1)'!H72)&lt;1, "1", ('bg (1)'!H72))</f>
        <v>#VALUE!</v>
      </c>
      <c r="I71" s="7" t="e">
        <f>IF(('bg (1)'!I72)&lt;1, "1", ('bg (1)'!I72))</f>
        <v>#VALUE!</v>
      </c>
      <c r="J71" s="7" t="e">
        <f>IF(('bg (1)'!J72)&lt;1, "1", ('bg (1)'!J72))</f>
        <v>#VALUE!</v>
      </c>
      <c r="K71" s="7" t="e">
        <f>IF(('bg (1)'!K72)&lt;1, "1", ('bg (1)'!K72))</f>
        <v>#VALUE!</v>
      </c>
      <c r="L71" s="7" t="e">
        <f>IF(('bg (1)'!L72)&lt;1, "1", ('bg (1)'!L72))</f>
        <v>#VALUE!</v>
      </c>
      <c r="M71" s="7" t="e">
        <f>IF(('bg (1)'!M72)&lt;1, "1", ('bg (1)'!M72))</f>
        <v>#VALUE!</v>
      </c>
      <c r="N71" s="7" t="e">
        <f>IF(('bg (1)'!N72)&lt;1, "1", ('bg (1)'!N72))</f>
        <v>#VALUE!</v>
      </c>
    </row>
    <row r="72" spans="1:14" ht="16.5" customHeight="1" x14ac:dyDescent="0.2">
      <c r="A72" s="7">
        <v>67</v>
      </c>
      <c r="B72" s="8" t="str">
        <f>'bg (1)'!B73</f>
        <v>ECHDC1</v>
      </c>
      <c r="C72" s="7" t="e">
        <f>IF(('bg (1)'!C73)&lt;1, "1", ('bg (1)'!C73))</f>
        <v>#VALUE!</v>
      </c>
      <c r="D72" s="7" t="e">
        <f>IF(('bg (1)'!D73)&lt;1, "1", ('bg (1)'!D73))</f>
        <v>#VALUE!</v>
      </c>
      <c r="E72" s="7" t="e">
        <f>IF(('bg (1)'!E73)&lt;1, "1", ('bg (1)'!E73))</f>
        <v>#VALUE!</v>
      </c>
      <c r="F72" s="7" t="e">
        <f>IF(('bg (1)'!F73)&lt;1, "1", ('bg (1)'!F73))</f>
        <v>#VALUE!</v>
      </c>
      <c r="G72" s="7" t="e">
        <f>IF(('bg (1)'!G73)&lt;1, "1", ('bg (1)'!G73))</f>
        <v>#VALUE!</v>
      </c>
      <c r="H72" s="7" t="e">
        <f>IF(('bg (1)'!H73)&lt;1, "1", ('bg (1)'!H73))</f>
        <v>#VALUE!</v>
      </c>
      <c r="I72" s="7" t="e">
        <f>IF(('bg (1)'!I73)&lt;1, "1", ('bg (1)'!I73))</f>
        <v>#VALUE!</v>
      </c>
      <c r="J72" s="7" t="e">
        <f>IF(('bg (1)'!J73)&lt;1, "1", ('bg (1)'!J73))</f>
        <v>#VALUE!</v>
      </c>
      <c r="K72" s="7" t="e">
        <f>IF(('bg (1)'!K73)&lt;1, "1", ('bg (1)'!K73))</f>
        <v>#VALUE!</v>
      </c>
      <c r="L72" s="7" t="e">
        <f>IF(('bg (1)'!L73)&lt;1, "1", ('bg (1)'!L73))</f>
        <v>#VALUE!</v>
      </c>
      <c r="M72" s="7" t="e">
        <f>IF(('bg (1)'!M73)&lt;1, "1", ('bg (1)'!M73))</f>
        <v>#VALUE!</v>
      </c>
      <c r="N72" s="7" t="e">
        <f>IF(('bg (1)'!N73)&lt;1, "1", ('bg (1)'!N73))</f>
        <v>#VALUE!</v>
      </c>
    </row>
    <row r="73" spans="1:14" ht="16.5" customHeight="1" x14ac:dyDescent="0.2">
      <c r="A73" s="7">
        <v>68</v>
      </c>
      <c r="B73" s="8" t="str">
        <f>'bg (1)'!B74</f>
        <v>EHHADH</v>
      </c>
      <c r="C73" s="7" t="e">
        <f>IF(('bg (1)'!C74)&lt;1, "1", ('bg (1)'!C74))</f>
        <v>#VALUE!</v>
      </c>
      <c r="D73" s="7" t="e">
        <f>IF(('bg (1)'!D74)&lt;1, "1", ('bg (1)'!D74))</f>
        <v>#VALUE!</v>
      </c>
      <c r="E73" s="7" t="e">
        <f>IF(('bg (1)'!E74)&lt;1, "1", ('bg (1)'!E74))</f>
        <v>#VALUE!</v>
      </c>
      <c r="F73" s="7" t="e">
        <f>IF(('bg (1)'!F74)&lt;1, "1", ('bg (1)'!F74))</f>
        <v>#VALUE!</v>
      </c>
      <c r="G73" s="7" t="e">
        <f>IF(('bg (1)'!G74)&lt;1, "1", ('bg (1)'!G74))</f>
        <v>#VALUE!</v>
      </c>
      <c r="H73" s="7" t="e">
        <f>IF(('bg (1)'!H74)&lt;1, "1", ('bg (1)'!H74))</f>
        <v>#VALUE!</v>
      </c>
      <c r="I73" s="7" t="e">
        <f>IF(('bg (1)'!I74)&lt;1, "1", ('bg (1)'!I74))</f>
        <v>#VALUE!</v>
      </c>
      <c r="J73" s="7" t="e">
        <f>IF(('bg (1)'!J74)&lt;1, "1", ('bg (1)'!J74))</f>
        <v>#VALUE!</v>
      </c>
      <c r="K73" s="7" t="e">
        <f>IF(('bg (1)'!K74)&lt;1, "1", ('bg (1)'!K74))</f>
        <v>#VALUE!</v>
      </c>
      <c r="L73" s="7" t="e">
        <f>IF(('bg (1)'!L74)&lt;1, "1", ('bg (1)'!L74))</f>
        <v>#VALUE!</v>
      </c>
      <c r="M73" s="7" t="e">
        <f>IF(('bg (1)'!M74)&lt;1, "1", ('bg (1)'!M74))</f>
        <v>#VALUE!</v>
      </c>
      <c r="N73" s="7" t="e">
        <f>IF(('bg (1)'!N74)&lt;1, "1", ('bg (1)'!N74))</f>
        <v>#VALUE!</v>
      </c>
    </row>
    <row r="74" spans="1:14" ht="16.5" customHeight="1" x14ac:dyDescent="0.2">
      <c r="A74" s="7">
        <v>69</v>
      </c>
      <c r="B74" s="8" t="str">
        <f>'bg (1)'!B75</f>
        <v xml:space="preserve">EIF3D </v>
      </c>
      <c r="C74" s="7" t="e">
        <f>IF(('bg (1)'!C75)&lt;1, "1", ('bg (1)'!C75))</f>
        <v>#VALUE!</v>
      </c>
      <c r="D74" s="7" t="e">
        <f>IF(('bg (1)'!D75)&lt;1, "1", ('bg (1)'!D75))</f>
        <v>#VALUE!</v>
      </c>
      <c r="E74" s="7" t="e">
        <f>IF(('bg (1)'!E75)&lt;1, "1", ('bg (1)'!E75))</f>
        <v>#VALUE!</v>
      </c>
      <c r="F74" s="7" t="e">
        <f>IF(('bg (1)'!F75)&lt;1, "1", ('bg (1)'!F75))</f>
        <v>#VALUE!</v>
      </c>
      <c r="G74" s="7" t="e">
        <f>IF(('bg (1)'!G75)&lt;1, "1", ('bg (1)'!G75))</f>
        <v>#VALUE!</v>
      </c>
      <c r="H74" s="7" t="e">
        <f>IF(('bg (1)'!H75)&lt;1, "1", ('bg (1)'!H75))</f>
        <v>#VALUE!</v>
      </c>
      <c r="I74" s="7" t="e">
        <f>IF(('bg (1)'!I75)&lt;1, "1", ('bg (1)'!I75))</f>
        <v>#VALUE!</v>
      </c>
      <c r="J74" s="7" t="e">
        <f>IF(('bg (1)'!J75)&lt;1, "1", ('bg (1)'!J75))</f>
        <v>#VALUE!</v>
      </c>
      <c r="K74" s="7" t="e">
        <f>IF(('bg (1)'!K75)&lt;1, "1", ('bg (1)'!K75))</f>
        <v>#VALUE!</v>
      </c>
      <c r="L74" s="7" t="e">
        <f>IF(('bg (1)'!L75)&lt;1, "1", ('bg (1)'!L75))</f>
        <v>#VALUE!</v>
      </c>
      <c r="M74" s="7" t="e">
        <f>IF(('bg (1)'!M75)&lt;1, "1", ('bg (1)'!M75))</f>
        <v>#VALUE!</v>
      </c>
      <c r="N74" s="7" t="e">
        <f>IF(('bg (1)'!N75)&lt;1, "1", ('bg (1)'!N75))</f>
        <v>#VALUE!</v>
      </c>
    </row>
    <row r="75" spans="1:14" ht="16.5" customHeight="1" x14ac:dyDescent="0.2">
      <c r="A75" s="7">
        <v>70</v>
      </c>
      <c r="B75" s="8" t="str">
        <f>'bg (1)'!B76</f>
        <v>eIF4A2</v>
      </c>
      <c r="C75" s="7" t="e">
        <f>IF(('bg (1)'!C76)&lt;1, "1", ('bg (1)'!C76))</f>
        <v>#VALUE!</v>
      </c>
      <c r="D75" s="7" t="e">
        <f>IF(('bg (1)'!D76)&lt;1, "1", ('bg (1)'!D76))</f>
        <v>#VALUE!</v>
      </c>
      <c r="E75" s="7" t="e">
        <f>IF(('bg (1)'!E76)&lt;1, "1", ('bg (1)'!E76))</f>
        <v>#VALUE!</v>
      </c>
      <c r="F75" s="7" t="e">
        <f>IF(('bg (1)'!F76)&lt;1, "1", ('bg (1)'!F76))</f>
        <v>#VALUE!</v>
      </c>
      <c r="G75" s="7" t="e">
        <f>IF(('bg (1)'!G76)&lt;1, "1", ('bg (1)'!G76))</f>
        <v>#VALUE!</v>
      </c>
      <c r="H75" s="7" t="e">
        <f>IF(('bg (1)'!H76)&lt;1, "1", ('bg (1)'!H76))</f>
        <v>#VALUE!</v>
      </c>
      <c r="I75" s="7" t="e">
        <f>IF(('bg (1)'!I76)&lt;1, "1", ('bg (1)'!I76))</f>
        <v>#VALUE!</v>
      </c>
      <c r="J75" s="7" t="e">
        <f>IF(('bg (1)'!J76)&lt;1, "1", ('bg (1)'!J76))</f>
        <v>#VALUE!</v>
      </c>
      <c r="K75" s="7" t="e">
        <f>IF(('bg (1)'!K76)&lt;1, "1", ('bg (1)'!K76))</f>
        <v>#VALUE!</v>
      </c>
      <c r="L75" s="7" t="e">
        <f>IF(('bg (1)'!L76)&lt;1, "1", ('bg (1)'!L76))</f>
        <v>#VALUE!</v>
      </c>
      <c r="M75" s="7" t="e">
        <f>IF(('bg (1)'!M76)&lt;1, "1", ('bg (1)'!M76))</f>
        <v>#VALUE!</v>
      </c>
      <c r="N75" s="7" t="e">
        <f>IF(('bg (1)'!N76)&lt;1, "1", ('bg (1)'!N76))</f>
        <v>#VALUE!</v>
      </c>
    </row>
    <row r="76" spans="1:14" ht="16.5" customHeight="1" x14ac:dyDescent="0.2">
      <c r="A76" s="7">
        <v>71</v>
      </c>
      <c r="B76" s="8" t="str">
        <f>'bg (1)'!B77</f>
        <v>eIF4GII</v>
      </c>
      <c r="C76" s="7" t="e">
        <f>IF(('bg (1)'!C77)&lt;1, "1", ('bg (1)'!C77))</f>
        <v>#VALUE!</v>
      </c>
      <c r="D76" s="7" t="e">
        <f>IF(('bg (1)'!D77)&lt;1, "1", ('bg (1)'!D77))</f>
        <v>#VALUE!</v>
      </c>
      <c r="E76" s="7" t="e">
        <f>IF(('bg (1)'!E77)&lt;1, "1", ('bg (1)'!E77))</f>
        <v>#VALUE!</v>
      </c>
      <c r="F76" s="7" t="e">
        <f>IF(('bg (1)'!F77)&lt;1, "1", ('bg (1)'!F77))</f>
        <v>#VALUE!</v>
      </c>
      <c r="G76" s="7" t="e">
        <f>IF(('bg (1)'!G77)&lt;1, "1", ('bg (1)'!G77))</f>
        <v>#VALUE!</v>
      </c>
      <c r="H76" s="7" t="e">
        <f>IF(('bg (1)'!H77)&lt;1, "1", ('bg (1)'!H77))</f>
        <v>#VALUE!</v>
      </c>
      <c r="I76" s="7" t="e">
        <f>IF(('bg (1)'!I77)&lt;1, "1", ('bg (1)'!I77))</f>
        <v>#VALUE!</v>
      </c>
      <c r="J76" s="7" t="e">
        <f>IF(('bg (1)'!J77)&lt;1, "1", ('bg (1)'!J77))</f>
        <v>#VALUE!</v>
      </c>
      <c r="K76" s="7" t="e">
        <f>IF(('bg (1)'!K77)&lt;1, "1", ('bg (1)'!K77))</f>
        <v>#VALUE!</v>
      </c>
      <c r="L76" s="7" t="e">
        <f>IF(('bg (1)'!L77)&lt;1, "1", ('bg (1)'!L77))</f>
        <v>#VALUE!</v>
      </c>
      <c r="M76" s="7" t="e">
        <f>IF(('bg (1)'!M77)&lt;1, "1", ('bg (1)'!M77))</f>
        <v>#VALUE!</v>
      </c>
      <c r="N76" s="7" t="e">
        <f>IF(('bg (1)'!N77)&lt;1, "1", ('bg (1)'!N77))</f>
        <v>#VALUE!</v>
      </c>
    </row>
    <row r="77" spans="1:14" ht="16.5" customHeight="1" x14ac:dyDescent="0.2">
      <c r="A77" s="7">
        <v>72</v>
      </c>
      <c r="B77" s="8" t="str">
        <f>'bg (1)'!B78</f>
        <v>ENDOD1</v>
      </c>
      <c r="C77" s="7" t="e">
        <f>IF(('bg (1)'!C78)&lt;1, "1", ('bg (1)'!C78))</f>
        <v>#VALUE!</v>
      </c>
      <c r="D77" s="7" t="e">
        <f>IF(('bg (1)'!D78)&lt;1, "1", ('bg (1)'!D78))</f>
        <v>#VALUE!</v>
      </c>
      <c r="E77" s="7" t="e">
        <f>IF(('bg (1)'!E78)&lt;1, "1", ('bg (1)'!E78))</f>
        <v>#VALUE!</v>
      </c>
      <c r="F77" s="7" t="e">
        <f>IF(('bg (1)'!F78)&lt;1, "1", ('bg (1)'!F78))</f>
        <v>#VALUE!</v>
      </c>
      <c r="G77" s="7" t="e">
        <f>IF(('bg (1)'!G78)&lt;1, "1", ('bg (1)'!G78))</f>
        <v>#VALUE!</v>
      </c>
      <c r="H77" s="7" t="e">
        <f>IF(('bg (1)'!H78)&lt;1, "1", ('bg (1)'!H78))</f>
        <v>#VALUE!</v>
      </c>
      <c r="I77" s="7" t="e">
        <f>IF(('bg (1)'!I78)&lt;1, "1", ('bg (1)'!I78))</f>
        <v>#VALUE!</v>
      </c>
      <c r="J77" s="7" t="e">
        <f>IF(('bg (1)'!J78)&lt;1, "1", ('bg (1)'!J78))</f>
        <v>#VALUE!</v>
      </c>
      <c r="K77" s="7" t="e">
        <f>IF(('bg (1)'!K78)&lt;1, "1", ('bg (1)'!K78))</f>
        <v>#VALUE!</v>
      </c>
      <c r="L77" s="7" t="e">
        <f>IF(('bg (1)'!L78)&lt;1, "1", ('bg (1)'!L78))</f>
        <v>#VALUE!</v>
      </c>
      <c r="M77" s="7" t="e">
        <f>IF(('bg (1)'!M78)&lt;1, "1", ('bg (1)'!M78))</f>
        <v>#VALUE!</v>
      </c>
      <c r="N77" s="7" t="e">
        <f>IF(('bg (1)'!N78)&lt;1, "1", ('bg (1)'!N78))</f>
        <v>#VALUE!</v>
      </c>
    </row>
    <row r="78" spans="1:14" ht="16.5" customHeight="1" x14ac:dyDescent="0.2">
      <c r="A78" s="7">
        <v>73</v>
      </c>
      <c r="B78" s="8" t="str">
        <f>'bg (1)'!B79</f>
        <v>EYA2</v>
      </c>
      <c r="C78" s="7" t="e">
        <f>IF(('bg (1)'!C79)&lt;1, "1", ('bg (1)'!C79))</f>
        <v>#VALUE!</v>
      </c>
      <c r="D78" s="7" t="e">
        <f>IF(('bg (1)'!D79)&lt;1, "1", ('bg (1)'!D79))</f>
        <v>#VALUE!</v>
      </c>
      <c r="E78" s="7" t="e">
        <f>IF(('bg (1)'!E79)&lt;1, "1", ('bg (1)'!E79))</f>
        <v>#VALUE!</v>
      </c>
      <c r="F78" s="7" t="e">
        <f>IF(('bg (1)'!F79)&lt;1, "1", ('bg (1)'!F79))</f>
        <v>#VALUE!</v>
      </c>
      <c r="G78" s="7" t="e">
        <f>IF(('bg (1)'!G79)&lt;1, "1", ('bg (1)'!G79))</f>
        <v>#VALUE!</v>
      </c>
      <c r="H78" s="7" t="e">
        <f>IF(('bg (1)'!H79)&lt;1, "1", ('bg (1)'!H79))</f>
        <v>#VALUE!</v>
      </c>
      <c r="I78" s="7" t="e">
        <f>IF(('bg (1)'!I79)&lt;1, "1", ('bg (1)'!I79))</f>
        <v>#VALUE!</v>
      </c>
      <c r="J78" s="7" t="e">
        <f>IF(('bg (1)'!J79)&lt;1, "1", ('bg (1)'!J79))</f>
        <v>#VALUE!</v>
      </c>
      <c r="K78" s="7" t="e">
        <f>IF(('bg (1)'!K79)&lt;1, "1", ('bg (1)'!K79))</f>
        <v>#VALUE!</v>
      </c>
      <c r="L78" s="7" t="e">
        <f>IF(('bg (1)'!L79)&lt;1, "1", ('bg (1)'!L79))</f>
        <v>#VALUE!</v>
      </c>
      <c r="M78" s="7" t="e">
        <f>IF(('bg (1)'!M79)&lt;1, "1", ('bg (1)'!M79))</f>
        <v>#VALUE!</v>
      </c>
      <c r="N78" s="7" t="e">
        <f>IF(('bg (1)'!N79)&lt;1, "1", ('bg (1)'!N79))</f>
        <v>#VALUE!</v>
      </c>
    </row>
    <row r="79" spans="1:14" ht="16.5" customHeight="1" x14ac:dyDescent="0.2">
      <c r="A79" s="7">
        <v>74</v>
      </c>
      <c r="B79" s="8" t="str">
        <f>'bg (1)'!B80</f>
        <v>Factor VIII</v>
      </c>
      <c r="C79" s="7" t="e">
        <f>IF(('bg (1)'!C80)&lt;1, "1", ('bg (1)'!C80))</f>
        <v>#VALUE!</v>
      </c>
      <c r="D79" s="7" t="e">
        <f>IF(('bg (1)'!D80)&lt;1, "1", ('bg (1)'!D80))</f>
        <v>#VALUE!</v>
      </c>
      <c r="E79" s="7" t="e">
        <f>IF(('bg (1)'!E80)&lt;1, "1", ('bg (1)'!E80))</f>
        <v>#VALUE!</v>
      </c>
      <c r="F79" s="7" t="e">
        <f>IF(('bg (1)'!F80)&lt;1, "1", ('bg (1)'!F80))</f>
        <v>#VALUE!</v>
      </c>
      <c r="G79" s="7" t="e">
        <f>IF(('bg (1)'!G80)&lt;1, "1", ('bg (1)'!G80))</f>
        <v>#VALUE!</v>
      </c>
      <c r="H79" s="7" t="e">
        <f>IF(('bg (1)'!H80)&lt;1, "1", ('bg (1)'!H80))</f>
        <v>#VALUE!</v>
      </c>
      <c r="I79" s="7" t="e">
        <f>IF(('bg (1)'!I80)&lt;1, "1", ('bg (1)'!I80))</f>
        <v>#VALUE!</v>
      </c>
      <c r="J79" s="7" t="e">
        <f>IF(('bg (1)'!J80)&lt;1, "1", ('bg (1)'!J80))</f>
        <v>#VALUE!</v>
      </c>
      <c r="K79" s="7" t="e">
        <f>IF(('bg (1)'!K80)&lt;1, "1", ('bg (1)'!K80))</f>
        <v>#VALUE!</v>
      </c>
      <c r="L79" s="7" t="e">
        <f>IF(('bg (1)'!L80)&lt;1, "1", ('bg (1)'!L80))</f>
        <v>#VALUE!</v>
      </c>
      <c r="M79" s="7" t="e">
        <f>IF(('bg (1)'!M80)&lt;1, "1", ('bg (1)'!M80))</f>
        <v>#VALUE!</v>
      </c>
      <c r="N79" s="7" t="e">
        <f>IF(('bg (1)'!N80)&lt;1, "1", ('bg (1)'!N80))</f>
        <v>#VALUE!</v>
      </c>
    </row>
    <row r="80" spans="1:14" ht="16.5" customHeight="1" x14ac:dyDescent="0.2">
      <c r="A80" s="7">
        <v>75</v>
      </c>
      <c r="B80" s="8" t="str">
        <f>'bg (1)'!B81</f>
        <v xml:space="preserve">Filaggrin </v>
      </c>
      <c r="C80" s="7" t="e">
        <f>IF(('bg (1)'!C81)&lt;1, "1", ('bg (1)'!C81))</f>
        <v>#VALUE!</v>
      </c>
      <c r="D80" s="7" t="e">
        <f>IF(('bg (1)'!D81)&lt;1, "1", ('bg (1)'!D81))</f>
        <v>#VALUE!</v>
      </c>
      <c r="E80" s="7" t="e">
        <f>IF(('bg (1)'!E81)&lt;1, "1", ('bg (1)'!E81))</f>
        <v>#VALUE!</v>
      </c>
      <c r="F80" s="7" t="e">
        <f>IF(('bg (1)'!F81)&lt;1, "1", ('bg (1)'!F81))</f>
        <v>#VALUE!</v>
      </c>
      <c r="G80" s="7" t="e">
        <f>IF(('bg (1)'!G81)&lt;1, "1", ('bg (1)'!G81))</f>
        <v>#VALUE!</v>
      </c>
      <c r="H80" s="7" t="e">
        <f>IF(('bg (1)'!H81)&lt;1, "1", ('bg (1)'!H81))</f>
        <v>#VALUE!</v>
      </c>
      <c r="I80" s="7" t="e">
        <f>IF(('bg (1)'!I81)&lt;1, "1", ('bg (1)'!I81))</f>
        <v>#VALUE!</v>
      </c>
      <c r="J80" s="7" t="e">
        <f>IF(('bg (1)'!J81)&lt;1, "1", ('bg (1)'!J81))</f>
        <v>#VALUE!</v>
      </c>
      <c r="K80" s="7" t="e">
        <f>IF(('bg (1)'!K81)&lt;1, "1", ('bg (1)'!K81))</f>
        <v>#VALUE!</v>
      </c>
      <c r="L80" s="7" t="e">
        <f>IF(('bg (1)'!L81)&lt;1, "1", ('bg (1)'!L81))</f>
        <v>#VALUE!</v>
      </c>
      <c r="M80" s="7" t="e">
        <f>IF(('bg (1)'!M81)&lt;1, "1", ('bg (1)'!M81))</f>
        <v>#VALUE!</v>
      </c>
      <c r="N80" s="7" t="e">
        <f>IF(('bg (1)'!N81)&lt;1, "1", ('bg (1)'!N81))</f>
        <v>#VALUE!</v>
      </c>
    </row>
    <row r="81" spans="1:14" ht="16.5" customHeight="1" x14ac:dyDescent="0.2">
      <c r="A81" s="7">
        <v>76</v>
      </c>
      <c r="B81" s="8" t="str">
        <f>'bg (1)'!B82</f>
        <v>FITM1</v>
      </c>
      <c r="C81" s="7" t="e">
        <f>IF(('bg (1)'!C82)&lt;1, "1", ('bg (1)'!C82))</f>
        <v>#VALUE!</v>
      </c>
      <c r="D81" s="7" t="e">
        <f>IF(('bg (1)'!D82)&lt;1, "1", ('bg (1)'!D82))</f>
        <v>#VALUE!</v>
      </c>
      <c r="E81" s="7" t="e">
        <f>IF(('bg (1)'!E82)&lt;1, "1", ('bg (1)'!E82))</f>
        <v>#VALUE!</v>
      </c>
      <c r="F81" s="7" t="e">
        <f>IF(('bg (1)'!F82)&lt;1, "1", ('bg (1)'!F82))</f>
        <v>#VALUE!</v>
      </c>
      <c r="G81" s="7" t="e">
        <f>IF(('bg (1)'!G82)&lt;1, "1", ('bg (1)'!G82))</f>
        <v>#VALUE!</v>
      </c>
      <c r="H81" s="7" t="e">
        <f>IF(('bg (1)'!H82)&lt;1, "1", ('bg (1)'!H82))</f>
        <v>#VALUE!</v>
      </c>
      <c r="I81" s="7" t="e">
        <f>IF(('bg (1)'!I82)&lt;1, "1", ('bg (1)'!I82))</f>
        <v>#VALUE!</v>
      </c>
      <c r="J81" s="7" t="e">
        <f>IF(('bg (1)'!J82)&lt;1, "1", ('bg (1)'!J82))</f>
        <v>#VALUE!</v>
      </c>
      <c r="K81" s="7" t="e">
        <f>IF(('bg (1)'!K82)&lt;1, "1", ('bg (1)'!K82))</f>
        <v>#VALUE!</v>
      </c>
      <c r="L81" s="7" t="e">
        <f>IF(('bg (1)'!L82)&lt;1, "1", ('bg (1)'!L82))</f>
        <v>#VALUE!</v>
      </c>
      <c r="M81" s="7" t="e">
        <f>IF(('bg (1)'!M82)&lt;1, "1", ('bg (1)'!M82))</f>
        <v>#VALUE!</v>
      </c>
      <c r="N81" s="7" t="e">
        <f>IF(('bg (1)'!N82)&lt;1, "1", ('bg (1)'!N82))</f>
        <v>#VALUE!</v>
      </c>
    </row>
    <row r="82" spans="1:14" ht="16.5" customHeight="1" x14ac:dyDescent="0.2">
      <c r="A82" s="7">
        <v>77</v>
      </c>
      <c r="B82" s="8" t="str">
        <f>'bg (1)'!B83</f>
        <v>GARS</v>
      </c>
      <c r="C82" s="7" t="e">
        <f>IF(('bg (1)'!C83)&lt;1, "1", ('bg (1)'!C83))</f>
        <v>#VALUE!</v>
      </c>
      <c r="D82" s="7" t="e">
        <f>IF(('bg (1)'!D83)&lt;1, "1", ('bg (1)'!D83))</f>
        <v>#VALUE!</v>
      </c>
      <c r="E82" s="7" t="e">
        <f>IF(('bg (1)'!E83)&lt;1, "1", ('bg (1)'!E83))</f>
        <v>#VALUE!</v>
      </c>
      <c r="F82" s="7" t="e">
        <f>IF(('bg (1)'!F83)&lt;1, "1", ('bg (1)'!F83))</f>
        <v>#VALUE!</v>
      </c>
      <c r="G82" s="7" t="e">
        <f>IF(('bg (1)'!G83)&lt;1, "1", ('bg (1)'!G83))</f>
        <v>#VALUE!</v>
      </c>
      <c r="H82" s="7" t="e">
        <f>IF(('bg (1)'!H83)&lt;1, "1", ('bg (1)'!H83))</f>
        <v>#VALUE!</v>
      </c>
      <c r="I82" s="7" t="e">
        <f>IF(('bg (1)'!I83)&lt;1, "1", ('bg (1)'!I83))</f>
        <v>#VALUE!</v>
      </c>
      <c r="J82" s="7" t="e">
        <f>IF(('bg (1)'!J83)&lt;1, "1", ('bg (1)'!J83))</f>
        <v>#VALUE!</v>
      </c>
      <c r="K82" s="7" t="e">
        <f>IF(('bg (1)'!K83)&lt;1, "1", ('bg (1)'!K83))</f>
        <v>#VALUE!</v>
      </c>
      <c r="L82" s="7" t="e">
        <f>IF(('bg (1)'!L83)&lt;1, "1", ('bg (1)'!L83))</f>
        <v>#VALUE!</v>
      </c>
      <c r="M82" s="7" t="e">
        <f>IF(('bg (1)'!M83)&lt;1, "1", ('bg (1)'!M83))</f>
        <v>#VALUE!</v>
      </c>
      <c r="N82" s="7" t="e">
        <f>IF(('bg (1)'!N83)&lt;1, "1", ('bg (1)'!N83))</f>
        <v>#VALUE!</v>
      </c>
    </row>
    <row r="83" spans="1:14" ht="16.5" customHeight="1" x14ac:dyDescent="0.2">
      <c r="A83" s="7">
        <v>78</v>
      </c>
      <c r="B83" s="8" t="str">
        <f>'bg (1)'!B84</f>
        <v xml:space="preserve">GCC2 </v>
      </c>
      <c r="C83" s="7" t="e">
        <f>IF(('bg (1)'!C84)&lt;1, "1", ('bg (1)'!C84))</f>
        <v>#VALUE!</v>
      </c>
      <c r="D83" s="7" t="e">
        <f>IF(('bg (1)'!D84)&lt;1, "1", ('bg (1)'!D84))</f>
        <v>#VALUE!</v>
      </c>
      <c r="E83" s="7" t="e">
        <f>IF(('bg (1)'!E84)&lt;1, "1", ('bg (1)'!E84))</f>
        <v>#VALUE!</v>
      </c>
      <c r="F83" s="7" t="e">
        <f>IF(('bg (1)'!F84)&lt;1, "1", ('bg (1)'!F84))</f>
        <v>#VALUE!</v>
      </c>
      <c r="G83" s="7" t="e">
        <f>IF(('bg (1)'!G84)&lt;1, "1", ('bg (1)'!G84))</f>
        <v>#VALUE!</v>
      </c>
      <c r="H83" s="7" t="e">
        <f>IF(('bg (1)'!H84)&lt;1, "1", ('bg (1)'!H84))</f>
        <v>#VALUE!</v>
      </c>
      <c r="I83" s="7" t="e">
        <f>IF(('bg (1)'!I84)&lt;1, "1", ('bg (1)'!I84))</f>
        <v>#VALUE!</v>
      </c>
      <c r="J83" s="7" t="e">
        <f>IF(('bg (1)'!J84)&lt;1, "1", ('bg (1)'!J84))</f>
        <v>#VALUE!</v>
      </c>
      <c r="K83" s="7" t="e">
        <f>IF(('bg (1)'!K84)&lt;1, "1", ('bg (1)'!K84))</f>
        <v>#VALUE!</v>
      </c>
      <c r="L83" s="7" t="e">
        <f>IF(('bg (1)'!L84)&lt;1, "1", ('bg (1)'!L84))</f>
        <v>#VALUE!</v>
      </c>
      <c r="M83" s="7" t="e">
        <f>IF(('bg (1)'!M84)&lt;1, "1", ('bg (1)'!M84))</f>
        <v>#VALUE!</v>
      </c>
      <c r="N83" s="7" t="e">
        <f>IF(('bg (1)'!N84)&lt;1, "1", ('bg (1)'!N84))</f>
        <v>#VALUE!</v>
      </c>
    </row>
    <row r="84" spans="1:14" ht="16.5" customHeight="1" x14ac:dyDescent="0.2">
      <c r="A84" s="7">
        <v>79</v>
      </c>
      <c r="B84" s="8" t="str">
        <f>'bg (1)'!B85</f>
        <v>GLI-2</v>
      </c>
      <c r="C84" s="7" t="e">
        <f>IF(('bg (1)'!C85)&lt;1, "1", ('bg (1)'!C85))</f>
        <v>#VALUE!</v>
      </c>
      <c r="D84" s="7" t="e">
        <f>IF(('bg (1)'!D85)&lt;1, "1", ('bg (1)'!D85))</f>
        <v>#VALUE!</v>
      </c>
      <c r="E84" s="7" t="e">
        <f>IF(('bg (1)'!E85)&lt;1, "1", ('bg (1)'!E85))</f>
        <v>#VALUE!</v>
      </c>
      <c r="F84" s="7" t="e">
        <f>IF(('bg (1)'!F85)&lt;1, "1", ('bg (1)'!F85))</f>
        <v>#VALUE!</v>
      </c>
      <c r="G84" s="7" t="e">
        <f>IF(('bg (1)'!G85)&lt;1, "1", ('bg (1)'!G85))</f>
        <v>#VALUE!</v>
      </c>
      <c r="H84" s="7" t="e">
        <f>IF(('bg (1)'!H85)&lt;1, "1", ('bg (1)'!H85))</f>
        <v>#VALUE!</v>
      </c>
      <c r="I84" s="7" t="e">
        <f>IF(('bg (1)'!I85)&lt;1, "1", ('bg (1)'!I85))</f>
        <v>#VALUE!</v>
      </c>
      <c r="J84" s="7" t="e">
        <f>IF(('bg (1)'!J85)&lt;1, "1", ('bg (1)'!J85))</f>
        <v>#VALUE!</v>
      </c>
      <c r="K84" s="7" t="e">
        <f>IF(('bg (1)'!K85)&lt;1, "1", ('bg (1)'!K85))</f>
        <v>#VALUE!</v>
      </c>
      <c r="L84" s="7" t="e">
        <f>IF(('bg (1)'!L85)&lt;1, "1", ('bg (1)'!L85))</f>
        <v>#VALUE!</v>
      </c>
      <c r="M84" s="7" t="e">
        <f>IF(('bg (1)'!M85)&lt;1, "1", ('bg (1)'!M85))</f>
        <v>#VALUE!</v>
      </c>
      <c r="N84" s="7" t="e">
        <f>IF(('bg (1)'!N85)&lt;1, "1", ('bg (1)'!N85))</f>
        <v>#VALUE!</v>
      </c>
    </row>
    <row r="85" spans="1:14" ht="16.5" customHeight="1" x14ac:dyDescent="0.2">
      <c r="A85" s="7">
        <v>80</v>
      </c>
      <c r="B85" s="8" t="str">
        <f>'bg (1)'!B86</f>
        <v>GLOD4</v>
      </c>
      <c r="C85" s="7" t="e">
        <f>IF(('bg (1)'!C86)&lt;1, "1", ('bg (1)'!C86))</f>
        <v>#VALUE!</v>
      </c>
      <c r="D85" s="7" t="e">
        <f>IF(('bg (1)'!D86)&lt;1, "1", ('bg (1)'!D86))</f>
        <v>#VALUE!</v>
      </c>
      <c r="E85" s="7" t="e">
        <f>IF(('bg (1)'!E86)&lt;1, "1", ('bg (1)'!E86))</f>
        <v>#VALUE!</v>
      </c>
      <c r="F85" s="7" t="e">
        <f>IF(('bg (1)'!F86)&lt;1, "1", ('bg (1)'!F86))</f>
        <v>#VALUE!</v>
      </c>
      <c r="G85" s="7" t="e">
        <f>IF(('bg (1)'!G86)&lt;1, "1", ('bg (1)'!G86))</f>
        <v>#VALUE!</v>
      </c>
      <c r="H85" s="7" t="e">
        <f>IF(('bg (1)'!H86)&lt;1, "1", ('bg (1)'!H86))</f>
        <v>#VALUE!</v>
      </c>
      <c r="I85" s="7" t="e">
        <f>IF(('bg (1)'!I86)&lt;1, "1", ('bg (1)'!I86))</f>
        <v>#VALUE!</v>
      </c>
      <c r="J85" s="7" t="e">
        <f>IF(('bg (1)'!J86)&lt;1, "1", ('bg (1)'!J86))</f>
        <v>#VALUE!</v>
      </c>
      <c r="K85" s="7" t="e">
        <f>IF(('bg (1)'!K86)&lt;1, "1", ('bg (1)'!K86))</f>
        <v>#VALUE!</v>
      </c>
      <c r="L85" s="7" t="e">
        <f>IF(('bg (1)'!L86)&lt;1, "1", ('bg (1)'!L86))</f>
        <v>#VALUE!</v>
      </c>
      <c r="M85" s="7" t="e">
        <f>IF(('bg (1)'!M86)&lt;1, "1", ('bg (1)'!M86))</f>
        <v>#VALUE!</v>
      </c>
      <c r="N85" s="7" t="e">
        <f>IF(('bg (1)'!N86)&lt;1, "1", ('bg (1)'!N86))</f>
        <v>#VALUE!</v>
      </c>
    </row>
    <row r="86" spans="1:14" ht="16.5" customHeight="1" x14ac:dyDescent="0.2">
      <c r="A86" s="7">
        <v>81</v>
      </c>
      <c r="B86" s="8" t="str">
        <f>'bg (1)'!B87</f>
        <v>GLUL</v>
      </c>
      <c r="C86" s="7" t="e">
        <f>IF(('bg (1)'!C87)&lt;1, "1", ('bg (1)'!C87))</f>
        <v>#VALUE!</v>
      </c>
      <c r="D86" s="7" t="e">
        <f>IF(('bg (1)'!D87)&lt;1, "1", ('bg (1)'!D87))</f>
        <v>#VALUE!</v>
      </c>
      <c r="E86" s="7" t="e">
        <f>IF(('bg (1)'!E87)&lt;1, "1", ('bg (1)'!E87))</f>
        <v>#VALUE!</v>
      </c>
      <c r="F86" s="7" t="e">
        <f>IF(('bg (1)'!F87)&lt;1, "1", ('bg (1)'!F87))</f>
        <v>#VALUE!</v>
      </c>
      <c r="G86" s="7" t="e">
        <f>IF(('bg (1)'!G87)&lt;1, "1", ('bg (1)'!G87))</f>
        <v>#VALUE!</v>
      </c>
      <c r="H86" s="7" t="e">
        <f>IF(('bg (1)'!H87)&lt;1, "1", ('bg (1)'!H87))</f>
        <v>#VALUE!</v>
      </c>
      <c r="I86" s="7" t="e">
        <f>IF(('bg (1)'!I87)&lt;1, "1", ('bg (1)'!I87))</f>
        <v>#VALUE!</v>
      </c>
      <c r="J86" s="7" t="e">
        <f>IF(('bg (1)'!J87)&lt;1, "1", ('bg (1)'!J87))</f>
        <v>#VALUE!</v>
      </c>
      <c r="K86" s="7" t="e">
        <f>IF(('bg (1)'!K87)&lt;1, "1", ('bg (1)'!K87))</f>
        <v>#VALUE!</v>
      </c>
      <c r="L86" s="7" t="e">
        <f>IF(('bg (1)'!L87)&lt;1, "1", ('bg (1)'!L87))</f>
        <v>#VALUE!</v>
      </c>
      <c r="M86" s="7" t="e">
        <f>IF(('bg (1)'!M87)&lt;1, "1", ('bg (1)'!M87))</f>
        <v>#VALUE!</v>
      </c>
      <c r="N86" s="7" t="e">
        <f>IF(('bg (1)'!N87)&lt;1, "1", ('bg (1)'!N87))</f>
        <v>#VALUE!</v>
      </c>
    </row>
    <row r="87" spans="1:14" ht="16.5" customHeight="1" x14ac:dyDescent="0.2">
      <c r="A87" s="7">
        <v>82</v>
      </c>
      <c r="B87" s="8" t="str">
        <f>'bg (1)'!B88</f>
        <v>GMPR1</v>
      </c>
      <c r="C87" s="7" t="e">
        <f>IF(('bg (1)'!C88)&lt;1, "1", ('bg (1)'!C88))</f>
        <v>#VALUE!</v>
      </c>
      <c r="D87" s="7" t="e">
        <f>IF(('bg (1)'!D88)&lt;1, "1", ('bg (1)'!D88))</f>
        <v>#VALUE!</v>
      </c>
      <c r="E87" s="7" t="e">
        <f>IF(('bg (1)'!E88)&lt;1, "1", ('bg (1)'!E88))</f>
        <v>#VALUE!</v>
      </c>
      <c r="F87" s="7" t="e">
        <f>IF(('bg (1)'!F88)&lt;1, "1", ('bg (1)'!F88))</f>
        <v>#VALUE!</v>
      </c>
      <c r="G87" s="7" t="e">
        <f>IF(('bg (1)'!G88)&lt;1, "1", ('bg (1)'!G88))</f>
        <v>#VALUE!</v>
      </c>
      <c r="H87" s="7" t="e">
        <f>IF(('bg (1)'!H88)&lt;1, "1", ('bg (1)'!H88))</f>
        <v>#VALUE!</v>
      </c>
      <c r="I87" s="7" t="e">
        <f>IF(('bg (1)'!I88)&lt;1, "1", ('bg (1)'!I88))</f>
        <v>#VALUE!</v>
      </c>
      <c r="J87" s="7" t="e">
        <f>IF(('bg (1)'!J88)&lt;1, "1", ('bg (1)'!J88))</f>
        <v>#VALUE!</v>
      </c>
      <c r="K87" s="7" t="e">
        <f>IF(('bg (1)'!K88)&lt;1, "1", ('bg (1)'!K88))</f>
        <v>#VALUE!</v>
      </c>
      <c r="L87" s="7" t="e">
        <f>IF(('bg (1)'!L88)&lt;1, "1", ('bg (1)'!L88))</f>
        <v>#VALUE!</v>
      </c>
      <c r="M87" s="7" t="e">
        <f>IF(('bg (1)'!M88)&lt;1, "1", ('bg (1)'!M88))</f>
        <v>#VALUE!</v>
      </c>
      <c r="N87" s="7" t="e">
        <f>IF(('bg (1)'!N88)&lt;1, "1", ('bg (1)'!N88))</f>
        <v>#VALUE!</v>
      </c>
    </row>
    <row r="88" spans="1:14" ht="16.5" customHeight="1" x14ac:dyDescent="0.2">
      <c r="A88" s="7">
        <v>83</v>
      </c>
      <c r="B88" s="8" t="str">
        <f>'bg (1)'!B89</f>
        <v>GOLGA3</v>
      </c>
      <c r="C88" s="7" t="e">
        <f>IF(('bg (1)'!C89)&lt;1, "1", ('bg (1)'!C89))</f>
        <v>#VALUE!</v>
      </c>
      <c r="D88" s="7" t="e">
        <f>IF(('bg (1)'!D89)&lt;1, "1", ('bg (1)'!D89))</f>
        <v>#VALUE!</v>
      </c>
      <c r="E88" s="7" t="e">
        <f>IF(('bg (1)'!E89)&lt;1, "1", ('bg (1)'!E89))</f>
        <v>#VALUE!</v>
      </c>
      <c r="F88" s="7" t="e">
        <f>IF(('bg (1)'!F89)&lt;1, "1", ('bg (1)'!F89))</f>
        <v>#VALUE!</v>
      </c>
      <c r="G88" s="7" t="e">
        <f>IF(('bg (1)'!G89)&lt;1, "1", ('bg (1)'!G89))</f>
        <v>#VALUE!</v>
      </c>
      <c r="H88" s="7" t="e">
        <f>IF(('bg (1)'!H89)&lt;1, "1", ('bg (1)'!H89))</f>
        <v>#VALUE!</v>
      </c>
      <c r="I88" s="7" t="e">
        <f>IF(('bg (1)'!I89)&lt;1, "1", ('bg (1)'!I89))</f>
        <v>#VALUE!</v>
      </c>
      <c r="J88" s="7" t="e">
        <f>IF(('bg (1)'!J89)&lt;1, "1", ('bg (1)'!J89))</f>
        <v>#VALUE!</v>
      </c>
      <c r="K88" s="7" t="e">
        <f>IF(('bg (1)'!K89)&lt;1, "1", ('bg (1)'!K89))</f>
        <v>#VALUE!</v>
      </c>
      <c r="L88" s="7" t="e">
        <f>IF(('bg (1)'!L89)&lt;1, "1", ('bg (1)'!L89))</f>
        <v>#VALUE!</v>
      </c>
      <c r="M88" s="7" t="e">
        <f>IF(('bg (1)'!M89)&lt;1, "1", ('bg (1)'!M89))</f>
        <v>#VALUE!</v>
      </c>
      <c r="N88" s="7" t="e">
        <f>IF(('bg (1)'!N89)&lt;1, "1", ('bg (1)'!N89))</f>
        <v>#VALUE!</v>
      </c>
    </row>
    <row r="89" spans="1:14" ht="16.5" customHeight="1" x14ac:dyDescent="0.2">
      <c r="A89" s="7">
        <v>84</v>
      </c>
      <c r="B89" s="8" t="str">
        <f>'bg (1)'!B90</f>
        <v>GP2</v>
      </c>
      <c r="C89" s="7" t="e">
        <f>IF(('bg (1)'!C90)&lt;1, "1", ('bg (1)'!C90))</f>
        <v>#VALUE!</v>
      </c>
      <c r="D89" s="7" t="e">
        <f>IF(('bg (1)'!D90)&lt;1, "1", ('bg (1)'!D90))</f>
        <v>#VALUE!</v>
      </c>
      <c r="E89" s="7" t="e">
        <f>IF(('bg (1)'!E90)&lt;1, "1", ('bg (1)'!E90))</f>
        <v>#VALUE!</v>
      </c>
      <c r="F89" s="7" t="e">
        <f>IF(('bg (1)'!F90)&lt;1, "1", ('bg (1)'!F90))</f>
        <v>#VALUE!</v>
      </c>
      <c r="G89" s="7" t="e">
        <f>IF(('bg (1)'!G90)&lt;1, "1", ('bg (1)'!G90))</f>
        <v>#VALUE!</v>
      </c>
      <c r="H89" s="7" t="e">
        <f>IF(('bg (1)'!H90)&lt;1, "1", ('bg (1)'!H90))</f>
        <v>#VALUE!</v>
      </c>
      <c r="I89" s="7" t="e">
        <f>IF(('bg (1)'!I90)&lt;1, "1", ('bg (1)'!I90))</f>
        <v>#VALUE!</v>
      </c>
      <c r="J89" s="7" t="e">
        <f>IF(('bg (1)'!J90)&lt;1, "1", ('bg (1)'!J90))</f>
        <v>#VALUE!</v>
      </c>
      <c r="K89" s="7" t="e">
        <f>IF(('bg (1)'!K90)&lt;1, "1", ('bg (1)'!K90))</f>
        <v>#VALUE!</v>
      </c>
      <c r="L89" s="7" t="e">
        <f>IF(('bg (1)'!L90)&lt;1, "1", ('bg (1)'!L90))</f>
        <v>#VALUE!</v>
      </c>
      <c r="M89" s="7" t="e">
        <f>IF(('bg (1)'!M90)&lt;1, "1", ('bg (1)'!M90))</f>
        <v>#VALUE!</v>
      </c>
      <c r="N89" s="7" t="e">
        <f>IF(('bg (1)'!N90)&lt;1, "1", ('bg (1)'!N90))</f>
        <v>#VALUE!</v>
      </c>
    </row>
    <row r="90" spans="1:14" ht="16.5" customHeight="1" x14ac:dyDescent="0.2">
      <c r="A90" s="7">
        <v>85</v>
      </c>
      <c r="B90" s="8" t="str">
        <f>'bg (1)'!B91</f>
        <v>gp340</v>
      </c>
      <c r="C90" s="7" t="e">
        <f>IF(('bg (1)'!C91)&lt;1, "1", ('bg (1)'!C91))</f>
        <v>#VALUE!</v>
      </c>
      <c r="D90" s="7" t="e">
        <f>IF(('bg (1)'!D91)&lt;1, "1", ('bg (1)'!D91))</f>
        <v>#VALUE!</v>
      </c>
      <c r="E90" s="7" t="e">
        <f>IF(('bg (1)'!E91)&lt;1, "1", ('bg (1)'!E91))</f>
        <v>#VALUE!</v>
      </c>
      <c r="F90" s="7" t="e">
        <f>IF(('bg (1)'!F91)&lt;1, "1", ('bg (1)'!F91))</f>
        <v>#VALUE!</v>
      </c>
      <c r="G90" s="7" t="e">
        <f>IF(('bg (1)'!G91)&lt;1, "1", ('bg (1)'!G91))</f>
        <v>#VALUE!</v>
      </c>
      <c r="H90" s="7" t="e">
        <f>IF(('bg (1)'!H91)&lt;1, "1", ('bg (1)'!H91))</f>
        <v>#VALUE!</v>
      </c>
      <c r="I90" s="7" t="e">
        <f>IF(('bg (1)'!I91)&lt;1, "1", ('bg (1)'!I91))</f>
        <v>#VALUE!</v>
      </c>
      <c r="J90" s="7" t="e">
        <f>IF(('bg (1)'!J91)&lt;1, "1", ('bg (1)'!J91))</f>
        <v>#VALUE!</v>
      </c>
      <c r="K90" s="7" t="e">
        <f>IF(('bg (1)'!K91)&lt;1, "1", ('bg (1)'!K91))</f>
        <v>#VALUE!</v>
      </c>
      <c r="L90" s="7" t="e">
        <f>IF(('bg (1)'!L91)&lt;1, "1", ('bg (1)'!L91))</f>
        <v>#VALUE!</v>
      </c>
      <c r="M90" s="7" t="e">
        <f>IF(('bg (1)'!M91)&lt;1, "1", ('bg (1)'!M91))</f>
        <v>#VALUE!</v>
      </c>
      <c r="N90" s="7" t="e">
        <f>IF(('bg (1)'!N91)&lt;1, "1", ('bg (1)'!N91))</f>
        <v>#VALUE!</v>
      </c>
    </row>
    <row r="91" spans="1:14" ht="16.5" customHeight="1" x14ac:dyDescent="0.2">
      <c r="A91" s="7">
        <v>86</v>
      </c>
      <c r="B91" s="8" t="str">
        <f>'bg (1)'!B92</f>
        <v>GTF2F1</v>
      </c>
      <c r="C91" s="7" t="e">
        <f>IF(('bg (1)'!C92)&lt;1, "1", ('bg (1)'!C92))</f>
        <v>#VALUE!</v>
      </c>
      <c r="D91" s="7" t="e">
        <f>IF(('bg (1)'!D92)&lt;1, "1", ('bg (1)'!D92))</f>
        <v>#VALUE!</v>
      </c>
      <c r="E91" s="7" t="e">
        <f>IF(('bg (1)'!E92)&lt;1, "1", ('bg (1)'!E92))</f>
        <v>#VALUE!</v>
      </c>
      <c r="F91" s="7" t="e">
        <f>IF(('bg (1)'!F92)&lt;1, "1", ('bg (1)'!F92))</f>
        <v>#VALUE!</v>
      </c>
      <c r="G91" s="7" t="e">
        <f>IF(('bg (1)'!G92)&lt;1, "1", ('bg (1)'!G92))</f>
        <v>#VALUE!</v>
      </c>
      <c r="H91" s="7" t="e">
        <f>IF(('bg (1)'!H92)&lt;1, "1", ('bg (1)'!H92))</f>
        <v>#VALUE!</v>
      </c>
      <c r="I91" s="7" t="e">
        <f>IF(('bg (1)'!I92)&lt;1, "1", ('bg (1)'!I92))</f>
        <v>#VALUE!</v>
      </c>
      <c r="J91" s="7" t="e">
        <f>IF(('bg (1)'!J92)&lt;1, "1", ('bg (1)'!J92))</f>
        <v>#VALUE!</v>
      </c>
      <c r="K91" s="7" t="e">
        <f>IF(('bg (1)'!K92)&lt;1, "1", ('bg (1)'!K92))</f>
        <v>#VALUE!</v>
      </c>
      <c r="L91" s="7" t="e">
        <f>IF(('bg (1)'!L92)&lt;1, "1", ('bg (1)'!L92))</f>
        <v>#VALUE!</v>
      </c>
      <c r="M91" s="7" t="e">
        <f>IF(('bg (1)'!M92)&lt;1, "1", ('bg (1)'!M92))</f>
        <v>#VALUE!</v>
      </c>
      <c r="N91" s="7" t="e">
        <f>IF(('bg (1)'!N92)&lt;1, "1", ('bg (1)'!N92))</f>
        <v>#VALUE!</v>
      </c>
    </row>
    <row r="92" spans="1:14" ht="16.5" customHeight="1" x14ac:dyDescent="0.2">
      <c r="A92" s="7">
        <v>87</v>
      </c>
      <c r="B92" s="8" t="str">
        <f>'bg (1)'!B93</f>
        <v>HA1</v>
      </c>
      <c r="C92" s="7" t="e">
        <f>IF(('bg (1)'!C93)&lt;1, "1", ('bg (1)'!C93))</f>
        <v>#VALUE!</v>
      </c>
      <c r="D92" s="7" t="e">
        <f>IF(('bg (1)'!D93)&lt;1, "1", ('bg (1)'!D93))</f>
        <v>#VALUE!</v>
      </c>
      <c r="E92" s="7" t="e">
        <f>IF(('bg (1)'!E93)&lt;1, "1", ('bg (1)'!E93))</f>
        <v>#VALUE!</v>
      </c>
      <c r="F92" s="7" t="e">
        <f>IF(('bg (1)'!F93)&lt;1, "1", ('bg (1)'!F93))</f>
        <v>#VALUE!</v>
      </c>
      <c r="G92" s="7" t="e">
        <f>IF(('bg (1)'!G93)&lt;1, "1", ('bg (1)'!G93))</f>
        <v>#VALUE!</v>
      </c>
      <c r="H92" s="7" t="e">
        <f>IF(('bg (1)'!H93)&lt;1, "1", ('bg (1)'!H93))</f>
        <v>#VALUE!</v>
      </c>
      <c r="I92" s="7" t="e">
        <f>IF(('bg (1)'!I93)&lt;1, "1", ('bg (1)'!I93))</f>
        <v>#VALUE!</v>
      </c>
      <c r="J92" s="7" t="e">
        <f>IF(('bg (1)'!J93)&lt;1, "1", ('bg (1)'!J93))</f>
        <v>#VALUE!</v>
      </c>
      <c r="K92" s="7" t="e">
        <f>IF(('bg (1)'!K93)&lt;1, "1", ('bg (1)'!K93))</f>
        <v>#VALUE!</v>
      </c>
      <c r="L92" s="7" t="e">
        <f>IF(('bg (1)'!L93)&lt;1, "1", ('bg (1)'!L93))</f>
        <v>#VALUE!</v>
      </c>
      <c r="M92" s="7" t="e">
        <f>IF(('bg (1)'!M93)&lt;1, "1", ('bg (1)'!M93))</f>
        <v>#VALUE!</v>
      </c>
      <c r="N92" s="7" t="e">
        <f>IF(('bg (1)'!N93)&lt;1, "1", ('bg (1)'!N93))</f>
        <v>#VALUE!</v>
      </c>
    </row>
    <row r="93" spans="1:14" ht="16.5" customHeight="1" x14ac:dyDescent="0.2">
      <c r="A93" s="7">
        <v>88</v>
      </c>
      <c r="B93" s="8" t="str">
        <f>'bg (1)'!B94</f>
        <v>HARS</v>
      </c>
      <c r="C93" s="7" t="e">
        <f>IF(('bg (1)'!C94)&lt;1, "1", ('bg (1)'!C94))</f>
        <v>#VALUE!</v>
      </c>
      <c r="D93" s="7" t="e">
        <f>IF(('bg (1)'!D94)&lt;1, "1", ('bg (1)'!D94))</f>
        <v>#VALUE!</v>
      </c>
      <c r="E93" s="7" t="e">
        <f>IF(('bg (1)'!E94)&lt;1, "1", ('bg (1)'!E94))</f>
        <v>#VALUE!</v>
      </c>
      <c r="F93" s="7" t="e">
        <f>IF(('bg (1)'!F94)&lt;1, "1", ('bg (1)'!F94))</f>
        <v>#VALUE!</v>
      </c>
      <c r="G93" s="7" t="e">
        <f>IF(('bg (1)'!G94)&lt;1, "1", ('bg (1)'!G94))</f>
        <v>#VALUE!</v>
      </c>
      <c r="H93" s="7" t="e">
        <f>IF(('bg (1)'!H94)&lt;1, "1", ('bg (1)'!H94))</f>
        <v>#VALUE!</v>
      </c>
      <c r="I93" s="7" t="e">
        <f>IF(('bg (1)'!I94)&lt;1, "1", ('bg (1)'!I94))</f>
        <v>#VALUE!</v>
      </c>
      <c r="J93" s="7" t="e">
        <f>IF(('bg (1)'!J94)&lt;1, "1", ('bg (1)'!J94))</f>
        <v>#VALUE!</v>
      </c>
      <c r="K93" s="7" t="e">
        <f>IF(('bg (1)'!K94)&lt;1, "1", ('bg (1)'!K94))</f>
        <v>#VALUE!</v>
      </c>
      <c r="L93" s="7" t="e">
        <f>IF(('bg (1)'!L94)&lt;1, "1", ('bg (1)'!L94))</f>
        <v>#VALUE!</v>
      </c>
      <c r="M93" s="7" t="e">
        <f>IF(('bg (1)'!M94)&lt;1, "1", ('bg (1)'!M94))</f>
        <v>#VALUE!</v>
      </c>
      <c r="N93" s="7" t="e">
        <f>IF(('bg (1)'!N94)&lt;1, "1", ('bg (1)'!N94))</f>
        <v>#VALUE!</v>
      </c>
    </row>
    <row r="94" spans="1:14" ht="16.5" customHeight="1" x14ac:dyDescent="0.2">
      <c r="A94" s="7">
        <v>89</v>
      </c>
      <c r="B94" s="8" t="str">
        <f>'bg (1)'!B95</f>
        <v>HIC1</v>
      </c>
      <c r="C94" s="7" t="e">
        <f>IF(('bg (1)'!C95)&lt;1, "1", ('bg (1)'!C95))</f>
        <v>#VALUE!</v>
      </c>
      <c r="D94" s="7" t="e">
        <f>IF(('bg (1)'!D95)&lt;1, "1", ('bg (1)'!D95))</f>
        <v>#VALUE!</v>
      </c>
      <c r="E94" s="7" t="e">
        <f>IF(('bg (1)'!E95)&lt;1, "1", ('bg (1)'!E95))</f>
        <v>#VALUE!</v>
      </c>
      <c r="F94" s="7" t="e">
        <f>IF(('bg (1)'!F95)&lt;1, "1", ('bg (1)'!F95))</f>
        <v>#VALUE!</v>
      </c>
      <c r="G94" s="7" t="e">
        <f>IF(('bg (1)'!G95)&lt;1, "1", ('bg (1)'!G95))</f>
        <v>#VALUE!</v>
      </c>
      <c r="H94" s="7" t="e">
        <f>IF(('bg (1)'!H95)&lt;1, "1", ('bg (1)'!H95))</f>
        <v>#VALUE!</v>
      </c>
      <c r="I94" s="7" t="e">
        <f>IF(('bg (1)'!I95)&lt;1, "1", ('bg (1)'!I95))</f>
        <v>#VALUE!</v>
      </c>
      <c r="J94" s="7" t="e">
        <f>IF(('bg (1)'!J95)&lt;1, "1", ('bg (1)'!J95))</f>
        <v>#VALUE!</v>
      </c>
      <c r="K94" s="7" t="e">
        <f>IF(('bg (1)'!K95)&lt;1, "1", ('bg (1)'!K95))</f>
        <v>#VALUE!</v>
      </c>
      <c r="L94" s="7" t="e">
        <f>IF(('bg (1)'!L95)&lt;1, "1", ('bg (1)'!L95))</f>
        <v>#VALUE!</v>
      </c>
      <c r="M94" s="7" t="e">
        <f>IF(('bg (1)'!M95)&lt;1, "1", ('bg (1)'!M95))</f>
        <v>#VALUE!</v>
      </c>
      <c r="N94" s="7" t="e">
        <f>IF(('bg (1)'!N95)&lt;1, "1", ('bg (1)'!N95))</f>
        <v>#VALUE!</v>
      </c>
    </row>
    <row r="95" spans="1:14" ht="16.5" customHeight="1" x14ac:dyDescent="0.2">
      <c r="A95" s="7">
        <v>90</v>
      </c>
      <c r="B95" s="8" t="str">
        <f>'bg (1)'!B96</f>
        <v>HIP55</v>
      </c>
      <c r="C95" s="7" t="e">
        <f>IF(('bg (1)'!C96)&lt;1, "1", ('bg (1)'!C96))</f>
        <v>#VALUE!</v>
      </c>
      <c r="D95" s="7" t="e">
        <f>IF(('bg (1)'!D96)&lt;1, "1", ('bg (1)'!D96))</f>
        <v>#VALUE!</v>
      </c>
      <c r="E95" s="7" t="e">
        <f>IF(('bg (1)'!E96)&lt;1, "1", ('bg (1)'!E96))</f>
        <v>#VALUE!</v>
      </c>
      <c r="F95" s="7" t="e">
        <f>IF(('bg (1)'!F96)&lt;1, "1", ('bg (1)'!F96))</f>
        <v>#VALUE!</v>
      </c>
      <c r="G95" s="7" t="e">
        <f>IF(('bg (1)'!G96)&lt;1, "1", ('bg (1)'!G96))</f>
        <v>#VALUE!</v>
      </c>
      <c r="H95" s="7" t="e">
        <f>IF(('bg (1)'!H96)&lt;1, "1", ('bg (1)'!H96))</f>
        <v>#VALUE!</v>
      </c>
      <c r="I95" s="7" t="e">
        <f>IF(('bg (1)'!I96)&lt;1, "1", ('bg (1)'!I96))</f>
        <v>#VALUE!</v>
      </c>
      <c r="J95" s="7" t="e">
        <f>IF(('bg (1)'!J96)&lt;1, "1", ('bg (1)'!J96))</f>
        <v>#VALUE!</v>
      </c>
      <c r="K95" s="7" t="e">
        <f>IF(('bg (1)'!K96)&lt;1, "1", ('bg (1)'!K96))</f>
        <v>#VALUE!</v>
      </c>
      <c r="L95" s="7" t="e">
        <f>IF(('bg (1)'!L96)&lt;1, "1", ('bg (1)'!L96))</f>
        <v>#VALUE!</v>
      </c>
      <c r="M95" s="7" t="e">
        <f>IF(('bg (1)'!M96)&lt;1, "1", ('bg (1)'!M96))</f>
        <v>#VALUE!</v>
      </c>
      <c r="N95" s="7" t="e">
        <f>IF(('bg (1)'!N96)&lt;1, "1", ('bg (1)'!N96))</f>
        <v>#VALUE!</v>
      </c>
    </row>
    <row r="96" spans="1:14" ht="16.5" customHeight="1" x14ac:dyDescent="0.2">
      <c r="A96" s="7">
        <v>91</v>
      </c>
      <c r="B96" s="8" t="str">
        <f>'bg (1)'!B97</f>
        <v>H1F0</v>
      </c>
      <c r="C96" s="7" t="e">
        <f>IF(('bg (1)'!C97)&lt;1, "1", ('bg (1)'!C97))</f>
        <v>#VALUE!</v>
      </c>
      <c r="D96" s="7" t="e">
        <f>IF(('bg (1)'!D97)&lt;1, "1", ('bg (1)'!D97))</f>
        <v>#VALUE!</v>
      </c>
      <c r="E96" s="7" t="e">
        <f>IF(('bg (1)'!E97)&lt;1, "1", ('bg (1)'!E97))</f>
        <v>#VALUE!</v>
      </c>
      <c r="F96" s="7" t="e">
        <f>IF(('bg (1)'!F97)&lt;1, "1", ('bg (1)'!F97))</f>
        <v>#VALUE!</v>
      </c>
      <c r="G96" s="7" t="e">
        <f>IF(('bg (1)'!G97)&lt;1, "1", ('bg (1)'!G97))</f>
        <v>#VALUE!</v>
      </c>
      <c r="H96" s="7" t="e">
        <f>IF(('bg (1)'!H97)&lt;1, "1", ('bg (1)'!H97))</f>
        <v>#VALUE!</v>
      </c>
      <c r="I96" s="7" t="e">
        <f>IF(('bg (1)'!I97)&lt;1, "1", ('bg (1)'!I97))</f>
        <v>#VALUE!</v>
      </c>
      <c r="J96" s="7" t="e">
        <f>IF(('bg (1)'!J97)&lt;1, "1", ('bg (1)'!J97))</f>
        <v>#VALUE!</v>
      </c>
      <c r="K96" s="7" t="e">
        <f>IF(('bg (1)'!K97)&lt;1, "1", ('bg (1)'!K97))</f>
        <v>#VALUE!</v>
      </c>
      <c r="L96" s="7" t="e">
        <f>IF(('bg (1)'!L97)&lt;1, "1", ('bg (1)'!L97))</f>
        <v>#VALUE!</v>
      </c>
      <c r="M96" s="7" t="e">
        <f>IF(('bg (1)'!M97)&lt;1, "1", ('bg (1)'!M97))</f>
        <v>#VALUE!</v>
      </c>
      <c r="N96" s="7" t="e">
        <f>IF(('bg (1)'!N97)&lt;1, "1", ('bg (1)'!N97))</f>
        <v>#VALUE!</v>
      </c>
    </row>
    <row r="97" spans="1:14" ht="16.5" customHeight="1" x14ac:dyDescent="0.2">
      <c r="A97" s="7">
        <v>92</v>
      </c>
      <c r="B97" s="8" t="str">
        <f>'bg (1)'!B98</f>
        <v>HIST1H1B</v>
      </c>
      <c r="C97" s="7" t="e">
        <f>IF(('bg (1)'!C98)&lt;1, "1", ('bg (1)'!C98))</f>
        <v>#VALUE!</v>
      </c>
      <c r="D97" s="7" t="e">
        <f>IF(('bg (1)'!D98)&lt;1, "1", ('bg (1)'!D98))</f>
        <v>#VALUE!</v>
      </c>
      <c r="E97" s="7" t="e">
        <f>IF(('bg (1)'!E98)&lt;1, "1", ('bg (1)'!E98))</f>
        <v>#VALUE!</v>
      </c>
      <c r="F97" s="7" t="e">
        <f>IF(('bg (1)'!F98)&lt;1, "1", ('bg (1)'!F98))</f>
        <v>#VALUE!</v>
      </c>
      <c r="G97" s="7" t="e">
        <f>IF(('bg (1)'!G98)&lt;1, "1", ('bg (1)'!G98))</f>
        <v>#VALUE!</v>
      </c>
      <c r="H97" s="7" t="e">
        <f>IF(('bg (1)'!H98)&lt;1, "1", ('bg (1)'!H98))</f>
        <v>#VALUE!</v>
      </c>
      <c r="I97" s="7" t="e">
        <f>IF(('bg (1)'!I98)&lt;1, "1", ('bg (1)'!I98))</f>
        <v>#VALUE!</v>
      </c>
      <c r="J97" s="7" t="e">
        <f>IF(('bg (1)'!J98)&lt;1, "1", ('bg (1)'!J98))</f>
        <v>#VALUE!</v>
      </c>
      <c r="K97" s="7" t="e">
        <f>IF(('bg (1)'!K98)&lt;1, "1", ('bg (1)'!K98))</f>
        <v>#VALUE!</v>
      </c>
      <c r="L97" s="7" t="e">
        <f>IF(('bg (1)'!L98)&lt;1, "1", ('bg (1)'!L98))</f>
        <v>#VALUE!</v>
      </c>
      <c r="M97" s="7" t="e">
        <f>IF(('bg (1)'!M98)&lt;1, "1", ('bg (1)'!M98))</f>
        <v>#VALUE!</v>
      </c>
      <c r="N97" s="7" t="e">
        <f>IF(('bg (1)'!N98)&lt;1, "1", ('bg (1)'!N98))</f>
        <v>#VALUE!</v>
      </c>
    </row>
    <row r="98" spans="1:14" ht="16.5" customHeight="1" x14ac:dyDescent="0.2">
      <c r="A98" s="7">
        <v>93</v>
      </c>
      <c r="B98" s="8" t="str">
        <f>'bg (1)'!B99</f>
        <v>HIVEP2</v>
      </c>
      <c r="C98" s="7" t="e">
        <f>IF(('bg (1)'!C99)&lt;1, "1", ('bg (1)'!C99))</f>
        <v>#VALUE!</v>
      </c>
      <c r="D98" s="7" t="e">
        <f>IF(('bg (1)'!D99)&lt;1, "1", ('bg (1)'!D99))</f>
        <v>#VALUE!</v>
      </c>
      <c r="E98" s="7" t="e">
        <f>IF(('bg (1)'!E99)&lt;1, "1", ('bg (1)'!E99))</f>
        <v>#VALUE!</v>
      </c>
      <c r="F98" s="7" t="e">
        <f>IF(('bg (1)'!F99)&lt;1, "1", ('bg (1)'!F99))</f>
        <v>#VALUE!</v>
      </c>
      <c r="G98" s="7" t="e">
        <f>IF(('bg (1)'!G99)&lt;1, "1", ('bg (1)'!G99))</f>
        <v>#VALUE!</v>
      </c>
      <c r="H98" s="7" t="e">
        <f>IF(('bg (1)'!H99)&lt;1, "1", ('bg (1)'!H99))</f>
        <v>#VALUE!</v>
      </c>
      <c r="I98" s="7" t="e">
        <f>IF(('bg (1)'!I99)&lt;1, "1", ('bg (1)'!I99))</f>
        <v>#VALUE!</v>
      </c>
      <c r="J98" s="7" t="e">
        <f>IF(('bg (1)'!J99)&lt;1, "1", ('bg (1)'!J99))</f>
        <v>#VALUE!</v>
      </c>
      <c r="K98" s="7" t="e">
        <f>IF(('bg (1)'!K99)&lt;1, "1", ('bg (1)'!K99))</f>
        <v>#VALUE!</v>
      </c>
      <c r="L98" s="7" t="e">
        <f>IF(('bg (1)'!L99)&lt;1, "1", ('bg (1)'!L99))</f>
        <v>#VALUE!</v>
      </c>
      <c r="M98" s="7" t="e">
        <f>IF(('bg (1)'!M99)&lt;1, "1", ('bg (1)'!M99))</f>
        <v>#VALUE!</v>
      </c>
      <c r="N98" s="7" t="e">
        <f>IF(('bg (1)'!N99)&lt;1, "1", ('bg (1)'!N99))</f>
        <v>#VALUE!</v>
      </c>
    </row>
    <row r="99" spans="1:14" ht="16.5" customHeight="1" x14ac:dyDescent="0.2">
      <c r="A99" s="7">
        <v>94</v>
      </c>
      <c r="B99" s="8" t="str">
        <f>'bg (1)'!B100</f>
        <v>hnRNP K</v>
      </c>
      <c r="C99" s="7" t="e">
        <f>IF(('bg (1)'!C100)&lt;1, "1", ('bg (1)'!C100))</f>
        <v>#VALUE!</v>
      </c>
      <c r="D99" s="7" t="e">
        <f>IF(('bg (1)'!D100)&lt;1, "1", ('bg (1)'!D100))</f>
        <v>#VALUE!</v>
      </c>
      <c r="E99" s="7" t="e">
        <f>IF(('bg (1)'!E100)&lt;1, "1", ('bg (1)'!E100))</f>
        <v>#VALUE!</v>
      </c>
      <c r="F99" s="7" t="e">
        <f>IF(('bg (1)'!F100)&lt;1, "1", ('bg (1)'!F100))</f>
        <v>#VALUE!</v>
      </c>
      <c r="G99" s="7" t="e">
        <f>IF(('bg (1)'!G100)&lt;1, "1", ('bg (1)'!G100))</f>
        <v>#VALUE!</v>
      </c>
      <c r="H99" s="7" t="e">
        <f>IF(('bg (1)'!H100)&lt;1, "1", ('bg (1)'!H100))</f>
        <v>#VALUE!</v>
      </c>
      <c r="I99" s="7" t="e">
        <f>IF(('bg (1)'!I100)&lt;1, "1", ('bg (1)'!I100))</f>
        <v>#VALUE!</v>
      </c>
      <c r="J99" s="7" t="e">
        <f>IF(('bg (1)'!J100)&lt;1, "1", ('bg (1)'!J100))</f>
        <v>#VALUE!</v>
      </c>
      <c r="K99" s="7" t="e">
        <f>IF(('bg (1)'!K100)&lt;1, "1", ('bg (1)'!K100))</f>
        <v>#VALUE!</v>
      </c>
      <c r="L99" s="7" t="e">
        <f>IF(('bg (1)'!L100)&lt;1, "1", ('bg (1)'!L100))</f>
        <v>#VALUE!</v>
      </c>
      <c r="M99" s="7" t="e">
        <f>IF(('bg (1)'!M100)&lt;1, "1", ('bg (1)'!M100))</f>
        <v>#VALUE!</v>
      </c>
      <c r="N99" s="7" t="e">
        <f>IF(('bg (1)'!N100)&lt;1, "1", ('bg (1)'!N100))</f>
        <v>#VALUE!</v>
      </c>
    </row>
    <row r="100" spans="1:14" ht="16.5" customHeight="1" x14ac:dyDescent="0.2">
      <c r="A100" s="7">
        <v>95</v>
      </c>
      <c r="B100" s="8" t="str">
        <f>'bg (1)'!B101</f>
        <v>hnRNP R</v>
      </c>
      <c r="C100" s="7" t="e">
        <f>IF(('bg (1)'!C101)&lt;1, "1", ('bg (1)'!C101))</f>
        <v>#VALUE!</v>
      </c>
      <c r="D100" s="7" t="e">
        <f>IF(('bg (1)'!D101)&lt;1, "1", ('bg (1)'!D101))</f>
        <v>#VALUE!</v>
      </c>
      <c r="E100" s="7" t="e">
        <f>IF(('bg (1)'!E101)&lt;1, "1", ('bg (1)'!E101))</f>
        <v>#VALUE!</v>
      </c>
      <c r="F100" s="7" t="e">
        <f>IF(('bg (1)'!F101)&lt;1, "1", ('bg (1)'!F101))</f>
        <v>#VALUE!</v>
      </c>
      <c r="G100" s="7" t="e">
        <f>IF(('bg (1)'!G101)&lt;1, "1", ('bg (1)'!G101))</f>
        <v>#VALUE!</v>
      </c>
      <c r="H100" s="7" t="e">
        <f>IF(('bg (1)'!H101)&lt;1, "1", ('bg (1)'!H101))</f>
        <v>#VALUE!</v>
      </c>
      <c r="I100" s="7" t="e">
        <f>IF(('bg (1)'!I101)&lt;1, "1", ('bg (1)'!I101))</f>
        <v>#VALUE!</v>
      </c>
      <c r="J100" s="7" t="e">
        <f>IF(('bg (1)'!J101)&lt;1, "1", ('bg (1)'!J101))</f>
        <v>#VALUE!</v>
      </c>
      <c r="K100" s="7" t="e">
        <f>IF(('bg (1)'!K101)&lt;1, "1", ('bg (1)'!K101))</f>
        <v>#VALUE!</v>
      </c>
      <c r="L100" s="7" t="e">
        <f>IF(('bg (1)'!L101)&lt;1, "1", ('bg (1)'!L101))</f>
        <v>#VALUE!</v>
      </c>
      <c r="M100" s="7" t="e">
        <f>IF(('bg (1)'!M101)&lt;1, "1", ('bg (1)'!M101))</f>
        <v>#VALUE!</v>
      </c>
      <c r="N100" s="7" t="e">
        <f>IF(('bg (1)'!N101)&lt;1, "1", ('bg (1)'!N101))</f>
        <v>#VALUE!</v>
      </c>
    </row>
    <row r="101" spans="1:14" ht="16.5" customHeight="1" x14ac:dyDescent="0.2">
      <c r="A101" s="7">
        <v>96</v>
      </c>
      <c r="B101" s="8" t="str">
        <f>'bg (1)'!B102</f>
        <v>HNRNPUL2</v>
      </c>
      <c r="C101" s="7" t="e">
        <f>IF(('bg (1)'!C102)&lt;1, "1", ('bg (1)'!C102))</f>
        <v>#VALUE!</v>
      </c>
      <c r="D101" s="7" t="e">
        <f>IF(('bg (1)'!D102)&lt;1, "1", ('bg (1)'!D102))</f>
        <v>#VALUE!</v>
      </c>
      <c r="E101" s="7" t="e">
        <f>IF(('bg (1)'!E102)&lt;1, "1", ('bg (1)'!E102))</f>
        <v>#VALUE!</v>
      </c>
      <c r="F101" s="7" t="e">
        <f>IF(('bg (1)'!F102)&lt;1, "1", ('bg (1)'!F102))</f>
        <v>#VALUE!</v>
      </c>
      <c r="G101" s="7" t="e">
        <f>IF(('bg (1)'!G102)&lt;1, "1", ('bg (1)'!G102))</f>
        <v>#VALUE!</v>
      </c>
      <c r="H101" s="7" t="e">
        <f>IF(('bg (1)'!H102)&lt;1, "1", ('bg (1)'!H102))</f>
        <v>#VALUE!</v>
      </c>
      <c r="I101" s="7" t="e">
        <f>IF(('bg (1)'!I102)&lt;1, "1", ('bg (1)'!I102))</f>
        <v>#VALUE!</v>
      </c>
      <c r="J101" s="7" t="e">
        <f>IF(('bg (1)'!J102)&lt;1, "1", ('bg (1)'!J102))</f>
        <v>#VALUE!</v>
      </c>
      <c r="K101" s="7" t="e">
        <f>IF(('bg (1)'!K102)&lt;1, "1", ('bg (1)'!K102))</f>
        <v>#VALUE!</v>
      </c>
      <c r="L101" s="7" t="e">
        <f>IF(('bg (1)'!L102)&lt;1, "1", ('bg (1)'!L102))</f>
        <v>#VALUE!</v>
      </c>
      <c r="M101" s="7" t="e">
        <f>IF(('bg (1)'!M102)&lt;1, "1", ('bg (1)'!M102))</f>
        <v>#VALUE!</v>
      </c>
      <c r="N101" s="7" t="e">
        <f>IF(('bg (1)'!N102)&lt;1, "1", ('bg (1)'!N102))</f>
        <v>#VALUE!</v>
      </c>
    </row>
    <row r="102" spans="1:14" ht="16.5" customHeight="1" x14ac:dyDescent="0.2">
      <c r="A102" s="7">
        <v>97</v>
      </c>
      <c r="B102" s="8" t="str">
        <f>'bg (1)'!B103</f>
        <v xml:space="preserve">HNRPA3 </v>
      </c>
      <c r="C102" s="7" t="e">
        <f>IF(('bg (1)'!C103)&lt;1, "1", ('bg (1)'!C103))</f>
        <v>#VALUE!</v>
      </c>
      <c r="D102" s="7" t="e">
        <f>IF(('bg (1)'!D103)&lt;1, "1", ('bg (1)'!D103))</f>
        <v>#VALUE!</v>
      </c>
      <c r="E102" s="7" t="e">
        <f>IF(('bg (1)'!E103)&lt;1, "1", ('bg (1)'!E103))</f>
        <v>#VALUE!</v>
      </c>
      <c r="F102" s="7" t="e">
        <f>IF(('bg (1)'!F103)&lt;1, "1", ('bg (1)'!F103))</f>
        <v>#VALUE!</v>
      </c>
      <c r="G102" s="7" t="e">
        <f>IF(('bg (1)'!G103)&lt;1, "1", ('bg (1)'!G103))</f>
        <v>#VALUE!</v>
      </c>
      <c r="H102" s="7" t="e">
        <f>IF(('bg (1)'!H103)&lt;1, "1", ('bg (1)'!H103))</f>
        <v>#VALUE!</v>
      </c>
      <c r="I102" s="7" t="e">
        <f>IF(('bg (1)'!I103)&lt;1, "1", ('bg (1)'!I103))</f>
        <v>#VALUE!</v>
      </c>
      <c r="J102" s="7" t="e">
        <f>IF(('bg (1)'!J103)&lt;1, "1", ('bg (1)'!J103))</f>
        <v>#VALUE!</v>
      </c>
      <c r="K102" s="7" t="e">
        <f>IF(('bg (1)'!K103)&lt;1, "1", ('bg (1)'!K103))</f>
        <v>#VALUE!</v>
      </c>
      <c r="L102" s="7" t="e">
        <f>IF(('bg (1)'!L103)&lt;1, "1", ('bg (1)'!L103))</f>
        <v>#VALUE!</v>
      </c>
      <c r="M102" s="7" t="e">
        <f>IF(('bg (1)'!M103)&lt;1, "1", ('bg (1)'!M103))</f>
        <v>#VALUE!</v>
      </c>
      <c r="N102" s="7" t="e">
        <f>IF(('bg (1)'!N103)&lt;1, "1", ('bg (1)'!N103))</f>
        <v>#VALUE!</v>
      </c>
    </row>
    <row r="103" spans="1:14" ht="16.5" customHeight="1" x14ac:dyDescent="0.2">
      <c r="A103" s="7">
        <v>98</v>
      </c>
      <c r="B103" s="8" t="str">
        <f>'bg (1)'!B104</f>
        <v>HP1 g</v>
      </c>
      <c r="C103" s="7" t="e">
        <f>IF(('bg (1)'!C104)&lt;1, "1", ('bg (1)'!C104))</f>
        <v>#VALUE!</v>
      </c>
      <c r="D103" s="7" t="e">
        <f>IF(('bg (1)'!D104)&lt;1, "1", ('bg (1)'!D104))</f>
        <v>#VALUE!</v>
      </c>
      <c r="E103" s="7" t="e">
        <f>IF(('bg (1)'!E104)&lt;1, "1", ('bg (1)'!E104))</f>
        <v>#VALUE!</v>
      </c>
      <c r="F103" s="7" t="e">
        <f>IF(('bg (1)'!F104)&lt;1, "1", ('bg (1)'!F104))</f>
        <v>#VALUE!</v>
      </c>
      <c r="G103" s="7" t="e">
        <f>IF(('bg (1)'!G104)&lt;1, "1", ('bg (1)'!G104))</f>
        <v>#VALUE!</v>
      </c>
      <c r="H103" s="7" t="e">
        <f>IF(('bg (1)'!H104)&lt;1, "1", ('bg (1)'!H104))</f>
        <v>#VALUE!</v>
      </c>
      <c r="I103" s="7" t="e">
        <f>IF(('bg (1)'!I104)&lt;1, "1", ('bg (1)'!I104))</f>
        <v>#VALUE!</v>
      </c>
      <c r="J103" s="7" t="e">
        <f>IF(('bg (1)'!J104)&lt;1, "1", ('bg (1)'!J104))</f>
        <v>#VALUE!</v>
      </c>
      <c r="K103" s="7" t="e">
        <f>IF(('bg (1)'!K104)&lt;1, "1", ('bg (1)'!K104))</f>
        <v>#VALUE!</v>
      </c>
      <c r="L103" s="7" t="e">
        <f>IF(('bg (1)'!L104)&lt;1, "1", ('bg (1)'!L104))</f>
        <v>#VALUE!</v>
      </c>
      <c r="M103" s="7" t="e">
        <f>IF(('bg (1)'!M104)&lt;1, "1", ('bg (1)'!M104))</f>
        <v>#VALUE!</v>
      </c>
      <c r="N103" s="7" t="e">
        <f>IF(('bg (1)'!N104)&lt;1, "1", ('bg (1)'!N104))</f>
        <v>#VALUE!</v>
      </c>
    </row>
    <row r="104" spans="1:14" ht="16.5" customHeight="1" x14ac:dyDescent="0.2">
      <c r="A104" s="7">
        <v>99</v>
      </c>
      <c r="B104" s="8" t="str">
        <f>'bg (1)'!B105</f>
        <v>Importin 7</v>
      </c>
      <c r="C104" s="7" t="e">
        <f>IF(('bg (1)'!C105)&lt;1, "1", ('bg (1)'!C105))</f>
        <v>#VALUE!</v>
      </c>
      <c r="D104" s="7" t="e">
        <f>IF(('bg (1)'!D105)&lt;1, "1", ('bg (1)'!D105))</f>
        <v>#VALUE!</v>
      </c>
      <c r="E104" s="7" t="e">
        <f>IF(('bg (1)'!E105)&lt;1, "1", ('bg (1)'!E105))</f>
        <v>#VALUE!</v>
      </c>
      <c r="F104" s="7" t="e">
        <f>IF(('bg (1)'!F105)&lt;1, "1", ('bg (1)'!F105))</f>
        <v>#VALUE!</v>
      </c>
      <c r="G104" s="7" t="e">
        <f>IF(('bg (1)'!G105)&lt;1, "1", ('bg (1)'!G105))</f>
        <v>#VALUE!</v>
      </c>
      <c r="H104" s="7" t="e">
        <f>IF(('bg (1)'!H105)&lt;1, "1", ('bg (1)'!H105))</f>
        <v>#VALUE!</v>
      </c>
      <c r="I104" s="7" t="e">
        <f>IF(('bg (1)'!I105)&lt;1, "1", ('bg (1)'!I105))</f>
        <v>#VALUE!</v>
      </c>
      <c r="J104" s="7" t="e">
        <f>IF(('bg (1)'!J105)&lt;1, "1", ('bg (1)'!J105))</f>
        <v>#VALUE!</v>
      </c>
      <c r="K104" s="7" t="e">
        <f>IF(('bg (1)'!K105)&lt;1, "1", ('bg (1)'!K105))</f>
        <v>#VALUE!</v>
      </c>
      <c r="L104" s="7" t="e">
        <f>IF(('bg (1)'!L105)&lt;1, "1", ('bg (1)'!L105))</f>
        <v>#VALUE!</v>
      </c>
      <c r="M104" s="7" t="e">
        <f>IF(('bg (1)'!M105)&lt;1, "1", ('bg (1)'!M105))</f>
        <v>#VALUE!</v>
      </c>
      <c r="N104" s="7" t="e">
        <f>IF(('bg (1)'!N105)&lt;1, "1", ('bg (1)'!N105))</f>
        <v>#VALUE!</v>
      </c>
    </row>
    <row r="105" spans="1:14" ht="16.5" customHeight="1" x14ac:dyDescent="0.2">
      <c r="A105" s="7">
        <v>100</v>
      </c>
      <c r="B105" s="8" t="str">
        <f>'bg (1)'!B106</f>
        <v>Involucrin</v>
      </c>
      <c r="C105" s="7" t="e">
        <f>IF(('bg (1)'!C106)&lt;1, "1", ('bg (1)'!C106))</f>
        <v>#VALUE!</v>
      </c>
      <c r="D105" s="7" t="e">
        <f>IF(('bg (1)'!D106)&lt;1, "1", ('bg (1)'!D106))</f>
        <v>#VALUE!</v>
      </c>
      <c r="E105" s="7" t="e">
        <f>IF(('bg (1)'!E106)&lt;1, "1", ('bg (1)'!E106))</f>
        <v>#VALUE!</v>
      </c>
      <c r="F105" s="7" t="e">
        <f>IF(('bg (1)'!F106)&lt;1, "1", ('bg (1)'!F106))</f>
        <v>#VALUE!</v>
      </c>
      <c r="G105" s="7" t="e">
        <f>IF(('bg (1)'!G106)&lt;1, "1", ('bg (1)'!G106))</f>
        <v>#VALUE!</v>
      </c>
      <c r="H105" s="7" t="e">
        <f>IF(('bg (1)'!H106)&lt;1, "1", ('bg (1)'!H106))</f>
        <v>#VALUE!</v>
      </c>
      <c r="I105" s="7" t="e">
        <f>IF(('bg (1)'!I106)&lt;1, "1", ('bg (1)'!I106))</f>
        <v>#VALUE!</v>
      </c>
      <c r="J105" s="7" t="e">
        <f>IF(('bg (1)'!J106)&lt;1, "1", ('bg (1)'!J106))</f>
        <v>#VALUE!</v>
      </c>
      <c r="K105" s="7" t="e">
        <f>IF(('bg (1)'!K106)&lt;1, "1", ('bg (1)'!K106))</f>
        <v>#VALUE!</v>
      </c>
      <c r="L105" s="7" t="e">
        <f>IF(('bg (1)'!L106)&lt;1, "1", ('bg (1)'!L106))</f>
        <v>#VALUE!</v>
      </c>
      <c r="M105" s="7" t="e">
        <f>IF(('bg (1)'!M106)&lt;1, "1", ('bg (1)'!M106))</f>
        <v>#VALUE!</v>
      </c>
      <c r="N105" s="7" t="e">
        <f>IF(('bg (1)'!N106)&lt;1, "1", ('bg (1)'!N106))</f>
        <v>#VALUE!</v>
      </c>
    </row>
    <row r="106" spans="1:14" ht="16.5" customHeight="1" x14ac:dyDescent="0.2">
      <c r="A106" s="7">
        <v>101</v>
      </c>
      <c r="B106" s="8" t="str">
        <f>'bg (1)'!B107</f>
        <v>ISLR</v>
      </c>
      <c r="C106" s="7" t="e">
        <f>IF(('bg (1)'!C107)&lt;1, "1", ('bg (1)'!C107))</f>
        <v>#VALUE!</v>
      </c>
      <c r="D106" s="7" t="e">
        <f>IF(('bg (1)'!D107)&lt;1, "1", ('bg (1)'!D107))</f>
        <v>#VALUE!</v>
      </c>
      <c r="E106" s="7" t="e">
        <f>IF(('bg (1)'!E107)&lt;1, "1", ('bg (1)'!E107))</f>
        <v>#VALUE!</v>
      </c>
      <c r="F106" s="7" t="e">
        <f>IF(('bg (1)'!F107)&lt;1, "1", ('bg (1)'!F107))</f>
        <v>#VALUE!</v>
      </c>
      <c r="G106" s="7" t="e">
        <f>IF(('bg (1)'!G107)&lt;1, "1", ('bg (1)'!G107))</f>
        <v>#VALUE!</v>
      </c>
      <c r="H106" s="7" t="e">
        <f>IF(('bg (1)'!H107)&lt;1, "1", ('bg (1)'!H107))</f>
        <v>#VALUE!</v>
      </c>
      <c r="I106" s="7" t="e">
        <f>IF(('bg (1)'!I107)&lt;1, "1", ('bg (1)'!I107))</f>
        <v>#VALUE!</v>
      </c>
      <c r="J106" s="7" t="e">
        <f>IF(('bg (1)'!J107)&lt;1, "1", ('bg (1)'!J107))</f>
        <v>#VALUE!</v>
      </c>
      <c r="K106" s="7" t="e">
        <f>IF(('bg (1)'!K107)&lt;1, "1", ('bg (1)'!K107))</f>
        <v>#VALUE!</v>
      </c>
      <c r="L106" s="7" t="e">
        <f>IF(('bg (1)'!L107)&lt;1, "1", ('bg (1)'!L107))</f>
        <v>#VALUE!</v>
      </c>
      <c r="M106" s="7" t="e">
        <f>IF(('bg (1)'!M107)&lt;1, "1", ('bg (1)'!M107))</f>
        <v>#VALUE!</v>
      </c>
      <c r="N106" s="7" t="e">
        <f>IF(('bg (1)'!N107)&lt;1, "1", ('bg (1)'!N107))</f>
        <v>#VALUE!</v>
      </c>
    </row>
    <row r="107" spans="1:14" ht="16.5" customHeight="1" x14ac:dyDescent="0.2">
      <c r="A107" s="7">
        <v>102</v>
      </c>
      <c r="B107" s="8" t="str">
        <f>'bg (1)'!B108</f>
        <v>ITPR2</v>
      </c>
      <c r="C107" s="7" t="e">
        <f>IF(('bg (1)'!C108)&lt;1, "1", ('bg (1)'!C108))</f>
        <v>#VALUE!</v>
      </c>
      <c r="D107" s="7" t="e">
        <f>IF(('bg (1)'!D108)&lt;1, "1", ('bg (1)'!D108))</f>
        <v>#VALUE!</v>
      </c>
      <c r="E107" s="7" t="e">
        <f>IF(('bg (1)'!E108)&lt;1, "1", ('bg (1)'!E108))</f>
        <v>#VALUE!</v>
      </c>
      <c r="F107" s="7" t="e">
        <f>IF(('bg (1)'!F108)&lt;1, "1", ('bg (1)'!F108))</f>
        <v>#VALUE!</v>
      </c>
      <c r="G107" s="7" t="e">
        <f>IF(('bg (1)'!G108)&lt;1, "1", ('bg (1)'!G108))</f>
        <v>#VALUE!</v>
      </c>
      <c r="H107" s="7" t="e">
        <f>IF(('bg (1)'!H108)&lt;1, "1", ('bg (1)'!H108))</f>
        <v>#VALUE!</v>
      </c>
      <c r="I107" s="7" t="e">
        <f>IF(('bg (1)'!I108)&lt;1, "1", ('bg (1)'!I108))</f>
        <v>#VALUE!</v>
      </c>
      <c r="J107" s="7" t="e">
        <f>IF(('bg (1)'!J108)&lt;1, "1", ('bg (1)'!J108))</f>
        <v>#VALUE!</v>
      </c>
      <c r="K107" s="7" t="e">
        <f>IF(('bg (1)'!K108)&lt;1, "1", ('bg (1)'!K108))</f>
        <v>#VALUE!</v>
      </c>
      <c r="L107" s="7" t="e">
        <f>IF(('bg (1)'!L108)&lt;1, "1", ('bg (1)'!L108))</f>
        <v>#VALUE!</v>
      </c>
      <c r="M107" s="7" t="e">
        <f>IF(('bg (1)'!M108)&lt;1, "1", ('bg (1)'!M108))</f>
        <v>#VALUE!</v>
      </c>
      <c r="N107" s="7" t="e">
        <f>IF(('bg (1)'!N108)&lt;1, "1", ('bg (1)'!N108))</f>
        <v>#VALUE!</v>
      </c>
    </row>
    <row r="108" spans="1:14" ht="16.5" customHeight="1" x14ac:dyDescent="0.2">
      <c r="A108" s="7">
        <v>103</v>
      </c>
      <c r="B108" s="8" t="str">
        <f>'bg (1)'!B109</f>
        <v>ITPR3</v>
      </c>
      <c r="C108" s="7" t="e">
        <f>IF(('bg (1)'!C109)&lt;1, "1", ('bg (1)'!C109))</f>
        <v>#VALUE!</v>
      </c>
      <c r="D108" s="7" t="e">
        <f>IF(('bg (1)'!D109)&lt;1, "1", ('bg (1)'!D109))</f>
        <v>#VALUE!</v>
      </c>
      <c r="E108" s="7" t="e">
        <f>IF(('bg (1)'!E109)&lt;1, "1", ('bg (1)'!E109))</f>
        <v>#VALUE!</v>
      </c>
      <c r="F108" s="7" t="e">
        <f>IF(('bg (1)'!F109)&lt;1, "1", ('bg (1)'!F109))</f>
        <v>#VALUE!</v>
      </c>
      <c r="G108" s="7" t="e">
        <f>IF(('bg (1)'!G109)&lt;1, "1", ('bg (1)'!G109))</f>
        <v>#VALUE!</v>
      </c>
      <c r="H108" s="7" t="e">
        <f>IF(('bg (1)'!H109)&lt;1, "1", ('bg (1)'!H109))</f>
        <v>#VALUE!</v>
      </c>
      <c r="I108" s="7" t="e">
        <f>IF(('bg (1)'!I109)&lt;1, "1", ('bg (1)'!I109))</f>
        <v>#VALUE!</v>
      </c>
      <c r="J108" s="7" t="e">
        <f>IF(('bg (1)'!J109)&lt;1, "1", ('bg (1)'!J109))</f>
        <v>#VALUE!</v>
      </c>
      <c r="K108" s="7" t="e">
        <f>IF(('bg (1)'!K109)&lt;1, "1", ('bg (1)'!K109))</f>
        <v>#VALUE!</v>
      </c>
      <c r="L108" s="7" t="e">
        <f>IF(('bg (1)'!L109)&lt;1, "1", ('bg (1)'!L109))</f>
        <v>#VALUE!</v>
      </c>
      <c r="M108" s="7" t="e">
        <f>IF(('bg (1)'!M109)&lt;1, "1", ('bg (1)'!M109))</f>
        <v>#VALUE!</v>
      </c>
      <c r="N108" s="7" t="e">
        <f>IF(('bg (1)'!N109)&lt;1, "1", ('bg (1)'!N109))</f>
        <v>#VALUE!</v>
      </c>
    </row>
    <row r="109" spans="1:14" ht="16.5" customHeight="1" x14ac:dyDescent="0.2">
      <c r="A109" s="7">
        <v>104</v>
      </c>
      <c r="B109" s="8" t="str">
        <f>'bg (1)'!B110</f>
        <v>KCNAB3</v>
      </c>
      <c r="C109" s="7" t="e">
        <f>IF(('bg (1)'!C110)&lt;1, "1", ('bg (1)'!C110))</f>
        <v>#VALUE!</v>
      </c>
      <c r="D109" s="7" t="e">
        <f>IF(('bg (1)'!D110)&lt;1, "1", ('bg (1)'!D110))</f>
        <v>#VALUE!</v>
      </c>
      <c r="E109" s="7" t="e">
        <f>IF(('bg (1)'!E110)&lt;1, "1", ('bg (1)'!E110))</f>
        <v>#VALUE!</v>
      </c>
      <c r="F109" s="7" t="e">
        <f>IF(('bg (1)'!F110)&lt;1, "1", ('bg (1)'!F110))</f>
        <v>#VALUE!</v>
      </c>
      <c r="G109" s="7" t="e">
        <f>IF(('bg (1)'!G110)&lt;1, "1", ('bg (1)'!G110))</f>
        <v>#VALUE!</v>
      </c>
      <c r="H109" s="7" t="e">
        <f>IF(('bg (1)'!H110)&lt;1, "1", ('bg (1)'!H110))</f>
        <v>#VALUE!</v>
      </c>
      <c r="I109" s="7" t="e">
        <f>IF(('bg (1)'!I110)&lt;1, "1", ('bg (1)'!I110))</f>
        <v>#VALUE!</v>
      </c>
      <c r="J109" s="7" t="e">
        <f>IF(('bg (1)'!J110)&lt;1, "1", ('bg (1)'!J110))</f>
        <v>#VALUE!</v>
      </c>
      <c r="K109" s="7" t="e">
        <f>IF(('bg (1)'!K110)&lt;1, "1", ('bg (1)'!K110))</f>
        <v>#VALUE!</v>
      </c>
      <c r="L109" s="7" t="e">
        <f>IF(('bg (1)'!L110)&lt;1, "1", ('bg (1)'!L110))</f>
        <v>#VALUE!</v>
      </c>
      <c r="M109" s="7" t="e">
        <f>IF(('bg (1)'!M110)&lt;1, "1", ('bg (1)'!M110))</f>
        <v>#VALUE!</v>
      </c>
      <c r="N109" s="7" t="e">
        <f>IF(('bg (1)'!N110)&lt;1, "1", ('bg (1)'!N110))</f>
        <v>#VALUE!</v>
      </c>
    </row>
    <row r="110" spans="1:14" ht="16.5" customHeight="1" x14ac:dyDescent="0.2">
      <c r="A110" s="7">
        <v>105</v>
      </c>
      <c r="B110" s="8" t="str">
        <f>'bg (1)'!B111</f>
        <v>LAMA5</v>
      </c>
      <c r="C110" s="7" t="e">
        <f>IF(('bg (1)'!C111)&lt;1, "1", ('bg (1)'!C111))</f>
        <v>#VALUE!</v>
      </c>
      <c r="D110" s="7" t="e">
        <f>IF(('bg (1)'!D111)&lt;1, "1", ('bg (1)'!D111))</f>
        <v>#VALUE!</v>
      </c>
      <c r="E110" s="7" t="e">
        <f>IF(('bg (1)'!E111)&lt;1, "1", ('bg (1)'!E111))</f>
        <v>#VALUE!</v>
      </c>
      <c r="F110" s="7" t="e">
        <f>IF(('bg (1)'!F111)&lt;1, "1", ('bg (1)'!F111))</f>
        <v>#VALUE!</v>
      </c>
      <c r="G110" s="7" t="e">
        <f>IF(('bg (1)'!G111)&lt;1, "1", ('bg (1)'!G111))</f>
        <v>#VALUE!</v>
      </c>
      <c r="H110" s="7" t="e">
        <f>IF(('bg (1)'!H111)&lt;1, "1", ('bg (1)'!H111))</f>
        <v>#VALUE!</v>
      </c>
      <c r="I110" s="7" t="e">
        <f>IF(('bg (1)'!I111)&lt;1, "1", ('bg (1)'!I111))</f>
        <v>#VALUE!</v>
      </c>
      <c r="J110" s="7" t="e">
        <f>IF(('bg (1)'!J111)&lt;1, "1", ('bg (1)'!J111))</f>
        <v>#VALUE!</v>
      </c>
      <c r="K110" s="7" t="e">
        <f>IF(('bg (1)'!K111)&lt;1, "1", ('bg (1)'!K111))</f>
        <v>#VALUE!</v>
      </c>
      <c r="L110" s="7" t="e">
        <f>IF(('bg (1)'!L111)&lt;1, "1", ('bg (1)'!L111))</f>
        <v>#VALUE!</v>
      </c>
      <c r="M110" s="7" t="e">
        <f>IF(('bg (1)'!M111)&lt;1, "1", ('bg (1)'!M111))</f>
        <v>#VALUE!</v>
      </c>
      <c r="N110" s="7" t="e">
        <f>IF(('bg (1)'!N111)&lt;1, "1", ('bg (1)'!N111))</f>
        <v>#VALUE!</v>
      </c>
    </row>
    <row r="111" spans="1:14" ht="16.5" customHeight="1" x14ac:dyDescent="0.2">
      <c r="A111" s="7">
        <v>106</v>
      </c>
      <c r="B111" s="8" t="str">
        <f>'bg (1)'!B112</f>
        <v>LDB3</v>
      </c>
      <c r="C111" s="7" t="e">
        <f>IF(('bg (1)'!C112)&lt;1, "1", ('bg (1)'!C112))</f>
        <v>#VALUE!</v>
      </c>
      <c r="D111" s="7" t="e">
        <f>IF(('bg (1)'!D112)&lt;1, "1", ('bg (1)'!D112))</f>
        <v>#VALUE!</v>
      </c>
      <c r="E111" s="7" t="e">
        <f>IF(('bg (1)'!E112)&lt;1, "1", ('bg (1)'!E112))</f>
        <v>#VALUE!</v>
      </c>
      <c r="F111" s="7" t="e">
        <f>IF(('bg (1)'!F112)&lt;1, "1", ('bg (1)'!F112))</f>
        <v>#VALUE!</v>
      </c>
      <c r="G111" s="7" t="e">
        <f>IF(('bg (1)'!G112)&lt;1, "1", ('bg (1)'!G112))</f>
        <v>#VALUE!</v>
      </c>
      <c r="H111" s="7" t="e">
        <f>IF(('bg (1)'!H112)&lt;1, "1", ('bg (1)'!H112))</f>
        <v>#VALUE!</v>
      </c>
      <c r="I111" s="7" t="e">
        <f>IF(('bg (1)'!I112)&lt;1, "1", ('bg (1)'!I112))</f>
        <v>#VALUE!</v>
      </c>
      <c r="J111" s="7" t="e">
        <f>IF(('bg (1)'!J112)&lt;1, "1", ('bg (1)'!J112))</f>
        <v>#VALUE!</v>
      </c>
      <c r="K111" s="7" t="e">
        <f>IF(('bg (1)'!K112)&lt;1, "1", ('bg (1)'!K112))</f>
        <v>#VALUE!</v>
      </c>
      <c r="L111" s="7" t="e">
        <f>IF(('bg (1)'!L112)&lt;1, "1", ('bg (1)'!L112))</f>
        <v>#VALUE!</v>
      </c>
      <c r="M111" s="7" t="e">
        <f>IF(('bg (1)'!M112)&lt;1, "1", ('bg (1)'!M112))</f>
        <v>#VALUE!</v>
      </c>
      <c r="N111" s="7" t="e">
        <f>IF(('bg (1)'!N112)&lt;1, "1", ('bg (1)'!N112))</f>
        <v>#VALUE!</v>
      </c>
    </row>
    <row r="112" spans="1:14" ht="16.5" customHeight="1" x14ac:dyDescent="0.2">
      <c r="A112" s="7">
        <v>107</v>
      </c>
      <c r="B112" s="8" t="str">
        <f>'bg (1)'!B113</f>
        <v xml:space="preserve">LHPP </v>
      </c>
      <c r="C112" s="7" t="e">
        <f>IF(('bg (1)'!C113)&lt;1, "1", ('bg (1)'!C113))</f>
        <v>#VALUE!</v>
      </c>
      <c r="D112" s="7" t="e">
        <f>IF(('bg (1)'!D113)&lt;1, "1", ('bg (1)'!D113))</f>
        <v>#VALUE!</v>
      </c>
      <c r="E112" s="7" t="e">
        <f>IF(('bg (1)'!E113)&lt;1, "1", ('bg (1)'!E113))</f>
        <v>#VALUE!</v>
      </c>
      <c r="F112" s="7" t="e">
        <f>IF(('bg (1)'!F113)&lt;1, "1", ('bg (1)'!F113))</f>
        <v>#VALUE!</v>
      </c>
      <c r="G112" s="7" t="e">
        <f>IF(('bg (1)'!G113)&lt;1, "1", ('bg (1)'!G113))</f>
        <v>#VALUE!</v>
      </c>
      <c r="H112" s="7" t="e">
        <f>IF(('bg (1)'!H113)&lt;1, "1", ('bg (1)'!H113))</f>
        <v>#VALUE!</v>
      </c>
      <c r="I112" s="7" t="e">
        <f>IF(('bg (1)'!I113)&lt;1, "1", ('bg (1)'!I113))</f>
        <v>#VALUE!</v>
      </c>
      <c r="J112" s="7" t="e">
        <f>IF(('bg (1)'!J113)&lt;1, "1", ('bg (1)'!J113))</f>
        <v>#VALUE!</v>
      </c>
      <c r="K112" s="7" t="e">
        <f>IF(('bg (1)'!K113)&lt;1, "1", ('bg (1)'!K113))</f>
        <v>#VALUE!</v>
      </c>
      <c r="L112" s="7" t="e">
        <f>IF(('bg (1)'!L113)&lt;1, "1", ('bg (1)'!L113))</f>
        <v>#VALUE!</v>
      </c>
      <c r="M112" s="7" t="e">
        <f>IF(('bg (1)'!M113)&lt;1, "1", ('bg (1)'!M113))</f>
        <v>#VALUE!</v>
      </c>
      <c r="N112" s="7" t="e">
        <f>IF(('bg (1)'!N113)&lt;1, "1", ('bg (1)'!N113))</f>
        <v>#VALUE!</v>
      </c>
    </row>
    <row r="113" spans="1:14" ht="16.5" customHeight="1" x14ac:dyDescent="0.2">
      <c r="A113" s="7">
        <v>108</v>
      </c>
      <c r="B113" s="8" t="str">
        <f>'bg (1)'!B114</f>
        <v>LIPG</v>
      </c>
      <c r="C113" s="7" t="e">
        <f>IF(('bg (1)'!C114)&lt;1, "1", ('bg (1)'!C114))</f>
        <v>#VALUE!</v>
      </c>
      <c r="D113" s="7" t="e">
        <f>IF(('bg (1)'!D114)&lt;1, "1", ('bg (1)'!D114))</f>
        <v>#VALUE!</v>
      </c>
      <c r="E113" s="7" t="e">
        <f>IF(('bg (1)'!E114)&lt;1, "1", ('bg (1)'!E114))</f>
        <v>#VALUE!</v>
      </c>
      <c r="F113" s="7" t="e">
        <f>IF(('bg (1)'!F114)&lt;1, "1", ('bg (1)'!F114))</f>
        <v>#VALUE!</v>
      </c>
      <c r="G113" s="7" t="e">
        <f>IF(('bg (1)'!G114)&lt;1, "1", ('bg (1)'!G114))</f>
        <v>#VALUE!</v>
      </c>
      <c r="H113" s="7" t="e">
        <f>IF(('bg (1)'!H114)&lt;1, "1", ('bg (1)'!H114))</f>
        <v>#VALUE!</v>
      </c>
      <c r="I113" s="7" t="e">
        <f>IF(('bg (1)'!I114)&lt;1, "1", ('bg (1)'!I114))</f>
        <v>#VALUE!</v>
      </c>
      <c r="J113" s="7" t="e">
        <f>IF(('bg (1)'!J114)&lt;1, "1", ('bg (1)'!J114))</f>
        <v>#VALUE!</v>
      </c>
      <c r="K113" s="7" t="e">
        <f>IF(('bg (1)'!K114)&lt;1, "1", ('bg (1)'!K114))</f>
        <v>#VALUE!</v>
      </c>
      <c r="L113" s="7" t="e">
        <f>IF(('bg (1)'!L114)&lt;1, "1", ('bg (1)'!L114))</f>
        <v>#VALUE!</v>
      </c>
      <c r="M113" s="7" t="e">
        <f>IF(('bg (1)'!M114)&lt;1, "1", ('bg (1)'!M114))</f>
        <v>#VALUE!</v>
      </c>
      <c r="N113" s="7" t="e">
        <f>IF(('bg (1)'!N114)&lt;1, "1", ('bg (1)'!N114))</f>
        <v>#VALUE!</v>
      </c>
    </row>
    <row r="114" spans="1:14" ht="16.5" customHeight="1" x14ac:dyDescent="0.2">
      <c r="A114" s="7">
        <v>109</v>
      </c>
      <c r="B114" s="8" t="str">
        <f>'bg (1)'!B115</f>
        <v>MAP4K4</v>
      </c>
      <c r="C114" s="7" t="e">
        <f>IF(('bg (1)'!C115)&lt;1, "1", ('bg (1)'!C115))</f>
        <v>#VALUE!</v>
      </c>
      <c r="D114" s="7" t="e">
        <f>IF(('bg (1)'!D115)&lt;1, "1", ('bg (1)'!D115))</f>
        <v>#VALUE!</v>
      </c>
      <c r="E114" s="7" t="e">
        <f>IF(('bg (1)'!E115)&lt;1, "1", ('bg (1)'!E115))</f>
        <v>#VALUE!</v>
      </c>
      <c r="F114" s="7" t="e">
        <f>IF(('bg (1)'!F115)&lt;1, "1", ('bg (1)'!F115))</f>
        <v>#VALUE!</v>
      </c>
      <c r="G114" s="7" t="e">
        <f>IF(('bg (1)'!G115)&lt;1, "1", ('bg (1)'!G115))</f>
        <v>#VALUE!</v>
      </c>
      <c r="H114" s="7" t="e">
        <f>IF(('bg (1)'!H115)&lt;1, "1", ('bg (1)'!H115))</f>
        <v>#VALUE!</v>
      </c>
      <c r="I114" s="7" t="e">
        <f>IF(('bg (1)'!I115)&lt;1, "1", ('bg (1)'!I115))</f>
        <v>#VALUE!</v>
      </c>
      <c r="J114" s="7" t="e">
        <f>IF(('bg (1)'!J115)&lt;1, "1", ('bg (1)'!J115))</f>
        <v>#VALUE!</v>
      </c>
      <c r="K114" s="7" t="e">
        <f>IF(('bg (1)'!K115)&lt;1, "1", ('bg (1)'!K115))</f>
        <v>#VALUE!</v>
      </c>
      <c r="L114" s="7" t="e">
        <f>IF(('bg (1)'!L115)&lt;1, "1", ('bg (1)'!L115))</f>
        <v>#VALUE!</v>
      </c>
      <c r="M114" s="7" t="e">
        <f>IF(('bg (1)'!M115)&lt;1, "1", ('bg (1)'!M115))</f>
        <v>#VALUE!</v>
      </c>
      <c r="N114" s="7" t="e">
        <f>IF(('bg (1)'!N115)&lt;1, "1", ('bg (1)'!N115))</f>
        <v>#VALUE!</v>
      </c>
    </row>
    <row r="115" spans="1:14" ht="16.5" customHeight="1" x14ac:dyDescent="0.2">
      <c r="A115" s="7">
        <v>110</v>
      </c>
      <c r="B115" s="8" t="str">
        <f>'bg (1)'!B116</f>
        <v xml:space="preserve">MICALL2 </v>
      </c>
      <c r="C115" s="7" t="e">
        <f>IF(('bg (1)'!C116)&lt;1, "1", ('bg (1)'!C116))</f>
        <v>#VALUE!</v>
      </c>
      <c r="D115" s="7" t="e">
        <f>IF(('bg (1)'!D116)&lt;1, "1", ('bg (1)'!D116))</f>
        <v>#VALUE!</v>
      </c>
      <c r="E115" s="7" t="e">
        <f>IF(('bg (1)'!E116)&lt;1, "1", ('bg (1)'!E116))</f>
        <v>#VALUE!</v>
      </c>
      <c r="F115" s="7" t="e">
        <f>IF(('bg (1)'!F116)&lt;1, "1", ('bg (1)'!F116))</f>
        <v>#VALUE!</v>
      </c>
      <c r="G115" s="7" t="e">
        <f>IF(('bg (1)'!G116)&lt;1, "1", ('bg (1)'!G116))</f>
        <v>#VALUE!</v>
      </c>
      <c r="H115" s="7" t="e">
        <f>IF(('bg (1)'!H116)&lt;1, "1", ('bg (1)'!H116))</f>
        <v>#VALUE!</v>
      </c>
      <c r="I115" s="7" t="e">
        <f>IF(('bg (1)'!I116)&lt;1, "1", ('bg (1)'!I116))</f>
        <v>#VALUE!</v>
      </c>
      <c r="J115" s="7" t="e">
        <f>IF(('bg (1)'!J116)&lt;1, "1", ('bg (1)'!J116))</f>
        <v>#VALUE!</v>
      </c>
      <c r="K115" s="7" t="e">
        <f>IF(('bg (1)'!K116)&lt;1, "1", ('bg (1)'!K116))</f>
        <v>#VALUE!</v>
      </c>
      <c r="L115" s="7" t="e">
        <f>IF(('bg (1)'!L116)&lt;1, "1", ('bg (1)'!L116))</f>
        <v>#VALUE!</v>
      </c>
      <c r="M115" s="7" t="e">
        <f>IF(('bg (1)'!M116)&lt;1, "1", ('bg (1)'!M116))</f>
        <v>#VALUE!</v>
      </c>
      <c r="N115" s="7" t="e">
        <f>IF(('bg (1)'!N116)&lt;1, "1", ('bg (1)'!N116))</f>
        <v>#VALUE!</v>
      </c>
    </row>
    <row r="116" spans="1:14" ht="16.5" customHeight="1" x14ac:dyDescent="0.2">
      <c r="A116" s="7">
        <v>111</v>
      </c>
      <c r="B116" s="8" t="str">
        <f>'bg (1)'!B117</f>
        <v>MON2</v>
      </c>
      <c r="C116" s="7" t="e">
        <f>IF(('bg (1)'!C117)&lt;1, "1", ('bg (1)'!C117))</f>
        <v>#VALUE!</v>
      </c>
      <c r="D116" s="7" t="e">
        <f>IF(('bg (1)'!D117)&lt;1, "1", ('bg (1)'!D117))</f>
        <v>#VALUE!</v>
      </c>
      <c r="E116" s="7" t="e">
        <f>IF(('bg (1)'!E117)&lt;1, "1", ('bg (1)'!E117))</f>
        <v>#VALUE!</v>
      </c>
      <c r="F116" s="7" t="e">
        <f>IF(('bg (1)'!F117)&lt;1, "1", ('bg (1)'!F117))</f>
        <v>#VALUE!</v>
      </c>
      <c r="G116" s="7" t="e">
        <f>IF(('bg (1)'!G117)&lt;1, "1", ('bg (1)'!G117))</f>
        <v>#VALUE!</v>
      </c>
      <c r="H116" s="7" t="e">
        <f>IF(('bg (1)'!H117)&lt;1, "1", ('bg (1)'!H117))</f>
        <v>#VALUE!</v>
      </c>
      <c r="I116" s="7" t="e">
        <f>IF(('bg (1)'!I117)&lt;1, "1", ('bg (1)'!I117))</f>
        <v>#VALUE!</v>
      </c>
      <c r="J116" s="7" t="e">
        <f>IF(('bg (1)'!J117)&lt;1, "1", ('bg (1)'!J117))</f>
        <v>#VALUE!</v>
      </c>
      <c r="K116" s="7" t="e">
        <f>IF(('bg (1)'!K117)&lt;1, "1", ('bg (1)'!K117))</f>
        <v>#VALUE!</v>
      </c>
      <c r="L116" s="7" t="e">
        <f>IF(('bg (1)'!L117)&lt;1, "1", ('bg (1)'!L117))</f>
        <v>#VALUE!</v>
      </c>
      <c r="M116" s="7" t="e">
        <f>IF(('bg (1)'!M117)&lt;1, "1", ('bg (1)'!M117))</f>
        <v>#VALUE!</v>
      </c>
      <c r="N116" s="7" t="e">
        <f>IF(('bg (1)'!N117)&lt;1, "1", ('bg (1)'!N117))</f>
        <v>#VALUE!</v>
      </c>
    </row>
    <row r="117" spans="1:14" ht="16.5" customHeight="1" x14ac:dyDescent="0.2">
      <c r="A117" s="7">
        <v>112</v>
      </c>
      <c r="B117" s="8" t="str">
        <f>'bg (1)'!B118</f>
        <v>MPST</v>
      </c>
      <c r="C117" s="7" t="e">
        <f>IF(('bg (1)'!C118)&lt;1, "1", ('bg (1)'!C118))</f>
        <v>#VALUE!</v>
      </c>
      <c r="D117" s="7" t="e">
        <f>IF(('bg (1)'!D118)&lt;1, "1", ('bg (1)'!D118))</f>
        <v>#VALUE!</v>
      </c>
      <c r="E117" s="7" t="e">
        <f>IF(('bg (1)'!E118)&lt;1, "1", ('bg (1)'!E118))</f>
        <v>#VALUE!</v>
      </c>
      <c r="F117" s="7" t="e">
        <f>IF(('bg (1)'!F118)&lt;1, "1", ('bg (1)'!F118))</f>
        <v>#VALUE!</v>
      </c>
      <c r="G117" s="7" t="e">
        <f>IF(('bg (1)'!G118)&lt;1, "1", ('bg (1)'!G118))</f>
        <v>#VALUE!</v>
      </c>
      <c r="H117" s="7" t="e">
        <f>IF(('bg (1)'!H118)&lt;1, "1", ('bg (1)'!H118))</f>
        <v>#VALUE!</v>
      </c>
      <c r="I117" s="7" t="e">
        <f>IF(('bg (1)'!I118)&lt;1, "1", ('bg (1)'!I118))</f>
        <v>#VALUE!</v>
      </c>
      <c r="J117" s="7" t="e">
        <f>IF(('bg (1)'!J118)&lt;1, "1", ('bg (1)'!J118))</f>
        <v>#VALUE!</v>
      </c>
      <c r="K117" s="7" t="e">
        <f>IF(('bg (1)'!K118)&lt;1, "1", ('bg (1)'!K118))</f>
        <v>#VALUE!</v>
      </c>
      <c r="L117" s="7" t="e">
        <f>IF(('bg (1)'!L118)&lt;1, "1", ('bg (1)'!L118))</f>
        <v>#VALUE!</v>
      </c>
      <c r="M117" s="7" t="e">
        <f>IF(('bg (1)'!M118)&lt;1, "1", ('bg (1)'!M118))</f>
        <v>#VALUE!</v>
      </c>
      <c r="N117" s="7" t="e">
        <f>IF(('bg (1)'!N118)&lt;1, "1", ('bg (1)'!N118))</f>
        <v>#VALUE!</v>
      </c>
    </row>
    <row r="118" spans="1:14" ht="16.5" customHeight="1" x14ac:dyDescent="0.2">
      <c r="A118" s="7">
        <v>113</v>
      </c>
      <c r="B118" s="8" t="str">
        <f>'bg (1)'!B119</f>
        <v>MRC2</v>
      </c>
      <c r="C118" s="7" t="e">
        <f>IF(('bg (1)'!C119)&lt;1, "1", ('bg (1)'!C119))</f>
        <v>#VALUE!</v>
      </c>
      <c r="D118" s="7" t="e">
        <f>IF(('bg (1)'!D119)&lt;1, "1", ('bg (1)'!D119))</f>
        <v>#VALUE!</v>
      </c>
      <c r="E118" s="7" t="e">
        <f>IF(('bg (1)'!E119)&lt;1, "1", ('bg (1)'!E119))</f>
        <v>#VALUE!</v>
      </c>
      <c r="F118" s="7" t="e">
        <f>IF(('bg (1)'!F119)&lt;1, "1", ('bg (1)'!F119))</f>
        <v>#VALUE!</v>
      </c>
      <c r="G118" s="7" t="e">
        <f>IF(('bg (1)'!G119)&lt;1, "1", ('bg (1)'!G119))</f>
        <v>#VALUE!</v>
      </c>
      <c r="H118" s="7" t="e">
        <f>IF(('bg (1)'!H119)&lt;1, "1", ('bg (1)'!H119))</f>
        <v>#VALUE!</v>
      </c>
      <c r="I118" s="7" t="e">
        <f>IF(('bg (1)'!I119)&lt;1, "1", ('bg (1)'!I119))</f>
        <v>#VALUE!</v>
      </c>
      <c r="J118" s="7" t="e">
        <f>IF(('bg (1)'!J119)&lt;1, "1", ('bg (1)'!J119))</f>
        <v>#VALUE!</v>
      </c>
      <c r="K118" s="7" t="e">
        <f>IF(('bg (1)'!K119)&lt;1, "1", ('bg (1)'!K119))</f>
        <v>#VALUE!</v>
      </c>
      <c r="L118" s="7" t="e">
        <f>IF(('bg (1)'!L119)&lt;1, "1", ('bg (1)'!L119))</f>
        <v>#VALUE!</v>
      </c>
      <c r="M118" s="7" t="e">
        <f>IF(('bg (1)'!M119)&lt;1, "1", ('bg (1)'!M119))</f>
        <v>#VALUE!</v>
      </c>
      <c r="N118" s="7" t="e">
        <f>IF(('bg (1)'!N119)&lt;1, "1", ('bg (1)'!N119))</f>
        <v>#VALUE!</v>
      </c>
    </row>
    <row r="119" spans="1:14" ht="16.5" customHeight="1" x14ac:dyDescent="0.2">
      <c r="A119" s="7">
        <v>114</v>
      </c>
      <c r="B119" s="8" t="str">
        <f>'bg (1)'!B120</f>
        <v xml:space="preserve">MSH3 </v>
      </c>
      <c r="C119" s="7" t="e">
        <f>IF(('bg (1)'!C120)&lt;1, "1", ('bg (1)'!C120))</f>
        <v>#VALUE!</v>
      </c>
      <c r="D119" s="7" t="e">
        <f>IF(('bg (1)'!D120)&lt;1, "1", ('bg (1)'!D120))</f>
        <v>#VALUE!</v>
      </c>
      <c r="E119" s="7" t="e">
        <f>IF(('bg (1)'!E120)&lt;1, "1", ('bg (1)'!E120))</f>
        <v>#VALUE!</v>
      </c>
      <c r="F119" s="7" t="e">
        <f>IF(('bg (1)'!F120)&lt;1, "1", ('bg (1)'!F120))</f>
        <v>#VALUE!</v>
      </c>
      <c r="G119" s="7" t="e">
        <f>IF(('bg (1)'!G120)&lt;1, "1", ('bg (1)'!G120))</f>
        <v>#VALUE!</v>
      </c>
      <c r="H119" s="7" t="e">
        <f>IF(('bg (1)'!H120)&lt;1, "1", ('bg (1)'!H120))</f>
        <v>#VALUE!</v>
      </c>
      <c r="I119" s="7" t="e">
        <f>IF(('bg (1)'!I120)&lt;1, "1", ('bg (1)'!I120))</f>
        <v>#VALUE!</v>
      </c>
      <c r="J119" s="7" t="e">
        <f>IF(('bg (1)'!J120)&lt;1, "1", ('bg (1)'!J120))</f>
        <v>#VALUE!</v>
      </c>
      <c r="K119" s="7" t="e">
        <f>IF(('bg (1)'!K120)&lt;1, "1", ('bg (1)'!K120))</f>
        <v>#VALUE!</v>
      </c>
      <c r="L119" s="7" t="e">
        <f>IF(('bg (1)'!L120)&lt;1, "1", ('bg (1)'!L120))</f>
        <v>#VALUE!</v>
      </c>
      <c r="M119" s="7" t="e">
        <f>IF(('bg (1)'!M120)&lt;1, "1", ('bg (1)'!M120))</f>
        <v>#VALUE!</v>
      </c>
      <c r="N119" s="7" t="e">
        <f>IF(('bg (1)'!N120)&lt;1, "1", ('bg (1)'!N120))</f>
        <v>#VALUE!</v>
      </c>
    </row>
    <row r="120" spans="1:14" ht="16.5" customHeight="1" x14ac:dyDescent="0.2">
      <c r="A120" s="7">
        <v>115</v>
      </c>
      <c r="B120" s="8" t="str">
        <f>'bg (1)'!B121</f>
        <v>MTA2</v>
      </c>
      <c r="C120" s="7" t="e">
        <f>IF(('bg (1)'!C121)&lt;1, "1", ('bg (1)'!C121))</f>
        <v>#VALUE!</v>
      </c>
      <c r="D120" s="7" t="e">
        <f>IF(('bg (1)'!D121)&lt;1, "1", ('bg (1)'!D121))</f>
        <v>#VALUE!</v>
      </c>
      <c r="E120" s="7" t="e">
        <f>IF(('bg (1)'!E121)&lt;1, "1", ('bg (1)'!E121))</f>
        <v>#VALUE!</v>
      </c>
      <c r="F120" s="7" t="e">
        <f>IF(('bg (1)'!F121)&lt;1, "1", ('bg (1)'!F121))</f>
        <v>#VALUE!</v>
      </c>
      <c r="G120" s="7" t="e">
        <f>IF(('bg (1)'!G121)&lt;1, "1", ('bg (1)'!G121))</f>
        <v>#VALUE!</v>
      </c>
      <c r="H120" s="7" t="e">
        <f>IF(('bg (1)'!H121)&lt;1, "1", ('bg (1)'!H121))</f>
        <v>#VALUE!</v>
      </c>
      <c r="I120" s="7" t="e">
        <f>IF(('bg (1)'!I121)&lt;1, "1", ('bg (1)'!I121))</f>
        <v>#VALUE!</v>
      </c>
      <c r="J120" s="7" t="e">
        <f>IF(('bg (1)'!J121)&lt;1, "1", ('bg (1)'!J121))</f>
        <v>#VALUE!</v>
      </c>
      <c r="K120" s="7" t="e">
        <f>IF(('bg (1)'!K121)&lt;1, "1", ('bg (1)'!K121))</f>
        <v>#VALUE!</v>
      </c>
      <c r="L120" s="7" t="e">
        <f>IF(('bg (1)'!L121)&lt;1, "1", ('bg (1)'!L121))</f>
        <v>#VALUE!</v>
      </c>
      <c r="M120" s="7" t="e">
        <f>IF(('bg (1)'!M121)&lt;1, "1", ('bg (1)'!M121))</f>
        <v>#VALUE!</v>
      </c>
      <c r="N120" s="7" t="e">
        <f>IF(('bg (1)'!N121)&lt;1, "1", ('bg (1)'!N121))</f>
        <v>#VALUE!</v>
      </c>
    </row>
    <row r="121" spans="1:14" ht="16.5" customHeight="1" x14ac:dyDescent="0.2">
      <c r="A121" s="7">
        <v>116</v>
      </c>
      <c r="B121" s="8" t="str">
        <f>'bg (1)'!B122</f>
        <v>MTHFD1</v>
      </c>
      <c r="C121" s="7" t="e">
        <f>IF(('bg (1)'!C122)&lt;1, "1", ('bg (1)'!C122))</f>
        <v>#VALUE!</v>
      </c>
      <c r="D121" s="7" t="e">
        <f>IF(('bg (1)'!D122)&lt;1, "1", ('bg (1)'!D122))</f>
        <v>#VALUE!</v>
      </c>
      <c r="E121" s="7" t="e">
        <f>IF(('bg (1)'!E122)&lt;1, "1", ('bg (1)'!E122))</f>
        <v>#VALUE!</v>
      </c>
      <c r="F121" s="7" t="e">
        <f>IF(('bg (1)'!F122)&lt;1, "1", ('bg (1)'!F122))</f>
        <v>#VALUE!</v>
      </c>
      <c r="G121" s="7" t="e">
        <f>IF(('bg (1)'!G122)&lt;1, "1", ('bg (1)'!G122))</f>
        <v>#VALUE!</v>
      </c>
      <c r="H121" s="7" t="e">
        <f>IF(('bg (1)'!H122)&lt;1, "1", ('bg (1)'!H122))</f>
        <v>#VALUE!</v>
      </c>
      <c r="I121" s="7" t="e">
        <f>IF(('bg (1)'!I122)&lt;1, "1", ('bg (1)'!I122))</f>
        <v>#VALUE!</v>
      </c>
      <c r="J121" s="7" t="e">
        <f>IF(('bg (1)'!J122)&lt;1, "1", ('bg (1)'!J122))</f>
        <v>#VALUE!</v>
      </c>
      <c r="K121" s="7" t="e">
        <f>IF(('bg (1)'!K122)&lt;1, "1", ('bg (1)'!K122))</f>
        <v>#VALUE!</v>
      </c>
      <c r="L121" s="7" t="e">
        <f>IF(('bg (1)'!L122)&lt;1, "1", ('bg (1)'!L122))</f>
        <v>#VALUE!</v>
      </c>
      <c r="M121" s="7" t="e">
        <f>IF(('bg (1)'!M122)&lt;1, "1", ('bg (1)'!M122))</f>
        <v>#VALUE!</v>
      </c>
      <c r="N121" s="7" t="e">
        <f>IF(('bg (1)'!N122)&lt;1, "1", ('bg (1)'!N122))</f>
        <v>#VALUE!</v>
      </c>
    </row>
    <row r="122" spans="1:14" ht="16.5" customHeight="1" x14ac:dyDescent="0.2">
      <c r="A122" s="7">
        <v>117</v>
      </c>
      <c r="B122" s="8" t="str">
        <f>'bg (1)'!B123</f>
        <v>MUC5B</v>
      </c>
      <c r="C122" s="7" t="e">
        <f>IF(('bg (1)'!C123)&lt;1, "1", ('bg (1)'!C123))</f>
        <v>#VALUE!</v>
      </c>
      <c r="D122" s="7" t="e">
        <f>IF(('bg (1)'!D123)&lt;1, "1", ('bg (1)'!D123))</f>
        <v>#VALUE!</v>
      </c>
      <c r="E122" s="7" t="e">
        <f>IF(('bg (1)'!E123)&lt;1, "1", ('bg (1)'!E123))</f>
        <v>#VALUE!</v>
      </c>
      <c r="F122" s="7" t="e">
        <f>IF(('bg (1)'!F123)&lt;1, "1", ('bg (1)'!F123))</f>
        <v>#VALUE!</v>
      </c>
      <c r="G122" s="7" t="e">
        <f>IF(('bg (1)'!G123)&lt;1, "1", ('bg (1)'!G123))</f>
        <v>#VALUE!</v>
      </c>
      <c r="H122" s="7" t="e">
        <f>IF(('bg (1)'!H123)&lt;1, "1", ('bg (1)'!H123))</f>
        <v>#VALUE!</v>
      </c>
      <c r="I122" s="7" t="e">
        <f>IF(('bg (1)'!I123)&lt;1, "1", ('bg (1)'!I123))</f>
        <v>#VALUE!</v>
      </c>
      <c r="J122" s="7" t="e">
        <f>IF(('bg (1)'!J123)&lt;1, "1", ('bg (1)'!J123))</f>
        <v>#VALUE!</v>
      </c>
      <c r="K122" s="7" t="e">
        <f>IF(('bg (1)'!K123)&lt;1, "1", ('bg (1)'!K123))</f>
        <v>#VALUE!</v>
      </c>
      <c r="L122" s="7" t="e">
        <f>IF(('bg (1)'!L123)&lt;1, "1", ('bg (1)'!L123))</f>
        <v>#VALUE!</v>
      </c>
      <c r="M122" s="7" t="e">
        <f>IF(('bg (1)'!M123)&lt;1, "1", ('bg (1)'!M123))</f>
        <v>#VALUE!</v>
      </c>
      <c r="N122" s="7" t="e">
        <f>IF(('bg (1)'!N123)&lt;1, "1", ('bg (1)'!N123))</f>
        <v>#VALUE!</v>
      </c>
    </row>
    <row r="123" spans="1:14" ht="16.5" customHeight="1" x14ac:dyDescent="0.2">
      <c r="A123" s="7">
        <v>118</v>
      </c>
      <c r="B123" s="8" t="str">
        <f>'bg (1)'!B124</f>
        <v>MVD</v>
      </c>
      <c r="C123" s="7" t="e">
        <f>IF(('bg (1)'!C124)&lt;1, "1", ('bg (1)'!C124))</f>
        <v>#VALUE!</v>
      </c>
      <c r="D123" s="7" t="e">
        <f>IF(('bg (1)'!D124)&lt;1, "1", ('bg (1)'!D124))</f>
        <v>#VALUE!</v>
      </c>
      <c r="E123" s="7" t="e">
        <f>IF(('bg (1)'!E124)&lt;1, "1", ('bg (1)'!E124))</f>
        <v>#VALUE!</v>
      </c>
      <c r="F123" s="7" t="e">
        <f>IF(('bg (1)'!F124)&lt;1, "1", ('bg (1)'!F124))</f>
        <v>#VALUE!</v>
      </c>
      <c r="G123" s="7" t="e">
        <f>IF(('bg (1)'!G124)&lt;1, "1", ('bg (1)'!G124))</f>
        <v>#VALUE!</v>
      </c>
      <c r="H123" s="7" t="e">
        <f>IF(('bg (1)'!H124)&lt;1, "1", ('bg (1)'!H124))</f>
        <v>#VALUE!</v>
      </c>
      <c r="I123" s="7" t="e">
        <f>IF(('bg (1)'!I124)&lt;1, "1", ('bg (1)'!I124))</f>
        <v>#VALUE!</v>
      </c>
      <c r="J123" s="7" t="e">
        <f>IF(('bg (1)'!J124)&lt;1, "1", ('bg (1)'!J124))</f>
        <v>#VALUE!</v>
      </c>
      <c r="K123" s="7" t="e">
        <f>IF(('bg (1)'!K124)&lt;1, "1", ('bg (1)'!K124))</f>
        <v>#VALUE!</v>
      </c>
      <c r="L123" s="7" t="e">
        <f>IF(('bg (1)'!L124)&lt;1, "1", ('bg (1)'!L124))</f>
        <v>#VALUE!</v>
      </c>
      <c r="M123" s="7" t="e">
        <f>IF(('bg (1)'!M124)&lt;1, "1", ('bg (1)'!M124))</f>
        <v>#VALUE!</v>
      </c>
      <c r="N123" s="7" t="e">
        <f>IF(('bg (1)'!N124)&lt;1, "1", ('bg (1)'!N124))</f>
        <v>#VALUE!</v>
      </c>
    </row>
    <row r="124" spans="1:14" ht="16.5" customHeight="1" x14ac:dyDescent="0.2">
      <c r="A124" s="7">
        <v>119</v>
      </c>
      <c r="B124" s="8" t="str">
        <f>'bg (1)'!B125</f>
        <v>Myosin IIB</v>
      </c>
      <c r="C124" s="7" t="e">
        <f>IF(('bg (1)'!C125)&lt;1, "1", ('bg (1)'!C125))</f>
        <v>#VALUE!</v>
      </c>
      <c r="D124" s="7" t="e">
        <f>IF(('bg (1)'!D125)&lt;1, "1", ('bg (1)'!D125))</f>
        <v>#VALUE!</v>
      </c>
      <c r="E124" s="7" t="e">
        <f>IF(('bg (1)'!E125)&lt;1, "1", ('bg (1)'!E125))</f>
        <v>#VALUE!</v>
      </c>
      <c r="F124" s="7" t="e">
        <f>IF(('bg (1)'!F125)&lt;1, "1", ('bg (1)'!F125))</f>
        <v>#VALUE!</v>
      </c>
      <c r="G124" s="7" t="e">
        <f>IF(('bg (1)'!G125)&lt;1, "1", ('bg (1)'!G125))</f>
        <v>#VALUE!</v>
      </c>
      <c r="H124" s="7" t="e">
        <f>IF(('bg (1)'!H125)&lt;1, "1", ('bg (1)'!H125))</f>
        <v>#VALUE!</v>
      </c>
      <c r="I124" s="7" t="e">
        <f>IF(('bg (1)'!I125)&lt;1, "1", ('bg (1)'!I125))</f>
        <v>#VALUE!</v>
      </c>
      <c r="J124" s="7" t="e">
        <f>IF(('bg (1)'!J125)&lt;1, "1", ('bg (1)'!J125))</f>
        <v>#VALUE!</v>
      </c>
      <c r="K124" s="7" t="e">
        <f>IF(('bg (1)'!K125)&lt;1, "1", ('bg (1)'!K125))</f>
        <v>#VALUE!</v>
      </c>
      <c r="L124" s="7" t="e">
        <f>IF(('bg (1)'!L125)&lt;1, "1", ('bg (1)'!L125))</f>
        <v>#VALUE!</v>
      </c>
      <c r="M124" s="7" t="e">
        <f>IF(('bg (1)'!M125)&lt;1, "1", ('bg (1)'!M125))</f>
        <v>#VALUE!</v>
      </c>
      <c r="N124" s="7" t="e">
        <f>IF(('bg (1)'!N125)&lt;1, "1", ('bg (1)'!N125))</f>
        <v>#VALUE!</v>
      </c>
    </row>
    <row r="125" spans="1:14" ht="16.5" customHeight="1" x14ac:dyDescent="0.2">
      <c r="A125" s="7">
        <v>120</v>
      </c>
      <c r="B125" s="8" t="str">
        <f>'bg (1)'!B126</f>
        <v>NACA1</v>
      </c>
      <c r="C125" s="7" t="e">
        <f>IF(('bg (1)'!C126)&lt;1, "1", ('bg (1)'!C126))</f>
        <v>#VALUE!</v>
      </c>
      <c r="D125" s="7" t="e">
        <f>IF(('bg (1)'!D126)&lt;1, "1", ('bg (1)'!D126))</f>
        <v>#VALUE!</v>
      </c>
      <c r="E125" s="7" t="e">
        <f>IF(('bg (1)'!E126)&lt;1, "1", ('bg (1)'!E126))</f>
        <v>#VALUE!</v>
      </c>
      <c r="F125" s="7" t="e">
        <f>IF(('bg (1)'!F126)&lt;1, "1", ('bg (1)'!F126))</f>
        <v>#VALUE!</v>
      </c>
      <c r="G125" s="7" t="e">
        <f>IF(('bg (1)'!G126)&lt;1, "1", ('bg (1)'!G126))</f>
        <v>#VALUE!</v>
      </c>
      <c r="H125" s="7" t="e">
        <f>IF(('bg (1)'!H126)&lt;1, "1", ('bg (1)'!H126))</f>
        <v>#VALUE!</v>
      </c>
      <c r="I125" s="7" t="e">
        <f>IF(('bg (1)'!I126)&lt;1, "1", ('bg (1)'!I126))</f>
        <v>#VALUE!</v>
      </c>
      <c r="J125" s="7" t="e">
        <f>IF(('bg (1)'!J126)&lt;1, "1", ('bg (1)'!J126))</f>
        <v>#VALUE!</v>
      </c>
      <c r="K125" s="7" t="e">
        <f>IF(('bg (1)'!K126)&lt;1, "1", ('bg (1)'!K126))</f>
        <v>#VALUE!</v>
      </c>
      <c r="L125" s="7" t="e">
        <f>IF(('bg (1)'!L126)&lt;1, "1", ('bg (1)'!L126))</f>
        <v>#VALUE!</v>
      </c>
      <c r="M125" s="7" t="e">
        <f>IF(('bg (1)'!M126)&lt;1, "1", ('bg (1)'!M126))</f>
        <v>#VALUE!</v>
      </c>
      <c r="N125" s="7" t="e">
        <f>IF(('bg (1)'!N126)&lt;1, "1", ('bg (1)'!N126))</f>
        <v>#VALUE!</v>
      </c>
    </row>
    <row r="126" spans="1:14" ht="16.5" customHeight="1" x14ac:dyDescent="0.2">
      <c r="A126" s="7">
        <v>121</v>
      </c>
      <c r="B126" s="8" t="str">
        <f>'bg (1)'!B127</f>
        <v xml:space="preserve">NAGPA </v>
      </c>
      <c r="C126" s="7" t="e">
        <f>IF(('bg (1)'!C127)&lt;1, "1", ('bg (1)'!C127))</f>
        <v>#VALUE!</v>
      </c>
      <c r="D126" s="7" t="e">
        <f>IF(('bg (1)'!D127)&lt;1, "1", ('bg (1)'!D127))</f>
        <v>#VALUE!</v>
      </c>
      <c r="E126" s="7" t="e">
        <f>IF(('bg (1)'!E127)&lt;1, "1", ('bg (1)'!E127))</f>
        <v>#VALUE!</v>
      </c>
      <c r="F126" s="7" t="e">
        <f>IF(('bg (1)'!F127)&lt;1, "1", ('bg (1)'!F127))</f>
        <v>#VALUE!</v>
      </c>
      <c r="G126" s="7" t="e">
        <f>IF(('bg (1)'!G127)&lt;1, "1", ('bg (1)'!G127))</f>
        <v>#VALUE!</v>
      </c>
      <c r="H126" s="7" t="e">
        <f>IF(('bg (1)'!H127)&lt;1, "1", ('bg (1)'!H127))</f>
        <v>#VALUE!</v>
      </c>
      <c r="I126" s="7" t="e">
        <f>IF(('bg (1)'!I127)&lt;1, "1", ('bg (1)'!I127))</f>
        <v>#VALUE!</v>
      </c>
      <c r="J126" s="7" t="e">
        <f>IF(('bg (1)'!J127)&lt;1, "1", ('bg (1)'!J127))</f>
        <v>#VALUE!</v>
      </c>
      <c r="K126" s="7" t="e">
        <f>IF(('bg (1)'!K127)&lt;1, "1", ('bg (1)'!K127))</f>
        <v>#VALUE!</v>
      </c>
      <c r="L126" s="7" t="e">
        <f>IF(('bg (1)'!L127)&lt;1, "1", ('bg (1)'!L127))</f>
        <v>#VALUE!</v>
      </c>
      <c r="M126" s="7" t="e">
        <f>IF(('bg (1)'!M127)&lt;1, "1", ('bg (1)'!M127))</f>
        <v>#VALUE!</v>
      </c>
      <c r="N126" s="7" t="e">
        <f>IF(('bg (1)'!N127)&lt;1, "1", ('bg (1)'!N127))</f>
        <v>#VALUE!</v>
      </c>
    </row>
    <row r="127" spans="1:14" ht="16.5" customHeight="1" x14ac:dyDescent="0.2">
      <c r="A127" s="7">
        <v>122</v>
      </c>
      <c r="B127" s="8" t="str">
        <f>'bg (1)'!B128</f>
        <v>NAV2</v>
      </c>
      <c r="C127" s="7" t="e">
        <f>IF(('bg (1)'!C128)&lt;1, "1", ('bg (1)'!C128))</f>
        <v>#VALUE!</v>
      </c>
      <c r="D127" s="7" t="e">
        <f>IF(('bg (1)'!D128)&lt;1, "1", ('bg (1)'!D128))</f>
        <v>#VALUE!</v>
      </c>
      <c r="E127" s="7" t="e">
        <f>IF(('bg (1)'!E128)&lt;1, "1", ('bg (1)'!E128))</f>
        <v>#VALUE!</v>
      </c>
      <c r="F127" s="7" t="e">
        <f>IF(('bg (1)'!F128)&lt;1, "1", ('bg (1)'!F128))</f>
        <v>#VALUE!</v>
      </c>
      <c r="G127" s="7" t="e">
        <f>IF(('bg (1)'!G128)&lt;1, "1", ('bg (1)'!G128))</f>
        <v>#VALUE!</v>
      </c>
      <c r="H127" s="7" t="e">
        <f>IF(('bg (1)'!H128)&lt;1, "1", ('bg (1)'!H128))</f>
        <v>#VALUE!</v>
      </c>
      <c r="I127" s="7" t="e">
        <f>IF(('bg (1)'!I128)&lt;1, "1", ('bg (1)'!I128))</f>
        <v>#VALUE!</v>
      </c>
      <c r="J127" s="7" t="e">
        <f>IF(('bg (1)'!J128)&lt;1, "1", ('bg (1)'!J128))</f>
        <v>#VALUE!</v>
      </c>
      <c r="K127" s="7" t="e">
        <f>IF(('bg (1)'!K128)&lt;1, "1", ('bg (1)'!K128))</f>
        <v>#VALUE!</v>
      </c>
      <c r="L127" s="7" t="e">
        <f>IF(('bg (1)'!L128)&lt;1, "1", ('bg (1)'!L128))</f>
        <v>#VALUE!</v>
      </c>
      <c r="M127" s="7" t="e">
        <f>IF(('bg (1)'!M128)&lt;1, "1", ('bg (1)'!M128))</f>
        <v>#VALUE!</v>
      </c>
      <c r="N127" s="7" t="e">
        <f>IF(('bg (1)'!N128)&lt;1, "1", ('bg (1)'!N128))</f>
        <v>#VALUE!</v>
      </c>
    </row>
    <row r="128" spans="1:14" ht="16.5" customHeight="1" x14ac:dyDescent="0.2">
      <c r="A128" s="7">
        <v>123</v>
      </c>
      <c r="B128" s="8" t="str">
        <f>'bg (1)'!B129</f>
        <v>NFATC4</v>
      </c>
      <c r="C128" s="7" t="e">
        <f>IF(('bg (1)'!C129)&lt;1, "1", ('bg (1)'!C129))</f>
        <v>#VALUE!</v>
      </c>
      <c r="D128" s="7" t="e">
        <f>IF(('bg (1)'!D129)&lt;1, "1", ('bg (1)'!D129))</f>
        <v>#VALUE!</v>
      </c>
      <c r="E128" s="7" t="e">
        <f>IF(('bg (1)'!E129)&lt;1, "1", ('bg (1)'!E129))</f>
        <v>#VALUE!</v>
      </c>
      <c r="F128" s="7" t="e">
        <f>IF(('bg (1)'!F129)&lt;1, "1", ('bg (1)'!F129))</f>
        <v>#VALUE!</v>
      </c>
      <c r="G128" s="7" t="e">
        <f>IF(('bg (1)'!G129)&lt;1, "1", ('bg (1)'!G129))</f>
        <v>#VALUE!</v>
      </c>
      <c r="H128" s="7" t="e">
        <f>IF(('bg (1)'!H129)&lt;1, "1", ('bg (1)'!H129))</f>
        <v>#VALUE!</v>
      </c>
      <c r="I128" s="7" t="e">
        <f>IF(('bg (1)'!I129)&lt;1, "1", ('bg (1)'!I129))</f>
        <v>#VALUE!</v>
      </c>
      <c r="J128" s="7" t="e">
        <f>IF(('bg (1)'!J129)&lt;1, "1", ('bg (1)'!J129))</f>
        <v>#VALUE!</v>
      </c>
      <c r="K128" s="7" t="e">
        <f>IF(('bg (1)'!K129)&lt;1, "1", ('bg (1)'!K129))</f>
        <v>#VALUE!</v>
      </c>
      <c r="L128" s="7" t="e">
        <f>IF(('bg (1)'!L129)&lt;1, "1", ('bg (1)'!L129))</f>
        <v>#VALUE!</v>
      </c>
      <c r="M128" s="7" t="e">
        <f>IF(('bg (1)'!M129)&lt;1, "1", ('bg (1)'!M129))</f>
        <v>#VALUE!</v>
      </c>
      <c r="N128" s="7" t="e">
        <f>IF(('bg (1)'!N129)&lt;1, "1", ('bg (1)'!N129))</f>
        <v>#VALUE!</v>
      </c>
    </row>
    <row r="129" spans="1:14" ht="16.5" customHeight="1" x14ac:dyDescent="0.2">
      <c r="A129" s="7">
        <v>124</v>
      </c>
      <c r="B129" s="8" t="str">
        <f>'bg (1)'!B130</f>
        <v>NNT</v>
      </c>
      <c r="C129" s="7" t="e">
        <f>IF(('bg (1)'!C130)&lt;1, "1", ('bg (1)'!C130))</f>
        <v>#VALUE!</v>
      </c>
      <c r="D129" s="7" t="e">
        <f>IF(('bg (1)'!D130)&lt;1, "1", ('bg (1)'!D130))</f>
        <v>#VALUE!</v>
      </c>
      <c r="E129" s="7" t="e">
        <f>IF(('bg (1)'!E130)&lt;1, "1", ('bg (1)'!E130))</f>
        <v>#VALUE!</v>
      </c>
      <c r="F129" s="7" t="e">
        <f>IF(('bg (1)'!F130)&lt;1, "1", ('bg (1)'!F130))</f>
        <v>#VALUE!</v>
      </c>
      <c r="G129" s="7" t="e">
        <f>IF(('bg (1)'!G130)&lt;1, "1", ('bg (1)'!G130))</f>
        <v>#VALUE!</v>
      </c>
      <c r="H129" s="7" t="e">
        <f>IF(('bg (1)'!H130)&lt;1, "1", ('bg (1)'!H130))</f>
        <v>#VALUE!</v>
      </c>
      <c r="I129" s="7" t="e">
        <f>IF(('bg (1)'!I130)&lt;1, "1", ('bg (1)'!I130))</f>
        <v>#VALUE!</v>
      </c>
      <c r="J129" s="7" t="e">
        <f>IF(('bg (1)'!J130)&lt;1, "1", ('bg (1)'!J130))</f>
        <v>#VALUE!</v>
      </c>
      <c r="K129" s="7" t="e">
        <f>IF(('bg (1)'!K130)&lt;1, "1", ('bg (1)'!K130))</f>
        <v>#VALUE!</v>
      </c>
      <c r="L129" s="7" t="e">
        <f>IF(('bg (1)'!L130)&lt;1, "1", ('bg (1)'!L130))</f>
        <v>#VALUE!</v>
      </c>
      <c r="M129" s="7" t="e">
        <f>IF(('bg (1)'!M130)&lt;1, "1", ('bg (1)'!M130))</f>
        <v>#VALUE!</v>
      </c>
      <c r="N129" s="7" t="e">
        <f>IF(('bg (1)'!N130)&lt;1, "1", ('bg (1)'!N130))</f>
        <v>#VALUE!</v>
      </c>
    </row>
    <row r="130" spans="1:14" ht="16.5" customHeight="1" x14ac:dyDescent="0.2">
      <c r="A130" s="7">
        <v>125</v>
      </c>
      <c r="B130" s="8" t="str">
        <f>'bg (1)'!B131</f>
        <v>NPEPPS</v>
      </c>
      <c r="C130" s="7" t="e">
        <f>IF(('bg (1)'!C131)&lt;1, "1", ('bg (1)'!C131))</f>
        <v>#VALUE!</v>
      </c>
      <c r="D130" s="7" t="e">
        <f>IF(('bg (1)'!D131)&lt;1, "1", ('bg (1)'!D131))</f>
        <v>#VALUE!</v>
      </c>
      <c r="E130" s="7" t="e">
        <f>IF(('bg (1)'!E131)&lt;1, "1", ('bg (1)'!E131))</f>
        <v>#VALUE!</v>
      </c>
      <c r="F130" s="7" t="e">
        <f>IF(('bg (1)'!F131)&lt;1, "1", ('bg (1)'!F131))</f>
        <v>#VALUE!</v>
      </c>
      <c r="G130" s="7" t="e">
        <f>IF(('bg (1)'!G131)&lt;1, "1", ('bg (1)'!G131))</f>
        <v>#VALUE!</v>
      </c>
      <c r="H130" s="7" t="e">
        <f>IF(('bg (1)'!H131)&lt;1, "1", ('bg (1)'!H131))</f>
        <v>#VALUE!</v>
      </c>
      <c r="I130" s="7" t="e">
        <f>IF(('bg (1)'!I131)&lt;1, "1", ('bg (1)'!I131))</f>
        <v>#VALUE!</v>
      </c>
      <c r="J130" s="7" t="e">
        <f>IF(('bg (1)'!J131)&lt;1, "1", ('bg (1)'!J131))</f>
        <v>#VALUE!</v>
      </c>
      <c r="K130" s="7" t="e">
        <f>IF(('bg (1)'!K131)&lt;1, "1", ('bg (1)'!K131))</f>
        <v>#VALUE!</v>
      </c>
      <c r="L130" s="7" t="e">
        <f>IF(('bg (1)'!L131)&lt;1, "1", ('bg (1)'!L131))</f>
        <v>#VALUE!</v>
      </c>
      <c r="M130" s="7" t="e">
        <f>IF(('bg (1)'!M131)&lt;1, "1", ('bg (1)'!M131))</f>
        <v>#VALUE!</v>
      </c>
      <c r="N130" s="7" t="e">
        <f>IF(('bg (1)'!N131)&lt;1, "1", ('bg (1)'!N131))</f>
        <v>#VALUE!</v>
      </c>
    </row>
    <row r="131" spans="1:14" ht="16.5" customHeight="1" x14ac:dyDescent="0.2">
      <c r="A131" s="7">
        <v>126</v>
      </c>
      <c r="B131" s="8" t="str">
        <f>'bg (1)'!B132</f>
        <v xml:space="preserve">NQO2 </v>
      </c>
      <c r="C131" s="7" t="e">
        <f>IF(('bg (1)'!C132)&lt;1, "1", ('bg (1)'!C132))</f>
        <v>#VALUE!</v>
      </c>
      <c r="D131" s="7" t="e">
        <f>IF(('bg (1)'!D132)&lt;1, "1", ('bg (1)'!D132))</f>
        <v>#VALUE!</v>
      </c>
      <c r="E131" s="7" t="e">
        <f>IF(('bg (1)'!E132)&lt;1, "1", ('bg (1)'!E132))</f>
        <v>#VALUE!</v>
      </c>
      <c r="F131" s="7" t="e">
        <f>IF(('bg (1)'!F132)&lt;1, "1", ('bg (1)'!F132))</f>
        <v>#VALUE!</v>
      </c>
      <c r="G131" s="7" t="e">
        <f>IF(('bg (1)'!G132)&lt;1, "1", ('bg (1)'!G132))</f>
        <v>#VALUE!</v>
      </c>
      <c r="H131" s="7" t="e">
        <f>IF(('bg (1)'!H132)&lt;1, "1", ('bg (1)'!H132))</f>
        <v>#VALUE!</v>
      </c>
      <c r="I131" s="7" t="e">
        <f>IF(('bg (1)'!I132)&lt;1, "1", ('bg (1)'!I132))</f>
        <v>#VALUE!</v>
      </c>
      <c r="J131" s="7" t="e">
        <f>IF(('bg (1)'!J132)&lt;1, "1", ('bg (1)'!J132))</f>
        <v>#VALUE!</v>
      </c>
      <c r="K131" s="7" t="e">
        <f>IF(('bg (1)'!K132)&lt;1, "1", ('bg (1)'!K132))</f>
        <v>#VALUE!</v>
      </c>
      <c r="L131" s="7" t="e">
        <f>IF(('bg (1)'!L132)&lt;1, "1", ('bg (1)'!L132))</f>
        <v>#VALUE!</v>
      </c>
      <c r="M131" s="7" t="e">
        <f>IF(('bg (1)'!M132)&lt;1, "1", ('bg (1)'!M132))</f>
        <v>#VALUE!</v>
      </c>
      <c r="N131" s="7" t="e">
        <f>IF(('bg (1)'!N132)&lt;1, "1", ('bg (1)'!N132))</f>
        <v>#VALUE!</v>
      </c>
    </row>
    <row r="132" spans="1:14" ht="16.5" customHeight="1" x14ac:dyDescent="0.2">
      <c r="A132" s="7">
        <v>127</v>
      </c>
      <c r="B132" s="8" t="str">
        <f>'bg (1)'!B133</f>
        <v>NSFL1C</v>
      </c>
      <c r="C132" s="7" t="e">
        <f>IF(('bg (1)'!C133)&lt;1, "1", ('bg (1)'!C133))</f>
        <v>#VALUE!</v>
      </c>
      <c r="D132" s="7" t="e">
        <f>IF(('bg (1)'!D133)&lt;1, "1", ('bg (1)'!D133))</f>
        <v>#VALUE!</v>
      </c>
      <c r="E132" s="7" t="e">
        <f>IF(('bg (1)'!E133)&lt;1, "1", ('bg (1)'!E133))</f>
        <v>#VALUE!</v>
      </c>
      <c r="F132" s="7" t="e">
        <f>IF(('bg (1)'!F133)&lt;1, "1", ('bg (1)'!F133))</f>
        <v>#VALUE!</v>
      </c>
      <c r="G132" s="7" t="e">
        <f>IF(('bg (1)'!G133)&lt;1, "1", ('bg (1)'!G133))</f>
        <v>#VALUE!</v>
      </c>
      <c r="H132" s="7" t="e">
        <f>IF(('bg (1)'!H133)&lt;1, "1", ('bg (1)'!H133))</f>
        <v>#VALUE!</v>
      </c>
      <c r="I132" s="7" t="e">
        <f>IF(('bg (1)'!I133)&lt;1, "1", ('bg (1)'!I133))</f>
        <v>#VALUE!</v>
      </c>
      <c r="J132" s="7" t="e">
        <f>IF(('bg (1)'!J133)&lt;1, "1", ('bg (1)'!J133))</f>
        <v>#VALUE!</v>
      </c>
      <c r="K132" s="7" t="e">
        <f>IF(('bg (1)'!K133)&lt;1, "1", ('bg (1)'!K133))</f>
        <v>#VALUE!</v>
      </c>
      <c r="L132" s="7" t="e">
        <f>IF(('bg (1)'!L133)&lt;1, "1", ('bg (1)'!L133))</f>
        <v>#VALUE!</v>
      </c>
      <c r="M132" s="7" t="e">
        <f>IF(('bg (1)'!M133)&lt;1, "1", ('bg (1)'!M133))</f>
        <v>#VALUE!</v>
      </c>
      <c r="N132" s="7" t="e">
        <f>IF(('bg (1)'!N133)&lt;1, "1", ('bg (1)'!N133))</f>
        <v>#VALUE!</v>
      </c>
    </row>
    <row r="133" spans="1:14" ht="16.5" customHeight="1" x14ac:dyDescent="0.2">
      <c r="A133" s="7">
        <v>128</v>
      </c>
      <c r="B133" s="8" t="str">
        <f>'bg (1)'!B134</f>
        <v>Nucleobindin 1</v>
      </c>
      <c r="C133" s="7" t="e">
        <f>IF(('bg (1)'!C134)&lt;1, "1", ('bg (1)'!C134))</f>
        <v>#VALUE!</v>
      </c>
      <c r="D133" s="7" t="e">
        <f>IF(('bg (1)'!D134)&lt;1, "1", ('bg (1)'!D134))</f>
        <v>#VALUE!</v>
      </c>
      <c r="E133" s="7" t="e">
        <f>IF(('bg (1)'!E134)&lt;1, "1", ('bg (1)'!E134))</f>
        <v>#VALUE!</v>
      </c>
      <c r="F133" s="7" t="e">
        <f>IF(('bg (1)'!F134)&lt;1, "1", ('bg (1)'!F134))</f>
        <v>#VALUE!</v>
      </c>
      <c r="G133" s="7" t="e">
        <f>IF(('bg (1)'!G134)&lt;1, "1", ('bg (1)'!G134))</f>
        <v>#VALUE!</v>
      </c>
      <c r="H133" s="7" t="e">
        <f>IF(('bg (1)'!H134)&lt;1, "1", ('bg (1)'!H134))</f>
        <v>#VALUE!</v>
      </c>
      <c r="I133" s="7" t="e">
        <f>IF(('bg (1)'!I134)&lt;1, "1", ('bg (1)'!I134))</f>
        <v>#VALUE!</v>
      </c>
      <c r="J133" s="7" t="e">
        <f>IF(('bg (1)'!J134)&lt;1, "1", ('bg (1)'!J134))</f>
        <v>#VALUE!</v>
      </c>
      <c r="K133" s="7" t="e">
        <f>IF(('bg (1)'!K134)&lt;1, "1", ('bg (1)'!K134))</f>
        <v>#VALUE!</v>
      </c>
      <c r="L133" s="7" t="e">
        <f>IF(('bg (1)'!L134)&lt;1, "1", ('bg (1)'!L134))</f>
        <v>#VALUE!</v>
      </c>
      <c r="M133" s="7" t="e">
        <f>IF(('bg (1)'!M134)&lt;1, "1", ('bg (1)'!M134))</f>
        <v>#VALUE!</v>
      </c>
      <c r="N133" s="7" t="e">
        <f>IF(('bg (1)'!N134)&lt;1, "1", ('bg (1)'!N134))</f>
        <v>#VALUE!</v>
      </c>
    </row>
    <row r="134" spans="1:14" ht="16.5" customHeight="1" x14ac:dyDescent="0.2">
      <c r="A134" s="7">
        <v>129</v>
      </c>
      <c r="B134" s="8" t="str">
        <f>'bg (1)'!B135</f>
        <v>NUP214</v>
      </c>
      <c r="C134" s="7" t="e">
        <f>IF(('bg (1)'!C135)&lt;1, "1", ('bg (1)'!C135))</f>
        <v>#VALUE!</v>
      </c>
      <c r="D134" s="7" t="e">
        <f>IF(('bg (1)'!D135)&lt;1, "1", ('bg (1)'!D135))</f>
        <v>#VALUE!</v>
      </c>
      <c r="E134" s="7" t="e">
        <f>IF(('bg (1)'!E135)&lt;1, "1", ('bg (1)'!E135))</f>
        <v>#VALUE!</v>
      </c>
      <c r="F134" s="7" t="e">
        <f>IF(('bg (1)'!F135)&lt;1, "1", ('bg (1)'!F135))</f>
        <v>#VALUE!</v>
      </c>
      <c r="G134" s="7" t="e">
        <f>IF(('bg (1)'!G135)&lt;1, "1", ('bg (1)'!G135))</f>
        <v>#VALUE!</v>
      </c>
      <c r="H134" s="7" t="e">
        <f>IF(('bg (1)'!H135)&lt;1, "1", ('bg (1)'!H135))</f>
        <v>#VALUE!</v>
      </c>
      <c r="I134" s="7" t="e">
        <f>IF(('bg (1)'!I135)&lt;1, "1", ('bg (1)'!I135))</f>
        <v>#VALUE!</v>
      </c>
      <c r="J134" s="7" t="e">
        <f>IF(('bg (1)'!J135)&lt;1, "1", ('bg (1)'!J135))</f>
        <v>#VALUE!</v>
      </c>
      <c r="K134" s="7" t="e">
        <f>IF(('bg (1)'!K135)&lt;1, "1", ('bg (1)'!K135))</f>
        <v>#VALUE!</v>
      </c>
      <c r="L134" s="7" t="e">
        <f>IF(('bg (1)'!L135)&lt;1, "1", ('bg (1)'!L135))</f>
        <v>#VALUE!</v>
      </c>
      <c r="M134" s="7" t="e">
        <f>IF(('bg (1)'!M135)&lt;1, "1", ('bg (1)'!M135))</f>
        <v>#VALUE!</v>
      </c>
      <c r="N134" s="7" t="e">
        <f>IF(('bg (1)'!N135)&lt;1, "1", ('bg (1)'!N135))</f>
        <v>#VALUE!</v>
      </c>
    </row>
    <row r="135" spans="1:14" ht="16.5" customHeight="1" x14ac:dyDescent="0.2">
      <c r="A135" s="7">
        <v>130</v>
      </c>
      <c r="B135" s="8" t="str">
        <f>'bg (1)'!B136</f>
        <v>OAF</v>
      </c>
      <c r="C135" s="7" t="e">
        <f>IF(('bg (1)'!C136)&lt;1, "1", ('bg (1)'!C136))</f>
        <v>#VALUE!</v>
      </c>
      <c r="D135" s="7" t="e">
        <f>IF(('bg (1)'!D136)&lt;1, "1", ('bg (1)'!D136))</f>
        <v>#VALUE!</v>
      </c>
      <c r="E135" s="7" t="e">
        <f>IF(('bg (1)'!E136)&lt;1, "1", ('bg (1)'!E136))</f>
        <v>#VALUE!</v>
      </c>
      <c r="F135" s="7" t="e">
        <f>IF(('bg (1)'!F136)&lt;1, "1", ('bg (1)'!F136))</f>
        <v>#VALUE!</v>
      </c>
      <c r="G135" s="7" t="e">
        <f>IF(('bg (1)'!G136)&lt;1, "1", ('bg (1)'!G136))</f>
        <v>#VALUE!</v>
      </c>
      <c r="H135" s="7" t="e">
        <f>IF(('bg (1)'!H136)&lt;1, "1", ('bg (1)'!H136))</f>
        <v>#VALUE!</v>
      </c>
      <c r="I135" s="7" t="e">
        <f>IF(('bg (1)'!I136)&lt;1, "1", ('bg (1)'!I136))</f>
        <v>#VALUE!</v>
      </c>
      <c r="J135" s="7" t="e">
        <f>IF(('bg (1)'!J136)&lt;1, "1", ('bg (1)'!J136))</f>
        <v>#VALUE!</v>
      </c>
      <c r="K135" s="7" t="e">
        <f>IF(('bg (1)'!K136)&lt;1, "1", ('bg (1)'!K136))</f>
        <v>#VALUE!</v>
      </c>
      <c r="L135" s="7" t="e">
        <f>IF(('bg (1)'!L136)&lt;1, "1", ('bg (1)'!L136))</f>
        <v>#VALUE!</v>
      </c>
      <c r="M135" s="7" t="e">
        <f>IF(('bg (1)'!M136)&lt;1, "1", ('bg (1)'!M136))</f>
        <v>#VALUE!</v>
      </c>
      <c r="N135" s="7" t="e">
        <f>IF(('bg (1)'!N136)&lt;1, "1", ('bg (1)'!N136))</f>
        <v>#VALUE!</v>
      </c>
    </row>
    <row r="136" spans="1:14" ht="16.5" customHeight="1" x14ac:dyDescent="0.2">
      <c r="A136" s="7">
        <v>131</v>
      </c>
      <c r="B136" s="8" t="str">
        <f>'bg (1)'!B137</f>
        <v>OIT3</v>
      </c>
      <c r="C136" s="7" t="e">
        <f>IF(('bg (1)'!C137)&lt;1, "1", ('bg (1)'!C137))</f>
        <v>#VALUE!</v>
      </c>
      <c r="D136" s="7" t="e">
        <f>IF(('bg (1)'!D137)&lt;1, "1", ('bg (1)'!D137))</f>
        <v>#VALUE!</v>
      </c>
      <c r="E136" s="7" t="e">
        <f>IF(('bg (1)'!E137)&lt;1, "1", ('bg (1)'!E137))</f>
        <v>#VALUE!</v>
      </c>
      <c r="F136" s="7" t="e">
        <f>IF(('bg (1)'!F137)&lt;1, "1", ('bg (1)'!F137))</f>
        <v>#VALUE!</v>
      </c>
      <c r="G136" s="7" t="e">
        <f>IF(('bg (1)'!G137)&lt;1, "1", ('bg (1)'!G137))</f>
        <v>#VALUE!</v>
      </c>
      <c r="H136" s="7" t="e">
        <f>IF(('bg (1)'!H137)&lt;1, "1", ('bg (1)'!H137))</f>
        <v>#VALUE!</v>
      </c>
      <c r="I136" s="7" t="e">
        <f>IF(('bg (1)'!I137)&lt;1, "1", ('bg (1)'!I137))</f>
        <v>#VALUE!</v>
      </c>
      <c r="J136" s="7" t="e">
        <f>IF(('bg (1)'!J137)&lt;1, "1", ('bg (1)'!J137))</f>
        <v>#VALUE!</v>
      </c>
      <c r="K136" s="7" t="e">
        <f>IF(('bg (1)'!K137)&lt;1, "1", ('bg (1)'!K137))</f>
        <v>#VALUE!</v>
      </c>
      <c r="L136" s="7" t="e">
        <f>IF(('bg (1)'!L137)&lt;1, "1", ('bg (1)'!L137))</f>
        <v>#VALUE!</v>
      </c>
      <c r="M136" s="7" t="e">
        <f>IF(('bg (1)'!M137)&lt;1, "1", ('bg (1)'!M137))</f>
        <v>#VALUE!</v>
      </c>
      <c r="N136" s="7" t="e">
        <f>IF(('bg (1)'!N137)&lt;1, "1", ('bg (1)'!N137))</f>
        <v>#VALUE!</v>
      </c>
    </row>
    <row r="137" spans="1:14" ht="16.5" customHeight="1" x14ac:dyDescent="0.2">
      <c r="A137" s="7">
        <v>132</v>
      </c>
      <c r="B137" s="8" t="str">
        <f>'bg (1)'!B138</f>
        <v>OPCML</v>
      </c>
      <c r="C137" s="7" t="e">
        <f>IF(('bg (1)'!C138)&lt;1, "1", ('bg (1)'!C138))</f>
        <v>#VALUE!</v>
      </c>
      <c r="D137" s="7" t="e">
        <f>IF(('bg (1)'!D138)&lt;1, "1", ('bg (1)'!D138))</f>
        <v>#VALUE!</v>
      </c>
      <c r="E137" s="7" t="e">
        <f>IF(('bg (1)'!E138)&lt;1, "1", ('bg (1)'!E138))</f>
        <v>#VALUE!</v>
      </c>
      <c r="F137" s="7" t="e">
        <f>IF(('bg (1)'!F138)&lt;1, "1", ('bg (1)'!F138))</f>
        <v>#VALUE!</v>
      </c>
      <c r="G137" s="7" t="e">
        <f>IF(('bg (1)'!G138)&lt;1, "1", ('bg (1)'!G138))</f>
        <v>#VALUE!</v>
      </c>
      <c r="H137" s="7" t="e">
        <f>IF(('bg (1)'!H138)&lt;1, "1", ('bg (1)'!H138))</f>
        <v>#VALUE!</v>
      </c>
      <c r="I137" s="7" t="e">
        <f>IF(('bg (1)'!I138)&lt;1, "1", ('bg (1)'!I138))</f>
        <v>#VALUE!</v>
      </c>
      <c r="J137" s="7" t="e">
        <f>IF(('bg (1)'!J138)&lt;1, "1", ('bg (1)'!J138))</f>
        <v>#VALUE!</v>
      </c>
      <c r="K137" s="7" t="e">
        <f>IF(('bg (1)'!K138)&lt;1, "1", ('bg (1)'!K138))</f>
        <v>#VALUE!</v>
      </c>
      <c r="L137" s="7" t="e">
        <f>IF(('bg (1)'!L138)&lt;1, "1", ('bg (1)'!L138))</f>
        <v>#VALUE!</v>
      </c>
      <c r="M137" s="7" t="e">
        <f>IF(('bg (1)'!M138)&lt;1, "1", ('bg (1)'!M138))</f>
        <v>#VALUE!</v>
      </c>
      <c r="N137" s="7" t="e">
        <f>IF(('bg (1)'!N138)&lt;1, "1", ('bg (1)'!N138))</f>
        <v>#VALUE!</v>
      </c>
    </row>
    <row r="138" spans="1:14" ht="16.5" customHeight="1" x14ac:dyDescent="0.2">
      <c r="A138" s="7">
        <v>133</v>
      </c>
      <c r="B138" s="8" t="str">
        <f>'bg (1)'!B139</f>
        <v>Orosomucoid 2</v>
      </c>
      <c r="C138" s="7" t="e">
        <f>IF(('bg (1)'!C139)&lt;1, "1", ('bg (1)'!C139))</f>
        <v>#VALUE!</v>
      </c>
      <c r="D138" s="7" t="e">
        <f>IF(('bg (1)'!D139)&lt;1, "1", ('bg (1)'!D139))</f>
        <v>#VALUE!</v>
      </c>
      <c r="E138" s="7" t="e">
        <f>IF(('bg (1)'!E139)&lt;1, "1", ('bg (1)'!E139))</f>
        <v>#VALUE!</v>
      </c>
      <c r="F138" s="7" t="e">
        <f>IF(('bg (1)'!F139)&lt;1, "1", ('bg (1)'!F139))</f>
        <v>#VALUE!</v>
      </c>
      <c r="G138" s="7" t="e">
        <f>IF(('bg (1)'!G139)&lt;1, "1", ('bg (1)'!G139))</f>
        <v>#VALUE!</v>
      </c>
      <c r="H138" s="7" t="e">
        <f>IF(('bg (1)'!H139)&lt;1, "1", ('bg (1)'!H139))</f>
        <v>#VALUE!</v>
      </c>
      <c r="I138" s="7" t="e">
        <f>IF(('bg (1)'!I139)&lt;1, "1", ('bg (1)'!I139))</f>
        <v>#VALUE!</v>
      </c>
      <c r="J138" s="7" t="e">
        <f>IF(('bg (1)'!J139)&lt;1, "1", ('bg (1)'!J139))</f>
        <v>#VALUE!</v>
      </c>
      <c r="K138" s="7" t="e">
        <f>IF(('bg (1)'!K139)&lt;1, "1", ('bg (1)'!K139))</f>
        <v>#VALUE!</v>
      </c>
      <c r="L138" s="7" t="e">
        <f>IF(('bg (1)'!L139)&lt;1, "1", ('bg (1)'!L139))</f>
        <v>#VALUE!</v>
      </c>
      <c r="M138" s="7" t="e">
        <f>IF(('bg (1)'!M139)&lt;1, "1", ('bg (1)'!M139))</f>
        <v>#VALUE!</v>
      </c>
      <c r="N138" s="7" t="e">
        <f>IF(('bg (1)'!N139)&lt;1, "1", ('bg (1)'!N139))</f>
        <v>#VALUE!</v>
      </c>
    </row>
    <row r="139" spans="1:14" ht="16.5" customHeight="1" x14ac:dyDescent="0.2">
      <c r="A139" s="7">
        <v>134</v>
      </c>
      <c r="B139" s="8" t="str">
        <f>'bg (1)'!B140</f>
        <v xml:space="preserve">OSBP1 </v>
      </c>
      <c r="C139" s="7" t="e">
        <f>IF(('bg (1)'!C140)&lt;1, "1", ('bg (1)'!C140))</f>
        <v>#VALUE!</v>
      </c>
      <c r="D139" s="7" t="e">
        <f>IF(('bg (1)'!D140)&lt;1, "1", ('bg (1)'!D140))</f>
        <v>#VALUE!</v>
      </c>
      <c r="E139" s="7" t="e">
        <f>IF(('bg (1)'!E140)&lt;1, "1", ('bg (1)'!E140))</f>
        <v>#VALUE!</v>
      </c>
      <c r="F139" s="7" t="e">
        <f>IF(('bg (1)'!F140)&lt;1, "1", ('bg (1)'!F140))</f>
        <v>#VALUE!</v>
      </c>
      <c r="G139" s="7" t="e">
        <f>IF(('bg (1)'!G140)&lt;1, "1", ('bg (1)'!G140))</f>
        <v>#VALUE!</v>
      </c>
      <c r="H139" s="7" t="e">
        <f>IF(('bg (1)'!H140)&lt;1, "1", ('bg (1)'!H140))</f>
        <v>#VALUE!</v>
      </c>
      <c r="I139" s="7" t="e">
        <f>IF(('bg (1)'!I140)&lt;1, "1", ('bg (1)'!I140))</f>
        <v>#VALUE!</v>
      </c>
      <c r="J139" s="7" t="e">
        <f>IF(('bg (1)'!J140)&lt;1, "1", ('bg (1)'!J140))</f>
        <v>#VALUE!</v>
      </c>
      <c r="K139" s="7" t="e">
        <f>IF(('bg (1)'!K140)&lt;1, "1", ('bg (1)'!K140))</f>
        <v>#VALUE!</v>
      </c>
      <c r="L139" s="7" t="e">
        <f>IF(('bg (1)'!L140)&lt;1, "1", ('bg (1)'!L140))</f>
        <v>#VALUE!</v>
      </c>
      <c r="M139" s="7" t="e">
        <f>IF(('bg (1)'!M140)&lt;1, "1", ('bg (1)'!M140))</f>
        <v>#VALUE!</v>
      </c>
      <c r="N139" s="7" t="e">
        <f>IF(('bg (1)'!N140)&lt;1, "1", ('bg (1)'!N140))</f>
        <v>#VALUE!</v>
      </c>
    </row>
    <row r="140" spans="1:14" ht="16.5" customHeight="1" x14ac:dyDescent="0.2">
      <c r="A140" s="7">
        <v>135</v>
      </c>
      <c r="B140" s="8" t="str">
        <f>'bg (1)'!B141</f>
        <v>OSCAR</v>
      </c>
      <c r="C140" s="7" t="e">
        <f>IF(('bg (1)'!C141)&lt;1, "1", ('bg (1)'!C141))</f>
        <v>#VALUE!</v>
      </c>
      <c r="D140" s="7" t="e">
        <f>IF(('bg (1)'!D141)&lt;1, "1", ('bg (1)'!D141))</f>
        <v>#VALUE!</v>
      </c>
      <c r="E140" s="7" t="e">
        <f>IF(('bg (1)'!E141)&lt;1, "1", ('bg (1)'!E141))</f>
        <v>#VALUE!</v>
      </c>
      <c r="F140" s="7" t="e">
        <f>IF(('bg (1)'!F141)&lt;1, "1", ('bg (1)'!F141))</f>
        <v>#VALUE!</v>
      </c>
      <c r="G140" s="7" t="e">
        <f>IF(('bg (1)'!G141)&lt;1, "1", ('bg (1)'!G141))</f>
        <v>#VALUE!</v>
      </c>
      <c r="H140" s="7" t="e">
        <f>IF(('bg (1)'!H141)&lt;1, "1", ('bg (1)'!H141))</f>
        <v>#VALUE!</v>
      </c>
      <c r="I140" s="7" t="e">
        <f>IF(('bg (1)'!I141)&lt;1, "1", ('bg (1)'!I141))</f>
        <v>#VALUE!</v>
      </c>
      <c r="J140" s="7" t="e">
        <f>IF(('bg (1)'!J141)&lt;1, "1", ('bg (1)'!J141))</f>
        <v>#VALUE!</v>
      </c>
      <c r="K140" s="7" t="e">
        <f>IF(('bg (1)'!K141)&lt;1, "1", ('bg (1)'!K141))</f>
        <v>#VALUE!</v>
      </c>
      <c r="L140" s="7" t="e">
        <f>IF(('bg (1)'!L141)&lt;1, "1", ('bg (1)'!L141))</f>
        <v>#VALUE!</v>
      </c>
      <c r="M140" s="7" t="e">
        <f>IF(('bg (1)'!M141)&lt;1, "1", ('bg (1)'!M141))</f>
        <v>#VALUE!</v>
      </c>
      <c r="N140" s="7" t="e">
        <f>IF(('bg (1)'!N141)&lt;1, "1", ('bg (1)'!N141))</f>
        <v>#VALUE!</v>
      </c>
    </row>
    <row r="141" spans="1:14" ht="16.5" customHeight="1" x14ac:dyDescent="0.2">
      <c r="A141" s="7">
        <v>136</v>
      </c>
      <c r="B141" s="8" t="str">
        <f>'bg (1)'!B142</f>
        <v>OSM R beta</v>
      </c>
      <c r="C141" s="7" t="e">
        <f>IF(('bg (1)'!C142)&lt;1, "1", ('bg (1)'!C142))</f>
        <v>#VALUE!</v>
      </c>
      <c r="D141" s="7" t="e">
        <f>IF(('bg (1)'!D142)&lt;1, "1", ('bg (1)'!D142))</f>
        <v>#VALUE!</v>
      </c>
      <c r="E141" s="7" t="e">
        <f>IF(('bg (1)'!E142)&lt;1, "1", ('bg (1)'!E142))</f>
        <v>#VALUE!</v>
      </c>
      <c r="F141" s="7" t="e">
        <f>IF(('bg (1)'!F142)&lt;1, "1", ('bg (1)'!F142))</f>
        <v>#VALUE!</v>
      </c>
      <c r="G141" s="7" t="e">
        <f>IF(('bg (1)'!G142)&lt;1, "1", ('bg (1)'!G142))</f>
        <v>#VALUE!</v>
      </c>
      <c r="H141" s="7" t="e">
        <f>IF(('bg (1)'!H142)&lt;1, "1", ('bg (1)'!H142))</f>
        <v>#VALUE!</v>
      </c>
      <c r="I141" s="7" t="e">
        <f>IF(('bg (1)'!I142)&lt;1, "1", ('bg (1)'!I142))</f>
        <v>#VALUE!</v>
      </c>
      <c r="J141" s="7" t="e">
        <f>IF(('bg (1)'!J142)&lt;1, "1", ('bg (1)'!J142))</f>
        <v>#VALUE!</v>
      </c>
      <c r="K141" s="7" t="e">
        <f>IF(('bg (1)'!K142)&lt;1, "1", ('bg (1)'!K142))</f>
        <v>#VALUE!</v>
      </c>
      <c r="L141" s="7" t="e">
        <f>IF(('bg (1)'!L142)&lt;1, "1", ('bg (1)'!L142))</f>
        <v>#VALUE!</v>
      </c>
      <c r="M141" s="7" t="e">
        <f>IF(('bg (1)'!M142)&lt;1, "1", ('bg (1)'!M142))</f>
        <v>#VALUE!</v>
      </c>
      <c r="N141" s="7" t="e">
        <f>IF(('bg (1)'!N142)&lt;1, "1", ('bg (1)'!N142))</f>
        <v>#VALUE!</v>
      </c>
    </row>
    <row r="142" spans="1:14" ht="16.5" customHeight="1" x14ac:dyDescent="0.2">
      <c r="A142" s="7">
        <v>137</v>
      </c>
      <c r="B142" s="8" t="str">
        <f>'bg (1)'!B143</f>
        <v>Osteoadherin</v>
      </c>
      <c r="C142" s="7" t="e">
        <f>IF(('bg (1)'!C143)&lt;1, "1", ('bg (1)'!C143))</f>
        <v>#VALUE!</v>
      </c>
      <c r="D142" s="7" t="e">
        <f>IF(('bg (1)'!D143)&lt;1, "1", ('bg (1)'!D143))</f>
        <v>#VALUE!</v>
      </c>
      <c r="E142" s="7" t="e">
        <f>IF(('bg (1)'!E143)&lt;1, "1", ('bg (1)'!E143))</f>
        <v>#VALUE!</v>
      </c>
      <c r="F142" s="7" t="e">
        <f>IF(('bg (1)'!F143)&lt;1, "1", ('bg (1)'!F143))</f>
        <v>#VALUE!</v>
      </c>
      <c r="G142" s="7" t="e">
        <f>IF(('bg (1)'!G143)&lt;1, "1", ('bg (1)'!G143))</f>
        <v>#VALUE!</v>
      </c>
      <c r="H142" s="7" t="e">
        <f>IF(('bg (1)'!H143)&lt;1, "1", ('bg (1)'!H143))</f>
        <v>#VALUE!</v>
      </c>
      <c r="I142" s="7" t="e">
        <f>IF(('bg (1)'!I143)&lt;1, "1", ('bg (1)'!I143))</f>
        <v>#VALUE!</v>
      </c>
      <c r="J142" s="7" t="e">
        <f>IF(('bg (1)'!J143)&lt;1, "1", ('bg (1)'!J143))</f>
        <v>#VALUE!</v>
      </c>
      <c r="K142" s="7" t="e">
        <f>IF(('bg (1)'!K143)&lt;1, "1", ('bg (1)'!K143))</f>
        <v>#VALUE!</v>
      </c>
      <c r="L142" s="7" t="e">
        <f>IF(('bg (1)'!L143)&lt;1, "1", ('bg (1)'!L143))</f>
        <v>#VALUE!</v>
      </c>
      <c r="M142" s="7" t="e">
        <f>IF(('bg (1)'!M143)&lt;1, "1", ('bg (1)'!M143))</f>
        <v>#VALUE!</v>
      </c>
      <c r="N142" s="7" t="e">
        <f>IF(('bg (1)'!N143)&lt;1, "1", ('bg (1)'!N143))</f>
        <v>#VALUE!</v>
      </c>
    </row>
    <row r="143" spans="1:14" ht="16.5" customHeight="1" x14ac:dyDescent="0.2">
      <c r="A143" s="7">
        <v>138</v>
      </c>
      <c r="B143" s="8" t="str">
        <f>'bg (1)'!B144</f>
        <v>OTC</v>
      </c>
      <c r="C143" s="7" t="e">
        <f>IF(('bg (1)'!C144)&lt;1, "1", ('bg (1)'!C144))</f>
        <v>#VALUE!</v>
      </c>
      <c r="D143" s="7" t="e">
        <f>IF(('bg (1)'!D144)&lt;1, "1", ('bg (1)'!D144))</f>
        <v>#VALUE!</v>
      </c>
      <c r="E143" s="7" t="e">
        <f>IF(('bg (1)'!E144)&lt;1, "1", ('bg (1)'!E144))</f>
        <v>#VALUE!</v>
      </c>
      <c r="F143" s="7" t="e">
        <f>IF(('bg (1)'!F144)&lt;1, "1", ('bg (1)'!F144))</f>
        <v>#VALUE!</v>
      </c>
      <c r="G143" s="7" t="e">
        <f>IF(('bg (1)'!G144)&lt;1, "1", ('bg (1)'!G144))</f>
        <v>#VALUE!</v>
      </c>
      <c r="H143" s="7" t="e">
        <f>IF(('bg (1)'!H144)&lt;1, "1", ('bg (1)'!H144))</f>
        <v>#VALUE!</v>
      </c>
      <c r="I143" s="7" t="e">
        <f>IF(('bg (1)'!I144)&lt;1, "1", ('bg (1)'!I144))</f>
        <v>#VALUE!</v>
      </c>
      <c r="J143" s="7" t="e">
        <f>IF(('bg (1)'!J144)&lt;1, "1", ('bg (1)'!J144))</f>
        <v>#VALUE!</v>
      </c>
      <c r="K143" s="7" t="e">
        <f>IF(('bg (1)'!K144)&lt;1, "1", ('bg (1)'!K144))</f>
        <v>#VALUE!</v>
      </c>
      <c r="L143" s="7" t="e">
        <f>IF(('bg (1)'!L144)&lt;1, "1", ('bg (1)'!L144))</f>
        <v>#VALUE!</v>
      </c>
      <c r="M143" s="7" t="e">
        <f>IF(('bg (1)'!M144)&lt;1, "1", ('bg (1)'!M144))</f>
        <v>#VALUE!</v>
      </c>
      <c r="N143" s="7" t="e">
        <f>IF(('bg (1)'!N144)&lt;1, "1", ('bg (1)'!N144))</f>
        <v>#VALUE!</v>
      </c>
    </row>
    <row r="144" spans="1:14" ht="16.5" customHeight="1" x14ac:dyDescent="0.2">
      <c r="A144" s="7">
        <v>139</v>
      </c>
      <c r="B144" s="8" t="str">
        <f>'bg (1)'!B145</f>
        <v xml:space="preserve">OTUB1 </v>
      </c>
      <c r="C144" s="7" t="e">
        <f>IF(('bg (1)'!C145)&lt;1, "1", ('bg (1)'!C145))</f>
        <v>#VALUE!</v>
      </c>
      <c r="D144" s="7" t="e">
        <f>IF(('bg (1)'!D145)&lt;1, "1", ('bg (1)'!D145))</f>
        <v>#VALUE!</v>
      </c>
      <c r="E144" s="7" t="e">
        <f>IF(('bg (1)'!E145)&lt;1, "1", ('bg (1)'!E145))</f>
        <v>#VALUE!</v>
      </c>
      <c r="F144" s="7" t="e">
        <f>IF(('bg (1)'!F145)&lt;1, "1", ('bg (1)'!F145))</f>
        <v>#VALUE!</v>
      </c>
      <c r="G144" s="7" t="e">
        <f>IF(('bg (1)'!G145)&lt;1, "1", ('bg (1)'!G145))</f>
        <v>#VALUE!</v>
      </c>
      <c r="H144" s="7" t="e">
        <f>IF(('bg (1)'!H145)&lt;1, "1", ('bg (1)'!H145))</f>
        <v>#VALUE!</v>
      </c>
      <c r="I144" s="7" t="e">
        <f>IF(('bg (1)'!I145)&lt;1, "1", ('bg (1)'!I145))</f>
        <v>#VALUE!</v>
      </c>
      <c r="J144" s="7" t="e">
        <f>IF(('bg (1)'!J145)&lt;1, "1", ('bg (1)'!J145))</f>
        <v>#VALUE!</v>
      </c>
      <c r="K144" s="7" t="e">
        <f>IF(('bg (1)'!K145)&lt;1, "1", ('bg (1)'!K145))</f>
        <v>#VALUE!</v>
      </c>
      <c r="L144" s="7" t="e">
        <f>IF(('bg (1)'!L145)&lt;1, "1", ('bg (1)'!L145))</f>
        <v>#VALUE!</v>
      </c>
      <c r="M144" s="7" t="e">
        <f>IF(('bg (1)'!M145)&lt;1, "1", ('bg (1)'!M145))</f>
        <v>#VALUE!</v>
      </c>
      <c r="N144" s="7" t="e">
        <f>IF(('bg (1)'!N145)&lt;1, "1", ('bg (1)'!N145))</f>
        <v>#VALUE!</v>
      </c>
    </row>
    <row r="145" spans="1:14" ht="16.5" customHeight="1" x14ac:dyDescent="0.2">
      <c r="A145" s="7">
        <v>140</v>
      </c>
      <c r="B145" s="8" t="str">
        <f>'bg (1)'!B146</f>
        <v>OTUD7A</v>
      </c>
      <c r="C145" s="7" t="e">
        <f>IF(('bg (1)'!C146)&lt;1, "1", ('bg (1)'!C146))</f>
        <v>#VALUE!</v>
      </c>
      <c r="D145" s="7" t="e">
        <f>IF(('bg (1)'!D146)&lt;1, "1", ('bg (1)'!D146))</f>
        <v>#VALUE!</v>
      </c>
      <c r="E145" s="7" t="e">
        <f>IF(('bg (1)'!E146)&lt;1, "1", ('bg (1)'!E146))</f>
        <v>#VALUE!</v>
      </c>
      <c r="F145" s="7" t="e">
        <f>IF(('bg (1)'!F146)&lt;1, "1", ('bg (1)'!F146))</f>
        <v>#VALUE!</v>
      </c>
      <c r="G145" s="7" t="e">
        <f>IF(('bg (1)'!G146)&lt;1, "1", ('bg (1)'!G146))</f>
        <v>#VALUE!</v>
      </c>
      <c r="H145" s="7" t="e">
        <f>IF(('bg (1)'!H146)&lt;1, "1", ('bg (1)'!H146))</f>
        <v>#VALUE!</v>
      </c>
      <c r="I145" s="7" t="e">
        <f>IF(('bg (1)'!I146)&lt;1, "1", ('bg (1)'!I146))</f>
        <v>#VALUE!</v>
      </c>
      <c r="J145" s="7" t="e">
        <f>IF(('bg (1)'!J146)&lt;1, "1", ('bg (1)'!J146))</f>
        <v>#VALUE!</v>
      </c>
      <c r="K145" s="7" t="e">
        <f>IF(('bg (1)'!K146)&lt;1, "1", ('bg (1)'!K146))</f>
        <v>#VALUE!</v>
      </c>
      <c r="L145" s="7" t="e">
        <f>IF(('bg (1)'!L146)&lt;1, "1", ('bg (1)'!L146))</f>
        <v>#VALUE!</v>
      </c>
      <c r="M145" s="7" t="e">
        <f>IF(('bg (1)'!M146)&lt;1, "1", ('bg (1)'!M146))</f>
        <v>#VALUE!</v>
      </c>
      <c r="N145" s="7" t="e">
        <f>IF(('bg (1)'!N146)&lt;1, "1", ('bg (1)'!N146))</f>
        <v>#VALUE!</v>
      </c>
    </row>
    <row r="146" spans="1:14" ht="16.5" customHeight="1" x14ac:dyDescent="0.2">
      <c r="A146" s="7">
        <v>141</v>
      </c>
      <c r="B146" s="8" t="str">
        <f>'bg (1)'!B147</f>
        <v>Oxytocin-neurophysin 1</v>
      </c>
      <c r="C146" s="7" t="e">
        <f>IF(('bg (1)'!C147)&lt;1, "1", ('bg (1)'!C147))</f>
        <v>#VALUE!</v>
      </c>
      <c r="D146" s="7" t="e">
        <f>IF(('bg (1)'!D147)&lt;1, "1", ('bg (1)'!D147))</f>
        <v>#VALUE!</v>
      </c>
      <c r="E146" s="7" t="e">
        <f>IF(('bg (1)'!E147)&lt;1, "1", ('bg (1)'!E147))</f>
        <v>#VALUE!</v>
      </c>
      <c r="F146" s="7" t="e">
        <f>IF(('bg (1)'!F147)&lt;1, "1", ('bg (1)'!F147))</f>
        <v>#VALUE!</v>
      </c>
      <c r="G146" s="7" t="e">
        <f>IF(('bg (1)'!G147)&lt;1, "1", ('bg (1)'!G147))</f>
        <v>#VALUE!</v>
      </c>
      <c r="H146" s="7" t="e">
        <f>IF(('bg (1)'!H147)&lt;1, "1", ('bg (1)'!H147))</f>
        <v>#VALUE!</v>
      </c>
      <c r="I146" s="7" t="e">
        <f>IF(('bg (1)'!I147)&lt;1, "1", ('bg (1)'!I147))</f>
        <v>#VALUE!</v>
      </c>
      <c r="J146" s="7" t="e">
        <f>IF(('bg (1)'!J147)&lt;1, "1", ('bg (1)'!J147))</f>
        <v>#VALUE!</v>
      </c>
      <c r="K146" s="7" t="e">
        <f>IF(('bg (1)'!K147)&lt;1, "1", ('bg (1)'!K147))</f>
        <v>#VALUE!</v>
      </c>
      <c r="L146" s="7" t="e">
        <f>IF(('bg (1)'!L147)&lt;1, "1", ('bg (1)'!L147))</f>
        <v>#VALUE!</v>
      </c>
      <c r="M146" s="7" t="e">
        <f>IF(('bg (1)'!M147)&lt;1, "1", ('bg (1)'!M147))</f>
        <v>#VALUE!</v>
      </c>
      <c r="N146" s="7" t="e">
        <f>IF(('bg (1)'!N147)&lt;1, "1", ('bg (1)'!N147))</f>
        <v>#VALUE!</v>
      </c>
    </row>
    <row r="147" spans="1:14" ht="16.5" customHeight="1" x14ac:dyDescent="0.2">
      <c r="A147" s="7">
        <v>142</v>
      </c>
      <c r="B147" s="8" t="str">
        <f>'bg (1)'!B148</f>
        <v xml:space="preserve">p16 ARC  </v>
      </c>
      <c r="C147" s="7" t="e">
        <f>IF(('bg (1)'!C148)&lt;1, "1", ('bg (1)'!C148))</f>
        <v>#VALUE!</v>
      </c>
      <c r="D147" s="7" t="e">
        <f>IF(('bg (1)'!D148)&lt;1, "1", ('bg (1)'!D148))</f>
        <v>#VALUE!</v>
      </c>
      <c r="E147" s="7" t="e">
        <f>IF(('bg (1)'!E148)&lt;1, "1", ('bg (1)'!E148))</f>
        <v>#VALUE!</v>
      </c>
      <c r="F147" s="7" t="e">
        <f>IF(('bg (1)'!F148)&lt;1, "1", ('bg (1)'!F148))</f>
        <v>#VALUE!</v>
      </c>
      <c r="G147" s="7" t="e">
        <f>IF(('bg (1)'!G148)&lt;1, "1", ('bg (1)'!G148))</f>
        <v>#VALUE!</v>
      </c>
      <c r="H147" s="7" t="e">
        <f>IF(('bg (1)'!H148)&lt;1, "1", ('bg (1)'!H148))</f>
        <v>#VALUE!</v>
      </c>
      <c r="I147" s="7" t="e">
        <f>IF(('bg (1)'!I148)&lt;1, "1", ('bg (1)'!I148))</f>
        <v>#VALUE!</v>
      </c>
      <c r="J147" s="7" t="e">
        <f>IF(('bg (1)'!J148)&lt;1, "1", ('bg (1)'!J148))</f>
        <v>#VALUE!</v>
      </c>
      <c r="K147" s="7" t="e">
        <f>IF(('bg (1)'!K148)&lt;1, "1", ('bg (1)'!K148))</f>
        <v>#VALUE!</v>
      </c>
      <c r="L147" s="7" t="e">
        <f>IF(('bg (1)'!L148)&lt;1, "1", ('bg (1)'!L148))</f>
        <v>#VALUE!</v>
      </c>
      <c r="M147" s="7" t="e">
        <f>IF(('bg (1)'!M148)&lt;1, "1", ('bg (1)'!M148))</f>
        <v>#VALUE!</v>
      </c>
      <c r="N147" s="7" t="e">
        <f>IF(('bg (1)'!N148)&lt;1, "1", ('bg (1)'!N148))</f>
        <v>#VALUE!</v>
      </c>
    </row>
    <row r="148" spans="1:14" ht="16.5" customHeight="1" x14ac:dyDescent="0.2">
      <c r="A148" s="7">
        <v>143</v>
      </c>
      <c r="B148" s="8" t="str">
        <f>'bg (1)'!B149</f>
        <v>p23</v>
      </c>
      <c r="C148" s="7" t="e">
        <f>IF(('bg (1)'!C149)&lt;1, "1", ('bg (1)'!C149))</f>
        <v>#VALUE!</v>
      </c>
      <c r="D148" s="7" t="e">
        <f>IF(('bg (1)'!D149)&lt;1, "1", ('bg (1)'!D149))</f>
        <v>#VALUE!</v>
      </c>
      <c r="E148" s="7" t="e">
        <f>IF(('bg (1)'!E149)&lt;1, "1", ('bg (1)'!E149))</f>
        <v>#VALUE!</v>
      </c>
      <c r="F148" s="7" t="e">
        <f>IF(('bg (1)'!F149)&lt;1, "1", ('bg (1)'!F149))</f>
        <v>#VALUE!</v>
      </c>
      <c r="G148" s="7" t="e">
        <f>IF(('bg (1)'!G149)&lt;1, "1", ('bg (1)'!G149))</f>
        <v>#VALUE!</v>
      </c>
      <c r="H148" s="7" t="e">
        <f>IF(('bg (1)'!H149)&lt;1, "1", ('bg (1)'!H149))</f>
        <v>#VALUE!</v>
      </c>
      <c r="I148" s="7" t="e">
        <f>IF(('bg (1)'!I149)&lt;1, "1", ('bg (1)'!I149))</f>
        <v>#VALUE!</v>
      </c>
      <c r="J148" s="7" t="e">
        <f>IF(('bg (1)'!J149)&lt;1, "1", ('bg (1)'!J149))</f>
        <v>#VALUE!</v>
      </c>
      <c r="K148" s="7" t="e">
        <f>IF(('bg (1)'!K149)&lt;1, "1", ('bg (1)'!K149))</f>
        <v>#VALUE!</v>
      </c>
      <c r="L148" s="7" t="e">
        <f>IF(('bg (1)'!L149)&lt;1, "1", ('bg (1)'!L149))</f>
        <v>#VALUE!</v>
      </c>
      <c r="M148" s="7" t="e">
        <f>IF(('bg (1)'!M149)&lt;1, "1", ('bg (1)'!M149))</f>
        <v>#VALUE!</v>
      </c>
      <c r="N148" s="7" t="e">
        <f>IF(('bg (1)'!N149)&lt;1, "1", ('bg (1)'!N149))</f>
        <v>#VALUE!</v>
      </c>
    </row>
    <row r="149" spans="1:14" ht="16.5" customHeight="1" x14ac:dyDescent="0.2">
      <c r="A149" s="7">
        <v>144</v>
      </c>
      <c r="B149" s="8" t="str">
        <f>'bg (1)'!B150</f>
        <v xml:space="preserve">p39  </v>
      </c>
      <c r="C149" s="7" t="e">
        <f>IF(('bg (1)'!C150)&lt;1, "1", ('bg (1)'!C150))</f>
        <v>#VALUE!</v>
      </c>
      <c r="D149" s="7" t="e">
        <f>IF(('bg (1)'!D150)&lt;1, "1", ('bg (1)'!D150))</f>
        <v>#VALUE!</v>
      </c>
      <c r="E149" s="7" t="e">
        <f>IF(('bg (1)'!E150)&lt;1, "1", ('bg (1)'!E150))</f>
        <v>#VALUE!</v>
      </c>
      <c r="F149" s="7" t="e">
        <f>IF(('bg (1)'!F150)&lt;1, "1", ('bg (1)'!F150))</f>
        <v>#VALUE!</v>
      </c>
      <c r="G149" s="7" t="e">
        <f>IF(('bg (1)'!G150)&lt;1, "1", ('bg (1)'!G150))</f>
        <v>#VALUE!</v>
      </c>
      <c r="H149" s="7" t="e">
        <f>IF(('bg (1)'!H150)&lt;1, "1", ('bg (1)'!H150))</f>
        <v>#VALUE!</v>
      </c>
      <c r="I149" s="7" t="e">
        <f>IF(('bg (1)'!I150)&lt;1, "1", ('bg (1)'!I150))</f>
        <v>#VALUE!</v>
      </c>
      <c r="J149" s="7" t="e">
        <f>IF(('bg (1)'!J150)&lt;1, "1", ('bg (1)'!J150))</f>
        <v>#VALUE!</v>
      </c>
      <c r="K149" s="7" t="e">
        <f>IF(('bg (1)'!K150)&lt;1, "1", ('bg (1)'!K150))</f>
        <v>#VALUE!</v>
      </c>
      <c r="L149" s="7" t="e">
        <f>IF(('bg (1)'!L150)&lt;1, "1", ('bg (1)'!L150))</f>
        <v>#VALUE!</v>
      </c>
      <c r="M149" s="7" t="e">
        <f>IF(('bg (1)'!M150)&lt;1, "1", ('bg (1)'!M150))</f>
        <v>#VALUE!</v>
      </c>
      <c r="N149" s="7" t="e">
        <f>IF(('bg (1)'!N150)&lt;1, "1", ('bg (1)'!N150))</f>
        <v>#VALUE!</v>
      </c>
    </row>
    <row r="150" spans="1:14" ht="16.5" customHeight="1" x14ac:dyDescent="0.2">
      <c r="A150" s="7">
        <v>145</v>
      </c>
      <c r="B150" s="8" t="str">
        <f>'bg (1)'!B151</f>
        <v>P4HB</v>
      </c>
      <c r="C150" s="7" t="e">
        <f>IF(('bg (1)'!C151)&lt;1, "1", ('bg (1)'!C151))</f>
        <v>#VALUE!</v>
      </c>
      <c r="D150" s="7" t="e">
        <f>IF(('bg (1)'!D151)&lt;1, "1", ('bg (1)'!D151))</f>
        <v>#VALUE!</v>
      </c>
      <c r="E150" s="7" t="e">
        <f>IF(('bg (1)'!E151)&lt;1, "1", ('bg (1)'!E151))</f>
        <v>#VALUE!</v>
      </c>
      <c r="F150" s="7" t="e">
        <f>IF(('bg (1)'!F151)&lt;1, "1", ('bg (1)'!F151))</f>
        <v>#VALUE!</v>
      </c>
      <c r="G150" s="7" t="e">
        <f>IF(('bg (1)'!G151)&lt;1, "1", ('bg (1)'!G151))</f>
        <v>#VALUE!</v>
      </c>
      <c r="H150" s="7" t="e">
        <f>IF(('bg (1)'!H151)&lt;1, "1", ('bg (1)'!H151))</f>
        <v>#VALUE!</v>
      </c>
      <c r="I150" s="7" t="e">
        <f>IF(('bg (1)'!I151)&lt;1, "1", ('bg (1)'!I151))</f>
        <v>#VALUE!</v>
      </c>
      <c r="J150" s="7" t="e">
        <f>IF(('bg (1)'!J151)&lt;1, "1", ('bg (1)'!J151))</f>
        <v>#VALUE!</v>
      </c>
      <c r="K150" s="7" t="e">
        <f>IF(('bg (1)'!K151)&lt;1, "1", ('bg (1)'!K151))</f>
        <v>#VALUE!</v>
      </c>
      <c r="L150" s="7" t="e">
        <f>IF(('bg (1)'!L151)&lt;1, "1", ('bg (1)'!L151))</f>
        <v>#VALUE!</v>
      </c>
      <c r="M150" s="7" t="e">
        <f>IF(('bg (1)'!M151)&lt;1, "1", ('bg (1)'!M151))</f>
        <v>#VALUE!</v>
      </c>
      <c r="N150" s="7" t="e">
        <f>IF(('bg (1)'!N151)&lt;1, "1", ('bg (1)'!N151))</f>
        <v>#VALUE!</v>
      </c>
    </row>
    <row r="151" spans="1:14" ht="16.5" customHeight="1" x14ac:dyDescent="0.2">
      <c r="A151" s="7">
        <v>146</v>
      </c>
      <c r="B151" s="8" t="str">
        <f>'bg (1)'!B152</f>
        <v>p73</v>
      </c>
      <c r="C151" s="7" t="e">
        <f>IF(('bg (1)'!C152)&lt;1, "1", ('bg (1)'!C152))</f>
        <v>#VALUE!</v>
      </c>
      <c r="D151" s="7" t="e">
        <f>IF(('bg (1)'!D152)&lt;1, "1", ('bg (1)'!D152))</f>
        <v>#VALUE!</v>
      </c>
      <c r="E151" s="7" t="e">
        <f>IF(('bg (1)'!E152)&lt;1, "1", ('bg (1)'!E152))</f>
        <v>#VALUE!</v>
      </c>
      <c r="F151" s="7" t="e">
        <f>IF(('bg (1)'!F152)&lt;1, "1", ('bg (1)'!F152))</f>
        <v>#VALUE!</v>
      </c>
      <c r="G151" s="7" t="e">
        <f>IF(('bg (1)'!G152)&lt;1, "1", ('bg (1)'!G152))</f>
        <v>#VALUE!</v>
      </c>
      <c r="H151" s="7" t="e">
        <f>IF(('bg (1)'!H152)&lt;1, "1", ('bg (1)'!H152))</f>
        <v>#VALUE!</v>
      </c>
      <c r="I151" s="7" t="e">
        <f>IF(('bg (1)'!I152)&lt;1, "1", ('bg (1)'!I152))</f>
        <v>#VALUE!</v>
      </c>
      <c r="J151" s="7" t="e">
        <f>IF(('bg (1)'!J152)&lt;1, "1", ('bg (1)'!J152))</f>
        <v>#VALUE!</v>
      </c>
      <c r="K151" s="7" t="e">
        <f>IF(('bg (1)'!K152)&lt;1, "1", ('bg (1)'!K152))</f>
        <v>#VALUE!</v>
      </c>
      <c r="L151" s="7" t="e">
        <f>IF(('bg (1)'!L152)&lt;1, "1", ('bg (1)'!L152))</f>
        <v>#VALUE!</v>
      </c>
      <c r="M151" s="7" t="e">
        <f>IF(('bg (1)'!M152)&lt;1, "1", ('bg (1)'!M152))</f>
        <v>#VALUE!</v>
      </c>
      <c r="N151" s="7" t="e">
        <f>IF(('bg (1)'!N152)&lt;1, "1", ('bg (1)'!N152))</f>
        <v>#VALUE!</v>
      </c>
    </row>
    <row r="152" spans="1:14" ht="16.5" customHeight="1" x14ac:dyDescent="0.2">
      <c r="A152" s="7">
        <v>147</v>
      </c>
      <c r="B152" s="8" t="str">
        <f>'bg (1)'!B153</f>
        <v>PABP1</v>
      </c>
      <c r="C152" s="7" t="e">
        <f>IF(('bg (1)'!C153)&lt;1, "1", ('bg (1)'!C153))</f>
        <v>#VALUE!</v>
      </c>
      <c r="D152" s="7" t="e">
        <f>IF(('bg (1)'!D153)&lt;1, "1", ('bg (1)'!D153))</f>
        <v>#VALUE!</v>
      </c>
      <c r="E152" s="7" t="e">
        <f>IF(('bg (1)'!E153)&lt;1, "1", ('bg (1)'!E153))</f>
        <v>#VALUE!</v>
      </c>
      <c r="F152" s="7" t="e">
        <f>IF(('bg (1)'!F153)&lt;1, "1", ('bg (1)'!F153))</f>
        <v>#VALUE!</v>
      </c>
      <c r="G152" s="7" t="e">
        <f>IF(('bg (1)'!G153)&lt;1, "1", ('bg (1)'!G153))</f>
        <v>#VALUE!</v>
      </c>
      <c r="H152" s="7" t="e">
        <f>IF(('bg (1)'!H153)&lt;1, "1", ('bg (1)'!H153))</f>
        <v>#VALUE!</v>
      </c>
      <c r="I152" s="7" t="e">
        <f>IF(('bg (1)'!I153)&lt;1, "1", ('bg (1)'!I153))</f>
        <v>#VALUE!</v>
      </c>
      <c r="J152" s="7" t="e">
        <f>IF(('bg (1)'!J153)&lt;1, "1", ('bg (1)'!J153))</f>
        <v>#VALUE!</v>
      </c>
      <c r="K152" s="7" t="e">
        <f>IF(('bg (1)'!K153)&lt;1, "1", ('bg (1)'!K153))</f>
        <v>#VALUE!</v>
      </c>
      <c r="L152" s="7" t="e">
        <f>IF(('bg (1)'!L153)&lt;1, "1", ('bg (1)'!L153))</f>
        <v>#VALUE!</v>
      </c>
      <c r="M152" s="7" t="e">
        <f>IF(('bg (1)'!M153)&lt;1, "1", ('bg (1)'!M153))</f>
        <v>#VALUE!</v>
      </c>
      <c r="N152" s="7" t="e">
        <f>IF(('bg (1)'!N153)&lt;1, "1", ('bg (1)'!N153))</f>
        <v>#VALUE!</v>
      </c>
    </row>
    <row r="153" spans="1:14" ht="16.5" customHeight="1" x14ac:dyDescent="0.2">
      <c r="A153" s="7">
        <v>148</v>
      </c>
      <c r="B153" s="8" t="str">
        <f>'bg (1)'!B154</f>
        <v>PACS1</v>
      </c>
      <c r="C153" s="7" t="e">
        <f>IF(('bg (1)'!C154)&lt;1, "1", ('bg (1)'!C154))</f>
        <v>#VALUE!</v>
      </c>
      <c r="D153" s="7" t="e">
        <f>IF(('bg (1)'!D154)&lt;1, "1", ('bg (1)'!D154))</f>
        <v>#VALUE!</v>
      </c>
      <c r="E153" s="7" t="e">
        <f>IF(('bg (1)'!E154)&lt;1, "1", ('bg (1)'!E154))</f>
        <v>#VALUE!</v>
      </c>
      <c r="F153" s="7" t="e">
        <f>IF(('bg (1)'!F154)&lt;1, "1", ('bg (1)'!F154))</f>
        <v>#VALUE!</v>
      </c>
      <c r="G153" s="7" t="e">
        <f>IF(('bg (1)'!G154)&lt;1, "1", ('bg (1)'!G154))</f>
        <v>#VALUE!</v>
      </c>
      <c r="H153" s="7" t="e">
        <f>IF(('bg (1)'!H154)&lt;1, "1", ('bg (1)'!H154))</f>
        <v>#VALUE!</v>
      </c>
      <c r="I153" s="7" t="e">
        <f>IF(('bg (1)'!I154)&lt;1, "1", ('bg (1)'!I154))</f>
        <v>#VALUE!</v>
      </c>
      <c r="J153" s="7" t="e">
        <f>IF(('bg (1)'!J154)&lt;1, "1", ('bg (1)'!J154))</f>
        <v>#VALUE!</v>
      </c>
      <c r="K153" s="7" t="e">
        <f>IF(('bg (1)'!K154)&lt;1, "1", ('bg (1)'!K154))</f>
        <v>#VALUE!</v>
      </c>
      <c r="L153" s="7" t="e">
        <f>IF(('bg (1)'!L154)&lt;1, "1", ('bg (1)'!L154))</f>
        <v>#VALUE!</v>
      </c>
      <c r="M153" s="7" t="e">
        <f>IF(('bg (1)'!M154)&lt;1, "1", ('bg (1)'!M154))</f>
        <v>#VALUE!</v>
      </c>
      <c r="N153" s="7" t="e">
        <f>IF(('bg (1)'!N154)&lt;1, "1", ('bg (1)'!N154))</f>
        <v>#VALUE!</v>
      </c>
    </row>
    <row r="154" spans="1:14" ht="16.5" customHeight="1" x14ac:dyDescent="0.2">
      <c r="A154" s="7">
        <v>149</v>
      </c>
      <c r="B154" s="8" t="str">
        <f>'bg (1)'!B155</f>
        <v>PNLIP</v>
      </c>
      <c r="C154" s="7" t="e">
        <f>IF(('bg (1)'!C155)&lt;1, "1", ('bg (1)'!C155))</f>
        <v>#VALUE!</v>
      </c>
      <c r="D154" s="7" t="e">
        <f>IF(('bg (1)'!D155)&lt;1, "1", ('bg (1)'!D155))</f>
        <v>#VALUE!</v>
      </c>
      <c r="E154" s="7" t="e">
        <f>IF(('bg (1)'!E155)&lt;1, "1", ('bg (1)'!E155))</f>
        <v>#VALUE!</v>
      </c>
      <c r="F154" s="7" t="e">
        <f>IF(('bg (1)'!F155)&lt;1, "1", ('bg (1)'!F155))</f>
        <v>#VALUE!</v>
      </c>
      <c r="G154" s="7" t="e">
        <f>IF(('bg (1)'!G155)&lt;1, "1", ('bg (1)'!G155))</f>
        <v>#VALUE!</v>
      </c>
      <c r="H154" s="7" t="e">
        <f>IF(('bg (1)'!H155)&lt;1, "1", ('bg (1)'!H155))</f>
        <v>#VALUE!</v>
      </c>
      <c r="I154" s="7" t="e">
        <f>IF(('bg (1)'!I155)&lt;1, "1", ('bg (1)'!I155))</f>
        <v>#VALUE!</v>
      </c>
      <c r="J154" s="7" t="e">
        <f>IF(('bg (1)'!J155)&lt;1, "1", ('bg (1)'!J155))</f>
        <v>#VALUE!</v>
      </c>
      <c r="K154" s="7" t="e">
        <f>IF(('bg (1)'!K155)&lt;1, "1", ('bg (1)'!K155))</f>
        <v>#VALUE!</v>
      </c>
      <c r="L154" s="7" t="e">
        <f>IF(('bg (1)'!L155)&lt;1, "1", ('bg (1)'!L155))</f>
        <v>#VALUE!</v>
      </c>
      <c r="M154" s="7" t="e">
        <f>IF(('bg (1)'!M155)&lt;1, "1", ('bg (1)'!M155))</f>
        <v>#VALUE!</v>
      </c>
      <c r="N154" s="7" t="e">
        <f>IF(('bg (1)'!N155)&lt;1, "1", ('bg (1)'!N155))</f>
        <v>#VALUE!</v>
      </c>
    </row>
    <row r="155" spans="1:14" ht="16.5" customHeight="1" x14ac:dyDescent="0.2">
      <c r="A155" s="7">
        <v>150</v>
      </c>
      <c r="B155" s="8" t="str">
        <f>'bg (1)'!B156</f>
        <v xml:space="preserve">PARVB </v>
      </c>
      <c r="C155" s="7" t="e">
        <f>IF(('bg (1)'!C156)&lt;1, "1", ('bg (1)'!C156))</f>
        <v>#VALUE!</v>
      </c>
      <c r="D155" s="7" t="e">
        <f>IF(('bg (1)'!D156)&lt;1, "1", ('bg (1)'!D156))</f>
        <v>#VALUE!</v>
      </c>
      <c r="E155" s="7" t="e">
        <f>IF(('bg (1)'!E156)&lt;1, "1", ('bg (1)'!E156))</f>
        <v>#VALUE!</v>
      </c>
      <c r="F155" s="7" t="e">
        <f>IF(('bg (1)'!F156)&lt;1, "1", ('bg (1)'!F156))</f>
        <v>#VALUE!</v>
      </c>
      <c r="G155" s="7" t="e">
        <f>IF(('bg (1)'!G156)&lt;1, "1", ('bg (1)'!G156))</f>
        <v>#VALUE!</v>
      </c>
      <c r="H155" s="7" t="e">
        <f>IF(('bg (1)'!H156)&lt;1, "1", ('bg (1)'!H156))</f>
        <v>#VALUE!</v>
      </c>
      <c r="I155" s="7" t="e">
        <f>IF(('bg (1)'!I156)&lt;1, "1", ('bg (1)'!I156))</f>
        <v>#VALUE!</v>
      </c>
      <c r="J155" s="7" t="e">
        <f>IF(('bg (1)'!J156)&lt;1, "1", ('bg (1)'!J156))</f>
        <v>#VALUE!</v>
      </c>
      <c r="K155" s="7" t="e">
        <f>IF(('bg (1)'!K156)&lt;1, "1", ('bg (1)'!K156))</f>
        <v>#VALUE!</v>
      </c>
      <c r="L155" s="7" t="e">
        <f>IF(('bg (1)'!L156)&lt;1, "1", ('bg (1)'!L156))</f>
        <v>#VALUE!</v>
      </c>
      <c r="M155" s="7" t="e">
        <f>IF(('bg (1)'!M156)&lt;1, "1", ('bg (1)'!M156))</f>
        <v>#VALUE!</v>
      </c>
      <c r="N155" s="7" t="e">
        <f>IF(('bg (1)'!N156)&lt;1, "1", ('bg (1)'!N156))</f>
        <v>#VALUE!</v>
      </c>
    </row>
    <row r="156" spans="1:14" ht="16.5" customHeight="1" x14ac:dyDescent="0.2">
      <c r="A156" s="7">
        <v>151</v>
      </c>
      <c r="B156" s="8" t="str">
        <f>'bg (1)'!B157</f>
        <v>PCAP</v>
      </c>
      <c r="C156" s="7" t="e">
        <f>IF(('bg (1)'!C157)&lt;1, "1", ('bg (1)'!C157))</f>
        <v>#VALUE!</v>
      </c>
      <c r="D156" s="7" t="e">
        <f>IF(('bg (1)'!D157)&lt;1, "1", ('bg (1)'!D157))</f>
        <v>#VALUE!</v>
      </c>
      <c r="E156" s="7" t="e">
        <f>IF(('bg (1)'!E157)&lt;1, "1", ('bg (1)'!E157))</f>
        <v>#VALUE!</v>
      </c>
      <c r="F156" s="7" t="e">
        <f>IF(('bg (1)'!F157)&lt;1, "1", ('bg (1)'!F157))</f>
        <v>#VALUE!</v>
      </c>
      <c r="G156" s="7" t="e">
        <f>IF(('bg (1)'!G157)&lt;1, "1", ('bg (1)'!G157))</f>
        <v>#VALUE!</v>
      </c>
      <c r="H156" s="7" t="e">
        <f>IF(('bg (1)'!H157)&lt;1, "1", ('bg (1)'!H157))</f>
        <v>#VALUE!</v>
      </c>
      <c r="I156" s="7" t="e">
        <f>IF(('bg (1)'!I157)&lt;1, "1", ('bg (1)'!I157))</f>
        <v>#VALUE!</v>
      </c>
      <c r="J156" s="7" t="e">
        <f>IF(('bg (1)'!J157)&lt;1, "1", ('bg (1)'!J157))</f>
        <v>#VALUE!</v>
      </c>
      <c r="K156" s="7" t="e">
        <f>IF(('bg (1)'!K157)&lt;1, "1", ('bg (1)'!K157))</f>
        <v>#VALUE!</v>
      </c>
      <c r="L156" s="7" t="e">
        <f>IF(('bg (1)'!L157)&lt;1, "1", ('bg (1)'!L157))</f>
        <v>#VALUE!</v>
      </c>
      <c r="M156" s="7" t="e">
        <f>IF(('bg (1)'!M157)&lt;1, "1", ('bg (1)'!M157))</f>
        <v>#VALUE!</v>
      </c>
      <c r="N156" s="7" t="e">
        <f>IF(('bg (1)'!N157)&lt;1, "1", ('bg (1)'!N157))</f>
        <v>#VALUE!</v>
      </c>
    </row>
    <row r="157" spans="1:14" ht="16.5" customHeight="1" x14ac:dyDescent="0.2">
      <c r="A157" s="7">
        <v>152</v>
      </c>
      <c r="B157" s="8" t="str">
        <f>'bg (1)'!B158</f>
        <v xml:space="preserve">PCBP1 </v>
      </c>
      <c r="C157" s="7" t="e">
        <f>IF(('bg (1)'!C158)&lt;1, "1", ('bg (1)'!C158))</f>
        <v>#VALUE!</v>
      </c>
      <c r="D157" s="7" t="e">
        <f>IF(('bg (1)'!D158)&lt;1, "1", ('bg (1)'!D158))</f>
        <v>#VALUE!</v>
      </c>
      <c r="E157" s="7" t="e">
        <f>IF(('bg (1)'!E158)&lt;1, "1", ('bg (1)'!E158))</f>
        <v>#VALUE!</v>
      </c>
      <c r="F157" s="7" t="e">
        <f>IF(('bg (1)'!F158)&lt;1, "1", ('bg (1)'!F158))</f>
        <v>#VALUE!</v>
      </c>
      <c r="G157" s="7" t="e">
        <f>IF(('bg (1)'!G158)&lt;1, "1", ('bg (1)'!G158))</f>
        <v>#VALUE!</v>
      </c>
      <c r="H157" s="7" t="e">
        <f>IF(('bg (1)'!H158)&lt;1, "1", ('bg (1)'!H158))</f>
        <v>#VALUE!</v>
      </c>
      <c r="I157" s="7" t="e">
        <f>IF(('bg (1)'!I158)&lt;1, "1", ('bg (1)'!I158))</f>
        <v>#VALUE!</v>
      </c>
      <c r="J157" s="7" t="e">
        <f>IF(('bg (1)'!J158)&lt;1, "1", ('bg (1)'!J158))</f>
        <v>#VALUE!</v>
      </c>
      <c r="K157" s="7" t="e">
        <f>IF(('bg (1)'!K158)&lt;1, "1", ('bg (1)'!K158))</f>
        <v>#VALUE!</v>
      </c>
      <c r="L157" s="7" t="e">
        <f>IF(('bg (1)'!L158)&lt;1, "1", ('bg (1)'!L158))</f>
        <v>#VALUE!</v>
      </c>
      <c r="M157" s="7" t="e">
        <f>IF(('bg (1)'!M158)&lt;1, "1", ('bg (1)'!M158))</f>
        <v>#VALUE!</v>
      </c>
      <c r="N157" s="7" t="e">
        <f>IF(('bg (1)'!N158)&lt;1, "1", ('bg (1)'!N158))</f>
        <v>#VALUE!</v>
      </c>
    </row>
    <row r="158" spans="1:14" ht="16.5" customHeight="1" x14ac:dyDescent="0.2">
      <c r="A158" s="7">
        <v>153</v>
      </c>
      <c r="B158" s="8" t="str">
        <f>'bg (1)'!B159</f>
        <v>PCBP2</v>
      </c>
      <c r="C158" s="7" t="e">
        <f>IF(('bg (1)'!C159)&lt;1, "1", ('bg (1)'!C159))</f>
        <v>#VALUE!</v>
      </c>
      <c r="D158" s="7" t="e">
        <f>IF(('bg (1)'!D159)&lt;1, "1", ('bg (1)'!D159))</f>
        <v>#VALUE!</v>
      </c>
      <c r="E158" s="7" t="e">
        <f>IF(('bg (1)'!E159)&lt;1, "1", ('bg (1)'!E159))</f>
        <v>#VALUE!</v>
      </c>
      <c r="F158" s="7" t="e">
        <f>IF(('bg (1)'!F159)&lt;1, "1", ('bg (1)'!F159))</f>
        <v>#VALUE!</v>
      </c>
      <c r="G158" s="7" t="e">
        <f>IF(('bg (1)'!G159)&lt;1, "1", ('bg (1)'!G159))</f>
        <v>#VALUE!</v>
      </c>
      <c r="H158" s="7" t="e">
        <f>IF(('bg (1)'!H159)&lt;1, "1", ('bg (1)'!H159))</f>
        <v>#VALUE!</v>
      </c>
      <c r="I158" s="7" t="e">
        <f>IF(('bg (1)'!I159)&lt;1, "1", ('bg (1)'!I159))</f>
        <v>#VALUE!</v>
      </c>
      <c r="J158" s="7" t="e">
        <f>IF(('bg (1)'!J159)&lt;1, "1", ('bg (1)'!J159))</f>
        <v>#VALUE!</v>
      </c>
      <c r="K158" s="7" t="e">
        <f>IF(('bg (1)'!K159)&lt;1, "1", ('bg (1)'!K159))</f>
        <v>#VALUE!</v>
      </c>
      <c r="L158" s="7" t="e">
        <f>IF(('bg (1)'!L159)&lt;1, "1", ('bg (1)'!L159))</f>
        <v>#VALUE!</v>
      </c>
      <c r="M158" s="7" t="e">
        <f>IF(('bg (1)'!M159)&lt;1, "1", ('bg (1)'!M159))</f>
        <v>#VALUE!</v>
      </c>
      <c r="N158" s="7" t="e">
        <f>IF(('bg (1)'!N159)&lt;1, "1", ('bg (1)'!N159))</f>
        <v>#VALUE!</v>
      </c>
    </row>
    <row r="159" spans="1:14" ht="16.5" customHeight="1" x14ac:dyDescent="0.2">
      <c r="A159" s="7">
        <v>154</v>
      </c>
      <c r="B159" s="8" t="str">
        <f>'bg (1)'!B160</f>
        <v xml:space="preserve">PCCA </v>
      </c>
      <c r="C159" s="7" t="e">
        <f>IF(('bg (1)'!C160)&lt;1, "1", ('bg (1)'!C160))</f>
        <v>#VALUE!</v>
      </c>
      <c r="D159" s="7" t="e">
        <f>IF(('bg (1)'!D160)&lt;1, "1", ('bg (1)'!D160))</f>
        <v>#VALUE!</v>
      </c>
      <c r="E159" s="7" t="e">
        <f>IF(('bg (1)'!E160)&lt;1, "1", ('bg (1)'!E160))</f>
        <v>#VALUE!</v>
      </c>
      <c r="F159" s="7" t="e">
        <f>IF(('bg (1)'!F160)&lt;1, "1", ('bg (1)'!F160))</f>
        <v>#VALUE!</v>
      </c>
      <c r="G159" s="7" t="e">
        <f>IF(('bg (1)'!G160)&lt;1, "1", ('bg (1)'!G160))</f>
        <v>#VALUE!</v>
      </c>
      <c r="H159" s="7" t="e">
        <f>IF(('bg (1)'!H160)&lt;1, "1", ('bg (1)'!H160))</f>
        <v>#VALUE!</v>
      </c>
      <c r="I159" s="7" t="e">
        <f>IF(('bg (1)'!I160)&lt;1, "1", ('bg (1)'!I160))</f>
        <v>#VALUE!</v>
      </c>
      <c r="J159" s="7" t="e">
        <f>IF(('bg (1)'!J160)&lt;1, "1", ('bg (1)'!J160))</f>
        <v>#VALUE!</v>
      </c>
      <c r="K159" s="7" t="e">
        <f>IF(('bg (1)'!K160)&lt;1, "1", ('bg (1)'!K160))</f>
        <v>#VALUE!</v>
      </c>
      <c r="L159" s="7" t="e">
        <f>IF(('bg (1)'!L160)&lt;1, "1", ('bg (1)'!L160))</f>
        <v>#VALUE!</v>
      </c>
      <c r="M159" s="7" t="e">
        <f>IF(('bg (1)'!M160)&lt;1, "1", ('bg (1)'!M160))</f>
        <v>#VALUE!</v>
      </c>
      <c r="N159" s="7" t="e">
        <f>IF(('bg (1)'!N160)&lt;1, "1", ('bg (1)'!N160))</f>
        <v>#VALUE!</v>
      </c>
    </row>
    <row r="160" spans="1:14" ht="16.5" customHeight="1" x14ac:dyDescent="0.2">
      <c r="A160" s="7">
        <v>155</v>
      </c>
      <c r="B160" s="8" t="str">
        <f>'bg (1)'!B161</f>
        <v>PCDH12</v>
      </c>
      <c r="C160" s="7" t="e">
        <f>IF(('bg (1)'!C161)&lt;1, "1", ('bg (1)'!C161))</f>
        <v>#VALUE!</v>
      </c>
      <c r="D160" s="7" t="e">
        <f>IF(('bg (1)'!D161)&lt;1, "1", ('bg (1)'!D161))</f>
        <v>#VALUE!</v>
      </c>
      <c r="E160" s="7" t="e">
        <f>IF(('bg (1)'!E161)&lt;1, "1", ('bg (1)'!E161))</f>
        <v>#VALUE!</v>
      </c>
      <c r="F160" s="7" t="e">
        <f>IF(('bg (1)'!F161)&lt;1, "1", ('bg (1)'!F161))</f>
        <v>#VALUE!</v>
      </c>
      <c r="G160" s="7" t="e">
        <f>IF(('bg (1)'!G161)&lt;1, "1", ('bg (1)'!G161))</f>
        <v>#VALUE!</v>
      </c>
      <c r="H160" s="7" t="e">
        <f>IF(('bg (1)'!H161)&lt;1, "1", ('bg (1)'!H161))</f>
        <v>#VALUE!</v>
      </c>
      <c r="I160" s="7" t="e">
        <f>IF(('bg (1)'!I161)&lt;1, "1", ('bg (1)'!I161))</f>
        <v>#VALUE!</v>
      </c>
      <c r="J160" s="7" t="e">
        <f>IF(('bg (1)'!J161)&lt;1, "1", ('bg (1)'!J161))</f>
        <v>#VALUE!</v>
      </c>
      <c r="K160" s="7" t="e">
        <f>IF(('bg (1)'!K161)&lt;1, "1", ('bg (1)'!K161))</f>
        <v>#VALUE!</v>
      </c>
      <c r="L160" s="7" t="e">
        <f>IF(('bg (1)'!L161)&lt;1, "1", ('bg (1)'!L161))</f>
        <v>#VALUE!</v>
      </c>
      <c r="M160" s="7" t="e">
        <f>IF(('bg (1)'!M161)&lt;1, "1", ('bg (1)'!M161))</f>
        <v>#VALUE!</v>
      </c>
      <c r="N160" s="7" t="e">
        <f>IF(('bg (1)'!N161)&lt;1, "1", ('bg (1)'!N161))</f>
        <v>#VALUE!</v>
      </c>
    </row>
    <row r="161" spans="1:14" ht="16.5" customHeight="1" x14ac:dyDescent="0.2">
      <c r="A161" s="7">
        <v>156</v>
      </c>
      <c r="B161" s="8" t="str">
        <f>'bg (1)'!B162</f>
        <v>PCDH8</v>
      </c>
      <c r="C161" s="7" t="e">
        <f>IF(('bg (1)'!C162)&lt;1, "1", ('bg (1)'!C162))</f>
        <v>#VALUE!</v>
      </c>
      <c r="D161" s="7" t="e">
        <f>IF(('bg (1)'!D162)&lt;1, "1", ('bg (1)'!D162))</f>
        <v>#VALUE!</v>
      </c>
      <c r="E161" s="7" t="e">
        <f>IF(('bg (1)'!E162)&lt;1, "1", ('bg (1)'!E162))</f>
        <v>#VALUE!</v>
      </c>
      <c r="F161" s="7" t="e">
        <f>IF(('bg (1)'!F162)&lt;1, "1", ('bg (1)'!F162))</f>
        <v>#VALUE!</v>
      </c>
      <c r="G161" s="7" t="e">
        <f>IF(('bg (1)'!G162)&lt;1, "1", ('bg (1)'!G162))</f>
        <v>#VALUE!</v>
      </c>
      <c r="H161" s="7" t="e">
        <f>IF(('bg (1)'!H162)&lt;1, "1", ('bg (1)'!H162))</f>
        <v>#VALUE!</v>
      </c>
      <c r="I161" s="7" t="e">
        <f>IF(('bg (1)'!I162)&lt;1, "1", ('bg (1)'!I162))</f>
        <v>#VALUE!</v>
      </c>
      <c r="J161" s="7" t="e">
        <f>IF(('bg (1)'!J162)&lt;1, "1", ('bg (1)'!J162))</f>
        <v>#VALUE!</v>
      </c>
      <c r="K161" s="7" t="e">
        <f>IF(('bg (1)'!K162)&lt;1, "1", ('bg (1)'!K162))</f>
        <v>#VALUE!</v>
      </c>
      <c r="L161" s="7" t="e">
        <f>IF(('bg (1)'!L162)&lt;1, "1", ('bg (1)'!L162))</f>
        <v>#VALUE!</v>
      </c>
      <c r="M161" s="7" t="e">
        <f>IF(('bg (1)'!M162)&lt;1, "1", ('bg (1)'!M162))</f>
        <v>#VALUE!</v>
      </c>
      <c r="N161" s="7" t="e">
        <f>IF(('bg (1)'!N162)&lt;1, "1", ('bg (1)'!N162))</f>
        <v>#VALUE!</v>
      </c>
    </row>
    <row r="162" spans="1:14" ht="16.5" customHeight="1" x14ac:dyDescent="0.2">
      <c r="A162" s="7">
        <v>157</v>
      </c>
      <c r="B162" s="8" t="str">
        <f>'bg (1)'!B163</f>
        <v xml:space="preserve">PCK2  </v>
      </c>
      <c r="C162" s="7" t="e">
        <f>IF(('bg (1)'!C163)&lt;1, "1", ('bg (1)'!C163))</f>
        <v>#VALUE!</v>
      </c>
      <c r="D162" s="7" t="e">
        <f>IF(('bg (1)'!D163)&lt;1, "1", ('bg (1)'!D163))</f>
        <v>#VALUE!</v>
      </c>
      <c r="E162" s="7" t="e">
        <f>IF(('bg (1)'!E163)&lt;1, "1", ('bg (1)'!E163))</f>
        <v>#VALUE!</v>
      </c>
      <c r="F162" s="7" t="e">
        <f>IF(('bg (1)'!F163)&lt;1, "1", ('bg (1)'!F163))</f>
        <v>#VALUE!</v>
      </c>
      <c r="G162" s="7" t="e">
        <f>IF(('bg (1)'!G163)&lt;1, "1", ('bg (1)'!G163))</f>
        <v>#VALUE!</v>
      </c>
      <c r="H162" s="7" t="e">
        <f>IF(('bg (1)'!H163)&lt;1, "1", ('bg (1)'!H163))</f>
        <v>#VALUE!</v>
      </c>
      <c r="I162" s="7" t="e">
        <f>IF(('bg (1)'!I163)&lt;1, "1", ('bg (1)'!I163))</f>
        <v>#VALUE!</v>
      </c>
      <c r="J162" s="7" t="e">
        <f>IF(('bg (1)'!J163)&lt;1, "1", ('bg (1)'!J163))</f>
        <v>#VALUE!</v>
      </c>
      <c r="K162" s="7" t="e">
        <f>IF(('bg (1)'!K163)&lt;1, "1", ('bg (1)'!K163))</f>
        <v>#VALUE!</v>
      </c>
      <c r="L162" s="7" t="e">
        <f>IF(('bg (1)'!L163)&lt;1, "1", ('bg (1)'!L163))</f>
        <v>#VALUE!</v>
      </c>
      <c r="M162" s="7" t="e">
        <f>IF(('bg (1)'!M163)&lt;1, "1", ('bg (1)'!M163))</f>
        <v>#VALUE!</v>
      </c>
      <c r="N162" s="7" t="e">
        <f>IF(('bg (1)'!N163)&lt;1, "1", ('bg (1)'!N163))</f>
        <v>#VALUE!</v>
      </c>
    </row>
    <row r="163" spans="1:14" ht="16.5" customHeight="1" x14ac:dyDescent="0.2">
      <c r="A163" s="7">
        <v>158</v>
      </c>
      <c r="B163" s="8" t="str">
        <f>'bg (1)'!B164</f>
        <v>PCMT1</v>
      </c>
      <c r="C163" s="7" t="e">
        <f>IF(('bg (1)'!C164)&lt;1, "1", ('bg (1)'!C164))</f>
        <v>#VALUE!</v>
      </c>
      <c r="D163" s="7" t="e">
        <f>IF(('bg (1)'!D164)&lt;1, "1", ('bg (1)'!D164))</f>
        <v>#VALUE!</v>
      </c>
      <c r="E163" s="7" t="e">
        <f>IF(('bg (1)'!E164)&lt;1, "1", ('bg (1)'!E164))</f>
        <v>#VALUE!</v>
      </c>
      <c r="F163" s="7" t="e">
        <f>IF(('bg (1)'!F164)&lt;1, "1", ('bg (1)'!F164))</f>
        <v>#VALUE!</v>
      </c>
      <c r="G163" s="7" t="e">
        <f>IF(('bg (1)'!G164)&lt;1, "1", ('bg (1)'!G164))</f>
        <v>#VALUE!</v>
      </c>
      <c r="H163" s="7" t="e">
        <f>IF(('bg (1)'!H164)&lt;1, "1", ('bg (1)'!H164))</f>
        <v>#VALUE!</v>
      </c>
      <c r="I163" s="7" t="e">
        <f>IF(('bg (1)'!I164)&lt;1, "1", ('bg (1)'!I164))</f>
        <v>#VALUE!</v>
      </c>
      <c r="J163" s="7" t="e">
        <f>IF(('bg (1)'!J164)&lt;1, "1", ('bg (1)'!J164))</f>
        <v>#VALUE!</v>
      </c>
      <c r="K163" s="7" t="e">
        <f>IF(('bg (1)'!K164)&lt;1, "1", ('bg (1)'!K164))</f>
        <v>#VALUE!</v>
      </c>
      <c r="L163" s="7" t="e">
        <f>IF(('bg (1)'!L164)&lt;1, "1", ('bg (1)'!L164))</f>
        <v>#VALUE!</v>
      </c>
      <c r="M163" s="7" t="e">
        <f>IF(('bg (1)'!M164)&lt;1, "1", ('bg (1)'!M164))</f>
        <v>#VALUE!</v>
      </c>
      <c r="N163" s="7" t="e">
        <f>IF(('bg (1)'!N164)&lt;1, "1", ('bg (1)'!N164))</f>
        <v>#VALUE!</v>
      </c>
    </row>
    <row r="164" spans="1:14" ht="16.5" customHeight="1" x14ac:dyDescent="0.2">
      <c r="A164" s="7">
        <v>159</v>
      </c>
      <c r="B164" s="8" t="str">
        <f>'bg (1)'!B165</f>
        <v>PCNA</v>
      </c>
      <c r="C164" s="7" t="e">
        <f>IF(('bg (1)'!C165)&lt;1, "1", ('bg (1)'!C165))</f>
        <v>#VALUE!</v>
      </c>
      <c r="D164" s="7" t="e">
        <f>IF(('bg (1)'!D165)&lt;1, "1", ('bg (1)'!D165))</f>
        <v>#VALUE!</v>
      </c>
      <c r="E164" s="7" t="e">
        <f>IF(('bg (1)'!E165)&lt;1, "1", ('bg (1)'!E165))</f>
        <v>#VALUE!</v>
      </c>
      <c r="F164" s="7" t="e">
        <f>IF(('bg (1)'!F165)&lt;1, "1", ('bg (1)'!F165))</f>
        <v>#VALUE!</v>
      </c>
      <c r="G164" s="7" t="e">
        <f>IF(('bg (1)'!G165)&lt;1, "1", ('bg (1)'!G165))</f>
        <v>#VALUE!</v>
      </c>
      <c r="H164" s="7" t="e">
        <f>IF(('bg (1)'!H165)&lt;1, "1", ('bg (1)'!H165))</f>
        <v>#VALUE!</v>
      </c>
      <c r="I164" s="7" t="e">
        <f>IF(('bg (1)'!I165)&lt;1, "1", ('bg (1)'!I165))</f>
        <v>#VALUE!</v>
      </c>
      <c r="J164" s="7" t="e">
        <f>IF(('bg (1)'!J165)&lt;1, "1", ('bg (1)'!J165))</f>
        <v>#VALUE!</v>
      </c>
      <c r="K164" s="7" t="e">
        <f>IF(('bg (1)'!K165)&lt;1, "1", ('bg (1)'!K165))</f>
        <v>#VALUE!</v>
      </c>
      <c r="L164" s="7" t="e">
        <f>IF(('bg (1)'!L165)&lt;1, "1", ('bg (1)'!L165))</f>
        <v>#VALUE!</v>
      </c>
      <c r="M164" s="7" t="e">
        <f>IF(('bg (1)'!M165)&lt;1, "1", ('bg (1)'!M165))</f>
        <v>#VALUE!</v>
      </c>
      <c r="N164" s="7" t="e">
        <f>IF(('bg (1)'!N165)&lt;1, "1", ('bg (1)'!N165))</f>
        <v>#VALUE!</v>
      </c>
    </row>
    <row r="165" spans="1:14" ht="16.5" customHeight="1" x14ac:dyDescent="0.2">
      <c r="A165" s="7">
        <v>160</v>
      </c>
      <c r="B165" s="8" t="str">
        <f>'bg (1)'!B166</f>
        <v>PCPE-1</v>
      </c>
      <c r="C165" s="7" t="e">
        <f>IF(('bg (1)'!C166)&lt;1, "1", ('bg (1)'!C166))</f>
        <v>#VALUE!</v>
      </c>
      <c r="D165" s="7" t="e">
        <f>IF(('bg (1)'!D166)&lt;1, "1", ('bg (1)'!D166))</f>
        <v>#VALUE!</v>
      </c>
      <c r="E165" s="7" t="e">
        <f>IF(('bg (1)'!E166)&lt;1, "1", ('bg (1)'!E166))</f>
        <v>#VALUE!</v>
      </c>
      <c r="F165" s="7" t="e">
        <f>IF(('bg (1)'!F166)&lt;1, "1", ('bg (1)'!F166))</f>
        <v>#VALUE!</v>
      </c>
      <c r="G165" s="7" t="e">
        <f>IF(('bg (1)'!G166)&lt;1, "1", ('bg (1)'!G166))</f>
        <v>#VALUE!</v>
      </c>
      <c r="H165" s="7" t="e">
        <f>IF(('bg (1)'!H166)&lt;1, "1", ('bg (1)'!H166))</f>
        <v>#VALUE!</v>
      </c>
      <c r="I165" s="7" t="e">
        <f>IF(('bg (1)'!I166)&lt;1, "1", ('bg (1)'!I166))</f>
        <v>#VALUE!</v>
      </c>
      <c r="J165" s="7" t="e">
        <f>IF(('bg (1)'!J166)&lt;1, "1", ('bg (1)'!J166))</f>
        <v>#VALUE!</v>
      </c>
      <c r="K165" s="7" t="e">
        <f>IF(('bg (1)'!K166)&lt;1, "1", ('bg (1)'!K166))</f>
        <v>#VALUE!</v>
      </c>
      <c r="L165" s="7" t="e">
        <f>IF(('bg (1)'!L166)&lt;1, "1", ('bg (1)'!L166))</f>
        <v>#VALUE!</v>
      </c>
      <c r="M165" s="7" t="e">
        <f>IF(('bg (1)'!M166)&lt;1, "1", ('bg (1)'!M166))</f>
        <v>#VALUE!</v>
      </c>
      <c r="N165" s="7" t="e">
        <f>IF(('bg (1)'!N166)&lt;1, "1", ('bg (1)'!N166))</f>
        <v>#VALUE!</v>
      </c>
    </row>
    <row r="166" spans="1:14" ht="16.5" customHeight="1" x14ac:dyDescent="0.2">
      <c r="A166" s="7">
        <v>161</v>
      </c>
      <c r="B166" s="8" t="str">
        <f>'bg (1)'!B167</f>
        <v>PCSK9</v>
      </c>
      <c r="C166" s="7" t="e">
        <f>IF(('bg (1)'!C167)&lt;1, "1", ('bg (1)'!C167))</f>
        <v>#VALUE!</v>
      </c>
      <c r="D166" s="7" t="e">
        <f>IF(('bg (1)'!D167)&lt;1, "1", ('bg (1)'!D167))</f>
        <v>#VALUE!</v>
      </c>
      <c r="E166" s="7" t="e">
        <f>IF(('bg (1)'!E167)&lt;1, "1", ('bg (1)'!E167))</f>
        <v>#VALUE!</v>
      </c>
      <c r="F166" s="7" t="e">
        <f>IF(('bg (1)'!F167)&lt;1, "1", ('bg (1)'!F167))</f>
        <v>#VALUE!</v>
      </c>
      <c r="G166" s="7" t="e">
        <f>IF(('bg (1)'!G167)&lt;1, "1", ('bg (1)'!G167))</f>
        <v>#VALUE!</v>
      </c>
      <c r="H166" s="7" t="e">
        <f>IF(('bg (1)'!H167)&lt;1, "1", ('bg (1)'!H167))</f>
        <v>#VALUE!</v>
      </c>
      <c r="I166" s="7" t="e">
        <f>IF(('bg (1)'!I167)&lt;1, "1", ('bg (1)'!I167))</f>
        <v>#VALUE!</v>
      </c>
      <c r="J166" s="7" t="e">
        <f>IF(('bg (1)'!J167)&lt;1, "1", ('bg (1)'!J167))</f>
        <v>#VALUE!</v>
      </c>
      <c r="K166" s="7" t="e">
        <f>IF(('bg (1)'!K167)&lt;1, "1", ('bg (1)'!K167))</f>
        <v>#VALUE!</v>
      </c>
      <c r="L166" s="7" t="e">
        <f>IF(('bg (1)'!L167)&lt;1, "1", ('bg (1)'!L167))</f>
        <v>#VALUE!</v>
      </c>
      <c r="M166" s="7" t="e">
        <f>IF(('bg (1)'!M167)&lt;1, "1", ('bg (1)'!M167))</f>
        <v>#VALUE!</v>
      </c>
      <c r="N166" s="7" t="e">
        <f>IF(('bg (1)'!N167)&lt;1, "1", ('bg (1)'!N167))</f>
        <v>#VALUE!</v>
      </c>
    </row>
    <row r="167" spans="1:14" ht="16.5" customHeight="1" x14ac:dyDescent="0.2">
      <c r="A167" s="7">
        <v>162</v>
      </c>
      <c r="B167" s="8" t="str">
        <f>'bg (1)'!B168</f>
        <v>PDAP1</v>
      </c>
      <c r="C167" s="7" t="e">
        <f>IF(('bg (1)'!C168)&lt;1, "1", ('bg (1)'!C168))</f>
        <v>#VALUE!</v>
      </c>
      <c r="D167" s="7" t="e">
        <f>IF(('bg (1)'!D168)&lt;1, "1", ('bg (1)'!D168))</f>
        <v>#VALUE!</v>
      </c>
      <c r="E167" s="7" t="e">
        <f>IF(('bg (1)'!E168)&lt;1, "1", ('bg (1)'!E168))</f>
        <v>#VALUE!</v>
      </c>
      <c r="F167" s="7" t="e">
        <f>IF(('bg (1)'!F168)&lt;1, "1", ('bg (1)'!F168))</f>
        <v>#VALUE!</v>
      </c>
      <c r="G167" s="7" t="e">
        <f>IF(('bg (1)'!G168)&lt;1, "1", ('bg (1)'!G168))</f>
        <v>#VALUE!</v>
      </c>
      <c r="H167" s="7" t="e">
        <f>IF(('bg (1)'!H168)&lt;1, "1", ('bg (1)'!H168))</f>
        <v>#VALUE!</v>
      </c>
      <c r="I167" s="7" t="e">
        <f>IF(('bg (1)'!I168)&lt;1, "1", ('bg (1)'!I168))</f>
        <v>#VALUE!</v>
      </c>
      <c r="J167" s="7" t="e">
        <f>IF(('bg (1)'!J168)&lt;1, "1", ('bg (1)'!J168))</f>
        <v>#VALUE!</v>
      </c>
      <c r="K167" s="7" t="e">
        <f>IF(('bg (1)'!K168)&lt;1, "1", ('bg (1)'!K168))</f>
        <v>#VALUE!</v>
      </c>
      <c r="L167" s="7" t="e">
        <f>IF(('bg (1)'!L168)&lt;1, "1", ('bg (1)'!L168))</f>
        <v>#VALUE!</v>
      </c>
      <c r="M167" s="7" t="e">
        <f>IF(('bg (1)'!M168)&lt;1, "1", ('bg (1)'!M168))</f>
        <v>#VALUE!</v>
      </c>
      <c r="N167" s="7" t="e">
        <f>IF(('bg (1)'!N168)&lt;1, "1", ('bg (1)'!N168))</f>
        <v>#VALUE!</v>
      </c>
    </row>
    <row r="168" spans="1:14" ht="16.5" customHeight="1" x14ac:dyDescent="0.2">
      <c r="A168" s="7">
        <v>163</v>
      </c>
      <c r="B168" s="8" t="str">
        <f>'bg (1)'!B169</f>
        <v>PDE1B</v>
      </c>
      <c r="C168" s="7" t="e">
        <f>IF(('bg (1)'!C169)&lt;1, "1", ('bg (1)'!C169))</f>
        <v>#VALUE!</v>
      </c>
      <c r="D168" s="7" t="e">
        <f>IF(('bg (1)'!D169)&lt;1, "1", ('bg (1)'!D169))</f>
        <v>#VALUE!</v>
      </c>
      <c r="E168" s="7" t="e">
        <f>IF(('bg (1)'!E169)&lt;1, "1", ('bg (1)'!E169))</f>
        <v>#VALUE!</v>
      </c>
      <c r="F168" s="7" t="e">
        <f>IF(('bg (1)'!F169)&lt;1, "1", ('bg (1)'!F169))</f>
        <v>#VALUE!</v>
      </c>
      <c r="G168" s="7" t="e">
        <f>IF(('bg (1)'!G169)&lt;1, "1", ('bg (1)'!G169))</f>
        <v>#VALUE!</v>
      </c>
      <c r="H168" s="7" t="e">
        <f>IF(('bg (1)'!H169)&lt;1, "1", ('bg (1)'!H169))</f>
        <v>#VALUE!</v>
      </c>
      <c r="I168" s="7" t="e">
        <f>IF(('bg (1)'!I169)&lt;1, "1", ('bg (1)'!I169))</f>
        <v>#VALUE!</v>
      </c>
      <c r="J168" s="7" t="e">
        <f>IF(('bg (1)'!J169)&lt;1, "1", ('bg (1)'!J169))</f>
        <v>#VALUE!</v>
      </c>
      <c r="K168" s="7" t="e">
        <f>IF(('bg (1)'!K169)&lt;1, "1", ('bg (1)'!K169))</f>
        <v>#VALUE!</v>
      </c>
      <c r="L168" s="7" t="e">
        <f>IF(('bg (1)'!L169)&lt;1, "1", ('bg (1)'!L169))</f>
        <v>#VALUE!</v>
      </c>
      <c r="M168" s="7" t="e">
        <f>IF(('bg (1)'!M169)&lt;1, "1", ('bg (1)'!M169))</f>
        <v>#VALUE!</v>
      </c>
      <c r="N168" s="7" t="e">
        <f>IF(('bg (1)'!N169)&lt;1, "1", ('bg (1)'!N169))</f>
        <v>#VALUE!</v>
      </c>
    </row>
    <row r="169" spans="1:14" ht="16.5" customHeight="1" x14ac:dyDescent="0.2">
      <c r="A169" s="7">
        <v>164</v>
      </c>
      <c r="B169" s="8" t="str">
        <f>'bg (1)'!B170</f>
        <v xml:space="preserve">PDIA6 </v>
      </c>
      <c r="C169" s="7" t="e">
        <f>IF(('bg (1)'!C170)&lt;1, "1", ('bg (1)'!C170))</f>
        <v>#VALUE!</v>
      </c>
      <c r="D169" s="7" t="e">
        <f>IF(('bg (1)'!D170)&lt;1, "1", ('bg (1)'!D170))</f>
        <v>#VALUE!</v>
      </c>
      <c r="E169" s="7" t="e">
        <f>IF(('bg (1)'!E170)&lt;1, "1", ('bg (1)'!E170))</f>
        <v>#VALUE!</v>
      </c>
      <c r="F169" s="7" t="e">
        <f>IF(('bg (1)'!F170)&lt;1, "1", ('bg (1)'!F170))</f>
        <v>#VALUE!</v>
      </c>
      <c r="G169" s="7" t="e">
        <f>IF(('bg (1)'!G170)&lt;1, "1", ('bg (1)'!G170))</f>
        <v>#VALUE!</v>
      </c>
      <c r="H169" s="7" t="e">
        <f>IF(('bg (1)'!H170)&lt;1, "1", ('bg (1)'!H170))</f>
        <v>#VALUE!</v>
      </c>
      <c r="I169" s="7" t="e">
        <f>IF(('bg (1)'!I170)&lt;1, "1", ('bg (1)'!I170))</f>
        <v>#VALUE!</v>
      </c>
      <c r="J169" s="7" t="e">
        <f>IF(('bg (1)'!J170)&lt;1, "1", ('bg (1)'!J170))</f>
        <v>#VALUE!</v>
      </c>
      <c r="K169" s="7" t="e">
        <f>IF(('bg (1)'!K170)&lt;1, "1", ('bg (1)'!K170))</f>
        <v>#VALUE!</v>
      </c>
      <c r="L169" s="7" t="e">
        <f>IF(('bg (1)'!L170)&lt;1, "1", ('bg (1)'!L170))</f>
        <v>#VALUE!</v>
      </c>
      <c r="M169" s="7" t="e">
        <f>IF(('bg (1)'!M170)&lt;1, "1", ('bg (1)'!M170))</f>
        <v>#VALUE!</v>
      </c>
      <c r="N169" s="7" t="e">
        <f>IF(('bg (1)'!N170)&lt;1, "1", ('bg (1)'!N170))</f>
        <v>#VALUE!</v>
      </c>
    </row>
    <row r="170" spans="1:14" ht="16.5" customHeight="1" x14ac:dyDescent="0.2">
      <c r="A170" s="7">
        <v>165</v>
      </c>
      <c r="B170" s="8" t="str">
        <f>'bg (1)'!B171</f>
        <v>PDLIM1</v>
      </c>
      <c r="C170" s="7" t="e">
        <f>IF(('bg (1)'!C171)&lt;1, "1", ('bg (1)'!C171))</f>
        <v>#VALUE!</v>
      </c>
      <c r="D170" s="7" t="e">
        <f>IF(('bg (1)'!D171)&lt;1, "1", ('bg (1)'!D171))</f>
        <v>#VALUE!</v>
      </c>
      <c r="E170" s="7" t="e">
        <f>IF(('bg (1)'!E171)&lt;1, "1", ('bg (1)'!E171))</f>
        <v>#VALUE!</v>
      </c>
      <c r="F170" s="7" t="e">
        <f>IF(('bg (1)'!F171)&lt;1, "1", ('bg (1)'!F171))</f>
        <v>#VALUE!</v>
      </c>
      <c r="G170" s="7" t="e">
        <f>IF(('bg (1)'!G171)&lt;1, "1", ('bg (1)'!G171))</f>
        <v>#VALUE!</v>
      </c>
      <c r="H170" s="7" t="e">
        <f>IF(('bg (1)'!H171)&lt;1, "1", ('bg (1)'!H171))</f>
        <v>#VALUE!</v>
      </c>
      <c r="I170" s="7" t="e">
        <f>IF(('bg (1)'!I171)&lt;1, "1", ('bg (1)'!I171))</f>
        <v>#VALUE!</v>
      </c>
      <c r="J170" s="7" t="e">
        <f>IF(('bg (1)'!J171)&lt;1, "1", ('bg (1)'!J171))</f>
        <v>#VALUE!</v>
      </c>
      <c r="K170" s="7" t="e">
        <f>IF(('bg (1)'!K171)&lt;1, "1", ('bg (1)'!K171))</f>
        <v>#VALUE!</v>
      </c>
      <c r="L170" s="7" t="e">
        <f>IF(('bg (1)'!L171)&lt;1, "1", ('bg (1)'!L171))</f>
        <v>#VALUE!</v>
      </c>
      <c r="M170" s="7" t="e">
        <f>IF(('bg (1)'!M171)&lt;1, "1", ('bg (1)'!M171))</f>
        <v>#VALUE!</v>
      </c>
      <c r="N170" s="7" t="e">
        <f>IF(('bg (1)'!N171)&lt;1, "1", ('bg (1)'!N171))</f>
        <v>#VALUE!</v>
      </c>
    </row>
    <row r="171" spans="1:14" ht="16.5" customHeight="1" x14ac:dyDescent="0.2">
      <c r="A171" s="7">
        <v>166</v>
      </c>
      <c r="B171" s="8" t="str">
        <f>'bg (1)'!B172</f>
        <v>PDLIM3</v>
      </c>
      <c r="C171" s="7" t="e">
        <f>IF(('bg (1)'!C172)&lt;1, "1", ('bg (1)'!C172))</f>
        <v>#VALUE!</v>
      </c>
      <c r="D171" s="7" t="e">
        <f>IF(('bg (1)'!D172)&lt;1, "1", ('bg (1)'!D172))</f>
        <v>#VALUE!</v>
      </c>
      <c r="E171" s="7" t="e">
        <f>IF(('bg (1)'!E172)&lt;1, "1", ('bg (1)'!E172))</f>
        <v>#VALUE!</v>
      </c>
      <c r="F171" s="7" t="e">
        <f>IF(('bg (1)'!F172)&lt;1, "1", ('bg (1)'!F172))</f>
        <v>#VALUE!</v>
      </c>
      <c r="G171" s="7" t="e">
        <f>IF(('bg (1)'!G172)&lt;1, "1", ('bg (1)'!G172))</f>
        <v>#VALUE!</v>
      </c>
      <c r="H171" s="7" t="e">
        <f>IF(('bg (1)'!H172)&lt;1, "1", ('bg (1)'!H172))</f>
        <v>#VALUE!</v>
      </c>
      <c r="I171" s="7" t="e">
        <f>IF(('bg (1)'!I172)&lt;1, "1", ('bg (1)'!I172))</f>
        <v>#VALUE!</v>
      </c>
      <c r="J171" s="7" t="e">
        <f>IF(('bg (1)'!J172)&lt;1, "1", ('bg (1)'!J172))</f>
        <v>#VALUE!</v>
      </c>
      <c r="K171" s="7" t="e">
        <f>IF(('bg (1)'!K172)&lt;1, "1", ('bg (1)'!K172))</f>
        <v>#VALUE!</v>
      </c>
      <c r="L171" s="7" t="e">
        <f>IF(('bg (1)'!L172)&lt;1, "1", ('bg (1)'!L172))</f>
        <v>#VALUE!</v>
      </c>
      <c r="M171" s="7" t="e">
        <f>IF(('bg (1)'!M172)&lt;1, "1", ('bg (1)'!M172))</f>
        <v>#VALUE!</v>
      </c>
      <c r="N171" s="7" t="e">
        <f>IF(('bg (1)'!N172)&lt;1, "1", ('bg (1)'!N172))</f>
        <v>#VALUE!</v>
      </c>
    </row>
    <row r="172" spans="1:14" ht="16.5" customHeight="1" x14ac:dyDescent="0.2">
      <c r="A172" s="7">
        <v>167</v>
      </c>
      <c r="B172" s="8" t="str">
        <f>'bg (1)'!B173</f>
        <v>PDZD2</v>
      </c>
      <c r="C172" s="7" t="e">
        <f>IF(('bg (1)'!C173)&lt;1, "1", ('bg (1)'!C173))</f>
        <v>#VALUE!</v>
      </c>
      <c r="D172" s="7" t="e">
        <f>IF(('bg (1)'!D173)&lt;1, "1", ('bg (1)'!D173))</f>
        <v>#VALUE!</v>
      </c>
      <c r="E172" s="7" t="e">
        <f>IF(('bg (1)'!E173)&lt;1, "1", ('bg (1)'!E173))</f>
        <v>#VALUE!</v>
      </c>
      <c r="F172" s="7" t="e">
        <f>IF(('bg (1)'!F173)&lt;1, "1", ('bg (1)'!F173))</f>
        <v>#VALUE!</v>
      </c>
      <c r="G172" s="7" t="e">
        <f>IF(('bg (1)'!G173)&lt;1, "1", ('bg (1)'!G173))</f>
        <v>#VALUE!</v>
      </c>
      <c r="H172" s="7" t="e">
        <f>IF(('bg (1)'!H173)&lt;1, "1", ('bg (1)'!H173))</f>
        <v>#VALUE!</v>
      </c>
      <c r="I172" s="7" t="e">
        <f>IF(('bg (1)'!I173)&lt;1, "1", ('bg (1)'!I173))</f>
        <v>#VALUE!</v>
      </c>
      <c r="J172" s="7" t="e">
        <f>IF(('bg (1)'!J173)&lt;1, "1", ('bg (1)'!J173))</f>
        <v>#VALUE!</v>
      </c>
      <c r="K172" s="7" t="e">
        <f>IF(('bg (1)'!K173)&lt;1, "1", ('bg (1)'!K173))</f>
        <v>#VALUE!</v>
      </c>
      <c r="L172" s="7" t="e">
        <f>IF(('bg (1)'!L173)&lt;1, "1", ('bg (1)'!L173))</f>
        <v>#VALUE!</v>
      </c>
      <c r="M172" s="7" t="e">
        <f>IF(('bg (1)'!M173)&lt;1, "1", ('bg (1)'!M173))</f>
        <v>#VALUE!</v>
      </c>
      <c r="N172" s="7" t="e">
        <f>IF(('bg (1)'!N173)&lt;1, "1", ('bg (1)'!N173))</f>
        <v>#VALUE!</v>
      </c>
    </row>
    <row r="173" spans="1:14" ht="16.5" customHeight="1" x14ac:dyDescent="0.2">
      <c r="A173" s="7">
        <v>168</v>
      </c>
      <c r="B173" s="8" t="str">
        <f>'bg (1)'!B174</f>
        <v>PEBP1</v>
      </c>
      <c r="C173" s="7" t="e">
        <f>IF(('bg (1)'!C174)&lt;1, "1", ('bg (1)'!C174))</f>
        <v>#VALUE!</v>
      </c>
      <c r="D173" s="7" t="e">
        <f>IF(('bg (1)'!D174)&lt;1, "1", ('bg (1)'!D174))</f>
        <v>#VALUE!</v>
      </c>
      <c r="E173" s="7" t="e">
        <f>IF(('bg (1)'!E174)&lt;1, "1", ('bg (1)'!E174))</f>
        <v>#VALUE!</v>
      </c>
      <c r="F173" s="7" t="e">
        <f>IF(('bg (1)'!F174)&lt;1, "1", ('bg (1)'!F174))</f>
        <v>#VALUE!</v>
      </c>
      <c r="G173" s="7" t="e">
        <f>IF(('bg (1)'!G174)&lt;1, "1", ('bg (1)'!G174))</f>
        <v>#VALUE!</v>
      </c>
      <c r="H173" s="7" t="e">
        <f>IF(('bg (1)'!H174)&lt;1, "1", ('bg (1)'!H174))</f>
        <v>#VALUE!</v>
      </c>
      <c r="I173" s="7" t="e">
        <f>IF(('bg (1)'!I174)&lt;1, "1", ('bg (1)'!I174))</f>
        <v>#VALUE!</v>
      </c>
      <c r="J173" s="7" t="e">
        <f>IF(('bg (1)'!J174)&lt;1, "1", ('bg (1)'!J174))</f>
        <v>#VALUE!</v>
      </c>
      <c r="K173" s="7" t="e">
        <f>IF(('bg (1)'!K174)&lt;1, "1", ('bg (1)'!K174))</f>
        <v>#VALUE!</v>
      </c>
      <c r="L173" s="7" t="e">
        <f>IF(('bg (1)'!L174)&lt;1, "1", ('bg (1)'!L174))</f>
        <v>#VALUE!</v>
      </c>
      <c r="M173" s="7" t="e">
        <f>IF(('bg (1)'!M174)&lt;1, "1", ('bg (1)'!M174))</f>
        <v>#VALUE!</v>
      </c>
      <c r="N173" s="7" t="e">
        <f>IF(('bg (1)'!N174)&lt;1, "1", ('bg (1)'!N174))</f>
        <v>#VALUE!</v>
      </c>
    </row>
    <row r="174" spans="1:14" ht="16.5" customHeight="1" x14ac:dyDescent="0.2">
      <c r="A174" s="7">
        <v>169</v>
      </c>
      <c r="B174" s="8" t="str">
        <f>'bg (1)'!B175</f>
        <v>PEBP4</v>
      </c>
      <c r="C174" s="7" t="e">
        <f>IF(('bg (1)'!C175)&lt;1, "1", ('bg (1)'!C175))</f>
        <v>#VALUE!</v>
      </c>
      <c r="D174" s="7" t="e">
        <f>IF(('bg (1)'!D175)&lt;1, "1", ('bg (1)'!D175))</f>
        <v>#VALUE!</v>
      </c>
      <c r="E174" s="7" t="e">
        <f>IF(('bg (1)'!E175)&lt;1, "1", ('bg (1)'!E175))</f>
        <v>#VALUE!</v>
      </c>
      <c r="F174" s="7" t="e">
        <f>IF(('bg (1)'!F175)&lt;1, "1", ('bg (1)'!F175))</f>
        <v>#VALUE!</v>
      </c>
      <c r="G174" s="7" t="e">
        <f>IF(('bg (1)'!G175)&lt;1, "1", ('bg (1)'!G175))</f>
        <v>#VALUE!</v>
      </c>
      <c r="H174" s="7" t="e">
        <f>IF(('bg (1)'!H175)&lt;1, "1", ('bg (1)'!H175))</f>
        <v>#VALUE!</v>
      </c>
      <c r="I174" s="7" t="e">
        <f>IF(('bg (1)'!I175)&lt;1, "1", ('bg (1)'!I175))</f>
        <v>#VALUE!</v>
      </c>
      <c r="J174" s="7" t="e">
        <f>IF(('bg (1)'!J175)&lt;1, "1", ('bg (1)'!J175))</f>
        <v>#VALUE!</v>
      </c>
      <c r="K174" s="7" t="e">
        <f>IF(('bg (1)'!K175)&lt;1, "1", ('bg (1)'!K175))</f>
        <v>#VALUE!</v>
      </c>
      <c r="L174" s="7" t="e">
        <f>IF(('bg (1)'!L175)&lt;1, "1", ('bg (1)'!L175))</f>
        <v>#VALUE!</v>
      </c>
      <c r="M174" s="7" t="e">
        <f>IF(('bg (1)'!M175)&lt;1, "1", ('bg (1)'!M175))</f>
        <v>#VALUE!</v>
      </c>
      <c r="N174" s="7" t="e">
        <f>IF(('bg (1)'!N175)&lt;1, "1", ('bg (1)'!N175))</f>
        <v>#VALUE!</v>
      </c>
    </row>
    <row r="175" spans="1:14" ht="16.5" customHeight="1" x14ac:dyDescent="0.2">
      <c r="A175" s="7">
        <v>170</v>
      </c>
      <c r="B175" s="8" t="str">
        <f>'bg (1)'!B176</f>
        <v>PENK</v>
      </c>
      <c r="C175" s="7" t="e">
        <f>IF(('bg (1)'!C176)&lt;1, "1", ('bg (1)'!C176))</f>
        <v>#VALUE!</v>
      </c>
      <c r="D175" s="7" t="e">
        <f>IF(('bg (1)'!D176)&lt;1, "1", ('bg (1)'!D176))</f>
        <v>#VALUE!</v>
      </c>
      <c r="E175" s="7" t="e">
        <f>IF(('bg (1)'!E176)&lt;1, "1", ('bg (1)'!E176))</f>
        <v>#VALUE!</v>
      </c>
      <c r="F175" s="7" t="e">
        <f>IF(('bg (1)'!F176)&lt;1, "1", ('bg (1)'!F176))</f>
        <v>#VALUE!</v>
      </c>
      <c r="G175" s="7" t="e">
        <f>IF(('bg (1)'!G176)&lt;1, "1", ('bg (1)'!G176))</f>
        <v>#VALUE!</v>
      </c>
      <c r="H175" s="7" t="e">
        <f>IF(('bg (1)'!H176)&lt;1, "1", ('bg (1)'!H176))</f>
        <v>#VALUE!</v>
      </c>
      <c r="I175" s="7" t="e">
        <f>IF(('bg (1)'!I176)&lt;1, "1", ('bg (1)'!I176))</f>
        <v>#VALUE!</v>
      </c>
      <c r="J175" s="7" t="e">
        <f>IF(('bg (1)'!J176)&lt;1, "1", ('bg (1)'!J176))</f>
        <v>#VALUE!</v>
      </c>
      <c r="K175" s="7" t="e">
        <f>IF(('bg (1)'!K176)&lt;1, "1", ('bg (1)'!K176))</f>
        <v>#VALUE!</v>
      </c>
      <c r="L175" s="7" t="e">
        <f>IF(('bg (1)'!L176)&lt;1, "1", ('bg (1)'!L176))</f>
        <v>#VALUE!</v>
      </c>
      <c r="M175" s="7" t="e">
        <f>IF(('bg (1)'!M176)&lt;1, "1", ('bg (1)'!M176))</f>
        <v>#VALUE!</v>
      </c>
      <c r="N175" s="7" t="e">
        <f>IF(('bg (1)'!N176)&lt;1, "1", ('bg (1)'!N176))</f>
        <v>#VALUE!</v>
      </c>
    </row>
    <row r="176" spans="1:14" ht="16.5" customHeight="1" x14ac:dyDescent="0.2">
      <c r="A176" s="7">
        <v>171</v>
      </c>
      <c r="B176" s="8" t="str">
        <f>'bg (1)'!B177</f>
        <v>PEPD</v>
      </c>
      <c r="C176" s="7" t="e">
        <f>IF(('bg (1)'!C177)&lt;1, "1", ('bg (1)'!C177))</f>
        <v>#VALUE!</v>
      </c>
      <c r="D176" s="7" t="e">
        <f>IF(('bg (1)'!D177)&lt;1, "1", ('bg (1)'!D177))</f>
        <v>#VALUE!</v>
      </c>
      <c r="E176" s="7" t="e">
        <f>IF(('bg (1)'!E177)&lt;1, "1", ('bg (1)'!E177))</f>
        <v>#VALUE!</v>
      </c>
      <c r="F176" s="7" t="e">
        <f>IF(('bg (1)'!F177)&lt;1, "1", ('bg (1)'!F177))</f>
        <v>#VALUE!</v>
      </c>
      <c r="G176" s="7" t="e">
        <f>IF(('bg (1)'!G177)&lt;1, "1", ('bg (1)'!G177))</f>
        <v>#VALUE!</v>
      </c>
      <c r="H176" s="7" t="e">
        <f>IF(('bg (1)'!H177)&lt;1, "1", ('bg (1)'!H177))</f>
        <v>#VALUE!</v>
      </c>
      <c r="I176" s="7" t="e">
        <f>IF(('bg (1)'!I177)&lt;1, "1", ('bg (1)'!I177))</f>
        <v>#VALUE!</v>
      </c>
      <c r="J176" s="7" t="e">
        <f>IF(('bg (1)'!J177)&lt;1, "1", ('bg (1)'!J177))</f>
        <v>#VALUE!</v>
      </c>
      <c r="K176" s="7" t="e">
        <f>IF(('bg (1)'!K177)&lt;1, "1", ('bg (1)'!K177))</f>
        <v>#VALUE!</v>
      </c>
      <c r="L176" s="7" t="e">
        <f>IF(('bg (1)'!L177)&lt;1, "1", ('bg (1)'!L177))</f>
        <v>#VALUE!</v>
      </c>
      <c r="M176" s="7" t="e">
        <f>IF(('bg (1)'!M177)&lt;1, "1", ('bg (1)'!M177))</f>
        <v>#VALUE!</v>
      </c>
      <c r="N176" s="7" t="e">
        <f>IF(('bg (1)'!N177)&lt;1, "1", ('bg (1)'!N177))</f>
        <v>#VALUE!</v>
      </c>
    </row>
    <row r="177" spans="1:14" ht="16.5" customHeight="1" x14ac:dyDescent="0.2">
      <c r="A177" s="7">
        <v>172</v>
      </c>
      <c r="B177" s="8" t="str">
        <f>'bg (1)'!B178</f>
        <v>perilipin 3</v>
      </c>
      <c r="C177" s="7" t="e">
        <f>IF(('bg (1)'!C178)&lt;1, "1", ('bg (1)'!C178))</f>
        <v>#VALUE!</v>
      </c>
      <c r="D177" s="7" t="e">
        <f>IF(('bg (1)'!D178)&lt;1, "1", ('bg (1)'!D178))</f>
        <v>#VALUE!</v>
      </c>
      <c r="E177" s="7" t="e">
        <f>IF(('bg (1)'!E178)&lt;1, "1", ('bg (1)'!E178))</f>
        <v>#VALUE!</v>
      </c>
      <c r="F177" s="7" t="e">
        <f>IF(('bg (1)'!F178)&lt;1, "1", ('bg (1)'!F178))</f>
        <v>#VALUE!</v>
      </c>
      <c r="G177" s="7" t="e">
        <f>IF(('bg (1)'!G178)&lt;1, "1", ('bg (1)'!G178))</f>
        <v>#VALUE!</v>
      </c>
      <c r="H177" s="7" t="e">
        <f>IF(('bg (1)'!H178)&lt;1, "1", ('bg (1)'!H178))</f>
        <v>#VALUE!</v>
      </c>
      <c r="I177" s="7" t="e">
        <f>IF(('bg (1)'!I178)&lt;1, "1", ('bg (1)'!I178))</f>
        <v>#VALUE!</v>
      </c>
      <c r="J177" s="7" t="e">
        <f>IF(('bg (1)'!J178)&lt;1, "1", ('bg (1)'!J178))</f>
        <v>#VALUE!</v>
      </c>
      <c r="K177" s="7" t="e">
        <f>IF(('bg (1)'!K178)&lt;1, "1", ('bg (1)'!K178))</f>
        <v>#VALUE!</v>
      </c>
      <c r="L177" s="7" t="e">
        <f>IF(('bg (1)'!L178)&lt;1, "1", ('bg (1)'!L178))</f>
        <v>#VALUE!</v>
      </c>
      <c r="M177" s="7" t="e">
        <f>IF(('bg (1)'!M178)&lt;1, "1", ('bg (1)'!M178))</f>
        <v>#VALUE!</v>
      </c>
      <c r="N177" s="7" t="e">
        <f>IF(('bg (1)'!N178)&lt;1, "1", ('bg (1)'!N178))</f>
        <v>#VALUE!</v>
      </c>
    </row>
    <row r="178" spans="1:14" ht="16.5" customHeight="1" x14ac:dyDescent="0.2">
      <c r="A178" s="7">
        <v>173</v>
      </c>
      <c r="B178" s="8" t="str">
        <f>'bg (1)'!B179</f>
        <v xml:space="preserve">Perilipin-1  </v>
      </c>
      <c r="C178" s="7" t="e">
        <f>IF(('bg (1)'!C179)&lt;1, "1", ('bg (1)'!C179))</f>
        <v>#VALUE!</v>
      </c>
      <c r="D178" s="7" t="e">
        <f>IF(('bg (1)'!D179)&lt;1, "1", ('bg (1)'!D179))</f>
        <v>#VALUE!</v>
      </c>
      <c r="E178" s="7" t="e">
        <f>IF(('bg (1)'!E179)&lt;1, "1", ('bg (1)'!E179))</f>
        <v>#VALUE!</v>
      </c>
      <c r="F178" s="7" t="e">
        <f>IF(('bg (1)'!F179)&lt;1, "1", ('bg (1)'!F179))</f>
        <v>#VALUE!</v>
      </c>
      <c r="G178" s="7" t="e">
        <f>IF(('bg (1)'!G179)&lt;1, "1", ('bg (1)'!G179))</f>
        <v>#VALUE!</v>
      </c>
      <c r="H178" s="7" t="e">
        <f>IF(('bg (1)'!H179)&lt;1, "1", ('bg (1)'!H179))</f>
        <v>#VALUE!</v>
      </c>
      <c r="I178" s="7" t="e">
        <f>IF(('bg (1)'!I179)&lt;1, "1", ('bg (1)'!I179))</f>
        <v>#VALUE!</v>
      </c>
      <c r="J178" s="7" t="e">
        <f>IF(('bg (1)'!J179)&lt;1, "1", ('bg (1)'!J179))</f>
        <v>#VALUE!</v>
      </c>
      <c r="K178" s="7" t="e">
        <f>IF(('bg (1)'!K179)&lt;1, "1", ('bg (1)'!K179))</f>
        <v>#VALUE!</v>
      </c>
      <c r="L178" s="7" t="e">
        <f>IF(('bg (1)'!L179)&lt;1, "1", ('bg (1)'!L179))</f>
        <v>#VALUE!</v>
      </c>
      <c r="M178" s="7" t="e">
        <f>IF(('bg (1)'!M179)&lt;1, "1", ('bg (1)'!M179))</f>
        <v>#VALUE!</v>
      </c>
      <c r="N178" s="7" t="e">
        <f>IF(('bg (1)'!N179)&lt;1, "1", ('bg (1)'!N179))</f>
        <v>#VALUE!</v>
      </c>
    </row>
    <row r="179" spans="1:14" ht="16.5" customHeight="1" x14ac:dyDescent="0.2">
      <c r="A179" s="7">
        <v>174</v>
      </c>
      <c r="B179" s="8" t="str">
        <f>'bg (1)'!B180</f>
        <v>Periostin</v>
      </c>
      <c r="C179" s="7" t="e">
        <f>IF(('bg (1)'!C180)&lt;1, "1", ('bg (1)'!C180))</f>
        <v>#VALUE!</v>
      </c>
      <c r="D179" s="7" t="e">
        <f>IF(('bg (1)'!D180)&lt;1, "1", ('bg (1)'!D180))</f>
        <v>#VALUE!</v>
      </c>
      <c r="E179" s="7" t="e">
        <f>IF(('bg (1)'!E180)&lt;1, "1", ('bg (1)'!E180))</f>
        <v>#VALUE!</v>
      </c>
      <c r="F179" s="7" t="e">
        <f>IF(('bg (1)'!F180)&lt;1, "1", ('bg (1)'!F180))</f>
        <v>#VALUE!</v>
      </c>
      <c r="G179" s="7" t="e">
        <f>IF(('bg (1)'!G180)&lt;1, "1", ('bg (1)'!G180))</f>
        <v>#VALUE!</v>
      </c>
      <c r="H179" s="7" t="e">
        <f>IF(('bg (1)'!H180)&lt;1, "1", ('bg (1)'!H180))</f>
        <v>#VALUE!</v>
      </c>
      <c r="I179" s="7" t="e">
        <f>IF(('bg (1)'!I180)&lt;1, "1", ('bg (1)'!I180))</f>
        <v>#VALUE!</v>
      </c>
      <c r="J179" s="7" t="e">
        <f>IF(('bg (1)'!J180)&lt;1, "1", ('bg (1)'!J180))</f>
        <v>#VALUE!</v>
      </c>
      <c r="K179" s="7" t="e">
        <f>IF(('bg (1)'!K180)&lt;1, "1", ('bg (1)'!K180))</f>
        <v>#VALUE!</v>
      </c>
      <c r="L179" s="7" t="e">
        <f>IF(('bg (1)'!L180)&lt;1, "1", ('bg (1)'!L180))</f>
        <v>#VALUE!</v>
      </c>
      <c r="M179" s="7" t="e">
        <f>IF(('bg (1)'!M180)&lt;1, "1", ('bg (1)'!M180))</f>
        <v>#VALUE!</v>
      </c>
      <c r="N179" s="7" t="e">
        <f>IF(('bg (1)'!N180)&lt;1, "1", ('bg (1)'!N180))</f>
        <v>#VALUE!</v>
      </c>
    </row>
    <row r="180" spans="1:14" ht="16.5" customHeight="1" x14ac:dyDescent="0.2">
      <c r="A180" s="7">
        <v>175</v>
      </c>
      <c r="B180" s="8" t="str">
        <f>'bg (1)'!B181</f>
        <v>Periplakin</v>
      </c>
      <c r="C180" s="7" t="e">
        <f>IF(('bg (1)'!C181)&lt;1, "1", ('bg (1)'!C181))</f>
        <v>#VALUE!</v>
      </c>
      <c r="D180" s="7" t="e">
        <f>IF(('bg (1)'!D181)&lt;1, "1", ('bg (1)'!D181))</f>
        <v>#VALUE!</v>
      </c>
      <c r="E180" s="7" t="e">
        <f>IF(('bg (1)'!E181)&lt;1, "1", ('bg (1)'!E181))</f>
        <v>#VALUE!</v>
      </c>
      <c r="F180" s="7" t="e">
        <f>IF(('bg (1)'!F181)&lt;1, "1", ('bg (1)'!F181))</f>
        <v>#VALUE!</v>
      </c>
      <c r="G180" s="7" t="e">
        <f>IF(('bg (1)'!G181)&lt;1, "1", ('bg (1)'!G181))</f>
        <v>#VALUE!</v>
      </c>
      <c r="H180" s="7" t="e">
        <f>IF(('bg (1)'!H181)&lt;1, "1", ('bg (1)'!H181))</f>
        <v>#VALUE!</v>
      </c>
      <c r="I180" s="7" t="e">
        <f>IF(('bg (1)'!I181)&lt;1, "1", ('bg (1)'!I181))</f>
        <v>#VALUE!</v>
      </c>
      <c r="J180" s="7" t="e">
        <f>IF(('bg (1)'!J181)&lt;1, "1", ('bg (1)'!J181))</f>
        <v>#VALUE!</v>
      </c>
      <c r="K180" s="7" t="e">
        <f>IF(('bg (1)'!K181)&lt;1, "1", ('bg (1)'!K181))</f>
        <v>#VALUE!</v>
      </c>
      <c r="L180" s="7" t="e">
        <f>IF(('bg (1)'!L181)&lt;1, "1", ('bg (1)'!L181))</f>
        <v>#VALUE!</v>
      </c>
      <c r="M180" s="7" t="e">
        <f>IF(('bg (1)'!M181)&lt;1, "1", ('bg (1)'!M181))</f>
        <v>#VALUE!</v>
      </c>
      <c r="N180" s="7" t="e">
        <f>IF(('bg (1)'!N181)&lt;1, "1", ('bg (1)'!N181))</f>
        <v>#VALUE!</v>
      </c>
    </row>
    <row r="181" spans="1:14" ht="16.5" customHeight="1" x14ac:dyDescent="0.2">
      <c r="A181" s="7">
        <v>176</v>
      </c>
      <c r="B181" s="8" t="str">
        <f>'bg (1)'!B182</f>
        <v>Peroxiredoxin 2</v>
      </c>
      <c r="C181" s="7" t="e">
        <f>IF(('bg (1)'!C182)&lt;1, "1", ('bg (1)'!C182))</f>
        <v>#VALUE!</v>
      </c>
      <c r="D181" s="7" t="e">
        <f>IF(('bg (1)'!D182)&lt;1, "1", ('bg (1)'!D182))</f>
        <v>#VALUE!</v>
      </c>
      <c r="E181" s="7" t="e">
        <f>IF(('bg (1)'!E182)&lt;1, "1", ('bg (1)'!E182))</f>
        <v>#VALUE!</v>
      </c>
      <c r="F181" s="7" t="e">
        <f>IF(('bg (1)'!F182)&lt;1, "1", ('bg (1)'!F182))</f>
        <v>#VALUE!</v>
      </c>
      <c r="G181" s="7" t="e">
        <f>IF(('bg (1)'!G182)&lt;1, "1", ('bg (1)'!G182))</f>
        <v>#VALUE!</v>
      </c>
      <c r="H181" s="7" t="e">
        <f>IF(('bg (1)'!H182)&lt;1, "1", ('bg (1)'!H182))</f>
        <v>#VALUE!</v>
      </c>
      <c r="I181" s="7" t="e">
        <f>IF(('bg (1)'!I182)&lt;1, "1", ('bg (1)'!I182))</f>
        <v>#VALUE!</v>
      </c>
      <c r="J181" s="7" t="e">
        <f>IF(('bg (1)'!J182)&lt;1, "1", ('bg (1)'!J182))</f>
        <v>#VALUE!</v>
      </c>
      <c r="K181" s="7" t="e">
        <f>IF(('bg (1)'!K182)&lt;1, "1", ('bg (1)'!K182))</f>
        <v>#VALUE!</v>
      </c>
      <c r="L181" s="7" t="e">
        <f>IF(('bg (1)'!L182)&lt;1, "1", ('bg (1)'!L182))</f>
        <v>#VALUE!</v>
      </c>
      <c r="M181" s="7" t="e">
        <f>IF(('bg (1)'!M182)&lt;1, "1", ('bg (1)'!M182))</f>
        <v>#VALUE!</v>
      </c>
      <c r="N181" s="7" t="e">
        <f>IF(('bg (1)'!N182)&lt;1, "1", ('bg (1)'!N182))</f>
        <v>#VALUE!</v>
      </c>
    </row>
    <row r="182" spans="1:14" ht="16.5" customHeight="1" x14ac:dyDescent="0.2">
      <c r="A182" s="7">
        <v>177</v>
      </c>
      <c r="B182" s="8" t="str">
        <f>'bg (1)'!B183</f>
        <v>Peroxiredoxin 3</v>
      </c>
      <c r="C182" s="7" t="e">
        <f>IF(('bg (1)'!C183)&lt;1, "1", ('bg (1)'!C183))</f>
        <v>#VALUE!</v>
      </c>
      <c r="D182" s="7" t="e">
        <f>IF(('bg (1)'!D183)&lt;1, "1", ('bg (1)'!D183))</f>
        <v>#VALUE!</v>
      </c>
      <c r="E182" s="7" t="e">
        <f>IF(('bg (1)'!E183)&lt;1, "1", ('bg (1)'!E183))</f>
        <v>#VALUE!</v>
      </c>
      <c r="F182" s="7" t="e">
        <f>IF(('bg (1)'!F183)&lt;1, "1", ('bg (1)'!F183))</f>
        <v>#VALUE!</v>
      </c>
      <c r="G182" s="7" t="e">
        <f>IF(('bg (1)'!G183)&lt;1, "1", ('bg (1)'!G183))</f>
        <v>#VALUE!</v>
      </c>
      <c r="H182" s="7" t="e">
        <f>IF(('bg (1)'!H183)&lt;1, "1", ('bg (1)'!H183))</f>
        <v>#VALUE!</v>
      </c>
      <c r="I182" s="7" t="e">
        <f>IF(('bg (1)'!I183)&lt;1, "1", ('bg (1)'!I183))</f>
        <v>#VALUE!</v>
      </c>
      <c r="J182" s="7" t="e">
        <f>IF(('bg (1)'!J183)&lt;1, "1", ('bg (1)'!J183))</f>
        <v>#VALUE!</v>
      </c>
      <c r="K182" s="7" t="e">
        <f>IF(('bg (1)'!K183)&lt;1, "1", ('bg (1)'!K183))</f>
        <v>#VALUE!</v>
      </c>
      <c r="L182" s="7" t="e">
        <f>IF(('bg (1)'!L183)&lt;1, "1", ('bg (1)'!L183))</f>
        <v>#VALUE!</v>
      </c>
      <c r="M182" s="7" t="e">
        <f>IF(('bg (1)'!M183)&lt;1, "1", ('bg (1)'!M183))</f>
        <v>#VALUE!</v>
      </c>
      <c r="N182" s="7" t="e">
        <f>IF(('bg (1)'!N183)&lt;1, "1", ('bg (1)'!N183))</f>
        <v>#VALUE!</v>
      </c>
    </row>
    <row r="183" spans="1:14" ht="16.5" customHeight="1" x14ac:dyDescent="0.2">
      <c r="A183" s="7">
        <v>178</v>
      </c>
      <c r="B183" s="8" t="str">
        <f>'bg (1)'!B184</f>
        <v>Peroxiredoxin-1</v>
      </c>
      <c r="C183" s="7" t="e">
        <f>IF(('bg (1)'!C184)&lt;1, "1", ('bg (1)'!C184))</f>
        <v>#VALUE!</v>
      </c>
      <c r="D183" s="7" t="e">
        <f>IF(('bg (1)'!D184)&lt;1, "1", ('bg (1)'!D184))</f>
        <v>#VALUE!</v>
      </c>
      <c r="E183" s="7" t="e">
        <f>IF(('bg (1)'!E184)&lt;1, "1", ('bg (1)'!E184))</f>
        <v>#VALUE!</v>
      </c>
      <c r="F183" s="7" t="e">
        <f>IF(('bg (1)'!F184)&lt;1, "1", ('bg (1)'!F184))</f>
        <v>#VALUE!</v>
      </c>
      <c r="G183" s="7" t="e">
        <f>IF(('bg (1)'!G184)&lt;1, "1", ('bg (1)'!G184))</f>
        <v>#VALUE!</v>
      </c>
      <c r="H183" s="7" t="e">
        <f>IF(('bg (1)'!H184)&lt;1, "1", ('bg (1)'!H184))</f>
        <v>#VALUE!</v>
      </c>
      <c r="I183" s="7" t="e">
        <f>IF(('bg (1)'!I184)&lt;1, "1", ('bg (1)'!I184))</f>
        <v>#VALUE!</v>
      </c>
      <c r="J183" s="7" t="e">
        <f>IF(('bg (1)'!J184)&lt;1, "1", ('bg (1)'!J184))</f>
        <v>#VALUE!</v>
      </c>
      <c r="K183" s="7" t="e">
        <f>IF(('bg (1)'!K184)&lt;1, "1", ('bg (1)'!K184))</f>
        <v>#VALUE!</v>
      </c>
      <c r="L183" s="7" t="e">
        <f>IF(('bg (1)'!L184)&lt;1, "1", ('bg (1)'!L184))</f>
        <v>#VALUE!</v>
      </c>
      <c r="M183" s="7" t="e">
        <f>IF(('bg (1)'!M184)&lt;1, "1", ('bg (1)'!M184))</f>
        <v>#VALUE!</v>
      </c>
      <c r="N183" s="7" t="e">
        <f>IF(('bg (1)'!N184)&lt;1, "1", ('bg (1)'!N184))</f>
        <v>#VALUE!</v>
      </c>
    </row>
    <row r="184" spans="1:14" ht="16.5" customHeight="1" x14ac:dyDescent="0.2">
      <c r="A184" s="7">
        <v>179</v>
      </c>
      <c r="B184" s="8" t="str">
        <f>'bg (1)'!B185</f>
        <v>PFAS</v>
      </c>
      <c r="C184" s="7" t="e">
        <f>IF(('bg (1)'!C185)&lt;1, "1", ('bg (1)'!C185))</f>
        <v>#VALUE!</v>
      </c>
      <c r="D184" s="7" t="e">
        <f>IF(('bg (1)'!D185)&lt;1, "1", ('bg (1)'!D185))</f>
        <v>#VALUE!</v>
      </c>
      <c r="E184" s="7" t="e">
        <f>IF(('bg (1)'!E185)&lt;1, "1", ('bg (1)'!E185))</f>
        <v>#VALUE!</v>
      </c>
      <c r="F184" s="7" t="e">
        <f>IF(('bg (1)'!F185)&lt;1, "1", ('bg (1)'!F185))</f>
        <v>#VALUE!</v>
      </c>
      <c r="G184" s="7" t="e">
        <f>IF(('bg (1)'!G185)&lt;1, "1", ('bg (1)'!G185))</f>
        <v>#VALUE!</v>
      </c>
      <c r="H184" s="7" t="e">
        <f>IF(('bg (1)'!H185)&lt;1, "1", ('bg (1)'!H185))</f>
        <v>#VALUE!</v>
      </c>
      <c r="I184" s="7" t="e">
        <f>IF(('bg (1)'!I185)&lt;1, "1", ('bg (1)'!I185))</f>
        <v>#VALUE!</v>
      </c>
      <c r="J184" s="7" t="e">
        <f>IF(('bg (1)'!J185)&lt;1, "1", ('bg (1)'!J185))</f>
        <v>#VALUE!</v>
      </c>
      <c r="K184" s="7" t="e">
        <f>IF(('bg (1)'!K185)&lt;1, "1", ('bg (1)'!K185))</f>
        <v>#VALUE!</v>
      </c>
      <c r="L184" s="7" t="e">
        <f>IF(('bg (1)'!L185)&lt;1, "1", ('bg (1)'!L185))</f>
        <v>#VALUE!</v>
      </c>
      <c r="M184" s="7" t="e">
        <f>IF(('bg (1)'!M185)&lt;1, "1", ('bg (1)'!M185))</f>
        <v>#VALUE!</v>
      </c>
      <c r="N184" s="7" t="e">
        <f>IF(('bg (1)'!N185)&lt;1, "1", ('bg (1)'!N185))</f>
        <v>#VALUE!</v>
      </c>
    </row>
    <row r="185" spans="1:14" ht="16.5" customHeight="1" x14ac:dyDescent="0.2">
      <c r="A185" s="7">
        <v>180</v>
      </c>
      <c r="B185" s="8" t="str">
        <f>'bg (1)'!B186</f>
        <v xml:space="preserve">PFDN6 </v>
      </c>
      <c r="C185" s="7" t="e">
        <f>IF(('bg (1)'!C186)&lt;1, "1", ('bg (1)'!C186))</f>
        <v>#VALUE!</v>
      </c>
      <c r="D185" s="7" t="e">
        <f>IF(('bg (1)'!D186)&lt;1, "1", ('bg (1)'!D186))</f>
        <v>#VALUE!</v>
      </c>
      <c r="E185" s="7" t="e">
        <f>IF(('bg (1)'!E186)&lt;1, "1", ('bg (1)'!E186))</f>
        <v>#VALUE!</v>
      </c>
      <c r="F185" s="7" t="e">
        <f>IF(('bg (1)'!F186)&lt;1, "1", ('bg (1)'!F186))</f>
        <v>#VALUE!</v>
      </c>
      <c r="G185" s="7" t="e">
        <f>IF(('bg (1)'!G186)&lt;1, "1", ('bg (1)'!G186))</f>
        <v>#VALUE!</v>
      </c>
      <c r="H185" s="7" t="e">
        <f>IF(('bg (1)'!H186)&lt;1, "1", ('bg (1)'!H186))</f>
        <v>#VALUE!</v>
      </c>
      <c r="I185" s="7" t="e">
        <f>IF(('bg (1)'!I186)&lt;1, "1", ('bg (1)'!I186))</f>
        <v>#VALUE!</v>
      </c>
      <c r="J185" s="7" t="e">
        <f>IF(('bg (1)'!J186)&lt;1, "1", ('bg (1)'!J186))</f>
        <v>#VALUE!</v>
      </c>
      <c r="K185" s="7" t="e">
        <f>IF(('bg (1)'!K186)&lt;1, "1", ('bg (1)'!K186))</f>
        <v>#VALUE!</v>
      </c>
      <c r="L185" s="7" t="e">
        <f>IF(('bg (1)'!L186)&lt;1, "1", ('bg (1)'!L186))</f>
        <v>#VALUE!</v>
      </c>
      <c r="M185" s="7" t="e">
        <f>IF(('bg (1)'!M186)&lt;1, "1", ('bg (1)'!M186))</f>
        <v>#VALUE!</v>
      </c>
      <c r="N185" s="7" t="e">
        <f>IF(('bg (1)'!N186)&lt;1, "1", ('bg (1)'!N186))</f>
        <v>#VALUE!</v>
      </c>
    </row>
    <row r="186" spans="1:14" ht="16.5" customHeight="1" x14ac:dyDescent="0.2">
      <c r="A186" s="7">
        <v>181</v>
      </c>
      <c r="B186" s="8" t="str">
        <f>'bg (1)'!B187</f>
        <v>PFKL</v>
      </c>
      <c r="C186" s="7" t="e">
        <f>IF(('bg (1)'!C187)&lt;1, "1", ('bg (1)'!C187))</f>
        <v>#VALUE!</v>
      </c>
      <c r="D186" s="7" t="e">
        <f>IF(('bg (1)'!D187)&lt;1, "1", ('bg (1)'!D187))</f>
        <v>#VALUE!</v>
      </c>
      <c r="E186" s="7" t="e">
        <f>IF(('bg (1)'!E187)&lt;1, "1", ('bg (1)'!E187))</f>
        <v>#VALUE!</v>
      </c>
      <c r="F186" s="7" t="e">
        <f>IF(('bg (1)'!F187)&lt;1, "1", ('bg (1)'!F187))</f>
        <v>#VALUE!</v>
      </c>
      <c r="G186" s="7" t="e">
        <f>IF(('bg (1)'!G187)&lt;1, "1", ('bg (1)'!G187))</f>
        <v>#VALUE!</v>
      </c>
      <c r="H186" s="7" t="e">
        <f>IF(('bg (1)'!H187)&lt;1, "1", ('bg (1)'!H187))</f>
        <v>#VALUE!</v>
      </c>
      <c r="I186" s="7" t="e">
        <f>IF(('bg (1)'!I187)&lt;1, "1", ('bg (1)'!I187))</f>
        <v>#VALUE!</v>
      </c>
      <c r="J186" s="7" t="e">
        <f>IF(('bg (1)'!J187)&lt;1, "1", ('bg (1)'!J187))</f>
        <v>#VALUE!</v>
      </c>
      <c r="K186" s="7" t="e">
        <f>IF(('bg (1)'!K187)&lt;1, "1", ('bg (1)'!K187))</f>
        <v>#VALUE!</v>
      </c>
      <c r="L186" s="7" t="e">
        <f>IF(('bg (1)'!L187)&lt;1, "1", ('bg (1)'!L187))</f>
        <v>#VALUE!</v>
      </c>
      <c r="M186" s="7" t="e">
        <f>IF(('bg (1)'!M187)&lt;1, "1", ('bg (1)'!M187))</f>
        <v>#VALUE!</v>
      </c>
      <c r="N186" s="7" t="e">
        <f>IF(('bg (1)'!N187)&lt;1, "1", ('bg (1)'!N187))</f>
        <v>#VALUE!</v>
      </c>
    </row>
    <row r="187" spans="1:14" ht="16.5" customHeight="1" x14ac:dyDescent="0.2">
      <c r="A187" s="7">
        <v>182</v>
      </c>
      <c r="B187" s="8" t="str">
        <f>'bg (1)'!B188</f>
        <v>PGAM1</v>
      </c>
      <c r="C187" s="7" t="e">
        <f>IF(('bg (1)'!C188)&lt;1, "1", ('bg (1)'!C188))</f>
        <v>#VALUE!</v>
      </c>
      <c r="D187" s="7" t="e">
        <f>IF(('bg (1)'!D188)&lt;1, "1", ('bg (1)'!D188))</f>
        <v>#VALUE!</v>
      </c>
      <c r="E187" s="7" t="e">
        <f>IF(('bg (1)'!E188)&lt;1, "1", ('bg (1)'!E188))</f>
        <v>#VALUE!</v>
      </c>
      <c r="F187" s="7" t="e">
        <f>IF(('bg (1)'!F188)&lt;1, "1", ('bg (1)'!F188))</f>
        <v>#VALUE!</v>
      </c>
      <c r="G187" s="7" t="e">
        <f>IF(('bg (1)'!G188)&lt;1, "1", ('bg (1)'!G188))</f>
        <v>#VALUE!</v>
      </c>
      <c r="H187" s="7" t="e">
        <f>IF(('bg (1)'!H188)&lt;1, "1", ('bg (1)'!H188))</f>
        <v>#VALUE!</v>
      </c>
      <c r="I187" s="7" t="e">
        <f>IF(('bg (1)'!I188)&lt;1, "1", ('bg (1)'!I188))</f>
        <v>#VALUE!</v>
      </c>
      <c r="J187" s="7" t="e">
        <f>IF(('bg (1)'!J188)&lt;1, "1", ('bg (1)'!J188))</f>
        <v>#VALUE!</v>
      </c>
      <c r="K187" s="7" t="e">
        <f>IF(('bg (1)'!K188)&lt;1, "1", ('bg (1)'!K188))</f>
        <v>#VALUE!</v>
      </c>
      <c r="L187" s="7" t="e">
        <f>IF(('bg (1)'!L188)&lt;1, "1", ('bg (1)'!L188))</f>
        <v>#VALUE!</v>
      </c>
      <c r="M187" s="7" t="e">
        <f>IF(('bg (1)'!M188)&lt;1, "1", ('bg (1)'!M188))</f>
        <v>#VALUE!</v>
      </c>
      <c r="N187" s="7" t="e">
        <f>IF(('bg (1)'!N188)&lt;1, "1", ('bg (1)'!N188))</f>
        <v>#VALUE!</v>
      </c>
    </row>
    <row r="188" spans="1:14" ht="16.5" customHeight="1" x14ac:dyDescent="0.2">
      <c r="A188" s="7">
        <v>183</v>
      </c>
      <c r="B188" s="8" t="str">
        <f>'bg (1)'!B189</f>
        <v xml:space="preserve">PGAM2 </v>
      </c>
      <c r="C188" s="7" t="e">
        <f>IF(('bg (1)'!C189)&lt;1, "1", ('bg (1)'!C189))</f>
        <v>#VALUE!</v>
      </c>
      <c r="D188" s="7" t="e">
        <f>IF(('bg (1)'!D189)&lt;1, "1", ('bg (1)'!D189))</f>
        <v>#VALUE!</v>
      </c>
      <c r="E188" s="7" t="e">
        <f>IF(('bg (1)'!E189)&lt;1, "1", ('bg (1)'!E189))</f>
        <v>#VALUE!</v>
      </c>
      <c r="F188" s="7" t="e">
        <f>IF(('bg (1)'!F189)&lt;1, "1", ('bg (1)'!F189))</f>
        <v>#VALUE!</v>
      </c>
      <c r="G188" s="7" t="e">
        <f>IF(('bg (1)'!G189)&lt;1, "1", ('bg (1)'!G189))</f>
        <v>#VALUE!</v>
      </c>
      <c r="H188" s="7" t="e">
        <f>IF(('bg (1)'!H189)&lt;1, "1", ('bg (1)'!H189))</f>
        <v>#VALUE!</v>
      </c>
      <c r="I188" s="7" t="e">
        <f>IF(('bg (1)'!I189)&lt;1, "1", ('bg (1)'!I189))</f>
        <v>#VALUE!</v>
      </c>
      <c r="J188" s="7" t="e">
        <f>IF(('bg (1)'!J189)&lt;1, "1", ('bg (1)'!J189))</f>
        <v>#VALUE!</v>
      </c>
      <c r="K188" s="7" t="e">
        <f>IF(('bg (1)'!K189)&lt;1, "1", ('bg (1)'!K189))</f>
        <v>#VALUE!</v>
      </c>
      <c r="L188" s="7" t="e">
        <f>IF(('bg (1)'!L189)&lt;1, "1", ('bg (1)'!L189))</f>
        <v>#VALUE!</v>
      </c>
      <c r="M188" s="7" t="e">
        <f>IF(('bg (1)'!M189)&lt;1, "1", ('bg (1)'!M189))</f>
        <v>#VALUE!</v>
      </c>
      <c r="N188" s="7" t="e">
        <f>IF(('bg (1)'!N189)&lt;1, "1", ('bg (1)'!N189))</f>
        <v>#VALUE!</v>
      </c>
    </row>
    <row r="189" spans="1:14" ht="16.5" customHeight="1" x14ac:dyDescent="0.2">
      <c r="A189" s="7">
        <v>184</v>
      </c>
      <c r="B189" s="8" t="str">
        <f>'bg (1)'!B190</f>
        <v>PGK-1</v>
      </c>
      <c r="C189" s="7" t="e">
        <f>IF(('bg (1)'!C190)&lt;1, "1", ('bg (1)'!C190))</f>
        <v>#VALUE!</v>
      </c>
      <c r="D189" s="7" t="e">
        <f>IF(('bg (1)'!D190)&lt;1, "1", ('bg (1)'!D190))</f>
        <v>#VALUE!</v>
      </c>
      <c r="E189" s="7" t="e">
        <f>IF(('bg (1)'!E190)&lt;1, "1", ('bg (1)'!E190))</f>
        <v>#VALUE!</v>
      </c>
      <c r="F189" s="7" t="e">
        <f>IF(('bg (1)'!F190)&lt;1, "1", ('bg (1)'!F190))</f>
        <v>#VALUE!</v>
      </c>
      <c r="G189" s="7" t="e">
        <f>IF(('bg (1)'!G190)&lt;1, "1", ('bg (1)'!G190))</f>
        <v>#VALUE!</v>
      </c>
      <c r="H189" s="7" t="e">
        <f>IF(('bg (1)'!H190)&lt;1, "1", ('bg (1)'!H190))</f>
        <v>#VALUE!</v>
      </c>
      <c r="I189" s="7" t="e">
        <f>IF(('bg (1)'!I190)&lt;1, "1", ('bg (1)'!I190))</f>
        <v>#VALUE!</v>
      </c>
      <c r="J189" s="7" t="e">
        <f>IF(('bg (1)'!J190)&lt;1, "1", ('bg (1)'!J190))</f>
        <v>#VALUE!</v>
      </c>
      <c r="K189" s="7" t="e">
        <f>IF(('bg (1)'!K190)&lt;1, "1", ('bg (1)'!K190))</f>
        <v>#VALUE!</v>
      </c>
      <c r="L189" s="7" t="e">
        <f>IF(('bg (1)'!L190)&lt;1, "1", ('bg (1)'!L190))</f>
        <v>#VALUE!</v>
      </c>
      <c r="M189" s="7" t="e">
        <f>IF(('bg (1)'!M190)&lt;1, "1", ('bg (1)'!M190))</f>
        <v>#VALUE!</v>
      </c>
      <c r="N189" s="7" t="e">
        <f>IF(('bg (1)'!N190)&lt;1, "1", ('bg (1)'!N190))</f>
        <v>#VALUE!</v>
      </c>
    </row>
    <row r="190" spans="1:14" ht="16.5" customHeight="1" x14ac:dyDescent="0.2">
      <c r="A190" s="7">
        <v>185</v>
      </c>
      <c r="B190" s="8" t="str">
        <f>'bg (1)'!B191</f>
        <v>PGLS</v>
      </c>
      <c r="C190" s="7" t="e">
        <f>IF(('bg (1)'!C191)&lt;1, "1", ('bg (1)'!C191))</f>
        <v>#VALUE!</v>
      </c>
      <c r="D190" s="7" t="e">
        <f>IF(('bg (1)'!D191)&lt;1, "1", ('bg (1)'!D191))</f>
        <v>#VALUE!</v>
      </c>
      <c r="E190" s="7" t="e">
        <f>IF(('bg (1)'!E191)&lt;1, "1", ('bg (1)'!E191))</f>
        <v>#VALUE!</v>
      </c>
      <c r="F190" s="7" t="e">
        <f>IF(('bg (1)'!F191)&lt;1, "1", ('bg (1)'!F191))</f>
        <v>#VALUE!</v>
      </c>
      <c r="G190" s="7" t="e">
        <f>IF(('bg (1)'!G191)&lt;1, "1", ('bg (1)'!G191))</f>
        <v>#VALUE!</v>
      </c>
      <c r="H190" s="7" t="e">
        <f>IF(('bg (1)'!H191)&lt;1, "1", ('bg (1)'!H191))</f>
        <v>#VALUE!</v>
      </c>
      <c r="I190" s="7" t="e">
        <f>IF(('bg (1)'!I191)&lt;1, "1", ('bg (1)'!I191))</f>
        <v>#VALUE!</v>
      </c>
      <c r="J190" s="7" t="e">
        <f>IF(('bg (1)'!J191)&lt;1, "1", ('bg (1)'!J191))</f>
        <v>#VALUE!</v>
      </c>
      <c r="K190" s="7" t="e">
        <f>IF(('bg (1)'!K191)&lt;1, "1", ('bg (1)'!K191))</f>
        <v>#VALUE!</v>
      </c>
      <c r="L190" s="7" t="e">
        <f>IF(('bg (1)'!L191)&lt;1, "1", ('bg (1)'!L191))</f>
        <v>#VALUE!</v>
      </c>
      <c r="M190" s="7" t="e">
        <f>IF(('bg (1)'!M191)&lt;1, "1", ('bg (1)'!M191))</f>
        <v>#VALUE!</v>
      </c>
      <c r="N190" s="7" t="e">
        <f>IF(('bg (1)'!N191)&lt;1, "1", ('bg (1)'!N191))</f>
        <v>#VALUE!</v>
      </c>
    </row>
    <row r="191" spans="1:14" ht="16.5" customHeight="1" x14ac:dyDescent="0.2">
      <c r="A191" s="7">
        <v>186</v>
      </c>
      <c r="B191" s="8" t="str">
        <f>'bg (1)'!B192</f>
        <v>PG-M</v>
      </c>
      <c r="C191" s="7" t="e">
        <f>IF(('bg (1)'!C192)&lt;1, "1", ('bg (1)'!C192))</f>
        <v>#VALUE!</v>
      </c>
      <c r="D191" s="7" t="e">
        <f>IF(('bg (1)'!D192)&lt;1, "1", ('bg (1)'!D192))</f>
        <v>#VALUE!</v>
      </c>
      <c r="E191" s="7" t="e">
        <f>IF(('bg (1)'!E192)&lt;1, "1", ('bg (1)'!E192))</f>
        <v>#VALUE!</v>
      </c>
      <c r="F191" s="7" t="e">
        <f>IF(('bg (1)'!F192)&lt;1, "1", ('bg (1)'!F192))</f>
        <v>#VALUE!</v>
      </c>
      <c r="G191" s="7" t="e">
        <f>IF(('bg (1)'!G192)&lt;1, "1", ('bg (1)'!G192))</f>
        <v>#VALUE!</v>
      </c>
      <c r="H191" s="7" t="e">
        <f>IF(('bg (1)'!H192)&lt;1, "1", ('bg (1)'!H192))</f>
        <v>#VALUE!</v>
      </c>
      <c r="I191" s="7" t="e">
        <f>IF(('bg (1)'!I192)&lt;1, "1", ('bg (1)'!I192))</f>
        <v>#VALUE!</v>
      </c>
      <c r="J191" s="7" t="e">
        <f>IF(('bg (1)'!J192)&lt;1, "1", ('bg (1)'!J192))</f>
        <v>#VALUE!</v>
      </c>
      <c r="K191" s="7" t="e">
        <f>IF(('bg (1)'!K192)&lt;1, "1", ('bg (1)'!K192))</f>
        <v>#VALUE!</v>
      </c>
      <c r="L191" s="7" t="e">
        <f>IF(('bg (1)'!L192)&lt;1, "1", ('bg (1)'!L192))</f>
        <v>#VALUE!</v>
      </c>
      <c r="M191" s="7" t="e">
        <f>IF(('bg (1)'!M192)&lt;1, "1", ('bg (1)'!M192))</f>
        <v>#VALUE!</v>
      </c>
      <c r="N191" s="7" t="e">
        <f>IF(('bg (1)'!N192)&lt;1, "1", ('bg (1)'!N192))</f>
        <v>#VALUE!</v>
      </c>
    </row>
    <row r="192" spans="1:14" ht="16.5" customHeight="1" x14ac:dyDescent="0.2">
      <c r="A192" s="7">
        <v>187</v>
      </c>
      <c r="B192" s="8" t="str">
        <f>'bg (1)'!B193</f>
        <v xml:space="preserve">PGM1 </v>
      </c>
      <c r="C192" s="7" t="e">
        <f>IF(('bg (1)'!C193)&lt;1, "1", ('bg (1)'!C193))</f>
        <v>#VALUE!</v>
      </c>
      <c r="D192" s="7" t="e">
        <f>IF(('bg (1)'!D193)&lt;1, "1", ('bg (1)'!D193))</f>
        <v>#VALUE!</v>
      </c>
      <c r="E192" s="7" t="e">
        <f>IF(('bg (1)'!E193)&lt;1, "1", ('bg (1)'!E193))</f>
        <v>#VALUE!</v>
      </c>
      <c r="F192" s="7" t="e">
        <f>IF(('bg (1)'!F193)&lt;1, "1", ('bg (1)'!F193))</f>
        <v>#VALUE!</v>
      </c>
      <c r="G192" s="7" t="e">
        <f>IF(('bg (1)'!G193)&lt;1, "1", ('bg (1)'!G193))</f>
        <v>#VALUE!</v>
      </c>
      <c r="H192" s="7" t="e">
        <f>IF(('bg (1)'!H193)&lt;1, "1", ('bg (1)'!H193))</f>
        <v>#VALUE!</v>
      </c>
      <c r="I192" s="7" t="e">
        <f>IF(('bg (1)'!I193)&lt;1, "1", ('bg (1)'!I193))</f>
        <v>#VALUE!</v>
      </c>
      <c r="J192" s="7" t="e">
        <f>IF(('bg (1)'!J193)&lt;1, "1", ('bg (1)'!J193))</f>
        <v>#VALUE!</v>
      </c>
      <c r="K192" s="7" t="e">
        <f>IF(('bg (1)'!K193)&lt;1, "1", ('bg (1)'!K193))</f>
        <v>#VALUE!</v>
      </c>
      <c r="L192" s="7" t="e">
        <f>IF(('bg (1)'!L193)&lt;1, "1", ('bg (1)'!L193))</f>
        <v>#VALUE!</v>
      </c>
      <c r="M192" s="7" t="e">
        <f>IF(('bg (1)'!M193)&lt;1, "1", ('bg (1)'!M193))</f>
        <v>#VALUE!</v>
      </c>
      <c r="N192" s="7" t="e">
        <f>IF(('bg (1)'!N193)&lt;1, "1", ('bg (1)'!N193))</f>
        <v>#VALUE!</v>
      </c>
    </row>
    <row r="193" spans="1:14" ht="16.5" customHeight="1" x14ac:dyDescent="0.2">
      <c r="A193" s="7">
        <v>188</v>
      </c>
      <c r="B193" s="8" t="str">
        <f>'bg (1)'!B194</f>
        <v>PGRPL</v>
      </c>
      <c r="C193" s="7" t="e">
        <f>IF(('bg (1)'!C194)&lt;1, "1", ('bg (1)'!C194))</f>
        <v>#VALUE!</v>
      </c>
      <c r="D193" s="7" t="e">
        <f>IF(('bg (1)'!D194)&lt;1, "1", ('bg (1)'!D194))</f>
        <v>#VALUE!</v>
      </c>
      <c r="E193" s="7" t="e">
        <f>IF(('bg (1)'!E194)&lt;1, "1", ('bg (1)'!E194))</f>
        <v>#VALUE!</v>
      </c>
      <c r="F193" s="7" t="e">
        <f>IF(('bg (1)'!F194)&lt;1, "1", ('bg (1)'!F194))</f>
        <v>#VALUE!</v>
      </c>
      <c r="G193" s="7" t="e">
        <f>IF(('bg (1)'!G194)&lt;1, "1", ('bg (1)'!G194))</f>
        <v>#VALUE!</v>
      </c>
      <c r="H193" s="7" t="e">
        <f>IF(('bg (1)'!H194)&lt;1, "1", ('bg (1)'!H194))</f>
        <v>#VALUE!</v>
      </c>
      <c r="I193" s="7" t="e">
        <f>IF(('bg (1)'!I194)&lt;1, "1", ('bg (1)'!I194))</f>
        <v>#VALUE!</v>
      </c>
      <c r="J193" s="7" t="e">
        <f>IF(('bg (1)'!J194)&lt;1, "1", ('bg (1)'!J194))</f>
        <v>#VALUE!</v>
      </c>
      <c r="K193" s="7" t="e">
        <f>IF(('bg (1)'!K194)&lt;1, "1", ('bg (1)'!K194))</f>
        <v>#VALUE!</v>
      </c>
      <c r="L193" s="7" t="e">
        <f>IF(('bg (1)'!L194)&lt;1, "1", ('bg (1)'!L194))</f>
        <v>#VALUE!</v>
      </c>
      <c r="M193" s="7" t="e">
        <f>IF(('bg (1)'!M194)&lt;1, "1", ('bg (1)'!M194))</f>
        <v>#VALUE!</v>
      </c>
      <c r="N193" s="7" t="e">
        <f>IF(('bg (1)'!N194)&lt;1, "1", ('bg (1)'!N194))</f>
        <v>#VALUE!</v>
      </c>
    </row>
    <row r="194" spans="1:14" ht="16.5" customHeight="1" x14ac:dyDescent="0.2">
      <c r="A194" s="7">
        <v>189</v>
      </c>
      <c r="B194" s="8" t="str">
        <f>'bg (1)'!B195</f>
        <v>PHGDH</v>
      </c>
      <c r="C194" s="7" t="e">
        <f>IF(('bg (1)'!C195)&lt;1, "1", ('bg (1)'!C195))</f>
        <v>#VALUE!</v>
      </c>
      <c r="D194" s="7" t="e">
        <f>IF(('bg (1)'!D195)&lt;1, "1", ('bg (1)'!D195))</f>
        <v>#VALUE!</v>
      </c>
      <c r="E194" s="7" t="e">
        <f>IF(('bg (1)'!E195)&lt;1, "1", ('bg (1)'!E195))</f>
        <v>#VALUE!</v>
      </c>
      <c r="F194" s="7" t="e">
        <f>IF(('bg (1)'!F195)&lt;1, "1", ('bg (1)'!F195))</f>
        <v>#VALUE!</v>
      </c>
      <c r="G194" s="7" t="e">
        <f>IF(('bg (1)'!G195)&lt;1, "1", ('bg (1)'!G195))</f>
        <v>#VALUE!</v>
      </c>
      <c r="H194" s="7" t="e">
        <f>IF(('bg (1)'!H195)&lt;1, "1", ('bg (1)'!H195))</f>
        <v>#VALUE!</v>
      </c>
      <c r="I194" s="7" t="e">
        <f>IF(('bg (1)'!I195)&lt;1, "1", ('bg (1)'!I195))</f>
        <v>#VALUE!</v>
      </c>
      <c r="J194" s="7" t="e">
        <f>IF(('bg (1)'!J195)&lt;1, "1", ('bg (1)'!J195))</f>
        <v>#VALUE!</v>
      </c>
      <c r="K194" s="7" t="e">
        <f>IF(('bg (1)'!K195)&lt;1, "1", ('bg (1)'!K195))</f>
        <v>#VALUE!</v>
      </c>
      <c r="L194" s="7" t="e">
        <f>IF(('bg (1)'!L195)&lt;1, "1", ('bg (1)'!L195))</f>
        <v>#VALUE!</v>
      </c>
      <c r="M194" s="7" t="e">
        <f>IF(('bg (1)'!M195)&lt;1, "1", ('bg (1)'!M195))</f>
        <v>#VALUE!</v>
      </c>
      <c r="N194" s="7" t="e">
        <f>IF(('bg (1)'!N195)&lt;1, "1", ('bg (1)'!N195))</f>
        <v>#VALUE!</v>
      </c>
    </row>
    <row r="195" spans="1:14" ht="16.5" customHeight="1" x14ac:dyDescent="0.2">
      <c r="A195" s="7">
        <v>190</v>
      </c>
      <c r="B195" s="8" t="str">
        <f>'bg (1)'!B196</f>
        <v>Piccolo</v>
      </c>
      <c r="C195" s="7" t="e">
        <f>IF(('bg (1)'!C196)&lt;1, "1", ('bg (1)'!C196))</f>
        <v>#VALUE!</v>
      </c>
      <c r="D195" s="7" t="e">
        <f>IF(('bg (1)'!D196)&lt;1, "1", ('bg (1)'!D196))</f>
        <v>#VALUE!</v>
      </c>
      <c r="E195" s="7" t="e">
        <f>IF(('bg (1)'!E196)&lt;1, "1", ('bg (1)'!E196))</f>
        <v>#VALUE!</v>
      </c>
      <c r="F195" s="7" t="e">
        <f>IF(('bg (1)'!F196)&lt;1, "1", ('bg (1)'!F196))</f>
        <v>#VALUE!</v>
      </c>
      <c r="G195" s="7" t="e">
        <f>IF(('bg (1)'!G196)&lt;1, "1", ('bg (1)'!G196))</f>
        <v>#VALUE!</v>
      </c>
      <c r="H195" s="7" t="e">
        <f>IF(('bg (1)'!H196)&lt;1, "1", ('bg (1)'!H196))</f>
        <v>#VALUE!</v>
      </c>
      <c r="I195" s="7" t="e">
        <f>IF(('bg (1)'!I196)&lt;1, "1", ('bg (1)'!I196))</f>
        <v>#VALUE!</v>
      </c>
      <c r="J195" s="7" t="e">
        <f>IF(('bg (1)'!J196)&lt;1, "1", ('bg (1)'!J196))</f>
        <v>#VALUE!</v>
      </c>
      <c r="K195" s="7" t="e">
        <f>IF(('bg (1)'!K196)&lt;1, "1", ('bg (1)'!K196))</f>
        <v>#VALUE!</v>
      </c>
      <c r="L195" s="7" t="e">
        <f>IF(('bg (1)'!L196)&lt;1, "1", ('bg (1)'!L196))</f>
        <v>#VALUE!</v>
      </c>
      <c r="M195" s="7" t="e">
        <f>IF(('bg (1)'!M196)&lt;1, "1", ('bg (1)'!M196))</f>
        <v>#VALUE!</v>
      </c>
      <c r="N195" s="7" t="e">
        <f>IF(('bg (1)'!N196)&lt;1, "1", ('bg (1)'!N196))</f>
        <v>#VALUE!</v>
      </c>
    </row>
    <row r="196" spans="1:14" ht="16.5" customHeight="1" x14ac:dyDescent="0.2">
      <c r="A196" s="7">
        <v>191</v>
      </c>
      <c r="B196" s="8" t="str">
        <f>'bg (1)'!B197</f>
        <v>pIgR</v>
      </c>
      <c r="C196" s="7" t="e">
        <f>IF(('bg (1)'!C197)&lt;1, "1", ('bg (1)'!C197))</f>
        <v>#VALUE!</v>
      </c>
      <c r="D196" s="7" t="e">
        <f>IF(('bg (1)'!D197)&lt;1, "1", ('bg (1)'!D197))</f>
        <v>#VALUE!</v>
      </c>
      <c r="E196" s="7" t="e">
        <f>IF(('bg (1)'!E197)&lt;1, "1", ('bg (1)'!E197))</f>
        <v>#VALUE!</v>
      </c>
      <c r="F196" s="7" t="e">
        <f>IF(('bg (1)'!F197)&lt;1, "1", ('bg (1)'!F197))</f>
        <v>#VALUE!</v>
      </c>
      <c r="G196" s="7" t="e">
        <f>IF(('bg (1)'!G197)&lt;1, "1", ('bg (1)'!G197))</f>
        <v>#VALUE!</v>
      </c>
      <c r="H196" s="7" t="e">
        <f>IF(('bg (1)'!H197)&lt;1, "1", ('bg (1)'!H197))</f>
        <v>#VALUE!</v>
      </c>
      <c r="I196" s="7" t="e">
        <f>IF(('bg (1)'!I197)&lt;1, "1", ('bg (1)'!I197))</f>
        <v>#VALUE!</v>
      </c>
      <c r="J196" s="7" t="e">
        <f>IF(('bg (1)'!J197)&lt;1, "1", ('bg (1)'!J197))</f>
        <v>#VALUE!</v>
      </c>
      <c r="K196" s="7" t="e">
        <f>IF(('bg (1)'!K197)&lt;1, "1", ('bg (1)'!K197))</f>
        <v>#VALUE!</v>
      </c>
      <c r="L196" s="7" t="e">
        <f>IF(('bg (1)'!L197)&lt;1, "1", ('bg (1)'!L197))</f>
        <v>#VALUE!</v>
      </c>
      <c r="M196" s="7" t="e">
        <f>IF(('bg (1)'!M197)&lt;1, "1", ('bg (1)'!M197))</f>
        <v>#VALUE!</v>
      </c>
      <c r="N196" s="7" t="e">
        <f>IF(('bg (1)'!N197)&lt;1, "1", ('bg (1)'!N197))</f>
        <v>#VALUE!</v>
      </c>
    </row>
    <row r="197" spans="1:14" ht="16.5" customHeight="1" x14ac:dyDescent="0.2">
      <c r="A197" s="7">
        <v>192</v>
      </c>
      <c r="B197" s="8" t="str">
        <f>'bg (1)'!B198</f>
        <v>PIK3C2B</v>
      </c>
      <c r="C197" s="7" t="e">
        <f>IF(('bg (1)'!C198)&lt;1, "1", ('bg (1)'!C198))</f>
        <v>#VALUE!</v>
      </c>
      <c r="D197" s="7" t="e">
        <f>IF(('bg (1)'!D198)&lt;1, "1", ('bg (1)'!D198))</f>
        <v>#VALUE!</v>
      </c>
      <c r="E197" s="7" t="e">
        <f>IF(('bg (1)'!E198)&lt;1, "1", ('bg (1)'!E198))</f>
        <v>#VALUE!</v>
      </c>
      <c r="F197" s="7" t="e">
        <f>IF(('bg (1)'!F198)&lt;1, "1", ('bg (1)'!F198))</f>
        <v>#VALUE!</v>
      </c>
      <c r="G197" s="7" t="e">
        <f>IF(('bg (1)'!G198)&lt;1, "1", ('bg (1)'!G198))</f>
        <v>#VALUE!</v>
      </c>
      <c r="H197" s="7" t="e">
        <f>IF(('bg (1)'!H198)&lt;1, "1", ('bg (1)'!H198))</f>
        <v>#VALUE!</v>
      </c>
      <c r="I197" s="7" t="e">
        <f>IF(('bg (1)'!I198)&lt;1, "1", ('bg (1)'!I198))</f>
        <v>#VALUE!</v>
      </c>
      <c r="J197" s="7" t="e">
        <f>IF(('bg (1)'!J198)&lt;1, "1", ('bg (1)'!J198))</f>
        <v>#VALUE!</v>
      </c>
      <c r="K197" s="7" t="e">
        <f>IF(('bg (1)'!K198)&lt;1, "1", ('bg (1)'!K198))</f>
        <v>#VALUE!</v>
      </c>
      <c r="L197" s="7" t="e">
        <f>IF(('bg (1)'!L198)&lt;1, "1", ('bg (1)'!L198))</f>
        <v>#VALUE!</v>
      </c>
      <c r="M197" s="7" t="e">
        <f>IF(('bg (1)'!M198)&lt;1, "1", ('bg (1)'!M198))</f>
        <v>#VALUE!</v>
      </c>
      <c r="N197" s="7" t="e">
        <f>IF(('bg (1)'!N198)&lt;1, "1", ('bg (1)'!N198))</f>
        <v>#VALUE!</v>
      </c>
    </row>
    <row r="198" spans="1:14" ht="16.5" customHeight="1" x14ac:dyDescent="0.2">
      <c r="A198" s="7">
        <v>193</v>
      </c>
      <c r="B198" s="8" t="str">
        <f>'bg (1)'!B199</f>
        <v>PIN</v>
      </c>
      <c r="C198" s="7" t="e">
        <f>IF(('bg (1)'!C199)&lt;1, "1", ('bg (1)'!C199))</f>
        <v>#VALUE!</v>
      </c>
      <c r="D198" s="7" t="e">
        <f>IF(('bg (1)'!D199)&lt;1, "1", ('bg (1)'!D199))</f>
        <v>#VALUE!</v>
      </c>
      <c r="E198" s="7" t="e">
        <f>IF(('bg (1)'!E199)&lt;1, "1", ('bg (1)'!E199))</f>
        <v>#VALUE!</v>
      </c>
      <c r="F198" s="7" t="e">
        <f>IF(('bg (1)'!F199)&lt;1, "1", ('bg (1)'!F199))</f>
        <v>#VALUE!</v>
      </c>
      <c r="G198" s="7" t="e">
        <f>IF(('bg (1)'!G199)&lt;1, "1", ('bg (1)'!G199))</f>
        <v>#VALUE!</v>
      </c>
      <c r="H198" s="7" t="e">
        <f>IF(('bg (1)'!H199)&lt;1, "1", ('bg (1)'!H199))</f>
        <v>#VALUE!</v>
      </c>
      <c r="I198" s="7" t="e">
        <f>IF(('bg (1)'!I199)&lt;1, "1", ('bg (1)'!I199))</f>
        <v>#VALUE!</v>
      </c>
      <c r="J198" s="7" t="e">
        <f>IF(('bg (1)'!J199)&lt;1, "1", ('bg (1)'!J199))</f>
        <v>#VALUE!</v>
      </c>
      <c r="K198" s="7" t="e">
        <f>IF(('bg (1)'!K199)&lt;1, "1", ('bg (1)'!K199))</f>
        <v>#VALUE!</v>
      </c>
      <c r="L198" s="7" t="e">
        <f>IF(('bg (1)'!L199)&lt;1, "1", ('bg (1)'!L199))</f>
        <v>#VALUE!</v>
      </c>
      <c r="M198" s="7" t="e">
        <f>IF(('bg (1)'!M199)&lt;1, "1", ('bg (1)'!M199))</f>
        <v>#VALUE!</v>
      </c>
      <c r="N198" s="7" t="e">
        <f>IF(('bg (1)'!N199)&lt;1, "1", ('bg (1)'!N199))</f>
        <v>#VALUE!</v>
      </c>
    </row>
    <row r="199" spans="1:14" ht="16.5" customHeight="1" x14ac:dyDescent="0.2">
      <c r="A199" s="7">
        <v>194</v>
      </c>
      <c r="B199" s="8" t="str">
        <f>'bg (1)'!B200</f>
        <v>PIP5K2 alpha</v>
      </c>
      <c r="C199" s="7" t="e">
        <f>IF(('bg (1)'!C200)&lt;1, "1", ('bg (1)'!C200))</f>
        <v>#VALUE!</v>
      </c>
      <c r="D199" s="7" t="e">
        <f>IF(('bg (1)'!D200)&lt;1, "1", ('bg (1)'!D200))</f>
        <v>#VALUE!</v>
      </c>
      <c r="E199" s="7" t="e">
        <f>IF(('bg (1)'!E200)&lt;1, "1", ('bg (1)'!E200))</f>
        <v>#VALUE!</v>
      </c>
      <c r="F199" s="7" t="e">
        <f>IF(('bg (1)'!F200)&lt;1, "1", ('bg (1)'!F200))</f>
        <v>#VALUE!</v>
      </c>
      <c r="G199" s="7" t="e">
        <f>IF(('bg (1)'!G200)&lt;1, "1", ('bg (1)'!G200))</f>
        <v>#VALUE!</v>
      </c>
      <c r="H199" s="7" t="e">
        <f>IF(('bg (1)'!H200)&lt;1, "1", ('bg (1)'!H200))</f>
        <v>#VALUE!</v>
      </c>
      <c r="I199" s="7" t="e">
        <f>IF(('bg (1)'!I200)&lt;1, "1", ('bg (1)'!I200))</f>
        <v>#VALUE!</v>
      </c>
      <c r="J199" s="7" t="e">
        <f>IF(('bg (1)'!J200)&lt;1, "1", ('bg (1)'!J200))</f>
        <v>#VALUE!</v>
      </c>
      <c r="K199" s="7" t="e">
        <f>IF(('bg (1)'!K200)&lt;1, "1", ('bg (1)'!K200))</f>
        <v>#VALUE!</v>
      </c>
      <c r="L199" s="7" t="e">
        <f>IF(('bg (1)'!L200)&lt;1, "1", ('bg (1)'!L200))</f>
        <v>#VALUE!</v>
      </c>
      <c r="M199" s="7" t="e">
        <f>IF(('bg (1)'!M200)&lt;1, "1", ('bg (1)'!M200))</f>
        <v>#VALUE!</v>
      </c>
      <c r="N199" s="7" t="e">
        <f>IF(('bg (1)'!N200)&lt;1, "1", ('bg (1)'!N200))</f>
        <v>#VALUE!</v>
      </c>
    </row>
    <row r="200" spans="1:14" ht="16.5" customHeight="1" x14ac:dyDescent="0.2">
      <c r="A200" s="7">
        <v>195</v>
      </c>
      <c r="B200" s="8" t="str">
        <f>'bg (1)'!B201</f>
        <v xml:space="preserve">PISD </v>
      </c>
      <c r="C200" s="7" t="e">
        <f>IF(('bg (1)'!C201)&lt;1, "1", ('bg (1)'!C201))</f>
        <v>#VALUE!</v>
      </c>
      <c r="D200" s="7" t="e">
        <f>IF(('bg (1)'!D201)&lt;1, "1", ('bg (1)'!D201))</f>
        <v>#VALUE!</v>
      </c>
      <c r="E200" s="7" t="e">
        <f>IF(('bg (1)'!E201)&lt;1, "1", ('bg (1)'!E201))</f>
        <v>#VALUE!</v>
      </c>
      <c r="F200" s="7" t="e">
        <f>IF(('bg (1)'!F201)&lt;1, "1", ('bg (1)'!F201))</f>
        <v>#VALUE!</v>
      </c>
      <c r="G200" s="7" t="e">
        <f>IF(('bg (1)'!G201)&lt;1, "1", ('bg (1)'!G201))</f>
        <v>#VALUE!</v>
      </c>
      <c r="H200" s="7" t="e">
        <f>IF(('bg (1)'!H201)&lt;1, "1", ('bg (1)'!H201))</f>
        <v>#VALUE!</v>
      </c>
      <c r="I200" s="7" t="e">
        <f>IF(('bg (1)'!I201)&lt;1, "1", ('bg (1)'!I201))</f>
        <v>#VALUE!</v>
      </c>
      <c r="J200" s="7" t="e">
        <f>IF(('bg (1)'!J201)&lt;1, "1", ('bg (1)'!J201))</f>
        <v>#VALUE!</v>
      </c>
      <c r="K200" s="7" t="e">
        <f>IF(('bg (1)'!K201)&lt;1, "1", ('bg (1)'!K201))</f>
        <v>#VALUE!</v>
      </c>
      <c r="L200" s="7" t="e">
        <f>IF(('bg (1)'!L201)&lt;1, "1", ('bg (1)'!L201))</f>
        <v>#VALUE!</v>
      </c>
      <c r="M200" s="7" t="e">
        <f>IF(('bg (1)'!M201)&lt;1, "1", ('bg (1)'!M201))</f>
        <v>#VALUE!</v>
      </c>
      <c r="N200" s="7" t="e">
        <f>IF(('bg (1)'!N201)&lt;1, "1", ('bg (1)'!N201))</f>
        <v>#VALUE!</v>
      </c>
    </row>
    <row r="201" spans="1:14" ht="16.5" customHeight="1" x14ac:dyDescent="0.2">
      <c r="A201" s="7">
        <v>196</v>
      </c>
      <c r="B201" s="8" t="str">
        <f>'bg (1)'!B202</f>
        <v>PLA2G1B</v>
      </c>
      <c r="C201" s="7" t="e">
        <f>IF(('bg (1)'!C202)&lt;1, "1", ('bg (1)'!C202))</f>
        <v>#VALUE!</v>
      </c>
      <c r="D201" s="7" t="e">
        <f>IF(('bg (1)'!D202)&lt;1, "1", ('bg (1)'!D202))</f>
        <v>#VALUE!</v>
      </c>
      <c r="E201" s="7" t="e">
        <f>IF(('bg (1)'!E202)&lt;1, "1", ('bg (1)'!E202))</f>
        <v>#VALUE!</v>
      </c>
      <c r="F201" s="7" t="e">
        <f>IF(('bg (1)'!F202)&lt;1, "1", ('bg (1)'!F202))</f>
        <v>#VALUE!</v>
      </c>
      <c r="G201" s="7" t="e">
        <f>IF(('bg (1)'!G202)&lt;1, "1", ('bg (1)'!G202))</f>
        <v>#VALUE!</v>
      </c>
      <c r="H201" s="7" t="e">
        <f>IF(('bg (1)'!H202)&lt;1, "1", ('bg (1)'!H202))</f>
        <v>#VALUE!</v>
      </c>
      <c r="I201" s="7" t="e">
        <f>IF(('bg (1)'!I202)&lt;1, "1", ('bg (1)'!I202))</f>
        <v>#VALUE!</v>
      </c>
      <c r="J201" s="7" t="e">
        <f>IF(('bg (1)'!J202)&lt;1, "1", ('bg (1)'!J202))</f>
        <v>#VALUE!</v>
      </c>
      <c r="K201" s="7" t="e">
        <f>IF(('bg (1)'!K202)&lt;1, "1", ('bg (1)'!K202))</f>
        <v>#VALUE!</v>
      </c>
      <c r="L201" s="7" t="e">
        <f>IF(('bg (1)'!L202)&lt;1, "1", ('bg (1)'!L202))</f>
        <v>#VALUE!</v>
      </c>
      <c r="M201" s="7" t="e">
        <f>IF(('bg (1)'!M202)&lt;1, "1", ('bg (1)'!M202))</f>
        <v>#VALUE!</v>
      </c>
      <c r="N201" s="7" t="e">
        <f>IF(('bg (1)'!N202)&lt;1, "1", ('bg (1)'!N202))</f>
        <v>#VALUE!</v>
      </c>
    </row>
    <row r="202" spans="1:14" ht="16.5" customHeight="1" x14ac:dyDescent="0.2">
      <c r="A202" s="7">
        <v>197</v>
      </c>
      <c r="B202" s="8" t="str">
        <f>'bg (1)'!B203</f>
        <v>Plastin 3</v>
      </c>
      <c r="C202" s="7" t="e">
        <f>IF(('bg (1)'!C203)&lt;1, "1", ('bg (1)'!C203))</f>
        <v>#VALUE!</v>
      </c>
      <c r="D202" s="7" t="e">
        <f>IF(('bg (1)'!D203)&lt;1, "1", ('bg (1)'!D203))</f>
        <v>#VALUE!</v>
      </c>
      <c r="E202" s="7" t="e">
        <f>IF(('bg (1)'!E203)&lt;1, "1", ('bg (1)'!E203))</f>
        <v>#VALUE!</v>
      </c>
      <c r="F202" s="7" t="e">
        <f>IF(('bg (1)'!F203)&lt;1, "1", ('bg (1)'!F203))</f>
        <v>#VALUE!</v>
      </c>
      <c r="G202" s="7" t="e">
        <f>IF(('bg (1)'!G203)&lt;1, "1", ('bg (1)'!G203))</f>
        <v>#VALUE!</v>
      </c>
      <c r="H202" s="7" t="e">
        <f>IF(('bg (1)'!H203)&lt;1, "1", ('bg (1)'!H203))</f>
        <v>#VALUE!</v>
      </c>
      <c r="I202" s="7" t="e">
        <f>IF(('bg (1)'!I203)&lt;1, "1", ('bg (1)'!I203))</f>
        <v>#VALUE!</v>
      </c>
      <c r="J202" s="7" t="e">
        <f>IF(('bg (1)'!J203)&lt;1, "1", ('bg (1)'!J203))</f>
        <v>#VALUE!</v>
      </c>
      <c r="K202" s="7" t="e">
        <f>IF(('bg (1)'!K203)&lt;1, "1", ('bg (1)'!K203))</f>
        <v>#VALUE!</v>
      </c>
      <c r="L202" s="7" t="e">
        <f>IF(('bg (1)'!L203)&lt;1, "1", ('bg (1)'!L203))</f>
        <v>#VALUE!</v>
      </c>
      <c r="M202" s="7" t="e">
        <f>IF(('bg (1)'!M203)&lt;1, "1", ('bg (1)'!M203))</f>
        <v>#VALUE!</v>
      </c>
      <c r="N202" s="7" t="e">
        <f>IF(('bg (1)'!N203)&lt;1, "1", ('bg (1)'!N203))</f>
        <v>#VALUE!</v>
      </c>
    </row>
    <row r="203" spans="1:14" ht="16.5" customHeight="1" x14ac:dyDescent="0.2">
      <c r="A203" s="7">
        <v>198</v>
      </c>
      <c r="B203" s="8" t="str">
        <f>'bg (1)'!B204</f>
        <v>Plastin L</v>
      </c>
      <c r="C203" s="7" t="e">
        <f>IF(('bg (1)'!C204)&lt;1, "1", ('bg (1)'!C204))</f>
        <v>#VALUE!</v>
      </c>
      <c r="D203" s="7" t="e">
        <f>IF(('bg (1)'!D204)&lt;1, "1", ('bg (1)'!D204))</f>
        <v>#VALUE!</v>
      </c>
      <c r="E203" s="7" t="e">
        <f>IF(('bg (1)'!E204)&lt;1, "1", ('bg (1)'!E204))</f>
        <v>#VALUE!</v>
      </c>
      <c r="F203" s="7" t="e">
        <f>IF(('bg (1)'!F204)&lt;1, "1", ('bg (1)'!F204))</f>
        <v>#VALUE!</v>
      </c>
      <c r="G203" s="7" t="e">
        <f>IF(('bg (1)'!G204)&lt;1, "1", ('bg (1)'!G204))</f>
        <v>#VALUE!</v>
      </c>
      <c r="H203" s="7" t="e">
        <f>IF(('bg (1)'!H204)&lt;1, "1", ('bg (1)'!H204))</f>
        <v>#VALUE!</v>
      </c>
      <c r="I203" s="7" t="e">
        <f>IF(('bg (1)'!I204)&lt;1, "1", ('bg (1)'!I204))</f>
        <v>#VALUE!</v>
      </c>
      <c r="J203" s="7" t="e">
        <f>IF(('bg (1)'!J204)&lt;1, "1", ('bg (1)'!J204))</f>
        <v>#VALUE!</v>
      </c>
      <c r="K203" s="7" t="e">
        <f>IF(('bg (1)'!K204)&lt;1, "1", ('bg (1)'!K204))</f>
        <v>#VALUE!</v>
      </c>
      <c r="L203" s="7" t="e">
        <f>IF(('bg (1)'!L204)&lt;1, "1", ('bg (1)'!L204))</f>
        <v>#VALUE!</v>
      </c>
      <c r="M203" s="7" t="e">
        <f>IF(('bg (1)'!M204)&lt;1, "1", ('bg (1)'!M204))</f>
        <v>#VALUE!</v>
      </c>
      <c r="N203" s="7" t="e">
        <f>IF(('bg (1)'!N204)&lt;1, "1", ('bg (1)'!N204))</f>
        <v>#VALUE!</v>
      </c>
    </row>
    <row r="204" spans="1:14" ht="16.5" customHeight="1" x14ac:dyDescent="0.2">
      <c r="A204" s="7">
        <v>199</v>
      </c>
      <c r="B204" s="8" t="str">
        <f>'bg (1)'!B205</f>
        <v>PLBD2</v>
      </c>
      <c r="C204" s="7" t="e">
        <f>IF(('bg (1)'!C205)&lt;1, "1", ('bg (1)'!C205))</f>
        <v>#VALUE!</v>
      </c>
      <c r="D204" s="7" t="e">
        <f>IF(('bg (1)'!D205)&lt;1, "1", ('bg (1)'!D205))</f>
        <v>#VALUE!</v>
      </c>
      <c r="E204" s="7" t="e">
        <f>IF(('bg (1)'!E205)&lt;1, "1", ('bg (1)'!E205))</f>
        <v>#VALUE!</v>
      </c>
      <c r="F204" s="7" t="e">
        <f>IF(('bg (1)'!F205)&lt;1, "1", ('bg (1)'!F205))</f>
        <v>#VALUE!</v>
      </c>
      <c r="G204" s="7" t="e">
        <f>IF(('bg (1)'!G205)&lt;1, "1", ('bg (1)'!G205))</f>
        <v>#VALUE!</v>
      </c>
      <c r="H204" s="7" t="e">
        <f>IF(('bg (1)'!H205)&lt;1, "1", ('bg (1)'!H205))</f>
        <v>#VALUE!</v>
      </c>
      <c r="I204" s="7" t="e">
        <f>IF(('bg (1)'!I205)&lt;1, "1", ('bg (1)'!I205))</f>
        <v>#VALUE!</v>
      </c>
      <c r="J204" s="7" t="e">
        <f>IF(('bg (1)'!J205)&lt;1, "1", ('bg (1)'!J205))</f>
        <v>#VALUE!</v>
      </c>
      <c r="K204" s="7" t="e">
        <f>IF(('bg (1)'!K205)&lt;1, "1", ('bg (1)'!K205))</f>
        <v>#VALUE!</v>
      </c>
      <c r="L204" s="7" t="e">
        <f>IF(('bg (1)'!L205)&lt;1, "1", ('bg (1)'!L205))</f>
        <v>#VALUE!</v>
      </c>
      <c r="M204" s="7" t="e">
        <f>IF(('bg (1)'!M205)&lt;1, "1", ('bg (1)'!M205))</f>
        <v>#VALUE!</v>
      </c>
      <c r="N204" s="7" t="e">
        <f>IF(('bg (1)'!N205)&lt;1, "1", ('bg (1)'!N205))</f>
        <v>#VALUE!</v>
      </c>
    </row>
    <row r="205" spans="1:14" ht="16.5" customHeight="1" x14ac:dyDescent="0.2">
      <c r="A205" s="7">
        <v>200</v>
      </c>
      <c r="B205" s="8" t="str">
        <f>'bg (1)'!B206</f>
        <v>PLD4</v>
      </c>
      <c r="C205" s="7" t="e">
        <f>IF(('bg (1)'!C206)&lt;1, "1", ('bg (1)'!C206))</f>
        <v>#VALUE!</v>
      </c>
      <c r="D205" s="7" t="e">
        <f>IF(('bg (1)'!D206)&lt;1, "1", ('bg (1)'!D206))</f>
        <v>#VALUE!</v>
      </c>
      <c r="E205" s="7" t="e">
        <f>IF(('bg (1)'!E206)&lt;1, "1", ('bg (1)'!E206))</f>
        <v>#VALUE!</v>
      </c>
      <c r="F205" s="7" t="e">
        <f>IF(('bg (1)'!F206)&lt;1, "1", ('bg (1)'!F206))</f>
        <v>#VALUE!</v>
      </c>
      <c r="G205" s="7" t="e">
        <f>IF(('bg (1)'!G206)&lt;1, "1", ('bg (1)'!G206))</f>
        <v>#VALUE!</v>
      </c>
      <c r="H205" s="7" t="e">
        <f>IF(('bg (1)'!H206)&lt;1, "1", ('bg (1)'!H206))</f>
        <v>#VALUE!</v>
      </c>
      <c r="I205" s="7" t="e">
        <f>IF(('bg (1)'!I206)&lt;1, "1", ('bg (1)'!I206))</f>
        <v>#VALUE!</v>
      </c>
      <c r="J205" s="7" t="e">
        <f>IF(('bg (1)'!J206)&lt;1, "1", ('bg (1)'!J206))</f>
        <v>#VALUE!</v>
      </c>
      <c r="K205" s="7" t="e">
        <f>IF(('bg (1)'!K206)&lt;1, "1", ('bg (1)'!K206))</f>
        <v>#VALUE!</v>
      </c>
      <c r="L205" s="7" t="e">
        <f>IF(('bg (1)'!L206)&lt;1, "1", ('bg (1)'!L206))</f>
        <v>#VALUE!</v>
      </c>
      <c r="M205" s="7" t="e">
        <f>IF(('bg (1)'!M206)&lt;1, "1", ('bg (1)'!M206))</f>
        <v>#VALUE!</v>
      </c>
      <c r="N205" s="7" t="e">
        <f>IF(('bg (1)'!N206)&lt;1, "1", ('bg (1)'!N206))</f>
        <v>#VALUE!</v>
      </c>
    </row>
    <row r="206" spans="1:14" ht="16.5" customHeight="1" x14ac:dyDescent="0.2">
      <c r="A206" s="7">
        <v>201</v>
      </c>
      <c r="B206" s="8" t="str">
        <f>'bg (1)'!B207</f>
        <v xml:space="preserve">Plectin </v>
      </c>
      <c r="C206" s="7" t="e">
        <f>IF(('bg (1)'!C207)&lt;1, "1", ('bg (1)'!C207))</f>
        <v>#VALUE!</v>
      </c>
      <c r="D206" s="7" t="e">
        <f>IF(('bg (1)'!D207)&lt;1, "1", ('bg (1)'!D207))</f>
        <v>#VALUE!</v>
      </c>
      <c r="E206" s="7" t="e">
        <f>IF(('bg (1)'!E207)&lt;1, "1", ('bg (1)'!E207))</f>
        <v>#VALUE!</v>
      </c>
      <c r="F206" s="7" t="e">
        <f>IF(('bg (1)'!F207)&lt;1, "1", ('bg (1)'!F207))</f>
        <v>#VALUE!</v>
      </c>
      <c r="G206" s="7" t="e">
        <f>IF(('bg (1)'!G207)&lt;1, "1", ('bg (1)'!G207))</f>
        <v>#VALUE!</v>
      </c>
      <c r="H206" s="7" t="e">
        <f>IF(('bg (1)'!H207)&lt;1, "1", ('bg (1)'!H207))</f>
        <v>#VALUE!</v>
      </c>
      <c r="I206" s="7" t="e">
        <f>IF(('bg (1)'!I207)&lt;1, "1", ('bg (1)'!I207))</f>
        <v>#VALUE!</v>
      </c>
      <c r="J206" s="7" t="e">
        <f>IF(('bg (1)'!J207)&lt;1, "1", ('bg (1)'!J207))</f>
        <v>#VALUE!</v>
      </c>
      <c r="K206" s="7" t="e">
        <f>IF(('bg (1)'!K207)&lt;1, "1", ('bg (1)'!K207))</f>
        <v>#VALUE!</v>
      </c>
      <c r="L206" s="7" t="e">
        <f>IF(('bg (1)'!L207)&lt;1, "1", ('bg (1)'!L207))</f>
        <v>#VALUE!</v>
      </c>
      <c r="M206" s="7" t="e">
        <f>IF(('bg (1)'!M207)&lt;1, "1", ('bg (1)'!M207))</f>
        <v>#VALUE!</v>
      </c>
      <c r="N206" s="7" t="e">
        <f>IF(('bg (1)'!N207)&lt;1, "1", ('bg (1)'!N207))</f>
        <v>#VALUE!</v>
      </c>
    </row>
    <row r="207" spans="1:14" ht="16.5" customHeight="1" x14ac:dyDescent="0.2">
      <c r="A207" s="7">
        <v>202</v>
      </c>
      <c r="B207" s="8" t="str">
        <f>'bg (1)'!B208</f>
        <v>Plexin B1</v>
      </c>
      <c r="C207" s="7" t="e">
        <f>IF(('bg (1)'!C208)&lt;1, "1", ('bg (1)'!C208))</f>
        <v>#VALUE!</v>
      </c>
      <c r="D207" s="7" t="e">
        <f>IF(('bg (1)'!D208)&lt;1, "1", ('bg (1)'!D208))</f>
        <v>#VALUE!</v>
      </c>
      <c r="E207" s="7" t="e">
        <f>IF(('bg (1)'!E208)&lt;1, "1", ('bg (1)'!E208))</f>
        <v>#VALUE!</v>
      </c>
      <c r="F207" s="7" t="e">
        <f>IF(('bg (1)'!F208)&lt;1, "1", ('bg (1)'!F208))</f>
        <v>#VALUE!</v>
      </c>
      <c r="G207" s="7" t="e">
        <f>IF(('bg (1)'!G208)&lt;1, "1", ('bg (1)'!G208))</f>
        <v>#VALUE!</v>
      </c>
      <c r="H207" s="7" t="e">
        <f>IF(('bg (1)'!H208)&lt;1, "1", ('bg (1)'!H208))</f>
        <v>#VALUE!</v>
      </c>
      <c r="I207" s="7" t="e">
        <f>IF(('bg (1)'!I208)&lt;1, "1", ('bg (1)'!I208))</f>
        <v>#VALUE!</v>
      </c>
      <c r="J207" s="7" t="e">
        <f>IF(('bg (1)'!J208)&lt;1, "1", ('bg (1)'!J208))</f>
        <v>#VALUE!</v>
      </c>
      <c r="K207" s="7" t="e">
        <f>IF(('bg (1)'!K208)&lt;1, "1", ('bg (1)'!K208))</f>
        <v>#VALUE!</v>
      </c>
      <c r="L207" s="7" t="e">
        <f>IF(('bg (1)'!L208)&lt;1, "1", ('bg (1)'!L208))</f>
        <v>#VALUE!</v>
      </c>
      <c r="M207" s="7" t="e">
        <f>IF(('bg (1)'!M208)&lt;1, "1", ('bg (1)'!M208))</f>
        <v>#VALUE!</v>
      </c>
      <c r="N207" s="7" t="e">
        <f>IF(('bg (1)'!N208)&lt;1, "1", ('bg (1)'!N208))</f>
        <v>#VALUE!</v>
      </c>
    </row>
    <row r="208" spans="1:14" ht="16.5" customHeight="1" x14ac:dyDescent="0.2">
      <c r="A208" s="7">
        <v>203</v>
      </c>
      <c r="B208" s="8" t="str">
        <f>'bg (1)'!B209</f>
        <v>Plexin B2</v>
      </c>
      <c r="C208" s="7" t="e">
        <f>IF(('bg (1)'!C209)&lt;1, "1", ('bg (1)'!C209))</f>
        <v>#VALUE!</v>
      </c>
      <c r="D208" s="7" t="e">
        <f>IF(('bg (1)'!D209)&lt;1, "1", ('bg (1)'!D209))</f>
        <v>#VALUE!</v>
      </c>
      <c r="E208" s="7" t="e">
        <f>IF(('bg (1)'!E209)&lt;1, "1", ('bg (1)'!E209))</f>
        <v>#VALUE!</v>
      </c>
      <c r="F208" s="7" t="e">
        <f>IF(('bg (1)'!F209)&lt;1, "1", ('bg (1)'!F209))</f>
        <v>#VALUE!</v>
      </c>
      <c r="G208" s="7" t="e">
        <f>IF(('bg (1)'!G209)&lt;1, "1", ('bg (1)'!G209))</f>
        <v>#VALUE!</v>
      </c>
      <c r="H208" s="7" t="e">
        <f>IF(('bg (1)'!H209)&lt;1, "1", ('bg (1)'!H209))</f>
        <v>#VALUE!</v>
      </c>
      <c r="I208" s="7" t="e">
        <f>IF(('bg (1)'!I209)&lt;1, "1", ('bg (1)'!I209))</f>
        <v>#VALUE!</v>
      </c>
      <c r="J208" s="7" t="e">
        <f>IF(('bg (1)'!J209)&lt;1, "1", ('bg (1)'!J209))</f>
        <v>#VALUE!</v>
      </c>
      <c r="K208" s="7" t="e">
        <f>IF(('bg (1)'!K209)&lt;1, "1", ('bg (1)'!K209))</f>
        <v>#VALUE!</v>
      </c>
      <c r="L208" s="7" t="e">
        <f>IF(('bg (1)'!L209)&lt;1, "1", ('bg (1)'!L209))</f>
        <v>#VALUE!</v>
      </c>
      <c r="M208" s="7" t="e">
        <f>IF(('bg (1)'!M209)&lt;1, "1", ('bg (1)'!M209))</f>
        <v>#VALUE!</v>
      </c>
      <c r="N208" s="7" t="e">
        <f>IF(('bg (1)'!N209)&lt;1, "1", ('bg (1)'!N209))</f>
        <v>#VALUE!</v>
      </c>
    </row>
    <row r="209" spans="1:14" ht="16.5" customHeight="1" x14ac:dyDescent="0.2">
      <c r="A209" s="7">
        <v>204</v>
      </c>
      <c r="B209" s="8" t="str">
        <f>'bg (1)'!B210</f>
        <v>PLOD1</v>
      </c>
      <c r="C209" s="7" t="e">
        <f>IF(('bg (1)'!C210)&lt;1, "1", ('bg (1)'!C210))</f>
        <v>#VALUE!</v>
      </c>
      <c r="D209" s="7" t="e">
        <f>IF(('bg (1)'!D210)&lt;1, "1", ('bg (1)'!D210))</f>
        <v>#VALUE!</v>
      </c>
      <c r="E209" s="7" t="e">
        <f>IF(('bg (1)'!E210)&lt;1, "1", ('bg (1)'!E210))</f>
        <v>#VALUE!</v>
      </c>
      <c r="F209" s="7" t="e">
        <f>IF(('bg (1)'!F210)&lt;1, "1", ('bg (1)'!F210))</f>
        <v>#VALUE!</v>
      </c>
      <c r="G209" s="7" t="e">
        <f>IF(('bg (1)'!G210)&lt;1, "1", ('bg (1)'!G210))</f>
        <v>#VALUE!</v>
      </c>
      <c r="H209" s="7" t="e">
        <f>IF(('bg (1)'!H210)&lt;1, "1", ('bg (1)'!H210))</f>
        <v>#VALUE!</v>
      </c>
      <c r="I209" s="7" t="e">
        <f>IF(('bg (1)'!I210)&lt;1, "1", ('bg (1)'!I210))</f>
        <v>#VALUE!</v>
      </c>
      <c r="J209" s="7" t="e">
        <f>IF(('bg (1)'!J210)&lt;1, "1", ('bg (1)'!J210))</f>
        <v>#VALUE!</v>
      </c>
      <c r="K209" s="7" t="e">
        <f>IF(('bg (1)'!K210)&lt;1, "1", ('bg (1)'!K210))</f>
        <v>#VALUE!</v>
      </c>
      <c r="L209" s="7" t="e">
        <f>IF(('bg (1)'!L210)&lt;1, "1", ('bg (1)'!L210))</f>
        <v>#VALUE!</v>
      </c>
      <c r="M209" s="7" t="e">
        <f>IF(('bg (1)'!M210)&lt;1, "1", ('bg (1)'!M210))</f>
        <v>#VALUE!</v>
      </c>
      <c r="N209" s="7" t="e">
        <f>IF(('bg (1)'!N210)&lt;1, "1", ('bg (1)'!N210))</f>
        <v>#VALUE!</v>
      </c>
    </row>
    <row r="210" spans="1:14" ht="16.5" customHeight="1" x14ac:dyDescent="0.2">
      <c r="A210" s="7">
        <v>205</v>
      </c>
      <c r="B210" s="8" t="str">
        <f>'bg (1)'!B211</f>
        <v>PLOD2</v>
      </c>
      <c r="C210" s="7" t="e">
        <f>IF(('bg (1)'!C211)&lt;1, "1", ('bg (1)'!C211))</f>
        <v>#VALUE!</v>
      </c>
      <c r="D210" s="7" t="e">
        <f>IF(('bg (1)'!D211)&lt;1, "1", ('bg (1)'!D211))</f>
        <v>#VALUE!</v>
      </c>
      <c r="E210" s="7" t="e">
        <f>IF(('bg (1)'!E211)&lt;1, "1", ('bg (1)'!E211))</f>
        <v>#VALUE!</v>
      </c>
      <c r="F210" s="7" t="e">
        <f>IF(('bg (1)'!F211)&lt;1, "1", ('bg (1)'!F211))</f>
        <v>#VALUE!</v>
      </c>
      <c r="G210" s="7" t="e">
        <f>IF(('bg (1)'!G211)&lt;1, "1", ('bg (1)'!G211))</f>
        <v>#VALUE!</v>
      </c>
      <c r="H210" s="7" t="e">
        <f>IF(('bg (1)'!H211)&lt;1, "1", ('bg (1)'!H211))</f>
        <v>#VALUE!</v>
      </c>
      <c r="I210" s="7" t="e">
        <f>IF(('bg (1)'!I211)&lt;1, "1", ('bg (1)'!I211))</f>
        <v>#VALUE!</v>
      </c>
      <c r="J210" s="7" t="e">
        <f>IF(('bg (1)'!J211)&lt;1, "1", ('bg (1)'!J211))</f>
        <v>#VALUE!</v>
      </c>
      <c r="K210" s="7" t="e">
        <f>IF(('bg (1)'!K211)&lt;1, "1", ('bg (1)'!K211))</f>
        <v>#VALUE!</v>
      </c>
      <c r="L210" s="7" t="e">
        <f>IF(('bg (1)'!L211)&lt;1, "1", ('bg (1)'!L211))</f>
        <v>#VALUE!</v>
      </c>
      <c r="M210" s="7" t="e">
        <f>IF(('bg (1)'!M211)&lt;1, "1", ('bg (1)'!M211))</f>
        <v>#VALUE!</v>
      </c>
      <c r="N210" s="7" t="e">
        <f>IF(('bg (1)'!N211)&lt;1, "1", ('bg (1)'!N211))</f>
        <v>#VALUE!</v>
      </c>
    </row>
    <row r="211" spans="1:14" ht="16.5" customHeight="1" x14ac:dyDescent="0.2">
      <c r="A211" s="7">
        <v>206</v>
      </c>
      <c r="B211" s="8" t="str">
        <f>'bg (1)'!B212</f>
        <v>Plxdc2</v>
      </c>
      <c r="C211" s="7" t="e">
        <f>IF(('bg (1)'!C212)&lt;1, "1", ('bg (1)'!C212))</f>
        <v>#VALUE!</v>
      </c>
      <c r="D211" s="7" t="e">
        <f>IF(('bg (1)'!D212)&lt;1, "1", ('bg (1)'!D212))</f>
        <v>#VALUE!</v>
      </c>
      <c r="E211" s="7" t="e">
        <f>IF(('bg (1)'!E212)&lt;1, "1", ('bg (1)'!E212))</f>
        <v>#VALUE!</v>
      </c>
      <c r="F211" s="7" t="e">
        <f>IF(('bg (1)'!F212)&lt;1, "1", ('bg (1)'!F212))</f>
        <v>#VALUE!</v>
      </c>
      <c r="G211" s="7" t="e">
        <f>IF(('bg (1)'!G212)&lt;1, "1", ('bg (1)'!G212))</f>
        <v>#VALUE!</v>
      </c>
      <c r="H211" s="7" t="e">
        <f>IF(('bg (1)'!H212)&lt;1, "1", ('bg (1)'!H212))</f>
        <v>#VALUE!</v>
      </c>
      <c r="I211" s="7" t="e">
        <f>IF(('bg (1)'!I212)&lt;1, "1", ('bg (1)'!I212))</f>
        <v>#VALUE!</v>
      </c>
      <c r="J211" s="7" t="e">
        <f>IF(('bg (1)'!J212)&lt;1, "1", ('bg (1)'!J212))</f>
        <v>#VALUE!</v>
      </c>
      <c r="K211" s="7" t="e">
        <f>IF(('bg (1)'!K212)&lt;1, "1", ('bg (1)'!K212))</f>
        <v>#VALUE!</v>
      </c>
      <c r="L211" s="7" t="e">
        <f>IF(('bg (1)'!L212)&lt;1, "1", ('bg (1)'!L212))</f>
        <v>#VALUE!</v>
      </c>
      <c r="M211" s="7" t="e">
        <f>IF(('bg (1)'!M212)&lt;1, "1", ('bg (1)'!M212))</f>
        <v>#VALUE!</v>
      </c>
      <c r="N211" s="7" t="e">
        <f>IF(('bg (1)'!N212)&lt;1, "1", ('bg (1)'!N212))</f>
        <v>#VALUE!</v>
      </c>
    </row>
    <row r="212" spans="1:14" ht="16.5" customHeight="1" x14ac:dyDescent="0.2">
      <c r="A212" s="7">
        <v>207</v>
      </c>
      <c r="B212" s="8" t="str">
        <f>'bg (1)'!B213</f>
        <v xml:space="preserve">PMCA </v>
      </c>
      <c r="C212" s="7" t="e">
        <f>IF(('bg (1)'!C213)&lt;1, "1", ('bg (1)'!C213))</f>
        <v>#VALUE!</v>
      </c>
      <c r="D212" s="7" t="e">
        <f>IF(('bg (1)'!D213)&lt;1, "1", ('bg (1)'!D213))</f>
        <v>#VALUE!</v>
      </c>
      <c r="E212" s="7" t="e">
        <f>IF(('bg (1)'!E213)&lt;1, "1", ('bg (1)'!E213))</f>
        <v>#VALUE!</v>
      </c>
      <c r="F212" s="7" t="e">
        <f>IF(('bg (1)'!F213)&lt;1, "1", ('bg (1)'!F213))</f>
        <v>#VALUE!</v>
      </c>
      <c r="G212" s="7" t="e">
        <f>IF(('bg (1)'!G213)&lt;1, "1", ('bg (1)'!G213))</f>
        <v>#VALUE!</v>
      </c>
      <c r="H212" s="7" t="e">
        <f>IF(('bg (1)'!H213)&lt;1, "1", ('bg (1)'!H213))</f>
        <v>#VALUE!</v>
      </c>
      <c r="I212" s="7" t="e">
        <f>IF(('bg (1)'!I213)&lt;1, "1", ('bg (1)'!I213))</f>
        <v>#VALUE!</v>
      </c>
      <c r="J212" s="7" t="e">
        <f>IF(('bg (1)'!J213)&lt;1, "1", ('bg (1)'!J213))</f>
        <v>#VALUE!</v>
      </c>
      <c r="K212" s="7" t="e">
        <f>IF(('bg (1)'!K213)&lt;1, "1", ('bg (1)'!K213))</f>
        <v>#VALUE!</v>
      </c>
      <c r="L212" s="7" t="e">
        <f>IF(('bg (1)'!L213)&lt;1, "1", ('bg (1)'!L213))</f>
        <v>#VALUE!</v>
      </c>
      <c r="M212" s="7" t="e">
        <f>IF(('bg (1)'!M213)&lt;1, "1", ('bg (1)'!M213))</f>
        <v>#VALUE!</v>
      </c>
      <c r="N212" s="7" t="e">
        <f>IF(('bg (1)'!N213)&lt;1, "1", ('bg (1)'!N213))</f>
        <v>#VALUE!</v>
      </c>
    </row>
    <row r="213" spans="1:14" ht="16.5" customHeight="1" x14ac:dyDescent="0.2">
      <c r="A213" s="7">
        <v>208</v>
      </c>
      <c r="B213" s="8" t="str">
        <f>'bg (1)'!B214</f>
        <v>PNP</v>
      </c>
      <c r="C213" s="7" t="e">
        <f>IF(('bg (1)'!C214)&lt;1, "1", ('bg (1)'!C214))</f>
        <v>#VALUE!</v>
      </c>
      <c r="D213" s="7" t="e">
        <f>IF(('bg (1)'!D214)&lt;1, "1", ('bg (1)'!D214))</f>
        <v>#VALUE!</v>
      </c>
      <c r="E213" s="7" t="e">
        <f>IF(('bg (1)'!E214)&lt;1, "1", ('bg (1)'!E214))</f>
        <v>#VALUE!</v>
      </c>
      <c r="F213" s="7" t="e">
        <f>IF(('bg (1)'!F214)&lt;1, "1", ('bg (1)'!F214))</f>
        <v>#VALUE!</v>
      </c>
      <c r="G213" s="7" t="e">
        <f>IF(('bg (1)'!G214)&lt;1, "1", ('bg (1)'!G214))</f>
        <v>#VALUE!</v>
      </c>
      <c r="H213" s="7" t="e">
        <f>IF(('bg (1)'!H214)&lt;1, "1", ('bg (1)'!H214))</f>
        <v>#VALUE!</v>
      </c>
      <c r="I213" s="7" t="e">
        <f>IF(('bg (1)'!I214)&lt;1, "1", ('bg (1)'!I214))</f>
        <v>#VALUE!</v>
      </c>
      <c r="J213" s="7" t="e">
        <f>IF(('bg (1)'!J214)&lt;1, "1", ('bg (1)'!J214))</f>
        <v>#VALUE!</v>
      </c>
      <c r="K213" s="7" t="e">
        <f>IF(('bg (1)'!K214)&lt;1, "1", ('bg (1)'!K214))</f>
        <v>#VALUE!</v>
      </c>
      <c r="L213" s="7" t="e">
        <f>IF(('bg (1)'!L214)&lt;1, "1", ('bg (1)'!L214))</f>
        <v>#VALUE!</v>
      </c>
      <c r="M213" s="7" t="e">
        <f>IF(('bg (1)'!M214)&lt;1, "1", ('bg (1)'!M214))</f>
        <v>#VALUE!</v>
      </c>
      <c r="N213" s="7" t="e">
        <f>IF(('bg (1)'!N214)&lt;1, "1", ('bg (1)'!N214))</f>
        <v>#VALUE!</v>
      </c>
    </row>
    <row r="214" spans="1:14" ht="16.5" customHeight="1" x14ac:dyDescent="0.2">
      <c r="A214" s="7">
        <v>209</v>
      </c>
      <c r="B214" s="8" t="str">
        <f>'bg (1)'!B215</f>
        <v>POLD2</v>
      </c>
      <c r="C214" s="7" t="e">
        <f>IF(('bg (1)'!C215)&lt;1, "1", ('bg (1)'!C215))</f>
        <v>#VALUE!</v>
      </c>
      <c r="D214" s="7" t="e">
        <f>IF(('bg (1)'!D215)&lt;1, "1", ('bg (1)'!D215))</f>
        <v>#VALUE!</v>
      </c>
      <c r="E214" s="7" t="e">
        <f>IF(('bg (1)'!E215)&lt;1, "1", ('bg (1)'!E215))</f>
        <v>#VALUE!</v>
      </c>
      <c r="F214" s="7" t="e">
        <f>IF(('bg (1)'!F215)&lt;1, "1", ('bg (1)'!F215))</f>
        <v>#VALUE!</v>
      </c>
      <c r="G214" s="7" t="e">
        <f>IF(('bg (1)'!G215)&lt;1, "1", ('bg (1)'!G215))</f>
        <v>#VALUE!</v>
      </c>
      <c r="H214" s="7" t="e">
        <f>IF(('bg (1)'!H215)&lt;1, "1", ('bg (1)'!H215))</f>
        <v>#VALUE!</v>
      </c>
      <c r="I214" s="7" t="e">
        <f>IF(('bg (1)'!I215)&lt;1, "1", ('bg (1)'!I215))</f>
        <v>#VALUE!</v>
      </c>
      <c r="J214" s="7" t="e">
        <f>IF(('bg (1)'!J215)&lt;1, "1", ('bg (1)'!J215))</f>
        <v>#VALUE!</v>
      </c>
      <c r="K214" s="7" t="e">
        <f>IF(('bg (1)'!K215)&lt;1, "1", ('bg (1)'!K215))</f>
        <v>#VALUE!</v>
      </c>
      <c r="L214" s="7" t="e">
        <f>IF(('bg (1)'!L215)&lt;1, "1", ('bg (1)'!L215))</f>
        <v>#VALUE!</v>
      </c>
      <c r="M214" s="7" t="e">
        <f>IF(('bg (1)'!M215)&lt;1, "1", ('bg (1)'!M215))</f>
        <v>#VALUE!</v>
      </c>
      <c r="N214" s="7" t="e">
        <f>IF(('bg (1)'!N215)&lt;1, "1", ('bg (1)'!N215))</f>
        <v>#VALUE!</v>
      </c>
    </row>
    <row r="215" spans="1:14" ht="16.5" customHeight="1" x14ac:dyDescent="0.2">
      <c r="A215" s="7">
        <v>210</v>
      </c>
      <c r="B215" s="8" t="str">
        <f>'bg (1)'!B216</f>
        <v>POLR2A</v>
      </c>
      <c r="C215" s="7" t="e">
        <f>IF(('bg (1)'!C216)&lt;1, "1", ('bg (1)'!C216))</f>
        <v>#VALUE!</v>
      </c>
      <c r="D215" s="7" t="e">
        <f>IF(('bg (1)'!D216)&lt;1, "1", ('bg (1)'!D216))</f>
        <v>#VALUE!</v>
      </c>
      <c r="E215" s="7" t="e">
        <f>IF(('bg (1)'!E216)&lt;1, "1", ('bg (1)'!E216))</f>
        <v>#VALUE!</v>
      </c>
      <c r="F215" s="7" t="e">
        <f>IF(('bg (1)'!F216)&lt;1, "1", ('bg (1)'!F216))</f>
        <v>#VALUE!</v>
      </c>
      <c r="G215" s="7" t="e">
        <f>IF(('bg (1)'!G216)&lt;1, "1", ('bg (1)'!G216))</f>
        <v>#VALUE!</v>
      </c>
      <c r="H215" s="7" t="e">
        <f>IF(('bg (1)'!H216)&lt;1, "1", ('bg (1)'!H216))</f>
        <v>#VALUE!</v>
      </c>
      <c r="I215" s="7" t="e">
        <f>IF(('bg (1)'!I216)&lt;1, "1", ('bg (1)'!I216))</f>
        <v>#VALUE!</v>
      </c>
      <c r="J215" s="7" t="e">
        <f>IF(('bg (1)'!J216)&lt;1, "1", ('bg (1)'!J216))</f>
        <v>#VALUE!</v>
      </c>
      <c r="K215" s="7" t="e">
        <f>IF(('bg (1)'!K216)&lt;1, "1", ('bg (1)'!K216))</f>
        <v>#VALUE!</v>
      </c>
      <c r="L215" s="7" t="e">
        <f>IF(('bg (1)'!L216)&lt;1, "1", ('bg (1)'!L216))</f>
        <v>#VALUE!</v>
      </c>
      <c r="M215" s="7" t="e">
        <f>IF(('bg (1)'!M216)&lt;1, "1", ('bg (1)'!M216))</f>
        <v>#VALUE!</v>
      </c>
      <c r="N215" s="7" t="e">
        <f>IF(('bg (1)'!N216)&lt;1, "1", ('bg (1)'!N216))</f>
        <v>#VALUE!</v>
      </c>
    </row>
    <row r="216" spans="1:14" ht="16.5" customHeight="1" x14ac:dyDescent="0.2">
      <c r="A216" s="7">
        <v>211</v>
      </c>
      <c r="B216" s="8" t="str">
        <f>'bg (1)'!B217</f>
        <v>POR</v>
      </c>
      <c r="C216" s="7" t="e">
        <f>IF(('bg (1)'!C217)&lt;1, "1", ('bg (1)'!C217))</f>
        <v>#VALUE!</v>
      </c>
      <c r="D216" s="7" t="e">
        <f>IF(('bg (1)'!D217)&lt;1, "1", ('bg (1)'!D217))</f>
        <v>#VALUE!</v>
      </c>
      <c r="E216" s="7" t="e">
        <f>IF(('bg (1)'!E217)&lt;1, "1", ('bg (1)'!E217))</f>
        <v>#VALUE!</v>
      </c>
      <c r="F216" s="7" t="e">
        <f>IF(('bg (1)'!F217)&lt;1, "1", ('bg (1)'!F217))</f>
        <v>#VALUE!</v>
      </c>
      <c r="G216" s="7" t="e">
        <f>IF(('bg (1)'!G217)&lt;1, "1", ('bg (1)'!G217))</f>
        <v>#VALUE!</v>
      </c>
      <c r="H216" s="7" t="e">
        <f>IF(('bg (1)'!H217)&lt;1, "1", ('bg (1)'!H217))</f>
        <v>#VALUE!</v>
      </c>
      <c r="I216" s="7" t="e">
        <f>IF(('bg (1)'!I217)&lt;1, "1", ('bg (1)'!I217))</f>
        <v>#VALUE!</v>
      </c>
      <c r="J216" s="7" t="e">
        <f>IF(('bg (1)'!J217)&lt;1, "1", ('bg (1)'!J217))</f>
        <v>#VALUE!</v>
      </c>
      <c r="K216" s="7" t="e">
        <f>IF(('bg (1)'!K217)&lt;1, "1", ('bg (1)'!K217))</f>
        <v>#VALUE!</v>
      </c>
      <c r="L216" s="7" t="e">
        <f>IF(('bg (1)'!L217)&lt;1, "1", ('bg (1)'!L217))</f>
        <v>#VALUE!</v>
      </c>
      <c r="M216" s="7" t="e">
        <f>IF(('bg (1)'!M217)&lt;1, "1", ('bg (1)'!M217))</f>
        <v>#VALUE!</v>
      </c>
      <c r="N216" s="7" t="e">
        <f>IF(('bg (1)'!N217)&lt;1, "1", ('bg (1)'!N217))</f>
        <v>#VALUE!</v>
      </c>
    </row>
    <row r="217" spans="1:14" ht="16.5" customHeight="1" x14ac:dyDescent="0.2">
      <c r="A217" s="7">
        <v>212</v>
      </c>
      <c r="B217" s="8" t="str">
        <f>'bg (1)'!B218</f>
        <v xml:space="preserve">PPOX  </v>
      </c>
      <c r="C217" s="7" t="e">
        <f>IF(('bg (1)'!C218)&lt;1, "1", ('bg (1)'!C218))</f>
        <v>#VALUE!</v>
      </c>
      <c r="D217" s="7" t="e">
        <f>IF(('bg (1)'!D218)&lt;1, "1", ('bg (1)'!D218))</f>
        <v>#VALUE!</v>
      </c>
      <c r="E217" s="7" t="e">
        <f>IF(('bg (1)'!E218)&lt;1, "1", ('bg (1)'!E218))</f>
        <v>#VALUE!</v>
      </c>
      <c r="F217" s="7" t="e">
        <f>IF(('bg (1)'!F218)&lt;1, "1", ('bg (1)'!F218))</f>
        <v>#VALUE!</v>
      </c>
      <c r="G217" s="7" t="e">
        <f>IF(('bg (1)'!G218)&lt;1, "1", ('bg (1)'!G218))</f>
        <v>#VALUE!</v>
      </c>
      <c r="H217" s="7" t="e">
        <f>IF(('bg (1)'!H218)&lt;1, "1", ('bg (1)'!H218))</f>
        <v>#VALUE!</v>
      </c>
      <c r="I217" s="7" t="e">
        <f>IF(('bg (1)'!I218)&lt;1, "1", ('bg (1)'!I218))</f>
        <v>#VALUE!</v>
      </c>
      <c r="J217" s="7" t="e">
        <f>IF(('bg (1)'!J218)&lt;1, "1", ('bg (1)'!J218))</f>
        <v>#VALUE!</v>
      </c>
      <c r="K217" s="7" t="e">
        <f>IF(('bg (1)'!K218)&lt;1, "1", ('bg (1)'!K218))</f>
        <v>#VALUE!</v>
      </c>
      <c r="L217" s="7" t="e">
        <f>IF(('bg (1)'!L218)&lt;1, "1", ('bg (1)'!L218))</f>
        <v>#VALUE!</v>
      </c>
      <c r="M217" s="7" t="e">
        <f>IF(('bg (1)'!M218)&lt;1, "1", ('bg (1)'!M218))</f>
        <v>#VALUE!</v>
      </c>
      <c r="N217" s="7" t="e">
        <f>IF(('bg (1)'!N218)&lt;1, "1", ('bg (1)'!N218))</f>
        <v>#VALUE!</v>
      </c>
    </row>
    <row r="218" spans="1:14" ht="16.5" customHeight="1" x14ac:dyDescent="0.2">
      <c r="A218" s="7">
        <v>213</v>
      </c>
      <c r="B218" s="8" t="str">
        <f>'bg (1)'!B219</f>
        <v>PPP1CC</v>
      </c>
      <c r="C218" s="7" t="e">
        <f>IF(('bg (1)'!C219)&lt;1, "1", ('bg (1)'!C219))</f>
        <v>#VALUE!</v>
      </c>
      <c r="D218" s="7" t="e">
        <f>IF(('bg (1)'!D219)&lt;1, "1", ('bg (1)'!D219))</f>
        <v>#VALUE!</v>
      </c>
      <c r="E218" s="7" t="e">
        <f>IF(('bg (1)'!E219)&lt;1, "1", ('bg (1)'!E219))</f>
        <v>#VALUE!</v>
      </c>
      <c r="F218" s="7" t="e">
        <f>IF(('bg (1)'!F219)&lt;1, "1", ('bg (1)'!F219))</f>
        <v>#VALUE!</v>
      </c>
      <c r="G218" s="7" t="e">
        <f>IF(('bg (1)'!G219)&lt;1, "1", ('bg (1)'!G219))</f>
        <v>#VALUE!</v>
      </c>
      <c r="H218" s="7" t="e">
        <f>IF(('bg (1)'!H219)&lt;1, "1", ('bg (1)'!H219))</f>
        <v>#VALUE!</v>
      </c>
      <c r="I218" s="7" t="e">
        <f>IF(('bg (1)'!I219)&lt;1, "1", ('bg (1)'!I219))</f>
        <v>#VALUE!</v>
      </c>
      <c r="J218" s="7" t="e">
        <f>IF(('bg (1)'!J219)&lt;1, "1", ('bg (1)'!J219))</f>
        <v>#VALUE!</v>
      </c>
      <c r="K218" s="7" t="e">
        <f>IF(('bg (1)'!K219)&lt;1, "1", ('bg (1)'!K219))</f>
        <v>#VALUE!</v>
      </c>
      <c r="L218" s="7" t="e">
        <f>IF(('bg (1)'!L219)&lt;1, "1", ('bg (1)'!L219))</f>
        <v>#VALUE!</v>
      </c>
      <c r="M218" s="7" t="e">
        <f>IF(('bg (1)'!M219)&lt;1, "1", ('bg (1)'!M219))</f>
        <v>#VALUE!</v>
      </c>
      <c r="N218" s="7" t="e">
        <f>IF(('bg (1)'!N219)&lt;1, "1", ('bg (1)'!N219))</f>
        <v>#VALUE!</v>
      </c>
    </row>
    <row r="219" spans="1:14" ht="16.5" customHeight="1" x14ac:dyDescent="0.2">
      <c r="A219" s="7">
        <v>214</v>
      </c>
      <c r="B219" s="8" t="str">
        <f>'bg (1)'!B220</f>
        <v>PPP1R9A</v>
      </c>
      <c r="C219" s="7" t="e">
        <f>IF(('bg (1)'!C220)&lt;1, "1", ('bg (1)'!C220))</f>
        <v>#VALUE!</v>
      </c>
      <c r="D219" s="7" t="e">
        <f>IF(('bg (1)'!D220)&lt;1, "1", ('bg (1)'!D220))</f>
        <v>#VALUE!</v>
      </c>
      <c r="E219" s="7" t="e">
        <f>IF(('bg (1)'!E220)&lt;1, "1", ('bg (1)'!E220))</f>
        <v>#VALUE!</v>
      </c>
      <c r="F219" s="7" t="e">
        <f>IF(('bg (1)'!F220)&lt;1, "1", ('bg (1)'!F220))</f>
        <v>#VALUE!</v>
      </c>
      <c r="G219" s="7" t="e">
        <f>IF(('bg (1)'!G220)&lt;1, "1", ('bg (1)'!G220))</f>
        <v>#VALUE!</v>
      </c>
      <c r="H219" s="7" t="e">
        <f>IF(('bg (1)'!H220)&lt;1, "1", ('bg (1)'!H220))</f>
        <v>#VALUE!</v>
      </c>
      <c r="I219" s="7" t="e">
        <f>IF(('bg (1)'!I220)&lt;1, "1", ('bg (1)'!I220))</f>
        <v>#VALUE!</v>
      </c>
      <c r="J219" s="7" t="e">
        <f>IF(('bg (1)'!J220)&lt;1, "1", ('bg (1)'!J220))</f>
        <v>#VALUE!</v>
      </c>
      <c r="K219" s="7" t="e">
        <f>IF(('bg (1)'!K220)&lt;1, "1", ('bg (1)'!K220))</f>
        <v>#VALUE!</v>
      </c>
      <c r="L219" s="7" t="e">
        <f>IF(('bg (1)'!L220)&lt;1, "1", ('bg (1)'!L220))</f>
        <v>#VALUE!</v>
      </c>
      <c r="M219" s="7" t="e">
        <f>IF(('bg (1)'!M220)&lt;1, "1", ('bg (1)'!M220))</f>
        <v>#VALUE!</v>
      </c>
      <c r="N219" s="7" t="e">
        <f>IF(('bg (1)'!N220)&lt;1, "1", ('bg (1)'!N220))</f>
        <v>#VALUE!</v>
      </c>
    </row>
    <row r="220" spans="1:14" ht="16.5" customHeight="1" x14ac:dyDescent="0.2">
      <c r="A220" s="7">
        <v>215</v>
      </c>
      <c r="B220" s="8" t="str">
        <f>'bg (1)'!B221</f>
        <v xml:space="preserve">PPP2R1B  </v>
      </c>
      <c r="C220" s="7" t="e">
        <f>IF(('bg (1)'!C221)&lt;1, "1", ('bg (1)'!C221))</f>
        <v>#VALUE!</v>
      </c>
      <c r="D220" s="7" t="e">
        <f>IF(('bg (1)'!D221)&lt;1, "1", ('bg (1)'!D221))</f>
        <v>#VALUE!</v>
      </c>
      <c r="E220" s="7" t="e">
        <f>IF(('bg (1)'!E221)&lt;1, "1", ('bg (1)'!E221))</f>
        <v>#VALUE!</v>
      </c>
      <c r="F220" s="7" t="e">
        <f>IF(('bg (1)'!F221)&lt;1, "1", ('bg (1)'!F221))</f>
        <v>#VALUE!</v>
      </c>
      <c r="G220" s="7" t="e">
        <f>IF(('bg (1)'!G221)&lt;1, "1", ('bg (1)'!G221))</f>
        <v>#VALUE!</v>
      </c>
      <c r="H220" s="7" t="e">
        <f>IF(('bg (1)'!H221)&lt;1, "1", ('bg (1)'!H221))</f>
        <v>#VALUE!</v>
      </c>
      <c r="I220" s="7" t="e">
        <f>IF(('bg (1)'!I221)&lt;1, "1", ('bg (1)'!I221))</f>
        <v>#VALUE!</v>
      </c>
      <c r="J220" s="7" t="e">
        <f>IF(('bg (1)'!J221)&lt;1, "1", ('bg (1)'!J221))</f>
        <v>#VALUE!</v>
      </c>
      <c r="K220" s="7" t="e">
        <f>IF(('bg (1)'!K221)&lt;1, "1", ('bg (1)'!K221))</f>
        <v>#VALUE!</v>
      </c>
      <c r="L220" s="7" t="e">
        <f>IF(('bg (1)'!L221)&lt;1, "1", ('bg (1)'!L221))</f>
        <v>#VALUE!</v>
      </c>
      <c r="M220" s="7" t="e">
        <f>IF(('bg (1)'!M221)&lt;1, "1", ('bg (1)'!M221))</f>
        <v>#VALUE!</v>
      </c>
      <c r="N220" s="7" t="e">
        <f>IF(('bg (1)'!N221)&lt;1, "1", ('bg (1)'!N221))</f>
        <v>#VALUE!</v>
      </c>
    </row>
    <row r="221" spans="1:14" ht="16.5" customHeight="1" x14ac:dyDescent="0.2">
      <c r="A221" s="7">
        <v>216</v>
      </c>
      <c r="B221" s="8" t="str">
        <f>'bg (1)'!B222</f>
        <v>PPP2R4</v>
      </c>
      <c r="C221" s="7" t="e">
        <f>IF(('bg (1)'!C222)&lt;1, "1", ('bg (1)'!C222))</f>
        <v>#VALUE!</v>
      </c>
      <c r="D221" s="7" t="e">
        <f>IF(('bg (1)'!D222)&lt;1, "1", ('bg (1)'!D222))</f>
        <v>#VALUE!</v>
      </c>
      <c r="E221" s="7" t="e">
        <f>IF(('bg (1)'!E222)&lt;1, "1", ('bg (1)'!E222))</f>
        <v>#VALUE!</v>
      </c>
      <c r="F221" s="7" t="e">
        <f>IF(('bg (1)'!F222)&lt;1, "1", ('bg (1)'!F222))</f>
        <v>#VALUE!</v>
      </c>
      <c r="G221" s="7" t="e">
        <f>IF(('bg (1)'!G222)&lt;1, "1", ('bg (1)'!G222))</f>
        <v>#VALUE!</v>
      </c>
      <c r="H221" s="7" t="e">
        <f>IF(('bg (1)'!H222)&lt;1, "1", ('bg (1)'!H222))</f>
        <v>#VALUE!</v>
      </c>
      <c r="I221" s="7" t="e">
        <f>IF(('bg (1)'!I222)&lt;1, "1", ('bg (1)'!I222))</f>
        <v>#VALUE!</v>
      </c>
      <c r="J221" s="7" t="e">
        <f>IF(('bg (1)'!J222)&lt;1, "1", ('bg (1)'!J222))</f>
        <v>#VALUE!</v>
      </c>
      <c r="K221" s="7" t="e">
        <f>IF(('bg (1)'!K222)&lt;1, "1", ('bg (1)'!K222))</f>
        <v>#VALUE!</v>
      </c>
      <c r="L221" s="7" t="e">
        <f>IF(('bg (1)'!L222)&lt;1, "1", ('bg (1)'!L222))</f>
        <v>#VALUE!</v>
      </c>
      <c r="M221" s="7" t="e">
        <f>IF(('bg (1)'!M222)&lt;1, "1", ('bg (1)'!M222))</f>
        <v>#VALUE!</v>
      </c>
      <c r="N221" s="7" t="e">
        <f>IF(('bg (1)'!N222)&lt;1, "1", ('bg (1)'!N222))</f>
        <v>#VALUE!</v>
      </c>
    </row>
    <row r="222" spans="1:14" ht="16.5" customHeight="1" x14ac:dyDescent="0.2">
      <c r="A222" s="7">
        <v>217</v>
      </c>
      <c r="B222" s="8" t="str">
        <f>'bg (1)'!B223</f>
        <v>PRCP</v>
      </c>
      <c r="C222" s="7" t="e">
        <f>IF(('bg (1)'!C223)&lt;1, "1", ('bg (1)'!C223))</f>
        <v>#VALUE!</v>
      </c>
      <c r="D222" s="7" t="e">
        <f>IF(('bg (1)'!D223)&lt;1, "1", ('bg (1)'!D223))</f>
        <v>#VALUE!</v>
      </c>
      <c r="E222" s="7" t="e">
        <f>IF(('bg (1)'!E223)&lt;1, "1", ('bg (1)'!E223))</f>
        <v>#VALUE!</v>
      </c>
      <c r="F222" s="7" t="e">
        <f>IF(('bg (1)'!F223)&lt;1, "1", ('bg (1)'!F223))</f>
        <v>#VALUE!</v>
      </c>
      <c r="G222" s="7" t="e">
        <f>IF(('bg (1)'!G223)&lt;1, "1", ('bg (1)'!G223))</f>
        <v>#VALUE!</v>
      </c>
      <c r="H222" s="7" t="e">
        <f>IF(('bg (1)'!H223)&lt;1, "1", ('bg (1)'!H223))</f>
        <v>#VALUE!</v>
      </c>
      <c r="I222" s="7" t="e">
        <f>IF(('bg (1)'!I223)&lt;1, "1", ('bg (1)'!I223))</f>
        <v>#VALUE!</v>
      </c>
      <c r="J222" s="7" t="e">
        <f>IF(('bg (1)'!J223)&lt;1, "1", ('bg (1)'!J223))</f>
        <v>#VALUE!</v>
      </c>
      <c r="K222" s="7" t="e">
        <f>IF(('bg (1)'!K223)&lt;1, "1", ('bg (1)'!K223))</f>
        <v>#VALUE!</v>
      </c>
      <c r="L222" s="7" t="e">
        <f>IF(('bg (1)'!L223)&lt;1, "1", ('bg (1)'!L223))</f>
        <v>#VALUE!</v>
      </c>
      <c r="M222" s="7" t="e">
        <f>IF(('bg (1)'!M223)&lt;1, "1", ('bg (1)'!M223))</f>
        <v>#VALUE!</v>
      </c>
      <c r="N222" s="7" t="e">
        <f>IF(('bg (1)'!N223)&lt;1, "1", ('bg (1)'!N223))</f>
        <v>#VALUE!</v>
      </c>
    </row>
    <row r="223" spans="1:14" ht="16.5" customHeight="1" x14ac:dyDescent="0.2">
      <c r="A223" s="7">
        <v>218</v>
      </c>
      <c r="B223" s="8" t="str">
        <f>'bg (1)'!B224</f>
        <v>PRDM13</v>
      </c>
      <c r="C223" s="7" t="e">
        <f>IF(('bg (1)'!C224)&lt;1, "1", ('bg (1)'!C224))</f>
        <v>#VALUE!</v>
      </c>
      <c r="D223" s="7" t="e">
        <f>IF(('bg (1)'!D224)&lt;1, "1", ('bg (1)'!D224))</f>
        <v>#VALUE!</v>
      </c>
      <c r="E223" s="7" t="e">
        <f>IF(('bg (1)'!E224)&lt;1, "1", ('bg (1)'!E224))</f>
        <v>#VALUE!</v>
      </c>
      <c r="F223" s="7" t="e">
        <f>IF(('bg (1)'!F224)&lt;1, "1", ('bg (1)'!F224))</f>
        <v>#VALUE!</v>
      </c>
      <c r="G223" s="7" t="e">
        <f>IF(('bg (1)'!G224)&lt;1, "1", ('bg (1)'!G224))</f>
        <v>#VALUE!</v>
      </c>
      <c r="H223" s="7" t="e">
        <f>IF(('bg (1)'!H224)&lt;1, "1", ('bg (1)'!H224))</f>
        <v>#VALUE!</v>
      </c>
      <c r="I223" s="7" t="e">
        <f>IF(('bg (1)'!I224)&lt;1, "1", ('bg (1)'!I224))</f>
        <v>#VALUE!</v>
      </c>
      <c r="J223" s="7" t="e">
        <f>IF(('bg (1)'!J224)&lt;1, "1", ('bg (1)'!J224))</f>
        <v>#VALUE!</v>
      </c>
      <c r="K223" s="7" t="e">
        <f>IF(('bg (1)'!K224)&lt;1, "1", ('bg (1)'!K224))</f>
        <v>#VALUE!</v>
      </c>
      <c r="L223" s="7" t="e">
        <f>IF(('bg (1)'!L224)&lt;1, "1", ('bg (1)'!L224))</f>
        <v>#VALUE!</v>
      </c>
      <c r="M223" s="7" t="e">
        <f>IF(('bg (1)'!M224)&lt;1, "1", ('bg (1)'!M224))</f>
        <v>#VALUE!</v>
      </c>
      <c r="N223" s="7" t="e">
        <f>IF(('bg (1)'!N224)&lt;1, "1", ('bg (1)'!N224))</f>
        <v>#VALUE!</v>
      </c>
    </row>
    <row r="224" spans="1:14" ht="16.5" customHeight="1" x14ac:dyDescent="0.2">
      <c r="A224" s="7">
        <v>219</v>
      </c>
      <c r="B224" s="8" t="str">
        <f>'bg (1)'!B225</f>
        <v>PREP</v>
      </c>
      <c r="C224" s="7" t="e">
        <f>IF(('bg (1)'!C225)&lt;1, "1", ('bg (1)'!C225))</f>
        <v>#VALUE!</v>
      </c>
      <c r="D224" s="7" t="e">
        <f>IF(('bg (1)'!D225)&lt;1, "1", ('bg (1)'!D225))</f>
        <v>#VALUE!</v>
      </c>
      <c r="E224" s="7" t="e">
        <f>IF(('bg (1)'!E225)&lt;1, "1", ('bg (1)'!E225))</f>
        <v>#VALUE!</v>
      </c>
      <c r="F224" s="7" t="e">
        <f>IF(('bg (1)'!F225)&lt;1, "1", ('bg (1)'!F225))</f>
        <v>#VALUE!</v>
      </c>
      <c r="G224" s="7" t="e">
        <f>IF(('bg (1)'!G225)&lt;1, "1", ('bg (1)'!G225))</f>
        <v>#VALUE!</v>
      </c>
      <c r="H224" s="7" t="e">
        <f>IF(('bg (1)'!H225)&lt;1, "1", ('bg (1)'!H225))</f>
        <v>#VALUE!</v>
      </c>
      <c r="I224" s="7" t="e">
        <f>IF(('bg (1)'!I225)&lt;1, "1", ('bg (1)'!I225))</f>
        <v>#VALUE!</v>
      </c>
      <c r="J224" s="7" t="e">
        <f>IF(('bg (1)'!J225)&lt;1, "1", ('bg (1)'!J225))</f>
        <v>#VALUE!</v>
      </c>
      <c r="K224" s="7" t="e">
        <f>IF(('bg (1)'!K225)&lt;1, "1", ('bg (1)'!K225))</f>
        <v>#VALUE!</v>
      </c>
      <c r="L224" s="7" t="e">
        <f>IF(('bg (1)'!L225)&lt;1, "1", ('bg (1)'!L225))</f>
        <v>#VALUE!</v>
      </c>
      <c r="M224" s="7" t="e">
        <f>IF(('bg (1)'!M225)&lt;1, "1", ('bg (1)'!M225))</f>
        <v>#VALUE!</v>
      </c>
      <c r="N224" s="7" t="e">
        <f>IF(('bg (1)'!N225)&lt;1, "1", ('bg (1)'!N225))</f>
        <v>#VALUE!</v>
      </c>
    </row>
    <row r="225" spans="1:14" ht="16.5" customHeight="1" x14ac:dyDescent="0.2">
      <c r="A225" s="7">
        <v>220</v>
      </c>
      <c r="B225" s="8" t="str">
        <f>'bg (1)'!B226</f>
        <v>PRG2</v>
      </c>
      <c r="C225" s="7" t="e">
        <f>IF(('bg (1)'!C226)&lt;1, "1", ('bg (1)'!C226))</f>
        <v>#VALUE!</v>
      </c>
      <c r="D225" s="7" t="e">
        <f>IF(('bg (1)'!D226)&lt;1, "1", ('bg (1)'!D226))</f>
        <v>#VALUE!</v>
      </c>
      <c r="E225" s="7" t="e">
        <f>IF(('bg (1)'!E226)&lt;1, "1", ('bg (1)'!E226))</f>
        <v>#VALUE!</v>
      </c>
      <c r="F225" s="7" t="e">
        <f>IF(('bg (1)'!F226)&lt;1, "1", ('bg (1)'!F226))</f>
        <v>#VALUE!</v>
      </c>
      <c r="G225" s="7" t="e">
        <f>IF(('bg (1)'!G226)&lt;1, "1", ('bg (1)'!G226))</f>
        <v>#VALUE!</v>
      </c>
      <c r="H225" s="7" t="e">
        <f>IF(('bg (1)'!H226)&lt;1, "1", ('bg (1)'!H226))</f>
        <v>#VALUE!</v>
      </c>
      <c r="I225" s="7" t="e">
        <f>IF(('bg (1)'!I226)&lt;1, "1", ('bg (1)'!I226))</f>
        <v>#VALUE!</v>
      </c>
      <c r="J225" s="7" t="e">
        <f>IF(('bg (1)'!J226)&lt;1, "1", ('bg (1)'!J226))</f>
        <v>#VALUE!</v>
      </c>
      <c r="K225" s="7" t="e">
        <f>IF(('bg (1)'!K226)&lt;1, "1", ('bg (1)'!K226))</f>
        <v>#VALUE!</v>
      </c>
      <c r="L225" s="7" t="e">
        <f>IF(('bg (1)'!L226)&lt;1, "1", ('bg (1)'!L226))</f>
        <v>#VALUE!</v>
      </c>
      <c r="M225" s="7" t="e">
        <f>IF(('bg (1)'!M226)&lt;1, "1", ('bg (1)'!M226))</f>
        <v>#VALUE!</v>
      </c>
      <c r="N225" s="7" t="e">
        <f>IF(('bg (1)'!N226)&lt;1, "1", ('bg (1)'!N226))</f>
        <v>#VALUE!</v>
      </c>
    </row>
    <row r="226" spans="1:14" ht="16.5" customHeight="1" x14ac:dyDescent="0.2">
      <c r="A226" s="7">
        <v>221</v>
      </c>
      <c r="B226" s="8" t="str">
        <f>'bg (1)'!B227</f>
        <v>Prion protein PrP</v>
      </c>
      <c r="C226" s="7" t="e">
        <f>IF(('bg (1)'!C227)&lt;1, "1", ('bg (1)'!C227))</f>
        <v>#VALUE!</v>
      </c>
      <c r="D226" s="7" t="e">
        <f>IF(('bg (1)'!D227)&lt;1, "1", ('bg (1)'!D227))</f>
        <v>#VALUE!</v>
      </c>
      <c r="E226" s="7" t="e">
        <f>IF(('bg (1)'!E227)&lt;1, "1", ('bg (1)'!E227))</f>
        <v>#VALUE!</v>
      </c>
      <c r="F226" s="7" t="e">
        <f>IF(('bg (1)'!F227)&lt;1, "1", ('bg (1)'!F227))</f>
        <v>#VALUE!</v>
      </c>
      <c r="G226" s="7" t="e">
        <f>IF(('bg (1)'!G227)&lt;1, "1", ('bg (1)'!G227))</f>
        <v>#VALUE!</v>
      </c>
      <c r="H226" s="7" t="e">
        <f>IF(('bg (1)'!H227)&lt;1, "1", ('bg (1)'!H227))</f>
        <v>#VALUE!</v>
      </c>
      <c r="I226" s="7" t="e">
        <f>IF(('bg (1)'!I227)&lt;1, "1", ('bg (1)'!I227))</f>
        <v>#VALUE!</v>
      </c>
      <c r="J226" s="7" t="e">
        <f>IF(('bg (1)'!J227)&lt;1, "1", ('bg (1)'!J227))</f>
        <v>#VALUE!</v>
      </c>
      <c r="K226" s="7" t="e">
        <f>IF(('bg (1)'!K227)&lt;1, "1", ('bg (1)'!K227))</f>
        <v>#VALUE!</v>
      </c>
      <c r="L226" s="7" t="e">
        <f>IF(('bg (1)'!L227)&lt;1, "1", ('bg (1)'!L227))</f>
        <v>#VALUE!</v>
      </c>
      <c r="M226" s="7" t="e">
        <f>IF(('bg (1)'!M227)&lt;1, "1", ('bg (1)'!M227))</f>
        <v>#VALUE!</v>
      </c>
      <c r="N226" s="7" t="e">
        <f>IF(('bg (1)'!N227)&lt;1, "1", ('bg (1)'!N227))</f>
        <v>#VALUE!</v>
      </c>
    </row>
    <row r="227" spans="1:14" ht="16.5" customHeight="1" x14ac:dyDescent="0.2">
      <c r="A227" s="7">
        <v>222</v>
      </c>
      <c r="B227" s="8" t="str">
        <f>'bg (1)'!B228</f>
        <v>Profilin 1</v>
      </c>
      <c r="C227" s="7" t="e">
        <f>IF(('bg (1)'!C228)&lt;1, "1", ('bg (1)'!C228))</f>
        <v>#VALUE!</v>
      </c>
      <c r="D227" s="7" t="e">
        <f>IF(('bg (1)'!D228)&lt;1, "1", ('bg (1)'!D228))</f>
        <v>#VALUE!</v>
      </c>
      <c r="E227" s="7" t="e">
        <f>IF(('bg (1)'!E228)&lt;1, "1", ('bg (1)'!E228))</f>
        <v>#VALUE!</v>
      </c>
      <c r="F227" s="7" t="e">
        <f>IF(('bg (1)'!F228)&lt;1, "1", ('bg (1)'!F228))</f>
        <v>#VALUE!</v>
      </c>
      <c r="G227" s="7" t="e">
        <f>IF(('bg (1)'!G228)&lt;1, "1", ('bg (1)'!G228))</f>
        <v>#VALUE!</v>
      </c>
      <c r="H227" s="7" t="e">
        <f>IF(('bg (1)'!H228)&lt;1, "1", ('bg (1)'!H228))</f>
        <v>#VALUE!</v>
      </c>
      <c r="I227" s="7" t="e">
        <f>IF(('bg (1)'!I228)&lt;1, "1", ('bg (1)'!I228))</f>
        <v>#VALUE!</v>
      </c>
      <c r="J227" s="7" t="e">
        <f>IF(('bg (1)'!J228)&lt;1, "1", ('bg (1)'!J228))</f>
        <v>#VALUE!</v>
      </c>
      <c r="K227" s="7" t="e">
        <f>IF(('bg (1)'!K228)&lt;1, "1", ('bg (1)'!K228))</f>
        <v>#VALUE!</v>
      </c>
      <c r="L227" s="7" t="e">
        <f>IF(('bg (1)'!L228)&lt;1, "1", ('bg (1)'!L228))</f>
        <v>#VALUE!</v>
      </c>
      <c r="M227" s="7" t="e">
        <f>IF(('bg (1)'!M228)&lt;1, "1", ('bg (1)'!M228))</f>
        <v>#VALUE!</v>
      </c>
      <c r="N227" s="7" t="e">
        <f>IF(('bg (1)'!N228)&lt;1, "1", ('bg (1)'!N228))</f>
        <v>#VALUE!</v>
      </c>
    </row>
    <row r="228" spans="1:14" ht="16.5" customHeight="1" x14ac:dyDescent="0.2">
      <c r="A228" s="7">
        <v>223</v>
      </c>
      <c r="B228" s="8" t="str">
        <f>'bg (1)'!B229</f>
        <v>Prolargin</v>
      </c>
      <c r="C228" s="7" t="e">
        <f>IF(('bg (1)'!C229)&lt;1, "1", ('bg (1)'!C229))</f>
        <v>#VALUE!</v>
      </c>
      <c r="D228" s="7" t="e">
        <f>IF(('bg (1)'!D229)&lt;1, "1", ('bg (1)'!D229))</f>
        <v>#VALUE!</v>
      </c>
      <c r="E228" s="7" t="e">
        <f>IF(('bg (1)'!E229)&lt;1, "1", ('bg (1)'!E229))</f>
        <v>#VALUE!</v>
      </c>
      <c r="F228" s="7" t="e">
        <f>IF(('bg (1)'!F229)&lt;1, "1", ('bg (1)'!F229))</f>
        <v>#VALUE!</v>
      </c>
      <c r="G228" s="7" t="e">
        <f>IF(('bg (1)'!G229)&lt;1, "1", ('bg (1)'!G229))</f>
        <v>#VALUE!</v>
      </c>
      <c r="H228" s="7" t="e">
        <f>IF(('bg (1)'!H229)&lt;1, "1", ('bg (1)'!H229))</f>
        <v>#VALUE!</v>
      </c>
      <c r="I228" s="7" t="e">
        <f>IF(('bg (1)'!I229)&lt;1, "1", ('bg (1)'!I229))</f>
        <v>#VALUE!</v>
      </c>
      <c r="J228" s="7" t="e">
        <f>IF(('bg (1)'!J229)&lt;1, "1", ('bg (1)'!J229))</f>
        <v>#VALUE!</v>
      </c>
      <c r="K228" s="7" t="e">
        <f>IF(('bg (1)'!K229)&lt;1, "1", ('bg (1)'!K229))</f>
        <v>#VALUE!</v>
      </c>
      <c r="L228" s="7" t="e">
        <f>IF(('bg (1)'!L229)&lt;1, "1", ('bg (1)'!L229))</f>
        <v>#VALUE!</v>
      </c>
      <c r="M228" s="7" t="e">
        <f>IF(('bg (1)'!M229)&lt;1, "1", ('bg (1)'!M229))</f>
        <v>#VALUE!</v>
      </c>
      <c r="N228" s="7" t="e">
        <f>IF(('bg (1)'!N229)&lt;1, "1", ('bg (1)'!N229))</f>
        <v>#VALUE!</v>
      </c>
    </row>
    <row r="229" spans="1:14" ht="16.5" customHeight="1" x14ac:dyDescent="0.2">
      <c r="A229" s="7">
        <v>224</v>
      </c>
      <c r="B229" s="8" t="str">
        <f>'bg (1)'!B230</f>
        <v>Prosaposin</v>
      </c>
      <c r="C229" s="7" t="e">
        <f>IF(('bg (1)'!C230)&lt;1, "1", ('bg (1)'!C230))</f>
        <v>#VALUE!</v>
      </c>
      <c r="D229" s="7" t="e">
        <f>IF(('bg (1)'!D230)&lt;1, "1", ('bg (1)'!D230))</f>
        <v>#VALUE!</v>
      </c>
      <c r="E229" s="7" t="e">
        <f>IF(('bg (1)'!E230)&lt;1, "1", ('bg (1)'!E230))</f>
        <v>#VALUE!</v>
      </c>
      <c r="F229" s="7" t="e">
        <f>IF(('bg (1)'!F230)&lt;1, "1", ('bg (1)'!F230))</f>
        <v>#VALUE!</v>
      </c>
      <c r="G229" s="7" t="e">
        <f>IF(('bg (1)'!G230)&lt;1, "1", ('bg (1)'!G230))</f>
        <v>#VALUE!</v>
      </c>
      <c r="H229" s="7" t="e">
        <f>IF(('bg (1)'!H230)&lt;1, "1", ('bg (1)'!H230))</f>
        <v>#VALUE!</v>
      </c>
      <c r="I229" s="7" t="e">
        <f>IF(('bg (1)'!I230)&lt;1, "1", ('bg (1)'!I230))</f>
        <v>#VALUE!</v>
      </c>
      <c r="J229" s="7" t="e">
        <f>IF(('bg (1)'!J230)&lt;1, "1", ('bg (1)'!J230))</f>
        <v>#VALUE!</v>
      </c>
      <c r="K229" s="7" t="e">
        <f>IF(('bg (1)'!K230)&lt;1, "1", ('bg (1)'!K230))</f>
        <v>#VALUE!</v>
      </c>
      <c r="L229" s="7" t="e">
        <f>IF(('bg (1)'!L230)&lt;1, "1", ('bg (1)'!L230))</f>
        <v>#VALUE!</v>
      </c>
      <c r="M229" s="7" t="e">
        <f>IF(('bg (1)'!M230)&lt;1, "1", ('bg (1)'!M230))</f>
        <v>#VALUE!</v>
      </c>
      <c r="N229" s="7" t="e">
        <f>IF(('bg (1)'!N230)&lt;1, "1", ('bg (1)'!N230))</f>
        <v>#VALUE!</v>
      </c>
    </row>
    <row r="230" spans="1:14" ht="16.5" customHeight="1" x14ac:dyDescent="0.2">
      <c r="A230" s="7">
        <v>225</v>
      </c>
      <c r="B230" s="8" t="str">
        <f>'bg (1)'!B231</f>
        <v>Prostaglandin D Synthase</v>
      </c>
      <c r="C230" s="7" t="e">
        <f>IF(('bg (1)'!C231)&lt;1, "1", ('bg (1)'!C231))</f>
        <v>#VALUE!</v>
      </c>
      <c r="D230" s="7" t="e">
        <f>IF(('bg (1)'!D231)&lt;1, "1", ('bg (1)'!D231))</f>
        <v>#VALUE!</v>
      </c>
      <c r="E230" s="7" t="e">
        <f>IF(('bg (1)'!E231)&lt;1, "1", ('bg (1)'!E231))</f>
        <v>#VALUE!</v>
      </c>
      <c r="F230" s="7" t="e">
        <f>IF(('bg (1)'!F231)&lt;1, "1", ('bg (1)'!F231))</f>
        <v>#VALUE!</v>
      </c>
      <c r="G230" s="7" t="e">
        <f>IF(('bg (1)'!G231)&lt;1, "1", ('bg (1)'!G231))</f>
        <v>#VALUE!</v>
      </c>
      <c r="H230" s="7" t="e">
        <f>IF(('bg (1)'!H231)&lt;1, "1", ('bg (1)'!H231))</f>
        <v>#VALUE!</v>
      </c>
      <c r="I230" s="7" t="e">
        <f>IF(('bg (1)'!I231)&lt;1, "1", ('bg (1)'!I231))</f>
        <v>#VALUE!</v>
      </c>
      <c r="J230" s="7" t="e">
        <f>IF(('bg (1)'!J231)&lt;1, "1", ('bg (1)'!J231))</f>
        <v>#VALUE!</v>
      </c>
      <c r="K230" s="7" t="e">
        <f>IF(('bg (1)'!K231)&lt;1, "1", ('bg (1)'!K231))</f>
        <v>#VALUE!</v>
      </c>
      <c r="L230" s="7" t="e">
        <f>IF(('bg (1)'!L231)&lt;1, "1", ('bg (1)'!L231))</f>
        <v>#VALUE!</v>
      </c>
      <c r="M230" s="7" t="e">
        <f>IF(('bg (1)'!M231)&lt;1, "1", ('bg (1)'!M231))</f>
        <v>#VALUE!</v>
      </c>
      <c r="N230" s="7" t="e">
        <f>IF(('bg (1)'!N231)&lt;1, "1", ('bg (1)'!N231))</f>
        <v>#VALUE!</v>
      </c>
    </row>
    <row r="231" spans="1:14" ht="16.5" customHeight="1" x14ac:dyDescent="0.2">
      <c r="A231" s="7">
        <v>226</v>
      </c>
      <c r="B231" s="8" t="str">
        <f>'bg (1)'!B232</f>
        <v>PSMD2</v>
      </c>
      <c r="C231" s="7" t="e">
        <f>IF(('bg (1)'!C232)&lt;1, "1", ('bg (1)'!C232))</f>
        <v>#VALUE!</v>
      </c>
      <c r="D231" s="7" t="e">
        <f>IF(('bg (1)'!D232)&lt;1, "1", ('bg (1)'!D232))</f>
        <v>#VALUE!</v>
      </c>
      <c r="E231" s="7" t="e">
        <f>IF(('bg (1)'!E232)&lt;1, "1", ('bg (1)'!E232))</f>
        <v>#VALUE!</v>
      </c>
      <c r="F231" s="7" t="e">
        <f>IF(('bg (1)'!F232)&lt;1, "1", ('bg (1)'!F232))</f>
        <v>#VALUE!</v>
      </c>
      <c r="G231" s="7" t="e">
        <f>IF(('bg (1)'!G232)&lt;1, "1", ('bg (1)'!G232))</f>
        <v>#VALUE!</v>
      </c>
      <c r="H231" s="7" t="e">
        <f>IF(('bg (1)'!H232)&lt;1, "1", ('bg (1)'!H232))</f>
        <v>#VALUE!</v>
      </c>
      <c r="I231" s="7" t="e">
        <f>IF(('bg (1)'!I232)&lt;1, "1", ('bg (1)'!I232))</f>
        <v>#VALUE!</v>
      </c>
      <c r="J231" s="7" t="e">
        <f>IF(('bg (1)'!J232)&lt;1, "1", ('bg (1)'!J232))</f>
        <v>#VALUE!</v>
      </c>
      <c r="K231" s="7" t="e">
        <f>IF(('bg (1)'!K232)&lt;1, "1", ('bg (1)'!K232))</f>
        <v>#VALUE!</v>
      </c>
      <c r="L231" s="7" t="e">
        <f>IF(('bg (1)'!L232)&lt;1, "1", ('bg (1)'!L232))</f>
        <v>#VALUE!</v>
      </c>
      <c r="M231" s="7" t="e">
        <f>IF(('bg (1)'!M232)&lt;1, "1", ('bg (1)'!M232))</f>
        <v>#VALUE!</v>
      </c>
      <c r="N231" s="7" t="e">
        <f>IF(('bg (1)'!N232)&lt;1, "1", ('bg (1)'!N232))</f>
        <v>#VALUE!</v>
      </c>
    </row>
    <row r="232" spans="1:14" ht="16.5" customHeight="1" x14ac:dyDescent="0.2">
      <c r="A232" s="7">
        <v>227</v>
      </c>
      <c r="B232" s="8" t="str">
        <f>'bg (1)'!B233</f>
        <v>Protein C</v>
      </c>
      <c r="C232" s="7" t="e">
        <f>IF(('bg (1)'!C233)&lt;1, "1", ('bg (1)'!C233))</f>
        <v>#VALUE!</v>
      </c>
      <c r="D232" s="7" t="e">
        <f>IF(('bg (1)'!D233)&lt;1, "1", ('bg (1)'!D233))</f>
        <v>#VALUE!</v>
      </c>
      <c r="E232" s="7" t="e">
        <f>IF(('bg (1)'!E233)&lt;1, "1", ('bg (1)'!E233))</f>
        <v>#VALUE!</v>
      </c>
      <c r="F232" s="7" t="e">
        <f>IF(('bg (1)'!F233)&lt;1, "1", ('bg (1)'!F233))</f>
        <v>#VALUE!</v>
      </c>
      <c r="G232" s="7" t="e">
        <f>IF(('bg (1)'!G233)&lt;1, "1", ('bg (1)'!G233))</f>
        <v>#VALUE!</v>
      </c>
      <c r="H232" s="7" t="e">
        <f>IF(('bg (1)'!H233)&lt;1, "1", ('bg (1)'!H233))</f>
        <v>#VALUE!</v>
      </c>
      <c r="I232" s="7" t="e">
        <f>IF(('bg (1)'!I233)&lt;1, "1", ('bg (1)'!I233))</f>
        <v>#VALUE!</v>
      </c>
      <c r="J232" s="7" t="e">
        <f>IF(('bg (1)'!J233)&lt;1, "1", ('bg (1)'!J233))</f>
        <v>#VALUE!</v>
      </c>
      <c r="K232" s="7" t="e">
        <f>IF(('bg (1)'!K233)&lt;1, "1", ('bg (1)'!K233))</f>
        <v>#VALUE!</v>
      </c>
      <c r="L232" s="7" t="e">
        <f>IF(('bg (1)'!L233)&lt;1, "1", ('bg (1)'!L233))</f>
        <v>#VALUE!</v>
      </c>
      <c r="M232" s="7" t="e">
        <f>IF(('bg (1)'!M233)&lt;1, "1", ('bg (1)'!M233))</f>
        <v>#VALUE!</v>
      </c>
      <c r="N232" s="7" t="e">
        <f>IF(('bg (1)'!N233)&lt;1, "1", ('bg (1)'!N233))</f>
        <v>#VALUE!</v>
      </c>
    </row>
    <row r="233" spans="1:14" ht="16.5" customHeight="1" x14ac:dyDescent="0.2">
      <c r="A233" s="7">
        <v>228</v>
      </c>
      <c r="B233" s="8" t="str">
        <f>'bg (1)'!B234</f>
        <v>Protein Z</v>
      </c>
      <c r="C233" s="7" t="e">
        <f>IF(('bg (1)'!C234)&lt;1, "1", ('bg (1)'!C234))</f>
        <v>#VALUE!</v>
      </c>
      <c r="D233" s="7" t="e">
        <f>IF(('bg (1)'!D234)&lt;1, "1", ('bg (1)'!D234))</f>
        <v>#VALUE!</v>
      </c>
      <c r="E233" s="7" t="e">
        <f>IF(('bg (1)'!E234)&lt;1, "1", ('bg (1)'!E234))</f>
        <v>#VALUE!</v>
      </c>
      <c r="F233" s="7" t="e">
        <f>IF(('bg (1)'!F234)&lt;1, "1", ('bg (1)'!F234))</f>
        <v>#VALUE!</v>
      </c>
      <c r="G233" s="7" t="e">
        <f>IF(('bg (1)'!G234)&lt;1, "1", ('bg (1)'!G234))</f>
        <v>#VALUE!</v>
      </c>
      <c r="H233" s="7" t="e">
        <f>IF(('bg (1)'!H234)&lt;1, "1", ('bg (1)'!H234))</f>
        <v>#VALUE!</v>
      </c>
      <c r="I233" s="7" t="e">
        <f>IF(('bg (1)'!I234)&lt;1, "1", ('bg (1)'!I234))</f>
        <v>#VALUE!</v>
      </c>
      <c r="J233" s="7" t="e">
        <f>IF(('bg (1)'!J234)&lt;1, "1", ('bg (1)'!J234))</f>
        <v>#VALUE!</v>
      </c>
      <c r="K233" s="7" t="e">
        <f>IF(('bg (1)'!K234)&lt;1, "1", ('bg (1)'!K234))</f>
        <v>#VALUE!</v>
      </c>
      <c r="L233" s="7" t="e">
        <f>IF(('bg (1)'!L234)&lt;1, "1", ('bg (1)'!L234))</f>
        <v>#VALUE!</v>
      </c>
      <c r="M233" s="7" t="e">
        <f>IF(('bg (1)'!M234)&lt;1, "1", ('bg (1)'!M234))</f>
        <v>#VALUE!</v>
      </c>
      <c r="N233" s="7" t="e">
        <f>IF(('bg (1)'!N234)&lt;1, "1", ('bg (1)'!N234))</f>
        <v>#VALUE!</v>
      </c>
    </row>
    <row r="234" spans="1:14" ht="16.5" customHeight="1" x14ac:dyDescent="0.2">
      <c r="A234" s="7">
        <v>229</v>
      </c>
      <c r="B234" s="8" t="str">
        <f>'bg (1)'!B235</f>
        <v>PRR4</v>
      </c>
      <c r="C234" s="7" t="e">
        <f>IF(('bg (1)'!C235)&lt;1, "1", ('bg (1)'!C235))</f>
        <v>#VALUE!</v>
      </c>
      <c r="D234" s="7" t="e">
        <f>IF(('bg (1)'!D235)&lt;1, "1", ('bg (1)'!D235))</f>
        <v>#VALUE!</v>
      </c>
      <c r="E234" s="7" t="e">
        <f>IF(('bg (1)'!E235)&lt;1, "1", ('bg (1)'!E235))</f>
        <v>#VALUE!</v>
      </c>
      <c r="F234" s="7" t="e">
        <f>IF(('bg (1)'!F235)&lt;1, "1", ('bg (1)'!F235))</f>
        <v>#VALUE!</v>
      </c>
      <c r="G234" s="7" t="e">
        <f>IF(('bg (1)'!G235)&lt;1, "1", ('bg (1)'!G235))</f>
        <v>#VALUE!</v>
      </c>
      <c r="H234" s="7" t="e">
        <f>IF(('bg (1)'!H235)&lt;1, "1", ('bg (1)'!H235))</f>
        <v>#VALUE!</v>
      </c>
      <c r="I234" s="7" t="e">
        <f>IF(('bg (1)'!I235)&lt;1, "1", ('bg (1)'!I235))</f>
        <v>#VALUE!</v>
      </c>
      <c r="J234" s="7" t="e">
        <f>IF(('bg (1)'!J235)&lt;1, "1", ('bg (1)'!J235))</f>
        <v>#VALUE!</v>
      </c>
      <c r="K234" s="7" t="e">
        <f>IF(('bg (1)'!K235)&lt;1, "1", ('bg (1)'!K235))</f>
        <v>#VALUE!</v>
      </c>
      <c r="L234" s="7" t="e">
        <f>IF(('bg (1)'!L235)&lt;1, "1", ('bg (1)'!L235))</f>
        <v>#VALUE!</v>
      </c>
      <c r="M234" s="7" t="e">
        <f>IF(('bg (1)'!M235)&lt;1, "1", ('bg (1)'!M235))</f>
        <v>#VALUE!</v>
      </c>
      <c r="N234" s="7" t="e">
        <f>IF(('bg (1)'!N235)&lt;1, "1", ('bg (1)'!N235))</f>
        <v>#VALUE!</v>
      </c>
    </row>
    <row r="235" spans="1:14" ht="16.5" customHeight="1" x14ac:dyDescent="0.2">
      <c r="A235" s="7">
        <v>230</v>
      </c>
      <c r="B235" s="8" t="str">
        <f>'bg (1)'!B236</f>
        <v>PRRC2A</v>
      </c>
      <c r="C235" s="7" t="e">
        <f>IF(('bg (1)'!C236)&lt;1, "1", ('bg (1)'!C236))</f>
        <v>#VALUE!</v>
      </c>
      <c r="D235" s="7" t="e">
        <f>IF(('bg (1)'!D236)&lt;1, "1", ('bg (1)'!D236))</f>
        <v>#VALUE!</v>
      </c>
      <c r="E235" s="7" t="e">
        <f>IF(('bg (1)'!E236)&lt;1, "1", ('bg (1)'!E236))</f>
        <v>#VALUE!</v>
      </c>
      <c r="F235" s="7" t="e">
        <f>IF(('bg (1)'!F236)&lt;1, "1", ('bg (1)'!F236))</f>
        <v>#VALUE!</v>
      </c>
      <c r="G235" s="7" t="e">
        <f>IF(('bg (1)'!G236)&lt;1, "1", ('bg (1)'!G236))</f>
        <v>#VALUE!</v>
      </c>
      <c r="H235" s="7" t="e">
        <f>IF(('bg (1)'!H236)&lt;1, "1", ('bg (1)'!H236))</f>
        <v>#VALUE!</v>
      </c>
      <c r="I235" s="7" t="e">
        <f>IF(('bg (1)'!I236)&lt;1, "1", ('bg (1)'!I236))</f>
        <v>#VALUE!</v>
      </c>
      <c r="J235" s="7" t="e">
        <f>IF(('bg (1)'!J236)&lt;1, "1", ('bg (1)'!J236))</f>
        <v>#VALUE!</v>
      </c>
      <c r="K235" s="7" t="e">
        <f>IF(('bg (1)'!K236)&lt;1, "1", ('bg (1)'!K236))</f>
        <v>#VALUE!</v>
      </c>
      <c r="L235" s="7" t="e">
        <f>IF(('bg (1)'!L236)&lt;1, "1", ('bg (1)'!L236))</f>
        <v>#VALUE!</v>
      </c>
      <c r="M235" s="7" t="e">
        <f>IF(('bg (1)'!M236)&lt;1, "1", ('bg (1)'!M236))</f>
        <v>#VALUE!</v>
      </c>
      <c r="N235" s="7" t="e">
        <f>IF(('bg (1)'!N236)&lt;1, "1", ('bg (1)'!N236))</f>
        <v>#VALUE!</v>
      </c>
    </row>
    <row r="236" spans="1:14" ht="16.5" customHeight="1" x14ac:dyDescent="0.2">
      <c r="A236" s="7">
        <v>231</v>
      </c>
      <c r="B236" s="8" t="str">
        <f>'bg (1)'!B237</f>
        <v>PRSS23</v>
      </c>
      <c r="C236" s="7" t="e">
        <f>IF(('bg (1)'!C237)&lt;1, "1", ('bg (1)'!C237))</f>
        <v>#VALUE!</v>
      </c>
      <c r="D236" s="7" t="e">
        <f>IF(('bg (1)'!D237)&lt;1, "1", ('bg (1)'!D237))</f>
        <v>#VALUE!</v>
      </c>
      <c r="E236" s="7" t="e">
        <f>IF(('bg (1)'!E237)&lt;1, "1", ('bg (1)'!E237))</f>
        <v>#VALUE!</v>
      </c>
      <c r="F236" s="7" t="e">
        <f>IF(('bg (1)'!F237)&lt;1, "1", ('bg (1)'!F237))</f>
        <v>#VALUE!</v>
      </c>
      <c r="G236" s="7" t="e">
        <f>IF(('bg (1)'!G237)&lt;1, "1", ('bg (1)'!G237))</f>
        <v>#VALUE!</v>
      </c>
      <c r="H236" s="7" t="e">
        <f>IF(('bg (1)'!H237)&lt;1, "1", ('bg (1)'!H237))</f>
        <v>#VALUE!</v>
      </c>
      <c r="I236" s="7" t="e">
        <f>IF(('bg (1)'!I237)&lt;1, "1", ('bg (1)'!I237))</f>
        <v>#VALUE!</v>
      </c>
      <c r="J236" s="7" t="e">
        <f>IF(('bg (1)'!J237)&lt;1, "1", ('bg (1)'!J237))</f>
        <v>#VALUE!</v>
      </c>
      <c r="K236" s="7" t="e">
        <f>IF(('bg (1)'!K237)&lt;1, "1", ('bg (1)'!K237))</f>
        <v>#VALUE!</v>
      </c>
      <c r="L236" s="7" t="e">
        <f>IF(('bg (1)'!L237)&lt;1, "1", ('bg (1)'!L237))</f>
        <v>#VALUE!</v>
      </c>
      <c r="M236" s="7" t="e">
        <f>IF(('bg (1)'!M237)&lt;1, "1", ('bg (1)'!M237))</f>
        <v>#VALUE!</v>
      </c>
      <c r="N236" s="7" t="e">
        <f>IF(('bg (1)'!N237)&lt;1, "1", ('bg (1)'!N237))</f>
        <v>#VALUE!</v>
      </c>
    </row>
    <row r="237" spans="1:14" ht="16.5" customHeight="1" x14ac:dyDescent="0.2">
      <c r="A237" s="7">
        <v>232</v>
      </c>
      <c r="B237" s="8" t="str">
        <f>'bg (1)'!B238</f>
        <v>PRSS3</v>
      </c>
      <c r="C237" s="7" t="e">
        <f>IF(('bg (1)'!C238)&lt;1, "1", ('bg (1)'!C238))</f>
        <v>#VALUE!</v>
      </c>
      <c r="D237" s="7" t="e">
        <f>IF(('bg (1)'!D238)&lt;1, "1", ('bg (1)'!D238))</f>
        <v>#VALUE!</v>
      </c>
      <c r="E237" s="7" t="e">
        <f>IF(('bg (1)'!E238)&lt;1, "1", ('bg (1)'!E238))</f>
        <v>#VALUE!</v>
      </c>
      <c r="F237" s="7" t="e">
        <f>IF(('bg (1)'!F238)&lt;1, "1", ('bg (1)'!F238))</f>
        <v>#VALUE!</v>
      </c>
      <c r="G237" s="7" t="e">
        <f>IF(('bg (1)'!G238)&lt;1, "1", ('bg (1)'!G238))</f>
        <v>#VALUE!</v>
      </c>
      <c r="H237" s="7" t="e">
        <f>IF(('bg (1)'!H238)&lt;1, "1", ('bg (1)'!H238))</f>
        <v>#VALUE!</v>
      </c>
      <c r="I237" s="7" t="e">
        <f>IF(('bg (1)'!I238)&lt;1, "1", ('bg (1)'!I238))</f>
        <v>#VALUE!</v>
      </c>
      <c r="J237" s="7" t="e">
        <f>IF(('bg (1)'!J238)&lt;1, "1", ('bg (1)'!J238))</f>
        <v>#VALUE!</v>
      </c>
      <c r="K237" s="7" t="e">
        <f>IF(('bg (1)'!K238)&lt;1, "1", ('bg (1)'!K238))</f>
        <v>#VALUE!</v>
      </c>
      <c r="L237" s="7" t="e">
        <f>IF(('bg (1)'!L238)&lt;1, "1", ('bg (1)'!L238))</f>
        <v>#VALUE!</v>
      </c>
      <c r="M237" s="7" t="e">
        <f>IF(('bg (1)'!M238)&lt;1, "1", ('bg (1)'!M238))</f>
        <v>#VALUE!</v>
      </c>
      <c r="N237" s="7" t="e">
        <f>IF(('bg (1)'!N238)&lt;1, "1", ('bg (1)'!N238))</f>
        <v>#VALUE!</v>
      </c>
    </row>
    <row r="238" spans="1:14" ht="16.5" customHeight="1" x14ac:dyDescent="0.2">
      <c r="A238" s="7">
        <v>233</v>
      </c>
      <c r="B238" s="8" t="str">
        <f>'bg (1)'!B239</f>
        <v>PRTN3</v>
      </c>
      <c r="C238" s="7" t="e">
        <f>IF(('bg (1)'!C239)&lt;1, "1", ('bg (1)'!C239))</f>
        <v>#VALUE!</v>
      </c>
      <c r="D238" s="7" t="e">
        <f>IF(('bg (1)'!D239)&lt;1, "1", ('bg (1)'!D239))</f>
        <v>#VALUE!</v>
      </c>
      <c r="E238" s="7" t="e">
        <f>IF(('bg (1)'!E239)&lt;1, "1", ('bg (1)'!E239))</f>
        <v>#VALUE!</v>
      </c>
      <c r="F238" s="7" t="e">
        <f>IF(('bg (1)'!F239)&lt;1, "1", ('bg (1)'!F239))</f>
        <v>#VALUE!</v>
      </c>
      <c r="G238" s="7" t="e">
        <f>IF(('bg (1)'!G239)&lt;1, "1", ('bg (1)'!G239))</f>
        <v>#VALUE!</v>
      </c>
      <c r="H238" s="7" t="e">
        <f>IF(('bg (1)'!H239)&lt;1, "1", ('bg (1)'!H239))</f>
        <v>#VALUE!</v>
      </c>
      <c r="I238" s="7" t="e">
        <f>IF(('bg (1)'!I239)&lt;1, "1", ('bg (1)'!I239))</f>
        <v>#VALUE!</v>
      </c>
      <c r="J238" s="7" t="e">
        <f>IF(('bg (1)'!J239)&lt;1, "1", ('bg (1)'!J239))</f>
        <v>#VALUE!</v>
      </c>
      <c r="K238" s="7" t="e">
        <f>IF(('bg (1)'!K239)&lt;1, "1", ('bg (1)'!K239))</f>
        <v>#VALUE!</v>
      </c>
      <c r="L238" s="7" t="e">
        <f>IF(('bg (1)'!L239)&lt;1, "1", ('bg (1)'!L239))</f>
        <v>#VALUE!</v>
      </c>
      <c r="M238" s="7" t="e">
        <f>IF(('bg (1)'!M239)&lt;1, "1", ('bg (1)'!M239))</f>
        <v>#VALUE!</v>
      </c>
      <c r="N238" s="7" t="e">
        <f>IF(('bg (1)'!N239)&lt;1, "1", ('bg (1)'!N239))</f>
        <v>#VALUE!</v>
      </c>
    </row>
    <row r="239" spans="1:14" ht="16.5" customHeight="1" x14ac:dyDescent="0.2">
      <c r="A239" s="7">
        <v>234</v>
      </c>
      <c r="B239" s="8" t="str">
        <f>'bg (1)'!B240</f>
        <v>PSMA1</v>
      </c>
      <c r="C239" s="7" t="e">
        <f>IF(('bg (1)'!C240)&lt;1, "1", ('bg (1)'!C240))</f>
        <v>#VALUE!</v>
      </c>
      <c r="D239" s="7" t="e">
        <f>IF(('bg (1)'!D240)&lt;1, "1", ('bg (1)'!D240))</f>
        <v>#VALUE!</v>
      </c>
      <c r="E239" s="7" t="e">
        <f>IF(('bg (1)'!E240)&lt;1, "1", ('bg (1)'!E240))</f>
        <v>#VALUE!</v>
      </c>
      <c r="F239" s="7" t="e">
        <f>IF(('bg (1)'!F240)&lt;1, "1", ('bg (1)'!F240))</f>
        <v>#VALUE!</v>
      </c>
      <c r="G239" s="7" t="e">
        <f>IF(('bg (1)'!G240)&lt;1, "1", ('bg (1)'!G240))</f>
        <v>#VALUE!</v>
      </c>
      <c r="H239" s="7" t="e">
        <f>IF(('bg (1)'!H240)&lt;1, "1", ('bg (1)'!H240))</f>
        <v>#VALUE!</v>
      </c>
      <c r="I239" s="7" t="e">
        <f>IF(('bg (1)'!I240)&lt;1, "1", ('bg (1)'!I240))</f>
        <v>#VALUE!</v>
      </c>
      <c r="J239" s="7" t="e">
        <f>IF(('bg (1)'!J240)&lt;1, "1", ('bg (1)'!J240))</f>
        <v>#VALUE!</v>
      </c>
      <c r="K239" s="7" t="e">
        <f>IF(('bg (1)'!K240)&lt;1, "1", ('bg (1)'!K240))</f>
        <v>#VALUE!</v>
      </c>
      <c r="L239" s="7" t="e">
        <f>IF(('bg (1)'!L240)&lt;1, "1", ('bg (1)'!L240))</f>
        <v>#VALUE!</v>
      </c>
      <c r="M239" s="7" t="e">
        <f>IF(('bg (1)'!M240)&lt;1, "1", ('bg (1)'!M240))</f>
        <v>#VALUE!</v>
      </c>
      <c r="N239" s="7" t="e">
        <f>IF(('bg (1)'!N240)&lt;1, "1", ('bg (1)'!N240))</f>
        <v>#VALUE!</v>
      </c>
    </row>
    <row r="240" spans="1:14" ht="16.5" customHeight="1" x14ac:dyDescent="0.2">
      <c r="A240" s="7">
        <v>235</v>
      </c>
      <c r="B240" s="8" t="str">
        <f>'bg (1)'!B241</f>
        <v>PSMA2</v>
      </c>
      <c r="C240" s="7" t="e">
        <f>IF(('bg (1)'!C241)&lt;1, "1", ('bg (1)'!C241))</f>
        <v>#VALUE!</v>
      </c>
      <c r="D240" s="7" t="e">
        <f>IF(('bg (1)'!D241)&lt;1, "1", ('bg (1)'!D241))</f>
        <v>#VALUE!</v>
      </c>
      <c r="E240" s="7" t="e">
        <f>IF(('bg (1)'!E241)&lt;1, "1", ('bg (1)'!E241))</f>
        <v>#VALUE!</v>
      </c>
      <c r="F240" s="7" t="e">
        <f>IF(('bg (1)'!F241)&lt;1, "1", ('bg (1)'!F241))</f>
        <v>#VALUE!</v>
      </c>
      <c r="G240" s="7" t="e">
        <f>IF(('bg (1)'!G241)&lt;1, "1", ('bg (1)'!G241))</f>
        <v>#VALUE!</v>
      </c>
      <c r="H240" s="7" t="e">
        <f>IF(('bg (1)'!H241)&lt;1, "1", ('bg (1)'!H241))</f>
        <v>#VALUE!</v>
      </c>
      <c r="I240" s="7" t="e">
        <f>IF(('bg (1)'!I241)&lt;1, "1", ('bg (1)'!I241))</f>
        <v>#VALUE!</v>
      </c>
      <c r="J240" s="7" t="e">
        <f>IF(('bg (1)'!J241)&lt;1, "1", ('bg (1)'!J241))</f>
        <v>#VALUE!</v>
      </c>
      <c r="K240" s="7" t="e">
        <f>IF(('bg (1)'!K241)&lt;1, "1", ('bg (1)'!K241))</f>
        <v>#VALUE!</v>
      </c>
      <c r="L240" s="7" t="e">
        <f>IF(('bg (1)'!L241)&lt;1, "1", ('bg (1)'!L241))</f>
        <v>#VALUE!</v>
      </c>
      <c r="M240" s="7" t="e">
        <f>IF(('bg (1)'!M241)&lt;1, "1", ('bg (1)'!M241))</f>
        <v>#VALUE!</v>
      </c>
      <c r="N240" s="7" t="e">
        <f>IF(('bg (1)'!N241)&lt;1, "1", ('bg (1)'!N241))</f>
        <v>#VALUE!</v>
      </c>
    </row>
    <row r="241" spans="1:14" ht="16.5" customHeight="1" x14ac:dyDescent="0.2">
      <c r="A241" s="7">
        <v>236</v>
      </c>
      <c r="B241" s="8" t="str">
        <f>'bg (1)'!B242</f>
        <v xml:space="preserve">PSMA4 </v>
      </c>
      <c r="C241" s="7" t="e">
        <f>IF(('bg (1)'!C242)&lt;1, "1", ('bg (1)'!C242))</f>
        <v>#VALUE!</v>
      </c>
      <c r="D241" s="7" t="e">
        <f>IF(('bg (1)'!D242)&lt;1, "1", ('bg (1)'!D242))</f>
        <v>#VALUE!</v>
      </c>
      <c r="E241" s="7" t="e">
        <f>IF(('bg (1)'!E242)&lt;1, "1", ('bg (1)'!E242))</f>
        <v>#VALUE!</v>
      </c>
      <c r="F241" s="7" t="e">
        <f>IF(('bg (1)'!F242)&lt;1, "1", ('bg (1)'!F242))</f>
        <v>#VALUE!</v>
      </c>
      <c r="G241" s="7" t="e">
        <f>IF(('bg (1)'!G242)&lt;1, "1", ('bg (1)'!G242))</f>
        <v>#VALUE!</v>
      </c>
      <c r="H241" s="7" t="e">
        <f>IF(('bg (1)'!H242)&lt;1, "1", ('bg (1)'!H242))</f>
        <v>#VALUE!</v>
      </c>
      <c r="I241" s="7" t="e">
        <f>IF(('bg (1)'!I242)&lt;1, "1", ('bg (1)'!I242))</f>
        <v>#VALUE!</v>
      </c>
      <c r="J241" s="7" t="e">
        <f>IF(('bg (1)'!J242)&lt;1, "1", ('bg (1)'!J242))</f>
        <v>#VALUE!</v>
      </c>
      <c r="K241" s="7" t="e">
        <f>IF(('bg (1)'!K242)&lt;1, "1", ('bg (1)'!K242))</f>
        <v>#VALUE!</v>
      </c>
      <c r="L241" s="7" t="e">
        <f>IF(('bg (1)'!L242)&lt;1, "1", ('bg (1)'!L242))</f>
        <v>#VALUE!</v>
      </c>
      <c r="M241" s="7" t="e">
        <f>IF(('bg (1)'!M242)&lt;1, "1", ('bg (1)'!M242))</f>
        <v>#VALUE!</v>
      </c>
      <c r="N241" s="7" t="e">
        <f>IF(('bg (1)'!N242)&lt;1, "1", ('bg (1)'!N242))</f>
        <v>#VALUE!</v>
      </c>
    </row>
    <row r="242" spans="1:14" ht="16.5" customHeight="1" x14ac:dyDescent="0.2">
      <c r="A242" s="7">
        <v>237</v>
      </c>
      <c r="B242" s="8" t="str">
        <f>'bg (1)'!B243</f>
        <v>PSMA5</v>
      </c>
      <c r="C242" s="7" t="e">
        <f>IF(('bg (1)'!C243)&lt;1, "1", ('bg (1)'!C243))</f>
        <v>#VALUE!</v>
      </c>
      <c r="D242" s="7" t="e">
        <f>IF(('bg (1)'!D243)&lt;1, "1", ('bg (1)'!D243))</f>
        <v>#VALUE!</v>
      </c>
      <c r="E242" s="7" t="e">
        <f>IF(('bg (1)'!E243)&lt;1, "1", ('bg (1)'!E243))</f>
        <v>#VALUE!</v>
      </c>
      <c r="F242" s="7" t="e">
        <f>IF(('bg (1)'!F243)&lt;1, "1", ('bg (1)'!F243))</f>
        <v>#VALUE!</v>
      </c>
      <c r="G242" s="7" t="e">
        <f>IF(('bg (1)'!G243)&lt;1, "1", ('bg (1)'!G243))</f>
        <v>#VALUE!</v>
      </c>
      <c r="H242" s="7" t="e">
        <f>IF(('bg (1)'!H243)&lt;1, "1", ('bg (1)'!H243))</f>
        <v>#VALUE!</v>
      </c>
      <c r="I242" s="7" t="e">
        <f>IF(('bg (1)'!I243)&lt;1, "1", ('bg (1)'!I243))</f>
        <v>#VALUE!</v>
      </c>
      <c r="J242" s="7" t="e">
        <f>IF(('bg (1)'!J243)&lt;1, "1", ('bg (1)'!J243))</f>
        <v>#VALUE!</v>
      </c>
      <c r="K242" s="7" t="e">
        <f>IF(('bg (1)'!K243)&lt;1, "1", ('bg (1)'!K243))</f>
        <v>#VALUE!</v>
      </c>
      <c r="L242" s="7" t="e">
        <f>IF(('bg (1)'!L243)&lt;1, "1", ('bg (1)'!L243))</f>
        <v>#VALUE!</v>
      </c>
      <c r="M242" s="7" t="e">
        <f>IF(('bg (1)'!M243)&lt;1, "1", ('bg (1)'!M243))</f>
        <v>#VALUE!</v>
      </c>
      <c r="N242" s="7" t="e">
        <f>IF(('bg (1)'!N243)&lt;1, "1", ('bg (1)'!N243))</f>
        <v>#VALUE!</v>
      </c>
    </row>
    <row r="243" spans="1:14" ht="16.5" customHeight="1" x14ac:dyDescent="0.2">
      <c r="A243" s="7">
        <v>238</v>
      </c>
      <c r="B243" s="8" t="str">
        <f>'bg (1)'!B244</f>
        <v>PSMA6</v>
      </c>
      <c r="C243" s="7" t="e">
        <f>IF(('bg (1)'!C244)&lt;1, "1", ('bg (1)'!C244))</f>
        <v>#VALUE!</v>
      </c>
      <c r="D243" s="7" t="e">
        <f>IF(('bg (1)'!D244)&lt;1, "1", ('bg (1)'!D244))</f>
        <v>#VALUE!</v>
      </c>
      <c r="E243" s="7" t="e">
        <f>IF(('bg (1)'!E244)&lt;1, "1", ('bg (1)'!E244))</f>
        <v>#VALUE!</v>
      </c>
      <c r="F243" s="7" t="e">
        <f>IF(('bg (1)'!F244)&lt;1, "1", ('bg (1)'!F244))</f>
        <v>#VALUE!</v>
      </c>
      <c r="G243" s="7" t="e">
        <f>IF(('bg (1)'!G244)&lt;1, "1", ('bg (1)'!G244))</f>
        <v>#VALUE!</v>
      </c>
      <c r="H243" s="7" t="e">
        <f>IF(('bg (1)'!H244)&lt;1, "1", ('bg (1)'!H244))</f>
        <v>#VALUE!</v>
      </c>
      <c r="I243" s="7" t="e">
        <f>IF(('bg (1)'!I244)&lt;1, "1", ('bg (1)'!I244))</f>
        <v>#VALUE!</v>
      </c>
      <c r="J243" s="7" t="e">
        <f>IF(('bg (1)'!J244)&lt;1, "1", ('bg (1)'!J244))</f>
        <v>#VALUE!</v>
      </c>
      <c r="K243" s="7" t="e">
        <f>IF(('bg (1)'!K244)&lt;1, "1", ('bg (1)'!K244))</f>
        <v>#VALUE!</v>
      </c>
      <c r="L243" s="7" t="e">
        <f>IF(('bg (1)'!L244)&lt;1, "1", ('bg (1)'!L244))</f>
        <v>#VALUE!</v>
      </c>
      <c r="M243" s="7" t="e">
        <f>IF(('bg (1)'!M244)&lt;1, "1", ('bg (1)'!M244))</f>
        <v>#VALUE!</v>
      </c>
      <c r="N243" s="7" t="e">
        <f>IF(('bg (1)'!N244)&lt;1, "1", ('bg (1)'!N244))</f>
        <v>#VALUE!</v>
      </c>
    </row>
    <row r="244" spans="1:14" ht="16.5" customHeight="1" x14ac:dyDescent="0.2">
      <c r="A244" s="7">
        <v>239</v>
      </c>
      <c r="B244" s="8" t="str">
        <f>'bg (1)'!B245</f>
        <v>PSMB1</v>
      </c>
      <c r="C244" s="7" t="e">
        <f>IF(('bg (1)'!C245)&lt;1, "1", ('bg (1)'!C245))</f>
        <v>#VALUE!</v>
      </c>
      <c r="D244" s="7" t="e">
        <f>IF(('bg (1)'!D245)&lt;1, "1", ('bg (1)'!D245))</f>
        <v>#VALUE!</v>
      </c>
      <c r="E244" s="7" t="e">
        <f>IF(('bg (1)'!E245)&lt;1, "1", ('bg (1)'!E245))</f>
        <v>#VALUE!</v>
      </c>
      <c r="F244" s="7" t="e">
        <f>IF(('bg (1)'!F245)&lt;1, "1", ('bg (1)'!F245))</f>
        <v>#VALUE!</v>
      </c>
      <c r="G244" s="7" t="e">
        <f>IF(('bg (1)'!G245)&lt;1, "1", ('bg (1)'!G245))</f>
        <v>#VALUE!</v>
      </c>
      <c r="H244" s="7" t="e">
        <f>IF(('bg (1)'!H245)&lt;1, "1", ('bg (1)'!H245))</f>
        <v>#VALUE!</v>
      </c>
      <c r="I244" s="7" t="e">
        <f>IF(('bg (1)'!I245)&lt;1, "1", ('bg (1)'!I245))</f>
        <v>#VALUE!</v>
      </c>
      <c r="J244" s="7" t="e">
        <f>IF(('bg (1)'!J245)&lt;1, "1", ('bg (1)'!J245))</f>
        <v>#VALUE!</v>
      </c>
      <c r="K244" s="7" t="e">
        <f>IF(('bg (1)'!K245)&lt;1, "1", ('bg (1)'!K245))</f>
        <v>#VALUE!</v>
      </c>
      <c r="L244" s="7" t="e">
        <f>IF(('bg (1)'!L245)&lt;1, "1", ('bg (1)'!L245))</f>
        <v>#VALUE!</v>
      </c>
      <c r="M244" s="7" t="e">
        <f>IF(('bg (1)'!M245)&lt;1, "1", ('bg (1)'!M245))</f>
        <v>#VALUE!</v>
      </c>
      <c r="N244" s="7" t="e">
        <f>IF(('bg (1)'!N245)&lt;1, "1", ('bg (1)'!N245))</f>
        <v>#VALUE!</v>
      </c>
    </row>
    <row r="245" spans="1:14" ht="16.5" customHeight="1" x14ac:dyDescent="0.2">
      <c r="A245" s="7">
        <v>240</v>
      </c>
      <c r="B245" s="8" t="str">
        <f>'bg (1)'!B246</f>
        <v>PSMB2</v>
      </c>
      <c r="C245" s="7" t="e">
        <f>IF(('bg (1)'!C246)&lt;1, "1", ('bg (1)'!C246))</f>
        <v>#VALUE!</v>
      </c>
      <c r="D245" s="7" t="e">
        <f>IF(('bg (1)'!D246)&lt;1, "1", ('bg (1)'!D246))</f>
        <v>#VALUE!</v>
      </c>
      <c r="E245" s="7" t="e">
        <f>IF(('bg (1)'!E246)&lt;1, "1", ('bg (1)'!E246))</f>
        <v>#VALUE!</v>
      </c>
      <c r="F245" s="7" t="e">
        <f>IF(('bg (1)'!F246)&lt;1, "1", ('bg (1)'!F246))</f>
        <v>#VALUE!</v>
      </c>
      <c r="G245" s="7" t="e">
        <f>IF(('bg (1)'!G246)&lt;1, "1", ('bg (1)'!G246))</f>
        <v>#VALUE!</v>
      </c>
      <c r="H245" s="7" t="e">
        <f>IF(('bg (1)'!H246)&lt;1, "1", ('bg (1)'!H246))</f>
        <v>#VALUE!</v>
      </c>
      <c r="I245" s="7" t="e">
        <f>IF(('bg (1)'!I246)&lt;1, "1", ('bg (1)'!I246))</f>
        <v>#VALUE!</v>
      </c>
      <c r="J245" s="7" t="e">
        <f>IF(('bg (1)'!J246)&lt;1, "1", ('bg (1)'!J246))</f>
        <v>#VALUE!</v>
      </c>
      <c r="K245" s="7" t="e">
        <f>IF(('bg (1)'!K246)&lt;1, "1", ('bg (1)'!K246))</f>
        <v>#VALUE!</v>
      </c>
      <c r="L245" s="7" t="e">
        <f>IF(('bg (1)'!L246)&lt;1, "1", ('bg (1)'!L246))</f>
        <v>#VALUE!</v>
      </c>
      <c r="M245" s="7" t="e">
        <f>IF(('bg (1)'!M246)&lt;1, "1", ('bg (1)'!M246))</f>
        <v>#VALUE!</v>
      </c>
      <c r="N245" s="7" t="e">
        <f>IF(('bg (1)'!N246)&lt;1, "1", ('bg (1)'!N246))</f>
        <v>#VALUE!</v>
      </c>
    </row>
    <row r="246" spans="1:14" ht="16.5" customHeight="1" x14ac:dyDescent="0.2">
      <c r="A246" s="7">
        <v>241</v>
      </c>
      <c r="B246" s="8" t="str">
        <f>'bg (1)'!B247</f>
        <v>PSMB3</v>
      </c>
      <c r="C246" s="7" t="e">
        <f>IF(('bg (1)'!C247)&lt;1, "1", ('bg (1)'!C247))</f>
        <v>#VALUE!</v>
      </c>
      <c r="D246" s="7" t="e">
        <f>IF(('bg (1)'!D247)&lt;1, "1", ('bg (1)'!D247))</f>
        <v>#VALUE!</v>
      </c>
      <c r="E246" s="7" t="e">
        <f>IF(('bg (1)'!E247)&lt;1, "1", ('bg (1)'!E247))</f>
        <v>#VALUE!</v>
      </c>
      <c r="F246" s="7" t="e">
        <f>IF(('bg (1)'!F247)&lt;1, "1", ('bg (1)'!F247))</f>
        <v>#VALUE!</v>
      </c>
      <c r="G246" s="7" t="e">
        <f>IF(('bg (1)'!G247)&lt;1, "1", ('bg (1)'!G247))</f>
        <v>#VALUE!</v>
      </c>
      <c r="H246" s="7" t="e">
        <f>IF(('bg (1)'!H247)&lt;1, "1", ('bg (1)'!H247))</f>
        <v>#VALUE!</v>
      </c>
      <c r="I246" s="7" t="e">
        <f>IF(('bg (1)'!I247)&lt;1, "1", ('bg (1)'!I247))</f>
        <v>#VALUE!</v>
      </c>
      <c r="J246" s="7" t="e">
        <f>IF(('bg (1)'!J247)&lt;1, "1", ('bg (1)'!J247))</f>
        <v>#VALUE!</v>
      </c>
      <c r="K246" s="7" t="e">
        <f>IF(('bg (1)'!K247)&lt;1, "1", ('bg (1)'!K247))</f>
        <v>#VALUE!</v>
      </c>
      <c r="L246" s="7" t="e">
        <f>IF(('bg (1)'!L247)&lt;1, "1", ('bg (1)'!L247))</f>
        <v>#VALUE!</v>
      </c>
      <c r="M246" s="7" t="e">
        <f>IF(('bg (1)'!M247)&lt;1, "1", ('bg (1)'!M247))</f>
        <v>#VALUE!</v>
      </c>
      <c r="N246" s="7" t="e">
        <f>IF(('bg (1)'!N247)&lt;1, "1", ('bg (1)'!N247))</f>
        <v>#VALUE!</v>
      </c>
    </row>
    <row r="247" spans="1:14" ht="16.5" customHeight="1" x14ac:dyDescent="0.2">
      <c r="A247" s="7">
        <v>242</v>
      </c>
      <c r="B247" s="8" t="str">
        <f>'bg (1)'!B248</f>
        <v>PSMB4</v>
      </c>
      <c r="C247" s="7" t="e">
        <f>IF(('bg (1)'!C248)&lt;1, "1", ('bg (1)'!C248))</f>
        <v>#VALUE!</v>
      </c>
      <c r="D247" s="7" t="e">
        <f>IF(('bg (1)'!D248)&lt;1, "1", ('bg (1)'!D248))</f>
        <v>#VALUE!</v>
      </c>
      <c r="E247" s="7" t="e">
        <f>IF(('bg (1)'!E248)&lt;1, "1", ('bg (1)'!E248))</f>
        <v>#VALUE!</v>
      </c>
      <c r="F247" s="7" t="e">
        <f>IF(('bg (1)'!F248)&lt;1, "1", ('bg (1)'!F248))</f>
        <v>#VALUE!</v>
      </c>
      <c r="G247" s="7" t="e">
        <f>IF(('bg (1)'!G248)&lt;1, "1", ('bg (1)'!G248))</f>
        <v>#VALUE!</v>
      </c>
      <c r="H247" s="7" t="e">
        <f>IF(('bg (1)'!H248)&lt;1, "1", ('bg (1)'!H248))</f>
        <v>#VALUE!</v>
      </c>
      <c r="I247" s="7" t="e">
        <f>IF(('bg (1)'!I248)&lt;1, "1", ('bg (1)'!I248))</f>
        <v>#VALUE!</v>
      </c>
      <c r="J247" s="7" t="e">
        <f>IF(('bg (1)'!J248)&lt;1, "1", ('bg (1)'!J248))</f>
        <v>#VALUE!</v>
      </c>
      <c r="K247" s="7" t="e">
        <f>IF(('bg (1)'!K248)&lt;1, "1", ('bg (1)'!K248))</f>
        <v>#VALUE!</v>
      </c>
      <c r="L247" s="7" t="e">
        <f>IF(('bg (1)'!L248)&lt;1, "1", ('bg (1)'!L248))</f>
        <v>#VALUE!</v>
      </c>
      <c r="M247" s="7" t="e">
        <f>IF(('bg (1)'!M248)&lt;1, "1", ('bg (1)'!M248))</f>
        <v>#VALUE!</v>
      </c>
      <c r="N247" s="7" t="e">
        <f>IF(('bg (1)'!N248)&lt;1, "1", ('bg (1)'!N248))</f>
        <v>#VALUE!</v>
      </c>
    </row>
    <row r="248" spans="1:14" ht="16.5" customHeight="1" x14ac:dyDescent="0.2">
      <c r="A248" s="7">
        <v>243</v>
      </c>
      <c r="B248" s="8" t="str">
        <f>'bg (1)'!B249</f>
        <v>PSMB5</v>
      </c>
      <c r="C248" s="7" t="e">
        <f>IF(('bg (1)'!C249)&lt;1, "1", ('bg (1)'!C249))</f>
        <v>#VALUE!</v>
      </c>
      <c r="D248" s="7" t="e">
        <f>IF(('bg (1)'!D249)&lt;1, "1", ('bg (1)'!D249))</f>
        <v>#VALUE!</v>
      </c>
      <c r="E248" s="7" t="e">
        <f>IF(('bg (1)'!E249)&lt;1, "1", ('bg (1)'!E249))</f>
        <v>#VALUE!</v>
      </c>
      <c r="F248" s="7" t="e">
        <f>IF(('bg (1)'!F249)&lt;1, "1", ('bg (1)'!F249))</f>
        <v>#VALUE!</v>
      </c>
      <c r="G248" s="7" t="e">
        <f>IF(('bg (1)'!G249)&lt;1, "1", ('bg (1)'!G249))</f>
        <v>#VALUE!</v>
      </c>
      <c r="H248" s="7" t="e">
        <f>IF(('bg (1)'!H249)&lt;1, "1", ('bg (1)'!H249))</f>
        <v>#VALUE!</v>
      </c>
      <c r="I248" s="7" t="e">
        <f>IF(('bg (1)'!I249)&lt;1, "1", ('bg (1)'!I249))</f>
        <v>#VALUE!</v>
      </c>
      <c r="J248" s="7" t="e">
        <f>IF(('bg (1)'!J249)&lt;1, "1", ('bg (1)'!J249))</f>
        <v>#VALUE!</v>
      </c>
      <c r="K248" s="7" t="e">
        <f>IF(('bg (1)'!K249)&lt;1, "1", ('bg (1)'!K249))</f>
        <v>#VALUE!</v>
      </c>
      <c r="L248" s="7" t="e">
        <f>IF(('bg (1)'!L249)&lt;1, "1", ('bg (1)'!L249))</f>
        <v>#VALUE!</v>
      </c>
      <c r="M248" s="7" t="e">
        <f>IF(('bg (1)'!M249)&lt;1, "1", ('bg (1)'!M249))</f>
        <v>#VALUE!</v>
      </c>
      <c r="N248" s="7" t="e">
        <f>IF(('bg (1)'!N249)&lt;1, "1", ('bg (1)'!N249))</f>
        <v>#VALUE!</v>
      </c>
    </row>
    <row r="249" spans="1:14" ht="16.5" customHeight="1" x14ac:dyDescent="0.2">
      <c r="A249" s="7">
        <v>244</v>
      </c>
      <c r="B249" s="8" t="str">
        <f>'bg (1)'!B250</f>
        <v>PSMB6</v>
      </c>
      <c r="C249" s="7" t="e">
        <f>IF(('bg (1)'!C250)&lt;1, "1", ('bg (1)'!C250))</f>
        <v>#VALUE!</v>
      </c>
      <c r="D249" s="7" t="e">
        <f>IF(('bg (1)'!D250)&lt;1, "1", ('bg (1)'!D250))</f>
        <v>#VALUE!</v>
      </c>
      <c r="E249" s="7" t="e">
        <f>IF(('bg (1)'!E250)&lt;1, "1", ('bg (1)'!E250))</f>
        <v>#VALUE!</v>
      </c>
      <c r="F249" s="7" t="e">
        <f>IF(('bg (1)'!F250)&lt;1, "1", ('bg (1)'!F250))</f>
        <v>#VALUE!</v>
      </c>
      <c r="G249" s="7" t="e">
        <f>IF(('bg (1)'!G250)&lt;1, "1", ('bg (1)'!G250))</f>
        <v>#VALUE!</v>
      </c>
      <c r="H249" s="7" t="e">
        <f>IF(('bg (1)'!H250)&lt;1, "1", ('bg (1)'!H250))</f>
        <v>#VALUE!</v>
      </c>
      <c r="I249" s="7" t="e">
        <f>IF(('bg (1)'!I250)&lt;1, "1", ('bg (1)'!I250))</f>
        <v>#VALUE!</v>
      </c>
      <c r="J249" s="7" t="e">
        <f>IF(('bg (1)'!J250)&lt;1, "1", ('bg (1)'!J250))</f>
        <v>#VALUE!</v>
      </c>
      <c r="K249" s="7" t="e">
        <f>IF(('bg (1)'!K250)&lt;1, "1", ('bg (1)'!K250))</f>
        <v>#VALUE!</v>
      </c>
      <c r="L249" s="7" t="e">
        <f>IF(('bg (1)'!L250)&lt;1, "1", ('bg (1)'!L250))</f>
        <v>#VALUE!</v>
      </c>
      <c r="M249" s="7" t="e">
        <f>IF(('bg (1)'!M250)&lt;1, "1", ('bg (1)'!M250))</f>
        <v>#VALUE!</v>
      </c>
      <c r="N249" s="7" t="e">
        <f>IF(('bg (1)'!N250)&lt;1, "1", ('bg (1)'!N250))</f>
        <v>#VALUE!</v>
      </c>
    </row>
    <row r="250" spans="1:14" ht="16.5" customHeight="1" x14ac:dyDescent="0.2">
      <c r="A250" s="7">
        <v>245</v>
      </c>
      <c r="B250" s="8" t="str">
        <f>'bg (1)'!B251</f>
        <v>PSMB7</v>
      </c>
      <c r="C250" s="7" t="e">
        <f>IF(('bg (1)'!C251)&lt;1, "1", ('bg (1)'!C251))</f>
        <v>#VALUE!</v>
      </c>
      <c r="D250" s="7" t="e">
        <f>IF(('bg (1)'!D251)&lt;1, "1", ('bg (1)'!D251))</f>
        <v>#VALUE!</v>
      </c>
      <c r="E250" s="7" t="e">
        <f>IF(('bg (1)'!E251)&lt;1, "1", ('bg (1)'!E251))</f>
        <v>#VALUE!</v>
      </c>
      <c r="F250" s="7" t="e">
        <f>IF(('bg (1)'!F251)&lt;1, "1", ('bg (1)'!F251))</f>
        <v>#VALUE!</v>
      </c>
      <c r="G250" s="7" t="e">
        <f>IF(('bg (1)'!G251)&lt;1, "1", ('bg (1)'!G251))</f>
        <v>#VALUE!</v>
      </c>
      <c r="H250" s="7" t="e">
        <f>IF(('bg (1)'!H251)&lt;1, "1", ('bg (1)'!H251))</f>
        <v>#VALUE!</v>
      </c>
      <c r="I250" s="7" t="e">
        <f>IF(('bg (1)'!I251)&lt;1, "1", ('bg (1)'!I251))</f>
        <v>#VALUE!</v>
      </c>
      <c r="J250" s="7" t="e">
        <f>IF(('bg (1)'!J251)&lt;1, "1", ('bg (1)'!J251))</f>
        <v>#VALUE!</v>
      </c>
      <c r="K250" s="7" t="e">
        <f>IF(('bg (1)'!K251)&lt;1, "1", ('bg (1)'!K251))</f>
        <v>#VALUE!</v>
      </c>
      <c r="L250" s="7" t="e">
        <f>IF(('bg (1)'!L251)&lt;1, "1", ('bg (1)'!L251))</f>
        <v>#VALUE!</v>
      </c>
      <c r="M250" s="7" t="e">
        <f>IF(('bg (1)'!M251)&lt;1, "1", ('bg (1)'!M251))</f>
        <v>#VALUE!</v>
      </c>
      <c r="N250" s="7" t="e">
        <f>IF(('bg (1)'!N251)&lt;1, "1", ('bg (1)'!N251))</f>
        <v>#VALUE!</v>
      </c>
    </row>
    <row r="251" spans="1:14" ht="16.5" customHeight="1" x14ac:dyDescent="0.2">
      <c r="A251" s="7">
        <v>246</v>
      </c>
      <c r="B251" s="8" t="str">
        <f>'bg (1)'!B252</f>
        <v xml:space="preserve">PSMC3  </v>
      </c>
      <c r="C251" s="7" t="e">
        <f>IF(('bg (1)'!C252)&lt;1, "1", ('bg (1)'!C252))</f>
        <v>#VALUE!</v>
      </c>
      <c r="D251" s="7" t="e">
        <f>IF(('bg (1)'!D252)&lt;1, "1", ('bg (1)'!D252))</f>
        <v>#VALUE!</v>
      </c>
      <c r="E251" s="7" t="e">
        <f>IF(('bg (1)'!E252)&lt;1, "1", ('bg (1)'!E252))</f>
        <v>#VALUE!</v>
      </c>
      <c r="F251" s="7" t="e">
        <f>IF(('bg (1)'!F252)&lt;1, "1", ('bg (1)'!F252))</f>
        <v>#VALUE!</v>
      </c>
      <c r="G251" s="7" t="e">
        <f>IF(('bg (1)'!G252)&lt;1, "1", ('bg (1)'!G252))</f>
        <v>#VALUE!</v>
      </c>
      <c r="H251" s="7" t="e">
        <f>IF(('bg (1)'!H252)&lt;1, "1", ('bg (1)'!H252))</f>
        <v>#VALUE!</v>
      </c>
      <c r="I251" s="7" t="e">
        <f>IF(('bg (1)'!I252)&lt;1, "1", ('bg (1)'!I252))</f>
        <v>#VALUE!</v>
      </c>
      <c r="J251" s="7" t="e">
        <f>IF(('bg (1)'!J252)&lt;1, "1", ('bg (1)'!J252))</f>
        <v>#VALUE!</v>
      </c>
      <c r="K251" s="7" t="e">
        <f>IF(('bg (1)'!K252)&lt;1, "1", ('bg (1)'!K252))</f>
        <v>#VALUE!</v>
      </c>
      <c r="L251" s="7" t="e">
        <f>IF(('bg (1)'!L252)&lt;1, "1", ('bg (1)'!L252))</f>
        <v>#VALUE!</v>
      </c>
      <c r="M251" s="7" t="e">
        <f>IF(('bg (1)'!M252)&lt;1, "1", ('bg (1)'!M252))</f>
        <v>#VALUE!</v>
      </c>
      <c r="N251" s="7" t="e">
        <f>IF(('bg (1)'!N252)&lt;1, "1", ('bg (1)'!N252))</f>
        <v>#VALUE!</v>
      </c>
    </row>
    <row r="252" spans="1:14" ht="16.5" customHeight="1" x14ac:dyDescent="0.2">
      <c r="A252" s="7">
        <v>247</v>
      </c>
      <c r="B252" s="8" t="str">
        <f>'bg (1)'!B253</f>
        <v xml:space="preserve">PSMD1 </v>
      </c>
      <c r="C252" s="7" t="e">
        <f>IF(('bg (1)'!C253)&lt;1, "1", ('bg (1)'!C253))</f>
        <v>#VALUE!</v>
      </c>
      <c r="D252" s="7" t="e">
        <f>IF(('bg (1)'!D253)&lt;1, "1", ('bg (1)'!D253))</f>
        <v>#VALUE!</v>
      </c>
      <c r="E252" s="7" t="e">
        <f>IF(('bg (1)'!E253)&lt;1, "1", ('bg (1)'!E253))</f>
        <v>#VALUE!</v>
      </c>
      <c r="F252" s="7" t="e">
        <f>IF(('bg (1)'!F253)&lt;1, "1", ('bg (1)'!F253))</f>
        <v>#VALUE!</v>
      </c>
      <c r="G252" s="7" t="e">
        <f>IF(('bg (1)'!G253)&lt;1, "1", ('bg (1)'!G253))</f>
        <v>#VALUE!</v>
      </c>
      <c r="H252" s="7" t="e">
        <f>IF(('bg (1)'!H253)&lt;1, "1", ('bg (1)'!H253))</f>
        <v>#VALUE!</v>
      </c>
      <c r="I252" s="7" t="e">
        <f>IF(('bg (1)'!I253)&lt;1, "1", ('bg (1)'!I253))</f>
        <v>#VALUE!</v>
      </c>
      <c r="J252" s="7" t="e">
        <f>IF(('bg (1)'!J253)&lt;1, "1", ('bg (1)'!J253))</f>
        <v>#VALUE!</v>
      </c>
      <c r="K252" s="7" t="e">
        <f>IF(('bg (1)'!K253)&lt;1, "1", ('bg (1)'!K253))</f>
        <v>#VALUE!</v>
      </c>
      <c r="L252" s="7" t="e">
        <f>IF(('bg (1)'!L253)&lt;1, "1", ('bg (1)'!L253))</f>
        <v>#VALUE!</v>
      </c>
      <c r="M252" s="7" t="e">
        <f>IF(('bg (1)'!M253)&lt;1, "1", ('bg (1)'!M253))</f>
        <v>#VALUE!</v>
      </c>
      <c r="N252" s="7" t="e">
        <f>IF(('bg (1)'!N253)&lt;1, "1", ('bg (1)'!N253))</f>
        <v>#VALUE!</v>
      </c>
    </row>
    <row r="253" spans="1:14" ht="16.5" customHeight="1" x14ac:dyDescent="0.2">
      <c r="A253" s="7">
        <v>248</v>
      </c>
      <c r="B253" s="8" t="str">
        <f>'bg (1)'!B254</f>
        <v>PSMD5</v>
      </c>
      <c r="C253" s="7" t="e">
        <f>IF(('bg (1)'!C254)&lt;1, "1", ('bg (1)'!C254))</f>
        <v>#VALUE!</v>
      </c>
      <c r="D253" s="7" t="e">
        <f>IF(('bg (1)'!D254)&lt;1, "1", ('bg (1)'!D254))</f>
        <v>#VALUE!</v>
      </c>
      <c r="E253" s="7" t="e">
        <f>IF(('bg (1)'!E254)&lt;1, "1", ('bg (1)'!E254))</f>
        <v>#VALUE!</v>
      </c>
      <c r="F253" s="7" t="e">
        <f>IF(('bg (1)'!F254)&lt;1, "1", ('bg (1)'!F254))</f>
        <v>#VALUE!</v>
      </c>
      <c r="G253" s="7" t="e">
        <f>IF(('bg (1)'!G254)&lt;1, "1", ('bg (1)'!G254))</f>
        <v>#VALUE!</v>
      </c>
      <c r="H253" s="7" t="e">
        <f>IF(('bg (1)'!H254)&lt;1, "1", ('bg (1)'!H254))</f>
        <v>#VALUE!</v>
      </c>
      <c r="I253" s="7" t="e">
        <f>IF(('bg (1)'!I254)&lt;1, "1", ('bg (1)'!I254))</f>
        <v>#VALUE!</v>
      </c>
      <c r="J253" s="7" t="e">
        <f>IF(('bg (1)'!J254)&lt;1, "1", ('bg (1)'!J254))</f>
        <v>#VALUE!</v>
      </c>
      <c r="K253" s="7" t="e">
        <f>IF(('bg (1)'!K254)&lt;1, "1", ('bg (1)'!K254))</f>
        <v>#VALUE!</v>
      </c>
      <c r="L253" s="7" t="e">
        <f>IF(('bg (1)'!L254)&lt;1, "1", ('bg (1)'!L254))</f>
        <v>#VALUE!</v>
      </c>
      <c r="M253" s="7" t="e">
        <f>IF(('bg (1)'!M254)&lt;1, "1", ('bg (1)'!M254))</f>
        <v>#VALUE!</v>
      </c>
      <c r="N253" s="7" t="e">
        <f>IF(('bg (1)'!N254)&lt;1, "1", ('bg (1)'!N254))</f>
        <v>#VALUE!</v>
      </c>
    </row>
    <row r="254" spans="1:14" ht="16.5" customHeight="1" x14ac:dyDescent="0.2">
      <c r="A254" s="7">
        <v>249</v>
      </c>
      <c r="B254" s="8" t="str">
        <f>'bg (1)'!B255</f>
        <v xml:space="preserve">PSMD9  </v>
      </c>
      <c r="C254" s="7" t="e">
        <f>IF(('bg (1)'!C255)&lt;1, "1", ('bg (1)'!C255))</f>
        <v>#VALUE!</v>
      </c>
      <c r="D254" s="7" t="e">
        <f>IF(('bg (1)'!D255)&lt;1, "1", ('bg (1)'!D255))</f>
        <v>#VALUE!</v>
      </c>
      <c r="E254" s="7" t="e">
        <f>IF(('bg (1)'!E255)&lt;1, "1", ('bg (1)'!E255))</f>
        <v>#VALUE!</v>
      </c>
      <c r="F254" s="7" t="e">
        <f>IF(('bg (1)'!F255)&lt;1, "1", ('bg (1)'!F255))</f>
        <v>#VALUE!</v>
      </c>
      <c r="G254" s="7" t="e">
        <f>IF(('bg (1)'!G255)&lt;1, "1", ('bg (1)'!G255))</f>
        <v>#VALUE!</v>
      </c>
      <c r="H254" s="7" t="e">
        <f>IF(('bg (1)'!H255)&lt;1, "1", ('bg (1)'!H255))</f>
        <v>#VALUE!</v>
      </c>
      <c r="I254" s="7" t="e">
        <f>IF(('bg (1)'!I255)&lt;1, "1", ('bg (1)'!I255))</f>
        <v>#VALUE!</v>
      </c>
      <c r="J254" s="7" t="e">
        <f>IF(('bg (1)'!J255)&lt;1, "1", ('bg (1)'!J255))</f>
        <v>#VALUE!</v>
      </c>
      <c r="K254" s="7" t="e">
        <f>IF(('bg (1)'!K255)&lt;1, "1", ('bg (1)'!K255))</f>
        <v>#VALUE!</v>
      </c>
      <c r="L254" s="7" t="e">
        <f>IF(('bg (1)'!L255)&lt;1, "1", ('bg (1)'!L255))</f>
        <v>#VALUE!</v>
      </c>
      <c r="M254" s="7" t="e">
        <f>IF(('bg (1)'!M255)&lt;1, "1", ('bg (1)'!M255))</f>
        <v>#VALUE!</v>
      </c>
      <c r="N254" s="7" t="e">
        <f>IF(('bg (1)'!N255)&lt;1, "1", ('bg (1)'!N255))</f>
        <v>#VALUE!</v>
      </c>
    </row>
    <row r="255" spans="1:14" ht="16.5" customHeight="1" x14ac:dyDescent="0.2">
      <c r="A255" s="7">
        <v>250</v>
      </c>
      <c r="B255" s="8" t="str">
        <f>'bg (1)'!B256</f>
        <v xml:space="preserve">PSME1 </v>
      </c>
      <c r="C255" s="7" t="e">
        <f>IF(('bg (1)'!C256)&lt;1, "1", ('bg (1)'!C256))</f>
        <v>#VALUE!</v>
      </c>
      <c r="D255" s="7" t="e">
        <f>IF(('bg (1)'!D256)&lt;1, "1", ('bg (1)'!D256))</f>
        <v>#VALUE!</v>
      </c>
      <c r="E255" s="7" t="e">
        <f>IF(('bg (1)'!E256)&lt;1, "1", ('bg (1)'!E256))</f>
        <v>#VALUE!</v>
      </c>
      <c r="F255" s="7" t="e">
        <f>IF(('bg (1)'!F256)&lt;1, "1", ('bg (1)'!F256))</f>
        <v>#VALUE!</v>
      </c>
      <c r="G255" s="7" t="e">
        <f>IF(('bg (1)'!G256)&lt;1, "1", ('bg (1)'!G256))</f>
        <v>#VALUE!</v>
      </c>
      <c r="H255" s="7" t="e">
        <f>IF(('bg (1)'!H256)&lt;1, "1", ('bg (1)'!H256))</f>
        <v>#VALUE!</v>
      </c>
      <c r="I255" s="7" t="e">
        <f>IF(('bg (1)'!I256)&lt;1, "1", ('bg (1)'!I256))</f>
        <v>#VALUE!</v>
      </c>
      <c r="J255" s="7" t="e">
        <f>IF(('bg (1)'!J256)&lt;1, "1", ('bg (1)'!J256))</f>
        <v>#VALUE!</v>
      </c>
      <c r="K255" s="7" t="e">
        <f>IF(('bg (1)'!K256)&lt;1, "1", ('bg (1)'!K256))</f>
        <v>#VALUE!</v>
      </c>
      <c r="L255" s="7" t="e">
        <f>IF(('bg (1)'!L256)&lt;1, "1", ('bg (1)'!L256))</f>
        <v>#VALUE!</v>
      </c>
      <c r="M255" s="7" t="e">
        <f>IF(('bg (1)'!M256)&lt;1, "1", ('bg (1)'!M256))</f>
        <v>#VALUE!</v>
      </c>
      <c r="N255" s="7" t="e">
        <f>IF(('bg (1)'!N256)&lt;1, "1", ('bg (1)'!N256))</f>
        <v>#VALUE!</v>
      </c>
    </row>
    <row r="256" spans="1:14" ht="16.5" customHeight="1" x14ac:dyDescent="0.2">
      <c r="A256" s="7">
        <v>251</v>
      </c>
      <c r="B256" s="8" t="str">
        <f>'bg (1)'!B257</f>
        <v>PSME2</v>
      </c>
      <c r="C256" s="7" t="e">
        <f>IF(('bg (1)'!C257)&lt;1, "1", ('bg (1)'!C257))</f>
        <v>#VALUE!</v>
      </c>
      <c r="D256" s="7" t="e">
        <f>IF(('bg (1)'!D257)&lt;1, "1", ('bg (1)'!D257))</f>
        <v>#VALUE!</v>
      </c>
      <c r="E256" s="7" t="e">
        <f>IF(('bg (1)'!E257)&lt;1, "1", ('bg (1)'!E257))</f>
        <v>#VALUE!</v>
      </c>
      <c r="F256" s="7" t="e">
        <f>IF(('bg (1)'!F257)&lt;1, "1", ('bg (1)'!F257))</f>
        <v>#VALUE!</v>
      </c>
      <c r="G256" s="7" t="e">
        <f>IF(('bg (1)'!G257)&lt;1, "1", ('bg (1)'!G257))</f>
        <v>#VALUE!</v>
      </c>
      <c r="H256" s="7" t="e">
        <f>IF(('bg (1)'!H257)&lt;1, "1", ('bg (1)'!H257))</f>
        <v>#VALUE!</v>
      </c>
      <c r="I256" s="7" t="e">
        <f>IF(('bg (1)'!I257)&lt;1, "1", ('bg (1)'!I257))</f>
        <v>#VALUE!</v>
      </c>
      <c r="J256" s="7" t="e">
        <f>IF(('bg (1)'!J257)&lt;1, "1", ('bg (1)'!J257))</f>
        <v>#VALUE!</v>
      </c>
      <c r="K256" s="7" t="e">
        <f>IF(('bg (1)'!K257)&lt;1, "1", ('bg (1)'!K257))</f>
        <v>#VALUE!</v>
      </c>
      <c r="L256" s="7" t="e">
        <f>IF(('bg (1)'!L257)&lt;1, "1", ('bg (1)'!L257))</f>
        <v>#VALUE!</v>
      </c>
      <c r="M256" s="7" t="e">
        <f>IF(('bg (1)'!M257)&lt;1, "1", ('bg (1)'!M257))</f>
        <v>#VALUE!</v>
      </c>
      <c r="N256" s="7" t="e">
        <f>IF(('bg (1)'!N257)&lt;1, "1", ('bg (1)'!N257))</f>
        <v>#VALUE!</v>
      </c>
    </row>
    <row r="257" spans="1:14" ht="16.5" customHeight="1" x14ac:dyDescent="0.2">
      <c r="A257" s="7">
        <v>252</v>
      </c>
      <c r="B257" s="8" t="str">
        <f>'bg (1)'!B258</f>
        <v>PTBP1</v>
      </c>
      <c r="C257" s="7" t="e">
        <f>IF(('bg (1)'!C258)&lt;1, "1", ('bg (1)'!C258))</f>
        <v>#VALUE!</v>
      </c>
      <c r="D257" s="7" t="e">
        <f>IF(('bg (1)'!D258)&lt;1, "1", ('bg (1)'!D258))</f>
        <v>#VALUE!</v>
      </c>
      <c r="E257" s="7" t="e">
        <f>IF(('bg (1)'!E258)&lt;1, "1", ('bg (1)'!E258))</f>
        <v>#VALUE!</v>
      </c>
      <c r="F257" s="7" t="e">
        <f>IF(('bg (1)'!F258)&lt;1, "1", ('bg (1)'!F258))</f>
        <v>#VALUE!</v>
      </c>
      <c r="G257" s="7" t="e">
        <f>IF(('bg (1)'!G258)&lt;1, "1", ('bg (1)'!G258))</f>
        <v>#VALUE!</v>
      </c>
      <c r="H257" s="7" t="e">
        <f>IF(('bg (1)'!H258)&lt;1, "1", ('bg (1)'!H258))</f>
        <v>#VALUE!</v>
      </c>
      <c r="I257" s="7" t="e">
        <f>IF(('bg (1)'!I258)&lt;1, "1", ('bg (1)'!I258))</f>
        <v>#VALUE!</v>
      </c>
      <c r="J257" s="7" t="e">
        <f>IF(('bg (1)'!J258)&lt;1, "1", ('bg (1)'!J258))</f>
        <v>#VALUE!</v>
      </c>
      <c r="K257" s="7" t="e">
        <f>IF(('bg (1)'!K258)&lt;1, "1", ('bg (1)'!K258))</f>
        <v>#VALUE!</v>
      </c>
      <c r="L257" s="7" t="e">
        <f>IF(('bg (1)'!L258)&lt;1, "1", ('bg (1)'!L258))</f>
        <v>#VALUE!</v>
      </c>
      <c r="M257" s="7" t="e">
        <f>IF(('bg (1)'!M258)&lt;1, "1", ('bg (1)'!M258))</f>
        <v>#VALUE!</v>
      </c>
      <c r="N257" s="7" t="e">
        <f>IF(('bg (1)'!N258)&lt;1, "1", ('bg (1)'!N258))</f>
        <v>#VALUE!</v>
      </c>
    </row>
    <row r="258" spans="1:14" ht="16.5" customHeight="1" x14ac:dyDescent="0.2">
      <c r="A258" s="7">
        <v>253</v>
      </c>
      <c r="B258" s="8" t="str">
        <f>'bg (1)'!B259</f>
        <v>PTEN</v>
      </c>
      <c r="C258" s="7" t="e">
        <f>IF(('bg (1)'!C259)&lt;1, "1", ('bg (1)'!C259))</f>
        <v>#VALUE!</v>
      </c>
      <c r="D258" s="7" t="e">
        <f>IF(('bg (1)'!D259)&lt;1, "1", ('bg (1)'!D259))</f>
        <v>#VALUE!</v>
      </c>
      <c r="E258" s="7" t="e">
        <f>IF(('bg (1)'!E259)&lt;1, "1", ('bg (1)'!E259))</f>
        <v>#VALUE!</v>
      </c>
      <c r="F258" s="7" t="e">
        <f>IF(('bg (1)'!F259)&lt;1, "1", ('bg (1)'!F259))</f>
        <v>#VALUE!</v>
      </c>
      <c r="G258" s="7" t="e">
        <f>IF(('bg (1)'!G259)&lt;1, "1", ('bg (1)'!G259))</f>
        <v>#VALUE!</v>
      </c>
      <c r="H258" s="7" t="e">
        <f>IF(('bg (1)'!H259)&lt;1, "1", ('bg (1)'!H259))</f>
        <v>#VALUE!</v>
      </c>
      <c r="I258" s="7" t="e">
        <f>IF(('bg (1)'!I259)&lt;1, "1", ('bg (1)'!I259))</f>
        <v>#VALUE!</v>
      </c>
      <c r="J258" s="7" t="e">
        <f>IF(('bg (1)'!J259)&lt;1, "1", ('bg (1)'!J259))</f>
        <v>#VALUE!</v>
      </c>
      <c r="K258" s="7" t="e">
        <f>IF(('bg (1)'!K259)&lt;1, "1", ('bg (1)'!K259))</f>
        <v>#VALUE!</v>
      </c>
      <c r="L258" s="7" t="e">
        <f>IF(('bg (1)'!L259)&lt;1, "1", ('bg (1)'!L259))</f>
        <v>#VALUE!</v>
      </c>
      <c r="M258" s="7" t="e">
        <f>IF(('bg (1)'!M259)&lt;1, "1", ('bg (1)'!M259))</f>
        <v>#VALUE!</v>
      </c>
      <c r="N258" s="7" t="e">
        <f>IF(('bg (1)'!N259)&lt;1, "1", ('bg (1)'!N259))</f>
        <v>#VALUE!</v>
      </c>
    </row>
    <row r="259" spans="1:14" ht="16.5" customHeight="1" x14ac:dyDescent="0.2">
      <c r="A259" s="7">
        <v>254</v>
      </c>
      <c r="B259" s="8" t="str">
        <f>'bg (1)'!B260</f>
        <v>PTGR1</v>
      </c>
      <c r="C259" s="7" t="e">
        <f>IF(('bg (1)'!C260)&lt;1, "1", ('bg (1)'!C260))</f>
        <v>#VALUE!</v>
      </c>
      <c r="D259" s="7" t="e">
        <f>IF(('bg (1)'!D260)&lt;1, "1", ('bg (1)'!D260))</f>
        <v>#VALUE!</v>
      </c>
      <c r="E259" s="7" t="e">
        <f>IF(('bg (1)'!E260)&lt;1, "1", ('bg (1)'!E260))</f>
        <v>#VALUE!</v>
      </c>
      <c r="F259" s="7" t="e">
        <f>IF(('bg (1)'!F260)&lt;1, "1", ('bg (1)'!F260))</f>
        <v>#VALUE!</v>
      </c>
      <c r="G259" s="7" t="e">
        <f>IF(('bg (1)'!G260)&lt;1, "1", ('bg (1)'!G260))</f>
        <v>#VALUE!</v>
      </c>
      <c r="H259" s="7" t="e">
        <f>IF(('bg (1)'!H260)&lt;1, "1", ('bg (1)'!H260))</f>
        <v>#VALUE!</v>
      </c>
      <c r="I259" s="7" t="e">
        <f>IF(('bg (1)'!I260)&lt;1, "1", ('bg (1)'!I260))</f>
        <v>#VALUE!</v>
      </c>
      <c r="J259" s="7" t="e">
        <f>IF(('bg (1)'!J260)&lt;1, "1", ('bg (1)'!J260))</f>
        <v>#VALUE!</v>
      </c>
      <c r="K259" s="7" t="e">
        <f>IF(('bg (1)'!K260)&lt;1, "1", ('bg (1)'!K260))</f>
        <v>#VALUE!</v>
      </c>
      <c r="L259" s="7" t="e">
        <f>IF(('bg (1)'!L260)&lt;1, "1", ('bg (1)'!L260))</f>
        <v>#VALUE!</v>
      </c>
      <c r="M259" s="7" t="e">
        <f>IF(('bg (1)'!M260)&lt;1, "1", ('bg (1)'!M260))</f>
        <v>#VALUE!</v>
      </c>
      <c r="N259" s="7" t="e">
        <f>IF(('bg (1)'!N260)&lt;1, "1", ('bg (1)'!N260))</f>
        <v>#VALUE!</v>
      </c>
    </row>
    <row r="260" spans="1:14" ht="16.5" customHeight="1" x14ac:dyDescent="0.2">
      <c r="A260" s="7">
        <v>255</v>
      </c>
      <c r="B260" s="8" t="str">
        <f>'bg (1)'!B261</f>
        <v>PTK 7</v>
      </c>
      <c r="C260" s="7" t="e">
        <f>IF(('bg (1)'!C261)&lt;1, "1", ('bg (1)'!C261))</f>
        <v>#VALUE!</v>
      </c>
      <c r="D260" s="7" t="e">
        <f>IF(('bg (1)'!D261)&lt;1, "1", ('bg (1)'!D261))</f>
        <v>#VALUE!</v>
      </c>
      <c r="E260" s="7" t="e">
        <f>IF(('bg (1)'!E261)&lt;1, "1", ('bg (1)'!E261))</f>
        <v>#VALUE!</v>
      </c>
      <c r="F260" s="7" t="e">
        <f>IF(('bg (1)'!F261)&lt;1, "1", ('bg (1)'!F261))</f>
        <v>#VALUE!</v>
      </c>
      <c r="G260" s="7" t="e">
        <f>IF(('bg (1)'!G261)&lt;1, "1", ('bg (1)'!G261))</f>
        <v>#VALUE!</v>
      </c>
      <c r="H260" s="7" t="e">
        <f>IF(('bg (1)'!H261)&lt;1, "1", ('bg (1)'!H261))</f>
        <v>#VALUE!</v>
      </c>
      <c r="I260" s="7" t="e">
        <f>IF(('bg (1)'!I261)&lt;1, "1", ('bg (1)'!I261))</f>
        <v>#VALUE!</v>
      </c>
      <c r="J260" s="7" t="e">
        <f>IF(('bg (1)'!J261)&lt;1, "1", ('bg (1)'!J261))</f>
        <v>#VALUE!</v>
      </c>
      <c r="K260" s="7" t="e">
        <f>IF(('bg (1)'!K261)&lt;1, "1", ('bg (1)'!K261))</f>
        <v>#VALUE!</v>
      </c>
      <c r="L260" s="7" t="e">
        <f>IF(('bg (1)'!L261)&lt;1, "1", ('bg (1)'!L261))</f>
        <v>#VALUE!</v>
      </c>
      <c r="M260" s="7" t="e">
        <f>IF(('bg (1)'!M261)&lt;1, "1", ('bg (1)'!M261))</f>
        <v>#VALUE!</v>
      </c>
      <c r="N260" s="7" t="e">
        <f>IF(('bg (1)'!N261)&lt;1, "1", ('bg (1)'!N261))</f>
        <v>#VALUE!</v>
      </c>
    </row>
    <row r="261" spans="1:14" ht="16.5" customHeight="1" x14ac:dyDescent="0.2">
      <c r="A261" s="7">
        <v>256</v>
      </c>
      <c r="B261" s="8" t="str">
        <f>'bg (1)'!B262</f>
        <v>PTMA</v>
      </c>
      <c r="C261" s="7" t="e">
        <f>IF(('bg (1)'!C262)&lt;1, "1", ('bg (1)'!C262))</f>
        <v>#VALUE!</v>
      </c>
      <c r="D261" s="7" t="e">
        <f>IF(('bg (1)'!D262)&lt;1, "1", ('bg (1)'!D262))</f>
        <v>#VALUE!</v>
      </c>
      <c r="E261" s="7" t="e">
        <f>IF(('bg (1)'!E262)&lt;1, "1", ('bg (1)'!E262))</f>
        <v>#VALUE!</v>
      </c>
      <c r="F261" s="7" t="e">
        <f>IF(('bg (1)'!F262)&lt;1, "1", ('bg (1)'!F262))</f>
        <v>#VALUE!</v>
      </c>
      <c r="G261" s="7" t="e">
        <f>IF(('bg (1)'!G262)&lt;1, "1", ('bg (1)'!G262))</f>
        <v>#VALUE!</v>
      </c>
      <c r="H261" s="7" t="e">
        <f>IF(('bg (1)'!H262)&lt;1, "1", ('bg (1)'!H262))</f>
        <v>#VALUE!</v>
      </c>
      <c r="I261" s="7" t="e">
        <f>IF(('bg (1)'!I262)&lt;1, "1", ('bg (1)'!I262))</f>
        <v>#VALUE!</v>
      </c>
      <c r="J261" s="7" t="e">
        <f>IF(('bg (1)'!J262)&lt;1, "1", ('bg (1)'!J262))</f>
        <v>#VALUE!</v>
      </c>
      <c r="K261" s="7" t="e">
        <f>IF(('bg (1)'!K262)&lt;1, "1", ('bg (1)'!K262))</f>
        <v>#VALUE!</v>
      </c>
      <c r="L261" s="7" t="e">
        <f>IF(('bg (1)'!L262)&lt;1, "1", ('bg (1)'!L262))</f>
        <v>#VALUE!</v>
      </c>
      <c r="M261" s="7" t="e">
        <f>IF(('bg (1)'!M262)&lt;1, "1", ('bg (1)'!M262))</f>
        <v>#VALUE!</v>
      </c>
      <c r="N261" s="7" t="e">
        <f>IF(('bg (1)'!N262)&lt;1, "1", ('bg (1)'!N262))</f>
        <v>#VALUE!</v>
      </c>
    </row>
    <row r="262" spans="1:14" ht="16.5" customHeight="1" x14ac:dyDescent="0.2">
      <c r="A262" s="7">
        <v>257</v>
      </c>
      <c r="B262" s="8" t="str">
        <f>'bg (1)'!B263</f>
        <v>PTPRG</v>
      </c>
      <c r="C262" s="7" t="e">
        <f>IF(('bg (1)'!C263)&lt;1, "1", ('bg (1)'!C263))</f>
        <v>#VALUE!</v>
      </c>
      <c r="D262" s="7" t="e">
        <f>IF(('bg (1)'!D263)&lt;1, "1", ('bg (1)'!D263))</f>
        <v>#VALUE!</v>
      </c>
      <c r="E262" s="7" t="e">
        <f>IF(('bg (1)'!E263)&lt;1, "1", ('bg (1)'!E263))</f>
        <v>#VALUE!</v>
      </c>
      <c r="F262" s="7" t="e">
        <f>IF(('bg (1)'!F263)&lt;1, "1", ('bg (1)'!F263))</f>
        <v>#VALUE!</v>
      </c>
      <c r="G262" s="7" t="e">
        <f>IF(('bg (1)'!G263)&lt;1, "1", ('bg (1)'!G263))</f>
        <v>#VALUE!</v>
      </c>
      <c r="H262" s="7" t="e">
        <f>IF(('bg (1)'!H263)&lt;1, "1", ('bg (1)'!H263))</f>
        <v>#VALUE!</v>
      </c>
      <c r="I262" s="7" t="e">
        <f>IF(('bg (1)'!I263)&lt;1, "1", ('bg (1)'!I263))</f>
        <v>#VALUE!</v>
      </c>
      <c r="J262" s="7" t="e">
        <f>IF(('bg (1)'!J263)&lt;1, "1", ('bg (1)'!J263))</f>
        <v>#VALUE!</v>
      </c>
      <c r="K262" s="7" t="e">
        <f>IF(('bg (1)'!K263)&lt;1, "1", ('bg (1)'!K263))</f>
        <v>#VALUE!</v>
      </c>
      <c r="L262" s="7" t="e">
        <f>IF(('bg (1)'!L263)&lt;1, "1", ('bg (1)'!L263))</f>
        <v>#VALUE!</v>
      </c>
      <c r="M262" s="7" t="e">
        <f>IF(('bg (1)'!M263)&lt;1, "1", ('bg (1)'!M263))</f>
        <v>#VALUE!</v>
      </c>
      <c r="N262" s="7" t="e">
        <f>IF(('bg (1)'!N263)&lt;1, "1", ('bg (1)'!N263))</f>
        <v>#VALUE!</v>
      </c>
    </row>
    <row r="263" spans="1:14" ht="16.5" customHeight="1" x14ac:dyDescent="0.2">
      <c r="A263" s="7">
        <v>258</v>
      </c>
      <c r="B263" s="8" t="str">
        <f>'bg (1)'!B264</f>
        <v>PTPRK</v>
      </c>
      <c r="C263" s="7" t="e">
        <f>IF(('bg (1)'!C264)&lt;1, "1", ('bg (1)'!C264))</f>
        <v>#VALUE!</v>
      </c>
      <c r="D263" s="7" t="e">
        <f>IF(('bg (1)'!D264)&lt;1, "1", ('bg (1)'!D264))</f>
        <v>#VALUE!</v>
      </c>
      <c r="E263" s="7" t="e">
        <f>IF(('bg (1)'!E264)&lt;1, "1", ('bg (1)'!E264))</f>
        <v>#VALUE!</v>
      </c>
      <c r="F263" s="7" t="e">
        <f>IF(('bg (1)'!F264)&lt;1, "1", ('bg (1)'!F264))</f>
        <v>#VALUE!</v>
      </c>
      <c r="G263" s="7" t="e">
        <f>IF(('bg (1)'!G264)&lt;1, "1", ('bg (1)'!G264))</f>
        <v>#VALUE!</v>
      </c>
      <c r="H263" s="7" t="e">
        <f>IF(('bg (1)'!H264)&lt;1, "1", ('bg (1)'!H264))</f>
        <v>#VALUE!</v>
      </c>
      <c r="I263" s="7" t="e">
        <f>IF(('bg (1)'!I264)&lt;1, "1", ('bg (1)'!I264))</f>
        <v>#VALUE!</v>
      </c>
      <c r="J263" s="7" t="e">
        <f>IF(('bg (1)'!J264)&lt;1, "1", ('bg (1)'!J264))</f>
        <v>#VALUE!</v>
      </c>
      <c r="K263" s="7" t="e">
        <f>IF(('bg (1)'!K264)&lt;1, "1", ('bg (1)'!K264))</f>
        <v>#VALUE!</v>
      </c>
      <c r="L263" s="7" t="e">
        <f>IF(('bg (1)'!L264)&lt;1, "1", ('bg (1)'!L264))</f>
        <v>#VALUE!</v>
      </c>
      <c r="M263" s="7" t="e">
        <f>IF(('bg (1)'!M264)&lt;1, "1", ('bg (1)'!M264))</f>
        <v>#VALUE!</v>
      </c>
      <c r="N263" s="7" t="e">
        <f>IF(('bg (1)'!N264)&lt;1, "1", ('bg (1)'!N264))</f>
        <v>#VALUE!</v>
      </c>
    </row>
    <row r="264" spans="1:14" ht="16.5" customHeight="1" x14ac:dyDescent="0.2">
      <c r="A264" s="7">
        <v>259</v>
      </c>
      <c r="B264" s="8" t="str">
        <f>'bg (1)'!B265</f>
        <v>PTPRM</v>
      </c>
      <c r="C264" s="7" t="e">
        <f>IF(('bg (1)'!C265)&lt;1, "1", ('bg (1)'!C265))</f>
        <v>#VALUE!</v>
      </c>
      <c r="D264" s="7" t="e">
        <f>IF(('bg (1)'!D265)&lt;1, "1", ('bg (1)'!D265))</f>
        <v>#VALUE!</v>
      </c>
      <c r="E264" s="7" t="e">
        <f>IF(('bg (1)'!E265)&lt;1, "1", ('bg (1)'!E265))</f>
        <v>#VALUE!</v>
      </c>
      <c r="F264" s="7" t="e">
        <f>IF(('bg (1)'!F265)&lt;1, "1", ('bg (1)'!F265))</f>
        <v>#VALUE!</v>
      </c>
      <c r="G264" s="7" t="e">
        <f>IF(('bg (1)'!G265)&lt;1, "1", ('bg (1)'!G265))</f>
        <v>#VALUE!</v>
      </c>
      <c r="H264" s="7" t="e">
        <f>IF(('bg (1)'!H265)&lt;1, "1", ('bg (1)'!H265))</f>
        <v>#VALUE!</v>
      </c>
      <c r="I264" s="7" t="e">
        <f>IF(('bg (1)'!I265)&lt;1, "1", ('bg (1)'!I265))</f>
        <v>#VALUE!</v>
      </c>
      <c r="J264" s="7" t="e">
        <f>IF(('bg (1)'!J265)&lt;1, "1", ('bg (1)'!J265))</f>
        <v>#VALUE!</v>
      </c>
      <c r="K264" s="7" t="e">
        <f>IF(('bg (1)'!K265)&lt;1, "1", ('bg (1)'!K265))</f>
        <v>#VALUE!</v>
      </c>
      <c r="L264" s="7" t="e">
        <f>IF(('bg (1)'!L265)&lt;1, "1", ('bg (1)'!L265))</f>
        <v>#VALUE!</v>
      </c>
      <c r="M264" s="7" t="e">
        <f>IF(('bg (1)'!M265)&lt;1, "1", ('bg (1)'!M265))</f>
        <v>#VALUE!</v>
      </c>
      <c r="N264" s="7" t="e">
        <f>IF(('bg (1)'!N265)&lt;1, "1", ('bg (1)'!N265))</f>
        <v>#VALUE!</v>
      </c>
    </row>
    <row r="265" spans="1:14" ht="16.5" customHeight="1" x14ac:dyDescent="0.2">
      <c r="A265" s="7">
        <v>260</v>
      </c>
      <c r="B265" s="8" t="str">
        <f>'bg (1)'!B266</f>
        <v>PTPRZ</v>
      </c>
      <c r="C265" s="7" t="e">
        <f>IF(('bg (1)'!C266)&lt;1, "1", ('bg (1)'!C266))</f>
        <v>#VALUE!</v>
      </c>
      <c r="D265" s="7" t="e">
        <f>IF(('bg (1)'!D266)&lt;1, "1", ('bg (1)'!D266))</f>
        <v>#VALUE!</v>
      </c>
      <c r="E265" s="7" t="e">
        <f>IF(('bg (1)'!E266)&lt;1, "1", ('bg (1)'!E266))</f>
        <v>#VALUE!</v>
      </c>
      <c r="F265" s="7" t="e">
        <f>IF(('bg (1)'!F266)&lt;1, "1", ('bg (1)'!F266))</f>
        <v>#VALUE!</v>
      </c>
      <c r="G265" s="7" t="e">
        <f>IF(('bg (1)'!G266)&lt;1, "1", ('bg (1)'!G266))</f>
        <v>#VALUE!</v>
      </c>
      <c r="H265" s="7" t="e">
        <f>IF(('bg (1)'!H266)&lt;1, "1", ('bg (1)'!H266))</f>
        <v>#VALUE!</v>
      </c>
      <c r="I265" s="7" t="e">
        <f>IF(('bg (1)'!I266)&lt;1, "1", ('bg (1)'!I266))</f>
        <v>#VALUE!</v>
      </c>
      <c r="J265" s="7" t="e">
        <f>IF(('bg (1)'!J266)&lt;1, "1", ('bg (1)'!J266))</f>
        <v>#VALUE!</v>
      </c>
      <c r="K265" s="7" t="e">
        <f>IF(('bg (1)'!K266)&lt;1, "1", ('bg (1)'!K266))</f>
        <v>#VALUE!</v>
      </c>
      <c r="L265" s="7" t="e">
        <f>IF(('bg (1)'!L266)&lt;1, "1", ('bg (1)'!L266))</f>
        <v>#VALUE!</v>
      </c>
      <c r="M265" s="7" t="e">
        <f>IF(('bg (1)'!M266)&lt;1, "1", ('bg (1)'!M266))</f>
        <v>#VALUE!</v>
      </c>
      <c r="N265" s="7" t="e">
        <f>IF(('bg (1)'!N266)&lt;1, "1", ('bg (1)'!N266))</f>
        <v>#VALUE!</v>
      </c>
    </row>
    <row r="266" spans="1:14" ht="16.5" customHeight="1" x14ac:dyDescent="0.2">
      <c r="A266" s="7">
        <v>261</v>
      </c>
      <c r="B266" s="8" t="str">
        <f>'bg (1)'!B267</f>
        <v>PZP</v>
      </c>
      <c r="C266" s="7" t="e">
        <f>IF(('bg (1)'!C267)&lt;1, "1", ('bg (1)'!C267))</f>
        <v>#VALUE!</v>
      </c>
      <c r="D266" s="7" t="e">
        <f>IF(('bg (1)'!D267)&lt;1, "1", ('bg (1)'!D267))</f>
        <v>#VALUE!</v>
      </c>
      <c r="E266" s="7" t="e">
        <f>IF(('bg (1)'!E267)&lt;1, "1", ('bg (1)'!E267))</f>
        <v>#VALUE!</v>
      </c>
      <c r="F266" s="7" t="e">
        <f>IF(('bg (1)'!F267)&lt;1, "1", ('bg (1)'!F267))</f>
        <v>#VALUE!</v>
      </c>
      <c r="G266" s="7" t="e">
        <f>IF(('bg (1)'!G267)&lt;1, "1", ('bg (1)'!G267))</f>
        <v>#VALUE!</v>
      </c>
      <c r="H266" s="7" t="e">
        <f>IF(('bg (1)'!H267)&lt;1, "1", ('bg (1)'!H267))</f>
        <v>#VALUE!</v>
      </c>
      <c r="I266" s="7" t="e">
        <f>IF(('bg (1)'!I267)&lt;1, "1", ('bg (1)'!I267))</f>
        <v>#VALUE!</v>
      </c>
      <c r="J266" s="7" t="e">
        <f>IF(('bg (1)'!J267)&lt;1, "1", ('bg (1)'!J267))</f>
        <v>#VALUE!</v>
      </c>
      <c r="K266" s="7" t="e">
        <f>IF(('bg (1)'!K267)&lt;1, "1", ('bg (1)'!K267))</f>
        <v>#VALUE!</v>
      </c>
      <c r="L266" s="7" t="e">
        <f>IF(('bg (1)'!L267)&lt;1, "1", ('bg (1)'!L267))</f>
        <v>#VALUE!</v>
      </c>
      <c r="M266" s="7" t="e">
        <f>IF(('bg (1)'!M267)&lt;1, "1", ('bg (1)'!M267))</f>
        <v>#VALUE!</v>
      </c>
      <c r="N266" s="7" t="e">
        <f>IF(('bg (1)'!N267)&lt;1, "1", ('bg (1)'!N267))</f>
        <v>#VALUE!</v>
      </c>
    </row>
    <row r="267" spans="1:14" ht="16.5" customHeight="1" x14ac:dyDescent="0.2">
      <c r="A267" s="7">
        <v>262</v>
      </c>
      <c r="B267" s="8" t="str">
        <f>'bg (1)'!B268</f>
        <v>QARS</v>
      </c>
      <c r="C267" s="7" t="e">
        <f>IF(('bg (1)'!C268)&lt;1, "1", ('bg (1)'!C268))</f>
        <v>#VALUE!</v>
      </c>
      <c r="D267" s="7" t="e">
        <f>IF(('bg (1)'!D268)&lt;1, "1", ('bg (1)'!D268))</f>
        <v>#VALUE!</v>
      </c>
      <c r="E267" s="7" t="e">
        <f>IF(('bg (1)'!E268)&lt;1, "1", ('bg (1)'!E268))</f>
        <v>#VALUE!</v>
      </c>
      <c r="F267" s="7" t="e">
        <f>IF(('bg (1)'!F268)&lt;1, "1", ('bg (1)'!F268))</f>
        <v>#VALUE!</v>
      </c>
      <c r="G267" s="7" t="e">
        <f>IF(('bg (1)'!G268)&lt;1, "1", ('bg (1)'!G268))</f>
        <v>#VALUE!</v>
      </c>
      <c r="H267" s="7" t="e">
        <f>IF(('bg (1)'!H268)&lt;1, "1", ('bg (1)'!H268))</f>
        <v>#VALUE!</v>
      </c>
      <c r="I267" s="7" t="e">
        <f>IF(('bg (1)'!I268)&lt;1, "1", ('bg (1)'!I268))</f>
        <v>#VALUE!</v>
      </c>
      <c r="J267" s="7" t="e">
        <f>IF(('bg (1)'!J268)&lt;1, "1", ('bg (1)'!J268))</f>
        <v>#VALUE!</v>
      </c>
      <c r="K267" s="7" t="e">
        <f>IF(('bg (1)'!K268)&lt;1, "1", ('bg (1)'!K268))</f>
        <v>#VALUE!</v>
      </c>
      <c r="L267" s="7" t="e">
        <f>IF(('bg (1)'!L268)&lt;1, "1", ('bg (1)'!L268))</f>
        <v>#VALUE!</v>
      </c>
      <c r="M267" s="7" t="e">
        <f>IF(('bg (1)'!M268)&lt;1, "1", ('bg (1)'!M268))</f>
        <v>#VALUE!</v>
      </c>
      <c r="N267" s="7" t="e">
        <f>IF(('bg (1)'!N268)&lt;1, "1", ('bg (1)'!N268))</f>
        <v>#VALUE!</v>
      </c>
    </row>
    <row r="268" spans="1:14" ht="16.5" customHeight="1" x14ac:dyDescent="0.2">
      <c r="A268" s="7">
        <v>263</v>
      </c>
      <c r="B268" s="8" t="str">
        <f>'bg (1)'!B269</f>
        <v>QDPR</v>
      </c>
      <c r="C268" s="7" t="e">
        <f>IF(('bg (1)'!C269)&lt;1, "1", ('bg (1)'!C269))</f>
        <v>#VALUE!</v>
      </c>
      <c r="D268" s="7" t="e">
        <f>IF(('bg (1)'!D269)&lt;1, "1", ('bg (1)'!D269))</f>
        <v>#VALUE!</v>
      </c>
      <c r="E268" s="7" t="e">
        <f>IF(('bg (1)'!E269)&lt;1, "1", ('bg (1)'!E269))</f>
        <v>#VALUE!</v>
      </c>
      <c r="F268" s="7" t="e">
        <f>IF(('bg (1)'!F269)&lt;1, "1", ('bg (1)'!F269))</f>
        <v>#VALUE!</v>
      </c>
      <c r="G268" s="7" t="e">
        <f>IF(('bg (1)'!G269)&lt;1, "1", ('bg (1)'!G269))</f>
        <v>#VALUE!</v>
      </c>
      <c r="H268" s="7" t="e">
        <f>IF(('bg (1)'!H269)&lt;1, "1", ('bg (1)'!H269))</f>
        <v>#VALUE!</v>
      </c>
      <c r="I268" s="7" t="e">
        <f>IF(('bg (1)'!I269)&lt;1, "1", ('bg (1)'!I269))</f>
        <v>#VALUE!</v>
      </c>
      <c r="J268" s="7" t="e">
        <f>IF(('bg (1)'!J269)&lt;1, "1", ('bg (1)'!J269))</f>
        <v>#VALUE!</v>
      </c>
      <c r="K268" s="7" t="e">
        <f>IF(('bg (1)'!K269)&lt;1, "1", ('bg (1)'!K269))</f>
        <v>#VALUE!</v>
      </c>
      <c r="L268" s="7" t="e">
        <f>IF(('bg (1)'!L269)&lt;1, "1", ('bg (1)'!L269))</f>
        <v>#VALUE!</v>
      </c>
      <c r="M268" s="7" t="e">
        <f>IF(('bg (1)'!M269)&lt;1, "1", ('bg (1)'!M269))</f>
        <v>#VALUE!</v>
      </c>
      <c r="N268" s="7" t="e">
        <f>IF(('bg (1)'!N269)&lt;1, "1", ('bg (1)'!N269))</f>
        <v>#VALUE!</v>
      </c>
    </row>
    <row r="269" spans="1:14" ht="16.5" customHeight="1" x14ac:dyDescent="0.2">
      <c r="A269" s="7">
        <v>264</v>
      </c>
      <c r="B269" s="8" t="str">
        <f>'bg (1)'!B270</f>
        <v>QPRT</v>
      </c>
      <c r="C269" s="7" t="e">
        <f>IF(('bg (1)'!C270)&lt;1, "1", ('bg (1)'!C270))</f>
        <v>#VALUE!</v>
      </c>
      <c r="D269" s="7" t="e">
        <f>IF(('bg (1)'!D270)&lt;1, "1", ('bg (1)'!D270))</f>
        <v>#VALUE!</v>
      </c>
      <c r="E269" s="7" t="e">
        <f>IF(('bg (1)'!E270)&lt;1, "1", ('bg (1)'!E270))</f>
        <v>#VALUE!</v>
      </c>
      <c r="F269" s="7" t="e">
        <f>IF(('bg (1)'!F270)&lt;1, "1", ('bg (1)'!F270))</f>
        <v>#VALUE!</v>
      </c>
      <c r="G269" s="7" t="e">
        <f>IF(('bg (1)'!G270)&lt;1, "1", ('bg (1)'!G270))</f>
        <v>#VALUE!</v>
      </c>
      <c r="H269" s="7" t="e">
        <f>IF(('bg (1)'!H270)&lt;1, "1", ('bg (1)'!H270))</f>
        <v>#VALUE!</v>
      </c>
      <c r="I269" s="7" t="e">
        <f>IF(('bg (1)'!I270)&lt;1, "1", ('bg (1)'!I270))</f>
        <v>#VALUE!</v>
      </c>
      <c r="J269" s="7" t="e">
        <f>IF(('bg (1)'!J270)&lt;1, "1", ('bg (1)'!J270))</f>
        <v>#VALUE!</v>
      </c>
      <c r="K269" s="7" t="e">
        <f>IF(('bg (1)'!K270)&lt;1, "1", ('bg (1)'!K270))</f>
        <v>#VALUE!</v>
      </c>
      <c r="L269" s="7" t="e">
        <f>IF(('bg (1)'!L270)&lt;1, "1", ('bg (1)'!L270))</f>
        <v>#VALUE!</v>
      </c>
      <c r="M269" s="7" t="e">
        <f>IF(('bg (1)'!M270)&lt;1, "1", ('bg (1)'!M270))</f>
        <v>#VALUE!</v>
      </c>
      <c r="N269" s="7" t="e">
        <f>IF(('bg (1)'!N270)&lt;1, "1", ('bg (1)'!N270))</f>
        <v>#VALUE!</v>
      </c>
    </row>
    <row r="270" spans="1:14" ht="16.5" customHeight="1" x14ac:dyDescent="0.2">
      <c r="A270" s="7">
        <v>265</v>
      </c>
      <c r="B270" s="8" t="str">
        <f>'bg (1)'!B271</f>
        <v>Quiescin Q6</v>
      </c>
      <c r="C270" s="7" t="e">
        <f>IF(('bg (1)'!C271)&lt;1, "1", ('bg (1)'!C271))</f>
        <v>#VALUE!</v>
      </c>
      <c r="D270" s="7" t="e">
        <f>IF(('bg (1)'!D271)&lt;1, "1", ('bg (1)'!D271))</f>
        <v>#VALUE!</v>
      </c>
      <c r="E270" s="7" t="e">
        <f>IF(('bg (1)'!E271)&lt;1, "1", ('bg (1)'!E271))</f>
        <v>#VALUE!</v>
      </c>
      <c r="F270" s="7" t="e">
        <f>IF(('bg (1)'!F271)&lt;1, "1", ('bg (1)'!F271))</f>
        <v>#VALUE!</v>
      </c>
      <c r="G270" s="7" t="e">
        <f>IF(('bg (1)'!G271)&lt;1, "1", ('bg (1)'!G271))</f>
        <v>#VALUE!</v>
      </c>
      <c r="H270" s="7" t="e">
        <f>IF(('bg (1)'!H271)&lt;1, "1", ('bg (1)'!H271))</f>
        <v>#VALUE!</v>
      </c>
      <c r="I270" s="7" t="e">
        <f>IF(('bg (1)'!I271)&lt;1, "1", ('bg (1)'!I271))</f>
        <v>#VALUE!</v>
      </c>
      <c r="J270" s="7" t="e">
        <f>IF(('bg (1)'!J271)&lt;1, "1", ('bg (1)'!J271))</f>
        <v>#VALUE!</v>
      </c>
      <c r="K270" s="7" t="e">
        <f>IF(('bg (1)'!K271)&lt;1, "1", ('bg (1)'!K271))</f>
        <v>#VALUE!</v>
      </c>
      <c r="L270" s="7" t="e">
        <f>IF(('bg (1)'!L271)&lt;1, "1", ('bg (1)'!L271))</f>
        <v>#VALUE!</v>
      </c>
      <c r="M270" s="7" t="e">
        <f>IF(('bg (1)'!M271)&lt;1, "1", ('bg (1)'!M271))</f>
        <v>#VALUE!</v>
      </c>
      <c r="N270" s="7" t="e">
        <f>IF(('bg (1)'!N271)&lt;1, "1", ('bg (1)'!N271))</f>
        <v>#VALUE!</v>
      </c>
    </row>
    <row r="271" spans="1:14" ht="16.5" customHeight="1" x14ac:dyDescent="0.2">
      <c r="A271" s="7">
        <v>266</v>
      </c>
      <c r="B271" s="8" t="str">
        <f>'bg (1)'!B272</f>
        <v xml:space="preserve">RanGAP1 </v>
      </c>
      <c r="C271" s="7" t="e">
        <f>IF(('bg (1)'!C272)&lt;1, "1", ('bg (1)'!C272))</f>
        <v>#VALUE!</v>
      </c>
      <c r="D271" s="7" t="e">
        <f>IF(('bg (1)'!D272)&lt;1, "1", ('bg (1)'!D272))</f>
        <v>#VALUE!</v>
      </c>
      <c r="E271" s="7" t="e">
        <f>IF(('bg (1)'!E272)&lt;1, "1", ('bg (1)'!E272))</f>
        <v>#VALUE!</v>
      </c>
      <c r="F271" s="7" t="e">
        <f>IF(('bg (1)'!F272)&lt;1, "1", ('bg (1)'!F272))</f>
        <v>#VALUE!</v>
      </c>
      <c r="G271" s="7" t="e">
        <f>IF(('bg (1)'!G272)&lt;1, "1", ('bg (1)'!G272))</f>
        <v>#VALUE!</v>
      </c>
      <c r="H271" s="7" t="e">
        <f>IF(('bg (1)'!H272)&lt;1, "1", ('bg (1)'!H272))</f>
        <v>#VALUE!</v>
      </c>
      <c r="I271" s="7" t="e">
        <f>IF(('bg (1)'!I272)&lt;1, "1", ('bg (1)'!I272))</f>
        <v>#VALUE!</v>
      </c>
      <c r="J271" s="7" t="e">
        <f>IF(('bg (1)'!J272)&lt;1, "1", ('bg (1)'!J272))</f>
        <v>#VALUE!</v>
      </c>
      <c r="K271" s="7" t="e">
        <f>IF(('bg (1)'!K272)&lt;1, "1", ('bg (1)'!K272))</f>
        <v>#VALUE!</v>
      </c>
      <c r="L271" s="7" t="e">
        <f>IF(('bg (1)'!L272)&lt;1, "1", ('bg (1)'!L272))</f>
        <v>#VALUE!</v>
      </c>
      <c r="M271" s="7" t="e">
        <f>IF(('bg (1)'!M272)&lt;1, "1", ('bg (1)'!M272))</f>
        <v>#VALUE!</v>
      </c>
      <c r="N271" s="7" t="e">
        <f>IF(('bg (1)'!N272)&lt;1, "1", ('bg (1)'!N272))</f>
        <v>#VALUE!</v>
      </c>
    </row>
    <row r="272" spans="1:14" ht="16.5" customHeight="1" x14ac:dyDescent="0.2">
      <c r="A272" s="7">
        <v>267</v>
      </c>
      <c r="B272" s="8" t="str">
        <f>'bg (1)'!B273</f>
        <v>RAP1B</v>
      </c>
      <c r="C272" s="7" t="e">
        <f>IF(('bg (1)'!C273)&lt;1, "1", ('bg (1)'!C273))</f>
        <v>#VALUE!</v>
      </c>
      <c r="D272" s="7" t="e">
        <f>IF(('bg (1)'!D273)&lt;1, "1", ('bg (1)'!D273))</f>
        <v>#VALUE!</v>
      </c>
      <c r="E272" s="7" t="e">
        <f>IF(('bg (1)'!E273)&lt;1, "1", ('bg (1)'!E273))</f>
        <v>#VALUE!</v>
      </c>
      <c r="F272" s="7" t="e">
        <f>IF(('bg (1)'!F273)&lt;1, "1", ('bg (1)'!F273))</f>
        <v>#VALUE!</v>
      </c>
      <c r="G272" s="7" t="e">
        <f>IF(('bg (1)'!G273)&lt;1, "1", ('bg (1)'!G273))</f>
        <v>#VALUE!</v>
      </c>
      <c r="H272" s="7" t="e">
        <f>IF(('bg (1)'!H273)&lt;1, "1", ('bg (1)'!H273))</f>
        <v>#VALUE!</v>
      </c>
      <c r="I272" s="7" t="e">
        <f>IF(('bg (1)'!I273)&lt;1, "1", ('bg (1)'!I273))</f>
        <v>#VALUE!</v>
      </c>
      <c r="J272" s="7" t="e">
        <f>IF(('bg (1)'!J273)&lt;1, "1", ('bg (1)'!J273))</f>
        <v>#VALUE!</v>
      </c>
      <c r="K272" s="7" t="e">
        <f>IF(('bg (1)'!K273)&lt;1, "1", ('bg (1)'!K273))</f>
        <v>#VALUE!</v>
      </c>
      <c r="L272" s="7" t="e">
        <f>IF(('bg (1)'!L273)&lt;1, "1", ('bg (1)'!L273))</f>
        <v>#VALUE!</v>
      </c>
      <c r="M272" s="7" t="e">
        <f>IF(('bg (1)'!M273)&lt;1, "1", ('bg (1)'!M273))</f>
        <v>#VALUE!</v>
      </c>
      <c r="N272" s="7" t="e">
        <f>IF(('bg (1)'!N273)&lt;1, "1", ('bg (1)'!N273))</f>
        <v>#VALUE!</v>
      </c>
    </row>
    <row r="273" spans="1:14" ht="16.5" customHeight="1" x14ac:dyDescent="0.2">
      <c r="A273" s="7">
        <v>268</v>
      </c>
      <c r="B273" s="8" t="str">
        <f>'bg (1)'!B274</f>
        <v xml:space="preserve">Rbm15 </v>
      </c>
      <c r="C273" s="7" t="e">
        <f>IF(('bg (1)'!C274)&lt;1, "1", ('bg (1)'!C274))</f>
        <v>#VALUE!</v>
      </c>
      <c r="D273" s="7" t="e">
        <f>IF(('bg (1)'!D274)&lt;1, "1", ('bg (1)'!D274))</f>
        <v>#VALUE!</v>
      </c>
      <c r="E273" s="7" t="e">
        <f>IF(('bg (1)'!E274)&lt;1, "1", ('bg (1)'!E274))</f>
        <v>#VALUE!</v>
      </c>
      <c r="F273" s="7" t="e">
        <f>IF(('bg (1)'!F274)&lt;1, "1", ('bg (1)'!F274))</f>
        <v>#VALUE!</v>
      </c>
      <c r="G273" s="7" t="e">
        <f>IF(('bg (1)'!G274)&lt;1, "1", ('bg (1)'!G274))</f>
        <v>#VALUE!</v>
      </c>
      <c r="H273" s="7" t="e">
        <f>IF(('bg (1)'!H274)&lt;1, "1", ('bg (1)'!H274))</f>
        <v>#VALUE!</v>
      </c>
      <c r="I273" s="7" t="e">
        <f>IF(('bg (1)'!I274)&lt;1, "1", ('bg (1)'!I274))</f>
        <v>#VALUE!</v>
      </c>
      <c r="J273" s="7" t="e">
        <f>IF(('bg (1)'!J274)&lt;1, "1", ('bg (1)'!J274))</f>
        <v>#VALUE!</v>
      </c>
      <c r="K273" s="7" t="e">
        <f>IF(('bg (1)'!K274)&lt;1, "1", ('bg (1)'!K274))</f>
        <v>#VALUE!</v>
      </c>
      <c r="L273" s="7" t="e">
        <f>IF(('bg (1)'!L274)&lt;1, "1", ('bg (1)'!L274))</f>
        <v>#VALUE!</v>
      </c>
      <c r="M273" s="7" t="e">
        <f>IF(('bg (1)'!M274)&lt;1, "1", ('bg (1)'!M274))</f>
        <v>#VALUE!</v>
      </c>
      <c r="N273" s="7" t="e">
        <f>IF(('bg (1)'!N274)&lt;1, "1", ('bg (1)'!N274))</f>
        <v>#VALUE!</v>
      </c>
    </row>
    <row r="274" spans="1:14" ht="16.5" customHeight="1" x14ac:dyDescent="0.2">
      <c r="A274" s="7">
        <v>269</v>
      </c>
      <c r="B274" s="8" t="str">
        <f>'bg (1)'!B275</f>
        <v xml:space="preserve">RCL  </v>
      </c>
      <c r="C274" s="7" t="e">
        <f>IF(('bg (1)'!C275)&lt;1, "1", ('bg (1)'!C275))</f>
        <v>#VALUE!</v>
      </c>
      <c r="D274" s="7" t="e">
        <f>IF(('bg (1)'!D275)&lt;1, "1", ('bg (1)'!D275))</f>
        <v>#VALUE!</v>
      </c>
      <c r="E274" s="7" t="e">
        <f>IF(('bg (1)'!E275)&lt;1, "1", ('bg (1)'!E275))</f>
        <v>#VALUE!</v>
      </c>
      <c r="F274" s="7" t="e">
        <f>IF(('bg (1)'!F275)&lt;1, "1", ('bg (1)'!F275))</f>
        <v>#VALUE!</v>
      </c>
      <c r="G274" s="7" t="e">
        <f>IF(('bg (1)'!G275)&lt;1, "1", ('bg (1)'!G275))</f>
        <v>#VALUE!</v>
      </c>
      <c r="H274" s="7" t="e">
        <f>IF(('bg (1)'!H275)&lt;1, "1", ('bg (1)'!H275))</f>
        <v>#VALUE!</v>
      </c>
      <c r="I274" s="7" t="e">
        <f>IF(('bg (1)'!I275)&lt;1, "1", ('bg (1)'!I275))</f>
        <v>#VALUE!</v>
      </c>
      <c r="J274" s="7" t="e">
        <f>IF(('bg (1)'!J275)&lt;1, "1", ('bg (1)'!J275))</f>
        <v>#VALUE!</v>
      </c>
      <c r="K274" s="7" t="e">
        <f>IF(('bg (1)'!K275)&lt;1, "1", ('bg (1)'!K275))</f>
        <v>#VALUE!</v>
      </c>
      <c r="L274" s="7" t="e">
        <f>IF(('bg (1)'!L275)&lt;1, "1", ('bg (1)'!L275))</f>
        <v>#VALUE!</v>
      </c>
      <c r="M274" s="7" t="e">
        <f>IF(('bg (1)'!M275)&lt;1, "1", ('bg (1)'!M275))</f>
        <v>#VALUE!</v>
      </c>
      <c r="N274" s="7" t="e">
        <f>IF(('bg (1)'!N275)&lt;1, "1", ('bg (1)'!N275))</f>
        <v>#VALUE!</v>
      </c>
    </row>
    <row r="275" spans="1:14" ht="16.5" customHeight="1" x14ac:dyDescent="0.2">
      <c r="A275" s="7">
        <v>270</v>
      </c>
      <c r="B275" s="8" t="str">
        <f>'bg (1)'!B276</f>
        <v>RECQ4</v>
      </c>
      <c r="C275" s="7" t="e">
        <f>IF(('bg (1)'!C276)&lt;1, "1", ('bg (1)'!C276))</f>
        <v>#VALUE!</v>
      </c>
      <c r="D275" s="7" t="e">
        <f>IF(('bg (1)'!D276)&lt;1, "1", ('bg (1)'!D276))</f>
        <v>#VALUE!</v>
      </c>
      <c r="E275" s="7" t="e">
        <f>IF(('bg (1)'!E276)&lt;1, "1", ('bg (1)'!E276))</f>
        <v>#VALUE!</v>
      </c>
      <c r="F275" s="7" t="e">
        <f>IF(('bg (1)'!F276)&lt;1, "1", ('bg (1)'!F276))</f>
        <v>#VALUE!</v>
      </c>
      <c r="G275" s="7" t="e">
        <f>IF(('bg (1)'!G276)&lt;1, "1", ('bg (1)'!G276))</f>
        <v>#VALUE!</v>
      </c>
      <c r="H275" s="7" t="e">
        <f>IF(('bg (1)'!H276)&lt;1, "1", ('bg (1)'!H276))</f>
        <v>#VALUE!</v>
      </c>
      <c r="I275" s="7" t="e">
        <f>IF(('bg (1)'!I276)&lt;1, "1", ('bg (1)'!I276))</f>
        <v>#VALUE!</v>
      </c>
      <c r="J275" s="7" t="e">
        <f>IF(('bg (1)'!J276)&lt;1, "1", ('bg (1)'!J276))</f>
        <v>#VALUE!</v>
      </c>
      <c r="K275" s="7" t="e">
        <f>IF(('bg (1)'!K276)&lt;1, "1", ('bg (1)'!K276))</f>
        <v>#VALUE!</v>
      </c>
      <c r="L275" s="7" t="e">
        <f>IF(('bg (1)'!L276)&lt;1, "1", ('bg (1)'!L276))</f>
        <v>#VALUE!</v>
      </c>
      <c r="M275" s="7" t="e">
        <f>IF(('bg (1)'!M276)&lt;1, "1", ('bg (1)'!M276))</f>
        <v>#VALUE!</v>
      </c>
      <c r="N275" s="7" t="e">
        <f>IF(('bg (1)'!N276)&lt;1, "1", ('bg (1)'!N276))</f>
        <v>#VALUE!</v>
      </c>
    </row>
    <row r="276" spans="1:14" ht="16.5" customHeight="1" x14ac:dyDescent="0.2">
      <c r="A276" s="7">
        <v>271</v>
      </c>
      <c r="B276" s="8" t="str">
        <f>'bg (1)'!B277</f>
        <v>Reg3A</v>
      </c>
      <c r="C276" s="7" t="e">
        <f>IF(('bg (1)'!C277)&lt;1, "1", ('bg (1)'!C277))</f>
        <v>#VALUE!</v>
      </c>
      <c r="D276" s="7" t="e">
        <f>IF(('bg (1)'!D277)&lt;1, "1", ('bg (1)'!D277))</f>
        <v>#VALUE!</v>
      </c>
      <c r="E276" s="7" t="e">
        <f>IF(('bg (1)'!E277)&lt;1, "1", ('bg (1)'!E277))</f>
        <v>#VALUE!</v>
      </c>
      <c r="F276" s="7" t="e">
        <f>IF(('bg (1)'!F277)&lt;1, "1", ('bg (1)'!F277))</f>
        <v>#VALUE!</v>
      </c>
      <c r="G276" s="7" t="e">
        <f>IF(('bg (1)'!G277)&lt;1, "1", ('bg (1)'!G277))</f>
        <v>#VALUE!</v>
      </c>
      <c r="H276" s="7" t="e">
        <f>IF(('bg (1)'!H277)&lt;1, "1", ('bg (1)'!H277))</f>
        <v>#VALUE!</v>
      </c>
      <c r="I276" s="7" t="e">
        <f>IF(('bg (1)'!I277)&lt;1, "1", ('bg (1)'!I277))</f>
        <v>#VALUE!</v>
      </c>
      <c r="J276" s="7" t="e">
        <f>IF(('bg (1)'!J277)&lt;1, "1", ('bg (1)'!J277))</f>
        <v>#VALUE!</v>
      </c>
      <c r="K276" s="7" t="e">
        <f>IF(('bg (1)'!K277)&lt;1, "1", ('bg (1)'!K277))</f>
        <v>#VALUE!</v>
      </c>
      <c r="L276" s="7" t="e">
        <f>IF(('bg (1)'!L277)&lt;1, "1", ('bg (1)'!L277))</f>
        <v>#VALUE!</v>
      </c>
      <c r="M276" s="7" t="e">
        <f>IF(('bg (1)'!M277)&lt;1, "1", ('bg (1)'!M277))</f>
        <v>#VALUE!</v>
      </c>
      <c r="N276" s="7" t="e">
        <f>IF(('bg (1)'!N277)&lt;1, "1", ('bg (1)'!N277))</f>
        <v>#VALUE!</v>
      </c>
    </row>
    <row r="277" spans="1:14" ht="16.5" customHeight="1" x14ac:dyDescent="0.2">
      <c r="A277" s="7">
        <v>272</v>
      </c>
      <c r="B277" s="8" t="str">
        <f>'bg (1)'!B278</f>
        <v>REV3L</v>
      </c>
      <c r="C277" s="7" t="e">
        <f>IF(('bg (1)'!C278)&lt;1, "1", ('bg (1)'!C278))</f>
        <v>#VALUE!</v>
      </c>
      <c r="D277" s="7" t="e">
        <f>IF(('bg (1)'!D278)&lt;1, "1", ('bg (1)'!D278))</f>
        <v>#VALUE!</v>
      </c>
      <c r="E277" s="7" t="e">
        <f>IF(('bg (1)'!E278)&lt;1, "1", ('bg (1)'!E278))</f>
        <v>#VALUE!</v>
      </c>
      <c r="F277" s="7" t="e">
        <f>IF(('bg (1)'!F278)&lt;1, "1", ('bg (1)'!F278))</f>
        <v>#VALUE!</v>
      </c>
      <c r="G277" s="7" t="e">
        <f>IF(('bg (1)'!G278)&lt;1, "1", ('bg (1)'!G278))</f>
        <v>#VALUE!</v>
      </c>
      <c r="H277" s="7" t="e">
        <f>IF(('bg (1)'!H278)&lt;1, "1", ('bg (1)'!H278))</f>
        <v>#VALUE!</v>
      </c>
      <c r="I277" s="7" t="e">
        <f>IF(('bg (1)'!I278)&lt;1, "1", ('bg (1)'!I278))</f>
        <v>#VALUE!</v>
      </c>
      <c r="J277" s="7" t="e">
        <f>IF(('bg (1)'!J278)&lt;1, "1", ('bg (1)'!J278))</f>
        <v>#VALUE!</v>
      </c>
      <c r="K277" s="7" t="e">
        <f>IF(('bg (1)'!K278)&lt;1, "1", ('bg (1)'!K278))</f>
        <v>#VALUE!</v>
      </c>
      <c r="L277" s="7" t="e">
        <f>IF(('bg (1)'!L278)&lt;1, "1", ('bg (1)'!L278))</f>
        <v>#VALUE!</v>
      </c>
      <c r="M277" s="7" t="e">
        <f>IF(('bg (1)'!M278)&lt;1, "1", ('bg (1)'!M278))</f>
        <v>#VALUE!</v>
      </c>
      <c r="N277" s="7" t="e">
        <f>IF(('bg (1)'!N278)&lt;1, "1", ('bg (1)'!N278))</f>
        <v>#VALUE!</v>
      </c>
    </row>
    <row r="278" spans="1:14" ht="16.5" customHeight="1" x14ac:dyDescent="0.2">
      <c r="A278" s="7">
        <v>273</v>
      </c>
      <c r="B278" s="8" t="str">
        <f>'bg (1)'!B279</f>
        <v xml:space="preserve">RHOC </v>
      </c>
      <c r="C278" s="7" t="e">
        <f>IF(('bg (1)'!C279)&lt;1, "1", ('bg (1)'!C279))</f>
        <v>#VALUE!</v>
      </c>
      <c r="D278" s="7" t="e">
        <f>IF(('bg (1)'!D279)&lt;1, "1", ('bg (1)'!D279))</f>
        <v>#VALUE!</v>
      </c>
      <c r="E278" s="7" t="e">
        <f>IF(('bg (1)'!E279)&lt;1, "1", ('bg (1)'!E279))</f>
        <v>#VALUE!</v>
      </c>
      <c r="F278" s="7" t="e">
        <f>IF(('bg (1)'!F279)&lt;1, "1", ('bg (1)'!F279))</f>
        <v>#VALUE!</v>
      </c>
      <c r="G278" s="7" t="e">
        <f>IF(('bg (1)'!G279)&lt;1, "1", ('bg (1)'!G279))</f>
        <v>#VALUE!</v>
      </c>
      <c r="H278" s="7" t="e">
        <f>IF(('bg (1)'!H279)&lt;1, "1", ('bg (1)'!H279))</f>
        <v>#VALUE!</v>
      </c>
      <c r="I278" s="7" t="e">
        <f>IF(('bg (1)'!I279)&lt;1, "1", ('bg (1)'!I279))</f>
        <v>#VALUE!</v>
      </c>
      <c r="J278" s="7" t="e">
        <f>IF(('bg (1)'!J279)&lt;1, "1", ('bg (1)'!J279))</f>
        <v>#VALUE!</v>
      </c>
      <c r="K278" s="7" t="e">
        <f>IF(('bg (1)'!K279)&lt;1, "1", ('bg (1)'!K279))</f>
        <v>#VALUE!</v>
      </c>
      <c r="L278" s="7" t="e">
        <f>IF(('bg (1)'!L279)&lt;1, "1", ('bg (1)'!L279))</f>
        <v>#VALUE!</v>
      </c>
      <c r="M278" s="7" t="e">
        <f>IF(('bg (1)'!M279)&lt;1, "1", ('bg (1)'!M279))</f>
        <v>#VALUE!</v>
      </c>
      <c r="N278" s="7" t="e">
        <f>IF(('bg (1)'!N279)&lt;1, "1", ('bg (1)'!N279))</f>
        <v>#VALUE!</v>
      </c>
    </row>
    <row r="279" spans="1:14" ht="16.5" customHeight="1" x14ac:dyDescent="0.2">
      <c r="A279" s="7">
        <v>274</v>
      </c>
      <c r="B279" s="8" t="str">
        <f>'bg (1)'!B280</f>
        <v>RHOG</v>
      </c>
      <c r="C279" s="7" t="e">
        <f>IF(('bg (1)'!C280)&lt;1, "1", ('bg (1)'!C280))</f>
        <v>#VALUE!</v>
      </c>
      <c r="D279" s="7" t="e">
        <f>IF(('bg (1)'!D280)&lt;1, "1", ('bg (1)'!D280))</f>
        <v>#VALUE!</v>
      </c>
      <c r="E279" s="7" t="e">
        <f>IF(('bg (1)'!E280)&lt;1, "1", ('bg (1)'!E280))</f>
        <v>#VALUE!</v>
      </c>
      <c r="F279" s="7" t="e">
        <f>IF(('bg (1)'!F280)&lt;1, "1", ('bg (1)'!F280))</f>
        <v>#VALUE!</v>
      </c>
      <c r="G279" s="7" t="e">
        <f>IF(('bg (1)'!G280)&lt;1, "1", ('bg (1)'!G280))</f>
        <v>#VALUE!</v>
      </c>
      <c r="H279" s="7" t="e">
        <f>IF(('bg (1)'!H280)&lt;1, "1", ('bg (1)'!H280))</f>
        <v>#VALUE!</v>
      </c>
      <c r="I279" s="7" t="e">
        <f>IF(('bg (1)'!I280)&lt;1, "1", ('bg (1)'!I280))</f>
        <v>#VALUE!</v>
      </c>
      <c r="J279" s="7" t="e">
        <f>IF(('bg (1)'!J280)&lt;1, "1", ('bg (1)'!J280))</f>
        <v>#VALUE!</v>
      </c>
      <c r="K279" s="7" t="e">
        <f>IF(('bg (1)'!K280)&lt;1, "1", ('bg (1)'!K280))</f>
        <v>#VALUE!</v>
      </c>
      <c r="L279" s="7" t="e">
        <f>IF(('bg (1)'!L280)&lt;1, "1", ('bg (1)'!L280))</f>
        <v>#VALUE!</v>
      </c>
      <c r="M279" s="7" t="e">
        <f>IF(('bg (1)'!M280)&lt;1, "1", ('bg (1)'!M280))</f>
        <v>#VALUE!</v>
      </c>
      <c r="N279" s="7" t="e">
        <f>IF(('bg (1)'!N280)&lt;1, "1", ('bg (1)'!N280))</f>
        <v>#VALUE!</v>
      </c>
    </row>
    <row r="280" spans="1:14" ht="16.5" customHeight="1" x14ac:dyDescent="0.2">
      <c r="A280" s="7">
        <v>275</v>
      </c>
      <c r="B280" s="8" t="str">
        <f>'bg (1)'!B281</f>
        <v>Ribonuclease A</v>
      </c>
      <c r="C280" s="7" t="e">
        <f>IF(('bg (1)'!C281)&lt;1, "1", ('bg (1)'!C281))</f>
        <v>#VALUE!</v>
      </c>
      <c r="D280" s="7" t="e">
        <f>IF(('bg (1)'!D281)&lt;1, "1", ('bg (1)'!D281))</f>
        <v>#VALUE!</v>
      </c>
      <c r="E280" s="7" t="e">
        <f>IF(('bg (1)'!E281)&lt;1, "1", ('bg (1)'!E281))</f>
        <v>#VALUE!</v>
      </c>
      <c r="F280" s="7" t="e">
        <f>IF(('bg (1)'!F281)&lt;1, "1", ('bg (1)'!F281))</f>
        <v>#VALUE!</v>
      </c>
      <c r="G280" s="7" t="e">
        <f>IF(('bg (1)'!G281)&lt;1, "1", ('bg (1)'!G281))</f>
        <v>#VALUE!</v>
      </c>
      <c r="H280" s="7" t="e">
        <f>IF(('bg (1)'!H281)&lt;1, "1", ('bg (1)'!H281))</f>
        <v>#VALUE!</v>
      </c>
      <c r="I280" s="7" t="e">
        <f>IF(('bg (1)'!I281)&lt;1, "1", ('bg (1)'!I281))</f>
        <v>#VALUE!</v>
      </c>
      <c r="J280" s="7" t="e">
        <f>IF(('bg (1)'!J281)&lt;1, "1", ('bg (1)'!J281))</f>
        <v>#VALUE!</v>
      </c>
      <c r="K280" s="7" t="e">
        <f>IF(('bg (1)'!K281)&lt;1, "1", ('bg (1)'!K281))</f>
        <v>#VALUE!</v>
      </c>
      <c r="L280" s="7" t="e">
        <f>IF(('bg (1)'!L281)&lt;1, "1", ('bg (1)'!L281))</f>
        <v>#VALUE!</v>
      </c>
      <c r="M280" s="7" t="e">
        <f>IF(('bg (1)'!M281)&lt;1, "1", ('bg (1)'!M281))</f>
        <v>#VALUE!</v>
      </c>
      <c r="N280" s="7" t="e">
        <f>IF(('bg (1)'!N281)&lt;1, "1", ('bg (1)'!N281))</f>
        <v>#VALUE!</v>
      </c>
    </row>
    <row r="281" spans="1:14" ht="16.5" customHeight="1" x14ac:dyDescent="0.2">
      <c r="A281" s="7">
        <v>276</v>
      </c>
      <c r="B281" s="8" t="str">
        <f>'bg (1)'!B282</f>
        <v>Ribonuclease T2</v>
      </c>
      <c r="C281" s="7" t="e">
        <f>IF(('bg (1)'!C282)&lt;1, "1", ('bg (1)'!C282))</f>
        <v>#VALUE!</v>
      </c>
      <c r="D281" s="7" t="e">
        <f>IF(('bg (1)'!D282)&lt;1, "1", ('bg (1)'!D282))</f>
        <v>#VALUE!</v>
      </c>
      <c r="E281" s="7" t="e">
        <f>IF(('bg (1)'!E282)&lt;1, "1", ('bg (1)'!E282))</f>
        <v>#VALUE!</v>
      </c>
      <c r="F281" s="7" t="e">
        <f>IF(('bg (1)'!F282)&lt;1, "1", ('bg (1)'!F282))</f>
        <v>#VALUE!</v>
      </c>
      <c r="G281" s="7" t="e">
        <f>IF(('bg (1)'!G282)&lt;1, "1", ('bg (1)'!G282))</f>
        <v>#VALUE!</v>
      </c>
      <c r="H281" s="7" t="e">
        <f>IF(('bg (1)'!H282)&lt;1, "1", ('bg (1)'!H282))</f>
        <v>#VALUE!</v>
      </c>
      <c r="I281" s="7" t="e">
        <f>IF(('bg (1)'!I282)&lt;1, "1", ('bg (1)'!I282))</f>
        <v>#VALUE!</v>
      </c>
      <c r="J281" s="7" t="e">
        <f>IF(('bg (1)'!J282)&lt;1, "1", ('bg (1)'!J282))</f>
        <v>#VALUE!</v>
      </c>
      <c r="K281" s="7" t="e">
        <f>IF(('bg (1)'!K282)&lt;1, "1", ('bg (1)'!K282))</f>
        <v>#VALUE!</v>
      </c>
      <c r="L281" s="7" t="e">
        <f>IF(('bg (1)'!L282)&lt;1, "1", ('bg (1)'!L282))</f>
        <v>#VALUE!</v>
      </c>
      <c r="M281" s="7" t="e">
        <f>IF(('bg (1)'!M282)&lt;1, "1", ('bg (1)'!M282))</f>
        <v>#VALUE!</v>
      </c>
      <c r="N281" s="7" t="e">
        <f>IF(('bg (1)'!N282)&lt;1, "1", ('bg (1)'!N282))</f>
        <v>#VALUE!</v>
      </c>
    </row>
    <row r="282" spans="1:14" ht="16.5" customHeight="1" x14ac:dyDescent="0.2">
      <c r="A282" s="7">
        <v>277</v>
      </c>
      <c r="B282" s="8" t="str">
        <f>'bg (1)'!B283</f>
        <v xml:space="preserve">RLF </v>
      </c>
      <c r="C282" s="7" t="e">
        <f>IF(('bg (1)'!C283)&lt;1, "1", ('bg (1)'!C283))</f>
        <v>#VALUE!</v>
      </c>
      <c r="D282" s="7" t="e">
        <f>IF(('bg (1)'!D283)&lt;1, "1", ('bg (1)'!D283))</f>
        <v>#VALUE!</v>
      </c>
      <c r="E282" s="7" t="e">
        <f>IF(('bg (1)'!E283)&lt;1, "1", ('bg (1)'!E283))</f>
        <v>#VALUE!</v>
      </c>
      <c r="F282" s="7" t="e">
        <f>IF(('bg (1)'!F283)&lt;1, "1", ('bg (1)'!F283))</f>
        <v>#VALUE!</v>
      </c>
      <c r="G282" s="7" t="e">
        <f>IF(('bg (1)'!G283)&lt;1, "1", ('bg (1)'!G283))</f>
        <v>#VALUE!</v>
      </c>
      <c r="H282" s="7" t="e">
        <f>IF(('bg (1)'!H283)&lt;1, "1", ('bg (1)'!H283))</f>
        <v>#VALUE!</v>
      </c>
      <c r="I282" s="7" t="e">
        <f>IF(('bg (1)'!I283)&lt;1, "1", ('bg (1)'!I283))</f>
        <v>#VALUE!</v>
      </c>
      <c r="J282" s="7" t="e">
        <f>IF(('bg (1)'!J283)&lt;1, "1", ('bg (1)'!J283))</f>
        <v>#VALUE!</v>
      </c>
      <c r="K282" s="7" t="e">
        <f>IF(('bg (1)'!K283)&lt;1, "1", ('bg (1)'!K283))</f>
        <v>#VALUE!</v>
      </c>
      <c r="L282" s="7" t="e">
        <f>IF(('bg (1)'!L283)&lt;1, "1", ('bg (1)'!L283))</f>
        <v>#VALUE!</v>
      </c>
      <c r="M282" s="7" t="e">
        <f>IF(('bg (1)'!M283)&lt;1, "1", ('bg (1)'!M283))</f>
        <v>#VALUE!</v>
      </c>
      <c r="N282" s="7" t="e">
        <f>IF(('bg (1)'!N283)&lt;1, "1", ('bg (1)'!N283))</f>
        <v>#VALUE!</v>
      </c>
    </row>
    <row r="283" spans="1:14" ht="16.5" customHeight="1" x14ac:dyDescent="0.2">
      <c r="A283" s="7">
        <v>278</v>
      </c>
      <c r="B283" s="8" t="str">
        <f>'bg (1)'!B284</f>
        <v>RNASE4</v>
      </c>
      <c r="C283" s="7" t="e">
        <f>IF(('bg (1)'!C284)&lt;1, "1", ('bg (1)'!C284))</f>
        <v>#VALUE!</v>
      </c>
      <c r="D283" s="7" t="e">
        <f>IF(('bg (1)'!D284)&lt;1, "1", ('bg (1)'!D284))</f>
        <v>#VALUE!</v>
      </c>
      <c r="E283" s="7" t="e">
        <f>IF(('bg (1)'!E284)&lt;1, "1", ('bg (1)'!E284))</f>
        <v>#VALUE!</v>
      </c>
      <c r="F283" s="7" t="e">
        <f>IF(('bg (1)'!F284)&lt;1, "1", ('bg (1)'!F284))</f>
        <v>#VALUE!</v>
      </c>
      <c r="G283" s="7" t="e">
        <f>IF(('bg (1)'!G284)&lt;1, "1", ('bg (1)'!G284))</f>
        <v>#VALUE!</v>
      </c>
      <c r="H283" s="7" t="e">
        <f>IF(('bg (1)'!H284)&lt;1, "1", ('bg (1)'!H284))</f>
        <v>#VALUE!</v>
      </c>
      <c r="I283" s="7" t="e">
        <f>IF(('bg (1)'!I284)&lt;1, "1", ('bg (1)'!I284))</f>
        <v>#VALUE!</v>
      </c>
      <c r="J283" s="7" t="e">
        <f>IF(('bg (1)'!J284)&lt;1, "1", ('bg (1)'!J284))</f>
        <v>#VALUE!</v>
      </c>
      <c r="K283" s="7" t="e">
        <f>IF(('bg (1)'!K284)&lt;1, "1", ('bg (1)'!K284))</f>
        <v>#VALUE!</v>
      </c>
      <c r="L283" s="7" t="e">
        <f>IF(('bg (1)'!L284)&lt;1, "1", ('bg (1)'!L284))</f>
        <v>#VALUE!</v>
      </c>
      <c r="M283" s="7" t="e">
        <f>IF(('bg (1)'!M284)&lt;1, "1", ('bg (1)'!M284))</f>
        <v>#VALUE!</v>
      </c>
      <c r="N283" s="7" t="e">
        <f>IF(('bg (1)'!N284)&lt;1, "1", ('bg (1)'!N284))</f>
        <v>#VALUE!</v>
      </c>
    </row>
    <row r="284" spans="1:14" ht="16.5" customHeight="1" x14ac:dyDescent="0.2">
      <c r="A284" s="7">
        <v>279</v>
      </c>
      <c r="B284" s="8" t="str">
        <f>'bg (1)'!B285</f>
        <v>Rnose2</v>
      </c>
      <c r="C284" s="7" t="e">
        <f>IF(('bg (1)'!C285)&lt;1, "1", ('bg (1)'!C285))</f>
        <v>#VALUE!</v>
      </c>
      <c r="D284" s="7" t="e">
        <f>IF(('bg (1)'!D285)&lt;1, "1", ('bg (1)'!D285))</f>
        <v>#VALUE!</v>
      </c>
      <c r="E284" s="7" t="e">
        <f>IF(('bg (1)'!E285)&lt;1, "1", ('bg (1)'!E285))</f>
        <v>#VALUE!</v>
      </c>
      <c r="F284" s="7" t="e">
        <f>IF(('bg (1)'!F285)&lt;1, "1", ('bg (1)'!F285))</f>
        <v>#VALUE!</v>
      </c>
      <c r="G284" s="7" t="e">
        <f>IF(('bg (1)'!G285)&lt;1, "1", ('bg (1)'!G285))</f>
        <v>#VALUE!</v>
      </c>
      <c r="H284" s="7" t="e">
        <f>IF(('bg (1)'!H285)&lt;1, "1", ('bg (1)'!H285))</f>
        <v>#VALUE!</v>
      </c>
      <c r="I284" s="7" t="e">
        <f>IF(('bg (1)'!I285)&lt;1, "1", ('bg (1)'!I285))</f>
        <v>#VALUE!</v>
      </c>
      <c r="J284" s="7" t="e">
        <f>IF(('bg (1)'!J285)&lt;1, "1", ('bg (1)'!J285))</f>
        <v>#VALUE!</v>
      </c>
      <c r="K284" s="7" t="e">
        <f>IF(('bg (1)'!K285)&lt;1, "1", ('bg (1)'!K285))</f>
        <v>#VALUE!</v>
      </c>
      <c r="L284" s="7" t="e">
        <f>IF(('bg (1)'!L285)&lt;1, "1", ('bg (1)'!L285))</f>
        <v>#VALUE!</v>
      </c>
      <c r="M284" s="7" t="e">
        <f>IF(('bg (1)'!M285)&lt;1, "1", ('bg (1)'!M285))</f>
        <v>#VALUE!</v>
      </c>
      <c r="N284" s="7" t="e">
        <f>IF(('bg (1)'!N285)&lt;1, "1", ('bg (1)'!N285))</f>
        <v>#VALUE!</v>
      </c>
    </row>
    <row r="285" spans="1:14" ht="16.5" customHeight="1" x14ac:dyDescent="0.2">
      <c r="A285" s="7">
        <v>280</v>
      </c>
      <c r="B285" s="8" t="str">
        <f>'bg (1)'!B286</f>
        <v>RP1</v>
      </c>
      <c r="C285" s="7" t="e">
        <f>IF(('bg (1)'!C286)&lt;1, "1", ('bg (1)'!C286))</f>
        <v>#VALUE!</v>
      </c>
      <c r="D285" s="7" t="e">
        <f>IF(('bg (1)'!D286)&lt;1, "1", ('bg (1)'!D286))</f>
        <v>#VALUE!</v>
      </c>
      <c r="E285" s="7" t="e">
        <f>IF(('bg (1)'!E286)&lt;1, "1", ('bg (1)'!E286))</f>
        <v>#VALUE!</v>
      </c>
      <c r="F285" s="7" t="e">
        <f>IF(('bg (1)'!F286)&lt;1, "1", ('bg (1)'!F286))</f>
        <v>#VALUE!</v>
      </c>
      <c r="G285" s="7" t="e">
        <f>IF(('bg (1)'!G286)&lt;1, "1", ('bg (1)'!G286))</f>
        <v>#VALUE!</v>
      </c>
      <c r="H285" s="7" t="e">
        <f>IF(('bg (1)'!H286)&lt;1, "1", ('bg (1)'!H286))</f>
        <v>#VALUE!</v>
      </c>
      <c r="I285" s="7" t="e">
        <f>IF(('bg (1)'!I286)&lt;1, "1", ('bg (1)'!I286))</f>
        <v>#VALUE!</v>
      </c>
      <c r="J285" s="7" t="e">
        <f>IF(('bg (1)'!J286)&lt;1, "1", ('bg (1)'!J286))</f>
        <v>#VALUE!</v>
      </c>
      <c r="K285" s="7" t="e">
        <f>IF(('bg (1)'!K286)&lt;1, "1", ('bg (1)'!K286))</f>
        <v>#VALUE!</v>
      </c>
      <c r="L285" s="7" t="e">
        <f>IF(('bg (1)'!L286)&lt;1, "1", ('bg (1)'!L286))</f>
        <v>#VALUE!</v>
      </c>
      <c r="M285" s="7" t="e">
        <f>IF(('bg (1)'!M286)&lt;1, "1", ('bg (1)'!M286))</f>
        <v>#VALUE!</v>
      </c>
      <c r="N285" s="7" t="e">
        <f>IF(('bg (1)'!N286)&lt;1, "1", ('bg (1)'!N286))</f>
        <v>#VALUE!</v>
      </c>
    </row>
    <row r="286" spans="1:14" ht="16.5" customHeight="1" x14ac:dyDescent="0.2">
      <c r="A286" s="7">
        <v>281</v>
      </c>
      <c r="B286" s="8" t="str">
        <f>'bg (1)'!B287</f>
        <v xml:space="preserve">RPL10 </v>
      </c>
      <c r="C286" s="7" t="e">
        <f>IF(('bg (1)'!C287)&lt;1, "1", ('bg (1)'!C287))</f>
        <v>#VALUE!</v>
      </c>
      <c r="D286" s="7" t="e">
        <f>IF(('bg (1)'!D287)&lt;1, "1", ('bg (1)'!D287))</f>
        <v>#VALUE!</v>
      </c>
      <c r="E286" s="7" t="e">
        <f>IF(('bg (1)'!E287)&lt;1, "1", ('bg (1)'!E287))</f>
        <v>#VALUE!</v>
      </c>
      <c r="F286" s="7" t="e">
        <f>IF(('bg (1)'!F287)&lt;1, "1", ('bg (1)'!F287))</f>
        <v>#VALUE!</v>
      </c>
      <c r="G286" s="7" t="e">
        <f>IF(('bg (1)'!G287)&lt;1, "1", ('bg (1)'!G287))</f>
        <v>#VALUE!</v>
      </c>
      <c r="H286" s="7" t="e">
        <f>IF(('bg (1)'!H287)&lt;1, "1", ('bg (1)'!H287))</f>
        <v>#VALUE!</v>
      </c>
      <c r="I286" s="7" t="e">
        <f>IF(('bg (1)'!I287)&lt;1, "1", ('bg (1)'!I287))</f>
        <v>#VALUE!</v>
      </c>
      <c r="J286" s="7" t="e">
        <f>IF(('bg (1)'!J287)&lt;1, "1", ('bg (1)'!J287))</f>
        <v>#VALUE!</v>
      </c>
      <c r="K286" s="7" t="e">
        <f>IF(('bg (1)'!K287)&lt;1, "1", ('bg (1)'!K287))</f>
        <v>#VALUE!</v>
      </c>
      <c r="L286" s="7" t="e">
        <f>IF(('bg (1)'!L287)&lt;1, "1", ('bg (1)'!L287))</f>
        <v>#VALUE!</v>
      </c>
      <c r="M286" s="7" t="e">
        <f>IF(('bg (1)'!M287)&lt;1, "1", ('bg (1)'!M287))</f>
        <v>#VALUE!</v>
      </c>
      <c r="N286" s="7" t="e">
        <f>IF(('bg (1)'!N287)&lt;1, "1", ('bg (1)'!N287))</f>
        <v>#VALUE!</v>
      </c>
    </row>
    <row r="287" spans="1:14" ht="16.5" customHeight="1" x14ac:dyDescent="0.2">
      <c r="A287" s="7">
        <v>282</v>
      </c>
      <c r="B287" s="8" t="str">
        <f>'bg (1)'!B288</f>
        <v xml:space="preserve">RPL10A  </v>
      </c>
      <c r="C287" s="7" t="e">
        <f>IF(('bg (1)'!C288)&lt;1, "1", ('bg (1)'!C288))</f>
        <v>#VALUE!</v>
      </c>
      <c r="D287" s="7" t="e">
        <f>IF(('bg (1)'!D288)&lt;1, "1", ('bg (1)'!D288))</f>
        <v>#VALUE!</v>
      </c>
      <c r="E287" s="7" t="e">
        <f>IF(('bg (1)'!E288)&lt;1, "1", ('bg (1)'!E288))</f>
        <v>#VALUE!</v>
      </c>
      <c r="F287" s="7" t="e">
        <f>IF(('bg (1)'!F288)&lt;1, "1", ('bg (1)'!F288))</f>
        <v>#VALUE!</v>
      </c>
      <c r="G287" s="7" t="e">
        <f>IF(('bg (1)'!G288)&lt;1, "1", ('bg (1)'!G288))</f>
        <v>#VALUE!</v>
      </c>
      <c r="H287" s="7" t="e">
        <f>IF(('bg (1)'!H288)&lt;1, "1", ('bg (1)'!H288))</f>
        <v>#VALUE!</v>
      </c>
      <c r="I287" s="7" t="e">
        <f>IF(('bg (1)'!I288)&lt;1, "1", ('bg (1)'!I288))</f>
        <v>#VALUE!</v>
      </c>
      <c r="J287" s="7" t="e">
        <f>IF(('bg (1)'!J288)&lt;1, "1", ('bg (1)'!J288))</f>
        <v>#VALUE!</v>
      </c>
      <c r="K287" s="7" t="e">
        <f>IF(('bg (1)'!K288)&lt;1, "1", ('bg (1)'!K288))</f>
        <v>#VALUE!</v>
      </c>
      <c r="L287" s="7" t="e">
        <f>IF(('bg (1)'!L288)&lt;1, "1", ('bg (1)'!L288))</f>
        <v>#VALUE!</v>
      </c>
      <c r="M287" s="7" t="e">
        <f>IF(('bg (1)'!M288)&lt;1, "1", ('bg (1)'!M288))</f>
        <v>#VALUE!</v>
      </c>
      <c r="N287" s="7" t="e">
        <f>IF(('bg (1)'!N288)&lt;1, "1", ('bg (1)'!N288))</f>
        <v>#VALUE!</v>
      </c>
    </row>
    <row r="288" spans="1:14" ht="16.5" customHeight="1" x14ac:dyDescent="0.2">
      <c r="A288" s="7">
        <v>283</v>
      </c>
      <c r="B288" s="8" t="str">
        <f>'bg (1)'!B289</f>
        <v xml:space="preserve">RPL11 </v>
      </c>
      <c r="C288" s="7" t="e">
        <f>IF(('bg (1)'!C289)&lt;1, "1", ('bg (1)'!C289))</f>
        <v>#VALUE!</v>
      </c>
      <c r="D288" s="7" t="e">
        <f>IF(('bg (1)'!D289)&lt;1, "1", ('bg (1)'!D289))</f>
        <v>#VALUE!</v>
      </c>
      <c r="E288" s="7" t="e">
        <f>IF(('bg (1)'!E289)&lt;1, "1", ('bg (1)'!E289))</f>
        <v>#VALUE!</v>
      </c>
      <c r="F288" s="7" t="e">
        <f>IF(('bg (1)'!F289)&lt;1, "1", ('bg (1)'!F289))</f>
        <v>#VALUE!</v>
      </c>
      <c r="G288" s="7" t="e">
        <f>IF(('bg (1)'!G289)&lt;1, "1", ('bg (1)'!G289))</f>
        <v>#VALUE!</v>
      </c>
      <c r="H288" s="7" t="e">
        <f>IF(('bg (1)'!H289)&lt;1, "1", ('bg (1)'!H289))</f>
        <v>#VALUE!</v>
      </c>
      <c r="I288" s="7" t="e">
        <f>IF(('bg (1)'!I289)&lt;1, "1", ('bg (1)'!I289))</f>
        <v>#VALUE!</v>
      </c>
      <c r="J288" s="7" t="e">
        <f>IF(('bg (1)'!J289)&lt;1, "1", ('bg (1)'!J289))</f>
        <v>#VALUE!</v>
      </c>
      <c r="K288" s="7" t="e">
        <f>IF(('bg (1)'!K289)&lt;1, "1", ('bg (1)'!K289))</f>
        <v>#VALUE!</v>
      </c>
      <c r="L288" s="7" t="e">
        <f>IF(('bg (1)'!L289)&lt;1, "1", ('bg (1)'!L289))</f>
        <v>#VALUE!</v>
      </c>
      <c r="M288" s="7" t="e">
        <f>IF(('bg (1)'!M289)&lt;1, "1", ('bg (1)'!M289))</f>
        <v>#VALUE!</v>
      </c>
      <c r="N288" s="7" t="e">
        <f>IF(('bg (1)'!N289)&lt;1, "1", ('bg (1)'!N289))</f>
        <v>#VALUE!</v>
      </c>
    </row>
    <row r="289" spans="1:14" ht="16.5" customHeight="1" x14ac:dyDescent="0.2">
      <c r="A289" s="7">
        <v>284</v>
      </c>
      <c r="B289" s="8" t="str">
        <f>'bg (1)'!B290</f>
        <v xml:space="preserve">RPL12 </v>
      </c>
      <c r="C289" s="7" t="e">
        <f>IF(('bg (1)'!C290)&lt;1, "1", ('bg (1)'!C290))</f>
        <v>#VALUE!</v>
      </c>
      <c r="D289" s="7" t="e">
        <f>IF(('bg (1)'!D290)&lt;1, "1", ('bg (1)'!D290))</f>
        <v>#VALUE!</v>
      </c>
      <c r="E289" s="7" t="e">
        <f>IF(('bg (1)'!E290)&lt;1, "1", ('bg (1)'!E290))</f>
        <v>#VALUE!</v>
      </c>
      <c r="F289" s="7" t="e">
        <f>IF(('bg (1)'!F290)&lt;1, "1", ('bg (1)'!F290))</f>
        <v>#VALUE!</v>
      </c>
      <c r="G289" s="7" t="e">
        <f>IF(('bg (1)'!G290)&lt;1, "1", ('bg (1)'!G290))</f>
        <v>#VALUE!</v>
      </c>
      <c r="H289" s="7" t="e">
        <f>IF(('bg (1)'!H290)&lt;1, "1", ('bg (1)'!H290))</f>
        <v>#VALUE!</v>
      </c>
      <c r="I289" s="7" t="e">
        <f>IF(('bg (1)'!I290)&lt;1, "1", ('bg (1)'!I290))</f>
        <v>#VALUE!</v>
      </c>
      <c r="J289" s="7" t="e">
        <f>IF(('bg (1)'!J290)&lt;1, "1", ('bg (1)'!J290))</f>
        <v>#VALUE!</v>
      </c>
      <c r="K289" s="7" t="e">
        <f>IF(('bg (1)'!K290)&lt;1, "1", ('bg (1)'!K290))</f>
        <v>#VALUE!</v>
      </c>
      <c r="L289" s="7" t="e">
        <f>IF(('bg (1)'!L290)&lt;1, "1", ('bg (1)'!L290))</f>
        <v>#VALUE!</v>
      </c>
      <c r="M289" s="7" t="e">
        <f>IF(('bg (1)'!M290)&lt;1, "1", ('bg (1)'!M290))</f>
        <v>#VALUE!</v>
      </c>
      <c r="N289" s="7" t="e">
        <f>IF(('bg (1)'!N290)&lt;1, "1", ('bg (1)'!N290))</f>
        <v>#VALUE!</v>
      </c>
    </row>
    <row r="290" spans="1:14" ht="16.5" customHeight="1" x14ac:dyDescent="0.2">
      <c r="A290" s="7">
        <v>285</v>
      </c>
      <c r="B290" s="8" t="str">
        <f>'bg (1)'!B291</f>
        <v xml:space="preserve">RPL14  </v>
      </c>
      <c r="C290" s="7" t="e">
        <f>IF(('bg (1)'!C291)&lt;1, "1", ('bg (1)'!C291))</f>
        <v>#VALUE!</v>
      </c>
      <c r="D290" s="7" t="e">
        <f>IF(('bg (1)'!D291)&lt;1, "1", ('bg (1)'!D291))</f>
        <v>#VALUE!</v>
      </c>
      <c r="E290" s="7" t="e">
        <f>IF(('bg (1)'!E291)&lt;1, "1", ('bg (1)'!E291))</f>
        <v>#VALUE!</v>
      </c>
      <c r="F290" s="7" t="e">
        <f>IF(('bg (1)'!F291)&lt;1, "1", ('bg (1)'!F291))</f>
        <v>#VALUE!</v>
      </c>
      <c r="G290" s="7" t="e">
        <f>IF(('bg (1)'!G291)&lt;1, "1", ('bg (1)'!G291))</f>
        <v>#VALUE!</v>
      </c>
      <c r="H290" s="7" t="e">
        <f>IF(('bg (1)'!H291)&lt;1, "1", ('bg (1)'!H291))</f>
        <v>#VALUE!</v>
      </c>
      <c r="I290" s="7" t="e">
        <f>IF(('bg (1)'!I291)&lt;1, "1", ('bg (1)'!I291))</f>
        <v>#VALUE!</v>
      </c>
      <c r="J290" s="7" t="e">
        <f>IF(('bg (1)'!J291)&lt;1, "1", ('bg (1)'!J291))</f>
        <v>#VALUE!</v>
      </c>
      <c r="K290" s="7" t="e">
        <f>IF(('bg (1)'!K291)&lt;1, "1", ('bg (1)'!K291))</f>
        <v>#VALUE!</v>
      </c>
      <c r="L290" s="7" t="e">
        <f>IF(('bg (1)'!L291)&lt;1, "1", ('bg (1)'!L291))</f>
        <v>#VALUE!</v>
      </c>
      <c r="M290" s="7" t="e">
        <f>IF(('bg (1)'!M291)&lt;1, "1", ('bg (1)'!M291))</f>
        <v>#VALUE!</v>
      </c>
      <c r="N290" s="7" t="e">
        <f>IF(('bg (1)'!N291)&lt;1, "1", ('bg (1)'!N291))</f>
        <v>#VALUE!</v>
      </c>
    </row>
    <row r="291" spans="1:14" ht="16.5" customHeight="1" x14ac:dyDescent="0.2">
      <c r="A291" s="7">
        <v>286</v>
      </c>
      <c r="B291" s="8" t="str">
        <f>'bg (1)'!B292</f>
        <v>RPL17</v>
      </c>
      <c r="C291" s="7" t="e">
        <f>IF(('bg (1)'!C292)&lt;1, "1", ('bg (1)'!C292))</f>
        <v>#VALUE!</v>
      </c>
      <c r="D291" s="7" t="e">
        <f>IF(('bg (1)'!D292)&lt;1, "1", ('bg (1)'!D292))</f>
        <v>#VALUE!</v>
      </c>
      <c r="E291" s="7" t="e">
        <f>IF(('bg (1)'!E292)&lt;1, "1", ('bg (1)'!E292))</f>
        <v>#VALUE!</v>
      </c>
      <c r="F291" s="7" t="e">
        <f>IF(('bg (1)'!F292)&lt;1, "1", ('bg (1)'!F292))</f>
        <v>#VALUE!</v>
      </c>
      <c r="G291" s="7" t="e">
        <f>IF(('bg (1)'!G292)&lt;1, "1", ('bg (1)'!G292))</f>
        <v>#VALUE!</v>
      </c>
      <c r="H291" s="7" t="e">
        <f>IF(('bg (1)'!H292)&lt;1, "1", ('bg (1)'!H292))</f>
        <v>#VALUE!</v>
      </c>
      <c r="I291" s="7" t="e">
        <f>IF(('bg (1)'!I292)&lt;1, "1", ('bg (1)'!I292))</f>
        <v>#VALUE!</v>
      </c>
      <c r="J291" s="7" t="e">
        <f>IF(('bg (1)'!J292)&lt;1, "1", ('bg (1)'!J292))</f>
        <v>#VALUE!</v>
      </c>
      <c r="K291" s="7" t="e">
        <f>IF(('bg (1)'!K292)&lt;1, "1", ('bg (1)'!K292))</f>
        <v>#VALUE!</v>
      </c>
      <c r="L291" s="7" t="e">
        <f>IF(('bg (1)'!L292)&lt;1, "1", ('bg (1)'!L292))</f>
        <v>#VALUE!</v>
      </c>
      <c r="M291" s="7" t="e">
        <f>IF(('bg (1)'!M292)&lt;1, "1", ('bg (1)'!M292))</f>
        <v>#VALUE!</v>
      </c>
      <c r="N291" s="7" t="e">
        <f>IF(('bg (1)'!N292)&lt;1, "1", ('bg (1)'!N292))</f>
        <v>#VALUE!</v>
      </c>
    </row>
    <row r="292" spans="1:14" ht="16.5" customHeight="1" x14ac:dyDescent="0.2">
      <c r="A292" s="7">
        <v>287</v>
      </c>
      <c r="B292" s="8" t="str">
        <f>'bg (1)'!B293</f>
        <v xml:space="preserve">RPL22 </v>
      </c>
      <c r="C292" s="7" t="e">
        <f>IF(('bg (1)'!C293)&lt;1, "1", ('bg (1)'!C293))</f>
        <v>#VALUE!</v>
      </c>
      <c r="D292" s="7" t="e">
        <f>IF(('bg (1)'!D293)&lt;1, "1", ('bg (1)'!D293))</f>
        <v>#VALUE!</v>
      </c>
      <c r="E292" s="7" t="e">
        <f>IF(('bg (1)'!E293)&lt;1, "1", ('bg (1)'!E293))</f>
        <v>#VALUE!</v>
      </c>
      <c r="F292" s="7" t="e">
        <f>IF(('bg (1)'!F293)&lt;1, "1", ('bg (1)'!F293))</f>
        <v>#VALUE!</v>
      </c>
      <c r="G292" s="7" t="e">
        <f>IF(('bg (1)'!G293)&lt;1, "1", ('bg (1)'!G293))</f>
        <v>#VALUE!</v>
      </c>
      <c r="H292" s="7" t="e">
        <f>IF(('bg (1)'!H293)&lt;1, "1", ('bg (1)'!H293))</f>
        <v>#VALUE!</v>
      </c>
      <c r="I292" s="7" t="e">
        <f>IF(('bg (1)'!I293)&lt;1, "1", ('bg (1)'!I293))</f>
        <v>#VALUE!</v>
      </c>
      <c r="J292" s="7" t="e">
        <f>IF(('bg (1)'!J293)&lt;1, "1", ('bg (1)'!J293))</f>
        <v>#VALUE!</v>
      </c>
      <c r="K292" s="7" t="e">
        <f>IF(('bg (1)'!K293)&lt;1, "1", ('bg (1)'!K293))</f>
        <v>#VALUE!</v>
      </c>
      <c r="L292" s="7" t="e">
        <f>IF(('bg (1)'!L293)&lt;1, "1", ('bg (1)'!L293))</f>
        <v>#VALUE!</v>
      </c>
      <c r="M292" s="7" t="e">
        <f>IF(('bg (1)'!M293)&lt;1, "1", ('bg (1)'!M293))</f>
        <v>#VALUE!</v>
      </c>
      <c r="N292" s="7" t="e">
        <f>IF(('bg (1)'!N293)&lt;1, "1", ('bg (1)'!N293))</f>
        <v>#VALUE!</v>
      </c>
    </row>
    <row r="293" spans="1:14" ht="16.5" customHeight="1" x14ac:dyDescent="0.2">
      <c r="A293" s="7">
        <v>288</v>
      </c>
      <c r="B293" s="8" t="str">
        <f>'bg (1)'!B294</f>
        <v>RPL23A</v>
      </c>
      <c r="C293" s="7" t="e">
        <f>IF(('bg (1)'!C294)&lt;1, "1", ('bg (1)'!C294))</f>
        <v>#VALUE!</v>
      </c>
      <c r="D293" s="7" t="e">
        <f>IF(('bg (1)'!D294)&lt;1, "1", ('bg (1)'!D294))</f>
        <v>#VALUE!</v>
      </c>
      <c r="E293" s="7" t="e">
        <f>IF(('bg (1)'!E294)&lt;1, "1", ('bg (1)'!E294))</f>
        <v>#VALUE!</v>
      </c>
      <c r="F293" s="7" t="e">
        <f>IF(('bg (1)'!F294)&lt;1, "1", ('bg (1)'!F294))</f>
        <v>#VALUE!</v>
      </c>
      <c r="G293" s="7" t="e">
        <f>IF(('bg (1)'!G294)&lt;1, "1", ('bg (1)'!G294))</f>
        <v>#VALUE!</v>
      </c>
      <c r="H293" s="7" t="e">
        <f>IF(('bg (1)'!H294)&lt;1, "1", ('bg (1)'!H294))</f>
        <v>#VALUE!</v>
      </c>
      <c r="I293" s="7" t="e">
        <f>IF(('bg (1)'!I294)&lt;1, "1", ('bg (1)'!I294))</f>
        <v>#VALUE!</v>
      </c>
      <c r="J293" s="7" t="e">
        <f>IF(('bg (1)'!J294)&lt;1, "1", ('bg (1)'!J294))</f>
        <v>#VALUE!</v>
      </c>
      <c r="K293" s="7" t="e">
        <f>IF(('bg (1)'!K294)&lt;1, "1", ('bg (1)'!K294))</f>
        <v>#VALUE!</v>
      </c>
      <c r="L293" s="7" t="e">
        <f>IF(('bg (1)'!L294)&lt;1, "1", ('bg (1)'!L294))</f>
        <v>#VALUE!</v>
      </c>
      <c r="M293" s="7" t="e">
        <f>IF(('bg (1)'!M294)&lt;1, "1", ('bg (1)'!M294))</f>
        <v>#VALUE!</v>
      </c>
      <c r="N293" s="7" t="e">
        <f>IF(('bg (1)'!N294)&lt;1, "1", ('bg (1)'!N294))</f>
        <v>#VALUE!</v>
      </c>
    </row>
    <row r="294" spans="1:14" ht="16.5" customHeight="1" x14ac:dyDescent="0.2">
      <c r="A294" s="7">
        <v>289</v>
      </c>
      <c r="B294" s="8" t="str">
        <f>'bg (1)'!B295</f>
        <v>RPL3</v>
      </c>
      <c r="C294" s="7" t="e">
        <f>IF(('bg (1)'!C295)&lt;1, "1", ('bg (1)'!C295))</f>
        <v>#VALUE!</v>
      </c>
      <c r="D294" s="7" t="e">
        <f>IF(('bg (1)'!D295)&lt;1, "1", ('bg (1)'!D295))</f>
        <v>#VALUE!</v>
      </c>
      <c r="E294" s="7" t="e">
        <f>IF(('bg (1)'!E295)&lt;1, "1", ('bg (1)'!E295))</f>
        <v>#VALUE!</v>
      </c>
      <c r="F294" s="7" t="e">
        <f>IF(('bg (1)'!F295)&lt;1, "1", ('bg (1)'!F295))</f>
        <v>#VALUE!</v>
      </c>
      <c r="G294" s="7" t="e">
        <f>IF(('bg (1)'!G295)&lt;1, "1", ('bg (1)'!G295))</f>
        <v>#VALUE!</v>
      </c>
      <c r="H294" s="7" t="e">
        <f>IF(('bg (1)'!H295)&lt;1, "1", ('bg (1)'!H295))</f>
        <v>#VALUE!</v>
      </c>
      <c r="I294" s="7" t="e">
        <f>IF(('bg (1)'!I295)&lt;1, "1", ('bg (1)'!I295))</f>
        <v>#VALUE!</v>
      </c>
      <c r="J294" s="7" t="e">
        <f>IF(('bg (1)'!J295)&lt;1, "1", ('bg (1)'!J295))</f>
        <v>#VALUE!</v>
      </c>
      <c r="K294" s="7" t="e">
        <f>IF(('bg (1)'!K295)&lt;1, "1", ('bg (1)'!K295))</f>
        <v>#VALUE!</v>
      </c>
      <c r="L294" s="7" t="e">
        <f>IF(('bg (1)'!L295)&lt;1, "1", ('bg (1)'!L295))</f>
        <v>#VALUE!</v>
      </c>
      <c r="M294" s="7" t="e">
        <f>IF(('bg (1)'!M295)&lt;1, "1", ('bg (1)'!M295))</f>
        <v>#VALUE!</v>
      </c>
      <c r="N294" s="7" t="e">
        <f>IF(('bg (1)'!N295)&lt;1, "1", ('bg (1)'!N295))</f>
        <v>#VALUE!</v>
      </c>
    </row>
    <row r="295" spans="1:14" ht="16.5" customHeight="1" x14ac:dyDescent="0.2">
      <c r="A295" s="7">
        <v>290</v>
      </c>
      <c r="B295" s="8" t="str">
        <f>'bg (1)'!B296</f>
        <v xml:space="preserve">RPL32 </v>
      </c>
      <c r="C295" s="7" t="e">
        <f>IF(('bg (1)'!C296)&lt;1, "1", ('bg (1)'!C296))</f>
        <v>#VALUE!</v>
      </c>
      <c r="D295" s="7" t="e">
        <f>IF(('bg (1)'!D296)&lt;1, "1", ('bg (1)'!D296))</f>
        <v>#VALUE!</v>
      </c>
      <c r="E295" s="7" t="e">
        <f>IF(('bg (1)'!E296)&lt;1, "1", ('bg (1)'!E296))</f>
        <v>#VALUE!</v>
      </c>
      <c r="F295" s="7" t="e">
        <f>IF(('bg (1)'!F296)&lt;1, "1", ('bg (1)'!F296))</f>
        <v>#VALUE!</v>
      </c>
      <c r="G295" s="7" t="e">
        <f>IF(('bg (1)'!G296)&lt;1, "1", ('bg (1)'!G296))</f>
        <v>#VALUE!</v>
      </c>
      <c r="H295" s="7" t="e">
        <f>IF(('bg (1)'!H296)&lt;1, "1", ('bg (1)'!H296))</f>
        <v>#VALUE!</v>
      </c>
      <c r="I295" s="7" t="e">
        <f>IF(('bg (1)'!I296)&lt;1, "1", ('bg (1)'!I296))</f>
        <v>#VALUE!</v>
      </c>
      <c r="J295" s="7" t="e">
        <f>IF(('bg (1)'!J296)&lt;1, "1", ('bg (1)'!J296))</f>
        <v>#VALUE!</v>
      </c>
      <c r="K295" s="7" t="e">
        <f>IF(('bg (1)'!K296)&lt;1, "1", ('bg (1)'!K296))</f>
        <v>#VALUE!</v>
      </c>
      <c r="L295" s="7" t="e">
        <f>IF(('bg (1)'!L296)&lt;1, "1", ('bg (1)'!L296))</f>
        <v>#VALUE!</v>
      </c>
      <c r="M295" s="7" t="e">
        <f>IF(('bg (1)'!M296)&lt;1, "1", ('bg (1)'!M296))</f>
        <v>#VALUE!</v>
      </c>
      <c r="N295" s="7" t="e">
        <f>IF(('bg (1)'!N296)&lt;1, "1", ('bg (1)'!N296))</f>
        <v>#VALUE!</v>
      </c>
    </row>
    <row r="296" spans="1:14" ht="16.5" customHeight="1" x14ac:dyDescent="0.2">
      <c r="A296" s="7">
        <v>291</v>
      </c>
      <c r="B296" s="8" t="str">
        <f>'bg (1)'!B297</f>
        <v xml:space="preserve">RPL4 </v>
      </c>
      <c r="C296" s="7" t="e">
        <f>IF(('bg (1)'!C297)&lt;1, "1", ('bg (1)'!C297))</f>
        <v>#VALUE!</v>
      </c>
      <c r="D296" s="7" t="e">
        <f>IF(('bg (1)'!D297)&lt;1, "1", ('bg (1)'!D297))</f>
        <v>#VALUE!</v>
      </c>
      <c r="E296" s="7" t="e">
        <f>IF(('bg (1)'!E297)&lt;1, "1", ('bg (1)'!E297))</f>
        <v>#VALUE!</v>
      </c>
      <c r="F296" s="7" t="e">
        <f>IF(('bg (1)'!F297)&lt;1, "1", ('bg (1)'!F297))</f>
        <v>#VALUE!</v>
      </c>
      <c r="G296" s="7" t="e">
        <f>IF(('bg (1)'!G297)&lt;1, "1", ('bg (1)'!G297))</f>
        <v>#VALUE!</v>
      </c>
      <c r="H296" s="7" t="e">
        <f>IF(('bg (1)'!H297)&lt;1, "1", ('bg (1)'!H297))</f>
        <v>#VALUE!</v>
      </c>
      <c r="I296" s="7" t="e">
        <f>IF(('bg (1)'!I297)&lt;1, "1", ('bg (1)'!I297))</f>
        <v>#VALUE!</v>
      </c>
      <c r="J296" s="7" t="e">
        <f>IF(('bg (1)'!J297)&lt;1, "1", ('bg (1)'!J297))</f>
        <v>#VALUE!</v>
      </c>
      <c r="K296" s="7" t="e">
        <f>IF(('bg (1)'!K297)&lt;1, "1", ('bg (1)'!K297))</f>
        <v>#VALUE!</v>
      </c>
      <c r="L296" s="7" t="e">
        <f>IF(('bg (1)'!L297)&lt;1, "1", ('bg (1)'!L297))</f>
        <v>#VALUE!</v>
      </c>
      <c r="M296" s="7" t="e">
        <f>IF(('bg (1)'!M297)&lt;1, "1", ('bg (1)'!M297))</f>
        <v>#VALUE!</v>
      </c>
      <c r="N296" s="7" t="e">
        <f>IF(('bg (1)'!N297)&lt;1, "1", ('bg (1)'!N297))</f>
        <v>#VALUE!</v>
      </c>
    </row>
    <row r="297" spans="1:14" ht="16.5" customHeight="1" x14ac:dyDescent="0.2">
      <c r="A297" s="7">
        <v>292</v>
      </c>
      <c r="B297" s="8" t="str">
        <f>'bg (1)'!B298</f>
        <v>RPS10</v>
      </c>
      <c r="C297" s="7" t="e">
        <f>IF(('bg (1)'!C298)&lt;1, "1", ('bg (1)'!C298))</f>
        <v>#VALUE!</v>
      </c>
      <c r="D297" s="7" t="e">
        <f>IF(('bg (1)'!D298)&lt;1, "1", ('bg (1)'!D298))</f>
        <v>#VALUE!</v>
      </c>
      <c r="E297" s="7" t="e">
        <f>IF(('bg (1)'!E298)&lt;1, "1", ('bg (1)'!E298))</f>
        <v>#VALUE!</v>
      </c>
      <c r="F297" s="7" t="e">
        <f>IF(('bg (1)'!F298)&lt;1, "1", ('bg (1)'!F298))</f>
        <v>#VALUE!</v>
      </c>
      <c r="G297" s="7" t="e">
        <f>IF(('bg (1)'!G298)&lt;1, "1", ('bg (1)'!G298))</f>
        <v>#VALUE!</v>
      </c>
      <c r="H297" s="7" t="e">
        <f>IF(('bg (1)'!H298)&lt;1, "1", ('bg (1)'!H298))</f>
        <v>#VALUE!</v>
      </c>
      <c r="I297" s="7" t="e">
        <f>IF(('bg (1)'!I298)&lt;1, "1", ('bg (1)'!I298))</f>
        <v>#VALUE!</v>
      </c>
      <c r="J297" s="7" t="e">
        <f>IF(('bg (1)'!J298)&lt;1, "1", ('bg (1)'!J298))</f>
        <v>#VALUE!</v>
      </c>
      <c r="K297" s="7" t="e">
        <f>IF(('bg (1)'!K298)&lt;1, "1", ('bg (1)'!K298))</f>
        <v>#VALUE!</v>
      </c>
      <c r="L297" s="7" t="e">
        <f>IF(('bg (1)'!L298)&lt;1, "1", ('bg (1)'!L298))</f>
        <v>#VALUE!</v>
      </c>
      <c r="M297" s="7" t="e">
        <f>IF(('bg (1)'!M298)&lt;1, "1", ('bg (1)'!M298))</f>
        <v>#VALUE!</v>
      </c>
      <c r="N297" s="7" t="e">
        <f>IF(('bg (1)'!N298)&lt;1, "1", ('bg (1)'!N298))</f>
        <v>#VALUE!</v>
      </c>
    </row>
    <row r="298" spans="1:14" ht="16.5" customHeight="1" x14ac:dyDescent="0.2">
      <c r="A298" s="7">
        <v>293</v>
      </c>
      <c r="B298" s="8" t="str">
        <f>'bg (1)'!B299</f>
        <v>RPS11</v>
      </c>
      <c r="C298" s="7" t="e">
        <f>IF(('bg (1)'!C299)&lt;1, "1", ('bg (1)'!C299))</f>
        <v>#VALUE!</v>
      </c>
      <c r="D298" s="7" t="e">
        <f>IF(('bg (1)'!D299)&lt;1, "1", ('bg (1)'!D299))</f>
        <v>#VALUE!</v>
      </c>
      <c r="E298" s="7" t="e">
        <f>IF(('bg (1)'!E299)&lt;1, "1", ('bg (1)'!E299))</f>
        <v>#VALUE!</v>
      </c>
      <c r="F298" s="7" t="e">
        <f>IF(('bg (1)'!F299)&lt;1, "1", ('bg (1)'!F299))</f>
        <v>#VALUE!</v>
      </c>
      <c r="G298" s="7" t="e">
        <f>IF(('bg (1)'!G299)&lt;1, "1", ('bg (1)'!G299))</f>
        <v>#VALUE!</v>
      </c>
      <c r="H298" s="7" t="e">
        <f>IF(('bg (1)'!H299)&lt;1, "1", ('bg (1)'!H299))</f>
        <v>#VALUE!</v>
      </c>
      <c r="I298" s="7" t="e">
        <f>IF(('bg (1)'!I299)&lt;1, "1", ('bg (1)'!I299))</f>
        <v>#VALUE!</v>
      </c>
      <c r="J298" s="7" t="e">
        <f>IF(('bg (1)'!J299)&lt;1, "1", ('bg (1)'!J299))</f>
        <v>#VALUE!</v>
      </c>
      <c r="K298" s="7" t="e">
        <f>IF(('bg (1)'!K299)&lt;1, "1", ('bg (1)'!K299))</f>
        <v>#VALUE!</v>
      </c>
      <c r="L298" s="7" t="e">
        <f>IF(('bg (1)'!L299)&lt;1, "1", ('bg (1)'!L299))</f>
        <v>#VALUE!</v>
      </c>
      <c r="M298" s="7" t="e">
        <f>IF(('bg (1)'!M299)&lt;1, "1", ('bg (1)'!M299))</f>
        <v>#VALUE!</v>
      </c>
      <c r="N298" s="7" t="e">
        <f>IF(('bg (1)'!N299)&lt;1, "1", ('bg (1)'!N299))</f>
        <v>#VALUE!</v>
      </c>
    </row>
    <row r="299" spans="1:14" ht="16.5" customHeight="1" x14ac:dyDescent="0.2">
      <c r="A299" s="7">
        <v>294</v>
      </c>
      <c r="B299" s="8" t="str">
        <f>'bg (1)'!B300</f>
        <v>RPS12</v>
      </c>
      <c r="C299" s="7" t="e">
        <f>IF(('bg (1)'!C300)&lt;1, "1", ('bg (1)'!C300))</f>
        <v>#VALUE!</v>
      </c>
      <c r="D299" s="7" t="e">
        <f>IF(('bg (1)'!D300)&lt;1, "1", ('bg (1)'!D300))</f>
        <v>#VALUE!</v>
      </c>
      <c r="E299" s="7" t="e">
        <f>IF(('bg (1)'!E300)&lt;1, "1", ('bg (1)'!E300))</f>
        <v>#VALUE!</v>
      </c>
      <c r="F299" s="7" t="e">
        <f>IF(('bg (1)'!F300)&lt;1, "1", ('bg (1)'!F300))</f>
        <v>#VALUE!</v>
      </c>
      <c r="G299" s="7" t="e">
        <f>IF(('bg (1)'!G300)&lt;1, "1", ('bg (1)'!G300))</f>
        <v>#VALUE!</v>
      </c>
      <c r="H299" s="7" t="e">
        <f>IF(('bg (1)'!H300)&lt;1, "1", ('bg (1)'!H300))</f>
        <v>#VALUE!</v>
      </c>
      <c r="I299" s="7" t="e">
        <f>IF(('bg (1)'!I300)&lt;1, "1", ('bg (1)'!I300))</f>
        <v>#VALUE!</v>
      </c>
      <c r="J299" s="7" t="e">
        <f>IF(('bg (1)'!J300)&lt;1, "1", ('bg (1)'!J300))</f>
        <v>#VALUE!</v>
      </c>
      <c r="K299" s="7" t="e">
        <f>IF(('bg (1)'!K300)&lt;1, "1", ('bg (1)'!K300))</f>
        <v>#VALUE!</v>
      </c>
      <c r="L299" s="7" t="e">
        <f>IF(('bg (1)'!L300)&lt;1, "1", ('bg (1)'!L300))</f>
        <v>#VALUE!</v>
      </c>
      <c r="M299" s="7" t="e">
        <f>IF(('bg (1)'!M300)&lt;1, "1", ('bg (1)'!M300))</f>
        <v>#VALUE!</v>
      </c>
      <c r="N299" s="7" t="e">
        <f>IF(('bg (1)'!N300)&lt;1, "1", ('bg (1)'!N300))</f>
        <v>#VALUE!</v>
      </c>
    </row>
    <row r="300" spans="1:14" ht="16.5" customHeight="1" x14ac:dyDescent="0.2">
      <c r="A300" s="7">
        <v>295</v>
      </c>
      <c r="B300" s="8" t="str">
        <f>'bg (1)'!B301</f>
        <v>RPS13</v>
      </c>
      <c r="C300" s="7" t="e">
        <f>IF(('bg (1)'!C301)&lt;1, "1", ('bg (1)'!C301))</f>
        <v>#VALUE!</v>
      </c>
      <c r="D300" s="7" t="e">
        <f>IF(('bg (1)'!D301)&lt;1, "1", ('bg (1)'!D301))</f>
        <v>#VALUE!</v>
      </c>
      <c r="E300" s="7" t="e">
        <f>IF(('bg (1)'!E301)&lt;1, "1", ('bg (1)'!E301))</f>
        <v>#VALUE!</v>
      </c>
      <c r="F300" s="7" t="e">
        <f>IF(('bg (1)'!F301)&lt;1, "1", ('bg (1)'!F301))</f>
        <v>#VALUE!</v>
      </c>
      <c r="G300" s="7" t="e">
        <f>IF(('bg (1)'!G301)&lt;1, "1", ('bg (1)'!G301))</f>
        <v>#VALUE!</v>
      </c>
      <c r="H300" s="7" t="e">
        <f>IF(('bg (1)'!H301)&lt;1, "1", ('bg (1)'!H301))</f>
        <v>#VALUE!</v>
      </c>
      <c r="I300" s="7" t="e">
        <f>IF(('bg (1)'!I301)&lt;1, "1", ('bg (1)'!I301))</f>
        <v>#VALUE!</v>
      </c>
      <c r="J300" s="7" t="e">
        <f>IF(('bg (1)'!J301)&lt;1, "1", ('bg (1)'!J301))</f>
        <v>#VALUE!</v>
      </c>
      <c r="K300" s="7" t="e">
        <f>IF(('bg (1)'!K301)&lt;1, "1", ('bg (1)'!K301))</f>
        <v>#VALUE!</v>
      </c>
      <c r="L300" s="7" t="e">
        <f>IF(('bg (1)'!L301)&lt;1, "1", ('bg (1)'!L301))</f>
        <v>#VALUE!</v>
      </c>
      <c r="M300" s="7" t="e">
        <f>IF(('bg (1)'!M301)&lt;1, "1", ('bg (1)'!M301))</f>
        <v>#VALUE!</v>
      </c>
      <c r="N300" s="7" t="e">
        <f>IF(('bg (1)'!N301)&lt;1, "1", ('bg (1)'!N301))</f>
        <v>#VALUE!</v>
      </c>
    </row>
    <row r="301" spans="1:14" ht="16.5" customHeight="1" x14ac:dyDescent="0.2">
      <c r="A301" s="7">
        <v>296</v>
      </c>
      <c r="B301" s="8" t="str">
        <f>'bg (1)'!B302</f>
        <v>RPS14</v>
      </c>
      <c r="C301" s="7" t="e">
        <f>IF(('bg (1)'!C302)&lt;1, "1", ('bg (1)'!C302))</f>
        <v>#VALUE!</v>
      </c>
      <c r="D301" s="7" t="e">
        <f>IF(('bg (1)'!D302)&lt;1, "1", ('bg (1)'!D302))</f>
        <v>#VALUE!</v>
      </c>
      <c r="E301" s="7" t="e">
        <f>IF(('bg (1)'!E302)&lt;1, "1", ('bg (1)'!E302))</f>
        <v>#VALUE!</v>
      </c>
      <c r="F301" s="7" t="e">
        <f>IF(('bg (1)'!F302)&lt;1, "1", ('bg (1)'!F302))</f>
        <v>#VALUE!</v>
      </c>
      <c r="G301" s="7" t="e">
        <f>IF(('bg (1)'!G302)&lt;1, "1", ('bg (1)'!G302))</f>
        <v>#VALUE!</v>
      </c>
      <c r="H301" s="7" t="e">
        <f>IF(('bg (1)'!H302)&lt;1, "1", ('bg (1)'!H302))</f>
        <v>#VALUE!</v>
      </c>
      <c r="I301" s="7" t="e">
        <f>IF(('bg (1)'!I302)&lt;1, "1", ('bg (1)'!I302))</f>
        <v>#VALUE!</v>
      </c>
      <c r="J301" s="7" t="e">
        <f>IF(('bg (1)'!J302)&lt;1, "1", ('bg (1)'!J302))</f>
        <v>#VALUE!</v>
      </c>
      <c r="K301" s="7" t="e">
        <f>IF(('bg (1)'!K302)&lt;1, "1", ('bg (1)'!K302))</f>
        <v>#VALUE!</v>
      </c>
      <c r="L301" s="7" t="e">
        <f>IF(('bg (1)'!L302)&lt;1, "1", ('bg (1)'!L302))</f>
        <v>#VALUE!</v>
      </c>
      <c r="M301" s="7" t="e">
        <f>IF(('bg (1)'!M302)&lt;1, "1", ('bg (1)'!M302))</f>
        <v>#VALUE!</v>
      </c>
      <c r="N301" s="7" t="e">
        <f>IF(('bg (1)'!N302)&lt;1, "1", ('bg (1)'!N302))</f>
        <v>#VALUE!</v>
      </c>
    </row>
    <row r="302" spans="1:14" ht="16.5" customHeight="1" x14ac:dyDescent="0.2">
      <c r="A302" s="7">
        <v>297</v>
      </c>
      <c r="B302" s="8" t="str">
        <f>'bg (1)'!B303</f>
        <v>RPS15A</v>
      </c>
      <c r="C302" s="7" t="e">
        <f>IF(('bg (1)'!C303)&lt;1, "1", ('bg (1)'!C303))</f>
        <v>#VALUE!</v>
      </c>
      <c r="D302" s="7" t="e">
        <f>IF(('bg (1)'!D303)&lt;1, "1", ('bg (1)'!D303))</f>
        <v>#VALUE!</v>
      </c>
      <c r="E302" s="7" t="e">
        <f>IF(('bg (1)'!E303)&lt;1, "1", ('bg (1)'!E303))</f>
        <v>#VALUE!</v>
      </c>
      <c r="F302" s="7" t="e">
        <f>IF(('bg (1)'!F303)&lt;1, "1", ('bg (1)'!F303))</f>
        <v>#VALUE!</v>
      </c>
      <c r="G302" s="7" t="e">
        <f>IF(('bg (1)'!G303)&lt;1, "1", ('bg (1)'!G303))</f>
        <v>#VALUE!</v>
      </c>
      <c r="H302" s="7" t="e">
        <f>IF(('bg (1)'!H303)&lt;1, "1", ('bg (1)'!H303))</f>
        <v>#VALUE!</v>
      </c>
      <c r="I302" s="7" t="e">
        <f>IF(('bg (1)'!I303)&lt;1, "1", ('bg (1)'!I303))</f>
        <v>#VALUE!</v>
      </c>
      <c r="J302" s="7" t="e">
        <f>IF(('bg (1)'!J303)&lt;1, "1", ('bg (1)'!J303))</f>
        <v>#VALUE!</v>
      </c>
      <c r="K302" s="7" t="e">
        <f>IF(('bg (1)'!K303)&lt;1, "1", ('bg (1)'!K303))</f>
        <v>#VALUE!</v>
      </c>
      <c r="L302" s="7" t="e">
        <f>IF(('bg (1)'!L303)&lt;1, "1", ('bg (1)'!L303))</f>
        <v>#VALUE!</v>
      </c>
      <c r="M302" s="7" t="e">
        <f>IF(('bg (1)'!M303)&lt;1, "1", ('bg (1)'!M303))</f>
        <v>#VALUE!</v>
      </c>
      <c r="N302" s="7" t="e">
        <f>IF(('bg (1)'!N303)&lt;1, "1", ('bg (1)'!N303))</f>
        <v>#VALUE!</v>
      </c>
    </row>
    <row r="303" spans="1:14" ht="16.5" customHeight="1" x14ac:dyDescent="0.2">
      <c r="A303" s="7">
        <v>298</v>
      </c>
      <c r="B303" s="8" t="str">
        <f>'bg (1)'!B304</f>
        <v>RPS16</v>
      </c>
      <c r="C303" s="7" t="e">
        <f>IF(('bg (1)'!C304)&lt;1, "1", ('bg (1)'!C304))</f>
        <v>#VALUE!</v>
      </c>
      <c r="D303" s="7" t="e">
        <f>IF(('bg (1)'!D304)&lt;1, "1", ('bg (1)'!D304))</f>
        <v>#VALUE!</v>
      </c>
      <c r="E303" s="7" t="e">
        <f>IF(('bg (1)'!E304)&lt;1, "1", ('bg (1)'!E304))</f>
        <v>#VALUE!</v>
      </c>
      <c r="F303" s="7" t="e">
        <f>IF(('bg (1)'!F304)&lt;1, "1", ('bg (1)'!F304))</f>
        <v>#VALUE!</v>
      </c>
      <c r="G303" s="7" t="e">
        <f>IF(('bg (1)'!G304)&lt;1, "1", ('bg (1)'!G304))</f>
        <v>#VALUE!</v>
      </c>
      <c r="H303" s="7" t="e">
        <f>IF(('bg (1)'!H304)&lt;1, "1", ('bg (1)'!H304))</f>
        <v>#VALUE!</v>
      </c>
      <c r="I303" s="7" t="e">
        <f>IF(('bg (1)'!I304)&lt;1, "1", ('bg (1)'!I304))</f>
        <v>#VALUE!</v>
      </c>
      <c r="J303" s="7" t="e">
        <f>IF(('bg (1)'!J304)&lt;1, "1", ('bg (1)'!J304))</f>
        <v>#VALUE!</v>
      </c>
      <c r="K303" s="7" t="e">
        <f>IF(('bg (1)'!K304)&lt;1, "1", ('bg (1)'!K304))</f>
        <v>#VALUE!</v>
      </c>
      <c r="L303" s="7" t="e">
        <f>IF(('bg (1)'!L304)&lt;1, "1", ('bg (1)'!L304))</f>
        <v>#VALUE!</v>
      </c>
      <c r="M303" s="7" t="e">
        <f>IF(('bg (1)'!M304)&lt;1, "1", ('bg (1)'!M304))</f>
        <v>#VALUE!</v>
      </c>
      <c r="N303" s="7" t="e">
        <f>IF(('bg (1)'!N304)&lt;1, "1", ('bg (1)'!N304))</f>
        <v>#VALUE!</v>
      </c>
    </row>
    <row r="304" spans="1:14" ht="16.5" customHeight="1" x14ac:dyDescent="0.2">
      <c r="A304" s="7">
        <v>299</v>
      </c>
      <c r="B304" s="8" t="str">
        <f>'bg (1)'!B305</f>
        <v>RPS18</v>
      </c>
      <c r="C304" s="7" t="e">
        <f>IF(('bg (1)'!C305)&lt;1, "1", ('bg (1)'!C305))</f>
        <v>#VALUE!</v>
      </c>
      <c r="D304" s="7" t="e">
        <f>IF(('bg (1)'!D305)&lt;1, "1", ('bg (1)'!D305))</f>
        <v>#VALUE!</v>
      </c>
      <c r="E304" s="7" t="e">
        <f>IF(('bg (1)'!E305)&lt;1, "1", ('bg (1)'!E305))</f>
        <v>#VALUE!</v>
      </c>
      <c r="F304" s="7" t="e">
        <f>IF(('bg (1)'!F305)&lt;1, "1", ('bg (1)'!F305))</f>
        <v>#VALUE!</v>
      </c>
      <c r="G304" s="7" t="e">
        <f>IF(('bg (1)'!G305)&lt;1, "1", ('bg (1)'!G305))</f>
        <v>#VALUE!</v>
      </c>
      <c r="H304" s="7" t="e">
        <f>IF(('bg (1)'!H305)&lt;1, "1", ('bg (1)'!H305))</f>
        <v>#VALUE!</v>
      </c>
      <c r="I304" s="7" t="e">
        <f>IF(('bg (1)'!I305)&lt;1, "1", ('bg (1)'!I305))</f>
        <v>#VALUE!</v>
      </c>
      <c r="J304" s="7" t="e">
        <f>IF(('bg (1)'!J305)&lt;1, "1", ('bg (1)'!J305))</f>
        <v>#VALUE!</v>
      </c>
      <c r="K304" s="7" t="e">
        <f>IF(('bg (1)'!K305)&lt;1, "1", ('bg (1)'!K305))</f>
        <v>#VALUE!</v>
      </c>
      <c r="L304" s="7" t="e">
        <f>IF(('bg (1)'!L305)&lt;1, "1", ('bg (1)'!L305))</f>
        <v>#VALUE!</v>
      </c>
      <c r="M304" s="7" t="e">
        <f>IF(('bg (1)'!M305)&lt;1, "1", ('bg (1)'!M305))</f>
        <v>#VALUE!</v>
      </c>
      <c r="N304" s="7" t="e">
        <f>IF(('bg (1)'!N305)&lt;1, "1", ('bg (1)'!N305))</f>
        <v>#VALUE!</v>
      </c>
    </row>
    <row r="305" spans="1:14" ht="16.5" customHeight="1" x14ac:dyDescent="0.2">
      <c r="A305" s="7">
        <v>300</v>
      </c>
      <c r="B305" s="8" t="str">
        <f>'bg (1)'!B306</f>
        <v xml:space="preserve">RPS19 </v>
      </c>
      <c r="C305" s="7" t="e">
        <f>IF(('bg (1)'!C306)&lt;1, "1", ('bg (1)'!C306))</f>
        <v>#VALUE!</v>
      </c>
      <c r="D305" s="7" t="e">
        <f>IF(('bg (1)'!D306)&lt;1, "1", ('bg (1)'!D306))</f>
        <v>#VALUE!</v>
      </c>
      <c r="E305" s="7" t="e">
        <f>IF(('bg (1)'!E306)&lt;1, "1", ('bg (1)'!E306))</f>
        <v>#VALUE!</v>
      </c>
      <c r="F305" s="7" t="e">
        <f>IF(('bg (1)'!F306)&lt;1, "1", ('bg (1)'!F306))</f>
        <v>#VALUE!</v>
      </c>
      <c r="G305" s="7" t="e">
        <f>IF(('bg (1)'!G306)&lt;1, "1", ('bg (1)'!G306))</f>
        <v>#VALUE!</v>
      </c>
      <c r="H305" s="7" t="e">
        <f>IF(('bg (1)'!H306)&lt;1, "1", ('bg (1)'!H306))</f>
        <v>#VALUE!</v>
      </c>
      <c r="I305" s="7" t="e">
        <f>IF(('bg (1)'!I306)&lt;1, "1", ('bg (1)'!I306))</f>
        <v>#VALUE!</v>
      </c>
      <c r="J305" s="7" t="e">
        <f>IF(('bg (1)'!J306)&lt;1, "1", ('bg (1)'!J306))</f>
        <v>#VALUE!</v>
      </c>
      <c r="K305" s="7" t="e">
        <f>IF(('bg (1)'!K306)&lt;1, "1", ('bg (1)'!K306))</f>
        <v>#VALUE!</v>
      </c>
      <c r="L305" s="7" t="e">
        <f>IF(('bg (1)'!L306)&lt;1, "1", ('bg (1)'!L306))</f>
        <v>#VALUE!</v>
      </c>
      <c r="M305" s="7" t="e">
        <f>IF(('bg (1)'!M306)&lt;1, "1", ('bg (1)'!M306))</f>
        <v>#VALUE!</v>
      </c>
      <c r="N305" s="7" t="e">
        <f>IF(('bg (1)'!N306)&lt;1, "1", ('bg (1)'!N306))</f>
        <v>#VALUE!</v>
      </c>
    </row>
    <row r="306" spans="1:14" ht="16.5" customHeight="1" x14ac:dyDescent="0.2">
      <c r="A306" s="7">
        <v>301</v>
      </c>
      <c r="B306" s="8" t="str">
        <f>'bg (1)'!B307</f>
        <v xml:space="preserve">RPS2 </v>
      </c>
      <c r="C306" s="7" t="e">
        <f>IF(('bg (1)'!C307)&lt;1, "1", ('bg (1)'!C307))</f>
        <v>#VALUE!</v>
      </c>
      <c r="D306" s="7" t="e">
        <f>IF(('bg (1)'!D307)&lt;1, "1", ('bg (1)'!D307))</f>
        <v>#VALUE!</v>
      </c>
      <c r="E306" s="7" t="e">
        <f>IF(('bg (1)'!E307)&lt;1, "1", ('bg (1)'!E307))</f>
        <v>#VALUE!</v>
      </c>
      <c r="F306" s="7" t="e">
        <f>IF(('bg (1)'!F307)&lt;1, "1", ('bg (1)'!F307))</f>
        <v>#VALUE!</v>
      </c>
      <c r="G306" s="7" t="e">
        <f>IF(('bg (1)'!G307)&lt;1, "1", ('bg (1)'!G307))</f>
        <v>#VALUE!</v>
      </c>
      <c r="H306" s="7" t="e">
        <f>IF(('bg (1)'!H307)&lt;1, "1", ('bg (1)'!H307))</f>
        <v>#VALUE!</v>
      </c>
      <c r="I306" s="7" t="e">
        <f>IF(('bg (1)'!I307)&lt;1, "1", ('bg (1)'!I307))</f>
        <v>#VALUE!</v>
      </c>
      <c r="J306" s="7" t="e">
        <f>IF(('bg (1)'!J307)&lt;1, "1", ('bg (1)'!J307))</f>
        <v>#VALUE!</v>
      </c>
      <c r="K306" s="7" t="e">
        <f>IF(('bg (1)'!K307)&lt;1, "1", ('bg (1)'!K307))</f>
        <v>#VALUE!</v>
      </c>
      <c r="L306" s="7" t="e">
        <f>IF(('bg (1)'!L307)&lt;1, "1", ('bg (1)'!L307))</f>
        <v>#VALUE!</v>
      </c>
      <c r="M306" s="7" t="e">
        <f>IF(('bg (1)'!M307)&lt;1, "1", ('bg (1)'!M307))</f>
        <v>#VALUE!</v>
      </c>
      <c r="N306" s="7" t="e">
        <f>IF(('bg (1)'!N307)&lt;1, "1", ('bg (1)'!N307))</f>
        <v>#VALUE!</v>
      </c>
    </row>
    <row r="307" spans="1:14" ht="16.5" customHeight="1" x14ac:dyDescent="0.2">
      <c r="A307" s="7">
        <v>302</v>
      </c>
      <c r="B307" s="8" t="str">
        <f>'bg (1)'!B308</f>
        <v xml:space="preserve">RPS20  </v>
      </c>
      <c r="C307" s="7" t="e">
        <f>IF(('bg (1)'!C308)&lt;1, "1", ('bg (1)'!C308))</f>
        <v>#VALUE!</v>
      </c>
      <c r="D307" s="7" t="e">
        <f>IF(('bg (1)'!D308)&lt;1, "1", ('bg (1)'!D308))</f>
        <v>#VALUE!</v>
      </c>
      <c r="E307" s="7" t="e">
        <f>IF(('bg (1)'!E308)&lt;1, "1", ('bg (1)'!E308))</f>
        <v>#VALUE!</v>
      </c>
      <c r="F307" s="7" t="e">
        <f>IF(('bg (1)'!F308)&lt;1, "1", ('bg (1)'!F308))</f>
        <v>#VALUE!</v>
      </c>
      <c r="G307" s="7" t="e">
        <f>IF(('bg (1)'!G308)&lt;1, "1", ('bg (1)'!G308))</f>
        <v>#VALUE!</v>
      </c>
      <c r="H307" s="7" t="e">
        <f>IF(('bg (1)'!H308)&lt;1, "1", ('bg (1)'!H308))</f>
        <v>#VALUE!</v>
      </c>
      <c r="I307" s="7" t="e">
        <f>IF(('bg (1)'!I308)&lt;1, "1", ('bg (1)'!I308))</f>
        <v>#VALUE!</v>
      </c>
      <c r="J307" s="7" t="e">
        <f>IF(('bg (1)'!J308)&lt;1, "1", ('bg (1)'!J308))</f>
        <v>#VALUE!</v>
      </c>
      <c r="K307" s="7" t="e">
        <f>IF(('bg (1)'!K308)&lt;1, "1", ('bg (1)'!K308))</f>
        <v>#VALUE!</v>
      </c>
      <c r="L307" s="7" t="e">
        <f>IF(('bg (1)'!L308)&lt;1, "1", ('bg (1)'!L308))</f>
        <v>#VALUE!</v>
      </c>
      <c r="M307" s="7" t="e">
        <f>IF(('bg (1)'!M308)&lt;1, "1", ('bg (1)'!M308))</f>
        <v>#VALUE!</v>
      </c>
      <c r="N307" s="7" t="e">
        <f>IF(('bg (1)'!N308)&lt;1, "1", ('bg (1)'!N308))</f>
        <v>#VALUE!</v>
      </c>
    </row>
    <row r="308" spans="1:14" ht="16.5" customHeight="1" x14ac:dyDescent="0.2">
      <c r="A308" s="7">
        <v>303</v>
      </c>
      <c r="B308" s="8" t="str">
        <f>'bg (1)'!B309</f>
        <v xml:space="preserve">RPS23 </v>
      </c>
      <c r="C308" s="7" t="e">
        <f>IF(('bg (1)'!C309)&lt;1, "1", ('bg (1)'!C309))</f>
        <v>#VALUE!</v>
      </c>
      <c r="D308" s="7" t="e">
        <f>IF(('bg (1)'!D309)&lt;1, "1", ('bg (1)'!D309))</f>
        <v>#VALUE!</v>
      </c>
      <c r="E308" s="7" t="e">
        <f>IF(('bg (1)'!E309)&lt;1, "1", ('bg (1)'!E309))</f>
        <v>#VALUE!</v>
      </c>
      <c r="F308" s="7" t="e">
        <f>IF(('bg (1)'!F309)&lt;1, "1", ('bg (1)'!F309))</f>
        <v>#VALUE!</v>
      </c>
      <c r="G308" s="7" t="e">
        <f>IF(('bg (1)'!G309)&lt;1, "1", ('bg (1)'!G309))</f>
        <v>#VALUE!</v>
      </c>
      <c r="H308" s="7" t="e">
        <f>IF(('bg (1)'!H309)&lt;1, "1", ('bg (1)'!H309))</f>
        <v>#VALUE!</v>
      </c>
      <c r="I308" s="7" t="e">
        <f>IF(('bg (1)'!I309)&lt;1, "1", ('bg (1)'!I309))</f>
        <v>#VALUE!</v>
      </c>
      <c r="J308" s="7" t="e">
        <f>IF(('bg (1)'!J309)&lt;1, "1", ('bg (1)'!J309))</f>
        <v>#VALUE!</v>
      </c>
      <c r="K308" s="7" t="e">
        <f>IF(('bg (1)'!K309)&lt;1, "1", ('bg (1)'!K309))</f>
        <v>#VALUE!</v>
      </c>
      <c r="L308" s="7" t="e">
        <f>IF(('bg (1)'!L309)&lt;1, "1", ('bg (1)'!L309))</f>
        <v>#VALUE!</v>
      </c>
      <c r="M308" s="7" t="e">
        <f>IF(('bg (1)'!M309)&lt;1, "1", ('bg (1)'!M309))</f>
        <v>#VALUE!</v>
      </c>
      <c r="N308" s="7" t="e">
        <f>IF(('bg (1)'!N309)&lt;1, "1", ('bg (1)'!N309))</f>
        <v>#VALUE!</v>
      </c>
    </row>
    <row r="309" spans="1:14" ht="16.5" customHeight="1" x14ac:dyDescent="0.2">
      <c r="A309" s="7">
        <v>304</v>
      </c>
      <c r="B309" s="8" t="str">
        <f>'bg (1)'!B310</f>
        <v>RPS25</v>
      </c>
      <c r="C309" s="7" t="e">
        <f>IF(('bg (1)'!C310)&lt;1, "1", ('bg (1)'!C310))</f>
        <v>#VALUE!</v>
      </c>
      <c r="D309" s="7" t="e">
        <f>IF(('bg (1)'!D310)&lt;1, "1", ('bg (1)'!D310))</f>
        <v>#VALUE!</v>
      </c>
      <c r="E309" s="7" t="e">
        <f>IF(('bg (1)'!E310)&lt;1, "1", ('bg (1)'!E310))</f>
        <v>#VALUE!</v>
      </c>
      <c r="F309" s="7" t="e">
        <f>IF(('bg (1)'!F310)&lt;1, "1", ('bg (1)'!F310))</f>
        <v>#VALUE!</v>
      </c>
      <c r="G309" s="7" t="e">
        <f>IF(('bg (1)'!G310)&lt;1, "1", ('bg (1)'!G310))</f>
        <v>#VALUE!</v>
      </c>
      <c r="H309" s="7" t="e">
        <f>IF(('bg (1)'!H310)&lt;1, "1", ('bg (1)'!H310))</f>
        <v>#VALUE!</v>
      </c>
      <c r="I309" s="7" t="e">
        <f>IF(('bg (1)'!I310)&lt;1, "1", ('bg (1)'!I310))</f>
        <v>#VALUE!</v>
      </c>
      <c r="J309" s="7" t="e">
        <f>IF(('bg (1)'!J310)&lt;1, "1", ('bg (1)'!J310))</f>
        <v>#VALUE!</v>
      </c>
      <c r="K309" s="7" t="e">
        <f>IF(('bg (1)'!K310)&lt;1, "1", ('bg (1)'!K310))</f>
        <v>#VALUE!</v>
      </c>
      <c r="L309" s="7" t="e">
        <f>IF(('bg (1)'!L310)&lt;1, "1", ('bg (1)'!L310))</f>
        <v>#VALUE!</v>
      </c>
      <c r="M309" s="7" t="e">
        <f>IF(('bg (1)'!M310)&lt;1, "1", ('bg (1)'!M310))</f>
        <v>#VALUE!</v>
      </c>
      <c r="N309" s="7" t="e">
        <f>IF(('bg (1)'!N310)&lt;1, "1", ('bg (1)'!N310))</f>
        <v>#VALUE!</v>
      </c>
    </row>
    <row r="310" spans="1:14" ht="16.5" customHeight="1" x14ac:dyDescent="0.2">
      <c r="A310" s="7">
        <v>305</v>
      </c>
      <c r="B310" s="8" t="str">
        <f>'bg (1)'!B311</f>
        <v xml:space="preserve">RPS3 </v>
      </c>
      <c r="C310" s="7" t="e">
        <f>IF(('bg (1)'!C311)&lt;1, "1", ('bg (1)'!C311))</f>
        <v>#VALUE!</v>
      </c>
      <c r="D310" s="7" t="e">
        <f>IF(('bg (1)'!D311)&lt;1, "1", ('bg (1)'!D311))</f>
        <v>#VALUE!</v>
      </c>
      <c r="E310" s="7" t="e">
        <f>IF(('bg (1)'!E311)&lt;1, "1", ('bg (1)'!E311))</f>
        <v>#VALUE!</v>
      </c>
      <c r="F310" s="7" t="e">
        <f>IF(('bg (1)'!F311)&lt;1, "1", ('bg (1)'!F311))</f>
        <v>#VALUE!</v>
      </c>
      <c r="G310" s="7" t="e">
        <f>IF(('bg (1)'!G311)&lt;1, "1", ('bg (1)'!G311))</f>
        <v>#VALUE!</v>
      </c>
      <c r="H310" s="7" t="e">
        <f>IF(('bg (1)'!H311)&lt;1, "1", ('bg (1)'!H311))</f>
        <v>#VALUE!</v>
      </c>
      <c r="I310" s="7" t="e">
        <f>IF(('bg (1)'!I311)&lt;1, "1", ('bg (1)'!I311))</f>
        <v>#VALUE!</v>
      </c>
      <c r="J310" s="7" t="e">
        <f>IF(('bg (1)'!J311)&lt;1, "1", ('bg (1)'!J311))</f>
        <v>#VALUE!</v>
      </c>
      <c r="K310" s="7" t="e">
        <f>IF(('bg (1)'!K311)&lt;1, "1", ('bg (1)'!K311))</f>
        <v>#VALUE!</v>
      </c>
      <c r="L310" s="7" t="e">
        <f>IF(('bg (1)'!L311)&lt;1, "1", ('bg (1)'!L311))</f>
        <v>#VALUE!</v>
      </c>
      <c r="M310" s="7" t="e">
        <f>IF(('bg (1)'!M311)&lt;1, "1", ('bg (1)'!M311))</f>
        <v>#VALUE!</v>
      </c>
      <c r="N310" s="7" t="e">
        <f>IF(('bg (1)'!N311)&lt;1, "1", ('bg (1)'!N311))</f>
        <v>#VALUE!</v>
      </c>
    </row>
    <row r="311" spans="1:14" ht="16.5" customHeight="1" x14ac:dyDescent="0.2">
      <c r="A311" s="7">
        <v>306</v>
      </c>
      <c r="B311" s="8" t="str">
        <f>'bg (1)'!B312</f>
        <v>RPS3A</v>
      </c>
      <c r="C311" s="7" t="e">
        <f>IF(('bg (1)'!C312)&lt;1, "1", ('bg (1)'!C312))</f>
        <v>#VALUE!</v>
      </c>
      <c r="D311" s="7" t="e">
        <f>IF(('bg (1)'!D312)&lt;1, "1", ('bg (1)'!D312))</f>
        <v>#VALUE!</v>
      </c>
      <c r="E311" s="7" t="e">
        <f>IF(('bg (1)'!E312)&lt;1, "1", ('bg (1)'!E312))</f>
        <v>#VALUE!</v>
      </c>
      <c r="F311" s="7" t="e">
        <f>IF(('bg (1)'!F312)&lt;1, "1", ('bg (1)'!F312))</f>
        <v>#VALUE!</v>
      </c>
      <c r="G311" s="7" t="e">
        <f>IF(('bg (1)'!G312)&lt;1, "1", ('bg (1)'!G312))</f>
        <v>#VALUE!</v>
      </c>
      <c r="H311" s="7" t="e">
        <f>IF(('bg (1)'!H312)&lt;1, "1", ('bg (1)'!H312))</f>
        <v>#VALUE!</v>
      </c>
      <c r="I311" s="7" t="e">
        <f>IF(('bg (1)'!I312)&lt;1, "1", ('bg (1)'!I312))</f>
        <v>#VALUE!</v>
      </c>
      <c r="J311" s="7" t="e">
        <f>IF(('bg (1)'!J312)&lt;1, "1", ('bg (1)'!J312))</f>
        <v>#VALUE!</v>
      </c>
      <c r="K311" s="7" t="e">
        <f>IF(('bg (1)'!K312)&lt;1, "1", ('bg (1)'!K312))</f>
        <v>#VALUE!</v>
      </c>
      <c r="L311" s="7" t="e">
        <f>IF(('bg (1)'!L312)&lt;1, "1", ('bg (1)'!L312))</f>
        <v>#VALUE!</v>
      </c>
      <c r="M311" s="7" t="e">
        <f>IF(('bg (1)'!M312)&lt;1, "1", ('bg (1)'!M312))</f>
        <v>#VALUE!</v>
      </c>
      <c r="N311" s="7" t="e">
        <f>IF(('bg (1)'!N312)&lt;1, "1", ('bg (1)'!N312))</f>
        <v>#VALUE!</v>
      </c>
    </row>
    <row r="312" spans="1:14" ht="16.5" customHeight="1" x14ac:dyDescent="0.2">
      <c r="A312" s="7">
        <v>307</v>
      </c>
      <c r="B312" s="8" t="str">
        <f>'bg (1)'!B313</f>
        <v>RPS4X</v>
      </c>
      <c r="C312" s="7" t="e">
        <f>IF(('bg (1)'!C313)&lt;1, "1", ('bg (1)'!C313))</f>
        <v>#VALUE!</v>
      </c>
      <c r="D312" s="7" t="e">
        <f>IF(('bg (1)'!D313)&lt;1, "1", ('bg (1)'!D313))</f>
        <v>#VALUE!</v>
      </c>
      <c r="E312" s="7" t="e">
        <f>IF(('bg (1)'!E313)&lt;1, "1", ('bg (1)'!E313))</f>
        <v>#VALUE!</v>
      </c>
      <c r="F312" s="7" t="e">
        <f>IF(('bg (1)'!F313)&lt;1, "1", ('bg (1)'!F313))</f>
        <v>#VALUE!</v>
      </c>
      <c r="G312" s="7" t="e">
        <f>IF(('bg (1)'!G313)&lt;1, "1", ('bg (1)'!G313))</f>
        <v>#VALUE!</v>
      </c>
      <c r="H312" s="7" t="e">
        <f>IF(('bg (1)'!H313)&lt;1, "1", ('bg (1)'!H313))</f>
        <v>#VALUE!</v>
      </c>
      <c r="I312" s="7" t="e">
        <f>IF(('bg (1)'!I313)&lt;1, "1", ('bg (1)'!I313))</f>
        <v>#VALUE!</v>
      </c>
      <c r="J312" s="7" t="e">
        <f>IF(('bg (1)'!J313)&lt;1, "1", ('bg (1)'!J313))</f>
        <v>#VALUE!</v>
      </c>
      <c r="K312" s="7" t="e">
        <f>IF(('bg (1)'!K313)&lt;1, "1", ('bg (1)'!K313))</f>
        <v>#VALUE!</v>
      </c>
      <c r="L312" s="7" t="e">
        <f>IF(('bg (1)'!L313)&lt;1, "1", ('bg (1)'!L313))</f>
        <v>#VALUE!</v>
      </c>
      <c r="M312" s="7" t="e">
        <f>IF(('bg (1)'!M313)&lt;1, "1", ('bg (1)'!M313))</f>
        <v>#VALUE!</v>
      </c>
      <c r="N312" s="7" t="e">
        <f>IF(('bg (1)'!N313)&lt;1, "1", ('bg (1)'!N313))</f>
        <v>#VALUE!</v>
      </c>
    </row>
    <row r="313" spans="1:14" ht="16.5" customHeight="1" x14ac:dyDescent="0.2">
      <c r="A313" s="7">
        <v>308</v>
      </c>
      <c r="B313" s="8" t="str">
        <f>'bg (1)'!B314</f>
        <v xml:space="preserve">RPS5 </v>
      </c>
      <c r="C313" s="7" t="e">
        <f>IF(('bg (1)'!C314)&lt;1, "1", ('bg (1)'!C314))</f>
        <v>#VALUE!</v>
      </c>
      <c r="D313" s="7" t="e">
        <f>IF(('bg (1)'!D314)&lt;1, "1", ('bg (1)'!D314))</f>
        <v>#VALUE!</v>
      </c>
      <c r="E313" s="7" t="e">
        <f>IF(('bg (1)'!E314)&lt;1, "1", ('bg (1)'!E314))</f>
        <v>#VALUE!</v>
      </c>
      <c r="F313" s="7" t="e">
        <f>IF(('bg (1)'!F314)&lt;1, "1", ('bg (1)'!F314))</f>
        <v>#VALUE!</v>
      </c>
      <c r="G313" s="7" t="e">
        <f>IF(('bg (1)'!G314)&lt;1, "1", ('bg (1)'!G314))</f>
        <v>#VALUE!</v>
      </c>
      <c r="H313" s="7" t="e">
        <f>IF(('bg (1)'!H314)&lt;1, "1", ('bg (1)'!H314))</f>
        <v>#VALUE!</v>
      </c>
      <c r="I313" s="7" t="e">
        <f>IF(('bg (1)'!I314)&lt;1, "1", ('bg (1)'!I314))</f>
        <v>#VALUE!</v>
      </c>
      <c r="J313" s="7" t="e">
        <f>IF(('bg (1)'!J314)&lt;1, "1", ('bg (1)'!J314))</f>
        <v>#VALUE!</v>
      </c>
      <c r="K313" s="7" t="e">
        <f>IF(('bg (1)'!K314)&lt;1, "1", ('bg (1)'!K314))</f>
        <v>#VALUE!</v>
      </c>
      <c r="L313" s="7" t="e">
        <f>IF(('bg (1)'!L314)&lt;1, "1", ('bg (1)'!L314))</f>
        <v>#VALUE!</v>
      </c>
      <c r="M313" s="7" t="e">
        <f>IF(('bg (1)'!M314)&lt;1, "1", ('bg (1)'!M314))</f>
        <v>#VALUE!</v>
      </c>
      <c r="N313" s="7" t="e">
        <f>IF(('bg (1)'!N314)&lt;1, "1", ('bg (1)'!N314))</f>
        <v>#VALUE!</v>
      </c>
    </row>
    <row r="314" spans="1:14" ht="16.5" customHeight="1" x14ac:dyDescent="0.2">
      <c r="A314" s="7">
        <v>309</v>
      </c>
      <c r="B314" s="8" t="str">
        <f>'bg (1)'!B315</f>
        <v>RPS8</v>
      </c>
      <c r="C314" s="7" t="e">
        <f>IF(('bg (1)'!C315)&lt;1, "1", ('bg (1)'!C315))</f>
        <v>#VALUE!</v>
      </c>
      <c r="D314" s="7" t="e">
        <f>IF(('bg (1)'!D315)&lt;1, "1", ('bg (1)'!D315))</f>
        <v>#VALUE!</v>
      </c>
      <c r="E314" s="7" t="e">
        <f>IF(('bg (1)'!E315)&lt;1, "1", ('bg (1)'!E315))</f>
        <v>#VALUE!</v>
      </c>
      <c r="F314" s="7" t="e">
        <f>IF(('bg (1)'!F315)&lt;1, "1", ('bg (1)'!F315))</f>
        <v>#VALUE!</v>
      </c>
      <c r="G314" s="7" t="e">
        <f>IF(('bg (1)'!G315)&lt;1, "1", ('bg (1)'!G315))</f>
        <v>#VALUE!</v>
      </c>
      <c r="H314" s="7" t="e">
        <f>IF(('bg (1)'!H315)&lt;1, "1", ('bg (1)'!H315))</f>
        <v>#VALUE!</v>
      </c>
      <c r="I314" s="7" t="e">
        <f>IF(('bg (1)'!I315)&lt;1, "1", ('bg (1)'!I315))</f>
        <v>#VALUE!</v>
      </c>
      <c r="J314" s="7" t="e">
        <f>IF(('bg (1)'!J315)&lt;1, "1", ('bg (1)'!J315))</f>
        <v>#VALUE!</v>
      </c>
      <c r="K314" s="7" t="e">
        <f>IF(('bg (1)'!K315)&lt;1, "1", ('bg (1)'!K315))</f>
        <v>#VALUE!</v>
      </c>
      <c r="L314" s="7" t="e">
        <f>IF(('bg (1)'!L315)&lt;1, "1", ('bg (1)'!L315))</f>
        <v>#VALUE!</v>
      </c>
      <c r="M314" s="7" t="e">
        <f>IF(('bg (1)'!M315)&lt;1, "1", ('bg (1)'!M315))</f>
        <v>#VALUE!</v>
      </c>
      <c r="N314" s="7" t="e">
        <f>IF(('bg (1)'!N315)&lt;1, "1", ('bg (1)'!N315))</f>
        <v>#VALUE!</v>
      </c>
    </row>
    <row r="315" spans="1:14" ht="16.5" customHeight="1" x14ac:dyDescent="0.2">
      <c r="A315" s="7">
        <v>310</v>
      </c>
      <c r="B315" s="8" t="str">
        <f>'bg (1)'!B316</f>
        <v>RPS9</v>
      </c>
      <c r="C315" s="7" t="e">
        <f>IF(('bg (1)'!C316)&lt;1, "1", ('bg (1)'!C316))</f>
        <v>#VALUE!</v>
      </c>
      <c r="D315" s="7" t="e">
        <f>IF(('bg (1)'!D316)&lt;1, "1", ('bg (1)'!D316))</f>
        <v>#VALUE!</v>
      </c>
      <c r="E315" s="7" t="e">
        <f>IF(('bg (1)'!E316)&lt;1, "1", ('bg (1)'!E316))</f>
        <v>#VALUE!</v>
      </c>
      <c r="F315" s="7" t="e">
        <f>IF(('bg (1)'!F316)&lt;1, "1", ('bg (1)'!F316))</f>
        <v>#VALUE!</v>
      </c>
      <c r="G315" s="7" t="e">
        <f>IF(('bg (1)'!G316)&lt;1, "1", ('bg (1)'!G316))</f>
        <v>#VALUE!</v>
      </c>
      <c r="H315" s="7" t="e">
        <f>IF(('bg (1)'!H316)&lt;1, "1", ('bg (1)'!H316))</f>
        <v>#VALUE!</v>
      </c>
      <c r="I315" s="7" t="e">
        <f>IF(('bg (1)'!I316)&lt;1, "1", ('bg (1)'!I316))</f>
        <v>#VALUE!</v>
      </c>
      <c r="J315" s="7" t="e">
        <f>IF(('bg (1)'!J316)&lt;1, "1", ('bg (1)'!J316))</f>
        <v>#VALUE!</v>
      </c>
      <c r="K315" s="7" t="e">
        <f>IF(('bg (1)'!K316)&lt;1, "1", ('bg (1)'!K316))</f>
        <v>#VALUE!</v>
      </c>
      <c r="L315" s="7" t="e">
        <f>IF(('bg (1)'!L316)&lt;1, "1", ('bg (1)'!L316))</f>
        <v>#VALUE!</v>
      </c>
      <c r="M315" s="7" t="e">
        <f>IF(('bg (1)'!M316)&lt;1, "1", ('bg (1)'!M316))</f>
        <v>#VALUE!</v>
      </c>
      <c r="N315" s="7" t="e">
        <f>IF(('bg (1)'!N316)&lt;1, "1", ('bg (1)'!N316))</f>
        <v>#VALUE!</v>
      </c>
    </row>
    <row r="316" spans="1:14" ht="16.5" customHeight="1" x14ac:dyDescent="0.2">
      <c r="A316" s="7">
        <v>311</v>
      </c>
      <c r="B316" s="8" t="str">
        <f>'bg (1)'!B317</f>
        <v xml:space="preserve">RREB1 </v>
      </c>
      <c r="C316" s="7" t="e">
        <f>IF(('bg (1)'!C317)&lt;1, "1", ('bg (1)'!C317))</f>
        <v>#VALUE!</v>
      </c>
      <c r="D316" s="7" t="e">
        <f>IF(('bg (1)'!D317)&lt;1, "1", ('bg (1)'!D317))</f>
        <v>#VALUE!</v>
      </c>
      <c r="E316" s="7" t="e">
        <f>IF(('bg (1)'!E317)&lt;1, "1", ('bg (1)'!E317))</f>
        <v>#VALUE!</v>
      </c>
      <c r="F316" s="7" t="e">
        <f>IF(('bg (1)'!F317)&lt;1, "1", ('bg (1)'!F317))</f>
        <v>#VALUE!</v>
      </c>
      <c r="G316" s="7" t="e">
        <f>IF(('bg (1)'!G317)&lt;1, "1", ('bg (1)'!G317))</f>
        <v>#VALUE!</v>
      </c>
      <c r="H316" s="7" t="e">
        <f>IF(('bg (1)'!H317)&lt;1, "1", ('bg (1)'!H317))</f>
        <v>#VALUE!</v>
      </c>
      <c r="I316" s="7" t="e">
        <f>IF(('bg (1)'!I317)&lt;1, "1", ('bg (1)'!I317))</f>
        <v>#VALUE!</v>
      </c>
      <c r="J316" s="7" t="e">
        <f>IF(('bg (1)'!J317)&lt;1, "1", ('bg (1)'!J317))</f>
        <v>#VALUE!</v>
      </c>
      <c r="K316" s="7" t="e">
        <f>IF(('bg (1)'!K317)&lt;1, "1", ('bg (1)'!K317))</f>
        <v>#VALUE!</v>
      </c>
      <c r="L316" s="7" t="e">
        <f>IF(('bg (1)'!L317)&lt;1, "1", ('bg (1)'!L317))</f>
        <v>#VALUE!</v>
      </c>
      <c r="M316" s="7" t="e">
        <f>IF(('bg (1)'!M317)&lt;1, "1", ('bg (1)'!M317))</f>
        <v>#VALUE!</v>
      </c>
      <c r="N316" s="7" t="e">
        <f>IF(('bg (1)'!N317)&lt;1, "1", ('bg (1)'!N317))</f>
        <v>#VALUE!</v>
      </c>
    </row>
    <row r="317" spans="1:14" ht="16.5" customHeight="1" x14ac:dyDescent="0.2">
      <c r="A317" s="7">
        <v>312</v>
      </c>
      <c r="B317" s="8" t="str">
        <f>'bg (1)'!B318</f>
        <v xml:space="preserve">RSF1 </v>
      </c>
      <c r="C317" s="7" t="e">
        <f>IF(('bg (1)'!C318)&lt;1, "1", ('bg (1)'!C318))</f>
        <v>#VALUE!</v>
      </c>
      <c r="D317" s="7" t="e">
        <f>IF(('bg (1)'!D318)&lt;1, "1", ('bg (1)'!D318))</f>
        <v>#VALUE!</v>
      </c>
      <c r="E317" s="7" t="e">
        <f>IF(('bg (1)'!E318)&lt;1, "1", ('bg (1)'!E318))</f>
        <v>#VALUE!</v>
      </c>
      <c r="F317" s="7" t="e">
        <f>IF(('bg (1)'!F318)&lt;1, "1", ('bg (1)'!F318))</f>
        <v>#VALUE!</v>
      </c>
      <c r="G317" s="7" t="e">
        <f>IF(('bg (1)'!G318)&lt;1, "1", ('bg (1)'!G318))</f>
        <v>#VALUE!</v>
      </c>
      <c r="H317" s="7" t="e">
        <f>IF(('bg (1)'!H318)&lt;1, "1", ('bg (1)'!H318))</f>
        <v>#VALUE!</v>
      </c>
      <c r="I317" s="7" t="e">
        <f>IF(('bg (1)'!I318)&lt;1, "1", ('bg (1)'!I318))</f>
        <v>#VALUE!</v>
      </c>
      <c r="J317" s="7" t="e">
        <f>IF(('bg (1)'!J318)&lt;1, "1", ('bg (1)'!J318))</f>
        <v>#VALUE!</v>
      </c>
      <c r="K317" s="7" t="e">
        <f>IF(('bg (1)'!K318)&lt;1, "1", ('bg (1)'!K318))</f>
        <v>#VALUE!</v>
      </c>
      <c r="L317" s="7" t="e">
        <f>IF(('bg (1)'!L318)&lt;1, "1", ('bg (1)'!L318))</f>
        <v>#VALUE!</v>
      </c>
      <c r="M317" s="7" t="e">
        <f>IF(('bg (1)'!M318)&lt;1, "1", ('bg (1)'!M318))</f>
        <v>#VALUE!</v>
      </c>
      <c r="N317" s="7" t="e">
        <f>IF(('bg (1)'!N318)&lt;1, "1", ('bg (1)'!N318))</f>
        <v>#VALUE!</v>
      </c>
    </row>
    <row r="318" spans="1:14" ht="16.5" customHeight="1" x14ac:dyDescent="0.2">
      <c r="A318" s="7">
        <v>313</v>
      </c>
      <c r="B318" s="8" t="str">
        <f>'bg (1)'!B319</f>
        <v>RSU1</v>
      </c>
      <c r="C318" s="7" t="e">
        <f>IF(('bg (1)'!C319)&lt;1, "1", ('bg (1)'!C319))</f>
        <v>#VALUE!</v>
      </c>
      <c r="D318" s="7" t="e">
        <f>IF(('bg (1)'!D319)&lt;1, "1", ('bg (1)'!D319))</f>
        <v>#VALUE!</v>
      </c>
      <c r="E318" s="7" t="e">
        <f>IF(('bg (1)'!E319)&lt;1, "1", ('bg (1)'!E319))</f>
        <v>#VALUE!</v>
      </c>
      <c r="F318" s="7" t="e">
        <f>IF(('bg (1)'!F319)&lt;1, "1", ('bg (1)'!F319))</f>
        <v>#VALUE!</v>
      </c>
      <c r="G318" s="7" t="e">
        <f>IF(('bg (1)'!G319)&lt;1, "1", ('bg (1)'!G319))</f>
        <v>#VALUE!</v>
      </c>
      <c r="H318" s="7" t="e">
        <f>IF(('bg (1)'!H319)&lt;1, "1", ('bg (1)'!H319))</f>
        <v>#VALUE!</v>
      </c>
      <c r="I318" s="7" t="e">
        <f>IF(('bg (1)'!I319)&lt;1, "1", ('bg (1)'!I319))</f>
        <v>#VALUE!</v>
      </c>
      <c r="J318" s="7" t="e">
        <f>IF(('bg (1)'!J319)&lt;1, "1", ('bg (1)'!J319))</f>
        <v>#VALUE!</v>
      </c>
      <c r="K318" s="7" t="e">
        <f>IF(('bg (1)'!K319)&lt;1, "1", ('bg (1)'!K319))</f>
        <v>#VALUE!</v>
      </c>
      <c r="L318" s="7" t="e">
        <f>IF(('bg (1)'!L319)&lt;1, "1", ('bg (1)'!L319))</f>
        <v>#VALUE!</v>
      </c>
      <c r="M318" s="7" t="e">
        <f>IF(('bg (1)'!M319)&lt;1, "1", ('bg (1)'!M319))</f>
        <v>#VALUE!</v>
      </c>
      <c r="N318" s="7" t="e">
        <f>IF(('bg (1)'!N319)&lt;1, "1", ('bg (1)'!N319))</f>
        <v>#VALUE!</v>
      </c>
    </row>
    <row r="319" spans="1:14" ht="16.5" customHeight="1" x14ac:dyDescent="0.2">
      <c r="A319" s="7">
        <v>314</v>
      </c>
      <c r="B319" s="8" t="str">
        <f>'bg (1)'!B320</f>
        <v>RUSC1</v>
      </c>
      <c r="C319" s="7" t="e">
        <f>IF(('bg (1)'!C320)&lt;1, "1", ('bg (1)'!C320))</f>
        <v>#VALUE!</v>
      </c>
      <c r="D319" s="7" t="e">
        <f>IF(('bg (1)'!D320)&lt;1, "1", ('bg (1)'!D320))</f>
        <v>#VALUE!</v>
      </c>
      <c r="E319" s="7" t="e">
        <f>IF(('bg (1)'!E320)&lt;1, "1", ('bg (1)'!E320))</f>
        <v>#VALUE!</v>
      </c>
      <c r="F319" s="7" t="e">
        <f>IF(('bg (1)'!F320)&lt;1, "1", ('bg (1)'!F320))</f>
        <v>#VALUE!</v>
      </c>
      <c r="G319" s="7" t="e">
        <f>IF(('bg (1)'!G320)&lt;1, "1", ('bg (1)'!G320))</f>
        <v>#VALUE!</v>
      </c>
      <c r="H319" s="7" t="e">
        <f>IF(('bg (1)'!H320)&lt;1, "1", ('bg (1)'!H320))</f>
        <v>#VALUE!</v>
      </c>
      <c r="I319" s="7" t="e">
        <f>IF(('bg (1)'!I320)&lt;1, "1", ('bg (1)'!I320))</f>
        <v>#VALUE!</v>
      </c>
      <c r="J319" s="7" t="e">
        <f>IF(('bg (1)'!J320)&lt;1, "1", ('bg (1)'!J320))</f>
        <v>#VALUE!</v>
      </c>
      <c r="K319" s="7" t="e">
        <f>IF(('bg (1)'!K320)&lt;1, "1", ('bg (1)'!K320))</f>
        <v>#VALUE!</v>
      </c>
      <c r="L319" s="7" t="e">
        <f>IF(('bg (1)'!L320)&lt;1, "1", ('bg (1)'!L320))</f>
        <v>#VALUE!</v>
      </c>
      <c r="M319" s="7" t="e">
        <f>IF(('bg (1)'!M320)&lt;1, "1", ('bg (1)'!M320))</f>
        <v>#VALUE!</v>
      </c>
      <c r="N319" s="7" t="e">
        <f>IF(('bg (1)'!N320)&lt;1, "1", ('bg (1)'!N320))</f>
        <v>#VALUE!</v>
      </c>
    </row>
    <row r="320" spans="1:14" ht="16.5" customHeight="1" x14ac:dyDescent="0.2">
      <c r="A320" s="7">
        <v>315</v>
      </c>
      <c r="B320" s="8" t="str">
        <f>'bg (1)'!B321</f>
        <v>Septin 7</v>
      </c>
      <c r="C320" s="7" t="e">
        <f>IF(('bg (1)'!C321)&lt;1, "1", ('bg (1)'!C321))</f>
        <v>#VALUE!</v>
      </c>
      <c r="D320" s="7" t="e">
        <f>IF(('bg (1)'!D321)&lt;1, "1", ('bg (1)'!D321))</f>
        <v>#VALUE!</v>
      </c>
      <c r="E320" s="7" t="e">
        <f>IF(('bg (1)'!E321)&lt;1, "1", ('bg (1)'!E321))</f>
        <v>#VALUE!</v>
      </c>
      <c r="F320" s="7" t="e">
        <f>IF(('bg (1)'!F321)&lt;1, "1", ('bg (1)'!F321))</f>
        <v>#VALUE!</v>
      </c>
      <c r="G320" s="7" t="e">
        <f>IF(('bg (1)'!G321)&lt;1, "1", ('bg (1)'!G321))</f>
        <v>#VALUE!</v>
      </c>
      <c r="H320" s="7" t="e">
        <f>IF(('bg (1)'!H321)&lt;1, "1", ('bg (1)'!H321))</f>
        <v>#VALUE!</v>
      </c>
      <c r="I320" s="7" t="e">
        <f>IF(('bg (1)'!I321)&lt;1, "1", ('bg (1)'!I321))</f>
        <v>#VALUE!</v>
      </c>
      <c r="J320" s="7" t="e">
        <f>IF(('bg (1)'!J321)&lt;1, "1", ('bg (1)'!J321))</f>
        <v>#VALUE!</v>
      </c>
      <c r="K320" s="7" t="e">
        <f>IF(('bg (1)'!K321)&lt;1, "1", ('bg (1)'!K321))</f>
        <v>#VALUE!</v>
      </c>
      <c r="L320" s="7" t="e">
        <f>IF(('bg (1)'!L321)&lt;1, "1", ('bg (1)'!L321))</f>
        <v>#VALUE!</v>
      </c>
      <c r="M320" s="7" t="e">
        <f>IF(('bg (1)'!M321)&lt;1, "1", ('bg (1)'!M321))</f>
        <v>#VALUE!</v>
      </c>
      <c r="N320" s="7" t="e">
        <f>IF(('bg (1)'!N321)&lt;1, "1", ('bg (1)'!N321))</f>
        <v>#VALUE!</v>
      </c>
    </row>
    <row r="321" spans="1:14" ht="16.5" customHeight="1" x14ac:dyDescent="0.2">
      <c r="A321" s="7">
        <v>316</v>
      </c>
      <c r="B321" s="8" t="str">
        <f>'bg (1)'!B322</f>
        <v>S100A1</v>
      </c>
      <c r="C321" s="7" t="e">
        <f>IF(('bg (1)'!C322)&lt;1, "1", ('bg (1)'!C322))</f>
        <v>#VALUE!</v>
      </c>
      <c r="D321" s="7" t="e">
        <f>IF(('bg (1)'!D322)&lt;1, "1", ('bg (1)'!D322))</f>
        <v>#VALUE!</v>
      </c>
      <c r="E321" s="7" t="e">
        <f>IF(('bg (1)'!E322)&lt;1, "1", ('bg (1)'!E322))</f>
        <v>#VALUE!</v>
      </c>
      <c r="F321" s="7" t="e">
        <f>IF(('bg (1)'!F322)&lt;1, "1", ('bg (1)'!F322))</f>
        <v>#VALUE!</v>
      </c>
      <c r="G321" s="7" t="e">
        <f>IF(('bg (1)'!G322)&lt;1, "1", ('bg (1)'!G322))</f>
        <v>#VALUE!</v>
      </c>
      <c r="H321" s="7" t="e">
        <f>IF(('bg (1)'!H322)&lt;1, "1", ('bg (1)'!H322))</f>
        <v>#VALUE!</v>
      </c>
      <c r="I321" s="7" t="e">
        <f>IF(('bg (1)'!I322)&lt;1, "1", ('bg (1)'!I322))</f>
        <v>#VALUE!</v>
      </c>
      <c r="J321" s="7" t="e">
        <f>IF(('bg (1)'!J322)&lt;1, "1", ('bg (1)'!J322))</f>
        <v>#VALUE!</v>
      </c>
      <c r="K321" s="7" t="e">
        <f>IF(('bg (1)'!K322)&lt;1, "1", ('bg (1)'!K322))</f>
        <v>#VALUE!</v>
      </c>
      <c r="L321" s="7" t="e">
        <f>IF(('bg (1)'!L322)&lt;1, "1", ('bg (1)'!L322))</f>
        <v>#VALUE!</v>
      </c>
      <c r="M321" s="7" t="e">
        <f>IF(('bg (1)'!M322)&lt;1, "1", ('bg (1)'!M322))</f>
        <v>#VALUE!</v>
      </c>
      <c r="N321" s="7" t="e">
        <f>IF(('bg (1)'!N322)&lt;1, "1", ('bg (1)'!N322))</f>
        <v>#VALUE!</v>
      </c>
    </row>
    <row r="322" spans="1:14" ht="16.5" customHeight="1" x14ac:dyDescent="0.2">
      <c r="A322" s="7">
        <v>317</v>
      </c>
      <c r="B322" s="8" t="str">
        <f>'bg (1)'!B323</f>
        <v>S100A11</v>
      </c>
      <c r="C322" s="7" t="e">
        <f>IF(('bg (1)'!C323)&lt;1, "1", ('bg (1)'!C323))</f>
        <v>#VALUE!</v>
      </c>
      <c r="D322" s="7" t="e">
        <f>IF(('bg (1)'!D323)&lt;1, "1", ('bg (1)'!D323))</f>
        <v>#VALUE!</v>
      </c>
      <c r="E322" s="7" t="e">
        <f>IF(('bg (1)'!E323)&lt;1, "1", ('bg (1)'!E323))</f>
        <v>#VALUE!</v>
      </c>
      <c r="F322" s="7" t="e">
        <f>IF(('bg (1)'!F323)&lt;1, "1", ('bg (1)'!F323))</f>
        <v>#VALUE!</v>
      </c>
      <c r="G322" s="7" t="e">
        <f>IF(('bg (1)'!G323)&lt;1, "1", ('bg (1)'!G323))</f>
        <v>#VALUE!</v>
      </c>
      <c r="H322" s="7" t="e">
        <f>IF(('bg (1)'!H323)&lt;1, "1", ('bg (1)'!H323))</f>
        <v>#VALUE!</v>
      </c>
      <c r="I322" s="7" t="e">
        <f>IF(('bg (1)'!I323)&lt;1, "1", ('bg (1)'!I323))</f>
        <v>#VALUE!</v>
      </c>
      <c r="J322" s="7" t="e">
        <f>IF(('bg (1)'!J323)&lt;1, "1", ('bg (1)'!J323))</f>
        <v>#VALUE!</v>
      </c>
      <c r="K322" s="7" t="e">
        <f>IF(('bg (1)'!K323)&lt;1, "1", ('bg (1)'!K323))</f>
        <v>#VALUE!</v>
      </c>
      <c r="L322" s="7" t="e">
        <f>IF(('bg (1)'!L323)&lt;1, "1", ('bg (1)'!L323))</f>
        <v>#VALUE!</v>
      </c>
      <c r="M322" s="7" t="e">
        <f>IF(('bg (1)'!M323)&lt;1, "1", ('bg (1)'!M323))</f>
        <v>#VALUE!</v>
      </c>
      <c r="N322" s="7" t="e">
        <f>IF(('bg (1)'!N323)&lt;1, "1", ('bg (1)'!N323))</f>
        <v>#VALUE!</v>
      </c>
    </row>
    <row r="323" spans="1:14" ht="16.5" customHeight="1" x14ac:dyDescent="0.2">
      <c r="A323" s="7">
        <v>318</v>
      </c>
      <c r="B323" s="8" t="str">
        <f>'bg (1)'!B324</f>
        <v>SBP-1</v>
      </c>
      <c r="C323" s="7" t="e">
        <f>IF(('bg (1)'!C324)&lt;1, "1", ('bg (1)'!C324))</f>
        <v>#VALUE!</v>
      </c>
      <c r="D323" s="7" t="e">
        <f>IF(('bg (1)'!D324)&lt;1, "1", ('bg (1)'!D324))</f>
        <v>#VALUE!</v>
      </c>
      <c r="E323" s="7" t="e">
        <f>IF(('bg (1)'!E324)&lt;1, "1", ('bg (1)'!E324))</f>
        <v>#VALUE!</v>
      </c>
      <c r="F323" s="7" t="e">
        <f>IF(('bg (1)'!F324)&lt;1, "1", ('bg (1)'!F324))</f>
        <v>#VALUE!</v>
      </c>
      <c r="G323" s="7" t="e">
        <f>IF(('bg (1)'!G324)&lt;1, "1", ('bg (1)'!G324))</f>
        <v>#VALUE!</v>
      </c>
      <c r="H323" s="7" t="e">
        <f>IF(('bg (1)'!H324)&lt;1, "1", ('bg (1)'!H324))</f>
        <v>#VALUE!</v>
      </c>
      <c r="I323" s="7" t="e">
        <f>IF(('bg (1)'!I324)&lt;1, "1", ('bg (1)'!I324))</f>
        <v>#VALUE!</v>
      </c>
      <c r="J323" s="7" t="e">
        <f>IF(('bg (1)'!J324)&lt;1, "1", ('bg (1)'!J324))</f>
        <v>#VALUE!</v>
      </c>
      <c r="K323" s="7" t="e">
        <f>IF(('bg (1)'!K324)&lt;1, "1", ('bg (1)'!K324))</f>
        <v>#VALUE!</v>
      </c>
      <c r="L323" s="7" t="e">
        <f>IF(('bg (1)'!L324)&lt;1, "1", ('bg (1)'!L324))</f>
        <v>#VALUE!</v>
      </c>
      <c r="M323" s="7" t="e">
        <f>IF(('bg (1)'!M324)&lt;1, "1", ('bg (1)'!M324))</f>
        <v>#VALUE!</v>
      </c>
      <c r="N323" s="7" t="e">
        <f>IF(('bg (1)'!N324)&lt;1, "1", ('bg (1)'!N324))</f>
        <v>#VALUE!</v>
      </c>
    </row>
    <row r="324" spans="1:14" ht="16.5" customHeight="1" x14ac:dyDescent="0.2">
      <c r="A324" s="7">
        <v>319</v>
      </c>
      <c r="B324" s="8" t="str">
        <f>'bg (1)'!B325</f>
        <v>SC35</v>
      </c>
      <c r="C324" s="7" t="e">
        <f>IF(('bg (1)'!C325)&lt;1, "1", ('bg (1)'!C325))</f>
        <v>#VALUE!</v>
      </c>
      <c r="D324" s="7" t="e">
        <f>IF(('bg (1)'!D325)&lt;1, "1", ('bg (1)'!D325))</f>
        <v>#VALUE!</v>
      </c>
      <c r="E324" s="7" t="e">
        <f>IF(('bg (1)'!E325)&lt;1, "1", ('bg (1)'!E325))</f>
        <v>#VALUE!</v>
      </c>
      <c r="F324" s="7" t="e">
        <f>IF(('bg (1)'!F325)&lt;1, "1", ('bg (1)'!F325))</f>
        <v>#VALUE!</v>
      </c>
      <c r="G324" s="7" t="e">
        <f>IF(('bg (1)'!G325)&lt;1, "1", ('bg (1)'!G325))</f>
        <v>#VALUE!</v>
      </c>
      <c r="H324" s="7" t="e">
        <f>IF(('bg (1)'!H325)&lt;1, "1", ('bg (1)'!H325))</f>
        <v>#VALUE!</v>
      </c>
      <c r="I324" s="7" t="e">
        <f>IF(('bg (1)'!I325)&lt;1, "1", ('bg (1)'!I325))</f>
        <v>#VALUE!</v>
      </c>
      <c r="J324" s="7" t="e">
        <f>IF(('bg (1)'!J325)&lt;1, "1", ('bg (1)'!J325))</f>
        <v>#VALUE!</v>
      </c>
      <c r="K324" s="7" t="e">
        <f>IF(('bg (1)'!K325)&lt;1, "1", ('bg (1)'!K325))</f>
        <v>#VALUE!</v>
      </c>
      <c r="L324" s="7" t="e">
        <f>IF(('bg (1)'!L325)&lt;1, "1", ('bg (1)'!L325))</f>
        <v>#VALUE!</v>
      </c>
      <c r="M324" s="7" t="e">
        <f>IF(('bg (1)'!M325)&lt;1, "1", ('bg (1)'!M325))</f>
        <v>#VALUE!</v>
      </c>
      <c r="N324" s="7" t="e">
        <f>IF(('bg (1)'!N325)&lt;1, "1", ('bg (1)'!N325))</f>
        <v>#VALUE!</v>
      </c>
    </row>
    <row r="325" spans="1:14" ht="16.5" customHeight="1" x14ac:dyDescent="0.2">
      <c r="A325" s="7">
        <v>320</v>
      </c>
      <c r="B325" s="8" t="str">
        <f>'bg (1)'!B326</f>
        <v>SCG</v>
      </c>
      <c r="C325" s="7" t="e">
        <f>IF(('bg (1)'!C326)&lt;1, "1", ('bg (1)'!C326))</f>
        <v>#VALUE!</v>
      </c>
      <c r="D325" s="7" t="e">
        <f>IF(('bg (1)'!D326)&lt;1, "1", ('bg (1)'!D326))</f>
        <v>#VALUE!</v>
      </c>
      <c r="E325" s="7" t="e">
        <f>IF(('bg (1)'!E326)&lt;1, "1", ('bg (1)'!E326))</f>
        <v>#VALUE!</v>
      </c>
      <c r="F325" s="7" t="e">
        <f>IF(('bg (1)'!F326)&lt;1, "1", ('bg (1)'!F326))</f>
        <v>#VALUE!</v>
      </c>
      <c r="G325" s="7" t="e">
        <f>IF(('bg (1)'!G326)&lt;1, "1", ('bg (1)'!G326))</f>
        <v>#VALUE!</v>
      </c>
      <c r="H325" s="7" t="e">
        <f>IF(('bg (1)'!H326)&lt;1, "1", ('bg (1)'!H326))</f>
        <v>#VALUE!</v>
      </c>
      <c r="I325" s="7" t="e">
        <f>IF(('bg (1)'!I326)&lt;1, "1", ('bg (1)'!I326))</f>
        <v>#VALUE!</v>
      </c>
      <c r="J325" s="7" t="e">
        <f>IF(('bg (1)'!J326)&lt;1, "1", ('bg (1)'!J326))</f>
        <v>#VALUE!</v>
      </c>
      <c r="K325" s="7" t="e">
        <f>IF(('bg (1)'!K326)&lt;1, "1", ('bg (1)'!K326))</f>
        <v>#VALUE!</v>
      </c>
      <c r="L325" s="7" t="e">
        <f>IF(('bg (1)'!L326)&lt;1, "1", ('bg (1)'!L326))</f>
        <v>#VALUE!</v>
      </c>
      <c r="M325" s="7" t="e">
        <f>IF(('bg (1)'!M326)&lt;1, "1", ('bg (1)'!M326))</f>
        <v>#VALUE!</v>
      </c>
      <c r="N325" s="7" t="e">
        <f>IF(('bg (1)'!N326)&lt;1, "1", ('bg (1)'!N326))</f>
        <v>#VALUE!</v>
      </c>
    </row>
    <row r="326" spans="1:14" ht="16.5" customHeight="1" x14ac:dyDescent="0.2">
      <c r="A326" s="7">
        <v>321</v>
      </c>
      <c r="B326" s="8" t="str">
        <f>'bg (1)'!B327</f>
        <v>SCN3A</v>
      </c>
      <c r="C326" s="7" t="e">
        <f>IF(('bg (1)'!C327)&lt;1, "1", ('bg (1)'!C327))</f>
        <v>#VALUE!</v>
      </c>
      <c r="D326" s="7" t="e">
        <f>IF(('bg (1)'!D327)&lt;1, "1", ('bg (1)'!D327))</f>
        <v>#VALUE!</v>
      </c>
      <c r="E326" s="7" t="e">
        <f>IF(('bg (1)'!E327)&lt;1, "1", ('bg (1)'!E327))</f>
        <v>#VALUE!</v>
      </c>
      <c r="F326" s="7" t="e">
        <f>IF(('bg (1)'!F327)&lt;1, "1", ('bg (1)'!F327))</f>
        <v>#VALUE!</v>
      </c>
      <c r="G326" s="7" t="e">
        <f>IF(('bg (1)'!G327)&lt;1, "1", ('bg (1)'!G327))</f>
        <v>#VALUE!</v>
      </c>
      <c r="H326" s="7" t="e">
        <f>IF(('bg (1)'!H327)&lt;1, "1", ('bg (1)'!H327))</f>
        <v>#VALUE!</v>
      </c>
      <c r="I326" s="7" t="e">
        <f>IF(('bg (1)'!I327)&lt;1, "1", ('bg (1)'!I327))</f>
        <v>#VALUE!</v>
      </c>
      <c r="J326" s="7" t="e">
        <f>IF(('bg (1)'!J327)&lt;1, "1", ('bg (1)'!J327))</f>
        <v>#VALUE!</v>
      </c>
      <c r="K326" s="7" t="e">
        <f>IF(('bg (1)'!K327)&lt;1, "1", ('bg (1)'!K327))</f>
        <v>#VALUE!</v>
      </c>
      <c r="L326" s="7" t="e">
        <f>IF(('bg (1)'!L327)&lt;1, "1", ('bg (1)'!L327))</f>
        <v>#VALUE!</v>
      </c>
      <c r="M326" s="7" t="e">
        <f>IF(('bg (1)'!M327)&lt;1, "1", ('bg (1)'!M327))</f>
        <v>#VALUE!</v>
      </c>
      <c r="N326" s="7" t="e">
        <f>IF(('bg (1)'!N327)&lt;1, "1", ('bg (1)'!N327))</f>
        <v>#VALUE!</v>
      </c>
    </row>
    <row r="327" spans="1:14" ht="16.5" customHeight="1" x14ac:dyDescent="0.2">
      <c r="A327" s="7">
        <v>322</v>
      </c>
      <c r="B327" s="8" t="str">
        <f>'bg (1)'!B328</f>
        <v>SCP2</v>
      </c>
      <c r="C327" s="7" t="e">
        <f>IF(('bg (1)'!C328)&lt;1, "1", ('bg (1)'!C328))</f>
        <v>#VALUE!</v>
      </c>
      <c r="D327" s="7" t="e">
        <f>IF(('bg (1)'!D328)&lt;1, "1", ('bg (1)'!D328))</f>
        <v>#VALUE!</v>
      </c>
      <c r="E327" s="7" t="e">
        <f>IF(('bg (1)'!E328)&lt;1, "1", ('bg (1)'!E328))</f>
        <v>#VALUE!</v>
      </c>
      <c r="F327" s="7" t="e">
        <f>IF(('bg (1)'!F328)&lt;1, "1", ('bg (1)'!F328))</f>
        <v>#VALUE!</v>
      </c>
      <c r="G327" s="7" t="e">
        <f>IF(('bg (1)'!G328)&lt;1, "1", ('bg (1)'!G328))</f>
        <v>#VALUE!</v>
      </c>
      <c r="H327" s="7" t="e">
        <f>IF(('bg (1)'!H328)&lt;1, "1", ('bg (1)'!H328))</f>
        <v>#VALUE!</v>
      </c>
      <c r="I327" s="7" t="e">
        <f>IF(('bg (1)'!I328)&lt;1, "1", ('bg (1)'!I328))</f>
        <v>#VALUE!</v>
      </c>
      <c r="J327" s="7" t="e">
        <f>IF(('bg (1)'!J328)&lt;1, "1", ('bg (1)'!J328))</f>
        <v>#VALUE!</v>
      </c>
      <c r="K327" s="7" t="e">
        <f>IF(('bg (1)'!K328)&lt;1, "1", ('bg (1)'!K328))</f>
        <v>#VALUE!</v>
      </c>
      <c r="L327" s="7" t="e">
        <f>IF(('bg (1)'!L328)&lt;1, "1", ('bg (1)'!L328))</f>
        <v>#VALUE!</v>
      </c>
      <c r="M327" s="7" t="e">
        <f>IF(('bg (1)'!M328)&lt;1, "1", ('bg (1)'!M328))</f>
        <v>#VALUE!</v>
      </c>
      <c r="N327" s="7" t="e">
        <f>IF(('bg (1)'!N328)&lt;1, "1", ('bg (1)'!N328))</f>
        <v>#VALUE!</v>
      </c>
    </row>
    <row r="328" spans="1:14" ht="16.5" customHeight="1" x14ac:dyDescent="0.2">
      <c r="A328" s="7">
        <v>323</v>
      </c>
      <c r="B328" s="8" t="str">
        <f>'bg (1)'!B329</f>
        <v>SDNSF</v>
      </c>
      <c r="C328" s="7" t="e">
        <f>IF(('bg (1)'!C329)&lt;1, "1", ('bg (1)'!C329))</f>
        <v>#VALUE!</v>
      </c>
      <c r="D328" s="7" t="e">
        <f>IF(('bg (1)'!D329)&lt;1, "1", ('bg (1)'!D329))</f>
        <v>#VALUE!</v>
      </c>
      <c r="E328" s="7" t="e">
        <f>IF(('bg (1)'!E329)&lt;1, "1", ('bg (1)'!E329))</f>
        <v>#VALUE!</v>
      </c>
      <c r="F328" s="7" t="e">
        <f>IF(('bg (1)'!F329)&lt;1, "1", ('bg (1)'!F329))</f>
        <v>#VALUE!</v>
      </c>
      <c r="G328" s="7" t="e">
        <f>IF(('bg (1)'!G329)&lt;1, "1", ('bg (1)'!G329))</f>
        <v>#VALUE!</v>
      </c>
      <c r="H328" s="7" t="e">
        <f>IF(('bg (1)'!H329)&lt;1, "1", ('bg (1)'!H329))</f>
        <v>#VALUE!</v>
      </c>
      <c r="I328" s="7" t="e">
        <f>IF(('bg (1)'!I329)&lt;1, "1", ('bg (1)'!I329))</f>
        <v>#VALUE!</v>
      </c>
      <c r="J328" s="7" t="e">
        <f>IF(('bg (1)'!J329)&lt;1, "1", ('bg (1)'!J329))</f>
        <v>#VALUE!</v>
      </c>
      <c r="K328" s="7" t="e">
        <f>IF(('bg (1)'!K329)&lt;1, "1", ('bg (1)'!K329))</f>
        <v>#VALUE!</v>
      </c>
      <c r="L328" s="7" t="e">
        <f>IF(('bg (1)'!L329)&lt;1, "1", ('bg (1)'!L329))</f>
        <v>#VALUE!</v>
      </c>
      <c r="M328" s="7" t="e">
        <f>IF(('bg (1)'!M329)&lt;1, "1", ('bg (1)'!M329))</f>
        <v>#VALUE!</v>
      </c>
      <c r="N328" s="7" t="e">
        <f>IF(('bg (1)'!N329)&lt;1, "1", ('bg (1)'!N329))</f>
        <v>#VALUE!</v>
      </c>
    </row>
    <row r="329" spans="1:14" ht="16.5" customHeight="1" x14ac:dyDescent="0.2">
      <c r="A329" s="7">
        <v>324</v>
      </c>
      <c r="B329" s="8" t="str">
        <f>'bg (1)'!B330</f>
        <v>SDPR</v>
      </c>
      <c r="C329" s="7" t="e">
        <f>IF(('bg (1)'!C330)&lt;1, "1", ('bg (1)'!C330))</f>
        <v>#VALUE!</v>
      </c>
      <c r="D329" s="7" t="e">
        <f>IF(('bg (1)'!D330)&lt;1, "1", ('bg (1)'!D330))</f>
        <v>#VALUE!</v>
      </c>
      <c r="E329" s="7" t="e">
        <f>IF(('bg (1)'!E330)&lt;1, "1", ('bg (1)'!E330))</f>
        <v>#VALUE!</v>
      </c>
      <c r="F329" s="7" t="e">
        <f>IF(('bg (1)'!F330)&lt;1, "1", ('bg (1)'!F330))</f>
        <v>#VALUE!</v>
      </c>
      <c r="G329" s="7" t="e">
        <f>IF(('bg (1)'!G330)&lt;1, "1", ('bg (1)'!G330))</f>
        <v>#VALUE!</v>
      </c>
      <c r="H329" s="7" t="e">
        <f>IF(('bg (1)'!H330)&lt;1, "1", ('bg (1)'!H330))</f>
        <v>#VALUE!</v>
      </c>
      <c r="I329" s="7" t="e">
        <f>IF(('bg (1)'!I330)&lt;1, "1", ('bg (1)'!I330))</f>
        <v>#VALUE!</v>
      </c>
      <c r="J329" s="7" t="e">
        <f>IF(('bg (1)'!J330)&lt;1, "1", ('bg (1)'!J330))</f>
        <v>#VALUE!</v>
      </c>
      <c r="K329" s="7" t="e">
        <f>IF(('bg (1)'!K330)&lt;1, "1", ('bg (1)'!K330))</f>
        <v>#VALUE!</v>
      </c>
      <c r="L329" s="7" t="e">
        <f>IF(('bg (1)'!L330)&lt;1, "1", ('bg (1)'!L330))</f>
        <v>#VALUE!</v>
      </c>
      <c r="M329" s="7" t="e">
        <f>IF(('bg (1)'!M330)&lt;1, "1", ('bg (1)'!M330))</f>
        <v>#VALUE!</v>
      </c>
      <c r="N329" s="7" t="e">
        <f>IF(('bg (1)'!N330)&lt;1, "1", ('bg (1)'!N330))</f>
        <v>#VALUE!</v>
      </c>
    </row>
    <row r="330" spans="1:14" ht="16.5" customHeight="1" x14ac:dyDescent="0.2">
      <c r="A330" s="7">
        <v>325</v>
      </c>
      <c r="B330" s="8" t="str">
        <f>'bg (1)'!B331</f>
        <v>SECISBP2</v>
      </c>
      <c r="C330" s="7" t="e">
        <f>IF(('bg (1)'!C331)&lt;1, "1", ('bg (1)'!C331))</f>
        <v>#VALUE!</v>
      </c>
      <c r="D330" s="7" t="e">
        <f>IF(('bg (1)'!D331)&lt;1, "1", ('bg (1)'!D331))</f>
        <v>#VALUE!</v>
      </c>
      <c r="E330" s="7" t="e">
        <f>IF(('bg (1)'!E331)&lt;1, "1", ('bg (1)'!E331))</f>
        <v>#VALUE!</v>
      </c>
      <c r="F330" s="7" t="e">
        <f>IF(('bg (1)'!F331)&lt;1, "1", ('bg (1)'!F331))</f>
        <v>#VALUE!</v>
      </c>
      <c r="G330" s="7" t="e">
        <f>IF(('bg (1)'!G331)&lt;1, "1", ('bg (1)'!G331))</f>
        <v>#VALUE!</v>
      </c>
      <c r="H330" s="7" t="e">
        <f>IF(('bg (1)'!H331)&lt;1, "1", ('bg (1)'!H331))</f>
        <v>#VALUE!</v>
      </c>
      <c r="I330" s="7" t="e">
        <f>IF(('bg (1)'!I331)&lt;1, "1", ('bg (1)'!I331))</f>
        <v>#VALUE!</v>
      </c>
      <c r="J330" s="7" t="e">
        <f>IF(('bg (1)'!J331)&lt;1, "1", ('bg (1)'!J331))</f>
        <v>#VALUE!</v>
      </c>
      <c r="K330" s="7" t="e">
        <f>IF(('bg (1)'!K331)&lt;1, "1", ('bg (1)'!K331))</f>
        <v>#VALUE!</v>
      </c>
      <c r="L330" s="7" t="e">
        <f>IF(('bg (1)'!L331)&lt;1, "1", ('bg (1)'!L331))</f>
        <v>#VALUE!</v>
      </c>
      <c r="M330" s="7" t="e">
        <f>IF(('bg (1)'!M331)&lt;1, "1", ('bg (1)'!M331))</f>
        <v>#VALUE!</v>
      </c>
      <c r="N330" s="7" t="e">
        <f>IF(('bg (1)'!N331)&lt;1, "1", ('bg (1)'!N331))</f>
        <v>#VALUE!</v>
      </c>
    </row>
    <row r="331" spans="1:14" ht="16.5" customHeight="1" x14ac:dyDescent="0.2">
      <c r="A331" s="7">
        <v>326</v>
      </c>
      <c r="B331" s="8" t="str">
        <f>'bg (1)'!B332</f>
        <v>Secretogranin V</v>
      </c>
      <c r="C331" s="7" t="e">
        <f>IF(('bg (1)'!C332)&lt;1, "1", ('bg (1)'!C332))</f>
        <v>#VALUE!</v>
      </c>
      <c r="D331" s="7" t="e">
        <f>IF(('bg (1)'!D332)&lt;1, "1", ('bg (1)'!D332))</f>
        <v>#VALUE!</v>
      </c>
      <c r="E331" s="7" t="e">
        <f>IF(('bg (1)'!E332)&lt;1, "1", ('bg (1)'!E332))</f>
        <v>#VALUE!</v>
      </c>
      <c r="F331" s="7" t="e">
        <f>IF(('bg (1)'!F332)&lt;1, "1", ('bg (1)'!F332))</f>
        <v>#VALUE!</v>
      </c>
      <c r="G331" s="7" t="e">
        <f>IF(('bg (1)'!G332)&lt;1, "1", ('bg (1)'!G332))</f>
        <v>#VALUE!</v>
      </c>
      <c r="H331" s="7" t="e">
        <f>IF(('bg (1)'!H332)&lt;1, "1", ('bg (1)'!H332))</f>
        <v>#VALUE!</v>
      </c>
      <c r="I331" s="7" t="e">
        <f>IF(('bg (1)'!I332)&lt;1, "1", ('bg (1)'!I332))</f>
        <v>#VALUE!</v>
      </c>
      <c r="J331" s="7" t="e">
        <f>IF(('bg (1)'!J332)&lt;1, "1", ('bg (1)'!J332))</f>
        <v>#VALUE!</v>
      </c>
      <c r="K331" s="7" t="e">
        <f>IF(('bg (1)'!K332)&lt;1, "1", ('bg (1)'!K332))</f>
        <v>#VALUE!</v>
      </c>
      <c r="L331" s="7" t="e">
        <f>IF(('bg (1)'!L332)&lt;1, "1", ('bg (1)'!L332))</f>
        <v>#VALUE!</v>
      </c>
      <c r="M331" s="7" t="e">
        <f>IF(('bg (1)'!M332)&lt;1, "1", ('bg (1)'!M332))</f>
        <v>#VALUE!</v>
      </c>
      <c r="N331" s="7" t="e">
        <f>IF(('bg (1)'!N332)&lt;1, "1", ('bg (1)'!N332))</f>
        <v>#VALUE!</v>
      </c>
    </row>
    <row r="332" spans="1:14" ht="16.5" customHeight="1" x14ac:dyDescent="0.2">
      <c r="A332" s="7">
        <v>327</v>
      </c>
      <c r="B332" s="8" t="str">
        <f>'bg (1)'!B333</f>
        <v>Semaphorin 6B</v>
      </c>
      <c r="C332" s="7" t="e">
        <f>IF(('bg (1)'!C333)&lt;1, "1", ('bg (1)'!C333))</f>
        <v>#VALUE!</v>
      </c>
      <c r="D332" s="7" t="e">
        <f>IF(('bg (1)'!D333)&lt;1, "1", ('bg (1)'!D333))</f>
        <v>#VALUE!</v>
      </c>
      <c r="E332" s="7" t="e">
        <f>IF(('bg (1)'!E333)&lt;1, "1", ('bg (1)'!E333))</f>
        <v>#VALUE!</v>
      </c>
      <c r="F332" s="7" t="e">
        <f>IF(('bg (1)'!F333)&lt;1, "1", ('bg (1)'!F333))</f>
        <v>#VALUE!</v>
      </c>
      <c r="G332" s="7" t="e">
        <f>IF(('bg (1)'!G333)&lt;1, "1", ('bg (1)'!G333))</f>
        <v>#VALUE!</v>
      </c>
      <c r="H332" s="7" t="e">
        <f>IF(('bg (1)'!H333)&lt;1, "1", ('bg (1)'!H333))</f>
        <v>#VALUE!</v>
      </c>
      <c r="I332" s="7" t="e">
        <f>IF(('bg (1)'!I333)&lt;1, "1", ('bg (1)'!I333))</f>
        <v>#VALUE!</v>
      </c>
      <c r="J332" s="7" t="e">
        <f>IF(('bg (1)'!J333)&lt;1, "1", ('bg (1)'!J333))</f>
        <v>#VALUE!</v>
      </c>
      <c r="K332" s="7" t="e">
        <f>IF(('bg (1)'!K333)&lt;1, "1", ('bg (1)'!K333))</f>
        <v>#VALUE!</v>
      </c>
      <c r="L332" s="7" t="e">
        <f>IF(('bg (1)'!L333)&lt;1, "1", ('bg (1)'!L333))</f>
        <v>#VALUE!</v>
      </c>
      <c r="M332" s="7" t="e">
        <f>IF(('bg (1)'!M333)&lt;1, "1", ('bg (1)'!M333))</f>
        <v>#VALUE!</v>
      </c>
      <c r="N332" s="7" t="e">
        <f>IF(('bg (1)'!N333)&lt;1, "1", ('bg (1)'!N333))</f>
        <v>#VALUE!</v>
      </c>
    </row>
    <row r="333" spans="1:14" ht="16.5" customHeight="1" x14ac:dyDescent="0.2">
      <c r="A333" s="7">
        <v>328</v>
      </c>
      <c r="B333" s="8" t="str">
        <f>'bg (1)'!B334</f>
        <v>Semaphorin 7A</v>
      </c>
      <c r="C333" s="7" t="e">
        <f>IF(('bg (1)'!C334)&lt;1, "1", ('bg (1)'!C334))</f>
        <v>#VALUE!</v>
      </c>
      <c r="D333" s="7" t="e">
        <f>IF(('bg (1)'!D334)&lt;1, "1", ('bg (1)'!D334))</f>
        <v>#VALUE!</v>
      </c>
      <c r="E333" s="7" t="e">
        <f>IF(('bg (1)'!E334)&lt;1, "1", ('bg (1)'!E334))</f>
        <v>#VALUE!</v>
      </c>
      <c r="F333" s="7" t="e">
        <f>IF(('bg (1)'!F334)&lt;1, "1", ('bg (1)'!F334))</f>
        <v>#VALUE!</v>
      </c>
      <c r="G333" s="7" t="e">
        <f>IF(('bg (1)'!G334)&lt;1, "1", ('bg (1)'!G334))</f>
        <v>#VALUE!</v>
      </c>
      <c r="H333" s="7" t="e">
        <f>IF(('bg (1)'!H334)&lt;1, "1", ('bg (1)'!H334))</f>
        <v>#VALUE!</v>
      </c>
      <c r="I333" s="7" t="e">
        <f>IF(('bg (1)'!I334)&lt;1, "1", ('bg (1)'!I334))</f>
        <v>#VALUE!</v>
      </c>
      <c r="J333" s="7" t="e">
        <f>IF(('bg (1)'!J334)&lt;1, "1", ('bg (1)'!J334))</f>
        <v>#VALUE!</v>
      </c>
      <c r="K333" s="7" t="e">
        <f>IF(('bg (1)'!K334)&lt;1, "1", ('bg (1)'!K334))</f>
        <v>#VALUE!</v>
      </c>
      <c r="L333" s="7" t="e">
        <f>IF(('bg (1)'!L334)&lt;1, "1", ('bg (1)'!L334))</f>
        <v>#VALUE!</v>
      </c>
      <c r="M333" s="7" t="e">
        <f>IF(('bg (1)'!M334)&lt;1, "1", ('bg (1)'!M334))</f>
        <v>#VALUE!</v>
      </c>
      <c r="N333" s="7" t="e">
        <f>IF(('bg (1)'!N334)&lt;1, "1", ('bg (1)'!N334))</f>
        <v>#VALUE!</v>
      </c>
    </row>
    <row r="334" spans="1:14" ht="16.5" customHeight="1" x14ac:dyDescent="0.2">
      <c r="A334" s="7">
        <v>329</v>
      </c>
      <c r="B334" s="8" t="str">
        <f>'bg (1)'!B335</f>
        <v xml:space="preserve">SERBP1 </v>
      </c>
      <c r="C334" s="7" t="e">
        <f>IF(('bg (1)'!C335)&lt;1, "1", ('bg (1)'!C335))</f>
        <v>#VALUE!</v>
      </c>
      <c r="D334" s="7" t="e">
        <f>IF(('bg (1)'!D335)&lt;1, "1", ('bg (1)'!D335))</f>
        <v>#VALUE!</v>
      </c>
      <c r="E334" s="7" t="e">
        <f>IF(('bg (1)'!E335)&lt;1, "1", ('bg (1)'!E335))</f>
        <v>#VALUE!</v>
      </c>
      <c r="F334" s="7" t="e">
        <f>IF(('bg (1)'!F335)&lt;1, "1", ('bg (1)'!F335))</f>
        <v>#VALUE!</v>
      </c>
      <c r="G334" s="7" t="e">
        <f>IF(('bg (1)'!G335)&lt;1, "1", ('bg (1)'!G335))</f>
        <v>#VALUE!</v>
      </c>
      <c r="H334" s="7" t="e">
        <f>IF(('bg (1)'!H335)&lt;1, "1", ('bg (1)'!H335))</f>
        <v>#VALUE!</v>
      </c>
      <c r="I334" s="7" t="e">
        <f>IF(('bg (1)'!I335)&lt;1, "1", ('bg (1)'!I335))</f>
        <v>#VALUE!</v>
      </c>
      <c r="J334" s="7" t="e">
        <f>IF(('bg (1)'!J335)&lt;1, "1", ('bg (1)'!J335))</f>
        <v>#VALUE!</v>
      </c>
      <c r="K334" s="7" t="e">
        <f>IF(('bg (1)'!K335)&lt;1, "1", ('bg (1)'!K335))</f>
        <v>#VALUE!</v>
      </c>
      <c r="L334" s="7" t="e">
        <f>IF(('bg (1)'!L335)&lt;1, "1", ('bg (1)'!L335))</f>
        <v>#VALUE!</v>
      </c>
      <c r="M334" s="7" t="e">
        <f>IF(('bg (1)'!M335)&lt;1, "1", ('bg (1)'!M335))</f>
        <v>#VALUE!</v>
      </c>
      <c r="N334" s="7" t="e">
        <f>IF(('bg (1)'!N335)&lt;1, "1", ('bg (1)'!N335))</f>
        <v>#VALUE!</v>
      </c>
    </row>
    <row r="335" spans="1:14" ht="16.5" customHeight="1" x14ac:dyDescent="0.2">
      <c r="A335" s="7">
        <v>330</v>
      </c>
      <c r="B335" s="8" t="str">
        <f>'bg (1)'!B336</f>
        <v>Serpin A11</v>
      </c>
      <c r="C335" s="7" t="e">
        <f>IF(('bg (1)'!C336)&lt;1, "1", ('bg (1)'!C336))</f>
        <v>#VALUE!</v>
      </c>
      <c r="D335" s="7" t="e">
        <f>IF(('bg (1)'!D336)&lt;1, "1", ('bg (1)'!D336))</f>
        <v>#VALUE!</v>
      </c>
      <c r="E335" s="7" t="e">
        <f>IF(('bg (1)'!E336)&lt;1, "1", ('bg (1)'!E336))</f>
        <v>#VALUE!</v>
      </c>
      <c r="F335" s="7" t="e">
        <f>IF(('bg (1)'!F336)&lt;1, "1", ('bg (1)'!F336))</f>
        <v>#VALUE!</v>
      </c>
      <c r="G335" s="7" t="e">
        <f>IF(('bg (1)'!G336)&lt;1, "1", ('bg (1)'!G336))</f>
        <v>#VALUE!</v>
      </c>
      <c r="H335" s="7" t="e">
        <f>IF(('bg (1)'!H336)&lt;1, "1", ('bg (1)'!H336))</f>
        <v>#VALUE!</v>
      </c>
      <c r="I335" s="7" t="e">
        <f>IF(('bg (1)'!I336)&lt;1, "1", ('bg (1)'!I336))</f>
        <v>#VALUE!</v>
      </c>
      <c r="J335" s="7" t="e">
        <f>IF(('bg (1)'!J336)&lt;1, "1", ('bg (1)'!J336))</f>
        <v>#VALUE!</v>
      </c>
      <c r="K335" s="7" t="e">
        <f>IF(('bg (1)'!K336)&lt;1, "1", ('bg (1)'!K336))</f>
        <v>#VALUE!</v>
      </c>
      <c r="L335" s="7" t="e">
        <f>IF(('bg (1)'!L336)&lt;1, "1", ('bg (1)'!L336))</f>
        <v>#VALUE!</v>
      </c>
      <c r="M335" s="7" t="e">
        <f>IF(('bg (1)'!M336)&lt;1, "1", ('bg (1)'!M336))</f>
        <v>#VALUE!</v>
      </c>
      <c r="N335" s="7" t="e">
        <f>IF(('bg (1)'!N336)&lt;1, "1", ('bg (1)'!N336))</f>
        <v>#VALUE!</v>
      </c>
    </row>
    <row r="336" spans="1:14" ht="16.5" customHeight="1" x14ac:dyDescent="0.2">
      <c r="A336" s="7">
        <v>331</v>
      </c>
      <c r="B336" s="8" t="str">
        <f>'bg (1)'!B337</f>
        <v>Serpin A7</v>
      </c>
      <c r="C336" s="7" t="e">
        <f>IF(('bg (1)'!C337)&lt;1, "1", ('bg (1)'!C337))</f>
        <v>#VALUE!</v>
      </c>
      <c r="D336" s="7" t="e">
        <f>IF(('bg (1)'!D337)&lt;1, "1", ('bg (1)'!D337))</f>
        <v>#VALUE!</v>
      </c>
      <c r="E336" s="7" t="e">
        <f>IF(('bg (1)'!E337)&lt;1, "1", ('bg (1)'!E337))</f>
        <v>#VALUE!</v>
      </c>
      <c r="F336" s="7" t="e">
        <f>IF(('bg (1)'!F337)&lt;1, "1", ('bg (1)'!F337))</f>
        <v>#VALUE!</v>
      </c>
      <c r="G336" s="7" t="e">
        <f>IF(('bg (1)'!G337)&lt;1, "1", ('bg (1)'!G337))</f>
        <v>#VALUE!</v>
      </c>
      <c r="H336" s="7" t="e">
        <f>IF(('bg (1)'!H337)&lt;1, "1", ('bg (1)'!H337))</f>
        <v>#VALUE!</v>
      </c>
      <c r="I336" s="7" t="e">
        <f>IF(('bg (1)'!I337)&lt;1, "1", ('bg (1)'!I337))</f>
        <v>#VALUE!</v>
      </c>
      <c r="J336" s="7" t="e">
        <f>IF(('bg (1)'!J337)&lt;1, "1", ('bg (1)'!J337))</f>
        <v>#VALUE!</v>
      </c>
      <c r="K336" s="7" t="e">
        <f>IF(('bg (1)'!K337)&lt;1, "1", ('bg (1)'!K337))</f>
        <v>#VALUE!</v>
      </c>
      <c r="L336" s="7" t="e">
        <f>IF(('bg (1)'!L337)&lt;1, "1", ('bg (1)'!L337))</f>
        <v>#VALUE!</v>
      </c>
      <c r="M336" s="7" t="e">
        <f>IF(('bg (1)'!M337)&lt;1, "1", ('bg (1)'!M337))</f>
        <v>#VALUE!</v>
      </c>
      <c r="N336" s="7" t="e">
        <f>IF(('bg (1)'!N337)&lt;1, "1", ('bg (1)'!N337))</f>
        <v>#VALUE!</v>
      </c>
    </row>
    <row r="337" spans="1:14" ht="16.5" customHeight="1" x14ac:dyDescent="0.2">
      <c r="A337" s="7">
        <v>332</v>
      </c>
      <c r="B337" s="8" t="str">
        <f>'bg (1)'!B338</f>
        <v>Serpin B3D</v>
      </c>
      <c r="C337" s="7" t="e">
        <f>IF(('bg (1)'!C338)&lt;1, "1", ('bg (1)'!C338))</f>
        <v>#VALUE!</v>
      </c>
      <c r="D337" s="7" t="e">
        <f>IF(('bg (1)'!D338)&lt;1, "1", ('bg (1)'!D338))</f>
        <v>#VALUE!</v>
      </c>
      <c r="E337" s="7" t="e">
        <f>IF(('bg (1)'!E338)&lt;1, "1", ('bg (1)'!E338))</f>
        <v>#VALUE!</v>
      </c>
      <c r="F337" s="7" t="e">
        <f>IF(('bg (1)'!F338)&lt;1, "1", ('bg (1)'!F338))</f>
        <v>#VALUE!</v>
      </c>
      <c r="G337" s="7" t="e">
        <f>IF(('bg (1)'!G338)&lt;1, "1", ('bg (1)'!G338))</f>
        <v>#VALUE!</v>
      </c>
      <c r="H337" s="7" t="e">
        <f>IF(('bg (1)'!H338)&lt;1, "1", ('bg (1)'!H338))</f>
        <v>#VALUE!</v>
      </c>
      <c r="I337" s="7" t="e">
        <f>IF(('bg (1)'!I338)&lt;1, "1", ('bg (1)'!I338))</f>
        <v>#VALUE!</v>
      </c>
      <c r="J337" s="7" t="e">
        <f>IF(('bg (1)'!J338)&lt;1, "1", ('bg (1)'!J338))</f>
        <v>#VALUE!</v>
      </c>
      <c r="K337" s="7" t="e">
        <f>IF(('bg (1)'!K338)&lt;1, "1", ('bg (1)'!K338))</f>
        <v>#VALUE!</v>
      </c>
      <c r="L337" s="7" t="e">
        <f>IF(('bg (1)'!L338)&lt;1, "1", ('bg (1)'!L338))</f>
        <v>#VALUE!</v>
      </c>
      <c r="M337" s="7" t="e">
        <f>IF(('bg (1)'!M338)&lt;1, "1", ('bg (1)'!M338))</f>
        <v>#VALUE!</v>
      </c>
      <c r="N337" s="7" t="e">
        <f>IF(('bg (1)'!N338)&lt;1, "1", ('bg (1)'!N338))</f>
        <v>#VALUE!</v>
      </c>
    </row>
    <row r="338" spans="1:14" ht="16.5" customHeight="1" x14ac:dyDescent="0.2">
      <c r="A338" s="7">
        <v>333</v>
      </c>
      <c r="B338" s="8" t="str">
        <f>'bg (1)'!B339</f>
        <v>Serpin B6</v>
      </c>
      <c r="C338" s="7" t="e">
        <f>IF(('bg (1)'!C339)&lt;1, "1", ('bg (1)'!C339))</f>
        <v>#VALUE!</v>
      </c>
      <c r="D338" s="7" t="e">
        <f>IF(('bg (1)'!D339)&lt;1, "1", ('bg (1)'!D339))</f>
        <v>#VALUE!</v>
      </c>
      <c r="E338" s="7" t="e">
        <f>IF(('bg (1)'!E339)&lt;1, "1", ('bg (1)'!E339))</f>
        <v>#VALUE!</v>
      </c>
      <c r="F338" s="7" t="e">
        <f>IF(('bg (1)'!F339)&lt;1, "1", ('bg (1)'!F339))</f>
        <v>#VALUE!</v>
      </c>
      <c r="G338" s="7" t="e">
        <f>IF(('bg (1)'!G339)&lt;1, "1", ('bg (1)'!G339))</f>
        <v>#VALUE!</v>
      </c>
      <c r="H338" s="7" t="e">
        <f>IF(('bg (1)'!H339)&lt;1, "1", ('bg (1)'!H339))</f>
        <v>#VALUE!</v>
      </c>
      <c r="I338" s="7" t="e">
        <f>IF(('bg (1)'!I339)&lt;1, "1", ('bg (1)'!I339))</f>
        <v>#VALUE!</v>
      </c>
      <c r="J338" s="7" t="e">
        <f>IF(('bg (1)'!J339)&lt;1, "1", ('bg (1)'!J339))</f>
        <v>#VALUE!</v>
      </c>
      <c r="K338" s="7" t="e">
        <f>IF(('bg (1)'!K339)&lt;1, "1", ('bg (1)'!K339))</f>
        <v>#VALUE!</v>
      </c>
      <c r="L338" s="7" t="e">
        <f>IF(('bg (1)'!L339)&lt;1, "1", ('bg (1)'!L339))</f>
        <v>#VALUE!</v>
      </c>
      <c r="M338" s="7" t="e">
        <f>IF(('bg (1)'!M339)&lt;1, "1", ('bg (1)'!M339))</f>
        <v>#VALUE!</v>
      </c>
      <c r="N338" s="7" t="e">
        <f>IF(('bg (1)'!N339)&lt;1, "1", ('bg (1)'!N339))</f>
        <v>#VALUE!</v>
      </c>
    </row>
    <row r="339" spans="1:14" ht="16.5" customHeight="1" x14ac:dyDescent="0.2">
      <c r="A339" s="7">
        <v>334</v>
      </c>
      <c r="B339" s="8" t="str">
        <f>'bg (1)'!B340</f>
        <v>Serpin B8</v>
      </c>
      <c r="C339" s="7" t="e">
        <f>IF(('bg (1)'!C340)&lt;1, "1", ('bg (1)'!C340))</f>
        <v>#VALUE!</v>
      </c>
      <c r="D339" s="7" t="e">
        <f>IF(('bg (1)'!D340)&lt;1, "1", ('bg (1)'!D340))</f>
        <v>#VALUE!</v>
      </c>
      <c r="E339" s="7" t="e">
        <f>IF(('bg (1)'!E340)&lt;1, "1", ('bg (1)'!E340))</f>
        <v>#VALUE!</v>
      </c>
      <c r="F339" s="7" t="e">
        <f>IF(('bg (1)'!F340)&lt;1, "1", ('bg (1)'!F340))</f>
        <v>#VALUE!</v>
      </c>
      <c r="G339" s="7" t="e">
        <f>IF(('bg (1)'!G340)&lt;1, "1", ('bg (1)'!G340))</f>
        <v>#VALUE!</v>
      </c>
      <c r="H339" s="7" t="e">
        <f>IF(('bg (1)'!H340)&lt;1, "1", ('bg (1)'!H340))</f>
        <v>#VALUE!</v>
      </c>
      <c r="I339" s="7" t="e">
        <f>IF(('bg (1)'!I340)&lt;1, "1", ('bg (1)'!I340))</f>
        <v>#VALUE!</v>
      </c>
      <c r="J339" s="7" t="e">
        <f>IF(('bg (1)'!J340)&lt;1, "1", ('bg (1)'!J340))</f>
        <v>#VALUE!</v>
      </c>
      <c r="K339" s="7" t="e">
        <f>IF(('bg (1)'!K340)&lt;1, "1", ('bg (1)'!K340))</f>
        <v>#VALUE!</v>
      </c>
      <c r="L339" s="7" t="e">
        <f>IF(('bg (1)'!L340)&lt;1, "1", ('bg (1)'!L340))</f>
        <v>#VALUE!</v>
      </c>
      <c r="M339" s="7" t="e">
        <f>IF(('bg (1)'!M340)&lt;1, "1", ('bg (1)'!M340))</f>
        <v>#VALUE!</v>
      </c>
      <c r="N339" s="7" t="e">
        <f>IF(('bg (1)'!N340)&lt;1, "1", ('bg (1)'!N340))</f>
        <v>#VALUE!</v>
      </c>
    </row>
    <row r="340" spans="1:14" ht="16.5" customHeight="1" x14ac:dyDescent="0.2">
      <c r="A340" s="7">
        <v>335</v>
      </c>
      <c r="B340" s="8" t="str">
        <f>'bg (1)'!B341</f>
        <v>Serpin F2</v>
      </c>
      <c r="C340" s="7" t="e">
        <f>IF(('bg (1)'!C341)&lt;1, "1", ('bg (1)'!C341))</f>
        <v>#VALUE!</v>
      </c>
      <c r="D340" s="7" t="e">
        <f>IF(('bg (1)'!D341)&lt;1, "1", ('bg (1)'!D341))</f>
        <v>#VALUE!</v>
      </c>
      <c r="E340" s="7" t="e">
        <f>IF(('bg (1)'!E341)&lt;1, "1", ('bg (1)'!E341))</f>
        <v>#VALUE!</v>
      </c>
      <c r="F340" s="7" t="e">
        <f>IF(('bg (1)'!F341)&lt;1, "1", ('bg (1)'!F341))</f>
        <v>#VALUE!</v>
      </c>
      <c r="G340" s="7" t="e">
        <f>IF(('bg (1)'!G341)&lt;1, "1", ('bg (1)'!G341))</f>
        <v>#VALUE!</v>
      </c>
      <c r="H340" s="7" t="e">
        <f>IF(('bg (1)'!H341)&lt;1, "1", ('bg (1)'!H341))</f>
        <v>#VALUE!</v>
      </c>
      <c r="I340" s="7" t="e">
        <f>IF(('bg (1)'!I341)&lt;1, "1", ('bg (1)'!I341))</f>
        <v>#VALUE!</v>
      </c>
      <c r="J340" s="7" t="e">
        <f>IF(('bg (1)'!J341)&lt;1, "1", ('bg (1)'!J341))</f>
        <v>#VALUE!</v>
      </c>
      <c r="K340" s="7" t="e">
        <f>IF(('bg (1)'!K341)&lt;1, "1", ('bg (1)'!K341))</f>
        <v>#VALUE!</v>
      </c>
      <c r="L340" s="7" t="e">
        <f>IF(('bg (1)'!L341)&lt;1, "1", ('bg (1)'!L341))</f>
        <v>#VALUE!</v>
      </c>
      <c r="M340" s="7" t="e">
        <f>IF(('bg (1)'!M341)&lt;1, "1", ('bg (1)'!M341))</f>
        <v>#VALUE!</v>
      </c>
      <c r="N340" s="7" t="e">
        <f>IF(('bg (1)'!N341)&lt;1, "1", ('bg (1)'!N341))</f>
        <v>#VALUE!</v>
      </c>
    </row>
    <row r="341" spans="1:14" ht="16.5" customHeight="1" x14ac:dyDescent="0.2">
      <c r="A341" s="7">
        <v>336</v>
      </c>
      <c r="B341" s="8" t="str">
        <f>'bg (1)'!B342</f>
        <v>Serpin H1</v>
      </c>
      <c r="C341" s="7" t="e">
        <f>IF(('bg (1)'!C342)&lt;1, "1", ('bg (1)'!C342))</f>
        <v>#VALUE!</v>
      </c>
      <c r="D341" s="7" t="e">
        <f>IF(('bg (1)'!D342)&lt;1, "1", ('bg (1)'!D342))</f>
        <v>#VALUE!</v>
      </c>
      <c r="E341" s="7" t="e">
        <f>IF(('bg (1)'!E342)&lt;1, "1", ('bg (1)'!E342))</f>
        <v>#VALUE!</v>
      </c>
      <c r="F341" s="7" t="e">
        <f>IF(('bg (1)'!F342)&lt;1, "1", ('bg (1)'!F342))</f>
        <v>#VALUE!</v>
      </c>
      <c r="G341" s="7" t="e">
        <f>IF(('bg (1)'!G342)&lt;1, "1", ('bg (1)'!G342))</f>
        <v>#VALUE!</v>
      </c>
      <c r="H341" s="7" t="e">
        <f>IF(('bg (1)'!H342)&lt;1, "1", ('bg (1)'!H342))</f>
        <v>#VALUE!</v>
      </c>
      <c r="I341" s="7" t="e">
        <f>IF(('bg (1)'!I342)&lt;1, "1", ('bg (1)'!I342))</f>
        <v>#VALUE!</v>
      </c>
      <c r="J341" s="7" t="e">
        <f>IF(('bg (1)'!J342)&lt;1, "1", ('bg (1)'!J342))</f>
        <v>#VALUE!</v>
      </c>
      <c r="K341" s="7" t="e">
        <f>IF(('bg (1)'!K342)&lt;1, "1", ('bg (1)'!K342))</f>
        <v>#VALUE!</v>
      </c>
      <c r="L341" s="7" t="e">
        <f>IF(('bg (1)'!L342)&lt;1, "1", ('bg (1)'!L342))</f>
        <v>#VALUE!</v>
      </c>
      <c r="M341" s="7" t="e">
        <f>IF(('bg (1)'!M342)&lt;1, "1", ('bg (1)'!M342))</f>
        <v>#VALUE!</v>
      </c>
      <c r="N341" s="7" t="e">
        <f>IF(('bg (1)'!N342)&lt;1, "1", ('bg (1)'!N342))</f>
        <v>#VALUE!</v>
      </c>
    </row>
    <row r="342" spans="1:14" ht="16.5" customHeight="1" x14ac:dyDescent="0.2">
      <c r="A342" s="7">
        <v>337</v>
      </c>
      <c r="B342" s="8" t="str">
        <f>'bg (1)'!B343</f>
        <v>Serpin A10</v>
      </c>
      <c r="C342" s="7" t="e">
        <f>IF(('bg (1)'!C343)&lt;1, "1", ('bg (1)'!C343))</f>
        <v>#VALUE!</v>
      </c>
      <c r="D342" s="7" t="e">
        <f>IF(('bg (1)'!D343)&lt;1, "1", ('bg (1)'!D343))</f>
        <v>#VALUE!</v>
      </c>
      <c r="E342" s="7" t="e">
        <f>IF(('bg (1)'!E343)&lt;1, "1", ('bg (1)'!E343))</f>
        <v>#VALUE!</v>
      </c>
      <c r="F342" s="7" t="e">
        <f>IF(('bg (1)'!F343)&lt;1, "1", ('bg (1)'!F343))</f>
        <v>#VALUE!</v>
      </c>
      <c r="G342" s="7" t="e">
        <f>IF(('bg (1)'!G343)&lt;1, "1", ('bg (1)'!G343))</f>
        <v>#VALUE!</v>
      </c>
      <c r="H342" s="7" t="e">
        <f>IF(('bg (1)'!H343)&lt;1, "1", ('bg (1)'!H343))</f>
        <v>#VALUE!</v>
      </c>
      <c r="I342" s="7" t="e">
        <f>IF(('bg (1)'!I343)&lt;1, "1", ('bg (1)'!I343))</f>
        <v>#VALUE!</v>
      </c>
      <c r="J342" s="7" t="e">
        <f>IF(('bg (1)'!J343)&lt;1, "1", ('bg (1)'!J343))</f>
        <v>#VALUE!</v>
      </c>
      <c r="K342" s="7" t="e">
        <f>IF(('bg (1)'!K343)&lt;1, "1", ('bg (1)'!K343))</f>
        <v>#VALUE!</v>
      </c>
      <c r="L342" s="7" t="e">
        <f>IF(('bg (1)'!L343)&lt;1, "1", ('bg (1)'!L343))</f>
        <v>#VALUE!</v>
      </c>
      <c r="M342" s="7" t="e">
        <f>IF(('bg (1)'!M343)&lt;1, "1", ('bg (1)'!M343))</f>
        <v>#VALUE!</v>
      </c>
      <c r="N342" s="7" t="e">
        <f>IF(('bg (1)'!N343)&lt;1, "1", ('bg (1)'!N343))</f>
        <v>#VALUE!</v>
      </c>
    </row>
    <row r="343" spans="1:14" ht="16.5" customHeight="1" x14ac:dyDescent="0.2">
      <c r="A343" s="7">
        <v>338</v>
      </c>
      <c r="B343" s="8" t="str">
        <f>'bg (1)'!B344</f>
        <v>SERPINB1</v>
      </c>
      <c r="C343" s="7" t="e">
        <f>IF(('bg (1)'!C344)&lt;1, "1", ('bg (1)'!C344))</f>
        <v>#VALUE!</v>
      </c>
      <c r="D343" s="7" t="e">
        <f>IF(('bg (1)'!D344)&lt;1, "1", ('bg (1)'!D344))</f>
        <v>#VALUE!</v>
      </c>
      <c r="E343" s="7" t="e">
        <f>IF(('bg (1)'!E344)&lt;1, "1", ('bg (1)'!E344))</f>
        <v>#VALUE!</v>
      </c>
      <c r="F343" s="7" t="e">
        <f>IF(('bg (1)'!F344)&lt;1, "1", ('bg (1)'!F344))</f>
        <v>#VALUE!</v>
      </c>
      <c r="G343" s="7" t="e">
        <f>IF(('bg (1)'!G344)&lt;1, "1", ('bg (1)'!G344))</f>
        <v>#VALUE!</v>
      </c>
      <c r="H343" s="7" t="e">
        <f>IF(('bg (1)'!H344)&lt;1, "1", ('bg (1)'!H344))</f>
        <v>#VALUE!</v>
      </c>
      <c r="I343" s="7" t="e">
        <f>IF(('bg (1)'!I344)&lt;1, "1", ('bg (1)'!I344))</f>
        <v>#VALUE!</v>
      </c>
      <c r="J343" s="7" t="e">
        <f>IF(('bg (1)'!J344)&lt;1, "1", ('bg (1)'!J344))</f>
        <v>#VALUE!</v>
      </c>
      <c r="K343" s="7" t="e">
        <f>IF(('bg (1)'!K344)&lt;1, "1", ('bg (1)'!K344))</f>
        <v>#VALUE!</v>
      </c>
      <c r="L343" s="7" t="e">
        <f>IF(('bg (1)'!L344)&lt;1, "1", ('bg (1)'!L344))</f>
        <v>#VALUE!</v>
      </c>
      <c r="M343" s="7" t="e">
        <f>IF(('bg (1)'!M344)&lt;1, "1", ('bg (1)'!M344))</f>
        <v>#VALUE!</v>
      </c>
      <c r="N343" s="7" t="e">
        <f>IF(('bg (1)'!N344)&lt;1, "1", ('bg (1)'!N344))</f>
        <v>#VALUE!</v>
      </c>
    </row>
    <row r="344" spans="1:14" ht="16.5" customHeight="1" x14ac:dyDescent="0.2">
      <c r="A344" s="7">
        <v>339</v>
      </c>
      <c r="B344" s="8" t="str">
        <f>'bg (1)'!B345</f>
        <v>SerpinB4</v>
      </c>
      <c r="C344" s="7" t="e">
        <f>IF(('bg (1)'!C345)&lt;1, "1", ('bg (1)'!C345))</f>
        <v>#VALUE!</v>
      </c>
      <c r="D344" s="7" t="e">
        <f>IF(('bg (1)'!D345)&lt;1, "1", ('bg (1)'!D345))</f>
        <v>#VALUE!</v>
      </c>
      <c r="E344" s="7" t="e">
        <f>IF(('bg (1)'!E345)&lt;1, "1", ('bg (1)'!E345))</f>
        <v>#VALUE!</v>
      </c>
      <c r="F344" s="7" t="e">
        <f>IF(('bg (1)'!F345)&lt;1, "1", ('bg (1)'!F345))</f>
        <v>#VALUE!</v>
      </c>
      <c r="G344" s="7" t="e">
        <f>IF(('bg (1)'!G345)&lt;1, "1", ('bg (1)'!G345))</f>
        <v>#VALUE!</v>
      </c>
      <c r="H344" s="7" t="e">
        <f>IF(('bg (1)'!H345)&lt;1, "1", ('bg (1)'!H345))</f>
        <v>#VALUE!</v>
      </c>
      <c r="I344" s="7" t="e">
        <f>IF(('bg (1)'!I345)&lt;1, "1", ('bg (1)'!I345))</f>
        <v>#VALUE!</v>
      </c>
      <c r="J344" s="7" t="e">
        <f>IF(('bg (1)'!J345)&lt;1, "1", ('bg (1)'!J345))</f>
        <v>#VALUE!</v>
      </c>
      <c r="K344" s="7" t="e">
        <f>IF(('bg (1)'!K345)&lt;1, "1", ('bg (1)'!K345))</f>
        <v>#VALUE!</v>
      </c>
      <c r="L344" s="7" t="e">
        <f>IF(('bg (1)'!L345)&lt;1, "1", ('bg (1)'!L345))</f>
        <v>#VALUE!</v>
      </c>
      <c r="M344" s="7" t="e">
        <f>IF(('bg (1)'!M345)&lt;1, "1", ('bg (1)'!M345))</f>
        <v>#VALUE!</v>
      </c>
      <c r="N344" s="7" t="e">
        <f>IF(('bg (1)'!N345)&lt;1, "1", ('bg (1)'!N345))</f>
        <v>#VALUE!</v>
      </c>
    </row>
    <row r="345" spans="1:14" ht="16.5" customHeight="1" x14ac:dyDescent="0.2">
      <c r="A345" s="7">
        <v>340</v>
      </c>
      <c r="B345" s="8" t="str">
        <f>'bg (1)'!B346</f>
        <v>SerpinE2</v>
      </c>
      <c r="C345" s="7" t="e">
        <f>IF(('bg (1)'!C346)&lt;1, "1", ('bg (1)'!C346))</f>
        <v>#VALUE!</v>
      </c>
      <c r="D345" s="7" t="e">
        <f>IF(('bg (1)'!D346)&lt;1, "1", ('bg (1)'!D346))</f>
        <v>#VALUE!</v>
      </c>
      <c r="E345" s="7" t="e">
        <f>IF(('bg (1)'!E346)&lt;1, "1", ('bg (1)'!E346))</f>
        <v>#VALUE!</v>
      </c>
      <c r="F345" s="7" t="e">
        <f>IF(('bg (1)'!F346)&lt;1, "1", ('bg (1)'!F346))</f>
        <v>#VALUE!</v>
      </c>
      <c r="G345" s="7" t="e">
        <f>IF(('bg (1)'!G346)&lt;1, "1", ('bg (1)'!G346))</f>
        <v>#VALUE!</v>
      </c>
      <c r="H345" s="7" t="e">
        <f>IF(('bg (1)'!H346)&lt;1, "1", ('bg (1)'!H346))</f>
        <v>#VALUE!</v>
      </c>
      <c r="I345" s="7" t="e">
        <f>IF(('bg (1)'!I346)&lt;1, "1", ('bg (1)'!I346))</f>
        <v>#VALUE!</v>
      </c>
      <c r="J345" s="7" t="e">
        <f>IF(('bg (1)'!J346)&lt;1, "1", ('bg (1)'!J346))</f>
        <v>#VALUE!</v>
      </c>
      <c r="K345" s="7" t="e">
        <f>IF(('bg (1)'!K346)&lt;1, "1", ('bg (1)'!K346))</f>
        <v>#VALUE!</v>
      </c>
      <c r="L345" s="7" t="e">
        <f>IF(('bg (1)'!L346)&lt;1, "1", ('bg (1)'!L346))</f>
        <v>#VALUE!</v>
      </c>
      <c r="M345" s="7" t="e">
        <f>IF(('bg (1)'!M346)&lt;1, "1", ('bg (1)'!M346))</f>
        <v>#VALUE!</v>
      </c>
      <c r="N345" s="7" t="e">
        <f>IF(('bg (1)'!N346)&lt;1, "1", ('bg (1)'!N346))</f>
        <v>#VALUE!</v>
      </c>
    </row>
    <row r="346" spans="1:14" ht="16.5" customHeight="1" x14ac:dyDescent="0.2">
      <c r="A346" s="7">
        <v>341</v>
      </c>
      <c r="B346" s="8" t="str">
        <f>'bg (1)'!B347</f>
        <v>SerRS</v>
      </c>
      <c r="C346" s="7" t="e">
        <f>IF(('bg (1)'!C347)&lt;1, "1", ('bg (1)'!C347))</f>
        <v>#VALUE!</v>
      </c>
      <c r="D346" s="7" t="e">
        <f>IF(('bg (1)'!D347)&lt;1, "1", ('bg (1)'!D347))</f>
        <v>#VALUE!</v>
      </c>
      <c r="E346" s="7" t="e">
        <f>IF(('bg (1)'!E347)&lt;1, "1", ('bg (1)'!E347))</f>
        <v>#VALUE!</v>
      </c>
      <c r="F346" s="7" t="e">
        <f>IF(('bg (1)'!F347)&lt;1, "1", ('bg (1)'!F347))</f>
        <v>#VALUE!</v>
      </c>
      <c r="G346" s="7" t="e">
        <f>IF(('bg (1)'!G347)&lt;1, "1", ('bg (1)'!G347))</f>
        <v>#VALUE!</v>
      </c>
      <c r="H346" s="7" t="e">
        <f>IF(('bg (1)'!H347)&lt;1, "1", ('bg (1)'!H347))</f>
        <v>#VALUE!</v>
      </c>
      <c r="I346" s="7" t="e">
        <f>IF(('bg (1)'!I347)&lt;1, "1", ('bg (1)'!I347))</f>
        <v>#VALUE!</v>
      </c>
      <c r="J346" s="7" t="e">
        <f>IF(('bg (1)'!J347)&lt;1, "1", ('bg (1)'!J347))</f>
        <v>#VALUE!</v>
      </c>
      <c r="K346" s="7" t="e">
        <f>IF(('bg (1)'!K347)&lt;1, "1", ('bg (1)'!K347))</f>
        <v>#VALUE!</v>
      </c>
      <c r="L346" s="7" t="e">
        <f>IF(('bg (1)'!L347)&lt;1, "1", ('bg (1)'!L347))</f>
        <v>#VALUE!</v>
      </c>
      <c r="M346" s="7" t="e">
        <f>IF(('bg (1)'!M347)&lt;1, "1", ('bg (1)'!M347))</f>
        <v>#VALUE!</v>
      </c>
      <c r="N346" s="7" t="e">
        <f>IF(('bg (1)'!N347)&lt;1, "1", ('bg (1)'!N347))</f>
        <v>#VALUE!</v>
      </c>
    </row>
    <row r="347" spans="1:14" ht="16.5" customHeight="1" x14ac:dyDescent="0.2">
      <c r="A347" s="7">
        <v>342</v>
      </c>
      <c r="B347" s="8" t="str">
        <f>'bg (1)'!B348</f>
        <v>SET</v>
      </c>
      <c r="C347" s="7" t="e">
        <f>IF(('bg (1)'!C348)&lt;1, "1", ('bg (1)'!C348))</f>
        <v>#VALUE!</v>
      </c>
      <c r="D347" s="7" t="e">
        <f>IF(('bg (1)'!D348)&lt;1, "1", ('bg (1)'!D348))</f>
        <v>#VALUE!</v>
      </c>
      <c r="E347" s="7" t="e">
        <f>IF(('bg (1)'!E348)&lt;1, "1", ('bg (1)'!E348))</f>
        <v>#VALUE!</v>
      </c>
      <c r="F347" s="7" t="e">
        <f>IF(('bg (1)'!F348)&lt;1, "1", ('bg (1)'!F348))</f>
        <v>#VALUE!</v>
      </c>
      <c r="G347" s="7" t="e">
        <f>IF(('bg (1)'!G348)&lt;1, "1", ('bg (1)'!G348))</f>
        <v>#VALUE!</v>
      </c>
      <c r="H347" s="7" t="e">
        <f>IF(('bg (1)'!H348)&lt;1, "1", ('bg (1)'!H348))</f>
        <v>#VALUE!</v>
      </c>
      <c r="I347" s="7" t="e">
        <f>IF(('bg (1)'!I348)&lt;1, "1", ('bg (1)'!I348))</f>
        <v>#VALUE!</v>
      </c>
      <c r="J347" s="7" t="e">
        <f>IF(('bg (1)'!J348)&lt;1, "1", ('bg (1)'!J348))</f>
        <v>#VALUE!</v>
      </c>
      <c r="K347" s="7" t="e">
        <f>IF(('bg (1)'!K348)&lt;1, "1", ('bg (1)'!K348))</f>
        <v>#VALUE!</v>
      </c>
      <c r="L347" s="7" t="e">
        <f>IF(('bg (1)'!L348)&lt;1, "1", ('bg (1)'!L348))</f>
        <v>#VALUE!</v>
      </c>
      <c r="M347" s="7" t="e">
        <f>IF(('bg (1)'!M348)&lt;1, "1", ('bg (1)'!M348))</f>
        <v>#VALUE!</v>
      </c>
      <c r="N347" s="7" t="e">
        <f>IF(('bg (1)'!N348)&lt;1, "1", ('bg (1)'!N348))</f>
        <v>#VALUE!</v>
      </c>
    </row>
    <row r="348" spans="1:14" ht="16.5" customHeight="1" x14ac:dyDescent="0.2">
      <c r="A348" s="7">
        <v>343</v>
      </c>
      <c r="B348" s="8" t="str">
        <f>'bg (1)'!B349</f>
        <v>SEZ6L2</v>
      </c>
      <c r="C348" s="7" t="e">
        <f>IF(('bg (1)'!C349)&lt;1, "1", ('bg (1)'!C349))</f>
        <v>#VALUE!</v>
      </c>
      <c r="D348" s="7" t="e">
        <f>IF(('bg (1)'!D349)&lt;1, "1", ('bg (1)'!D349))</f>
        <v>#VALUE!</v>
      </c>
      <c r="E348" s="7" t="e">
        <f>IF(('bg (1)'!E349)&lt;1, "1", ('bg (1)'!E349))</f>
        <v>#VALUE!</v>
      </c>
      <c r="F348" s="7" t="e">
        <f>IF(('bg (1)'!F349)&lt;1, "1", ('bg (1)'!F349))</f>
        <v>#VALUE!</v>
      </c>
      <c r="G348" s="7" t="e">
        <f>IF(('bg (1)'!G349)&lt;1, "1", ('bg (1)'!G349))</f>
        <v>#VALUE!</v>
      </c>
      <c r="H348" s="7" t="e">
        <f>IF(('bg (1)'!H349)&lt;1, "1", ('bg (1)'!H349))</f>
        <v>#VALUE!</v>
      </c>
      <c r="I348" s="7" t="e">
        <f>IF(('bg (1)'!I349)&lt;1, "1", ('bg (1)'!I349))</f>
        <v>#VALUE!</v>
      </c>
      <c r="J348" s="7" t="e">
        <f>IF(('bg (1)'!J349)&lt;1, "1", ('bg (1)'!J349))</f>
        <v>#VALUE!</v>
      </c>
      <c r="K348" s="7" t="e">
        <f>IF(('bg (1)'!K349)&lt;1, "1", ('bg (1)'!K349))</f>
        <v>#VALUE!</v>
      </c>
      <c r="L348" s="7" t="e">
        <f>IF(('bg (1)'!L349)&lt;1, "1", ('bg (1)'!L349))</f>
        <v>#VALUE!</v>
      </c>
      <c r="M348" s="7" t="e">
        <f>IF(('bg (1)'!M349)&lt;1, "1", ('bg (1)'!M349))</f>
        <v>#VALUE!</v>
      </c>
      <c r="N348" s="7" t="e">
        <f>IF(('bg (1)'!N349)&lt;1, "1", ('bg (1)'!N349))</f>
        <v>#VALUE!</v>
      </c>
    </row>
    <row r="349" spans="1:14" ht="16.5" customHeight="1" x14ac:dyDescent="0.2">
      <c r="A349" s="7">
        <v>344</v>
      </c>
      <c r="B349" s="8" t="str">
        <f>'bg (1)'!B350</f>
        <v>SF20</v>
      </c>
      <c r="C349" s="7" t="e">
        <f>IF(('bg (1)'!C350)&lt;1, "1", ('bg (1)'!C350))</f>
        <v>#VALUE!</v>
      </c>
      <c r="D349" s="7" t="e">
        <f>IF(('bg (1)'!D350)&lt;1, "1", ('bg (1)'!D350))</f>
        <v>#VALUE!</v>
      </c>
      <c r="E349" s="7" t="e">
        <f>IF(('bg (1)'!E350)&lt;1, "1", ('bg (1)'!E350))</f>
        <v>#VALUE!</v>
      </c>
      <c r="F349" s="7" t="e">
        <f>IF(('bg (1)'!F350)&lt;1, "1", ('bg (1)'!F350))</f>
        <v>#VALUE!</v>
      </c>
      <c r="G349" s="7" t="e">
        <f>IF(('bg (1)'!G350)&lt;1, "1", ('bg (1)'!G350))</f>
        <v>#VALUE!</v>
      </c>
      <c r="H349" s="7" t="e">
        <f>IF(('bg (1)'!H350)&lt;1, "1", ('bg (1)'!H350))</f>
        <v>#VALUE!</v>
      </c>
      <c r="I349" s="7" t="e">
        <f>IF(('bg (1)'!I350)&lt;1, "1", ('bg (1)'!I350))</f>
        <v>#VALUE!</v>
      </c>
      <c r="J349" s="7" t="e">
        <f>IF(('bg (1)'!J350)&lt;1, "1", ('bg (1)'!J350))</f>
        <v>#VALUE!</v>
      </c>
      <c r="K349" s="7" t="e">
        <f>IF(('bg (1)'!K350)&lt;1, "1", ('bg (1)'!K350))</f>
        <v>#VALUE!</v>
      </c>
      <c r="L349" s="7" t="e">
        <f>IF(('bg (1)'!L350)&lt;1, "1", ('bg (1)'!L350))</f>
        <v>#VALUE!</v>
      </c>
      <c r="M349" s="7" t="e">
        <f>IF(('bg (1)'!M350)&lt;1, "1", ('bg (1)'!M350))</f>
        <v>#VALUE!</v>
      </c>
      <c r="N349" s="7" t="e">
        <f>IF(('bg (1)'!N350)&lt;1, "1", ('bg (1)'!N350))</f>
        <v>#VALUE!</v>
      </c>
    </row>
    <row r="350" spans="1:14" ht="16.5" customHeight="1" x14ac:dyDescent="0.2">
      <c r="A350" s="7">
        <v>345</v>
      </c>
      <c r="B350" s="8" t="str">
        <f>'bg (1)'!B351</f>
        <v xml:space="preserve">SHANK1 </v>
      </c>
      <c r="C350" s="7" t="e">
        <f>IF(('bg (1)'!C351)&lt;1, "1", ('bg (1)'!C351))</f>
        <v>#VALUE!</v>
      </c>
      <c r="D350" s="7" t="e">
        <f>IF(('bg (1)'!D351)&lt;1, "1", ('bg (1)'!D351))</f>
        <v>#VALUE!</v>
      </c>
      <c r="E350" s="7" t="e">
        <f>IF(('bg (1)'!E351)&lt;1, "1", ('bg (1)'!E351))</f>
        <v>#VALUE!</v>
      </c>
      <c r="F350" s="7" t="e">
        <f>IF(('bg (1)'!F351)&lt;1, "1", ('bg (1)'!F351))</f>
        <v>#VALUE!</v>
      </c>
      <c r="G350" s="7" t="e">
        <f>IF(('bg (1)'!G351)&lt;1, "1", ('bg (1)'!G351))</f>
        <v>#VALUE!</v>
      </c>
      <c r="H350" s="7" t="e">
        <f>IF(('bg (1)'!H351)&lt;1, "1", ('bg (1)'!H351))</f>
        <v>#VALUE!</v>
      </c>
      <c r="I350" s="7" t="e">
        <f>IF(('bg (1)'!I351)&lt;1, "1", ('bg (1)'!I351))</f>
        <v>#VALUE!</v>
      </c>
      <c r="J350" s="7" t="e">
        <f>IF(('bg (1)'!J351)&lt;1, "1", ('bg (1)'!J351))</f>
        <v>#VALUE!</v>
      </c>
      <c r="K350" s="7" t="e">
        <f>IF(('bg (1)'!K351)&lt;1, "1", ('bg (1)'!K351))</f>
        <v>#VALUE!</v>
      </c>
      <c r="L350" s="7" t="e">
        <f>IF(('bg (1)'!L351)&lt;1, "1", ('bg (1)'!L351))</f>
        <v>#VALUE!</v>
      </c>
      <c r="M350" s="7" t="e">
        <f>IF(('bg (1)'!M351)&lt;1, "1", ('bg (1)'!M351))</f>
        <v>#VALUE!</v>
      </c>
      <c r="N350" s="7" t="e">
        <f>IF(('bg (1)'!N351)&lt;1, "1", ('bg (1)'!N351))</f>
        <v>#VALUE!</v>
      </c>
    </row>
    <row r="351" spans="1:14" ht="16.5" customHeight="1" x14ac:dyDescent="0.2">
      <c r="A351" s="7">
        <v>346</v>
      </c>
      <c r="B351" s="8" t="str">
        <f>'bg (1)'!B352</f>
        <v>SHC1</v>
      </c>
      <c r="C351" s="7" t="e">
        <f>IF(('bg (1)'!C352)&lt;1, "1", ('bg (1)'!C352))</f>
        <v>#VALUE!</v>
      </c>
      <c r="D351" s="7" t="e">
        <f>IF(('bg (1)'!D352)&lt;1, "1", ('bg (1)'!D352))</f>
        <v>#VALUE!</v>
      </c>
      <c r="E351" s="7" t="e">
        <f>IF(('bg (1)'!E352)&lt;1, "1", ('bg (1)'!E352))</f>
        <v>#VALUE!</v>
      </c>
      <c r="F351" s="7" t="e">
        <f>IF(('bg (1)'!F352)&lt;1, "1", ('bg (1)'!F352))</f>
        <v>#VALUE!</v>
      </c>
      <c r="G351" s="7" t="e">
        <f>IF(('bg (1)'!G352)&lt;1, "1", ('bg (1)'!G352))</f>
        <v>#VALUE!</v>
      </c>
      <c r="H351" s="7" t="e">
        <f>IF(('bg (1)'!H352)&lt;1, "1", ('bg (1)'!H352))</f>
        <v>#VALUE!</v>
      </c>
      <c r="I351" s="7" t="e">
        <f>IF(('bg (1)'!I352)&lt;1, "1", ('bg (1)'!I352))</f>
        <v>#VALUE!</v>
      </c>
      <c r="J351" s="7" t="e">
        <f>IF(('bg (1)'!J352)&lt;1, "1", ('bg (1)'!J352))</f>
        <v>#VALUE!</v>
      </c>
      <c r="K351" s="7" t="e">
        <f>IF(('bg (1)'!K352)&lt;1, "1", ('bg (1)'!K352))</f>
        <v>#VALUE!</v>
      </c>
      <c r="L351" s="7" t="e">
        <f>IF(('bg (1)'!L352)&lt;1, "1", ('bg (1)'!L352))</f>
        <v>#VALUE!</v>
      </c>
      <c r="M351" s="7" t="e">
        <f>IF(('bg (1)'!M352)&lt;1, "1", ('bg (1)'!M352))</f>
        <v>#VALUE!</v>
      </c>
      <c r="N351" s="7" t="e">
        <f>IF(('bg (1)'!N352)&lt;1, "1", ('bg (1)'!N352))</f>
        <v>#VALUE!</v>
      </c>
    </row>
    <row r="352" spans="1:14" ht="16.5" customHeight="1" x14ac:dyDescent="0.2">
      <c r="A352" s="7">
        <v>347</v>
      </c>
      <c r="B352" s="8" t="str">
        <f>'bg (1)'!B353</f>
        <v>SHMT1</v>
      </c>
      <c r="C352" s="7" t="e">
        <f>IF(('bg (1)'!C353)&lt;1, "1", ('bg (1)'!C353))</f>
        <v>#VALUE!</v>
      </c>
      <c r="D352" s="7" t="e">
        <f>IF(('bg (1)'!D353)&lt;1, "1", ('bg (1)'!D353))</f>
        <v>#VALUE!</v>
      </c>
      <c r="E352" s="7" t="e">
        <f>IF(('bg (1)'!E353)&lt;1, "1", ('bg (1)'!E353))</f>
        <v>#VALUE!</v>
      </c>
      <c r="F352" s="7" t="e">
        <f>IF(('bg (1)'!F353)&lt;1, "1", ('bg (1)'!F353))</f>
        <v>#VALUE!</v>
      </c>
      <c r="G352" s="7" t="e">
        <f>IF(('bg (1)'!G353)&lt;1, "1", ('bg (1)'!G353))</f>
        <v>#VALUE!</v>
      </c>
      <c r="H352" s="7" t="e">
        <f>IF(('bg (1)'!H353)&lt;1, "1", ('bg (1)'!H353))</f>
        <v>#VALUE!</v>
      </c>
      <c r="I352" s="7" t="e">
        <f>IF(('bg (1)'!I353)&lt;1, "1", ('bg (1)'!I353))</f>
        <v>#VALUE!</v>
      </c>
      <c r="J352" s="7" t="e">
        <f>IF(('bg (1)'!J353)&lt;1, "1", ('bg (1)'!J353))</f>
        <v>#VALUE!</v>
      </c>
      <c r="K352" s="7" t="e">
        <f>IF(('bg (1)'!K353)&lt;1, "1", ('bg (1)'!K353))</f>
        <v>#VALUE!</v>
      </c>
      <c r="L352" s="7" t="e">
        <f>IF(('bg (1)'!L353)&lt;1, "1", ('bg (1)'!L353))</f>
        <v>#VALUE!</v>
      </c>
      <c r="M352" s="7" t="e">
        <f>IF(('bg (1)'!M353)&lt;1, "1", ('bg (1)'!M353))</f>
        <v>#VALUE!</v>
      </c>
      <c r="N352" s="7" t="e">
        <f>IF(('bg (1)'!N353)&lt;1, "1", ('bg (1)'!N353))</f>
        <v>#VALUE!</v>
      </c>
    </row>
    <row r="353" spans="1:14" ht="16.5" customHeight="1" x14ac:dyDescent="0.2">
      <c r="A353" s="7">
        <v>348</v>
      </c>
      <c r="B353" s="8" t="str">
        <f>'bg (1)'!B354</f>
        <v>SHOX</v>
      </c>
      <c r="C353" s="7" t="e">
        <f>IF(('bg (1)'!C354)&lt;1, "1", ('bg (1)'!C354))</f>
        <v>#VALUE!</v>
      </c>
      <c r="D353" s="7" t="e">
        <f>IF(('bg (1)'!D354)&lt;1, "1", ('bg (1)'!D354))</f>
        <v>#VALUE!</v>
      </c>
      <c r="E353" s="7" t="e">
        <f>IF(('bg (1)'!E354)&lt;1, "1", ('bg (1)'!E354))</f>
        <v>#VALUE!</v>
      </c>
      <c r="F353" s="7" t="e">
        <f>IF(('bg (1)'!F354)&lt;1, "1", ('bg (1)'!F354))</f>
        <v>#VALUE!</v>
      </c>
      <c r="G353" s="7" t="e">
        <f>IF(('bg (1)'!G354)&lt;1, "1", ('bg (1)'!G354))</f>
        <v>#VALUE!</v>
      </c>
      <c r="H353" s="7" t="e">
        <f>IF(('bg (1)'!H354)&lt;1, "1", ('bg (1)'!H354))</f>
        <v>#VALUE!</v>
      </c>
      <c r="I353" s="7" t="e">
        <f>IF(('bg (1)'!I354)&lt;1, "1", ('bg (1)'!I354))</f>
        <v>#VALUE!</v>
      </c>
      <c r="J353" s="7" t="e">
        <f>IF(('bg (1)'!J354)&lt;1, "1", ('bg (1)'!J354))</f>
        <v>#VALUE!</v>
      </c>
      <c r="K353" s="7" t="e">
        <f>IF(('bg (1)'!K354)&lt;1, "1", ('bg (1)'!K354))</f>
        <v>#VALUE!</v>
      </c>
      <c r="L353" s="7" t="e">
        <f>IF(('bg (1)'!L354)&lt;1, "1", ('bg (1)'!L354))</f>
        <v>#VALUE!</v>
      </c>
      <c r="M353" s="7" t="e">
        <f>IF(('bg (1)'!M354)&lt;1, "1", ('bg (1)'!M354))</f>
        <v>#VALUE!</v>
      </c>
      <c r="N353" s="7" t="e">
        <f>IF(('bg (1)'!N354)&lt;1, "1", ('bg (1)'!N354))</f>
        <v>#VALUE!</v>
      </c>
    </row>
    <row r="354" spans="1:14" ht="16.5" customHeight="1" x14ac:dyDescent="0.2">
      <c r="A354" s="7">
        <v>349</v>
      </c>
      <c r="B354" s="8" t="str">
        <f>'bg (1)'!B355</f>
        <v>SHP-1</v>
      </c>
      <c r="C354" s="7" t="e">
        <f>IF(('bg (1)'!C355)&lt;1, "1", ('bg (1)'!C355))</f>
        <v>#VALUE!</v>
      </c>
      <c r="D354" s="7" t="e">
        <f>IF(('bg (1)'!D355)&lt;1, "1", ('bg (1)'!D355))</f>
        <v>#VALUE!</v>
      </c>
      <c r="E354" s="7" t="e">
        <f>IF(('bg (1)'!E355)&lt;1, "1", ('bg (1)'!E355))</f>
        <v>#VALUE!</v>
      </c>
      <c r="F354" s="7" t="e">
        <f>IF(('bg (1)'!F355)&lt;1, "1", ('bg (1)'!F355))</f>
        <v>#VALUE!</v>
      </c>
      <c r="G354" s="7" t="e">
        <f>IF(('bg (1)'!G355)&lt;1, "1", ('bg (1)'!G355))</f>
        <v>#VALUE!</v>
      </c>
      <c r="H354" s="7" t="e">
        <f>IF(('bg (1)'!H355)&lt;1, "1", ('bg (1)'!H355))</f>
        <v>#VALUE!</v>
      </c>
      <c r="I354" s="7" t="e">
        <f>IF(('bg (1)'!I355)&lt;1, "1", ('bg (1)'!I355))</f>
        <v>#VALUE!</v>
      </c>
      <c r="J354" s="7" t="e">
        <f>IF(('bg (1)'!J355)&lt;1, "1", ('bg (1)'!J355))</f>
        <v>#VALUE!</v>
      </c>
      <c r="K354" s="7" t="e">
        <f>IF(('bg (1)'!K355)&lt;1, "1", ('bg (1)'!K355))</f>
        <v>#VALUE!</v>
      </c>
      <c r="L354" s="7" t="e">
        <f>IF(('bg (1)'!L355)&lt;1, "1", ('bg (1)'!L355))</f>
        <v>#VALUE!</v>
      </c>
      <c r="M354" s="7" t="e">
        <f>IF(('bg (1)'!M355)&lt;1, "1", ('bg (1)'!M355))</f>
        <v>#VALUE!</v>
      </c>
      <c r="N354" s="7" t="e">
        <f>IF(('bg (1)'!N355)&lt;1, "1", ('bg (1)'!N355))</f>
        <v>#VALUE!</v>
      </c>
    </row>
    <row r="355" spans="1:14" ht="16.5" customHeight="1" x14ac:dyDescent="0.2">
      <c r="A355" s="7">
        <v>350</v>
      </c>
      <c r="B355" s="8" t="str">
        <f>'bg (1)'!B356</f>
        <v>Siglec-1</v>
      </c>
      <c r="C355" s="7" t="e">
        <f>IF(('bg (1)'!C356)&lt;1, "1", ('bg (1)'!C356))</f>
        <v>#VALUE!</v>
      </c>
      <c r="D355" s="7" t="e">
        <f>IF(('bg (1)'!D356)&lt;1, "1", ('bg (1)'!D356))</f>
        <v>#VALUE!</v>
      </c>
      <c r="E355" s="7" t="e">
        <f>IF(('bg (1)'!E356)&lt;1, "1", ('bg (1)'!E356))</f>
        <v>#VALUE!</v>
      </c>
      <c r="F355" s="7" t="e">
        <f>IF(('bg (1)'!F356)&lt;1, "1", ('bg (1)'!F356))</f>
        <v>#VALUE!</v>
      </c>
      <c r="G355" s="7" t="e">
        <f>IF(('bg (1)'!G356)&lt;1, "1", ('bg (1)'!G356))</f>
        <v>#VALUE!</v>
      </c>
      <c r="H355" s="7" t="e">
        <f>IF(('bg (1)'!H356)&lt;1, "1", ('bg (1)'!H356))</f>
        <v>#VALUE!</v>
      </c>
      <c r="I355" s="7" t="e">
        <f>IF(('bg (1)'!I356)&lt;1, "1", ('bg (1)'!I356))</f>
        <v>#VALUE!</v>
      </c>
      <c r="J355" s="7" t="e">
        <f>IF(('bg (1)'!J356)&lt;1, "1", ('bg (1)'!J356))</f>
        <v>#VALUE!</v>
      </c>
      <c r="K355" s="7" t="e">
        <f>IF(('bg (1)'!K356)&lt;1, "1", ('bg (1)'!K356))</f>
        <v>#VALUE!</v>
      </c>
      <c r="L355" s="7" t="e">
        <f>IF(('bg (1)'!L356)&lt;1, "1", ('bg (1)'!L356))</f>
        <v>#VALUE!</v>
      </c>
      <c r="M355" s="7" t="e">
        <f>IF(('bg (1)'!M356)&lt;1, "1", ('bg (1)'!M356))</f>
        <v>#VALUE!</v>
      </c>
      <c r="N355" s="7" t="e">
        <f>IF(('bg (1)'!N356)&lt;1, "1", ('bg (1)'!N356))</f>
        <v>#VALUE!</v>
      </c>
    </row>
    <row r="356" spans="1:14" ht="16.5" customHeight="1" x14ac:dyDescent="0.2">
      <c r="A356" s="7">
        <v>351</v>
      </c>
      <c r="B356" s="8" t="str">
        <f>'bg (1)'!B357</f>
        <v xml:space="preserve">SIM2  </v>
      </c>
      <c r="C356" s="7" t="e">
        <f>IF(('bg (1)'!C357)&lt;1, "1", ('bg (1)'!C357))</f>
        <v>#VALUE!</v>
      </c>
      <c r="D356" s="7" t="e">
        <f>IF(('bg (1)'!D357)&lt;1, "1", ('bg (1)'!D357))</f>
        <v>#VALUE!</v>
      </c>
      <c r="E356" s="7" t="e">
        <f>IF(('bg (1)'!E357)&lt;1, "1", ('bg (1)'!E357))</f>
        <v>#VALUE!</v>
      </c>
      <c r="F356" s="7" t="e">
        <f>IF(('bg (1)'!F357)&lt;1, "1", ('bg (1)'!F357))</f>
        <v>#VALUE!</v>
      </c>
      <c r="G356" s="7" t="e">
        <f>IF(('bg (1)'!G357)&lt;1, "1", ('bg (1)'!G357))</f>
        <v>#VALUE!</v>
      </c>
      <c r="H356" s="7" t="e">
        <f>IF(('bg (1)'!H357)&lt;1, "1", ('bg (1)'!H357))</f>
        <v>#VALUE!</v>
      </c>
      <c r="I356" s="7" t="e">
        <f>IF(('bg (1)'!I357)&lt;1, "1", ('bg (1)'!I357))</f>
        <v>#VALUE!</v>
      </c>
      <c r="J356" s="7" t="e">
        <f>IF(('bg (1)'!J357)&lt;1, "1", ('bg (1)'!J357))</f>
        <v>#VALUE!</v>
      </c>
      <c r="K356" s="7" t="e">
        <f>IF(('bg (1)'!K357)&lt;1, "1", ('bg (1)'!K357))</f>
        <v>#VALUE!</v>
      </c>
      <c r="L356" s="7" t="e">
        <f>IF(('bg (1)'!L357)&lt;1, "1", ('bg (1)'!L357))</f>
        <v>#VALUE!</v>
      </c>
      <c r="M356" s="7" t="e">
        <f>IF(('bg (1)'!M357)&lt;1, "1", ('bg (1)'!M357))</f>
        <v>#VALUE!</v>
      </c>
      <c r="N356" s="7" t="e">
        <f>IF(('bg (1)'!N357)&lt;1, "1", ('bg (1)'!N357))</f>
        <v>#VALUE!</v>
      </c>
    </row>
    <row r="357" spans="1:14" ht="16.5" customHeight="1" x14ac:dyDescent="0.2">
      <c r="A357" s="7">
        <v>352</v>
      </c>
      <c r="B357" s="8" t="str">
        <f>'bg (1)'!B358</f>
        <v>SIRPB1 </v>
      </c>
      <c r="C357" s="7" t="e">
        <f>IF(('bg (1)'!C358)&lt;1, "1", ('bg (1)'!C358))</f>
        <v>#VALUE!</v>
      </c>
      <c r="D357" s="7" t="e">
        <f>IF(('bg (1)'!D358)&lt;1, "1", ('bg (1)'!D358))</f>
        <v>#VALUE!</v>
      </c>
      <c r="E357" s="7" t="e">
        <f>IF(('bg (1)'!E358)&lt;1, "1", ('bg (1)'!E358))</f>
        <v>#VALUE!</v>
      </c>
      <c r="F357" s="7" t="e">
        <f>IF(('bg (1)'!F358)&lt;1, "1", ('bg (1)'!F358))</f>
        <v>#VALUE!</v>
      </c>
      <c r="G357" s="7" t="e">
        <f>IF(('bg (1)'!G358)&lt;1, "1", ('bg (1)'!G358))</f>
        <v>#VALUE!</v>
      </c>
      <c r="H357" s="7" t="e">
        <f>IF(('bg (1)'!H358)&lt;1, "1", ('bg (1)'!H358))</f>
        <v>#VALUE!</v>
      </c>
      <c r="I357" s="7" t="e">
        <f>IF(('bg (1)'!I358)&lt;1, "1", ('bg (1)'!I358))</f>
        <v>#VALUE!</v>
      </c>
      <c r="J357" s="7" t="e">
        <f>IF(('bg (1)'!J358)&lt;1, "1", ('bg (1)'!J358))</f>
        <v>#VALUE!</v>
      </c>
      <c r="K357" s="7" t="e">
        <f>IF(('bg (1)'!K358)&lt;1, "1", ('bg (1)'!K358))</f>
        <v>#VALUE!</v>
      </c>
      <c r="L357" s="7" t="e">
        <f>IF(('bg (1)'!L358)&lt;1, "1", ('bg (1)'!L358))</f>
        <v>#VALUE!</v>
      </c>
      <c r="M357" s="7" t="e">
        <f>IF(('bg (1)'!M358)&lt;1, "1", ('bg (1)'!M358))</f>
        <v>#VALUE!</v>
      </c>
      <c r="N357" s="7" t="e">
        <f>IF(('bg (1)'!N358)&lt;1, "1", ('bg (1)'!N358))</f>
        <v>#VALUE!</v>
      </c>
    </row>
    <row r="358" spans="1:14" ht="16.5" customHeight="1" x14ac:dyDescent="0.2">
      <c r="A358" s="7">
        <v>353</v>
      </c>
      <c r="B358" s="8" t="str">
        <f>'bg (1)'!B359</f>
        <v xml:space="preserve">Six3 </v>
      </c>
      <c r="C358" s="7" t="e">
        <f>IF(('bg (1)'!C359)&lt;1, "1", ('bg (1)'!C359))</f>
        <v>#VALUE!</v>
      </c>
      <c r="D358" s="7" t="e">
        <f>IF(('bg (1)'!D359)&lt;1, "1", ('bg (1)'!D359))</f>
        <v>#VALUE!</v>
      </c>
      <c r="E358" s="7" t="e">
        <f>IF(('bg (1)'!E359)&lt;1, "1", ('bg (1)'!E359))</f>
        <v>#VALUE!</v>
      </c>
      <c r="F358" s="7" t="e">
        <f>IF(('bg (1)'!F359)&lt;1, "1", ('bg (1)'!F359))</f>
        <v>#VALUE!</v>
      </c>
      <c r="G358" s="7" t="e">
        <f>IF(('bg (1)'!G359)&lt;1, "1", ('bg (1)'!G359))</f>
        <v>#VALUE!</v>
      </c>
      <c r="H358" s="7" t="e">
        <f>IF(('bg (1)'!H359)&lt;1, "1", ('bg (1)'!H359))</f>
        <v>#VALUE!</v>
      </c>
      <c r="I358" s="7" t="e">
        <f>IF(('bg (1)'!I359)&lt;1, "1", ('bg (1)'!I359))</f>
        <v>#VALUE!</v>
      </c>
      <c r="J358" s="7" t="e">
        <f>IF(('bg (1)'!J359)&lt;1, "1", ('bg (1)'!J359))</f>
        <v>#VALUE!</v>
      </c>
      <c r="K358" s="7" t="e">
        <f>IF(('bg (1)'!K359)&lt;1, "1", ('bg (1)'!K359))</f>
        <v>#VALUE!</v>
      </c>
      <c r="L358" s="7" t="e">
        <f>IF(('bg (1)'!L359)&lt;1, "1", ('bg (1)'!L359))</f>
        <v>#VALUE!</v>
      </c>
      <c r="M358" s="7" t="e">
        <f>IF(('bg (1)'!M359)&lt;1, "1", ('bg (1)'!M359))</f>
        <v>#VALUE!</v>
      </c>
      <c r="N358" s="7" t="e">
        <f>IF(('bg (1)'!N359)&lt;1, "1", ('bg (1)'!N359))</f>
        <v>#VALUE!</v>
      </c>
    </row>
    <row r="359" spans="1:14" ht="16.5" customHeight="1" x14ac:dyDescent="0.2">
      <c r="A359" s="7">
        <v>354</v>
      </c>
      <c r="B359" s="8" t="str">
        <f>'bg (1)'!B360</f>
        <v>SLC4A1</v>
      </c>
      <c r="C359" s="7" t="e">
        <f>IF(('bg (1)'!C360)&lt;1, "1", ('bg (1)'!C360))</f>
        <v>#VALUE!</v>
      </c>
      <c r="D359" s="7" t="e">
        <f>IF(('bg (1)'!D360)&lt;1, "1", ('bg (1)'!D360))</f>
        <v>#VALUE!</v>
      </c>
      <c r="E359" s="7" t="e">
        <f>IF(('bg (1)'!E360)&lt;1, "1", ('bg (1)'!E360))</f>
        <v>#VALUE!</v>
      </c>
      <c r="F359" s="7" t="e">
        <f>IF(('bg (1)'!F360)&lt;1, "1", ('bg (1)'!F360))</f>
        <v>#VALUE!</v>
      </c>
      <c r="G359" s="7" t="e">
        <f>IF(('bg (1)'!G360)&lt;1, "1", ('bg (1)'!G360))</f>
        <v>#VALUE!</v>
      </c>
      <c r="H359" s="7" t="e">
        <f>IF(('bg (1)'!H360)&lt;1, "1", ('bg (1)'!H360))</f>
        <v>#VALUE!</v>
      </c>
      <c r="I359" s="7" t="e">
        <f>IF(('bg (1)'!I360)&lt;1, "1", ('bg (1)'!I360))</f>
        <v>#VALUE!</v>
      </c>
      <c r="J359" s="7" t="e">
        <f>IF(('bg (1)'!J360)&lt;1, "1", ('bg (1)'!J360))</f>
        <v>#VALUE!</v>
      </c>
      <c r="K359" s="7" t="e">
        <f>IF(('bg (1)'!K360)&lt;1, "1", ('bg (1)'!K360))</f>
        <v>#VALUE!</v>
      </c>
      <c r="L359" s="7" t="e">
        <f>IF(('bg (1)'!L360)&lt;1, "1", ('bg (1)'!L360))</f>
        <v>#VALUE!</v>
      </c>
      <c r="M359" s="7" t="e">
        <f>IF(('bg (1)'!M360)&lt;1, "1", ('bg (1)'!M360))</f>
        <v>#VALUE!</v>
      </c>
      <c r="N359" s="7" t="e">
        <f>IF(('bg (1)'!N360)&lt;1, "1", ('bg (1)'!N360))</f>
        <v>#VALUE!</v>
      </c>
    </row>
    <row r="360" spans="1:14" ht="16.5" customHeight="1" x14ac:dyDescent="0.2">
      <c r="A360" s="7">
        <v>355</v>
      </c>
      <c r="B360" s="8" t="str">
        <f>'bg (1)'!B361</f>
        <v>SLITRK1</v>
      </c>
      <c r="C360" s="7" t="e">
        <f>IF(('bg (1)'!C361)&lt;1, "1", ('bg (1)'!C361))</f>
        <v>#VALUE!</v>
      </c>
      <c r="D360" s="7" t="e">
        <f>IF(('bg (1)'!D361)&lt;1, "1", ('bg (1)'!D361))</f>
        <v>#VALUE!</v>
      </c>
      <c r="E360" s="7" t="e">
        <f>IF(('bg (1)'!E361)&lt;1, "1", ('bg (1)'!E361))</f>
        <v>#VALUE!</v>
      </c>
      <c r="F360" s="7" t="e">
        <f>IF(('bg (1)'!F361)&lt;1, "1", ('bg (1)'!F361))</f>
        <v>#VALUE!</v>
      </c>
      <c r="G360" s="7" t="e">
        <f>IF(('bg (1)'!G361)&lt;1, "1", ('bg (1)'!G361))</f>
        <v>#VALUE!</v>
      </c>
      <c r="H360" s="7" t="e">
        <f>IF(('bg (1)'!H361)&lt;1, "1", ('bg (1)'!H361))</f>
        <v>#VALUE!</v>
      </c>
      <c r="I360" s="7" t="e">
        <f>IF(('bg (1)'!I361)&lt;1, "1", ('bg (1)'!I361))</f>
        <v>#VALUE!</v>
      </c>
      <c r="J360" s="7" t="e">
        <f>IF(('bg (1)'!J361)&lt;1, "1", ('bg (1)'!J361))</f>
        <v>#VALUE!</v>
      </c>
      <c r="K360" s="7" t="e">
        <f>IF(('bg (1)'!K361)&lt;1, "1", ('bg (1)'!K361))</f>
        <v>#VALUE!</v>
      </c>
      <c r="L360" s="7" t="e">
        <f>IF(('bg (1)'!L361)&lt;1, "1", ('bg (1)'!L361))</f>
        <v>#VALUE!</v>
      </c>
      <c r="M360" s="7" t="e">
        <f>IF(('bg (1)'!M361)&lt;1, "1", ('bg (1)'!M361))</f>
        <v>#VALUE!</v>
      </c>
      <c r="N360" s="7" t="e">
        <f>IF(('bg (1)'!N361)&lt;1, "1", ('bg (1)'!N361))</f>
        <v>#VALUE!</v>
      </c>
    </row>
    <row r="361" spans="1:14" ht="16.5" customHeight="1" x14ac:dyDescent="0.2">
      <c r="A361" s="7">
        <v>356</v>
      </c>
      <c r="B361" s="8" t="str">
        <f>'bg (1)'!B362</f>
        <v>SLURP1</v>
      </c>
      <c r="C361" s="7" t="e">
        <f>IF(('bg (1)'!C362)&lt;1, "1", ('bg (1)'!C362))</f>
        <v>#VALUE!</v>
      </c>
      <c r="D361" s="7" t="e">
        <f>IF(('bg (1)'!D362)&lt;1, "1", ('bg (1)'!D362))</f>
        <v>#VALUE!</v>
      </c>
      <c r="E361" s="7" t="e">
        <f>IF(('bg (1)'!E362)&lt;1, "1", ('bg (1)'!E362))</f>
        <v>#VALUE!</v>
      </c>
      <c r="F361" s="7" t="e">
        <f>IF(('bg (1)'!F362)&lt;1, "1", ('bg (1)'!F362))</f>
        <v>#VALUE!</v>
      </c>
      <c r="G361" s="7" t="e">
        <f>IF(('bg (1)'!G362)&lt;1, "1", ('bg (1)'!G362))</f>
        <v>#VALUE!</v>
      </c>
      <c r="H361" s="7" t="e">
        <f>IF(('bg (1)'!H362)&lt;1, "1", ('bg (1)'!H362))</f>
        <v>#VALUE!</v>
      </c>
      <c r="I361" s="7" t="e">
        <f>IF(('bg (1)'!I362)&lt;1, "1", ('bg (1)'!I362))</f>
        <v>#VALUE!</v>
      </c>
      <c r="J361" s="7" t="e">
        <f>IF(('bg (1)'!J362)&lt;1, "1", ('bg (1)'!J362))</f>
        <v>#VALUE!</v>
      </c>
      <c r="K361" s="7" t="e">
        <f>IF(('bg (1)'!K362)&lt;1, "1", ('bg (1)'!K362))</f>
        <v>#VALUE!</v>
      </c>
      <c r="L361" s="7" t="e">
        <f>IF(('bg (1)'!L362)&lt;1, "1", ('bg (1)'!L362))</f>
        <v>#VALUE!</v>
      </c>
      <c r="M361" s="7" t="e">
        <f>IF(('bg (1)'!M362)&lt;1, "1", ('bg (1)'!M362))</f>
        <v>#VALUE!</v>
      </c>
      <c r="N361" s="7" t="e">
        <f>IF(('bg (1)'!N362)&lt;1, "1", ('bg (1)'!N362))</f>
        <v>#VALUE!</v>
      </c>
    </row>
    <row r="362" spans="1:14" ht="16.5" customHeight="1" x14ac:dyDescent="0.2">
      <c r="A362" s="7">
        <v>357</v>
      </c>
      <c r="B362" s="8" t="str">
        <f>'bg (1)'!B363</f>
        <v>SMAD6</v>
      </c>
      <c r="C362" s="7" t="e">
        <f>IF(('bg (1)'!C363)&lt;1, "1", ('bg (1)'!C363))</f>
        <v>#VALUE!</v>
      </c>
      <c r="D362" s="7" t="e">
        <f>IF(('bg (1)'!D363)&lt;1, "1", ('bg (1)'!D363))</f>
        <v>#VALUE!</v>
      </c>
      <c r="E362" s="7" t="e">
        <f>IF(('bg (1)'!E363)&lt;1, "1", ('bg (1)'!E363))</f>
        <v>#VALUE!</v>
      </c>
      <c r="F362" s="7" t="e">
        <f>IF(('bg (1)'!F363)&lt;1, "1", ('bg (1)'!F363))</f>
        <v>#VALUE!</v>
      </c>
      <c r="G362" s="7" t="e">
        <f>IF(('bg (1)'!G363)&lt;1, "1", ('bg (1)'!G363))</f>
        <v>#VALUE!</v>
      </c>
      <c r="H362" s="7" t="e">
        <f>IF(('bg (1)'!H363)&lt;1, "1", ('bg (1)'!H363))</f>
        <v>#VALUE!</v>
      </c>
      <c r="I362" s="7" t="e">
        <f>IF(('bg (1)'!I363)&lt;1, "1", ('bg (1)'!I363))</f>
        <v>#VALUE!</v>
      </c>
      <c r="J362" s="7" t="e">
        <f>IF(('bg (1)'!J363)&lt;1, "1", ('bg (1)'!J363))</f>
        <v>#VALUE!</v>
      </c>
      <c r="K362" s="7" t="e">
        <f>IF(('bg (1)'!K363)&lt;1, "1", ('bg (1)'!K363))</f>
        <v>#VALUE!</v>
      </c>
      <c r="L362" s="7" t="e">
        <f>IF(('bg (1)'!L363)&lt;1, "1", ('bg (1)'!L363))</f>
        <v>#VALUE!</v>
      </c>
      <c r="M362" s="7" t="e">
        <f>IF(('bg (1)'!M363)&lt;1, "1", ('bg (1)'!M363))</f>
        <v>#VALUE!</v>
      </c>
      <c r="N362" s="7" t="e">
        <f>IF(('bg (1)'!N363)&lt;1, "1", ('bg (1)'!N363))</f>
        <v>#VALUE!</v>
      </c>
    </row>
    <row r="363" spans="1:14" ht="16.5" customHeight="1" x14ac:dyDescent="0.2">
      <c r="A363" s="7">
        <v>358</v>
      </c>
      <c r="B363" s="8" t="str">
        <f>'bg (1)'!B364</f>
        <v xml:space="preserve">SMC4  </v>
      </c>
      <c r="C363" s="7" t="e">
        <f>IF(('bg (1)'!C364)&lt;1, "1", ('bg (1)'!C364))</f>
        <v>#VALUE!</v>
      </c>
      <c r="D363" s="7" t="e">
        <f>IF(('bg (1)'!D364)&lt;1, "1", ('bg (1)'!D364))</f>
        <v>#VALUE!</v>
      </c>
      <c r="E363" s="7" t="e">
        <f>IF(('bg (1)'!E364)&lt;1, "1", ('bg (1)'!E364))</f>
        <v>#VALUE!</v>
      </c>
      <c r="F363" s="7" t="e">
        <f>IF(('bg (1)'!F364)&lt;1, "1", ('bg (1)'!F364))</f>
        <v>#VALUE!</v>
      </c>
      <c r="G363" s="7" t="e">
        <f>IF(('bg (1)'!G364)&lt;1, "1", ('bg (1)'!G364))</f>
        <v>#VALUE!</v>
      </c>
      <c r="H363" s="7" t="e">
        <f>IF(('bg (1)'!H364)&lt;1, "1", ('bg (1)'!H364))</f>
        <v>#VALUE!</v>
      </c>
      <c r="I363" s="7" t="e">
        <f>IF(('bg (1)'!I364)&lt;1, "1", ('bg (1)'!I364))</f>
        <v>#VALUE!</v>
      </c>
      <c r="J363" s="7" t="e">
        <f>IF(('bg (1)'!J364)&lt;1, "1", ('bg (1)'!J364))</f>
        <v>#VALUE!</v>
      </c>
      <c r="K363" s="7" t="e">
        <f>IF(('bg (1)'!K364)&lt;1, "1", ('bg (1)'!K364))</f>
        <v>#VALUE!</v>
      </c>
      <c r="L363" s="7" t="e">
        <f>IF(('bg (1)'!L364)&lt;1, "1", ('bg (1)'!L364))</f>
        <v>#VALUE!</v>
      </c>
      <c r="M363" s="7" t="e">
        <f>IF(('bg (1)'!M364)&lt;1, "1", ('bg (1)'!M364))</f>
        <v>#VALUE!</v>
      </c>
      <c r="N363" s="7" t="e">
        <f>IF(('bg (1)'!N364)&lt;1, "1", ('bg (1)'!N364))</f>
        <v>#VALUE!</v>
      </c>
    </row>
    <row r="364" spans="1:14" ht="16.5" customHeight="1" x14ac:dyDescent="0.2">
      <c r="A364" s="7">
        <v>359</v>
      </c>
      <c r="B364" s="8" t="str">
        <f>'bg (1)'!B365</f>
        <v xml:space="preserve">SMPD4 </v>
      </c>
      <c r="C364" s="7" t="e">
        <f>IF(('bg (1)'!C365)&lt;1, "1", ('bg (1)'!C365))</f>
        <v>#VALUE!</v>
      </c>
      <c r="D364" s="7" t="e">
        <f>IF(('bg (1)'!D365)&lt;1, "1", ('bg (1)'!D365))</f>
        <v>#VALUE!</v>
      </c>
      <c r="E364" s="7" t="e">
        <f>IF(('bg (1)'!E365)&lt;1, "1", ('bg (1)'!E365))</f>
        <v>#VALUE!</v>
      </c>
      <c r="F364" s="7" t="e">
        <f>IF(('bg (1)'!F365)&lt;1, "1", ('bg (1)'!F365))</f>
        <v>#VALUE!</v>
      </c>
      <c r="G364" s="7" t="e">
        <f>IF(('bg (1)'!G365)&lt;1, "1", ('bg (1)'!G365))</f>
        <v>#VALUE!</v>
      </c>
      <c r="H364" s="7" t="e">
        <f>IF(('bg (1)'!H365)&lt;1, "1", ('bg (1)'!H365))</f>
        <v>#VALUE!</v>
      </c>
      <c r="I364" s="7" t="e">
        <f>IF(('bg (1)'!I365)&lt;1, "1", ('bg (1)'!I365))</f>
        <v>#VALUE!</v>
      </c>
      <c r="J364" s="7" t="e">
        <f>IF(('bg (1)'!J365)&lt;1, "1", ('bg (1)'!J365))</f>
        <v>#VALUE!</v>
      </c>
      <c r="K364" s="7" t="e">
        <f>IF(('bg (1)'!K365)&lt;1, "1", ('bg (1)'!K365))</f>
        <v>#VALUE!</v>
      </c>
      <c r="L364" s="7" t="e">
        <f>IF(('bg (1)'!L365)&lt;1, "1", ('bg (1)'!L365))</f>
        <v>#VALUE!</v>
      </c>
      <c r="M364" s="7" t="e">
        <f>IF(('bg (1)'!M365)&lt;1, "1", ('bg (1)'!M365))</f>
        <v>#VALUE!</v>
      </c>
      <c r="N364" s="7" t="e">
        <f>IF(('bg (1)'!N365)&lt;1, "1", ('bg (1)'!N365))</f>
        <v>#VALUE!</v>
      </c>
    </row>
    <row r="365" spans="1:14" ht="16.5" customHeight="1" x14ac:dyDescent="0.2">
      <c r="A365" s="7">
        <v>360</v>
      </c>
      <c r="B365" s="8" t="str">
        <f>'bg (1)'!B366</f>
        <v>SNRPD1</v>
      </c>
      <c r="C365" s="7" t="e">
        <f>IF(('bg (1)'!C366)&lt;1, "1", ('bg (1)'!C366))</f>
        <v>#VALUE!</v>
      </c>
      <c r="D365" s="7" t="e">
        <f>IF(('bg (1)'!D366)&lt;1, "1", ('bg (1)'!D366))</f>
        <v>#VALUE!</v>
      </c>
      <c r="E365" s="7" t="e">
        <f>IF(('bg (1)'!E366)&lt;1, "1", ('bg (1)'!E366))</f>
        <v>#VALUE!</v>
      </c>
      <c r="F365" s="7" t="e">
        <f>IF(('bg (1)'!F366)&lt;1, "1", ('bg (1)'!F366))</f>
        <v>#VALUE!</v>
      </c>
      <c r="G365" s="7" t="e">
        <f>IF(('bg (1)'!G366)&lt;1, "1", ('bg (1)'!G366))</f>
        <v>#VALUE!</v>
      </c>
      <c r="H365" s="7" t="e">
        <f>IF(('bg (1)'!H366)&lt;1, "1", ('bg (1)'!H366))</f>
        <v>#VALUE!</v>
      </c>
      <c r="I365" s="7" t="e">
        <f>IF(('bg (1)'!I366)&lt;1, "1", ('bg (1)'!I366))</f>
        <v>#VALUE!</v>
      </c>
      <c r="J365" s="7" t="e">
        <f>IF(('bg (1)'!J366)&lt;1, "1", ('bg (1)'!J366))</f>
        <v>#VALUE!</v>
      </c>
      <c r="K365" s="7" t="e">
        <f>IF(('bg (1)'!K366)&lt;1, "1", ('bg (1)'!K366))</f>
        <v>#VALUE!</v>
      </c>
      <c r="L365" s="7" t="e">
        <f>IF(('bg (1)'!L366)&lt;1, "1", ('bg (1)'!L366))</f>
        <v>#VALUE!</v>
      </c>
      <c r="M365" s="7" t="e">
        <f>IF(('bg (1)'!M366)&lt;1, "1", ('bg (1)'!M366))</f>
        <v>#VALUE!</v>
      </c>
      <c r="N365" s="7" t="e">
        <f>IF(('bg (1)'!N366)&lt;1, "1", ('bg (1)'!N366))</f>
        <v>#VALUE!</v>
      </c>
    </row>
    <row r="366" spans="1:14" ht="16.5" customHeight="1" x14ac:dyDescent="0.2">
      <c r="A366" s="7">
        <v>361</v>
      </c>
      <c r="B366" s="8" t="str">
        <f>'bg (1)'!B367</f>
        <v>SOD1</v>
      </c>
      <c r="C366" s="7" t="e">
        <f>IF(('bg (1)'!C367)&lt;1, "1", ('bg (1)'!C367))</f>
        <v>#VALUE!</v>
      </c>
      <c r="D366" s="7" t="e">
        <f>IF(('bg (1)'!D367)&lt;1, "1", ('bg (1)'!D367))</f>
        <v>#VALUE!</v>
      </c>
      <c r="E366" s="7" t="e">
        <f>IF(('bg (1)'!E367)&lt;1, "1", ('bg (1)'!E367))</f>
        <v>#VALUE!</v>
      </c>
      <c r="F366" s="7" t="e">
        <f>IF(('bg (1)'!F367)&lt;1, "1", ('bg (1)'!F367))</f>
        <v>#VALUE!</v>
      </c>
      <c r="G366" s="7" t="e">
        <f>IF(('bg (1)'!G367)&lt;1, "1", ('bg (1)'!G367))</f>
        <v>#VALUE!</v>
      </c>
      <c r="H366" s="7" t="e">
        <f>IF(('bg (1)'!H367)&lt;1, "1", ('bg (1)'!H367))</f>
        <v>#VALUE!</v>
      </c>
      <c r="I366" s="7" t="e">
        <f>IF(('bg (1)'!I367)&lt;1, "1", ('bg (1)'!I367))</f>
        <v>#VALUE!</v>
      </c>
      <c r="J366" s="7" t="e">
        <f>IF(('bg (1)'!J367)&lt;1, "1", ('bg (1)'!J367))</f>
        <v>#VALUE!</v>
      </c>
      <c r="K366" s="7" t="e">
        <f>IF(('bg (1)'!K367)&lt;1, "1", ('bg (1)'!K367))</f>
        <v>#VALUE!</v>
      </c>
      <c r="L366" s="7" t="e">
        <f>IF(('bg (1)'!L367)&lt;1, "1", ('bg (1)'!L367))</f>
        <v>#VALUE!</v>
      </c>
      <c r="M366" s="7" t="e">
        <f>IF(('bg (1)'!M367)&lt;1, "1", ('bg (1)'!M367))</f>
        <v>#VALUE!</v>
      </c>
      <c r="N366" s="7" t="e">
        <f>IF(('bg (1)'!N367)&lt;1, "1", ('bg (1)'!N367))</f>
        <v>#VALUE!</v>
      </c>
    </row>
    <row r="367" spans="1:14" ht="16.5" customHeight="1" x14ac:dyDescent="0.2">
      <c r="A367" s="7">
        <v>362</v>
      </c>
      <c r="B367" s="8" t="str">
        <f>'bg (1)'!B368</f>
        <v>SOD2</v>
      </c>
      <c r="C367" s="7" t="e">
        <f>IF(('bg (1)'!C368)&lt;1, "1", ('bg (1)'!C368))</f>
        <v>#VALUE!</v>
      </c>
      <c r="D367" s="7" t="e">
        <f>IF(('bg (1)'!D368)&lt;1, "1", ('bg (1)'!D368))</f>
        <v>#VALUE!</v>
      </c>
      <c r="E367" s="7" t="e">
        <f>IF(('bg (1)'!E368)&lt;1, "1", ('bg (1)'!E368))</f>
        <v>#VALUE!</v>
      </c>
      <c r="F367" s="7" t="e">
        <f>IF(('bg (1)'!F368)&lt;1, "1", ('bg (1)'!F368))</f>
        <v>#VALUE!</v>
      </c>
      <c r="G367" s="7" t="e">
        <f>IF(('bg (1)'!G368)&lt;1, "1", ('bg (1)'!G368))</f>
        <v>#VALUE!</v>
      </c>
      <c r="H367" s="7" t="e">
        <f>IF(('bg (1)'!H368)&lt;1, "1", ('bg (1)'!H368))</f>
        <v>#VALUE!</v>
      </c>
      <c r="I367" s="7" t="e">
        <f>IF(('bg (1)'!I368)&lt;1, "1", ('bg (1)'!I368))</f>
        <v>#VALUE!</v>
      </c>
      <c r="J367" s="7" t="e">
        <f>IF(('bg (1)'!J368)&lt;1, "1", ('bg (1)'!J368))</f>
        <v>#VALUE!</v>
      </c>
      <c r="K367" s="7" t="e">
        <f>IF(('bg (1)'!K368)&lt;1, "1", ('bg (1)'!K368))</f>
        <v>#VALUE!</v>
      </c>
      <c r="L367" s="7" t="e">
        <f>IF(('bg (1)'!L368)&lt;1, "1", ('bg (1)'!L368))</f>
        <v>#VALUE!</v>
      </c>
      <c r="M367" s="7" t="e">
        <f>IF(('bg (1)'!M368)&lt;1, "1", ('bg (1)'!M368))</f>
        <v>#VALUE!</v>
      </c>
      <c r="N367" s="7" t="e">
        <f>IF(('bg (1)'!N368)&lt;1, "1", ('bg (1)'!N368))</f>
        <v>#VALUE!</v>
      </c>
    </row>
    <row r="368" spans="1:14" ht="16.5" customHeight="1" x14ac:dyDescent="0.2">
      <c r="A368" s="7">
        <v>363</v>
      </c>
      <c r="B368" s="8" t="str">
        <f>'bg (1)'!B369</f>
        <v>SOD-3</v>
      </c>
      <c r="C368" s="7" t="e">
        <f>IF(('bg (1)'!C369)&lt;1, "1", ('bg (1)'!C369))</f>
        <v>#VALUE!</v>
      </c>
      <c r="D368" s="7" t="e">
        <f>IF(('bg (1)'!D369)&lt;1, "1", ('bg (1)'!D369))</f>
        <v>#VALUE!</v>
      </c>
      <c r="E368" s="7" t="e">
        <f>IF(('bg (1)'!E369)&lt;1, "1", ('bg (1)'!E369))</f>
        <v>#VALUE!</v>
      </c>
      <c r="F368" s="7" t="e">
        <f>IF(('bg (1)'!F369)&lt;1, "1", ('bg (1)'!F369))</f>
        <v>#VALUE!</v>
      </c>
      <c r="G368" s="7" t="e">
        <f>IF(('bg (1)'!G369)&lt;1, "1", ('bg (1)'!G369))</f>
        <v>#VALUE!</v>
      </c>
      <c r="H368" s="7" t="e">
        <f>IF(('bg (1)'!H369)&lt;1, "1", ('bg (1)'!H369))</f>
        <v>#VALUE!</v>
      </c>
      <c r="I368" s="7" t="e">
        <f>IF(('bg (1)'!I369)&lt;1, "1", ('bg (1)'!I369))</f>
        <v>#VALUE!</v>
      </c>
      <c r="J368" s="7" t="e">
        <f>IF(('bg (1)'!J369)&lt;1, "1", ('bg (1)'!J369))</f>
        <v>#VALUE!</v>
      </c>
      <c r="K368" s="7" t="e">
        <f>IF(('bg (1)'!K369)&lt;1, "1", ('bg (1)'!K369))</f>
        <v>#VALUE!</v>
      </c>
      <c r="L368" s="7" t="e">
        <f>IF(('bg (1)'!L369)&lt;1, "1", ('bg (1)'!L369))</f>
        <v>#VALUE!</v>
      </c>
      <c r="M368" s="7" t="e">
        <f>IF(('bg (1)'!M369)&lt;1, "1", ('bg (1)'!M369))</f>
        <v>#VALUE!</v>
      </c>
      <c r="N368" s="7" t="e">
        <f>IF(('bg (1)'!N369)&lt;1, "1", ('bg (1)'!N369))</f>
        <v>#VALUE!</v>
      </c>
    </row>
    <row r="369" spans="1:14" ht="16.5" customHeight="1" x14ac:dyDescent="0.2">
      <c r="A369" s="7">
        <v>364</v>
      </c>
      <c r="B369" s="8" t="str">
        <f>'bg (1)'!B370</f>
        <v>Somatoliberin</v>
      </c>
      <c r="C369" s="7" t="e">
        <f>IF(('bg (1)'!C370)&lt;1, "1", ('bg (1)'!C370))</f>
        <v>#VALUE!</v>
      </c>
      <c r="D369" s="7" t="e">
        <f>IF(('bg (1)'!D370)&lt;1, "1", ('bg (1)'!D370))</f>
        <v>#VALUE!</v>
      </c>
      <c r="E369" s="7" t="e">
        <f>IF(('bg (1)'!E370)&lt;1, "1", ('bg (1)'!E370))</f>
        <v>#VALUE!</v>
      </c>
      <c r="F369" s="7" t="e">
        <f>IF(('bg (1)'!F370)&lt;1, "1", ('bg (1)'!F370))</f>
        <v>#VALUE!</v>
      </c>
      <c r="G369" s="7" t="e">
        <f>IF(('bg (1)'!G370)&lt;1, "1", ('bg (1)'!G370))</f>
        <v>#VALUE!</v>
      </c>
      <c r="H369" s="7" t="e">
        <f>IF(('bg (1)'!H370)&lt;1, "1", ('bg (1)'!H370))</f>
        <v>#VALUE!</v>
      </c>
      <c r="I369" s="7" t="e">
        <f>IF(('bg (1)'!I370)&lt;1, "1", ('bg (1)'!I370))</f>
        <v>#VALUE!</v>
      </c>
      <c r="J369" s="7" t="e">
        <f>IF(('bg (1)'!J370)&lt;1, "1", ('bg (1)'!J370))</f>
        <v>#VALUE!</v>
      </c>
      <c r="K369" s="7" t="e">
        <f>IF(('bg (1)'!K370)&lt;1, "1", ('bg (1)'!K370))</f>
        <v>#VALUE!</v>
      </c>
      <c r="L369" s="7" t="e">
        <f>IF(('bg (1)'!L370)&lt;1, "1", ('bg (1)'!L370))</f>
        <v>#VALUE!</v>
      </c>
      <c r="M369" s="7" t="e">
        <f>IF(('bg (1)'!M370)&lt;1, "1", ('bg (1)'!M370))</f>
        <v>#VALUE!</v>
      </c>
      <c r="N369" s="7" t="e">
        <f>IF(('bg (1)'!N370)&lt;1, "1", ('bg (1)'!N370))</f>
        <v>#VALUE!</v>
      </c>
    </row>
    <row r="370" spans="1:14" ht="16.5" customHeight="1" x14ac:dyDescent="0.2">
      <c r="A370" s="7">
        <v>365</v>
      </c>
      <c r="B370" s="8" t="str">
        <f>'bg (1)'!B371</f>
        <v>Somatostatin</v>
      </c>
      <c r="C370" s="7" t="e">
        <f>IF(('bg (1)'!C371)&lt;1, "1", ('bg (1)'!C371))</f>
        <v>#VALUE!</v>
      </c>
      <c r="D370" s="7" t="e">
        <f>IF(('bg (1)'!D371)&lt;1, "1", ('bg (1)'!D371))</f>
        <v>#VALUE!</v>
      </c>
      <c r="E370" s="7" t="e">
        <f>IF(('bg (1)'!E371)&lt;1, "1", ('bg (1)'!E371))</f>
        <v>#VALUE!</v>
      </c>
      <c r="F370" s="7" t="e">
        <f>IF(('bg (1)'!F371)&lt;1, "1", ('bg (1)'!F371))</f>
        <v>#VALUE!</v>
      </c>
      <c r="G370" s="7" t="e">
        <f>IF(('bg (1)'!G371)&lt;1, "1", ('bg (1)'!G371))</f>
        <v>#VALUE!</v>
      </c>
      <c r="H370" s="7" t="e">
        <f>IF(('bg (1)'!H371)&lt;1, "1", ('bg (1)'!H371))</f>
        <v>#VALUE!</v>
      </c>
      <c r="I370" s="7" t="e">
        <f>IF(('bg (1)'!I371)&lt;1, "1", ('bg (1)'!I371))</f>
        <v>#VALUE!</v>
      </c>
      <c r="J370" s="7" t="e">
        <f>IF(('bg (1)'!J371)&lt;1, "1", ('bg (1)'!J371))</f>
        <v>#VALUE!</v>
      </c>
      <c r="K370" s="7" t="e">
        <f>IF(('bg (1)'!K371)&lt;1, "1", ('bg (1)'!K371))</f>
        <v>#VALUE!</v>
      </c>
      <c r="L370" s="7" t="e">
        <f>IF(('bg (1)'!L371)&lt;1, "1", ('bg (1)'!L371))</f>
        <v>#VALUE!</v>
      </c>
      <c r="M370" s="7" t="e">
        <f>IF(('bg (1)'!M371)&lt;1, "1", ('bg (1)'!M371))</f>
        <v>#VALUE!</v>
      </c>
      <c r="N370" s="7" t="e">
        <f>IF(('bg (1)'!N371)&lt;1, "1", ('bg (1)'!N371))</f>
        <v>#VALUE!</v>
      </c>
    </row>
    <row r="371" spans="1:14" ht="16.5" customHeight="1" x14ac:dyDescent="0.2">
      <c r="A371" s="7">
        <v>366</v>
      </c>
      <c r="B371" s="8" t="str">
        <f>'bg (1)'!B372</f>
        <v>SORD</v>
      </c>
      <c r="C371" s="7" t="e">
        <f>IF(('bg (1)'!C372)&lt;1, "1", ('bg (1)'!C372))</f>
        <v>#VALUE!</v>
      </c>
      <c r="D371" s="7" t="e">
        <f>IF(('bg (1)'!D372)&lt;1, "1", ('bg (1)'!D372))</f>
        <v>#VALUE!</v>
      </c>
      <c r="E371" s="7" t="e">
        <f>IF(('bg (1)'!E372)&lt;1, "1", ('bg (1)'!E372))</f>
        <v>#VALUE!</v>
      </c>
      <c r="F371" s="7" t="e">
        <f>IF(('bg (1)'!F372)&lt;1, "1", ('bg (1)'!F372))</f>
        <v>#VALUE!</v>
      </c>
      <c r="G371" s="7" t="e">
        <f>IF(('bg (1)'!G372)&lt;1, "1", ('bg (1)'!G372))</f>
        <v>#VALUE!</v>
      </c>
      <c r="H371" s="7" t="e">
        <f>IF(('bg (1)'!H372)&lt;1, "1", ('bg (1)'!H372))</f>
        <v>#VALUE!</v>
      </c>
      <c r="I371" s="7" t="e">
        <f>IF(('bg (1)'!I372)&lt;1, "1", ('bg (1)'!I372))</f>
        <v>#VALUE!</v>
      </c>
      <c r="J371" s="7" t="e">
        <f>IF(('bg (1)'!J372)&lt;1, "1", ('bg (1)'!J372))</f>
        <v>#VALUE!</v>
      </c>
      <c r="K371" s="7" t="e">
        <f>IF(('bg (1)'!K372)&lt;1, "1", ('bg (1)'!K372))</f>
        <v>#VALUE!</v>
      </c>
      <c r="L371" s="7" t="e">
        <f>IF(('bg (1)'!L372)&lt;1, "1", ('bg (1)'!L372))</f>
        <v>#VALUE!</v>
      </c>
      <c r="M371" s="7" t="e">
        <f>IF(('bg (1)'!M372)&lt;1, "1", ('bg (1)'!M372))</f>
        <v>#VALUE!</v>
      </c>
      <c r="N371" s="7" t="e">
        <f>IF(('bg (1)'!N372)&lt;1, "1", ('bg (1)'!N372))</f>
        <v>#VALUE!</v>
      </c>
    </row>
    <row r="372" spans="1:14" ht="16.5" customHeight="1" x14ac:dyDescent="0.2">
      <c r="A372" s="7">
        <v>367</v>
      </c>
      <c r="B372" s="8" t="str">
        <f>'bg (1)'!B373</f>
        <v>SorLA</v>
      </c>
      <c r="C372" s="7" t="e">
        <f>IF(('bg (1)'!C373)&lt;1, "1", ('bg (1)'!C373))</f>
        <v>#VALUE!</v>
      </c>
      <c r="D372" s="7" t="e">
        <f>IF(('bg (1)'!D373)&lt;1, "1", ('bg (1)'!D373))</f>
        <v>#VALUE!</v>
      </c>
      <c r="E372" s="7" t="e">
        <f>IF(('bg (1)'!E373)&lt;1, "1", ('bg (1)'!E373))</f>
        <v>#VALUE!</v>
      </c>
      <c r="F372" s="7" t="e">
        <f>IF(('bg (1)'!F373)&lt;1, "1", ('bg (1)'!F373))</f>
        <v>#VALUE!</v>
      </c>
      <c r="G372" s="7" t="e">
        <f>IF(('bg (1)'!G373)&lt;1, "1", ('bg (1)'!G373))</f>
        <v>#VALUE!</v>
      </c>
      <c r="H372" s="7" t="e">
        <f>IF(('bg (1)'!H373)&lt;1, "1", ('bg (1)'!H373))</f>
        <v>#VALUE!</v>
      </c>
      <c r="I372" s="7" t="e">
        <f>IF(('bg (1)'!I373)&lt;1, "1", ('bg (1)'!I373))</f>
        <v>#VALUE!</v>
      </c>
      <c r="J372" s="7" t="e">
        <f>IF(('bg (1)'!J373)&lt;1, "1", ('bg (1)'!J373))</f>
        <v>#VALUE!</v>
      </c>
      <c r="K372" s="7" t="e">
        <f>IF(('bg (1)'!K373)&lt;1, "1", ('bg (1)'!K373))</f>
        <v>#VALUE!</v>
      </c>
      <c r="L372" s="7" t="e">
        <f>IF(('bg (1)'!L373)&lt;1, "1", ('bg (1)'!L373))</f>
        <v>#VALUE!</v>
      </c>
      <c r="M372" s="7" t="e">
        <f>IF(('bg (1)'!M373)&lt;1, "1", ('bg (1)'!M373))</f>
        <v>#VALUE!</v>
      </c>
      <c r="N372" s="7" t="e">
        <f>IF(('bg (1)'!N373)&lt;1, "1", ('bg (1)'!N373))</f>
        <v>#VALUE!</v>
      </c>
    </row>
    <row r="373" spans="1:14" ht="16.5" customHeight="1" x14ac:dyDescent="0.2">
      <c r="A373" s="7">
        <v>368</v>
      </c>
      <c r="B373" s="8" t="str">
        <f>'bg (1)'!B374</f>
        <v xml:space="preserve">SOX4 </v>
      </c>
      <c r="C373" s="7" t="e">
        <f>IF(('bg (1)'!C374)&lt;1, "1", ('bg (1)'!C374))</f>
        <v>#VALUE!</v>
      </c>
      <c r="D373" s="7" t="e">
        <f>IF(('bg (1)'!D374)&lt;1, "1", ('bg (1)'!D374))</f>
        <v>#VALUE!</v>
      </c>
      <c r="E373" s="7" t="e">
        <f>IF(('bg (1)'!E374)&lt;1, "1", ('bg (1)'!E374))</f>
        <v>#VALUE!</v>
      </c>
      <c r="F373" s="7" t="e">
        <f>IF(('bg (1)'!F374)&lt;1, "1", ('bg (1)'!F374))</f>
        <v>#VALUE!</v>
      </c>
      <c r="G373" s="7" t="e">
        <f>IF(('bg (1)'!G374)&lt;1, "1", ('bg (1)'!G374))</f>
        <v>#VALUE!</v>
      </c>
      <c r="H373" s="7" t="e">
        <f>IF(('bg (1)'!H374)&lt;1, "1", ('bg (1)'!H374))</f>
        <v>#VALUE!</v>
      </c>
      <c r="I373" s="7" t="e">
        <f>IF(('bg (1)'!I374)&lt;1, "1", ('bg (1)'!I374))</f>
        <v>#VALUE!</v>
      </c>
      <c r="J373" s="7" t="e">
        <f>IF(('bg (1)'!J374)&lt;1, "1", ('bg (1)'!J374))</f>
        <v>#VALUE!</v>
      </c>
      <c r="K373" s="7" t="e">
        <f>IF(('bg (1)'!K374)&lt;1, "1", ('bg (1)'!K374))</f>
        <v>#VALUE!</v>
      </c>
      <c r="L373" s="7" t="e">
        <f>IF(('bg (1)'!L374)&lt;1, "1", ('bg (1)'!L374))</f>
        <v>#VALUE!</v>
      </c>
      <c r="M373" s="7" t="e">
        <f>IF(('bg (1)'!M374)&lt;1, "1", ('bg (1)'!M374))</f>
        <v>#VALUE!</v>
      </c>
      <c r="N373" s="7" t="e">
        <f>IF(('bg (1)'!N374)&lt;1, "1", ('bg (1)'!N374))</f>
        <v>#VALUE!</v>
      </c>
    </row>
    <row r="374" spans="1:14" ht="16.5" customHeight="1" x14ac:dyDescent="0.2">
      <c r="A374" s="7">
        <v>369</v>
      </c>
      <c r="B374" s="8" t="str">
        <f>'bg (1)'!B375</f>
        <v>SOX5</v>
      </c>
      <c r="C374" s="7" t="e">
        <f>IF(('bg (1)'!C375)&lt;1, "1", ('bg (1)'!C375))</f>
        <v>#VALUE!</v>
      </c>
      <c r="D374" s="7" t="e">
        <f>IF(('bg (1)'!D375)&lt;1, "1", ('bg (1)'!D375))</f>
        <v>#VALUE!</v>
      </c>
      <c r="E374" s="7" t="e">
        <f>IF(('bg (1)'!E375)&lt;1, "1", ('bg (1)'!E375))</f>
        <v>#VALUE!</v>
      </c>
      <c r="F374" s="7" t="e">
        <f>IF(('bg (1)'!F375)&lt;1, "1", ('bg (1)'!F375))</f>
        <v>#VALUE!</v>
      </c>
      <c r="G374" s="7" t="e">
        <f>IF(('bg (1)'!G375)&lt;1, "1", ('bg (1)'!G375))</f>
        <v>#VALUE!</v>
      </c>
      <c r="H374" s="7" t="e">
        <f>IF(('bg (1)'!H375)&lt;1, "1", ('bg (1)'!H375))</f>
        <v>#VALUE!</v>
      </c>
      <c r="I374" s="7" t="e">
        <f>IF(('bg (1)'!I375)&lt;1, "1", ('bg (1)'!I375))</f>
        <v>#VALUE!</v>
      </c>
      <c r="J374" s="7" t="e">
        <f>IF(('bg (1)'!J375)&lt;1, "1", ('bg (1)'!J375))</f>
        <v>#VALUE!</v>
      </c>
      <c r="K374" s="7" t="e">
        <f>IF(('bg (1)'!K375)&lt;1, "1", ('bg (1)'!K375))</f>
        <v>#VALUE!</v>
      </c>
      <c r="L374" s="7" t="e">
        <f>IF(('bg (1)'!L375)&lt;1, "1", ('bg (1)'!L375))</f>
        <v>#VALUE!</v>
      </c>
      <c r="M374" s="7" t="e">
        <f>IF(('bg (1)'!M375)&lt;1, "1", ('bg (1)'!M375))</f>
        <v>#VALUE!</v>
      </c>
      <c r="N374" s="7" t="e">
        <f>IF(('bg (1)'!N375)&lt;1, "1", ('bg (1)'!N375))</f>
        <v>#VALUE!</v>
      </c>
    </row>
    <row r="375" spans="1:14" ht="16.5" customHeight="1" x14ac:dyDescent="0.2">
      <c r="A375" s="7">
        <v>370</v>
      </c>
      <c r="B375" s="8" t="str">
        <f>'bg (1)'!B376</f>
        <v>SP-D</v>
      </c>
      <c r="C375" s="7" t="e">
        <f>IF(('bg (1)'!C376)&lt;1, "1", ('bg (1)'!C376))</f>
        <v>#VALUE!</v>
      </c>
      <c r="D375" s="7" t="e">
        <f>IF(('bg (1)'!D376)&lt;1, "1", ('bg (1)'!D376))</f>
        <v>#VALUE!</v>
      </c>
      <c r="E375" s="7" t="e">
        <f>IF(('bg (1)'!E376)&lt;1, "1", ('bg (1)'!E376))</f>
        <v>#VALUE!</v>
      </c>
      <c r="F375" s="7" t="e">
        <f>IF(('bg (1)'!F376)&lt;1, "1", ('bg (1)'!F376))</f>
        <v>#VALUE!</v>
      </c>
      <c r="G375" s="7" t="e">
        <f>IF(('bg (1)'!G376)&lt;1, "1", ('bg (1)'!G376))</f>
        <v>#VALUE!</v>
      </c>
      <c r="H375" s="7" t="e">
        <f>IF(('bg (1)'!H376)&lt;1, "1", ('bg (1)'!H376))</f>
        <v>#VALUE!</v>
      </c>
      <c r="I375" s="7" t="e">
        <f>IF(('bg (1)'!I376)&lt;1, "1", ('bg (1)'!I376))</f>
        <v>#VALUE!</v>
      </c>
      <c r="J375" s="7" t="e">
        <f>IF(('bg (1)'!J376)&lt;1, "1", ('bg (1)'!J376))</f>
        <v>#VALUE!</v>
      </c>
      <c r="K375" s="7" t="e">
        <f>IF(('bg (1)'!K376)&lt;1, "1", ('bg (1)'!K376))</f>
        <v>#VALUE!</v>
      </c>
      <c r="L375" s="7" t="e">
        <f>IF(('bg (1)'!L376)&lt;1, "1", ('bg (1)'!L376))</f>
        <v>#VALUE!</v>
      </c>
      <c r="M375" s="7" t="e">
        <f>IF(('bg (1)'!M376)&lt;1, "1", ('bg (1)'!M376))</f>
        <v>#VALUE!</v>
      </c>
      <c r="N375" s="7" t="e">
        <f>IF(('bg (1)'!N376)&lt;1, "1", ('bg (1)'!N376))</f>
        <v>#VALUE!</v>
      </c>
    </row>
    <row r="376" spans="1:14" ht="16.5" customHeight="1" x14ac:dyDescent="0.2">
      <c r="A376" s="7">
        <v>371</v>
      </c>
      <c r="B376" s="8" t="str">
        <f>'bg (1)'!B377</f>
        <v>Spectrin</v>
      </c>
      <c r="C376" s="7" t="e">
        <f>IF(('bg (1)'!C377)&lt;1, "1", ('bg (1)'!C377))</f>
        <v>#VALUE!</v>
      </c>
      <c r="D376" s="7" t="e">
        <f>IF(('bg (1)'!D377)&lt;1, "1", ('bg (1)'!D377))</f>
        <v>#VALUE!</v>
      </c>
      <c r="E376" s="7" t="e">
        <f>IF(('bg (1)'!E377)&lt;1, "1", ('bg (1)'!E377))</f>
        <v>#VALUE!</v>
      </c>
      <c r="F376" s="7" t="e">
        <f>IF(('bg (1)'!F377)&lt;1, "1", ('bg (1)'!F377))</f>
        <v>#VALUE!</v>
      </c>
      <c r="G376" s="7" t="e">
        <f>IF(('bg (1)'!G377)&lt;1, "1", ('bg (1)'!G377))</f>
        <v>#VALUE!</v>
      </c>
      <c r="H376" s="7" t="e">
        <f>IF(('bg (1)'!H377)&lt;1, "1", ('bg (1)'!H377))</f>
        <v>#VALUE!</v>
      </c>
      <c r="I376" s="7" t="e">
        <f>IF(('bg (1)'!I377)&lt;1, "1", ('bg (1)'!I377))</f>
        <v>#VALUE!</v>
      </c>
      <c r="J376" s="7" t="e">
        <f>IF(('bg (1)'!J377)&lt;1, "1", ('bg (1)'!J377))</f>
        <v>#VALUE!</v>
      </c>
      <c r="K376" s="7" t="e">
        <f>IF(('bg (1)'!K377)&lt;1, "1", ('bg (1)'!K377))</f>
        <v>#VALUE!</v>
      </c>
      <c r="L376" s="7" t="e">
        <f>IF(('bg (1)'!L377)&lt;1, "1", ('bg (1)'!L377))</f>
        <v>#VALUE!</v>
      </c>
      <c r="M376" s="7" t="e">
        <f>IF(('bg (1)'!M377)&lt;1, "1", ('bg (1)'!M377))</f>
        <v>#VALUE!</v>
      </c>
      <c r="N376" s="7" t="e">
        <f>IF(('bg (1)'!N377)&lt;1, "1", ('bg (1)'!N377))</f>
        <v>#VALUE!</v>
      </c>
    </row>
    <row r="377" spans="1:14" ht="16.5" customHeight="1" x14ac:dyDescent="0.2">
      <c r="A377" s="7">
        <v>372</v>
      </c>
      <c r="B377" s="8" t="str">
        <f>'bg (1)'!B378</f>
        <v xml:space="preserve">SPEN </v>
      </c>
      <c r="C377" s="7" t="e">
        <f>IF(('bg (1)'!C378)&lt;1, "1", ('bg (1)'!C378))</f>
        <v>#VALUE!</v>
      </c>
      <c r="D377" s="7" t="e">
        <f>IF(('bg (1)'!D378)&lt;1, "1", ('bg (1)'!D378))</f>
        <v>#VALUE!</v>
      </c>
      <c r="E377" s="7" t="e">
        <f>IF(('bg (1)'!E378)&lt;1, "1", ('bg (1)'!E378))</f>
        <v>#VALUE!</v>
      </c>
      <c r="F377" s="7" t="e">
        <f>IF(('bg (1)'!F378)&lt;1, "1", ('bg (1)'!F378))</f>
        <v>#VALUE!</v>
      </c>
      <c r="G377" s="7" t="e">
        <f>IF(('bg (1)'!G378)&lt;1, "1", ('bg (1)'!G378))</f>
        <v>#VALUE!</v>
      </c>
      <c r="H377" s="7" t="e">
        <f>IF(('bg (1)'!H378)&lt;1, "1", ('bg (1)'!H378))</f>
        <v>#VALUE!</v>
      </c>
      <c r="I377" s="7" t="e">
        <f>IF(('bg (1)'!I378)&lt;1, "1", ('bg (1)'!I378))</f>
        <v>#VALUE!</v>
      </c>
      <c r="J377" s="7" t="e">
        <f>IF(('bg (1)'!J378)&lt;1, "1", ('bg (1)'!J378))</f>
        <v>#VALUE!</v>
      </c>
      <c r="K377" s="7" t="e">
        <f>IF(('bg (1)'!K378)&lt;1, "1", ('bg (1)'!K378))</f>
        <v>#VALUE!</v>
      </c>
      <c r="L377" s="7" t="e">
        <f>IF(('bg (1)'!L378)&lt;1, "1", ('bg (1)'!L378))</f>
        <v>#VALUE!</v>
      </c>
      <c r="M377" s="7" t="e">
        <f>IF(('bg (1)'!M378)&lt;1, "1", ('bg (1)'!M378))</f>
        <v>#VALUE!</v>
      </c>
      <c r="N377" s="7" t="e">
        <f>IF(('bg (1)'!N378)&lt;1, "1", ('bg (1)'!N378))</f>
        <v>#VALUE!</v>
      </c>
    </row>
    <row r="378" spans="1:14" ht="16.5" customHeight="1" x14ac:dyDescent="0.2">
      <c r="A378" s="7">
        <v>373</v>
      </c>
      <c r="B378" s="8" t="str">
        <f>'bg (1)'!B379</f>
        <v>SPG48</v>
      </c>
      <c r="C378" s="7" t="e">
        <f>IF(('bg (1)'!C379)&lt;1, "1", ('bg (1)'!C379))</f>
        <v>#VALUE!</v>
      </c>
      <c r="D378" s="7" t="e">
        <f>IF(('bg (1)'!D379)&lt;1, "1", ('bg (1)'!D379))</f>
        <v>#VALUE!</v>
      </c>
      <c r="E378" s="7" t="e">
        <f>IF(('bg (1)'!E379)&lt;1, "1", ('bg (1)'!E379))</f>
        <v>#VALUE!</v>
      </c>
      <c r="F378" s="7" t="e">
        <f>IF(('bg (1)'!F379)&lt;1, "1", ('bg (1)'!F379))</f>
        <v>#VALUE!</v>
      </c>
      <c r="G378" s="7" t="e">
        <f>IF(('bg (1)'!G379)&lt;1, "1", ('bg (1)'!G379))</f>
        <v>#VALUE!</v>
      </c>
      <c r="H378" s="7" t="e">
        <f>IF(('bg (1)'!H379)&lt;1, "1", ('bg (1)'!H379))</f>
        <v>#VALUE!</v>
      </c>
      <c r="I378" s="7" t="e">
        <f>IF(('bg (1)'!I379)&lt;1, "1", ('bg (1)'!I379))</f>
        <v>#VALUE!</v>
      </c>
      <c r="J378" s="7" t="e">
        <f>IF(('bg (1)'!J379)&lt;1, "1", ('bg (1)'!J379))</f>
        <v>#VALUE!</v>
      </c>
      <c r="K378" s="7" t="e">
        <f>IF(('bg (1)'!K379)&lt;1, "1", ('bg (1)'!K379))</f>
        <v>#VALUE!</v>
      </c>
      <c r="L378" s="7" t="e">
        <f>IF(('bg (1)'!L379)&lt;1, "1", ('bg (1)'!L379))</f>
        <v>#VALUE!</v>
      </c>
      <c r="M378" s="7" t="e">
        <f>IF(('bg (1)'!M379)&lt;1, "1", ('bg (1)'!M379))</f>
        <v>#VALUE!</v>
      </c>
      <c r="N378" s="7" t="e">
        <f>IF(('bg (1)'!N379)&lt;1, "1", ('bg (1)'!N379))</f>
        <v>#VALUE!</v>
      </c>
    </row>
    <row r="379" spans="1:14" ht="16.5" customHeight="1" x14ac:dyDescent="0.2">
      <c r="A379" s="7">
        <v>374</v>
      </c>
      <c r="B379" s="8" t="str">
        <f>'bg (1)'!B380</f>
        <v>SPINK5</v>
      </c>
      <c r="C379" s="7" t="e">
        <f>IF(('bg (1)'!C380)&lt;1, "1", ('bg (1)'!C380))</f>
        <v>#VALUE!</v>
      </c>
      <c r="D379" s="7" t="e">
        <f>IF(('bg (1)'!D380)&lt;1, "1", ('bg (1)'!D380))</f>
        <v>#VALUE!</v>
      </c>
      <c r="E379" s="7" t="e">
        <f>IF(('bg (1)'!E380)&lt;1, "1", ('bg (1)'!E380))</f>
        <v>#VALUE!</v>
      </c>
      <c r="F379" s="7" t="e">
        <f>IF(('bg (1)'!F380)&lt;1, "1", ('bg (1)'!F380))</f>
        <v>#VALUE!</v>
      </c>
      <c r="G379" s="7" t="e">
        <f>IF(('bg (1)'!G380)&lt;1, "1", ('bg (1)'!G380))</f>
        <v>#VALUE!</v>
      </c>
      <c r="H379" s="7" t="e">
        <f>IF(('bg (1)'!H380)&lt;1, "1", ('bg (1)'!H380))</f>
        <v>#VALUE!</v>
      </c>
      <c r="I379" s="7" t="e">
        <f>IF(('bg (1)'!I380)&lt;1, "1", ('bg (1)'!I380))</f>
        <v>#VALUE!</v>
      </c>
      <c r="J379" s="7" t="e">
        <f>IF(('bg (1)'!J380)&lt;1, "1", ('bg (1)'!J380))</f>
        <v>#VALUE!</v>
      </c>
      <c r="K379" s="7" t="e">
        <f>IF(('bg (1)'!K380)&lt;1, "1", ('bg (1)'!K380))</f>
        <v>#VALUE!</v>
      </c>
      <c r="L379" s="7" t="e">
        <f>IF(('bg (1)'!L380)&lt;1, "1", ('bg (1)'!L380))</f>
        <v>#VALUE!</v>
      </c>
      <c r="M379" s="7" t="e">
        <f>IF(('bg (1)'!M380)&lt;1, "1", ('bg (1)'!M380))</f>
        <v>#VALUE!</v>
      </c>
      <c r="N379" s="7" t="e">
        <f>IF(('bg (1)'!N380)&lt;1, "1", ('bg (1)'!N380))</f>
        <v>#VALUE!</v>
      </c>
    </row>
    <row r="380" spans="1:14" ht="16.5" customHeight="1" x14ac:dyDescent="0.2">
      <c r="A380" s="7">
        <v>375</v>
      </c>
      <c r="B380" s="8" t="str">
        <f>'bg (1)'!B381</f>
        <v>SPS2L</v>
      </c>
      <c r="C380" s="7" t="e">
        <f>IF(('bg (1)'!C381)&lt;1, "1", ('bg (1)'!C381))</f>
        <v>#VALUE!</v>
      </c>
      <c r="D380" s="7" t="e">
        <f>IF(('bg (1)'!D381)&lt;1, "1", ('bg (1)'!D381))</f>
        <v>#VALUE!</v>
      </c>
      <c r="E380" s="7" t="e">
        <f>IF(('bg (1)'!E381)&lt;1, "1", ('bg (1)'!E381))</f>
        <v>#VALUE!</v>
      </c>
      <c r="F380" s="7" t="e">
        <f>IF(('bg (1)'!F381)&lt;1, "1", ('bg (1)'!F381))</f>
        <v>#VALUE!</v>
      </c>
      <c r="G380" s="7" t="e">
        <f>IF(('bg (1)'!G381)&lt;1, "1", ('bg (1)'!G381))</f>
        <v>#VALUE!</v>
      </c>
      <c r="H380" s="7" t="e">
        <f>IF(('bg (1)'!H381)&lt;1, "1", ('bg (1)'!H381))</f>
        <v>#VALUE!</v>
      </c>
      <c r="I380" s="7" t="e">
        <f>IF(('bg (1)'!I381)&lt;1, "1", ('bg (1)'!I381))</f>
        <v>#VALUE!</v>
      </c>
      <c r="J380" s="7" t="e">
        <f>IF(('bg (1)'!J381)&lt;1, "1", ('bg (1)'!J381))</f>
        <v>#VALUE!</v>
      </c>
      <c r="K380" s="7" t="e">
        <f>IF(('bg (1)'!K381)&lt;1, "1", ('bg (1)'!K381))</f>
        <v>#VALUE!</v>
      </c>
      <c r="L380" s="7" t="e">
        <f>IF(('bg (1)'!L381)&lt;1, "1", ('bg (1)'!L381))</f>
        <v>#VALUE!</v>
      </c>
      <c r="M380" s="7" t="e">
        <f>IF(('bg (1)'!M381)&lt;1, "1", ('bg (1)'!M381))</f>
        <v>#VALUE!</v>
      </c>
      <c r="N380" s="7" t="e">
        <f>IF(('bg (1)'!N381)&lt;1, "1", ('bg (1)'!N381))</f>
        <v>#VALUE!</v>
      </c>
    </row>
    <row r="381" spans="1:14" ht="16.5" customHeight="1" x14ac:dyDescent="0.2">
      <c r="A381" s="7">
        <v>376</v>
      </c>
      <c r="B381" s="8" t="str">
        <f>'bg (1)'!B382</f>
        <v>SPTBN2</v>
      </c>
      <c r="C381" s="7" t="e">
        <f>IF(('bg (1)'!C382)&lt;1, "1", ('bg (1)'!C382))</f>
        <v>#VALUE!</v>
      </c>
      <c r="D381" s="7" t="e">
        <f>IF(('bg (1)'!D382)&lt;1, "1", ('bg (1)'!D382))</f>
        <v>#VALUE!</v>
      </c>
      <c r="E381" s="7" t="e">
        <f>IF(('bg (1)'!E382)&lt;1, "1", ('bg (1)'!E382))</f>
        <v>#VALUE!</v>
      </c>
      <c r="F381" s="7" t="e">
        <f>IF(('bg (1)'!F382)&lt;1, "1", ('bg (1)'!F382))</f>
        <v>#VALUE!</v>
      </c>
      <c r="G381" s="7" t="e">
        <f>IF(('bg (1)'!G382)&lt;1, "1", ('bg (1)'!G382))</f>
        <v>#VALUE!</v>
      </c>
      <c r="H381" s="7" t="e">
        <f>IF(('bg (1)'!H382)&lt;1, "1", ('bg (1)'!H382))</f>
        <v>#VALUE!</v>
      </c>
      <c r="I381" s="7" t="e">
        <f>IF(('bg (1)'!I382)&lt;1, "1", ('bg (1)'!I382))</f>
        <v>#VALUE!</v>
      </c>
      <c r="J381" s="7" t="e">
        <f>IF(('bg (1)'!J382)&lt;1, "1", ('bg (1)'!J382))</f>
        <v>#VALUE!</v>
      </c>
      <c r="K381" s="7" t="e">
        <f>IF(('bg (1)'!K382)&lt;1, "1", ('bg (1)'!K382))</f>
        <v>#VALUE!</v>
      </c>
      <c r="L381" s="7" t="e">
        <f>IF(('bg (1)'!L382)&lt;1, "1", ('bg (1)'!L382))</f>
        <v>#VALUE!</v>
      </c>
      <c r="M381" s="7" t="e">
        <f>IF(('bg (1)'!M382)&lt;1, "1", ('bg (1)'!M382))</f>
        <v>#VALUE!</v>
      </c>
      <c r="N381" s="7" t="e">
        <f>IF(('bg (1)'!N382)&lt;1, "1", ('bg (1)'!N382))</f>
        <v>#VALUE!</v>
      </c>
    </row>
    <row r="382" spans="1:14" ht="16.5" customHeight="1" x14ac:dyDescent="0.2">
      <c r="A382" s="7">
        <v>377</v>
      </c>
      <c r="B382" s="8" t="str">
        <f>'bg (1)'!B383</f>
        <v>SPTLC1</v>
      </c>
      <c r="C382" s="7" t="e">
        <f>IF(('bg (1)'!C383)&lt;1, "1", ('bg (1)'!C383))</f>
        <v>#VALUE!</v>
      </c>
      <c r="D382" s="7" t="e">
        <f>IF(('bg (1)'!D383)&lt;1, "1", ('bg (1)'!D383))</f>
        <v>#VALUE!</v>
      </c>
      <c r="E382" s="7" t="e">
        <f>IF(('bg (1)'!E383)&lt;1, "1", ('bg (1)'!E383))</f>
        <v>#VALUE!</v>
      </c>
      <c r="F382" s="7" t="e">
        <f>IF(('bg (1)'!F383)&lt;1, "1", ('bg (1)'!F383))</f>
        <v>#VALUE!</v>
      </c>
      <c r="G382" s="7" t="e">
        <f>IF(('bg (1)'!G383)&lt;1, "1", ('bg (1)'!G383))</f>
        <v>#VALUE!</v>
      </c>
      <c r="H382" s="7" t="e">
        <f>IF(('bg (1)'!H383)&lt;1, "1", ('bg (1)'!H383))</f>
        <v>#VALUE!</v>
      </c>
      <c r="I382" s="7" t="e">
        <f>IF(('bg (1)'!I383)&lt;1, "1", ('bg (1)'!I383))</f>
        <v>#VALUE!</v>
      </c>
      <c r="J382" s="7" t="e">
        <f>IF(('bg (1)'!J383)&lt;1, "1", ('bg (1)'!J383))</f>
        <v>#VALUE!</v>
      </c>
      <c r="K382" s="7" t="e">
        <f>IF(('bg (1)'!K383)&lt;1, "1", ('bg (1)'!K383))</f>
        <v>#VALUE!</v>
      </c>
      <c r="L382" s="7" t="e">
        <f>IF(('bg (1)'!L383)&lt;1, "1", ('bg (1)'!L383))</f>
        <v>#VALUE!</v>
      </c>
      <c r="M382" s="7" t="e">
        <f>IF(('bg (1)'!M383)&lt;1, "1", ('bg (1)'!M383))</f>
        <v>#VALUE!</v>
      </c>
      <c r="N382" s="7" t="e">
        <f>IF(('bg (1)'!N383)&lt;1, "1", ('bg (1)'!N383))</f>
        <v>#VALUE!</v>
      </c>
    </row>
    <row r="383" spans="1:14" ht="16.5" customHeight="1" x14ac:dyDescent="0.2">
      <c r="A383" s="7">
        <v>378</v>
      </c>
      <c r="B383" s="8" t="str">
        <f>'bg (1)'!B384</f>
        <v>Src</v>
      </c>
      <c r="C383" s="7" t="e">
        <f>IF(('bg (1)'!C384)&lt;1, "1", ('bg (1)'!C384))</f>
        <v>#VALUE!</v>
      </c>
      <c r="D383" s="7" t="e">
        <f>IF(('bg (1)'!D384)&lt;1, "1", ('bg (1)'!D384))</f>
        <v>#VALUE!</v>
      </c>
      <c r="E383" s="7" t="e">
        <f>IF(('bg (1)'!E384)&lt;1, "1", ('bg (1)'!E384))</f>
        <v>#VALUE!</v>
      </c>
      <c r="F383" s="7" t="e">
        <f>IF(('bg (1)'!F384)&lt;1, "1", ('bg (1)'!F384))</f>
        <v>#VALUE!</v>
      </c>
      <c r="G383" s="7" t="e">
        <f>IF(('bg (1)'!G384)&lt;1, "1", ('bg (1)'!G384))</f>
        <v>#VALUE!</v>
      </c>
      <c r="H383" s="7" t="e">
        <f>IF(('bg (1)'!H384)&lt;1, "1", ('bg (1)'!H384))</f>
        <v>#VALUE!</v>
      </c>
      <c r="I383" s="7" t="e">
        <f>IF(('bg (1)'!I384)&lt;1, "1", ('bg (1)'!I384))</f>
        <v>#VALUE!</v>
      </c>
      <c r="J383" s="7" t="e">
        <f>IF(('bg (1)'!J384)&lt;1, "1", ('bg (1)'!J384))</f>
        <v>#VALUE!</v>
      </c>
      <c r="K383" s="7" t="e">
        <f>IF(('bg (1)'!K384)&lt;1, "1", ('bg (1)'!K384))</f>
        <v>#VALUE!</v>
      </c>
      <c r="L383" s="7" t="e">
        <f>IF(('bg (1)'!L384)&lt;1, "1", ('bg (1)'!L384))</f>
        <v>#VALUE!</v>
      </c>
      <c r="M383" s="7" t="e">
        <f>IF(('bg (1)'!M384)&lt;1, "1", ('bg (1)'!M384))</f>
        <v>#VALUE!</v>
      </c>
      <c r="N383" s="7" t="e">
        <f>IF(('bg (1)'!N384)&lt;1, "1", ('bg (1)'!N384))</f>
        <v>#VALUE!</v>
      </c>
    </row>
    <row r="384" spans="1:14" ht="16.5" customHeight="1" x14ac:dyDescent="0.2">
      <c r="A384" s="7">
        <v>379</v>
      </c>
      <c r="B384" s="8" t="str">
        <f>'bg (1)'!B385</f>
        <v>SSC5D</v>
      </c>
      <c r="C384" s="7" t="e">
        <f>IF(('bg (1)'!C385)&lt;1, "1", ('bg (1)'!C385))</f>
        <v>#VALUE!</v>
      </c>
      <c r="D384" s="7" t="e">
        <f>IF(('bg (1)'!D385)&lt;1, "1", ('bg (1)'!D385))</f>
        <v>#VALUE!</v>
      </c>
      <c r="E384" s="7" t="e">
        <f>IF(('bg (1)'!E385)&lt;1, "1", ('bg (1)'!E385))</f>
        <v>#VALUE!</v>
      </c>
      <c r="F384" s="7" t="e">
        <f>IF(('bg (1)'!F385)&lt;1, "1", ('bg (1)'!F385))</f>
        <v>#VALUE!</v>
      </c>
      <c r="G384" s="7" t="e">
        <f>IF(('bg (1)'!G385)&lt;1, "1", ('bg (1)'!G385))</f>
        <v>#VALUE!</v>
      </c>
      <c r="H384" s="7" t="e">
        <f>IF(('bg (1)'!H385)&lt;1, "1", ('bg (1)'!H385))</f>
        <v>#VALUE!</v>
      </c>
      <c r="I384" s="7" t="e">
        <f>IF(('bg (1)'!I385)&lt;1, "1", ('bg (1)'!I385))</f>
        <v>#VALUE!</v>
      </c>
      <c r="J384" s="7" t="e">
        <f>IF(('bg (1)'!J385)&lt;1, "1", ('bg (1)'!J385))</f>
        <v>#VALUE!</v>
      </c>
      <c r="K384" s="7" t="e">
        <f>IF(('bg (1)'!K385)&lt;1, "1", ('bg (1)'!K385))</f>
        <v>#VALUE!</v>
      </c>
      <c r="L384" s="7" t="e">
        <f>IF(('bg (1)'!L385)&lt;1, "1", ('bg (1)'!L385))</f>
        <v>#VALUE!</v>
      </c>
      <c r="M384" s="7" t="e">
        <f>IF(('bg (1)'!M385)&lt;1, "1", ('bg (1)'!M385))</f>
        <v>#VALUE!</v>
      </c>
      <c r="N384" s="7" t="e">
        <f>IF(('bg (1)'!N385)&lt;1, "1", ('bg (1)'!N385))</f>
        <v>#VALUE!</v>
      </c>
    </row>
    <row r="385" spans="1:14" ht="16.5" customHeight="1" x14ac:dyDescent="0.2">
      <c r="A385" s="7">
        <v>380</v>
      </c>
      <c r="B385" s="8" t="str">
        <f>'bg (1)'!B386</f>
        <v>STAT3</v>
      </c>
      <c r="C385" s="7" t="e">
        <f>IF(('bg (1)'!C386)&lt;1, "1", ('bg (1)'!C386))</f>
        <v>#VALUE!</v>
      </c>
      <c r="D385" s="7" t="e">
        <f>IF(('bg (1)'!D386)&lt;1, "1", ('bg (1)'!D386))</f>
        <v>#VALUE!</v>
      </c>
      <c r="E385" s="7" t="e">
        <f>IF(('bg (1)'!E386)&lt;1, "1", ('bg (1)'!E386))</f>
        <v>#VALUE!</v>
      </c>
      <c r="F385" s="7" t="e">
        <f>IF(('bg (1)'!F386)&lt;1, "1", ('bg (1)'!F386))</f>
        <v>#VALUE!</v>
      </c>
      <c r="G385" s="7" t="e">
        <f>IF(('bg (1)'!G386)&lt;1, "1", ('bg (1)'!G386))</f>
        <v>#VALUE!</v>
      </c>
      <c r="H385" s="7" t="e">
        <f>IF(('bg (1)'!H386)&lt;1, "1", ('bg (1)'!H386))</f>
        <v>#VALUE!</v>
      </c>
      <c r="I385" s="7" t="e">
        <f>IF(('bg (1)'!I386)&lt;1, "1", ('bg (1)'!I386))</f>
        <v>#VALUE!</v>
      </c>
      <c r="J385" s="7" t="e">
        <f>IF(('bg (1)'!J386)&lt;1, "1", ('bg (1)'!J386))</f>
        <v>#VALUE!</v>
      </c>
      <c r="K385" s="7" t="e">
        <f>IF(('bg (1)'!K386)&lt;1, "1", ('bg (1)'!K386))</f>
        <v>#VALUE!</v>
      </c>
      <c r="L385" s="7" t="e">
        <f>IF(('bg (1)'!L386)&lt;1, "1", ('bg (1)'!L386))</f>
        <v>#VALUE!</v>
      </c>
      <c r="M385" s="7" t="e">
        <f>IF(('bg (1)'!M386)&lt;1, "1", ('bg (1)'!M386))</f>
        <v>#VALUE!</v>
      </c>
      <c r="N385" s="7" t="e">
        <f>IF(('bg (1)'!N386)&lt;1, "1", ('bg (1)'!N386))</f>
        <v>#VALUE!</v>
      </c>
    </row>
    <row r="386" spans="1:14" ht="16.5" customHeight="1" x14ac:dyDescent="0.2">
      <c r="A386" s="7">
        <v>381</v>
      </c>
      <c r="B386" s="8" t="str">
        <f>'bg (1)'!B387</f>
        <v xml:space="preserve">Stathmin 1 </v>
      </c>
      <c r="C386" s="7" t="e">
        <f>IF(('bg (1)'!C387)&lt;1, "1", ('bg (1)'!C387))</f>
        <v>#VALUE!</v>
      </c>
      <c r="D386" s="7" t="e">
        <f>IF(('bg (1)'!D387)&lt;1, "1", ('bg (1)'!D387))</f>
        <v>#VALUE!</v>
      </c>
      <c r="E386" s="7" t="e">
        <f>IF(('bg (1)'!E387)&lt;1, "1", ('bg (1)'!E387))</f>
        <v>#VALUE!</v>
      </c>
      <c r="F386" s="7" t="e">
        <f>IF(('bg (1)'!F387)&lt;1, "1", ('bg (1)'!F387))</f>
        <v>#VALUE!</v>
      </c>
      <c r="G386" s="7" t="e">
        <f>IF(('bg (1)'!G387)&lt;1, "1", ('bg (1)'!G387))</f>
        <v>#VALUE!</v>
      </c>
      <c r="H386" s="7" t="e">
        <f>IF(('bg (1)'!H387)&lt;1, "1", ('bg (1)'!H387))</f>
        <v>#VALUE!</v>
      </c>
      <c r="I386" s="7" t="e">
        <f>IF(('bg (1)'!I387)&lt;1, "1", ('bg (1)'!I387))</f>
        <v>#VALUE!</v>
      </c>
      <c r="J386" s="7" t="e">
        <f>IF(('bg (1)'!J387)&lt;1, "1", ('bg (1)'!J387))</f>
        <v>#VALUE!</v>
      </c>
      <c r="K386" s="7" t="e">
        <f>IF(('bg (1)'!K387)&lt;1, "1", ('bg (1)'!K387))</f>
        <v>#VALUE!</v>
      </c>
      <c r="L386" s="7" t="e">
        <f>IF(('bg (1)'!L387)&lt;1, "1", ('bg (1)'!L387))</f>
        <v>#VALUE!</v>
      </c>
      <c r="M386" s="7" t="e">
        <f>IF(('bg (1)'!M387)&lt;1, "1", ('bg (1)'!M387))</f>
        <v>#VALUE!</v>
      </c>
      <c r="N386" s="7" t="e">
        <f>IF(('bg (1)'!N387)&lt;1, "1", ('bg (1)'!N387))</f>
        <v>#VALUE!</v>
      </c>
    </row>
    <row r="387" spans="1:14" ht="16.5" customHeight="1" x14ac:dyDescent="0.2">
      <c r="A387" s="7">
        <v>382</v>
      </c>
      <c r="B387" s="8" t="str">
        <f>'bg (1)'!B388</f>
        <v>STI1</v>
      </c>
      <c r="C387" s="7" t="e">
        <f>IF(('bg (1)'!C388)&lt;1, "1", ('bg (1)'!C388))</f>
        <v>#VALUE!</v>
      </c>
      <c r="D387" s="7" t="e">
        <f>IF(('bg (1)'!D388)&lt;1, "1", ('bg (1)'!D388))</f>
        <v>#VALUE!</v>
      </c>
      <c r="E387" s="7" t="e">
        <f>IF(('bg (1)'!E388)&lt;1, "1", ('bg (1)'!E388))</f>
        <v>#VALUE!</v>
      </c>
      <c r="F387" s="7" t="e">
        <f>IF(('bg (1)'!F388)&lt;1, "1", ('bg (1)'!F388))</f>
        <v>#VALUE!</v>
      </c>
      <c r="G387" s="7" t="e">
        <f>IF(('bg (1)'!G388)&lt;1, "1", ('bg (1)'!G388))</f>
        <v>#VALUE!</v>
      </c>
      <c r="H387" s="7" t="e">
        <f>IF(('bg (1)'!H388)&lt;1, "1", ('bg (1)'!H388))</f>
        <v>#VALUE!</v>
      </c>
      <c r="I387" s="7" t="e">
        <f>IF(('bg (1)'!I388)&lt;1, "1", ('bg (1)'!I388))</f>
        <v>#VALUE!</v>
      </c>
      <c r="J387" s="7" t="e">
        <f>IF(('bg (1)'!J388)&lt;1, "1", ('bg (1)'!J388))</f>
        <v>#VALUE!</v>
      </c>
      <c r="K387" s="7" t="e">
        <f>IF(('bg (1)'!K388)&lt;1, "1", ('bg (1)'!K388))</f>
        <v>#VALUE!</v>
      </c>
      <c r="L387" s="7" t="e">
        <f>IF(('bg (1)'!L388)&lt;1, "1", ('bg (1)'!L388))</f>
        <v>#VALUE!</v>
      </c>
      <c r="M387" s="7" t="e">
        <f>IF(('bg (1)'!M388)&lt;1, "1", ('bg (1)'!M388))</f>
        <v>#VALUE!</v>
      </c>
      <c r="N387" s="7" t="e">
        <f>IF(('bg (1)'!N388)&lt;1, "1", ('bg (1)'!N388))</f>
        <v>#VALUE!</v>
      </c>
    </row>
    <row r="388" spans="1:14" ht="16.5" customHeight="1" x14ac:dyDescent="0.2">
      <c r="A388" s="7">
        <v>383</v>
      </c>
      <c r="B388" s="8" t="str">
        <f>'bg (1)'!B389</f>
        <v xml:space="preserve">STOM </v>
      </c>
      <c r="C388" s="7" t="e">
        <f>IF(('bg (1)'!C389)&lt;1, "1", ('bg (1)'!C389))</f>
        <v>#VALUE!</v>
      </c>
      <c r="D388" s="7" t="e">
        <f>IF(('bg (1)'!D389)&lt;1, "1", ('bg (1)'!D389))</f>
        <v>#VALUE!</v>
      </c>
      <c r="E388" s="7" t="e">
        <f>IF(('bg (1)'!E389)&lt;1, "1", ('bg (1)'!E389))</f>
        <v>#VALUE!</v>
      </c>
      <c r="F388" s="7" t="e">
        <f>IF(('bg (1)'!F389)&lt;1, "1", ('bg (1)'!F389))</f>
        <v>#VALUE!</v>
      </c>
      <c r="G388" s="7" t="e">
        <f>IF(('bg (1)'!G389)&lt;1, "1", ('bg (1)'!G389))</f>
        <v>#VALUE!</v>
      </c>
      <c r="H388" s="7" t="e">
        <f>IF(('bg (1)'!H389)&lt;1, "1", ('bg (1)'!H389))</f>
        <v>#VALUE!</v>
      </c>
      <c r="I388" s="7" t="e">
        <f>IF(('bg (1)'!I389)&lt;1, "1", ('bg (1)'!I389))</f>
        <v>#VALUE!</v>
      </c>
      <c r="J388" s="7" t="e">
        <f>IF(('bg (1)'!J389)&lt;1, "1", ('bg (1)'!J389))</f>
        <v>#VALUE!</v>
      </c>
      <c r="K388" s="7" t="e">
        <f>IF(('bg (1)'!K389)&lt;1, "1", ('bg (1)'!K389))</f>
        <v>#VALUE!</v>
      </c>
      <c r="L388" s="7" t="e">
        <f>IF(('bg (1)'!L389)&lt;1, "1", ('bg (1)'!L389))</f>
        <v>#VALUE!</v>
      </c>
      <c r="M388" s="7" t="e">
        <f>IF(('bg (1)'!M389)&lt;1, "1", ('bg (1)'!M389))</f>
        <v>#VALUE!</v>
      </c>
      <c r="N388" s="7" t="e">
        <f>IF(('bg (1)'!N389)&lt;1, "1", ('bg (1)'!N389))</f>
        <v>#VALUE!</v>
      </c>
    </row>
    <row r="389" spans="1:14" ht="16.5" customHeight="1" x14ac:dyDescent="0.2">
      <c r="A389" s="7">
        <v>384</v>
      </c>
      <c r="B389" s="8" t="str">
        <f>'bg (1)'!B390</f>
        <v>STXBP2</v>
      </c>
      <c r="C389" s="7" t="e">
        <f>IF(('bg (1)'!C390)&lt;1, "1", ('bg (1)'!C390))</f>
        <v>#VALUE!</v>
      </c>
      <c r="D389" s="7" t="e">
        <f>IF(('bg (1)'!D390)&lt;1, "1", ('bg (1)'!D390))</f>
        <v>#VALUE!</v>
      </c>
      <c r="E389" s="7" t="e">
        <f>IF(('bg (1)'!E390)&lt;1, "1", ('bg (1)'!E390))</f>
        <v>#VALUE!</v>
      </c>
      <c r="F389" s="7" t="e">
        <f>IF(('bg (1)'!F390)&lt;1, "1", ('bg (1)'!F390))</f>
        <v>#VALUE!</v>
      </c>
      <c r="G389" s="7" t="e">
        <f>IF(('bg (1)'!G390)&lt;1, "1", ('bg (1)'!G390))</f>
        <v>#VALUE!</v>
      </c>
      <c r="H389" s="7" t="e">
        <f>IF(('bg (1)'!H390)&lt;1, "1", ('bg (1)'!H390))</f>
        <v>#VALUE!</v>
      </c>
      <c r="I389" s="7" t="e">
        <f>IF(('bg (1)'!I390)&lt;1, "1", ('bg (1)'!I390))</f>
        <v>#VALUE!</v>
      </c>
      <c r="J389" s="7" t="e">
        <f>IF(('bg (1)'!J390)&lt;1, "1", ('bg (1)'!J390))</f>
        <v>#VALUE!</v>
      </c>
      <c r="K389" s="7" t="e">
        <f>IF(('bg (1)'!K390)&lt;1, "1", ('bg (1)'!K390))</f>
        <v>#VALUE!</v>
      </c>
      <c r="L389" s="7" t="e">
        <f>IF(('bg (1)'!L390)&lt;1, "1", ('bg (1)'!L390))</f>
        <v>#VALUE!</v>
      </c>
      <c r="M389" s="7" t="e">
        <f>IF(('bg (1)'!M390)&lt;1, "1", ('bg (1)'!M390))</f>
        <v>#VALUE!</v>
      </c>
      <c r="N389" s="7" t="e">
        <f>IF(('bg (1)'!N390)&lt;1, "1", ('bg (1)'!N390))</f>
        <v>#VALUE!</v>
      </c>
    </row>
    <row r="390" spans="1:14" ht="16.5" customHeight="1" x14ac:dyDescent="0.2">
      <c r="A390" s="7">
        <v>385</v>
      </c>
      <c r="B390" s="8" t="str">
        <f>'bg (1)'!B391</f>
        <v>SUCLG1</v>
      </c>
      <c r="C390" s="7" t="e">
        <f>IF(('bg (1)'!C391)&lt;1, "1", ('bg (1)'!C391))</f>
        <v>#VALUE!</v>
      </c>
      <c r="D390" s="7" t="e">
        <f>IF(('bg (1)'!D391)&lt;1, "1", ('bg (1)'!D391))</f>
        <v>#VALUE!</v>
      </c>
      <c r="E390" s="7" t="e">
        <f>IF(('bg (1)'!E391)&lt;1, "1", ('bg (1)'!E391))</f>
        <v>#VALUE!</v>
      </c>
      <c r="F390" s="7" t="e">
        <f>IF(('bg (1)'!F391)&lt;1, "1", ('bg (1)'!F391))</f>
        <v>#VALUE!</v>
      </c>
      <c r="G390" s="7" t="e">
        <f>IF(('bg (1)'!G391)&lt;1, "1", ('bg (1)'!G391))</f>
        <v>#VALUE!</v>
      </c>
      <c r="H390" s="7" t="e">
        <f>IF(('bg (1)'!H391)&lt;1, "1", ('bg (1)'!H391))</f>
        <v>#VALUE!</v>
      </c>
      <c r="I390" s="7" t="e">
        <f>IF(('bg (1)'!I391)&lt;1, "1", ('bg (1)'!I391))</f>
        <v>#VALUE!</v>
      </c>
      <c r="J390" s="7" t="e">
        <f>IF(('bg (1)'!J391)&lt;1, "1", ('bg (1)'!J391))</f>
        <v>#VALUE!</v>
      </c>
      <c r="K390" s="7" t="e">
        <f>IF(('bg (1)'!K391)&lt;1, "1", ('bg (1)'!K391))</f>
        <v>#VALUE!</v>
      </c>
      <c r="L390" s="7" t="e">
        <f>IF(('bg (1)'!L391)&lt;1, "1", ('bg (1)'!L391))</f>
        <v>#VALUE!</v>
      </c>
      <c r="M390" s="7" t="e">
        <f>IF(('bg (1)'!M391)&lt;1, "1", ('bg (1)'!M391))</f>
        <v>#VALUE!</v>
      </c>
      <c r="N390" s="7" t="e">
        <f>IF(('bg (1)'!N391)&lt;1, "1", ('bg (1)'!N391))</f>
        <v>#VALUE!</v>
      </c>
    </row>
    <row r="391" spans="1:14" ht="16.5" customHeight="1" x14ac:dyDescent="0.2">
      <c r="A391" s="7">
        <v>386</v>
      </c>
      <c r="B391" s="8" t="str">
        <f>'bg (1)'!B392</f>
        <v>SUMO3</v>
      </c>
      <c r="C391" s="7" t="e">
        <f>IF(('bg (1)'!C392)&lt;1, "1", ('bg (1)'!C392))</f>
        <v>#VALUE!</v>
      </c>
      <c r="D391" s="7" t="e">
        <f>IF(('bg (1)'!D392)&lt;1, "1", ('bg (1)'!D392))</f>
        <v>#VALUE!</v>
      </c>
      <c r="E391" s="7" t="e">
        <f>IF(('bg (1)'!E392)&lt;1, "1", ('bg (1)'!E392))</f>
        <v>#VALUE!</v>
      </c>
      <c r="F391" s="7" t="e">
        <f>IF(('bg (1)'!F392)&lt;1, "1", ('bg (1)'!F392))</f>
        <v>#VALUE!</v>
      </c>
      <c r="G391" s="7" t="e">
        <f>IF(('bg (1)'!G392)&lt;1, "1", ('bg (1)'!G392))</f>
        <v>#VALUE!</v>
      </c>
      <c r="H391" s="7" t="e">
        <f>IF(('bg (1)'!H392)&lt;1, "1", ('bg (1)'!H392))</f>
        <v>#VALUE!</v>
      </c>
      <c r="I391" s="7" t="e">
        <f>IF(('bg (1)'!I392)&lt;1, "1", ('bg (1)'!I392))</f>
        <v>#VALUE!</v>
      </c>
      <c r="J391" s="7" t="e">
        <f>IF(('bg (1)'!J392)&lt;1, "1", ('bg (1)'!J392))</f>
        <v>#VALUE!</v>
      </c>
      <c r="K391" s="7" t="e">
        <f>IF(('bg (1)'!K392)&lt;1, "1", ('bg (1)'!K392))</f>
        <v>#VALUE!</v>
      </c>
      <c r="L391" s="7" t="e">
        <f>IF(('bg (1)'!L392)&lt;1, "1", ('bg (1)'!L392))</f>
        <v>#VALUE!</v>
      </c>
      <c r="M391" s="7" t="e">
        <f>IF(('bg (1)'!M392)&lt;1, "1", ('bg (1)'!M392))</f>
        <v>#VALUE!</v>
      </c>
      <c r="N391" s="7" t="e">
        <f>IF(('bg (1)'!N392)&lt;1, "1", ('bg (1)'!N392))</f>
        <v>#VALUE!</v>
      </c>
    </row>
    <row r="392" spans="1:14" ht="16.5" customHeight="1" x14ac:dyDescent="0.2">
      <c r="A392" s="7">
        <v>387</v>
      </c>
      <c r="B392" s="8" t="str">
        <f>'bg (1)'!B393</f>
        <v xml:space="preserve">SVEP1 </v>
      </c>
      <c r="C392" s="7" t="e">
        <f>IF(('bg (1)'!C393)&lt;1, "1", ('bg (1)'!C393))</f>
        <v>#VALUE!</v>
      </c>
      <c r="D392" s="7" t="e">
        <f>IF(('bg (1)'!D393)&lt;1, "1", ('bg (1)'!D393))</f>
        <v>#VALUE!</v>
      </c>
      <c r="E392" s="7" t="e">
        <f>IF(('bg (1)'!E393)&lt;1, "1", ('bg (1)'!E393))</f>
        <v>#VALUE!</v>
      </c>
      <c r="F392" s="7" t="e">
        <f>IF(('bg (1)'!F393)&lt;1, "1", ('bg (1)'!F393))</f>
        <v>#VALUE!</v>
      </c>
      <c r="G392" s="7" t="e">
        <f>IF(('bg (1)'!G393)&lt;1, "1", ('bg (1)'!G393))</f>
        <v>#VALUE!</v>
      </c>
      <c r="H392" s="7" t="e">
        <f>IF(('bg (1)'!H393)&lt;1, "1", ('bg (1)'!H393))</f>
        <v>#VALUE!</v>
      </c>
      <c r="I392" s="7" t="e">
        <f>IF(('bg (1)'!I393)&lt;1, "1", ('bg (1)'!I393))</f>
        <v>#VALUE!</v>
      </c>
      <c r="J392" s="7" t="e">
        <f>IF(('bg (1)'!J393)&lt;1, "1", ('bg (1)'!J393))</f>
        <v>#VALUE!</v>
      </c>
      <c r="K392" s="7" t="e">
        <f>IF(('bg (1)'!K393)&lt;1, "1", ('bg (1)'!K393))</f>
        <v>#VALUE!</v>
      </c>
      <c r="L392" s="7" t="e">
        <f>IF(('bg (1)'!L393)&lt;1, "1", ('bg (1)'!L393))</f>
        <v>#VALUE!</v>
      </c>
      <c r="M392" s="7" t="e">
        <f>IF(('bg (1)'!M393)&lt;1, "1", ('bg (1)'!M393))</f>
        <v>#VALUE!</v>
      </c>
      <c r="N392" s="7" t="e">
        <f>IF(('bg (1)'!N393)&lt;1, "1", ('bg (1)'!N393))</f>
        <v>#VALUE!</v>
      </c>
    </row>
    <row r="393" spans="1:14" ht="16.5" customHeight="1" x14ac:dyDescent="0.2">
      <c r="A393" s="7">
        <v>388</v>
      </c>
      <c r="B393" s="8" t="str">
        <f>'bg (1)'!B394</f>
        <v xml:space="preserve">Symplekin </v>
      </c>
      <c r="C393" s="7" t="e">
        <f>IF(('bg (1)'!C394)&lt;1, "1", ('bg (1)'!C394))</f>
        <v>#VALUE!</v>
      </c>
      <c r="D393" s="7" t="e">
        <f>IF(('bg (1)'!D394)&lt;1, "1", ('bg (1)'!D394))</f>
        <v>#VALUE!</v>
      </c>
      <c r="E393" s="7" t="e">
        <f>IF(('bg (1)'!E394)&lt;1, "1", ('bg (1)'!E394))</f>
        <v>#VALUE!</v>
      </c>
      <c r="F393" s="7" t="e">
        <f>IF(('bg (1)'!F394)&lt;1, "1", ('bg (1)'!F394))</f>
        <v>#VALUE!</v>
      </c>
      <c r="G393" s="7" t="e">
        <f>IF(('bg (1)'!G394)&lt;1, "1", ('bg (1)'!G394))</f>
        <v>#VALUE!</v>
      </c>
      <c r="H393" s="7" t="e">
        <f>IF(('bg (1)'!H394)&lt;1, "1", ('bg (1)'!H394))</f>
        <v>#VALUE!</v>
      </c>
      <c r="I393" s="7" t="e">
        <f>IF(('bg (1)'!I394)&lt;1, "1", ('bg (1)'!I394))</f>
        <v>#VALUE!</v>
      </c>
      <c r="J393" s="7" t="e">
        <f>IF(('bg (1)'!J394)&lt;1, "1", ('bg (1)'!J394))</f>
        <v>#VALUE!</v>
      </c>
      <c r="K393" s="7" t="e">
        <f>IF(('bg (1)'!K394)&lt;1, "1", ('bg (1)'!K394))</f>
        <v>#VALUE!</v>
      </c>
      <c r="L393" s="7" t="e">
        <f>IF(('bg (1)'!L394)&lt;1, "1", ('bg (1)'!L394))</f>
        <v>#VALUE!</v>
      </c>
      <c r="M393" s="7" t="e">
        <f>IF(('bg (1)'!M394)&lt;1, "1", ('bg (1)'!M394))</f>
        <v>#VALUE!</v>
      </c>
      <c r="N393" s="7" t="e">
        <f>IF(('bg (1)'!N394)&lt;1, "1", ('bg (1)'!N394))</f>
        <v>#VALUE!</v>
      </c>
    </row>
    <row r="394" spans="1:14" ht="16.5" customHeight="1" x14ac:dyDescent="0.2">
      <c r="A394" s="7">
        <v>389</v>
      </c>
      <c r="B394" s="8" t="str">
        <f>'bg (1)'!B395</f>
        <v>SynCAM</v>
      </c>
      <c r="C394" s="7" t="e">
        <f>IF(('bg (1)'!C395)&lt;1, "1", ('bg (1)'!C395))</f>
        <v>#VALUE!</v>
      </c>
      <c r="D394" s="7" t="e">
        <f>IF(('bg (1)'!D395)&lt;1, "1", ('bg (1)'!D395))</f>
        <v>#VALUE!</v>
      </c>
      <c r="E394" s="7" t="e">
        <f>IF(('bg (1)'!E395)&lt;1, "1", ('bg (1)'!E395))</f>
        <v>#VALUE!</v>
      </c>
      <c r="F394" s="7" t="e">
        <f>IF(('bg (1)'!F395)&lt;1, "1", ('bg (1)'!F395))</f>
        <v>#VALUE!</v>
      </c>
      <c r="G394" s="7" t="e">
        <f>IF(('bg (1)'!G395)&lt;1, "1", ('bg (1)'!G395))</f>
        <v>#VALUE!</v>
      </c>
      <c r="H394" s="7" t="e">
        <f>IF(('bg (1)'!H395)&lt;1, "1", ('bg (1)'!H395))</f>
        <v>#VALUE!</v>
      </c>
      <c r="I394" s="7" t="e">
        <f>IF(('bg (1)'!I395)&lt;1, "1", ('bg (1)'!I395))</f>
        <v>#VALUE!</v>
      </c>
      <c r="J394" s="7" t="e">
        <f>IF(('bg (1)'!J395)&lt;1, "1", ('bg (1)'!J395))</f>
        <v>#VALUE!</v>
      </c>
      <c r="K394" s="7" t="e">
        <f>IF(('bg (1)'!K395)&lt;1, "1", ('bg (1)'!K395))</f>
        <v>#VALUE!</v>
      </c>
      <c r="L394" s="7" t="e">
        <f>IF(('bg (1)'!L395)&lt;1, "1", ('bg (1)'!L395))</f>
        <v>#VALUE!</v>
      </c>
      <c r="M394" s="7" t="e">
        <f>IF(('bg (1)'!M395)&lt;1, "1", ('bg (1)'!M395))</f>
        <v>#VALUE!</v>
      </c>
      <c r="N394" s="7" t="e">
        <f>IF(('bg (1)'!N395)&lt;1, "1", ('bg (1)'!N395))</f>
        <v>#VALUE!</v>
      </c>
    </row>
    <row r="395" spans="1:14" ht="16.5" customHeight="1" x14ac:dyDescent="0.2">
      <c r="A395" s="7">
        <v>390</v>
      </c>
      <c r="B395" s="8" t="str">
        <f>'bg (1)'!B396</f>
        <v>Synemin</v>
      </c>
      <c r="C395" s="7" t="e">
        <f>IF(('bg (1)'!C396)&lt;1, "1", ('bg (1)'!C396))</f>
        <v>#VALUE!</v>
      </c>
      <c r="D395" s="7" t="e">
        <f>IF(('bg (1)'!D396)&lt;1, "1", ('bg (1)'!D396))</f>
        <v>#VALUE!</v>
      </c>
      <c r="E395" s="7" t="e">
        <f>IF(('bg (1)'!E396)&lt;1, "1", ('bg (1)'!E396))</f>
        <v>#VALUE!</v>
      </c>
      <c r="F395" s="7" t="e">
        <f>IF(('bg (1)'!F396)&lt;1, "1", ('bg (1)'!F396))</f>
        <v>#VALUE!</v>
      </c>
      <c r="G395" s="7" t="e">
        <f>IF(('bg (1)'!G396)&lt;1, "1", ('bg (1)'!G396))</f>
        <v>#VALUE!</v>
      </c>
      <c r="H395" s="7" t="e">
        <f>IF(('bg (1)'!H396)&lt;1, "1", ('bg (1)'!H396))</f>
        <v>#VALUE!</v>
      </c>
      <c r="I395" s="7" t="e">
        <f>IF(('bg (1)'!I396)&lt;1, "1", ('bg (1)'!I396))</f>
        <v>#VALUE!</v>
      </c>
      <c r="J395" s="7" t="e">
        <f>IF(('bg (1)'!J396)&lt;1, "1", ('bg (1)'!J396))</f>
        <v>#VALUE!</v>
      </c>
      <c r="K395" s="7" t="e">
        <f>IF(('bg (1)'!K396)&lt;1, "1", ('bg (1)'!K396))</f>
        <v>#VALUE!</v>
      </c>
      <c r="L395" s="7" t="e">
        <f>IF(('bg (1)'!L396)&lt;1, "1", ('bg (1)'!L396))</f>
        <v>#VALUE!</v>
      </c>
      <c r="M395" s="7" t="e">
        <f>IF(('bg (1)'!M396)&lt;1, "1", ('bg (1)'!M396))</f>
        <v>#VALUE!</v>
      </c>
      <c r="N395" s="7" t="e">
        <f>IF(('bg (1)'!N396)&lt;1, "1", ('bg (1)'!N396))</f>
        <v>#VALUE!</v>
      </c>
    </row>
    <row r="396" spans="1:14" ht="16.5" customHeight="1" x14ac:dyDescent="0.2">
      <c r="A396" s="7">
        <v>391</v>
      </c>
      <c r="B396" s="8" t="str">
        <f>'bg (1)'!B397</f>
        <v>SYNPO2L</v>
      </c>
      <c r="C396" s="7" t="e">
        <f>IF(('bg (1)'!C397)&lt;1, "1", ('bg (1)'!C397))</f>
        <v>#VALUE!</v>
      </c>
      <c r="D396" s="7" t="e">
        <f>IF(('bg (1)'!D397)&lt;1, "1", ('bg (1)'!D397))</f>
        <v>#VALUE!</v>
      </c>
      <c r="E396" s="7" t="e">
        <f>IF(('bg (1)'!E397)&lt;1, "1", ('bg (1)'!E397))</f>
        <v>#VALUE!</v>
      </c>
      <c r="F396" s="7" t="e">
        <f>IF(('bg (1)'!F397)&lt;1, "1", ('bg (1)'!F397))</f>
        <v>#VALUE!</v>
      </c>
      <c r="G396" s="7" t="e">
        <f>IF(('bg (1)'!G397)&lt;1, "1", ('bg (1)'!G397))</f>
        <v>#VALUE!</v>
      </c>
      <c r="H396" s="7" t="e">
        <f>IF(('bg (1)'!H397)&lt;1, "1", ('bg (1)'!H397))</f>
        <v>#VALUE!</v>
      </c>
      <c r="I396" s="7" t="e">
        <f>IF(('bg (1)'!I397)&lt;1, "1", ('bg (1)'!I397))</f>
        <v>#VALUE!</v>
      </c>
      <c r="J396" s="7" t="e">
        <f>IF(('bg (1)'!J397)&lt;1, "1", ('bg (1)'!J397))</f>
        <v>#VALUE!</v>
      </c>
      <c r="K396" s="7" t="e">
        <f>IF(('bg (1)'!K397)&lt;1, "1", ('bg (1)'!K397))</f>
        <v>#VALUE!</v>
      </c>
      <c r="L396" s="7" t="e">
        <f>IF(('bg (1)'!L397)&lt;1, "1", ('bg (1)'!L397))</f>
        <v>#VALUE!</v>
      </c>
      <c r="M396" s="7" t="e">
        <f>IF(('bg (1)'!M397)&lt;1, "1", ('bg (1)'!M397))</f>
        <v>#VALUE!</v>
      </c>
      <c r="N396" s="7" t="e">
        <f>IF(('bg (1)'!N397)&lt;1, "1", ('bg (1)'!N397))</f>
        <v>#VALUE!</v>
      </c>
    </row>
    <row r="397" spans="1:14" ht="16.5" customHeight="1" x14ac:dyDescent="0.2">
      <c r="A397" s="7">
        <v>392</v>
      </c>
      <c r="B397" s="8" t="str">
        <f>'bg (1)'!B398</f>
        <v>Syntaxin 7</v>
      </c>
      <c r="C397" s="7" t="e">
        <f>IF(('bg (1)'!C398)&lt;1, "1", ('bg (1)'!C398))</f>
        <v>#VALUE!</v>
      </c>
      <c r="D397" s="7" t="e">
        <f>IF(('bg (1)'!D398)&lt;1, "1", ('bg (1)'!D398))</f>
        <v>#VALUE!</v>
      </c>
      <c r="E397" s="7" t="e">
        <f>IF(('bg (1)'!E398)&lt;1, "1", ('bg (1)'!E398))</f>
        <v>#VALUE!</v>
      </c>
      <c r="F397" s="7" t="e">
        <f>IF(('bg (1)'!F398)&lt;1, "1", ('bg (1)'!F398))</f>
        <v>#VALUE!</v>
      </c>
      <c r="G397" s="7" t="e">
        <f>IF(('bg (1)'!G398)&lt;1, "1", ('bg (1)'!G398))</f>
        <v>#VALUE!</v>
      </c>
      <c r="H397" s="7" t="e">
        <f>IF(('bg (1)'!H398)&lt;1, "1", ('bg (1)'!H398))</f>
        <v>#VALUE!</v>
      </c>
      <c r="I397" s="7" t="e">
        <f>IF(('bg (1)'!I398)&lt;1, "1", ('bg (1)'!I398))</f>
        <v>#VALUE!</v>
      </c>
      <c r="J397" s="7" t="e">
        <f>IF(('bg (1)'!J398)&lt;1, "1", ('bg (1)'!J398))</f>
        <v>#VALUE!</v>
      </c>
      <c r="K397" s="7" t="e">
        <f>IF(('bg (1)'!K398)&lt;1, "1", ('bg (1)'!K398))</f>
        <v>#VALUE!</v>
      </c>
      <c r="L397" s="7" t="e">
        <f>IF(('bg (1)'!L398)&lt;1, "1", ('bg (1)'!L398))</f>
        <v>#VALUE!</v>
      </c>
      <c r="M397" s="7" t="e">
        <f>IF(('bg (1)'!M398)&lt;1, "1", ('bg (1)'!M398))</f>
        <v>#VALUE!</v>
      </c>
      <c r="N397" s="7" t="e">
        <f>IF(('bg (1)'!N398)&lt;1, "1", ('bg (1)'!N398))</f>
        <v>#VALUE!</v>
      </c>
    </row>
    <row r="398" spans="1:14" ht="16.5" customHeight="1" x14ac:dyDescent="0.2">
      <c r="A398" s="7">
        <v>393</v>
      </c>
      <c r="B398" s="8" t="str">
        <f>'bg (1)'!B399</f>
        <v>TAB182</v>
      </c>
      <c r="C398" s="7" t="e">
        <f>IF(('bg (1)'!C399)&lt;1, "1", ('bg (1)'!C399))</f>
        <v>#VALUE!</v>
      </c>
      <c r="D398" s="7" t="e">
        <f>IF(('bg (1)'!D399)&lt;1, "1", ('bg (1)'!D399))</f>
        <v>#VALUE!</v>
      </c>
      <c r="E398" s="7" t="e">
        <f>IF(('bg (1)'!E399)&lt;1, "1", ('bg (1)'!E399))</f>
        <v>#VALUE!</v>
      </c>
      <c r="F398" s="7" t="e">
        <f>IF(('bg (1)'!F399)&lt;1, "1", ('bg (1)'!F399))</f>
        <v>#VALUE!</v>
      </c>
      <c r="G398" s="7" t="e">
        <f>IF(('bg (1)'!G399)&lt;1, "1", ('bg (1)'!G399))</f>
        <v>#VALUE!</v>
      </c>
      <c r="H398" s="7" t="e">
        <f>IF(('bg (1)'!H399)&lt;1, "1", ('bg (1)'!H399))</f>
        <v>#VALUE!</v>
      </c>
      <c r="I398" s="7" t="e">
        <f>IF(('bg (1)'!I399)&lt;1, "1", ('bg (1)'!I399))</f>
        <v>#VALUE!</v>
      </c>
      <c r="J398" s="7" t="e">
        <f>IF(('bg (1)'!J399)&lt;1, "1", ('bg (1)'!J399))</f>
        <v>#VALUE!</v>
      </c>
      <c r="K398" s="7" t="e">
        <f>IF(('bg (1)'!K399)&lt;1, "1", ('bg (1)'!K399))</f>
        <v>#VALUE!</v>
      </c>
      <c r="L398" s="7" t="e">
        <f>IF(('bg (1)'!L399)&lt;1, "1", ('bg (1)'!L399))</f>
        <v>#VALUE!</v>
      </c>
      <c r="M398" s="7" t="e">
        <f>IF(('bg (1)'!M399)&lt;1, "1", ('bg (1)'!M399))</f>
        <v>#VALUE!</v>
      </c>
      <c r="N398" s="7" t="e">
        <f>IF(('bg (1)'!N399)&lt;1, "1", ('bg (1)'!N399))</f>
        <v>#VALUE!</v>
      </c>
    </row>
    <row r="399" spans="1:14" ht="16.5" customHeight="1" x14ac:dyDescent="0.2">
      <c r="A399" s="7">
        <v>394</v>
      </c>
      <c r="B399" s="8" t="str">
        <f>'bg (1)'!B400</f>
        <v>Talin1</v>
      </c>
      <c r="C399" s="7" t="e">
        <f>IF(('bg (1)'!C400)&lt;1, "1", ('bg (1)'!C400))</f>
        <v>#VALUE!</v>
      </c>
      <c r="D399" s="7" t="e">
        <f>IF(('bg (1)'!D400)&lt;1, "1", ('bg (1)'!D400))</f>
        <v>#VALUE!</v>
      </c>
      <c r="E399" s="7" t="e">
        <f>IF(('bg (1)'!E400)&lt;1, "1", ('bg (1)'!E400))</f>
        <v>#VALUE!</v>
      </c>
      <c r="F399" s="7" t="e">
        <f>IF(('bg (1)'!F400)&lt;1, "1", ('bg (1)'!F400))</f>
        <v>#VALUE!</v>
      </c>
      <c r="G399" s="7" t="e">
        <f>IF(('bg (1)'!G400)&lt;1, "1", ('bg (1)'!G400))</f>
        <v>#VALUE!</v>
      </c>
      <c r="H399" s="7" t="e">
        <f>IF(('bg (1)'!H400)&lt;1, "1", ('bg (1)'!H400))</f>
        <v>#VALUE!</v>
      </c>
      <c r="I399" s="7" t="e">
        <f>IF(('bg (1)'!I400)&lt;1, "1", ('bg (1)'!I400))</f>
        <v>#VALUE!</v>
      </c>
      <c r="J399" s="7" t="e">
        <f>IF(('bg (1)'!J400)&lt;1, "1", ('bg (1)'!J400))</f>
        <v>#VALUE!</v>
      </c>
      <c r="K399" s="7" t="e">
        <f>IF(('bg (1)'!K400)&lt;1, "1", ('bg (1)'!K400))</f>
        <v>#VALUE!</v>
      </c>
      <c r="L399" s="7" t="e">
        <f>IF(('bg (1)'!L400)&lt;1, "1", ('bg (1)'!L400))</f>
        <v>#VALUE!</v>
      </c>
      <c r="M399" s="7" t="e">
        <f>IF(('bg (1)'!M400)&lt;1, "1", ('bg (1)'!M400))</f>
        <v>#VALUE!</v>
      </c>
      <c r="N399" s="7" t="e">
        <f>IF(('bg (1)'!N400)&lt;1, "1", ('bg (1)'!N400))</f>
        <v>#VALUE!</v>
      </c>
    </row>
    <row r="400" spans="1:14" ht="16.5" customHeight="1" x14ac:dyDescent="0.2">
      <c r="A400" s="7">
        <v>395</v>
      </c>
      <c r="B400" s="8" t="str">
        <f>'bg (1)'!B401</f>
        <v xml:space="preserve">TARS </v>
      </c>
      <c r="C400" s="7" t="e">
        <f>IF(('bg (1)'!C401)&lt;1, "1", ('bg (1)'!C401))</f>
        <v>#VALUE!</v>
      </c>
      <c r="D400" s="7" t="e">
        <f>IF(('bg (1)'!D401)&lt;1, "1", ('bg (1)'!D401))</f>
        <v>#VALUE!</v>
      </c>
      <c r="E400" s="7" t="e">
        <f>IF(('bg (1)'!E401)&lt;1, "1", ('bg (1)'!E401))</f>
        <v>#VALUE!</v>
      </c>
      <c r="F400" s="7" t="e">
        <f>IF(('bg (1)'!F401)&lt;1, "1", ('bg (1)'!F401))</f>
        <v>#VALUE!</v>
      </c>
      <c r="G400" s="7" t="e">
        <f>IF(('bg (1)'!G401)&lt;1, "1", ('bg (1)'!G401))</f>
        <v>#VALUE!</v>
      </c>
      <c r="H400" s="7" t="e">
        <f>IF(('bg (1)'!H401)&lt;1, "1", ('bg (1)'!H401))</f>
        <v>#VALUE!</v>
      </c>
      <c r="I400" s="7" t="e">
        <f>IF(('bg (1)'!I401)&lt;1, "1", ('bg (1)'!I401))</f>
        <v>#VALUE!</v>
      </c>
      <c r="J400" s="7" t="e">
        <f>IF(('bg (1)'!J401)&lt;1, "1", ('bg (1)'!J401))</f>
        <v>#VALUE!</v>
      </c>
      <c r="K400" s="7" t="e">
        <f>IF(('bg (1)'!K401)&lt;1, "1", ('bg (1)'!K401))</f>
        <v>#VALUE!</v>
      </c>
      <c r="L400" s="7" t="e">
        <f>IF(('bg (1)'!L401)&lt;1, "1", ('bg (1)'!L401))</f>
        <v>#VALUE!</v>
      </c>
      <c r="M400" s="7" t="e">
        <f>IF(('bg (1)'!M401)&lt;1, "1", ('bg (1)'!M401))</f>
        <v>#VALUE!</v>
      </c>
      <c r="N400" s="7" t="e">
        <f>IF(('bg (1)'!N401)&lt;1, "1", ('bg (1)'!N401))</f>
        <v>#VALUE!</v>
      </c>
    </row>
    <row r="401" spans="1:14" ht="16.5" customHeight="1" x14ac:dyDescent="0.2">
      <c r="A401" s="7">
        <v>396</v>
      </c>
      <c r="B401" s="8" t="str">
        <f>'bg (1)'!B402</f>
        <v xml:space="preserve">TAX1BP3  </v>
      </c>
      <c r="C401" s="7" t="e">
        <f>IF(('bg (1)'!C402)&lt;1, "1", ('bg (1)'!C402))</f>
        <v>#VALUE!</v>
      </c>
      <c r="D401" s="7" t="e">
        <f>IF(('bg (1)'!D402)&lt;1, "1", ('bg (1)'!D402))</f>
        <v>#VALUE!</v>
      </c>
      <c r="E401" s="7" t="e">
        <f>IF(('bg (1)'!E402)&lt;1, "1", ('bg (1)'!E402))</f>
        <v>#VALUE!</v>
      </c>
      <c r="F401" s="7" t="e">
        <f>IF(('bg (1)'!F402)&lt;1, "1", ('bg (1)'!F402))</f>
        <v>#VALUE!</v>
      </c>
      <c r="G401" s="7" t="e">
        <f>IF(('bg (1)'!G402)&lt;1, "1", ('bg (1)'!G402))</f>
        <v>#VALUE!</v>
      </c>
      <c r="H401" s="7" t="e">
        <f>IF(('bg (1)'!H402)&lt;1, "1", ('bg (1)'!H402))</f>
        <v>#VALUE!</v>
      </c>
      <c r="I401" s="7" t="e">
        <f>IF(('bg (1)'!I402)&lt;1, "1", ('bg (1)'!I402))</f>
        <v>#VALUE!</v>
      </c>
      <c r="J401" s="7" t="e">
        <f>IF(('bg (1)'!J402)&lt;1, "1", ('bg (1)'!J402))</f>
        <v>#VALUE!</v>
      </c>
      <c r="K401" s="7" t="e">
        <f>IF(('bg (1)'!K402)&lt;1, "1", ('bg (1)'!K402))</f>
        <v>#VALUE!</v>
      </c>
      <c r="L401" s="7" t="e">
        <f>IF(('bg (1)'!L402)&lt;1, "1", ('bg (1)'!L402))</f>
        <v>#VALUE!</v>
      </c>
      <c r="M401" s="7" t="e">
        <f>IF(('bg (1)'!M402)&lt;1, "1", ('bg (1)'!M402))</f>
        <v>#VALUE!</v>
      </c>
      <c r="N401" s="7" t="e">
        <f>IF(('bg (1)'!N402)&lt;1, "1", ('bg (1)'!N402))</f>
        <v>#VALUE!</v>
      </c>
    </row>
    <row r="402" spans="1:14" ht="16.5" customHeight="1" x14ac:dyDescent="0.2">
      <c r="A402" s="7">
        <v>397</v>
      </c>
      <c r="B402" s="8" t="str">
        <f>'bg (1)'!B403</f>
        <v xml:space="preserve">TBCA </v>
      </c>
      <c r="C402" s="7" t="e">
        <f>IF(('bg (1)'!C403)&lt;1, "1", ('bg (1)'!C403))</f>
        <v>#VALUE!</v>
      </c>
      <c r="D402" s="7" t="e">
        <f>IF(('bg (1)'!D403)&lt;1, "1", ('bg (1)'!D403))</f>
        <v>#VALUE!</v>
      </c>
      <c r="E402" s="7" t="e">
        <f>IF(('bg (1)'!E403)&lt;1, "1", ('bg (1)'!E403))</f>
        <v>#VALUE!</v>
      </c>
      <c r="F402" s="7" t="e">
        <f>IF(('bg (1)'!F403)&lt;1, "1", ('bg (1)'!F403))</f>
        <v>#VALUE!</v>
      </c>
      <c r="G402" s="7" t="e">
        <f>IF(('bg (1)'!G403)&lt;1, "1", ('bg (1)'!G403))</f>
        <v>#VALUE!</v>
      </c>
      <c r="H402" s="7" t="e">
        <f>IF(('bg (1)'!H403)&lt;1, "1", ('bg (1)'!H403))</f>
        <v>#VALUE!</v>
      </c>
      <c r="I402" s="7" t="e">
        <f>IF(('bg (1)'!I403)&lt;1, "1", ('bg (1)'!I403))</f>
        <v>#VALUE!</v>
      </c>
      <c r="J402" s="7" t="e">
        <f>IF(('bg (1)'!J403)&lt;1, "1", ('bg (1)'!J403))</f>
        <v>#VALUE!</v>
      </c>
      <c r="K402" s="7" t="e">
        <f>IF(('bg (1)'!K403)&lt;1, "1", ('bg (1)'!K403))</f>
        <v>#VALUE!</v>
      </c>
      <c r="L402" s="7" t="e">
        <f>IF(('bg (1)'!L403)&lt;1, "1", ('bg (1)'!L403))</f>
        <v>#VALUE!</v>
      </c>
      <c r="M402" s="7" t="e">
        <f>IF(('bg (1)'!M403)&lt;1, "1", ('bg (1)'!M403))</f>
        <v>#VALUE!</v>
      </c>
      <c r="N402" s="7" t="e">
        <f>IF(('bg (1)'!N403)&lt;1, "1", ('bg (1)'!N403))</f>
        <v>#VALUE!</v>
      </c>
    </row>
    <row r="403" spans="1:14" ht="16.5" customHeight="1" x14ac:dyDescent="0.2">
      <c r="A403" s="7">
        <v>398</v>
      </c>
      <c r="B403" s="8" t="str">
        <f>'bg (1)'!B404</f>
        <v xml:space="preserve">TCEB2 </v>
      </c>
      <c r="C403" s="7" t="e">
        <f>IF(('bg (1)'!C404)&lt;1, "1", ('bg (1)'!C404))</f>
        <v>#VALUE!</v>
      </c>
      <c r="D403" s="7" t="e">
        <f>IF(('bg (1)'!D404)&lt;1, "1", ('bg (1)'!D404))</f>
        <v>#VALUE!</v>
      </c>
      <c r="E403" s="7" t="e">
        <f>IF(('bg (1)'!E404)&lt;1, "1", ('bg (1)'!E404))</f>
        <v>#VALUE!</v>
      </c>
      <c r="F403" s="7" t="e">
        <f>IF(('bg (1)'!F404)&lt;1, "1", ('bg (1)'!F404))</f>
        <v>#VALUE!</v>
      </c>
      <c r="G403" s="7" t="e">
        <f>IF(('bg (1)'!G404)&lt;1, "1", ('bg (1)'!G404))</f>
        <v>#VALUE!</v>
      </c>
      <c r="H403" s="7" t="e">
        <f>IF(('bg (1)'!H404)&lt;1, "1", ('bg (1)'!H404))</f>
        <v>#VALUE!</v>
      </c>
      <c r="I403" s="7" t="e">
        <f>IF(('bg (1)'!I404)&lt;1, "1", ('bg (1)'!I404))</f>
        <v>#VALUE!</v>
      </c>
      <c r="J403" s="7" t="e">
        <f>IF(('bg (1)'!J404)&lt;1, "1", ('bg (1)'!J404))</f>
        <v>#VALUE!</v>
      </c>
      <c r="K403" s="7" t="e">
        <f>IF(('bg (1)'!K404)&lt;1, "1", ('bg (1)'!K404))</f>
        <v>#VALUE!</v>
      </c>
      <c r="L403" s="7" t="e">
        <f>IF(('bg (1)'!L404)&lt;1, "1", ('bg (1)'!L404))</f>
        <v>#VALUE!</v>
      </c>
      <c r="M403" s="7" t="e">
        <f>IF(('bg (1)'!M404)&lt;1, "1", ('bg (1)'!M404))</f>
        <v>#VALUE!</v>
      </c>
      <c r="N403" s="7" t="e">
        <f>IF(('bg (1)'!N404)&lt;1, "1", ('bg (1)'!N404))</f>
        <v>#VALUE!</v>
      </c>
    </row>
    <row r="404" spans="1:14" ht="16.5" customHeight="1" x14ac:dyDescent="0.2">
      <c r="A404" s="7">
        <v>399</v>
      </c>
      <c r="B404" s="8" t="str">
        <f>'bg (1)'!B405</f>
        <v xml:space="preserve">Tcf20 </v>
      </c>
      <c r="C404" s="7" t="e">
        <f>IF(('bg (1)'!C405)&lt;1, "1", ('bg (1)'!C405))</f>
        <v>#VALUE!</v>
      </c>
      <c r="D404" s="7" t="e">
        <f>IF(('bg (1)'!D405)&lt;1, "1", ('bg (1)'!D405))</f>
        <v>#VALUE!</v>
      </c>
      <c r="E404" s="7" t="e">
        <f>IF(('bg (1)'!E405)&lt;1, "1", ('bg (1)'!E405))</f>
        <v>#VALUE!</v>
      </c>
      <c r="F404" s="7" t="e">
        <f>IF(('bg (1)'!F405)&lt;1, "1", ('bg (1)'!F405))</f>
        <v>#VALUE!</v>
      </c>
      <c r="G404" s="7" t="e">
        <f>IF(('bg (1)'!G405)&lt;1, "1", ('bg (1)'!G405))</f>
        <v>#VALUE!</v>
      </c>
      <c r="H404" s="7" t="e">
        <f>IF(('bg (1)'!H405)&lt;1, "1", ('bg (1)'!H405))</f>
        <v>#VALUE!</v>
      </c>
      <c r="I404" s="7" t="e">
        <f>IF(('bg (1)'!I405)&lt;1, "1", ('bg (1)'!I405))</f>
        <v>#VALUE!</v>
      </c>
      <c r="J404" s="7" t="e">
        <f>IF(('bg (1)'!J405)&lt;1, "1", ('bg (1)'!J405))</f>
        <v>#VALUE!</v>
      </c>
      <c r="K404" s="7" t="e">
        <f>IF(('bg (1)'!K405)&lt;1, "1", ('bg (1)'!K405))</f>
        <v>#VALUE!</v>
      </c>
      <c r="L404" s="7" t="e">
        <f>IF(('bg (1)'!L405)&lt;1, "1", ('bg (1)'!L405))</f>
        <v>#VALUE!</v>
      </c>
      <c r="M404" s="7" t="e">
        <f>IF(('bg (1)'!M405)&lt;1, "1", ('bg (1)'!M405))</f>
        <v>#VALUE!</v>
      </c>
      <c r="N404" s="7" t="e">
        <f>IF(('bg (1)'!N405)&lt;1, "1", ('bg (1)'!N405))</f>
        <v>#VALUE!</v>
      </c>
    </row>
    <row r="405" spans="1:14" ht="16.5" customHeight="1" x14ac:dyDescent="0.2">
      <c r="A405" s="7">
        <v>400</v>
      </c>
      <c r="B405" s="8" t="str">
        <f>'bg (1)'!B406</f>
        <v>TCP1 delta</v>
      </c>
      <c r="C405" s="7" t="e">
        <f>IF(('bg (1)'!C406)&lt;1, "1", ('bg (1)'!C406))</f>
        <v>#VALUE!</v>
      </c>
      <c r="D405" s="7" t="e">
        <f>IF(('bg (1)'!D406)&lt;1, "1", ('bg (1)'!D406))</f>
        <v>#VALUE!</v>
      </c>
      <c r="E405" s="7" t="e">
        <f>IF(('bg (1)'!E406)&lt;1, "1", ('bg (1)'!E406))</f>
        <v>#VALUE!</v>
      </c>
      <c r="F405" s="7" t="e">
        <f>IF(('bg (1)'!F406)&lt;1, "1", ('bg (1)'!F406))</f>
        <v>#VALUE!</v>
      </c>
      <c r="G405" s="7" t="e">
        <f>IF(('bg (1)'!G406)&lt;1, "1", ('bg (1)'!G406))</f>
        <v>#VALUE!</v>
      </c>
      <c r="H405" s="7" t="e">
        <f>IF(('bg (1)'!H406)&lt;1, "1", ('bg (1)'!H406))</f>
        <v>#VALUE!</v>
      </c>
      <c r="I405" s="7" t="e">
        <f>IF(('bg (1)'!I406)&lt;1, "1", ('bg (1)'!I406))</f>
        <v>#VALUE!</v>
      </c>
      <c r="J405" s="7" t="e">
        <f>IF(('bg (1)'!J406)&lt;1, "1", ('bg (1)'!J406))</f>
        <v>#VALUE!</v>
      </c>
      <c r="K405" s="7" t="e">
        <f>IF(('bg (1)'!K406)&lt;1, "1", ('bg (1)'!K406))</f>
        <v>#VALUE!</v>
      </c>
      <c r="L405" s="7" t="e">
        <f>IF(('bg (1)'!L406)&lt;1, "1", ('bg (1)'!L406))</f>
        <v>#VALUE!</v>
      </c>
      <c r="M405" s="7" t="e">
        <f>IF(('bg (1)'!M406)&lt;1, "1", ('bg (1)'!M406))</f>
        <v>#VALUE!</v>
      </c>
      <c r="N405" s="7" t="e">
        <f>IF(('bg (1)'!N406)&lt;1, "1", ('bg (1)'!N406))</f>
        <v>#VALUE!</v>
      </c>
    </row>
    <row r="406" spans="1:14" ht="16.5" customHeight="1" x14ac:dyDescent="0.2">
      <c r="A406" s="7">
        <v>401</v>
      </c>
      <c r="B406" s="8" t="str">
        <f>'bg (1)'!B407</f>
        <v xml:space="preserve">TCP1 eta </v>
      </c>
      <c r="C406" s="7" t="e">
        <f>IF(('bg (1)'!C407)&lt;1, "1", ('bg (1)'!C407))</f>
        <v>#VALUE!</v>
      </c>
      <c r="D406" s="7" t="e">
        <f>IF(('bg (1)'!D407)&lt;1, "1", ('bg (1)'!D407))</f>
        <v>#VALUE!</v>
      </c>
      <c r="E406" s="7" t="e">
        <f>IF(('bg (1)'!E407)&lt;1, "1", ('bg (1)'!E407))</f>
        <v>#VALUE!</v>
      </c>
      <c r="F406" s="7" t="e">
        <f>IF(('bg (1)'!F407)&lt;1, "1", ('bg (1)'!F407))</f>
        <v>#VALUE!</v>
      </c>
      <c r="G406" s="7" t="e">
        <f>IF(('bg (1)'!G407)&lt;1, "1", ('bg (1)'!G407))</f>
        <v>#VALUE!</v>
      </c>
      <c r="H406" s="7" t="e">
        <f>IF(('bg (1)'!H407)&lt;1, "1", ('bg (1)'!H407))</f>
        <v>#VALUE!</v>
      </c>
      <c r="I406" s="7" t="e">
        <f>IF(('bg (1)'!I407)&lt;1, "1", ('bg (1)'!I407))</f>
        <v>#VALUE!</v>
      </c>
      <c r="J406" s="7" t="e">
        <f>IF(('bg (1)'!J407)&lt;1, "1", ('bg (1)'!J407))</f>
        <v>#VALUE!</v>
      </c>
      <c r="K406" s="7" t="e">
        <f>IF(('bg (1)'!K407)&lt;1, "1", ('bg (1)'!K407))</f>
        <v>#VALUE!</v>
      </c>
      <c r="L406" s="7" t="e">
        <f>IF(('bg (1)'!L407)&lt;1, "1", ('bg (1)'!L407))</f>
        <v>#VALUE!</v>
      </c>
      <c r="M406" s="7" t="e">
        <f>IF(('bg (1)'!M407)&lt;1, "1", ('bg (1)'!M407))</f>
        <v>#VALUE!</v>
      </c>
      <c r="N406" s="7" t="e">
        <f>IF(('bg (1)'!N407)&lt;1, "1", ('bg (1)'!N407))</f>
        <v>#VALUE!</v>
      </c>
    </row>
    <row r="407" spans="1:14" ht="16.5" customHeight="1" x14ac:dyDescent="0.2">
      <c r="A407" s="7">
        <v>402</v>
      </c>
      <c r="B407" s="8" t="str">
        <f>'bg (1)'!B408</f>
        <v>TCP1 theta</v>
      </c>
      <c r="C407" s="7" t="e">
        <f>IF(('bg (1)'!C408)&lt;1, "1", ('bg (1)'!C408))</f>
        <v>#VALUE!</v>
      </c>
      <c r="D407" s="7" t="e">
        <f>IF(('bg (1)'!D408)&lt;1, "1", ('bg (1)'!D408))</f>
        <v>#VALUE!</v>
      </c>
      <c r="E407" s="7" t="e">
        <f>IF(('bg (1)'!E408)&lt;1, "1", ('bg (1)'!E408))</f>
        <v>#VALUE!</v>
      </c>
      <c r="F407" s="7" t="e">
        <f>IF(('bg (1)'!F408)&lt;1, "1", ('bg (1)'!F408))</f>
        <v>#VALUE!</v>
      </c>
      <c r="G407" s="7" t="e">
        <f>IF(('bg (1)'!G408)&lt;1, "1", ('bg (1)'!G408))</f>
        <v>#VALUE!</v>
      </c>
      <c r="H407" s="7" t="e">
        <f>IF(('bg (1)'!H408)&lt;1, "1", ('bg (1)'!H408))</f>
        <v>#VALUE!</v>
      </c>
      <c r="I407" s="7" t="e">
        <f>IF(('bg (1)'!I408)&lt;1, "1", ('bg (1)'!I408))</f>
        <v>#VALUE!</v>
      </c>
      <c r="J407" s="7" t="e">
        <f>IF(('bg (1)'!J408)&lt;1, "1", ('bg (1)'!J408))</f>
        <v>#VALUE!</v>
      </c>
      <c r="K407" s="7" t="e">
        <f>IF(('bg (1)'!K408)&lt;1, "1", ('bg (1)'!K408))</f>
        <v>#VALUE!</v>
      </c>
      <c r="L407" s="7" t="e">
        <f>IF(('bg (1)'!L408)&lt;1, "1", ('bg (1)'!L408))</f>
        <v>#VALUE!</v>
      </c>
      <c r="M407" s="7" t="e">
        <f>IF(('bg (1)'!M408)&lt;1, "1", ('bg (1)'!M408))</f>
        <v>#VALUE!</v>
      </c>
      <c r="N407" s="7" t="e">
        <f>IF(('bg (1)'!N408)&lt;1, "1", ('bg (1)'!N408))</f>
        <v>#VALUE!</v>
      </c>
    </row>
    <row r="408" spans="1:14" ht="16.5" customHeight="1" x14ac:dyDescent="0.2">
      <c r="A408" s="7">
        <v>403</v>
      </c>
      <c r="B408" s="8" t="str">
        <f>'bg (1)'!B409</f>
        <v>TCTP</v>
      </c>
      <c r="C408" s="7" t="e">
        <f>IF(('bg (1)'!C409)&lt;1, "1", ('bg (1)'!C409))</f>
        <v>#VALUE!</v>
      </c>
      <c r="D408" s="7" t="e">
        <f>IF(('bg (1)'!D409)&lt;1, "1", ('bg (1)'!D409))</f>
        <v>#VALUE!</v>
      </c>
      <c r="E408" s="7" t="e">
        <f>IF(('bg (1)'!E409)&lt;1, "1", ('bg (1)'!E409))</f>
        <v>#VALUE!</v>
      </c>
      <c r="F408" s="7" t="e">
        <f>IF(('bg (1)'!F409)&lt;1, "1", ('bg (1)'!F409))</f>
        <v>#VALUE!</v>
      </c>
      <c r="G408" s="7" t="e">
        <f>IF(('bg (1)'!G409)&lt;1, "1", ('bg (1)'!G409))</f>
        <v>#VALUE!</v>
      </c>
      <c r="H408" s="7" t="e">
        <f>IF(('bg (1)'!H409)&lt;1, "1", ('bg (1)'!H409))</f>
        <v>#VALUE!</v>
      </c>
      <c r="I408" s="7" t="e">
        <f>IF(('bg (1)'!I409)&lt;1, "1", ('bg (1)'!I409))</f>
        <v>#VALUE!</v>
      </c>
      <c r="J408" s="7" t="e">
        <f>IF(('bg (1)'!J409)&lt;1, "1", ('bg (1)'!J409))</f>
        <v>#VALUE!</v>
      </c>
      <c r="K408" s="7" t="e">
        <f>IF(('bg (1)'!K409)&lt;1, "1", ('bg (1)'!K409))</f>
        <v>#VALUE!</v>
      </c>
      <c r="L408" s="7" t="e">
        <f>IF(('bg (1)'!L409)&lt;1, "1", ('bg (1)'!L409))</f>
        <v>#VALUE!</v>
      </c>
      <c r="M408" s="7" t="e">
        <f>IF(('bg (1)'!M409)&lt;1, "1", ('bg (1)'!M409))</f>
        <v>#VALUE!</v>
      </c>
      <c r="N408" s="7" t="e">
        <f>IF(('bg (1)'!N409)&lt;1, "1", ('bg (1)'!N409))</f>
        <v>#VALUE!</v>
      </c>
    </row>
    <row r="409" spans="1:14" ht="16.5" customHeight="1" x14ac:dyDescent="0.2">
      <c r="A409" s="7">
        <v>404</v>
      </c>
      <c r="B409" s="8" t="str">
        <f>'bg (1)'!B410</f>
        <v xml:space="preserve">TDIF2 </v>
      </c>
      <c r="C409" s="7" t="e">
        <f>IF(('bg (1)'!C410)&lt;1, "1", ('bg (1)'!C410))</f>
        <v>#VALUE!</v>
      </c>
      <c r="D409" s="7" t="e">
        <f>IF(('bg (1)'!D410)&lt;1, "1", ('bg (1)'!D410))</f>
        <v>#VALUE!</v>
      </c>
      <c r="E409" s="7" t="e">
        <f>IF(('bg (1)'!E410)&lt;1, "1", ('bg (1)'!E410))</f>
        <v>#VALUE!</v>
      </c>
      <c r="F409" s="7" t="e">
        <f>IF(('bg (1)'!F410)&lt;1, "1", ('bg (1)'!F410))</f>
        <v>#VALUE!</v>
      </c>
      <c r="G409" s="7" t="e">
        <f>IF(('bg (1)'!G410)&lt;1, "1", ('bg (1)'!G410))</f>
        <v>#VALUE!</v>
      </c>
      <c r="H409" s="7" t="e">
        <f>IF(('bg (1)'!H410)&lt;1, "1", ('bg (1)'!H410))</f>
        <v>#VALUE!</v>
      </c>
      <c r="I409" s="7" t="e">
        <f>IF(('bg (1)'!I410)&lt;1, "1", ('bg (1)'!I410))</f>
        <v>#VALUE!</v>
      </c>
      <c r="J409" s="7" t="e">
        <f>IF(('bg (1)'!J410)&lt;1, "1", ('bg (1)'!J410))</f>
        <v>#VALUE!</v>
      </c>
      <c r="K409" s="7" t="e">
        <f>IF(('bg (1)'!K410)&lt;1, "1", ('bg (1)'!K410))</f>
        <v>#VALUE!</v>
      </c>
      <c r="L409" s="7" t="e">
        <f>IF(('bg (1)'!L410)&lt;1, "1", ('bg (1)'!L410))</f>
        <v>#VALUE!</v>
      </c>
      <c r="M409" s="7" t="e">
        <f>IF(('bg (1)'!M410)&lt;1, "1", ('bg (1)'!M410))</f>
        <v>#VALUE!</v>
      </c>
      <c r="N409" s="7" t="e">
        <f>IF(('bg (1)'!N410)&lt;1, "1", ('bg (1)'!N410))</f>
        <v>#VALUE!</v>
      </c>
    </row>
    <row r="410" spans="1:14" ht="16.5" customHeight="1" x14ac:dyDescent="0.2">
      <c r="A410" s="7">
        <v>405</v>
      </c>
      <c r="B410" s="8" t="str">
        <f>'bg (1)'!B411</f>
        <v>Tenascin C</v>
      </c>
      <c r="C410" s="7" t="e">
        <f>IF(('bg (1)'!C411)&lt;1, "1", ('bg (1)'!C411))</f>
        <v>#VALUE!</v>
      </c>
      <c r="D410" s="7" t="e">
        <f>IF(('bg (1)'!D411)&lt;1, "1", ('bg (1)'!D411))</f>
        <v>#VALUE!</v>
      </c>
      <c r="E410" s="7" t="e">
        <f>IF(('bg (1)'!E411)&lt;1, "1", ('bg (1)'!E411))</f>
        <v>#VALUE!</v>
      </c>
      <c r="F410" s="7" t="e">
        <f>IF(('bg (1)'!F411)&lt;1, "1", ('bg (1)'!F411))</f>
        <v>#VALUE!</v>
      </c>
      <c r="G410" s="7" t="e">
        <f>IF(('bg (1)'!G411)&lt;1, "1", ('bg (1)'!G411))</f>
        <v>#VALUE!</v>
      </c>
      <c r="H410" s="7" t="e">
        <f>IF(('bg (1)'!H411)&lt;1, "1", ('bg (1)'!H411))</f>
        <v>#VALUE!</v>
      </c>
      <c r="I410" s="7" t="e">
        <f>IF(('bg (1)'!I411)&lt;1, "1", ('bg (1)'!I411))</f>
        <v>#VALUE!</v>
      </c>
      <c r="J410" s="7" t="e">
        <f>IF(('bg (1)'!J411)&lt;1, "1", ('bg (1)'!J411))</f>
        <v>#VALUE!</v>
      </c>
      <c r="K410" s="7" t="e">
        <f>IF(('bg (1)'!K411)&lt;1, "1", ('bg (1)'!K411))</f>
        <v>#VALUE!</v>
      </c>
      <c r="L410" s="7" t="e">
        <f>IF(('bg (1)'!L411)&lt;1, "1", ('bg (1)'!L411))</f>
        <v>#VALUE!</v>
      </c>
      <c r="M410" s="7" t="e">
        <f>IF(('bg (1)'!M411)&lt;1, "1", ('bg (1)'!M411))</f>
        <v>#VALUE!</v>
      </c>
      <c r="N410" s="7" t="e">
        <f>IF(('bg (1)'!N411)&lt;1, "1", ('bg (1)'!N411))</f>
        <v>#VALUE!</v>
      </c>
    </row>
    <row r="411" spans="1:14" ht="16.5" customHeight="1" x14ac:dyDescent="0.2">
      <c r="A411" s="7">
        <v>406</v>
      </c>
      <c r="B411" s="8" t="str">
        <f>'bg (1)'!B412</f>
        <v>Tenascin XB</v>
      </c>
      <c r="C411" s="7" t="e">
        <f>IF(('bg (1)'!C412)&lt;1, "1", ('bg (1)'!C412))</f>
        <v>#VALUE!</v>
      </c>
      <c r="D411" s="7" t="e">
        <f>IF(('bg (1)'!D412)&lt;1, "1", ('bg (1)'!D412))</f>
        <v>#VALUE!</v>
      </c>
      <c r="E411" s="7" t="e">
        <f>IF(('bg (1)'!E412)&lt;1, "1", ('bg (1)'!E412))</f>
        <v>#VALUE!</v>
      </c>
      <c r="F411" s="7" t="e">
        <f>IF(('bg (1)'!F412)&lt;1, "1", ('bg (1)'!F412))</f>
        <v>#VALUE!</v>
      </c>
      <c r="G411" s="7" t="e">
        <f>IF(('bg (1)'!G412)&lt;1, "1", ('bg (1)'!G412))</f>
        <v>#VALUE!</v>
      </c>
      <c r="H411" s="7" t="e">
        <f>IF(('bg (1)'!H412)&lt;1, "1", ('bg (1)'!H412))</f>
        <v>#VALUE!</v>
      </c>
      <c r="I411" s="7" t="e">
        <f>IF(('bg (1)'!I412)&lt;1, "1", ('bg (1)'!I412))</f>
        <v>#VALUE!</v>
      </c>
      <c r="J411" s="7" t="e">
        <f>IF(('bg (1)'!J412)&lt;1, "1", ('bg (1)'!J412))</f>
        <v>#VALUE!</v>
      </c>
      <c r="K411" s="7" t="e">
        <f>IF(('bg (1)'!K412)&lt;1, "1", ('bg (1)'!K412))</f>
        <v>#VALUE!</v>
      </c>
      <c r="L411" s="7" t="e">
        <f>IF(('bg (1)'!L412)&lt;1, "1", ('bg (1)'!L412))</f>
        <v>#VALUE!</v>
      </c>
      <c r="M411" s="7" t="e">
        <f>IF(('bg (1)'!M412)&lt;1, "1", ('bg (1)'!M412))</f>
        <v>#VALUE!</v>
      </c>
      <c r="N411" s="7" t="e">
        <f>IF(('bg (1)'!N412)&lt;1, "1", ('bg (1)'!N412))</f>
        <v>#VALUE!</v>
      </c>
    </row>
    <row r="412" spans="1:14" ht="16.5" customHeight="1" x14ac:dyDescent="0.2">
      <c r="A412" s="7">
        <v>407</v>
      </c>
      <c r="B412" s="8" t="str">
        <f>'bg (1)'!B413</f>
        <v>TFF2</v>
      </c>
      <c r="C412" s="7" t="e">
        <f>IF(('bg (1)'!C413)&lt;1, "1", ('bg (1)'!C413))</f>
        <v>#VALUE!</v>
      </c>
      <c r="D412" s="7" t="e">
        <f>IF(('bg (1)'!D413)&lt;1, "1", ('bg (1)'!D413))</f>
        <v>#VALUE!</v>
      </c>
      <c r="E412" s="7" t="e">
        <f>IF(('bg (1)'!E413)&lt;1, "1", ('bg (1)'!E413))</f>
        <v>#VALUE!</v>
      </c>
      <c r="F412" s="7" t="e">
        <f>IF(('bg (1)'!F413)&lt;1, "1", ('bg (1)'!F413))</f>
        <v>#VALUE!</v>
      </c>
      <c r="G412" s="7" t="e">
        <f>IF(('bg (1)'!G413)&lt;1, "1", ('bg (1)'!G413))</f>
        <v>#VALUE!</v>
      </c>
      <c r="H412" s="7" t="e">
        <f>IF(('bg (1)'!H413)&lt;1, "1", ('bg (1)'!H413))</f>
        <v>#VALUE!</v>
      </c>
      <c r="I412" s="7" t="e">
        <f>IF(('bg (1)'!I413)&lt;1, "1", ('bg (1)'!I413))</f>
        <v>#VALUE!</v>
      </c>
      <c r="J412" s="7" t="e">
        <f>IF(('bg (1)'!J413)&lt;1, "1", ('bg (1)'!J413))</f>
        <v>#VALUE!</v>
      </c>
      <c r="K412" s="7" t="e">
        <f>IF(('bg (1)'!K413)&lt;1, "1", ('bg (1)'!K413))</f>
        <v>#VALUE!</v>
      </c>
      <c r="L412" s="7" t="e">
        <f>IF(('bg (1)'!L413)&lt;1, "1", ('bg (1)'!L413))</f>
        <v>#VALUE!</v>
      </c>
      <c r="M412" s="7" t="e">
        <f>IF(('bg (1)'!M413)&lt;1, "1", ('bg (1)'!M413))</f>
        <v>#VALUE!</v>
      </c>
      <c r="N412" s="7" t="e">
        <f>IF(('bg (1)'!N413)&lt;1, "1", ('bg (1)'!N413))</f>
        <v>#VALUE!</v>
      </c>
    </row>
    <row r="413" spans="1:14" ht="16.5" customHeight="1" x14ac:dyDescent="0.2">
      <c r="A413" s="7">
        <v>408</v>
      </c>
      <c r="B413" s="8" t="str">
        <f>'bg (1)'!B414</f>
        <v>TGM3</v>
      </c>
      <c r="C413" s="7" t="e">
        <f>IF(('bg (1)'!C414)&lt;1, "1", ('bg (1)'!C414))</f>
        <v>#VALUE!</v>
      </c>
      <c r="D413" s="7" t="e">
        <f>IF(('bg (1)'!D414)&lt;1, "1", ('bg (1)'!D414))</f>
        <v>#VALUE!</v>
      </c>
      <c r="E413" s="7" t="e">
        <f>IF(('bg (1)'!E414)&lt;1, "1", ('bg (1)'!E414))</f>
        <v>#VALUE!</v>
      </c>
      <c r="F413" s="7" t="e">
        <f>IF(('bg (1)'!F414)&lt;1, "1", ('bg (1)'!F414))</f>
        <v>#VALUE!</v>
      </c>
      <c r="G413" s="7" t="e">
        <f>IF(('bg (1)'!G414)&lt;1, "1", ('bg (1)'!G414))</f>
        <v>#VALUE!</v>
      </c>
      <c r="H413" s="7" t="e">
        <f>IF(('bg (1)'!H414)&lt;1, "1", ('bg (1)'!H414))</f>
        <v>#VALUE!</v>
      </c>
      <c r="I413" s="7" t="e">
        <f>IF(('bg (1)'!I414)&lt;1, "1", ('bg (1)'!I414))</f>
        <v>#VALUE!</v>
      </c>
      <c r="J413" s="7" t="e">
        <f>IF(('bg (1)'!J414)&lt;1, "1", ('bg (1)'!J414))</f>
        <v>#VALUE!</v>
      </c>
      <c r="K413" s="7" t="e">
        <f>IF(('bg (1)'!K414)&lt;1, "1", ('bg (1)'!K414))</f>
        <v>#VALUE!</v>
      </c>
      <c r="L413" s="7" t="e">
        <f>IF(('bg (1)'!L414)&lt;1, "1", ('bg (1)'!L414))</f>
        <v>#VALUE!</v>
      </c>
      <c r="M413" s="7" t="e">
        <f>IF(('bg (1)'!M414)&lt;1, "1", ('bg (1)'!M414))</f>
        <v>#VALUE!</v>
      </c>
      <c r="N413" s="7" t="e">
        <f>IF(('bg (1)'!N414)&lt;1, "1", ('bg (1)'!N414))</f>
        <v>#VALUE!</v>
      </c>
    </row>
    <row r="414" spans="1:14" ht="16.5" customHeight="1" x14ac:dyDescent="0.2">
      <c r="A414" s="7">
        <v>409</v>
      </c>
      <c r="B414" s="8" t="str">
        <f>'bg (1)'!B415</f>
        <v>Thioredoxin-1</v>
      </c>
      <c r="C414" s="7" t="e">
        <f>IF(('bg (1)'!C415)&lt;1, "1", ('bg (1)'!C415))</f>
        <v>#VALUE!</v>
      </c>
      <c r="D414" s="7" t="e">
        <f>IF(('bg (1)'!D415)&lt;1, "1", ('bg (1)'!D415))</f>
        <v>#VALUE!</v>
      </c>
      <c r="E414" s="7" t="e">
        <f>IF(('bg (1)'!E415)&lt;1, "1", ('bg (1)'!E415))</f>
        <v>#VALUE!</v>
      </c>
      <c r="F414" s="7" t="e">
        <f>IF(('bg (1)'!F415)&lt;1, "1", ('bg (1)'!F415))</f>
        <v>#VALUE!</v>
      </c>
      <c r="G414" s="7" t="e">
        <f>IF(('bg (1)'!G415)&lt;1, "1", ('bg (1)'!G415))</f>
        <v>#VALUE!</v>
      </c>
      <c r="H414" s="7" t="e">
        <f>IF(('bg (1)'!H415)&lt;1, "1", ('bg (1)'!H415))</f>
        <v>#VALUE!</v>
      </c>
      <c r="I414" s="7" t="e">
        <f>IF(('bg (1)'!I415)&lt;1, "1", ('bg (1)'!I415))</f>
        <v>#VALUE!</v>
      </c>
      <c r="J414" s="7" t="e">
        <f>IF(('bg (1)'!J415)&lt;1, "1", ('bg (1)'!J415))</f>
        <v>#VALUE!</v>
      </c>
      <c r="K414" s="7" t="e">
        <f>IF(('bg (1)'!K415)&lt;1, "1", ('bg (1)'!K415))</f>
        <v>#VALUE!</v>
      </c>
      <c r="L414" s="7" t="e">
        <f>IF(('bg (1)'!L415)&lt;1, "1", ('bg (1)'!L415))</f>
        <v>#VALUE!</v>
      </c>
      <c r="M414" s="7" t="e">
        <f>IF(('bg (1)'!M415)&lt;1, "1", ('bg (1)'!M415))</f>
        <v>#VALUE!</v>
      </c>
      <c r="N414" s="7" t="e">
        <f>IF(('bg (1)'!N415)&lt;1, "1", ('bg (1)'!N415))</f>
        <v>#VALUE!</v>
      </c>
    </row>
    <row r="415" spans="1:14" ht="16.5" customHeight="1" x14ac:dyDescent="0.2">
      <c r="A415" s="7">
        <v>410</v>
      </c>
      <c r="B415" s="8" t="str">
        <f>'bg (1)'!B416</f>
        <v>THOP1</v>
      </c>
      <c r="C415" s="7" t="e">
        <f>IF(('bg (1)'!C416)&lt;1, "1", ('bg (1)'!C416))</f>
        <v>#VALUE!</v>
      </c>
      <c r="D415" s="7" t="e">
        <f>IF(('bg (1)'!D416)&lt;1, "1", ('bg (1)'!D416))</f>
        <v>#VALUE!</v>
      </c>
      <c r="E415" s="7" t="e">
        <f>IF(('bg (1)'!E416)&lt;1, "1", ('bg (1)'!E416))</f>
        <v>#VALUE!</v>
      </c>
      <c r="F415" s="7" t="e">
        <f>IF(('bg (1)'!F416)&lt;1, "1", ('bg (1)'!F416))</f>
        <v>#VALUE!</v>
      </c>
      <c r="G415" s="7" t="e">
        <f>IF(('bg (1)'!G416)&lt;1, "1", ('bg (1)'!G416))</f>
        <v>#VALUE!</v>
      </c>
      <c r="H415" s="7" t="e">
        <f>IF(('bg (1)'!H416)&lt;1, "1", ('bg (1)'!H416))</f>
        <v>#VALUE!</v>
      </c>
      <c r="I415" s="7" t="e">
        <f>IF(('bg (1)'!I416)&lt;1, "1", ('bg (1)'!I416))</f>
        <v>#VALUE!</v>
      </c>
      <c r="J415" s="7" t="e">
        <f>IF(('bg (1)'!J416)&lt;1, "1", ('bg (1)'!J416))</f>
        <v>#VALUE!</v>
      </c>
      <c r="K415" s="7" t="e">
        <f>IF(('bg (1)'!K416)&lt;1, "1", ('bg (1)'!K416))</f>
        <v>#VALUE!</v>
      </c>
      <c r="L415" s="7" t="e">
        <f>IF(('bg (1)'!L416)&lt;1, "1", ('bg (1)'!L416))</f>
        <v>#VALUE!</v>
      </c>
      <c r="M415" s="7" t="e">
        <f>IF(('bg (1)'!M416)&lt;1, "1", ('bg (1)'!M416))</f>
        <v>#VALUE!</v>
      </c>
      <c r="N415" s="7" t="e">
        <f>IF(('bg (1)'!N416)&lt;1, "1", ('bg (1)'!N416))</f>
        <v>#VALUE!</v>
      </c>
    </row>
    <row r="416" spans="1:14" ht="16.5" customHeight="1" x14ac:dyDescent="0.2">
      <c r="A416" s="7">
        <v>411</v>
      </c>
      <c r="B416" s="8" t="str">
        <f>'bg (1)'!B417</f>
        <v>TIF1 alpha</v>
      </c>
      <c r="C416" s="7" t="e">
        <f>IF(('bg (1)'!C417)&lt;1, "1", ('bg (1)'!C417))</f>
        <v>#VALUE!</v>
      </c>
      <c r="D416" s="7" t="e">
        <f>IF(('bg (1)'!D417)&lt;1, "1", ('bg (1)'!D417))</f>
        <v>#VALUE!</v>
      </c>
      <c r="E416" s="7" t="e">
        <f>IF(('bg (1)'!E417)&lt;1, "1", ('bg (1)'!E417))</f>
        <v>#VALUE!</v>
      </c>
      <c r="F416" s="7" t="e">
        <f>IF(('bg (1)'!F417)&lt;1, "1", ('bg (1)'!F417))</f>
        <v>#VALUE!</v>
      </c>
      <c r="G416" s="7" t="e">
        <f>IF(('bg (1)'!G417)&lt;1, "1", ('bg (1)'!G417))</f>
        <v>#VALUE!</v>
      </c>
      <c r="H416" s="7" t="e">
        <f>IF(('bg (1)'!H417)&lt;1, "1", ('bg (1)'!H417))</f>
        <v>#VALUE!</v>
      </c>
      <c r="I416" s="7" t="e">
        <f>IF(('bg (1)'!I417)&lt;1, "1", ('bg (1)'!I417))</f>
        <v>#VALUE!</v>
      </c>
      <c r="J416" s="7" t="e">
        <f>IF(('bg (1)'!J417)&lt;1, "1", ('bg (1)'!J417))</f>
        <v>#VALUE!</v>
      </c>
      <c r="K416" s="7" t="e">
        <f>IF(('bg (1)'!K417)&lt;1, "1", ('bg (1)'!K417))</f>
        <v>#VALUE!</v>
      </c>
      <c r="L416" s="7" t="e">
        <f>IF(('bg (1)'!L417)&lt;1, "1", ('bg (1)'!L417))</f>
        <v>#VALUE!</v>
      </c>
      <c r="M416" s="7" t="e">
        <f>IF(('bg (1)'!M417)&lt;1, "1", ('bg (1)'!M417))</f>
        <v>#VALUE!</v>
      </c>
      <c r="N416" s="7" t="e">
        <f>IF(('bg (1)'!N417)&lt;1, "1", ('bg (1)'!N417))</f>
        <v>#VALUE!</v>
      </c>
    </row>
    <row r="417" spans="1:14" ht="16.5" customHeight="1" x14ac:dyDescent="0.2">
      <c r="A417" s="7">
        <v>412</v>
      </c>
      <c r="B417" s="8" t="str">
        <f>'bg (1)'!B418</f>
        <v>TMEM103</v>
      </c>
      <c r="C417" s="7" t="e">
        <f>IF(('bg (1)'!C418)&lt;1, "1", ('bg (1)'!C418))</f>
        <v>#VALUE!</v>
      </c>
      <c r="D417" s="7" t="e">
        <f>IF(('bg (1)'!D418)&lt;1, "1", ('bg (1)'!D418))</f>
        <v>#VALUE!</v>
      </c>
      <c r="E417" s="7" t="e">
        <f>IF(('bg (1)'!E418)&lt;1, "1", ('bg (1)'!E418))</f>
        <v>#VALUE!</v>
      </c>
      <c r="F417" s="7" t="e">
        <f>IF(('bg (1)'!F418)&lt;1, "1", ('bg (1)'!F418))</f>
        <v>#VALUE!</v>
      </c>
      <c r="G417" s="7" t="e">
        <f>IF(('bg (1)'!G418)&lt;1, "1", ('bg (1)'!G418))</f>
        <v>#VALUE!</v>
      </c>
      <c r="H417" s="7" t="e">
        <f>IF(('bg (1)'!H418)&lt;1, "1", ('bg (1)'!H418))</f>
        <v>#VALUE!</v>
      </c>
      <c r="I417" s="7" t="e">
        <f>IF(('bg (1)'!I418)&lt;1, "1", ('bg (1)'!I418))</f>
        <v>#VALUE!</v>
      </c>
      <c r="J417" s="7" t="e">
        <f>IF(('bg (1)'!J418)&lt;1, "1", ('bg (1)'!J418))</f>
        <v>#VALUE!</v>
      </c>
      <c r="K417" s="7" t="e">
        <f>IF(('bg (1)'!K418)&lt;1, "1", ('bg (1)'!K418))</f>
        <v>#VALUE!</v>
      </c>
      <c r="L417" s="7" t="e">
        <f>IF(('bg (1)'!L418)&lt;1, "1", ('bg (1)'!L418))</f>
        <v>#VALUE!</v>
      </c>
      <c r="M417" s="7" t="e">
        <f>IF(('bg (1)'!M418)&lt;1, "1", ('bg (1)'!M418))</f>
        <v>#VALUE!</v>
      </c>
      <c r="N417" s="7" t="e">
        <f>IF(('bg (1)'!N418)&lt;1, "1", ('bg (1)'!N418))</f>
        <v>#VALUE!</v>
      </c>
    </row>
    <row r="418" spans="1:14" ht="16.5" customHeight="1" x14ac:dyDescent="0.2">
      <c r="A418" s="7">
        <v>413</v>
      </c>
      <c r="B418" s="8" t="str">
        <f>'bg (1)'!B419</f>
        <v xml:space="preserve">TOB2  </v>
      </c>
      <c r="C418" s="7" t="e">
        <f>IF(('bg (1)'!C419)&lt;1, "1", ('bg (1)'!C419))</f>
        <v>#VALUE!</v>
      </c>
      <c r="D418" s="7" t="e">
        <f>IF(('bg (1)'!D419)&lt;1, "1", ('bg (1)'!D419))</f>
        <v>#VALUE!</v>
      </c>
      <c r="E418" s="7" t="e">
        <f>IF(('bg (1)'!E419)&lt;1, "1", ('bg (1)'!E419))</f>
        <v>#VALUE!</v>
      </c>
      <c r="F418" s="7" t="e">
        <f>IF(('bg (1)'!F419)&lt;1, "1", ('bg (1)'!F419))</f>
        <v>#VALUE!</v>
      </c>
      <c r="G418" s="7" t="e">
        <f>IF(('bg (1)'!G419)&lt;1, "1", ('bg (1)'!G419))</f>
        <v>#VALUE!</v>
      </c>
      <c r="H418" s="7" t="e">
        <f>IF(('bg (1)'!H419)&lt;1, "1", ('bg (1)'!H419))</f>
        <v>#VALUE!</v>
      </c>
      <c r="I418" s="7" t="e">
        <f>IF(('bg (1)'!I419)&lt;1, "1", ('bg (1)'!I419))</f>
        <v>#VALUE!</v>
      </c>
      <c r="J418" s="7" t="e">
        <f>IF(('bg (1)'!J419)&lt;1, "1", ('bg (1)'!J419))</f>
        <v>#VALUE!</v>
      </c>
      <c r="K418" s="7" t="e">
        <f>IF(('bg (1)'!K419)&lt;1, "1", ('bg (1)'!K419))</f>
        <v>#VALUE!</v>
      </c>
      <c r="L418" s="7" t="e">
        <f>IF(('bg (1)'!L419)&lt;1, "1", ('bg (1)'!L419))</f>
        <v>#VALUE!</v>
      </c>
      <c r="M418" s="7" t="e">
        <f>IF(('bg (1)'!M419)&lt;1, "1", ('bg (1)'!M419))</f>
        <v>#VALUE!</v>
      </c>
      <c r="N418" s="7" t="e">
        <f>IF(('bg (1)'!N419)&lt;1, "1", ('bg (1)'!N419))</f>
        <v>#VALUE!</v>
      </c>
    </row>
    <row r="419" spans="1:14" ht="16.5" customHeight="1" x14ac:dyDescent="0.2">
      <c r="A419" s="7">
        <v>414</v>
      </c>
      <c r="B419" s="8" t="str">
        <f>'bg (1)'!B420</f>
        <v xml:space="preserve">TOMM70A </v>
      </c>
      <c r="C419" s="7" t="e">
        <f>IF(('bg (1)'!C420)&lt;1, "1", ('bg (1)'!C420))</f>
        <v>#VALUE!</v>
      </c>
      <c r="D419" s="7" t="e">
        <f>IF(('bg (1)'!D420)&lt;1, "1", ('bg (1)'!D420))</f>
        <v>#VALUE!</v>
      </c>
      <c r="E419" s="7" t="e">
        <f>IF(('bg (1)'!E420)&lt;1, "1", ('bg (1)'!E420))</f>
        <v>#VALUE!</v>
      </c>
      <c r="F419" s="7" t="e">
        <f>IF(('bg (1)'!F420)&lt;1, "1", ('bg (1)'!F420))</f>
        <v>#VALUE!</v>
      </c>
      <c r="G419" s="7" t="e">
        <f>IF(('bg (1)'!G420)&lt;1, "1", ('bg (1)'!G420))</f>
        <v>#VALUE!</v>
      </c>
      <c r="H419" s="7" t="e">
        <f>IF(('bg (1)'!H420)&lt;1, "1", ('bg (1)'!H420))</f>
        <v>#VALUE!</v>
      </c>
      <c r="I419" s="7" t="e">
        <f>IF(('bg (1)'!I420)&lt;1, "1", ('bg (1)'!I420))</f>
        <v>#VALUE!</v>
      </c>
      <c r="J419" s="7" t="e">
        <f>IF(('bg (1)'!J420)&lt;1, "1", ('bg (1)'!J420))</f>
        <v>#VALUE!</v>
      </c>
      <c r="K419" s="7" t="e">
        <f>IF(('bg (1)'!K420)&lt;1, "1", ('bg (1)'!K420))</f>
        <v>#VALUE!</v>
      </c>
      <c r="L419" s="7" t="e">
        <f>IF(('bg (1)'!L420)&lt;1, "1", ('bg (1)'!L420))</f>
        <v>#VALUE!</v>
      </c>
      <c r="M419" s="7" t="e">
        <f>IF(('bg (1)'!M420)&lt;1, "1", ('bg (1)'!M420))</f>
        <v>#VALUE!</v>
      </c>
      <c r="N419" s="7" t="e">
        <f>IF(('bg (1)'!N420)&lt;1, "1", ('bg (1)'!N420))</f>
        <v>#VALUE!</v>
      </c>
    </row>
    <row r="420" spans="1:14" ht="16.5" customHeight="1" x14ac:dyDescent="0.2">
      <c r="A420" s="7">
        <v>415</v>
      </c>
      <c r="B420" s="8" t="str">
        <f>'bg (1)'!B421</f>
        <v>TOP2B</v>
      </c>
      <c r="C420" s="7" t="e">
        <f>IF(('bg (1)'!C421)&lt;1, "1", ('bg (1)'!C421))</f>
        <v>#VALUE!</v>
      </c>
      <c r="D420" s="7" t="e">
        <f>IF(('bg (1)'!D421)&lt;1, "1", ('bg (1)'!D421))</f>
        <v>#VALUE!</v>
      </c>
      <c r="E420" s="7" t="e">
        <f>IF(('bg (1)'!E421)&lt;1, "1", ('bg (1)'!E421))</f>
        <v>#VALUE!</v>
      </c>
      <c r="F420" s="7" t="e">
        <f>IF(('bg (1)'!F421)&lt;1, "1", ('bg (1)'!F421))</f>
        <v>#VALUE!</v>
      </c>
      <c r="G420" s="7" t="e">
        <f>IF(('bg (1)'!G421)&lt;1, "1", ('bg (1)'!G421))</f>
        <v>#VALUE!</v>
      </c>
      <c r="H420" s="7" t="e">
        <f>IF(('bg (1)'!H421)&lt;1, "1", ('bg (1)'!H421))</f>
        <v>#VALUE!</v>
      </c>
      <c r="I420" s="7" t="e">
        <f>IF(('bg (1)'!I421)&lt;1, "1", ('bg (1)'!I421))</f>
        <v>#VALUE!</v>
      </c>
      <c r="J420" s="7" t="e">
        <f>IF(('bg (1)'!J421)&lt;1, "1", ('bg (1)'!J421))</f>
        <v>#VALUE!</v>
      </c>
      <c r="K420" s="7" t="e">
        <f>IF(('bg (1)'!K421)&lt;1, "1", ('bg (1)'!K421))</f>
        <v>#VALUE!</v>
      </c>
      <c r="L420" s="7" t="e">
        <f>IF(('bg (1)'!L421)&lt;1, "1", ('bg (1)'!L421))</f>
        <v>#VALUE!</v>
      </c>
      <c r="M420" s="7" t="e">
        <f>IF(('bg (1)'!M421)&lt;1, "1", ('bg (1)'!M421))</f>
        <v>#VALUE!</v>
      </c>
      <c r="N420" s="7" t="e">
        <f>IF(('bg (1)'!N421)&lt;1, "1", ('bg (1)'!N421))</f>
        <v>#VALUE!</v>
      </c>
    </row>
    <row r="421" spans="1:14" ht="16.5" customHeight="1" x14ac:dyDescent="0.2">
      <c r="A421" s="7">
        <v>416</v>
      </c>
      <c r="B421" s="8" t="str">
        <f>'bg (1)'!B422</f>
        <v>TPD52L2</v>
      </c>
      <c r="C421" s="7" t="e">
        <f>IF(('bg (1)'!C422)&lt;1, "1", ('bg (1)'!C422))</f>
        <v>#VALUE!</v>
      </c>
      <c r="D421" s="7" t="e">
        <f>IF(('bg (1)'!D422)&lt;1, "1", ('bg (1)'!D422))</f>
        <v>#VALUE!</v>
      </c>
      <c r="E421" s="7" t="e">
        <f>IF(('bg (1)'!E422)&lt;1, "1", ('bg (1)'!E422))</f>
        <v>#VALUE!</v>
      </c>
      <c r="F421" s="7" t="e">
        <f>IF(('bg (1)'!F422)&lt;1, "1", ('bg (1)'!F422))</f>
        <v>#VALUE!</v>
      </c>
      <c r="G421" s="7" t="e">
        <f>IF(('bg (1)'!G422)&lt;1, "1", ('bg (1)'!G422))</f>
        <v>#VALUE!</v>
      </c>
      <c r="H421" s="7" t="e">
        <f>IF(('bg (1)'!H422)&lt;1, "1", ('bg (1)'!H422))</f>
        <v>#VALUE!</v>
      </c>
      <c r="I421" s="7" t="e">
        <f>IF(('bg (1)'!I422)&lt;1, "1", ('bg (1)'!I422))</f>
        <v>#VALUE!</v>
      </c>
      <c r="J421" s="7" t="e">
        <f>IF(('bg (1)'!J422)&lt;1, "1", ('bg (1)'!J422))</f>
        <v>#VALUE!</v>
      </c>
      <c r="K421" s="7" t="e">
        <f>IF(('bg (1)'!K422)&lt;1, "1", ('bg (1)'!K422))</f>
        <v>#VALUE!</v>
      </c>
      <c r="L421" s="7" t="e">
        <f>IF(('bg (1)'!L422)&lt;1, "1", ('bg (1)'!L422))</f>
        <v>#VALUE!</v>
      </c>
      <c r="M421" s="7" t="e">
        <f>IF(('bg (1)'!M422)&lt;1, "1", ('bg (1)'!M422))</f>
        <v>#VALUE!</v>
      </c>
      <c r="N421" s="7" t="e">
        <f>IF(('bg (1)'!N422)&lt;1, "1", ('bg (1)'!N422))</f>
        <v>#VALUE!</v>
      </c>
    </row>
    <row r="422" spans="1:14" ht="16.5" customHeight="1" x14ac:dyDescent="0.2">
      <c r="A422" s="7">
        <v>417</v>
      </c>
      <c r="B422" s="8" t="str">
        <f>'bg (1)'!B423</f>
        <v>TPM4</v>
      </c>
      <c r="C422" s="7" t="e">
        <f>IF(('bg (1)'!C423)&lt;1, "1", ('bg (1)'!C423))</f>
        <v>#VALUE!</v>
      </c>
      <c r="D422" s="7" t="e">
        <f>IF(('bg (1)'!D423)&lt;1, "1", ('bg (1)'!D423))</f>
        <v>#VALUE!</v>
      </c>
      <c r="E422" s="7" t="e">
        <f>IF(('bg (1)'!E423)&lt;1, "1", ('bg (1)'!E423))</f>
        <v>#VALUE!</v>
      </c>
      <c r="F422" s="7" t="e">
        <f>IF(('bg (1)'!F423)&lt;1, "1", ('bg (1)'!F423))</f>
        <v>#VALUE!</v>
      </c>
      <c r="G422" s="7" t="e">
        <f>IF(('bg (1)'!G423)&lt;1, "1", ('bg (1)'!G423))</f>
        <v>#VALUE!</v>
      </c>
      <c r="H422" s="7" t="e">
        <f>IF(('bg (1)'!H423)&lt;1, "1", ('bg (1)'!H423))</f>
        <v>#VALUE!</v>
      </c>
      <c r="I422" s="7" t="e">
        <f>IF(('bg (1)'!I423)&lt;1, "1", ('bg (1)'!I423))</f>
        <v>#VALUE!</v>
      </c>
      <c r="J422" s="7" t="e">
        <f>IF(('bg (1)'!J423)&lt;1, "1", ('bg (1)'!J423))</f>
        <v>#VALUE!</v>
      </c>
      <c r="K422" s="7" t="e">
        <f>IF(('bg (1)'!K423)&lt;1, "1", ('bg (1)'!K423))</f>
        <v>#VALUE!</v>
      </c>
      <c r="L422" s="7" t="e">
        <f>IF(('bg (1)'!L423)&lt;1, "1", ('bg (1)'!L423))</f>
        <v>#VALUE!</v>
      </c>
      <c r="M422" s="7" t="e">
        <f>IF(('bg (1)'!M423)&lt;1, "1", ('bg (1)'!M423))</f>
        <v>#VALUE!</v>
      </c>
      <c r="N422" s="7" t="e">
        <f>IF(('bg (1)'!N423)&lt;1, "1", ('bg (1)'!N423))</f>
        <v>#VALUE!</v>
      </c>
    </row>
    <row r="423" spans="1:14" ht="16.5" customHeight="1" x14ac:dyDescent="0.2">
      <c r="A423" s="7">
        <v>418</v>
      </c>
      <c r="B423" s="8" t="str">
        <f>'bg (1)'!B424</f>
        <v>TPP1</v>
      </c>
      <c r="C423" s="7" t="e">
        <f>IF(('bg (1)'!C424)&lt;1, "1", ('bg (1)'!C424))</f>
        <v>#VALUE!</v>
      </c>
      <c r="D423" s="7" t="e">
        <f>IF(('bg (1)'!D424)&lt;1, "1", ('bg (1)'!D424))</f>
        <v>#VALUE!</v>
      </c>
      <c r="E423" s="7" t="e">
        <f>IF(('bg (1)'!E424)&lt;1, "1", ('bg (1)'!E424))</f>
        <v>#VALUE!</v>
      </c>
      <c r="F423" s="7" t="e">
        <f>IF(('bg (1)'!F424)&lt;1, "1", ('bg (1)'!F424))</f>
        <v>#VALUE!</v>
      </c>
      <c r="G423" s="7" t="e">
        <f>IF(('bg (1)'!G424)&lt;1, "1", ('bg (1)'!G424))</f>
        <v>#VALUE!</v>
      </c>
      <c r="H423" s="7" t="e">
        <f>IF(('bg (1)'!H424)&lt;1, "1", ('bg (1)'!H424))</f>
        <v>#VALUE!</v>
      </c>
      <c r="I423" s="7" t="e">
        <f>IF(('bg (1)'!I424)&lt;1, "1", ('bg (1)'!I424))</f>
        <v>#VALUE!</v>
      </c>
      <c r="J423" s="7" t="e">
        <f>IF(('bg (1)'!J424)&lt;1, "1", ('bg (1)'!J424))</f>
        <v>#VALUE!</v>
      </c>
      <c r="K423" s="7" t="e">
        <f>IF(('bg (1)'!K424)&lt;1, "1", ('bg (1)'!K424))</f>
        <v>#VALUE!</v>
      </c>
      <c r="L423" s="7" t="e">
        <f>IF(('bg (1)'!L424)&lt;1, "1", ('bg (1)'!L424))</f>
        <v>#VALUE!</v>
      </c>
      <c r="M423" s="7" t="e">
        <f>IF(('bg (1)'!M424)&lt;1, "1", ('bg (1)'!M424))</f>
        <v>#VALUE!</v>
      </c>
      <c r="N423" s="7" t="e">
        <f>IF(('bg (1)'!N424)&lt;1, "1", ('bg (1)'!N424))</f>
        <v>#VALUE!</v>
      </c>
    </row>
    <row r="424" spans="1:14" ht="16.5" customHeight="1" x14ac:dyDescent="0.2">
      <c r="A424" s="7">
        <v>419</v>
      </c>
      <c r="B424" s="8" t="str">
        <f>'bg (1)'!B425</f>
        <v>TPPP3</v>
      </c>
      <c r="C424" s="7" t="e">
        <f>IF(('bg (1)'!C425)&lt;1, "1", ('bg (1)'!C425))</f>
        <v>#VALUE!</v>
      </c>
      <c r="D424" s="7" t="e">
        <f>IF(('bg (1)'!D425)&lt;1, "1", ('bg (1)'!D425))</f>
        <v>#VALUE!</v>
      </c>
      <c r="E424" s="7" t="e">
        <f>IF(('bg (1)'!E425)&lt;1, "1", ('bg (1)'!E425))</f>
        <v>#VALUE!</v>
      </c>
      <c r="F424" s="7" t="e">
        <f>IF(('bg (1)'!F425)&lt;1, "1", ('bg (1)'!F425))</f>
        <v>#VALUE!</v>
      </c>
      <c r="G424" s="7" t="e">
        <f>IF(('bg (1)'!G425)&lt;1, "1", ('bg (1)'!G425))</f>
        <v>#VALUE!</v>
      </c>
      <c r="H424" s="7" t="e">
        <f>IF(('bg (1)'!H425)&lt;1, "1", ('bg (1)'!H425))</f>
        <v>#VALUE!</v>
      </c>
      <c r="I424" s="7" t="e">
        <f>IF(('bg (1)'!I425)&lt;1, "1", ('bg (1)'!I425))</f>
        <v>#VALUE!</v>
      </c>
      <c r="J424" s="7" t="e">
        <f>IF(('bg (1)'!J425)&lt;1, "1", ('bg (1)'!J425))</f>
        <v>#VALUE!</v>
      </c>
      <c r="K424" s="7" t="e">
        <f>IF(('bg (1)'!K425)&lt;1, "1", ('bg (1)'!K425))</f>
        <v>#VALUE!</v>
      </c>
      <c r="L424" s="7" t="e">
        <f>IF(('bg (1)'!L425)&lt;1, "1", ('bg (1)'!L425))</f>
        <v>#VALUE!</v>
      </c>
      <c r="M424" s="7" t="e">
        <f>IF(('bg (1)'!M425)&lt;1, "1", ('bg (1)'!M425))</f>
        <v>#VALUE!</v>
      </c>
      <c r="N424" s="7" t="e">
        <f>IF(('bg (1)'!N425)&lt;1, "1", ('bg (1)'!N425))</f>
        <v>#VALUE!</v>
      </c>
    </row>
    <row r="425" spans="1:14" ht="16.5" customHeight="1" x14ac:dyDescent="0.2">
      <c r="A425" s="7">
        <v>420</v>
      </c>
      <c r="B425" s="8" t="str">
        <f>'bg (1)'!B426</f>
        <v>TPR</v>
      </c>
      <c r="C425" s="7" t="e">
        <f>IF(('bg (1)'!C426)&lt;1, "1", ('bg (1)'!C426))</f>
        <v>#VALUE!</v>
      </c>
      <c r="D425" s="7" t="e">
        <f>IF(('bg (1)'!D426)&lt;1, "1", ('bg (1)'!D426))</f>
        <v>#VALUE!</v>
      </c>
      <c r="E425" s="7" t="e">
        <f>IF(('bg (1)'!E426)&lt;1, "1", ('bg (1)'!E426))</f>
        <v>#VALUE!</v>
      </c>
      <c r="F425" s="7" t="e">
        <f>IF(('bg (1)'!F426)&lt;1, "1", ('bg (1)'!F426))</f>
        <v>#VALUE!</v>
      </c>
      <c r="G425" s="7" t="e">
        <f>IF(('bg (1)'!G426)&lt;1, "1", ('bg (1)'!G426))</f>
        <v>#VALUE!</v>
      </c>
      <c r="H425" s="7" t="e">
        <f>IF(('bg (1)'!H426)&lt;1, "1", ('bg (1)'!H426))</f>
        <v>#VALUE!</v>
      </c>
      <c r="I425" s="7" t="e">
        <f>IF(('bg (1)'!I426)&lt;1, "1", ('bg (1)'!I426))</f>
        <v>#VALUE!</v>
      </c>
      <c r="J425" s="7" t="e">
        <f>IF(('bg (1)'!J426)&lt;1, "1", ('bg (1)'!J426))</f>
        <v>#VALUE!</v>
      </c>
      <c r="K425" s="7" t="e">
        <f>IF(('bg (1)'!K426)&lt;1, "1", ('bg (1)'!K426))</f>
        <v>#VALUE!</v>
      </c>
      <c r="L425" s="7" t="e">
        <f>IF(('bg (1)'!L426)&lt;1, "1", ('bg (1)'!L426))</f>
        <v>#VALUE!</v>
      </c>
      <c r="M425" s="7" t="e">
        <f>IF(('bg (1)'!M426)&lt;1, "1", ('bg (1)'!M426))</f>
        <v>#VALUE!</v>
      </c>
      <c r="N425" s="7" t="e">
        <f>IF(('bg (1)'!N426)&lt;1, "1", ('bg (1)'!N426))</f>
        <v>#VALUE!</v>
      </c>
    </row>
    <row r="426" spans="1:14" ht="16.5" customHeight="1" x14ac:dyDescent="0.2">
      <c r="A426" s="7">
        <v>421</v>
      </c>
      <c r="B426" s="8" t="str">
        <f>'bg (1)'!B427</f>
        <v>Transaldolase 1/TALDO1</v>
      </c>
      <c r="C426" s="7" t="e">
        <f>IF(('bg (1)'!C427)&lt;1, "1", ('bg (1)'!C427))</f>
        <v>#VALUE!</v>
      </c>
      <c r="D426" s="7" t="e">
        <f>IF(('bg (1)'!D427)&lt;1, "1", ('bg (1)'!D427))</f>
        <v>#VALUE!</v>
      </c>
      <c r="E426" s="7" t="e">
        <f>IF(('bg (1)'!E427)&lt;1, "1", ('bg (1)'!E427))</f>
        <v>#VALUE!</v>
      </c>
      <c r="F426" s="7" t="e">
        <f>IF(('bg (1)'!F427)&lt;1, "1", ('bg (1)'!F427))</f>
        <v>#VALUE!</v>
      </c>
      <c r="G426" s="7" t="e">
        <f>IF(('bg (1)'!G427)&lt;1, "1", ('bg (1)'!G427))</f>
        <v>#VALUE!</v>
      </c>
      <c r="H426" s="7" t="e">
        <f>IF(('bg (1)'!H427)&lt;1, "1", ('bg (1)'!H427))</f>
        <v>#VALUE!</v>
      </c>
      <c r="I426" s="7" t="e">
        <f>IF(('bg (1)'!I427)&lt;1, "1", ('bg (1)'!I427))</f>
        <v>#VALUE!</v>
      </c>
      <c r="J426" s="7" t="e">
        <f>IF(('bg (1)'!J427)&lt;1, "1", ('bg (1)'!J427))</f>
        <v>#VALUE!</v>
      </c>
      <c r="K426" s="7" t="e">
        <f>IF(('bg (1)'!K427)&lt;1, "1", ('bg (1)'!K427))</f>
        <v>#VALUE!</v>
      </c>
      <c r="L426" s="7" t="e">
        <f>IF(('bg (1)'!L427)&lt;1, "1", ('bg (1)'!L427))</f>
        <v>#VALUE!</v>
      </c>
      <c r="M426" s="7" t="e">
        <f>IF(('bg (1)'!M427)&lt;1, "1", ('bg (1)'!M427))</f>
        <v>#VALUE!</v>
      </c>
      <c r="N426" s="7" t="e">
        <f>IF(('bg (1)'!N427)&lt;1, "1", ('bg (1)'!N427))</f>
        <v>#VALUE!</v>
      </c>
    </row>
    <row r="427" spans="1:14" ht="16.5" customHeight="1" x14ac:dyDescent="0.2">
      <c r="A427" s="7">
        <v>422</v>
      </c>
      <c r="B427" s="8" t="str">
        <f>'bg (1)'!B428</f>
        <v>Transthyretin</v>
      </c>
      <c r="C427" s="7" t="e">
        <f>IF(('bg (1)'!C428)&lt;1, "1", ('bg (1)'!C428))</f>
        <v>#VALUE!</v>
      </c>
      <c r="D427" s="7" t="e">
        <f>IF(('bg (1)'!D428)&lt;1, "1", ('bg (1)'!D428))</f>
        <v>#VALUE!</v>
      </c>
      <c r="E427" s="7" t="e">
        <f>IF(('bg (1)'!E428)&lt;1, "1", ('bg (1)'!E428))</f>
        <v>#VALUE!</v>
      </c>
      <c r="F427" s="7" t="e">
        <f>IF(('bg (1)'!F428)&lt;1, "1", ('bg (1)'!F428))</f>
        <v>#VALUE!</v>
      </c>
      <c r="G427" s="7" t="e">
        <f>IF(('bg (1)'!G428)&lt;1, "1", ('bg (1)'!G428))</f>
        <v>#VALUE!</v>
      </c>
      <c r="H427" s="7" t="e">
        <f>IF(('bg (1)'!H428)&lt;1, "1", ('bg (1)'!H428))</f>
        <v>#VALUE!</v>
      </c>
      <c r="I427" s="7" t="e">
        <f>IF(('bg (1)'!I428)&lt;1, "1", ('bg (1)'!I428))</f>
        <v>#VALUE!</v>
      </c>
      <c r="J427" s="7" t="e">
        <f>IF(('bg (1)'!J428)&lt;1, "1", ('bg (1)'!J428))</f>
        <v>#VALUE!</v>
      </c>
      <c r="K427" s="7" t="e">
        <f>IF(('bg (1)'!K428)&lt;1, "1", ('bg (1)'!K428))</f>
        <v>#VALUE!</v>
      </c>
      <c r="L427" s="7" t="e">
        <f>IF(('bg (1)'!L428)&lt;1, "1", ('bg (1)'!L428))</f>
        <v>#VALUE!</v>
      </c>
      <c r="M427" s="7" t="e">
        <f>IF(('bg (1)'!M428)&lt;1, "1", ('bg (1)'!M428))</f>
        <v>#VALUE!</v>
      </c>
      <c r="N427" s="7" t="e">
        <f>IF(('bg (1)'!N428)&lt;1, "1", ('bg (1)'!N428))</f>
        <v>#VALUE!</v>
      </c>
    </row>
    <row r="428" spans="1:14" ht="16.5" customHeight="1" x14ac:dyDescent="0.2">
      <c r="A428" s="7">
        <v>423</v>
      </c>
      <c r="B428" s="8" t="str">
        <f>'bg (1)'!B429</f>
        <v xml:space="preserve">TRAP1 </v>
      </c>
      <c r="C428" s="7" t="e">
        <f>IF(('bg (1)'!C429)&lt;1, "1", ('bg (1)'!C429))</f>
        <v>#VALUE!</v>
      </c>
      <c r="D428" s="7" t="e">
        <f>IF(('bg (1)'!D429)&lt;1, "1", ('bg (1)'!D429))</f>
        <v>#VALUE!</v>
      </c>
      <c r="E428" s="7" t="e">
        <f>IF(('bg (1)'!E429)&lt;1, "1", ('bg (1)'!E429))</f>
        <v>#VALUE!</v>
      </c>
      <c r="F428" s="7" t="e">
        <f>IF(('bg (1)'!F429)&lt;1, "1", ('bg (1)'!F429))</f>
        <v>#VALUE!</v>
      </c>
      <c r="G428" s="7" t="e">
        <f>IF(('bg (1)'!G429)&lt;1, "1", ('bg (1)'!G429))</f>
        <v>#VALUE!</v>
      </c>
      <c r="H428" s="7" t="e">
        <f>IF(('bg (1)'!H429)&lt;1, "1", ('bg (1)'!H429))</f>
        <v>#VALUE!</v>
      </c>
      <c r="I428" s="7" t="e">
        <f>IF(('bg (1)'!I429)&lt;1, "1", ('bg (1)'!I429))</f>
        <v>#VALUE!</v>
      </c>
      <c r="J428" s="7" t="e">
        <f>IF(('bg (1)'!J429)&lt;1, "1", ('bg (1)'!J429))</f>
        <v>#VALUE!</v>
      </c>
      <c r="K428" s="7" t="e">
        <f>IF(('bg (1)'!K429)&lt;1, "1", ('bg (1)'!K429))</f>
        <v>#VALUE!</v>
      </c>
      <c r="L428" s="7" t="e">
        <f>IF(('bg (1)'!L429)&lt;1, "1", ('bg (1)'!L429))</f>
        <v>#VALUE!</v>
      </c>
      <c r="M428" s="7" t="e">
        <f>IF(('bg (1)'!M429)&lt;1, "1", ('bg (1)'!M429))</f>
        <v>#VALUE!</v>
      </c>
      <c r="N428" s="7" t="e">
        <f>IF(('bg (1)'!N429)&lt;1, "1", ('bg (1)'!N429))</f>
        <v>#VALUE!</v>
      </c>
    </row>
    <row r="429" spans="1:14" ht="16.5" customHeight="1" x14ac:dyDescent="0.2">
      <c r="A429" s="7">
        <v>424</v>
      </c>
      <c r="B429" s="8" t="str">
        <f>'bg (1)'!B430</f>
        <v>TRAP220</v>
      </c>
      <c r="C429" s="7" t="e">
        <f>IF(('bg (1)'!C430)&lt;1, "1", ('bg (1)'!C430))</f>
        <v>#VALUE!</v>
      </c>
      <c r="D429" s="7" t="e">
        <f>IF(('bg (1)'!D430)&lt;1, "1", ('bg (1)'!D430))</f>
        <v>#VALUE!</v>
      </c>
      <c r="E429" s="7" t="e">
        <f>IF(('bg (1)'!E430)&lt;1, "1", ('bg (1)'!E430))</f>
        <v>#VALUE!</v>
      </c>
      <c r="F429" s="7" t="e">
        <f>IF(('bg (1)'!F430)&lt;1, "1", ('bg (1)'!F430))</f>
        <v>#VALUE!</v>
      </c>
      <c r="G429" s="7" t="e">
        <f>IF(('bg (1)'!G430)&lt;1, "1", ('bg (1)'!G430))</f>
        <v>#VALUE!</v>
      </c>
      <c r="H429" s="7" t="e">
        <f>IF(('bg (1)'!H430)&lt;1, "1", ('bg (1)'!H430))</f>
        <v>#VALUE!</v>
      </c>
      <c r="I429" s="7" t="e">
        <f>IF(('bg (1)'!I430)&lt;1, "1", ('bg (1)'!I430))</f>
        <v>#VALUE!</v>
      </c>
      <c r="J429" s="7" t="e">
        <f>IF(('bg (1)'!J430)&lt;1, "1", ('bg (1)'!J430))</f>
        <v>#VALUE!</v>
      </c>
      <c r="K429" s="7" t="e">
        <f>IF(('bg (1)'!K430)&lt;1, "1", ('bg (1)'!K430))</f>
        <v>#VALUE!</v>
      </c>
      <c r="L429" s="7" t="e">
        <f>IF(('bg (1)'!L430)&lt;1, "1", ('bg (1)'!L430))</f>
        <v>#VALUE!</v>
      </c>
      <c r="M429" s="7" t="e">
        <f>IF(('bg (1)'!M430)&lt;1, "1", ('bg (1)'!M430))</f>
        <v>#VALUE!</v>
      </c>
      <c r="N429" s="7" t="e">
        <f>IF(('bg (1)'!N430)&lt;1, "1", ('bg (1)'!N430))</f>
        <v>#VALUE!</v>
      </c>
    </row>
    <row r="430" spans="1:14" ht="16.5" customHeight="1" x14ac:dyDescent="0.2">
      <c r="A430" s="7">
        <v>425</v>
      </c>
      <c r="B430" s="8" t="str">
        <f>'bg (1)'!B431</f>
        <v>TRF 2</v>
      </c>
      <c r="C430" s="7" t="e">
        <f>IF(('bg (1)'!C431)&lt;1, "1", ('bg (1)'!C431))</f>
        <v>#VALUE!</v>
      </c>
      <c r="D430" s="7" t="e">
        <f>IF(('bg (1)'!D431)&lt;1, "1", ('bg (1)'!D431))</f>
        <v>#VALUE!</v>
      </c>
      <c r="E430" s="7" t="e">
        <f>IF(('bg (1)'!E431)&lt;1, "1", ('bg (1)'!E431))</f>
        <v>#VALUE!</v>
      </c>
      <c r="F430" s="7" t="e">
        <f>IF(('bg (1)'!F431)&lt;1, "1", ('bg (1)'!F431))</f>
        <v>#VALUE!</v>
      </c>
      <c r="G430" s="7" t="e">
        <f>IF(('bg (1)'!G431)&lt;1, "1", ('bg (1)'!G431))</f>
        <v>#VALUE!</v>
      </c>
      <c r="H430" s="7" t="e">
        <f>IF(('bg (1)'!H431)&lt;1, "1", ('bg (1)'!H431))</f>
        <v>#VALUE!</v>
      </c>
      <c r="I430" s="7" t="e">
        <f>IF(('bg (1)'!I431)&lt;1, "1", ('bg (1)'!I431))</f>
        <v>#VALUE!</v>
      </c>
      <c r="J430" s="7" t="e">
        <f>IF(('bg (1)'!J431)&lt;1, "1", ('bg (1)'!J431))</f>
        <v>#VALUE!</v>
      </c>
      <c r="K430" s="7" t="e">
        <f>IF(('bg (1)'!K431)&lt;1, "1", ('bg (1)'!K431))</f>
        <v>#VALUE!</v>
      </c>
      <c r="L430" s="7" t="e">
        <f>IF(('bg (1)'!L431)&lt;1, "1", ('bg (1)'!L431))</f>
        <v>#VALUE!</v>
      </c>
      <c r="M430" s="7" t="e">
        <f>IF(('bg (1)'!M431)&lt;1, "1", ('bg (1)'!M431))</f>
        <v>#VALUE!</v>
      </c>
      <c r="N430" s="7" t="e">
        <f>IF(('bg (1)'!N431)&lt;1, "1", ('bg (1)'!N431))</f>
        <v>#VALUE!</v>
      </c>
    </row>
    <row r="431" spans="1:14" ht="16.5" customHeight="1" x14ac:dyDescent="0.2">
      <c r="A431" s="7">
        <v>426</v>
      </c>
      <c r="B431" s="8" t="str">
        <f>'bg (1)'!B432</f>
        <v>TRIM14</v>
      </c>
      <c r="C431" s="7" t="e">
        <f>IF(('bg (1)'!C432)&lt;1, "1", ('bg (1)'!C432))</f>
        <v>#VALUE!</v>
      </c>
      <c r="D431" s="7" t="e">
        <f>IF(('bg (1)'!D432)&lt;1, "1", ('bg (1)'!D432))</f>
        <v>#VALUE!</v>
      </c>
      <c r="E431" s="7" t="e">
        <f>IF(('bg (1)'!E432)&lt;1, "1", ('bg (1)'!E432))</f>
        <v>#VALUE!</v>
      </c>
      <c r="F431" s="7" t="e">
        <f>IF(('bg (1)'!F432)&lt;1, "1", ('bg (1)'!F432))</f>
        <v>#VALUE!</v>
      </c>
      <c r="G431" s="7" t="e">
        <f>IF(('bg (1)'!G432)&lt;1, "1", ('bg (1)'!G432))</f>
        <v>#VALUE!</v>
      </c>
      <c r="H431" s="7" t="e">
        <f>IF(('bg (1)'!H432)&lt;1, "1", ('bg (1)'!H432))</f>
        <v>#VALUE!</v>
      </c>
      <c r="I431" s="7" t="e">
        <f>IF(('bg (1)'!I432)&lt;1, "1", ('bg (1)'!I432))</f>
        <v>#VALUE!</v>
      </c>
      <c r="J431" s="7" t="e">
        <f>IF(('bg (1)'!J432)&lt;1, "1", ('bg (1)'!J432))</f>
        <v>#VALUE!</v>
      </c>
      <c r="K431" s="7" t="e">
        <f>IF(('bg (1)'!K432)&lt;1, "1", ('bg (1)'!K432))</f>
        <v>#VALUE!</v>
      </c>
      <c r="L431" s="7" t="e">
        <f>IF(('bg (1)'!L432)&lt;1, "1", ('bg (1)'!L432))</f>
        <v>#VALUE!</v>
      </c>
      <c r="M431" s="7" t="e">
        <f>IF(('bg (1)'!M432)&lt;1, "1", ('bg (1)'!M432))</f>
        <v>#VALUE!</v>
      </c>
      <c r="N431" s="7" t="e">
        <f>IF(('bg (1)'!N432)&lt;1, "1", ('bg (1)'!N432))</f>
        <v>#VALUE!</v>
      </c>
    </row>
    <row r="432" spans="1:14" ht="16.5" customHeight="1" x14ac:dyDescent="0.2">
      <c r="A432" s="7">
        <v>427</v>
      </c>
      <c r="B432" s="8" t="str">
        <f>'bg (1)'!B433</f>
        <v>Tropomyosin 3</v>
      </c>
      <c r="C432" s="7" t="e">
        <f>IF(('bg (1)'!C433)&lt;1, "1", ('bg (1)'!C433))</f>
        <v>#VALUE!</v>
      </c>
      <c r="D432" s="7" t="e">
        <f>IF(('bg (1)'!D433)&lt;1, "1", ('bg (1)'!D433))</f>
        <v>#VALUE!</v>
      </c>
      <c r="E432" s="7" t="e">
        <f>IF(('bg (1)'!E433)&lt;1, "1", ('bg (1)'!E433))</f>
        <v>#VALUE!</v>
      </c>
      <c r="F432" s="7" t="e">
        <f>IF(('bg (1)'!F433)&lt;1, "1", ('bg (1)'!F433))</f>
        <v>#VALUE!</v>
      </c>
      <c r="G432" s="7" t="e">
        <f>IF(('bg (1)'!G433)&lt;1, "1", ('bg (1)'!G433))</f>
        <v>#VALUE!</v>
      </c>
      <c r="H432" s="7" t="e">
        <f>IF(('bg (1)'!H433)&lt;1, "1", ('bg (1)'!H433))</f>
        <v>#VALUE!</v>
      </c>
      <c r="I432" s="7" t="e">
        <f>IF(('bg (1)'!I433)&lt;1, "1", ('bg (1)'!I433))</f>
        <v>#VALUE!</v>
      </c>
      <c r="J432" s="7" t="e">
        <f>IF(('bg (1)'!J433)&lt;1, "1", ('bg (1)'!J433))</f>
        <v>#VALUE!</v>
      </c>
      <c r="K432" s="7" t="e">
        <f>IF(('bg (1)'!K433)&lt;1, "1", ('bg (1)'!K433))</f>
        <v>#VALUE!</v>
      </c>
      <c r="L432" s="7" t="e">
        <f>IF(('bg (1)'!L433)&lt;1, "1", ('bg (1)'!L433))</f>
        <v>#VALUE!</v>
      </c>
      <c r="M432" s="7" t="e">
        <f>IF(('bg (1)'!M433)&lt;1, "1", ('bg (1)'!M433))</f>
        <v>#VALUE!</v>
      </c>
      <c r="N432" s="7" t="e">
        <f>IF(('bg (1)'!N433)&lt;1, "1", ('bg (1)'!N433))</f>
        <v>#VALUE!</v>
      </c>
    </row>
    <row r="433" spans="1:14" ht="16.5" customHeight="1" x14ac:dyDescent="0.2">
      <c r="A433" s="7">
        <v>428</v>
      </c>
      <c r="B433" s="8" t="str">
        <f>'bg (1)'!B434</f>
        <v>TRP-1</v>
      </c>
      <c r="C433" s="7" t="e">
        <f>IF(('bg (1)'!C434)&lt;1, "1", ('bg (1)'!C434))</f>
        <v>#VALUE!</v>
      </c>
      <c r="D433" s="7" t="e">
        <f>IF(('bg (1)'!D434)&lt;1, "1", ('bg (1)'!D434))</f>
        <v>#VALUE!</v>
      </c>
      <c r="E433" s="7" t="e">
        <f>IF(('bg (1)'!E434)&lt;1, "1", ('bg (1)'!E434))</f>
        <v>#VALUE!</v>
      </c>
      <c r="F433" s="7" t="e">
        <f>IF(('bg (1)'!F434)&lt;1, "1", ('bg (1)'!F434))</f>
        <v>#VALUE!</v>
      </c>
      <c r="G433" s="7" t="e">
        <f>IF(('bg (1)'!G434)&lt;1, "1", ('bg (1)'!G434))</f>
        <v>#VALUE!</v>
      </c>
      <c r="H433" s="7" t="e">
        <f>IF(('bg (1)'!H434)&lt;1, "1", ('bg (1)'!H434))</f>
        <v>#VALUE!</v>
      </c>
      <c r="I433" s="7" t="e">
        <f>IF(('bg (1)'!I434)&lt;1, "1", ('bg (1)'!I434))</f>
        <v>#VALUE!</v>
      </c>
      <c r="J433" s="7" t="e">
        <f>IF(('bg (1)'!J434)&lt;1, "1", ('bg (1)'!J434))</f>
        <v>#VALUE!</v>
      </c>
      <c r="K433" s="7" t="e">
        <f>IF(('bg (1)'!K434)&lt;1, "1", ('bg (1)'!K434))</f>
        <v>#VALUE!</v>
      </c>
      <c r="L433" s="7" t="e">
        <f>IF(('bg (1)'!L434)&lt;1, "1", ('bg (1)'!L434))</f>
        <v>#VALUE!</v>
      </c>
      <c r="M433" s="7" t="e">
        <f>IF(('bg (1)'!M434)&lt;1, "1", ('bg (1)'!M434))</f>
        <v>#VALUE!</v>
      </c>
      <c r="N433" s="7" t="e">
        <f>IF(('bg (1)'!N434)&lt;1, "1", ('bg (1)'!N434))</f>
        <v>#VALUE!</v>
      </c>
    </row>
    <row r="434" spans="1:14" ht="16.5" customHeight="1" x14ac:dyDescent="0.2">
      <c r="A434" s="7">
        <v>429</v>
      </c>
      <c r="B434" s="8" t="str">
        <f>'bg (1)'!B435</f>
        <v>TRPS1</v>
      </c>
      <c r="C434" s="7" t="e">
        <f>IF(('bg (1)'!C435)&lt;1, "1", ('bg (1)'!C435))</f>
        <v>#VALUE!</v>
      </c>
      <c r="D434" s="7" t="e">
        <f>IF(('bg (1)'!D435)&lt;1, "1", ('bg (1)'!D435))</f>
        <v>#VALUE!</v>
      </c>
      <c r="E434" s="7" t="e">
        <f>IF(('bg (1)'!E435)&lt;1, "1", ('bg (1)'!E435))</f>
        <v>#VALUE!</v>
      </c>
      <c r="F434" s="7" t="e">
        <f>IF(('bg (1)'!F435)&lt;1, "1", ('bg (1)'!F435))</f>
        <v>#VALUE!</v>
      </c>
      <c r="G434" s="7" t="e">
        <f>IF(('bg (1)'!G435)&lt;1, "1", ('bg (1)'!G435))</f>
        <v>#VALUE!</v>
      </c>
      <c r="H434" s="7" t="e">
        <f>IF(('bg (1)'!H435)&lt;1, "1", ('bg (1)'!H435))</f>
        <v>#VALUE!</v>
      </c>
      <c r="I434" s="7" t="e">
        <f>IF(('bg (1)'!I435)&lt;1, "1", ('bg (1)'!I435))</f>
        <v>#VALUE!</v>
      </c>
      <c r="J434" s="7" t="e">
        <f>IF(('bg (1)'!J435)&lt;1, "1", ('bg (1)'!J435))</f>
        <v>#VALUE!</v>
      </c>
      <c r="K434" s="7" t="e">
        <f>IF(('bg (1)'!K435)&lt;1, "1", ('bg (1)'!K435))</f>
        <v>#VALUE!</v>
      </c>
      <c r="L434" s="7" t="e">
        <f>IF(('bg (1)'!L435)&lt;1, "1", ('bg (1)'!L435))</f>
        <v>#VALUE!</v>
      </c>
      <c r="M434" s="7" t="e">
        <f>IF(('bg (1)'!M435)&lt;1, "1", ('bg (1)'!M435))</f>
        <v>#VALUE!</v>
      </c>
      <c r="N434" s="7" t="e">
        <f>IF(('bg (1)'!N435)&lt;1, "1", ('bg (1)'!N435))</f>
        <v>#VALUE!</v>
      </c>
    </row>
    <row r="435" spans="1:14" ht="16.5" customHeight="1" x14ac:dyDescent="0.2">
      <c r="A435" s="7">
        <v>430</v>
      </c>
      <c r="B435" s="8" t="str">
        <f>'bg (1)'!B436</f>
        <v>Trypsinogeb-2</v>
      </c>
      <c r="C435" s="7" t="e">
        <f>IF(('bg (1)'!C436)&lt;1, "1", ('bg (1)'!C436))</f>
        <v>#VALUE!</v>
      </c>
      <c r="D435" s="7" t="e">
        <f>IF(('bg (1)'!D436)&lt;1, "1", ('bg (1)'!D436))</f>
        <v>#VALUE!</v>
      </c>
      <c r="E435" s="7" t="e">
        <f>IF(('bg (1)'!E436)&lt;1, "1", ('bg (1)'!E436))</f>
        <v>#VALUE!</v>
      </c>
      <c r="F435" s="7" t="e">
        <f>IF(('bg (1)'!F436)&lt;1, "1", ('bg (1)'!F436))</f>
        <v>#VALUE!</v>
      </c>
      <c r="G435" s="7" t="e">
        <f>IF(('bg (1)'!G436)&lt;1, "1", ('bg (1)'!G436))</f>
        <v>#VALUE!</v>
      </c>
      <c r="H435" s="7" t="e">
        <f>IF(('bg (1)'!H436)&lt;1, "1", ('bg (1)'!H436))</f>
        <v>#VALUE!</v>
      </c>
      <c r="I435" s="7" t="e">
        <f>IF(('bg (1)'!I436)&lt;1, "1", ('bg (1)'!I436))</f>
        <v>#VALUE!</v>
      </c>
      <c r="J435" s="7" t="e">
        <f>IF(('bg (1)'!J436)&lt;1, "1", ('bg (1)'!J436))</f>
        <v>#VALUE!</v>
      </c>
      <c r="K435" s="7" t="e">
        <f>IF(('bg (1)'!K436)&lt;1, "1", ('bg (1)'!K436))</f>
        <v>#VALUE!</v>
      </c>
      <c r="L435" s="7" t="e">
        <f>IF(('bg (1)'!L436)&lt;1, "1", ('bg (1)'!L436))</f>
        <v>#VALUE!</v>
      </c>
      <c r="M435" s="7" t="e">
        <f>IF(('bg (1)'!M436)&lt;1, "1", ('bg (1)'!M436))</f>
        <v>#VALUE!</v>
      </c>
      <c r="N435" s="7" t="e">
        <f>IF(('bg (1)'!N436)&lt;1, "1", ('bg (1)'!N436))</f>
        <v>#VALUE!</v>
      </c>
    </row>
    <row r="436" spans="1:14" ht="16.5" customHeight="1" x14ac:dyDescent="0.2">
      <c r="A436" s="7">
        <v>431</v>
      </c>
      <c r="B436" s="8" t="str">
        <f>'bg (1)'!B437</f>
        <v xml:space="preserve">TSR2 </v>
      </c>
      <c r="C436" s="7" t="e">
        <f>IF(('bg (1)'!C437)&lt;1, "1", ('bg (1)'!C437))</f>
        <v>#VALUE!</v>
      </c>
      <c r="D436" s="7" t="e">
        <f>IF(('bg (1)'!D437)&lt;1, "1", ('bg (1)'!D437))</f>
        <v>#VALUE!</v>
      </c>
      <c r="E436" s="7" t="e">
        <f>IF(('bg (1)'!E437)&lt;1, "1", ('bg (1)'!E437))</f>
        <v>#VALUE!</v>
      </c>
      <c r="F436" s="7" t="e">
        <f>IF(('bg (1)'!F437)&lt;1, "1", ('bg (1)'!F437))</f>
        <v>#VALUE!</v>
      </c>
      <c r="G436" s="7" t="e">
        <f>IF(('bg (1)'!G437)&lt;1, "1", ('bg (1)'!G437))</f>
        <v>#VALUE!</v>
      </c>
      <c r="H436" s="7" t="e">
        <f>IF(('bg (1)'!H437)&lt;1, "1", ('bg (1)'!H437))</f>
        <v>#VALUE!</v>
      </c>
      <c r="I436" s="7" t="e">
        <f>IF(('bg (1)'!I437)&lt;1, "1", ('bg (1)'!I437))</f>
        <v>#VALUE!</v>
      </c>
      <c r="J436" s="7" t="e">
        <f>IF(('bg (1)'!J437)&lt;1, "1", ('bg (1)'!J437))</f>
        <v>#VALUE!</v>
      </c>
      <c r="K436" s="7" t="e">
        <f>IF(('bg (1)'!K437)&lt;1, "1", ('bg (1)'!K437))</f>
        <v>#VALUE!</v>
      </c>
      <c r="L436" s="7" t="e">
        <f>IF(('bg (1)'!L437)&lt;1, "1", ('bg (1)'!L437))</f>
        <v>#VALUE!</v>
      </c>
      <c r="M436" s="7" t="e">
        <f>IF(('bg (1)'!M437)&lt;1, "1", ('bg (1)'!M437))</f>
        <v>#VALUE!</v>
      </c>
      <c r="N436" s="7" t="e">
        <f>IF(('bg (1)'!N437)&lt;1, "1", ('bg (1)'!N437))</f>
        <v>#VALUE!</v>
      </c>
    </row>
    <row r="437" spans="1:14" ht="16.5" customHeight="1" x14ac:dyDescent="0.2">
      <c r="A437" s="7">
        <v>432</v>
      </c>
      <c r="B437" s="8" t="str">
        <f>'bg (1)'!B438</f>
        <v>TTC3</v>
      </c>
      <c r="C437" s="7" t="e">
        <f>IF(('bg (1)'!C438)&lt;1, "1", ('bg (1)'!C438))</f>
        <v>#VALUE!</v>
      </c>
      <c r="D437" s="7" t="e">
        <f>IF(('bg (1)'!D438)&lt;1, "1", ('bg (1)'!D438))</f>
        <v>#VALUE!</v>
      </c>
      <c r="E437" s="7" t="e">
        <f>IF(('bg (1)'!E438)&lt;1, "1", ('bg (1)'!E438))</f>
        <v>#VALUE!</v>
      </c>
      <c r="F437" s="7" t="e">
        <f>IF(('bg (1)'!F438)&lt;1, "1", ('bg (1)'!F438))</f>
        <v>#VALUE!</v>
      </c>
      <c r="G437" s="7" t="e">
        <f>IF(('bg (1)'!G438)&lt;1, "1", ('bg (1)'!G438))</f>
        <v>#VALUE!</v>
      </c>
      <c r="H437" s="7" t="e">
        <f>IF(('bg (1)'!H438)&lt;1, "1", ('bg (1)'!H438))</f>
        <v>#VALUE!</v>
      </c>
      <c r="I437" s="7" t="e">
        <f>IF(('bg (1)'!I438)&lt;1, "1", ('bg (1)'!I438))</f>
        <v>#VALUE!</v>
      </c>
      <c r="J437" s="7" t="e">
        <f>IF(('bg (1)'!J438)&lt;1, "1", ('bg (1)'!J438))</f>
        <v>#VALUE!</v>
      </c>
      <c r="K437" s="7" t="e">
        <f>IF(('bg (1)'!K438)&lt;1, "1", ('bg (1)'!K438))</f>
        <v>#VALUE!</v>
      </c>
      <c r="L437" s="7" t="e">
        <f>IF(('bg (1)'!L438)&lt;1, "1", ('bg (1)'!L438))</f>
        <v>#VALUE!</v>
      </c>
      <c r="M437" s="7" t="e">
        <f>IF(('bg (1)'!M438)&lt;1, "1", ('bg (1)'!M438))</f>
        <v>#VALUE!</v>
      </c>
      <c r="N437" s="7" t="e">
        <f>IF(('bg (1)'!N438)&lt;1, "1", ('bg (1)'!N438))</f>
        <v>#VALUE!</v>
      </c>
    </row>
    <row r="438" spans="1:14" ht="16.5" customHeight="1" x14ac:dyDescent="0.2">
      <c r="A438" s="7">
        <v>433</v>
      </c>
      <c r="B438" s="8" t="str">
        <f>'bg (1)'!B439</f>
        <v xml:space="preserve">TTF1 </v>
      </c>
      <c r="C438" s="7" t="e">
        <f>IF(('bg (1)'!C439)&lt;1, "1", ('bg (1)'!C439))</f>
        <v>#VALUE!</v>
      </c>
      <c r="D438" s="7" t="e">
        <f>IF(('bg (1)'!D439)&lt;1, "1", ('bg (1)'!D439))</f>
        <v>#VALUE!</v>
      </c>
      <c r="E438" s="7" t="e">
        <f>IF(('bg (1)'!E439)&lt;1, "1", ('bg (1)'!E439))</f>
        <v>#VALUE!</v>
      </c>
      <c r="F438" s="7" t="e">
        <f>IF(('bg (1)'!F439)&lt;1, "1", ('bg (1)'!F439))</f>
        <v>#VALUE!</v>
      </c>
      <c r="G438" s="7" t="e">
        <f>IF(('bg (1)'!G439)&lt;1, "1", ('bg (1)'!G439))</f>
        <v>#VALUE!</v>
      </c>
      <c r="H438" s="7" t="e">
        <f>IF(('bg (1)'!H439)&lt;1, "1", ('bg (1)'!H439))</f>
        <v>#VALUE!</v>
      </c>
      <c r="I438" s="7" t="e">
        <f>IF(('bg (1)'!I439)&lt;1, "1", ('bg (1)'!I439))</f>
        <v>#VALUE!</v>
      </c>
      <c r="J438" s="7" t="e">
        <f>IF(('bg (1)'!J439)&lt;1, "1", ('bg (1)'!J439))</f>
        <v>#VALUE!</v>
      </c>
      <c r="K438" s="7" t="e">
        <f>IF(('bg (1)'!K439)&lt;1, "1", ('bg (1)'!K439))</f>
        <v>#VALUE!</v>
      </c>
      <c r="L438" s="7" t="e">
        <f>IF(('bg (1)'!L439)&lt;1, "1", ('bg (1)'!L439))</f>
        <v>#VALUE!</v>
      </c>
      <c r="M438" s="7" t="e">
        <f>IF(('bg (1)'!M439)&lt;1, "1", ('bg (1)'!M439))</f>
        <v>#VALUE!</v>
      </c>
      <c r="N438" s="7" t="e">
        <f>IF(('bg (1)'!N439)&lt;1, "1", ('bg (1)'!N439))</f>
        <v>#VALUE!</v>
      </c>
    </row>
    <row r="439" spans="1:14" ht="16.5" customHeight="1" x14ac:dyDescent="0.2">
      <c r="A439" s="7">
        <v>434</v>
      </c>
      <c r="B439" s="8" t="str">
        <f>'bg (1)'!B440</f>
        <v>TUBA6</v>
      </c>
      <c r="C439" s="7" t="e">
        <f>IF(('bg (1)'!C440)&lt;1, "1", ('bg (1)'!C440))</f>
        <v>#VALUE!</v>
      </c>
      <c r="D439" s="7" t="e">
        <f>IF(('bg (1)'!D440)&lt;1, "1", ('bg (1)'!D440))</f>
        <v>#VALUE!</v>
      </c>
      <c r="E439" s="7" t="e">
        <f>IF(('bg (1)'!E440)&lt;1, "1", ('bg (1)'!E440))</f>
        <v>#VALUE!</v>
      </c>
      <c r="F439" s="7" t="e">
        <f>IF(('bg (1)'!F440)&lt;1, "1", ('bg (1)'!F440))</f>
        <v>#VALUE!</v>
      </c>
      <c r="G439" s="7" t="e">
        <f>IF(('bg (1)'!G440)&lt;1, "1", ('bg (1)'!G440))</f>
        <v>#VALUE!</v>
      </c>
      <c r="H439" s="7" t="e">
        <f>IF(('bg (1)'!H440)&lt;1, "1", ('bg (1)'!H440))</f>
        <v>#VALUE!</v>
      </c>
      <c r="I439" s="7" t="e">
        <f>IF(('bg (1)'!I440)&lt;1, "1", ('bg (1)'!I440))</f>
        <v>#VALUE!</v>
      </c>
      <c r="J439" s="7" t="e">
        <f>IF(('bg (1)'!J440)&lt;1, "1", ('bg (1)'!J440))</f>
        <v>#VALUE!</v>
      </c>
      <c r="K439" s="7" t="e">
        <f>IF(('bg (1)'!K440)&lt;1, "1", ('bg (1)'!K440))</f>
        <v>#VALUE!</v>
      </c>
      <c r="L439" s="7" t="e">
        <f>IF(('bg (1)'!L440)&lt;1, "1", ('bg (1)'!L440))</f>
        <v>#VALUE!</v>
      </c>
      <c r="M439" s="7" t="e">
        <f>IF(('bg (1)'!M440)&lt;1, "1", ('bg (1)'!M440))</f>
        <v>#VALUE!</v>
      </c>
      <c r="N439" s="7" t="e">
        <f>IF(('bg (1)'!N440)&lt;1, "1", ('bg (1)'!N440))</f>
        <v>#VALUE!</v>
      </c>
    </row>
    <row r="440" spans="1:14" ht="16.5" customHeight="1" x14ac:dyDescent="0.2">
      <c r="A440" s="7">
        <v>435</v>
      </c>
      <c r="B440" s="8" t="str">
        <f>'bg (1)'!B441</f>
        <v>TWF2</v>
      </c>
      <c r="C440" s="7" t="e">
        <f>IF(('bg (1)'!C441)&lt;1, "1", ('bg (1)'!C441))</f>
        <v>#VALUE!</v>
      </c>
      <c r="D440" s="7" t="e">
        <f>IF(('bg (1)'!D441)&lt;1, "1", ('bg (1)'!D441))</f>
        <v>#VALUE!</v>
      </c>
      <c r="E440" s="7" t="e">
        <f>IF(('bg (1)'!E441)&lt;1, "1", ('bg (1)'!E441))</f>
        <v>#VALUE!</v>
      </c>
      <c r="F440" s="7" t="e">
        <f>IF(('bg (1)'!F441)&lt;1, "1", ('bg (1)'!F441))</f>
        <v>#VALUE!</v>
      </c>
      <c r="G440" s="7" t="e">
        <f>IF(('bg (1)'!G441)&lt;1, "1", ('bg (1)'!G441))</f>
        <v>#VALUE!</v>
      </c>
      <c r="H440" s="7" t="e">
        <f>IF(('bg (1)'!H441)&lt;1, "1", ('bg (1)'!H441))</f>
        <v>#VALUE!</v>
      </c>
      <c r="I440" s="7" t="e">
        <f>IF(('bg (1)'!I441)&lt;1, "1", ('bg (1)'!I441))</f>
        <v>#VALUE!</v>
      </c>
      <c r="J440" s="7" t="e">
        <f>IF(('bg (1)'!J441)&lt;1, "1", ('bg (1)'!J441))</f>
        <v>#VALUE!</v>
      </c>
      <c r="K440" s="7" t="e">
        <f>IF(('bg (1)'!K441)&lt;1, "1", ('bg (1)'!K441))</f>
        <v>#VALUE!</v>
      </c>
      <c r="L440" s="7" t="e">
        <f>IF(('bg (1)'!L441)&lt;1, "1", ('bg (1)'!L441))</f>
        <v>#VALUE!</v>
      </c>
      <c r="M440" s="7" t="e">
        <f>IF(('bg (1)'!M441)&lt;1, "1", ('bg (1)'!M441))</f>
        <v>#VALUE!</v>
      </c>
      <c r="N440" s="7" t="e">
        <f>IF(('bg (1)'!N441)&lt;1, "1", ('bg (1)'!N441))</f>
        <v>#VALUE!</v>
      </c>
    </row>
    <row r="441" spans="1:14" ht="16.5" customHeight="1" x14ac:dyDescent="0.2">
      <c r="A441" s="7">
        <v>436</v>
      </c>
      <c r="B441" s="8" t="str">
        <f>'bg (1)'!B442</f>
        <v xml:space="preserve">TXNDC15 </v>
      </c>
      <c r="C441" s="7" t="e">
        <f>IF(('bg (1)'!C442)&lt;1, "1", ('bg (1)'!C442))</f>
        <v>#VALUE!</v>
      </c>
      <c r="D441" s="7" t="e">
        <f>IF(('bg (1)'!D442)&lt;1, "1", ('bg (1)'!D442))</f>
        <v>#VALUE!</v>
      </c>
      <c r="E441" s="7" t="e">
        <f>IF(('bg (1)'!E442)&lt;1, "1", ('bg (1)'!E442))</f>
        <v>#VALUE!</v>
      </c>
      <c r="F441" s="7" t="e">
        <f>IF(('bg (1)'!F442)&lt;1, "1", ('bg (1)'!F442))</f>
        <v>#VALUE!</v>
      </c>
      <c r="G441" s="7" t="e">
        <f>IF(('bg (1)'!G442)&lt;1, "1", ('bg (1)'!G442))</f>
        <v>#VALUE!</v>
      </c>
      <c r="H441" s="7" t="e">
        <f>IF(('bg (1)'!H442)&lt;1, "1", ('bg (1)'!H442))</f>
        <v>#VALUE!</v>
      </c>
      <c r="I441" s="7" t="e">
        <f>IF(('bg (1)'!I442)&lt;1, "1", ('bg (1)'!I442))</f>
        <v>#VALUE!</v>
      </c>
      <c r="J441" s="7" t="e">
        <f>IF(('bg (1)'!J442)&lt;1, "1", ('bg (1)'!J442))</f>
        <v>#VALUE!</v>
      </c>
      <c r="K441" s="7" t="e">
        <f>IF(('bg (1)'!K442)&lt;1, "1", ('bg (1)'!K442))</f>
        <v>#VALUE!</v>
      </c>
      <c r="L441" s="7" t="e">
        <f>IF(('bg (1)'!L442)&lt;1, "1", ('bg (1)'!L442))</f>
        <v>#VALUE!</v>
      </c>
      <c r="M441" s="7" t="e">
        <f>IF(('bg (1)'!M442)&lt;1, "1", ('bg (1)'!M442))</f>
        <v>#VALUE!</v>
      </c>
      <c r="N441" s="7" t="e">
        <f>IF(('bg (1)'!N442)&lt;1, "1", ('bg (1)'!N442))</f>
        <v>#VALUE!</v>
      </c>
    </row>
    <row r="442" spans="1:14" ht="16.5" customHeight="1" x14ac:dyDescent="0.2">
      <c r="A442" s="7">
        <v>437</v>
      </c>
      <c r="B442" s="8" t="str">
        <f>'bg (1)'!B443</f>
        <v>TXNDC4</v>
      </c>
      <c r="C442" s="7" t="e">
        <f>IF(('bg (1)'!C443)&lt;1, "1", ('bg (1)'!C443))</f>
        <v>#VALUE!</v>
      </c>
      <c r="D442" s="7" t="e">
        <f>IF(('bg (1)'!D443)&lt;1, "1", ('bg (1)'!D443))</f>
        <v>#VALUE!</v>
      </c>
      <c r="E442" s="7" t="e">
        <f>IF(('bg (1)'!E443)&lt;1, "1", ('bg (1)'!E443))</f>
        <v>#VALUE!</v>
      </c>
      <c r="F442" s="7" t="e">
        <f>IF(('bg (1)'!F443)&lt;1, "1", ('bg (1)'!F443))</f>
        <v>#VALUE!</v>
      </c>
      <c r="G442" s="7" t="e">
        <f>IF(('bg (1)'!G443)&lt;1, "1", ('bg (1)'!G443))</f>
        <v>#VALUE!</v>
      </c>
      <c r="H442" s="7" t="e">
        <f>IF(('bg (1)'!H443)&lt;1, "1", ('bg (1)'!H443))</f>
        <v>#VALUE!</v>
      </c>
      <c r="I442" s="7" t="e">
        <f>IF(('bg (1)'!I443)&lt;1, "1", ('bg (1)'!I443))</f>
        <v>#VALUE!</v>
      </c>
      <c r="J442" s="7" t="e">
        <f>IF(('bg (1)'!J443)&lt;1, "1", ('bg (1)'!J443))</f>
        <v>#VALUE!</v>
      </c>
      <c r="K442" s="7" t="e">
        <f>IF(('bg (1)'!K443)&lt;1, "1", ('bg (1)'!K443))</f>
        <v>#VALUE!</v>
      </c>
      <c r="L442" s="7" t="e">
        <f>IF(('bg (1)'!L443)&lt;1, "1", ('bg (1)'!L443))</f>
        <v>#VALUE!</v>
      </c>
      <c r="M442" s="7" t="e">
        <f>IF(('bg (1)'!M443)&lt;1, "1", ('bg (1)'!M443))</f>
        <v>#VALUE!</v>
      </c>
      <c r="N442" s="7" t="e">
        <f>IF(('bg (1)'!N443)&lt;1, "1", ('bg (1)'!N443))</f>
        <v>#VALUE!</v>
      </c>
    </row>
    <row r="443" spans="1:14" ht="16.5" customHeight="1" x14ac:dyDescent="0.2">
      <c r="A443" s="7">
        <v>438</v>
      </c>
      <c r="B443" s="8" t="str">
        <f>'bg (1)'!B444</f>
        <v>TXNDC5</v>
      </c>
      <c r="C443" s="7" t="e">
        <f>IF(('bg (1)'!C444)&lt;1, "1", ('bg (1)'!C444))</f>
        <v>#VALUE!</v>
      </c>
      <c r="D443" s="7" t="e">
        <f>IF(('bg (1)'!D444)&lt;1, "1", ('bg (1)'!D444))</f>
        <v>#VALUE!</v>
      </c>
      <c r="E443" s="7" t="e">
        <f>IF(('bg (1)'!E444)&lt;1, "1", ('bg (1)'!E444))</f>
        <v>#VALUE!</v>
      </c>
      <c r="F443" s="7" t="e">
        <f>IF(('bg (1)'!F444)&lt;1, "1", ('bg (1)'!F444))</f>
        <v>#VALUE!</v>
      </c>
      <c r="G443" s="7" t="e">
        <f>IF(('bg (1)'!G444)&lt;1, "1", ('bg (1)'!G444))</f>
        <v>#VALUE!</v>
      </c>
      <c r="H443" s="7" t="e">
        <f>IF(('bg (1)'!H444)&lt;1, "1", ('bg (1)'!H444))</f>
        <v>#VALUE!</v>
      </c>
      <c r="I443" s="7" t="e">
        <f>IF(('bg (1)'!I444)&lt;1, "1", ('bg (1)'!I444))</f>
        <v>#VALUE!</v>
      </c>
      <c r="J443" s="7" t="e">
        <f>IF(('bg (1)'!J444)&lt;1, "1", ('bg (1)'!J444))</f>
        <v>#VALUE!</v>
      </c>
      <c r="K443" s="7" t="e">
        <f>IF(('bg (1)'!K444)&lt;1, "1", ('bg (1)'!K444))</f>
        <v>#VALUE!</v>
      </c>
      <c r="L443" s="7" t="e">
        <f>IF(('bg (1)'!L444)&lt;1, "1", ('bg (1)'!L444))</f>
        <v>#VALUE!</v>
      </c>
      <c r="M443" s="7" t="e">
        <f>IF(('bg (1)'!M444)&lt;1, "1", ('bg (1)'!M444))</f>
        <v>#VALUE!</v>
      </c>
      <c r="N443" s="7" t="e">
        <f>IF(('bg (1)'!N444)&lt;1, "1", ('bg (1)'!N444))</f>
        <v>#VALUE!</v>
      </c>
    </row>
    <row r="444" spans="1:14" ht="16.5" customHeight="1" x14ac:dyDescent="0.2">
      <c r="A444" s="7">
        <v>439</v>
      </c>
      <c r="B444" s="8" t="str">
        <f>'bg (1)'!B445</f>
        <v xml:space="preserve">TXNRD2 </v>
      </c>
      <c r="C444" s="7" t="e">
        <f>IF(('bg (1)'!C445)&lt;1, "1", ('bg (1)'!C445))</f>
        <v>#VALUE!</v>
      </c>
      <c r="D444" s="7" t="e">
        <f>IF(('bg (1)'!D445)&lt;1, "1", ('bg (1)'!D445))</f>
        <v>#VALUE!</v>
      </c>
      <c r="E444" s="7" t="e">
        <f>IF(('bg (1)'!E445)&lt;1, "1", ('bg (1)'!E445))</f>
        <v>#VALUE!</v>
      </c>
      <c r="F444" s="7" t="e">
        <f>IF(('bg (1)'!F445)&lt;1, "1", ('bg (1)'!F445))</f>
        <v>#VALUE!</v>
      </c>
      <c r="G444" s="7" t="e">
        <f>IF(('bg (1)'!G445)&lt;1, "1", ('bg (1)'!G445))</f>
        <v>#VALUE!</v>
      </c>
      <c r="H444" s="7" t="e">
        <f>IF(('bg (1)'!H445)&lt;1, "1", ('bg (1)'!H445))</f>
        <v>#VALUE!</v>
      </c>
      <c r="I444" s="7" t="e">
        <f>IF(('bg (1)'!I445)&lt;1, "1", ('bg (1)'!I445))</f>
        <v>#VALUE!</v>
      </c>
      <c r="J444" s="7" t="e">
        <f>IF(('bg (1)'!J445)&lt;1, "1", ('bg (1)'!J445))</f>
        <v>#VALUE!</v>
      </c>
      <c r="K444" s="7" t="e">
        <f>IF(('bg (1)'!K445)&lt;1, "1", ('bg (1)'!K445))</f>
        <v>#VALUE!</v>
      </c>
      <c r="L444" s="7" t="e">
        <f>IF(('bg (1)'!L445)&lt;1, "1", ('bg (1)'!L445))</f>
        <v>#VALUE!</v>
      </c>
      <c r="M444" s="7" t="e">
        <f>IF(('bg (1)'!M445)&lt;1, "1", ('bg (1)'!M445))</f>
        <v>#VALUE!</v>
      </c>
      <c r="N444" s="7" t="e">
        <f>IF(('bg (1)'!N445)&lt;1, "1", ('bg (1)'!N445))</f>
        <v>#VALUE!</v>
      </c>
    </row>
    <row r="445" spans="1:14" ht="16.5" customHeight="1" x14ac:dyDescent="0.2">
      <c r="A445" s="7">
        <v>440</v>
      </c>
      <c r="B445" s="8" t="str">
        <f>'bg (1)'!B446</f>
        <v>UBA1</v>
      </c>
      <c r="C445" s="7" t="e">
        <f>IF(('bg (1)'!C446)&lt;1, "1", ('bg (1)'!C446))</f>
        <v>#VALUE!</v>
      </c>
      <c r="D445" s="7" t="e">
        <f>IF(('bg (1)'!D446)&lt;1, "1", ('bg (1)'!D446))</f>
        <v>#VALUE!</v>
      </c>
      <c r="E445" s="7" t="e">
        <f>IF(('bg (1)'!E446)&lt;1, "1", ('bg (1)'!E446))</f>
        <v>#VALUE!</v>
      </c>
      <c r="F445" s="7" t="e">
        <f>IF(('bg (1)'!F446)&lt;1, "1", ('bg (1)'!F446))</f>
        <v>#VALUE!</v>
      </c>
      <c r="G445" s="7" t="e">
        <f>IF(('bg (1)'!G446)&lt;1, "1", ('bg (1)'!G446))</f>
        <v>#VALUE!</v>
      </c>
      <c r="H445" s="7" t="e">
        <f>IF(('bg (1)'!H446)&lt;1, "1", ('bg (1)'!H446))</f>
        <v>#VALUE!</v>
      </c>
      <c r="I445" s="7" t="e">
        <f>IF(('bg (1)'!I446)&lt;1, "1", ('bg (1)'!I446))</f>
        <v>#VALUE!</v>
      </c>
      <c r="J445" s="7" t="e">
        <f>IF(('bg (1)'!J446)&lt;1, "1", ('bg (1)'!J446))</f>
        <v>#VALUE!</v>
      </c>
      <c r="K445" s="7" t="e">
        <f>IF(('bg (1)'!K446)&lt;1, "1", ('bg (1)'!K446))</f>
        <v>#VALUE!</v>
      </c>
      <c r="L445" s="7" t="e">
        <f>IF(('bg (1)'!L446)&lt;1, "1", ('bg (1)'!L446))</f>
        <v>#VALUE!</v>
      </c>
      <c r="M445" s="7" t="e">
        <f>IF(('bg (1)'!M446)&lt;1, "1", ('bg (1)'!M446))</f>
        <v>#VALUE!</v>
      </c>
      <c r="N445" s="7" t="e">
        <f>IF(('bg (1)'!N446)&lt;1, "1", ('bg (1)'!N446))</f>
        <v>#VALUE!</v>
      </c>
    </row>
    <row r="446" spans="1:14" ht="16.5" customHeight="1" x14ac:dyDescent="0.2">
      <c r="A446" s="7">
        <v>441</v>
      </c>
      <c r="B446" s="8" t="str">
        <f>'bg (1)'!B447</f>
        <v xml:space="preserve">UBE2D3 </v>
      </c>
      <c r="C446" s="7" t="e">
        <f>IF(('bg (1)'!C447)&lt;1, "1", ('bg (1)'!C447))</f>
        <v>#VALUE!</v>
      </c>
      <c r="D446" s="7" t="e">
        <f>IF(('bg (1)'!D447)&lt;1, "1", ('bg (1)'!D447))</f>
        <v>#VALUE!</v>
      </c>
      <c r="E446" s="7" t="e">
        <f>IF(('bg (1)'!E447)&lt;1, "1", ('bg (1)'!E447))</f>
        <v>#VALUE!</v>
      </c>
      <c r="F446" s="7" t="e">
        <f>IF(('bg (1)'!F447)&lt;1, "1", ('bg (1)'!F447))</f>
        <v>#VALUE!</v>
      </c>
      <c r="G446" s="7" t="e">
        <f>IF(('bg (1)'!G447)&lt;1, "1", ('bg (1)'!G447))</f>
        <v>#VALUE!</v>
      </c>
      <c r="H446" s="7" t="e">
        <f>IF(('bg (1)'!H447)&lt;1, "1", ('bg (1)'!H447))</f>
        <v>#VALUE!</v>
      </c>
      <c r="I446" s="7" t="e">
        <f>IF(('bg (1)'!I447)&lt;1, "1", ('bg (1)'!I447))</f>
        <v>#VALUE!</v>
      </c>
      <c r="J446" s="7" t="e">
        <f>IF(('bg (1)'!J447)&lt;1, "1", ('bg (1)'!J447))</f>
        <v>#VALUE!</v>
      </c>
      <c r="K446" s="7" t="e">
        <f>IF(('bg (1)'!K447)&lt;1, "1", ('bg (1)'!K447))</f>
        <v>#VALUE!</v>
      </c>
      <c r="L446" s="7" t="e">
        <f>IF(('bg (1)'!L447)&lt;1, "1", ('bg (1)'!L447))</f>
        <v>#VALUE!</v>
      </c>
      <c r="M446" s="7" t="e">
        <f>IF(('bg (1)'!M447)&lt;1, "1", ('bg (1)'!M447))</f>
        <v>#VALUE!</v>
      </c>
      <c r="N446" s="7" t="e">
        <f>IF(('bg (1)'!N447)&lt;1, "1", ('bg (1)'!N447))</f>
        <v>#VALUE!</v>
      </c>
    </row>
    <row r="447" spans="1:14" ht="16.5" customHeight="1" x14ac:dyDescent="0.2">
      <c r="A447" s="7">
        <v>442</v>
      </c>
      <c r="B447" s="8" t="str">
        <f>'bg (1)'!B448</f>
        <v xml:space="preserve">Ube2L3 </v>
      </c>
      <c r="C447" s="7" t="e">
        <f>IF(('bg (1)'!C448)&lt;1, "1", ('bg (1)'!C448))</f>
        <v>#VALUE!</v>
      </c>
      <c r="D447" s="7" t="e">
        <f>IF(('bg (1)'!D448)&lt;1, "1", ('bg (1)'!D448))</f>
        <v>#VALUE!</v>
      </c>
      <c r="E447" s="7" t="e">
        <f>IF(('bg (1)'!E448)&lt;1, "1", ('bg (1)'!E448))</f>
        <v>#VALUE!</v>
      </c>
      <c r="F447" s="7" t="e">
        <f>IF(('bg (1)'!F448)&lt;1, "1", ('bg (1)'!F448))</f>
        <v>#VALUE!</v>
      </c>
      <c r="G447" s="7" t="e">
        <f>IF(('bg (1)'!G448)&lt;1, "1", ('bg (1)'!G448))</f>
        <v>#VALUE!</v>
      </c>
      <c r="H447" s="7" t="e">
        <f>IF(('bg (1)'!H448)&lt;1, "1", ('bg (1)'!H448))</f>
        <v>#VALUE!</v>
      </c>
      <c r="I447" s="7" t="e">
        <f>IF(('bg (1)'!I448)&lt;1, "1", ('bg (1)'!I448))</f>
        <v>#VALUE!</v>
      </c>
      <c r="J447" s="7" t="e">
        <f>IF(('bg (1)'!J448)&lt;1, "1", ('bg (1)'!J448))</f>
        <v>#VALUE!</v>
      </c>
      <c r="K447" s="7" t="e">
        <f>IF(('bg (1)'!K448)&lt;1, "1", ('bg (1)'!K448))</f>
        <v>#VALUE!</v>
      </c>
      <c r="L447" s="7" t="e">
        <f>IF(('bg (1)'!L448)&lt;1, "1", ('bg (1)'!L448))</f>
        <v>#VALUE!</v>
      </c>
      <c r="M447" s="7" t="e">
        <f>IF(('bg (1)'!M448)&lt;1, "1", ('bg (1)'!M448))</f>
        <v>#VALUE!</v>
      </c>
      <c r="N447" s="7" t="e">
        <f>IF(('bg (1)'!N448)&lt;1, "1", ('bg (1)'!N448))</f>
        <v>#VALUE!</v>
      </c>
    </row>
    <row r="448" spans="1:14" ht="16.5" customHeight="1" x14ac:dyDescent="0.2">
      <c r="A448" s="7">
        <v>443</v>
      </c>
      <c r="B448" s="8" t="str">
        <f>'bg (1)'!B449</f>
        <v>UBE2N/Ubc13</v>
      </c>
      <c r="C448" s="7" t="e">
        <f>IF(('bg (1)'!C449)&lt;1, "1", ('bg (1)'!C449))</f>
        <v>#VALUE!</v>
      </c>
      <c r="D448" s="7" t="e">
        <f>IF(('bg (1)'!D449)&lt;1, "1", ('bg (1)'!D449))</f>
        <v>#VALUE!</v>
      </c>
      <c r="E448" s="7" t="e">
        <f>IF(('bg (1)'!E449)&lt;1, "1", ('bg (1)'!E449))</f>
        <v>#VALUE!</v>
      </c>
      <c r="F448" s="7" t="e">
        <f>IF(('bg (1)'!F449)&lt;1, "1", ('bg (1)'!F449))</f>
        <v>#VALUE!</v>
      </c>
      <c r="G448" s="7" t="e">
        <f>IF(('bg (1)'!G449)&lt;1, "1", ('bg (1)'!G449))</f>
        <v>#VALUE!</v>
      </c>
      <c r="H448" s="7" t="e">
        <f>IF(('bg (1)'!H449)&lt;1, "1", ('bg (1)'!H449))</f>
        <v>#VALUE!</v>
      </c>
      <c r="I448" s="7" t="e">
        <f>IF(('bg (1)'!I449)&lt;1, "1", ('bg (1)'!I449))</f>
        <v>#VALUE!</v>
      </c>
      <c r="J448" s="7" t="e">
        <f>IF(('bg (1)'!J449)&lt;1, "1", ('bg (1)'!J449))</f>
        <v>#VALUE!</v>
      </c>
      <c r="K448" s="7" t="e">
        <f>IF(('bg (1)'!K449)&lt;1, "1", ('bg (1)'!K449))</f>
        <v>#VALUE!</v>
      </c>
      <c r="L448" s="7" t="e">
        <f>IF(('bg (1)'!L449)&lt;1, "1", ('bg (1)'!L449))</f>
        <v>#VALUE!</v>
      </c>
      <c r="M448" s="7" t="e">
        <f>IF(('bg (1)'!M449)&lt;1, "1", ('bg (1)'!M449))</f>
        <v>#VALUE!</v>
      </c>
      <c r="N448" s="7" t="e">
        <f>IF(('bg (1)'!N449)&lt;1, "1", ('bg (1)'!N449))</f>
        <v>#VALUE!</v>
      </c>
    </row>
    <row r="449" spans="1:14" ht="16.5" customHeight="1" x14ac:dyDescent="0.2">
      <c r="A449" s="7">
        <v>444</v>
      </c>
      <c r="B449" s="8" t="str">
        <f>'bg (1)'!B450</f>
        <v>UCH-L1</v>
      </c>
      <c r="C449" s="7" t="e">
        <f>IF(('bg (1)'!C450)&lt;1, "1", ('bg (1)'!C450))</f>
        <v>#VALUE!</v>
      </c>
      <c r="D449" s="7" t="e">
        <f>IF(('bg (1)'!D450)&lt;1, "1", ('bg (1)'!D450))</f>
        <v>#VALUE!</v>
      </c>
      <c r="E449" s="7" t="e">
        <f>IF(('bg (1)'!E450)&lt;1, "1", ('bg (1)'!E450))</f>
        <v>#VALUE!</v>
      </c>
      <c r="F449" s="7" t="e">
        <f>IF(('bg (1)'!F450)&lt;1, "1", ('bg (1)'!F450))</f>
        <v>#VALUE!</v>
      </c>
      <c r="G449" s="7" t="e">
        <f>IF(('bg (1)'!G450)&lt;1, "1", ('bg (1)'!G450))</f>
        <v>#VALUE!</v>
      </c>
      <c r="H449" s="7" t="e">
        <f>IF(('bg (1)'!H450)&lt;1, "1", ('bg (1)'!H450))</f>
        <v>#VALUE!</v>
      </c>
      <c r="I449" s="7" t="e">
        <f>IF(('bg (1)'!I450)&lt;1, "1", ('bg (1)'!I450))</f>
        <v>#VALUE!</v>
      </c>
      <c r="J449" s="7" t="e">
        <f>IF(('bg (1)'!J450)&lt;1, "1", ('bg (1)'!J450))</f>
        <v>#VALUE!</v>
      </c>
      <c r="K449" s="7" t="e">
        <f>IF(('bg (1)'!K450)&lt;1, "1", ('bg (1)'!K450))</f>
        <v>#VALUE!</v>
      </c>
      <c r="L449" s="7" t="e">
        <f>IF(('bg (1)'!L450)&lt;1, "1", ('bg (1)'!L450))</f>
        <v>#VALUE!</v>
      </c>
      <c r="M449" s="7" t="e">
        <f>IF(('bg (1)'!M450)&lt;1, "1", ('bg (1)'!M450))</f>
        <v>#VALUE!</v>
      </c>
      <c r="N449" s="7" t="e">
        <f>IF(('bg (1)'!N450)&lt;1, "1", ('bg (1)'!N450))</f>
        <v>#VALUE!</v>
      </c>
    </row>
    <row r="450" spans="1:14" ht="16.5" customHeight="1" x14ac:dyDescent="0.2">
      <c r="A450" s="7">
        <v>445</v>
      </c>
      <c r="B450" s="8" t="str">
        <f>'bg (1)'!B451</f>
        <v>UFM 1</v>
      </c>
      <c r="C450" s="7" t="e">
        <f>IF(('bg (1)'!C451)&lt;1, "1", ('bg (1)'!C451))</f>
        <v>#VALUE!</v>
      </c>
      <c r="D450" s="7" t="e">
        <f>IF(('bg (1)'!D451)&lt;1, "1", ('bg (1)'!D451))</f>
        <v>#VALUE!</v>
      </c>
      <c r="E450" s="7" t="e">
        <f>IF(('bg (1)'!E451)&lt;1, "1", ('bg (1)'!E451))</f>
        <v>#VALUE!</v>
      </c>
      <c r="F450" s="7" t="e">
        <f>IF(('bg (1)'!F451)&lt;1, "1", ('bg (1)'!F451))</f>
        <v>#VALUE!</v>
      </c>
      <c r="G450" s="7" t="e">
        <f>IF(('bg (1)'!G451)&lt;1, "1", ('bg (1)'!G451))</f>
        <v>#VALUE!</v>
      </c>
      <c r="H450" s="7" t="e">
        <f>IF(('bg (1)'!H451)&lt;1, "1", ('bg (1)'!H451))</f>
        <v>#VALUE!</v>
      </c>
      <c r="I450" s="7" t="e">
        <f>IF(('bg (1)'!I451)&lt;1, "1", ('bg (1)'!I451))</f>
        <v>#VALUE!</v>
      </c>
      <c r="J450" s="7" t="e">
        <f>IF(('bg (1)'!J451)&lt;1, "1", ('bg (1)'!J451))</f>
        <v>#VALUE!</v>
      </c>
      <c r="K450" s="7" t="e">
        <f>IF(('bg (1)'!K451)&lt;1, "1", ('bg (1)'!K451))</f>
        <v>#VALUE!</v>
      </c>
      <c r="L450" s="7" t="e">
        <f>IF(('bg (1)'!L451)&lt;1, "1", ('bg (1)'!L451))</f>
        <v>#VALUE!</v>
      </c>
      <c r="M450" s="7" t="e">
        <f>IF(('bg (1)'!M451)&lt;1, "1", ('bg (1)'!M451))</f>
        <v>#VALUE!</v>
      </c>
      <c r="N450" s="7" t="e">
        <f>IF(('bg (1)'!N451)&lt;1, "1", ('bg (1)'!N451))</f>
        <v>#VALUE!</v>
      </c>
    </row>
    <row r="451" spans="1:14" ht="16.5" customHeight="1" x14ac:dyDescent="0.2">
      <c r="A451" s="7">
        <v>446</v>
      </c>
      <c r="B451" s="8" t="str">
        <f>'bg (1)'!B452</f>
        <v xml:space="preserve">UGGT </v>
      </c>
      <c r="C451" s="7" t="e">
        <f>IF(('bg (1)'!C452)&lt;1, "1", ('bg (1)'!C452))</f>
        <v>#VALUE!</v>
      </c>
      <c r="D451" s="7" t="e">
        <f>IF(('bg (1)'!D452)&lt;1, "1", ('bg (1)'!D452))</f>
        <v>#VALUE!</v>
      </c>
      <c r="E451" s="7" t="e">
        <f>IF(('bg (1)'!E452)&lt;1, "1", ('bg (1)'!E452))</f>
        <v>#VALUE!</v>
      </c>
      <c r="F451" s="7" t="e">
        <f>IF(('bg (1)'!F452)&lt;1, "1", ('bg (1)'!F452))</f>
        <v>#VALUE!</v>
      </c>
      <c r="G451" s="7" t="e">
        <f>IF(('bg (1)'!G452)&lt;1, "1", ('bg (1)'!G452))</f>
        <v>#VALUE!</v>
      </c>
      <c r="H451" s="7" t="e">
        <f>IF(('bg (1)'!H452)&lt;1, "1", ('bg (1)'!H452))</f>
        <v>#VALUE!</v>
      </c>
      <c r="I451" s="7" t="e">
        <f>IF(('bg (1)'!I452)&lt;1, "1", ('bg (1)'!I452))</f>
        <v>#VALUE!</v>
      </c>
      <c r="J451" s="7" t="e">
        <f>IF(('bg (1)'!J452)&lt;1, "1", ('bg (1)'!J452))</f>
        <v>#VALUE!</v>
      </c>
      <c r="K451" s="7" t="e">
        <f>IF(('bg (1)'!K452)&lt;1, "1", ('bg (1)'!K452))</f>
        <v>#VALUE!</v>
      </c>
      <c r="L451" s="7" t="e">
        <f>IF(('bg (1)'!L452)&lt;1, "1", ('bg (1)'!L452))</f>
        <v>#VALUE!</v>
      </c>
      <c r="M451" s="7" t="e">
        <f>IF(('bg (1)'!M452)&lt;1, "1", ('bg (1)'!M452))</f>
        <v>#VALUE!</v>
      </c>
      <c r="N451" s="7" t="e">
        <f>IF(('bg (1)'!N452)&lt;1, "1", ('bg (1)'!N452))</f>
        <v>#VALUE!</v>
      </c>
    </row>
    <row r="452" spans="1:14" ht="16.5" customHeight="1" x14ac:dyDescent="0.2">
      <c r="A452" s="7">
        <v>447</v>
      </c>
      <c r="B452" s="8" t="str">
        <f>'bg (1)'!B453</f>
        <v xml:space="preserve">UMP/CMP </v>
      </c>
      <c r="C452" s="7" t="e">
        <f>IF(('bg (1)'!C453)&lt;1, "1", ('bg (1)'!C453))</f>
        <v>#VALUE!</v>
      </c>
      <c r="D452" s="7" t="e">
        <f>IF(('bg (1)'!D453)&lt;1, "1", ('bg (1)'!D453))</f>
        <v>#VALUE!</v>
      </c>
      <c r="E452" s="7" t="e">
        <f>IF(('bg (1)'!E453)&lt;1, "1", ('bg (1)'!E453))</f>
        <v>#VALUE!</v>
      </c>
      <c r="F452" s="7" t="e">
        <f>IF(('bg (1)'!F453)&lt;1, "1", ('bg (1)'!F453))</f>
        <v>#VALUE!</v>
      </c>
      <c r="G452" s="7" t="e">
        <f>IF(('bg (1)'!G453)&lt;1, "1", ('bg (1)'!G453))</f>
        <v>#VALUE!</v>
      </c>
      <c r="H452" s="7" t="e">
        <f>IF(('bg (1)'!H453)&lt;1, "1", ('bg (1)'!H453))</f>
        <v>#VALUE!</v>
      </c>
      <c r="I452" s="7" t="e">
        <f>IF(('bg (1)'!I453)&lt;1, "1", ('bg (1)'!I453))</f>
        <v>#VALUE!</v>
      </c>
      <c r="J452" s="7" t="e">
        <f>IF(('bg (1)'!J453)&lt;1, "1", ('bg (1)'!J453))</f>
        <v>#VALUE!</v>
      </c>
      <c r="K452" s="7" t="e">
        <f>IF(('bg (1)'!K453)&lt;1, "1", ('bg (1)'!K453))</f>
        <v>#VALUE!</v>
      </c>
      <c r="L452" s="7" t="e">
        <f>IF(('bg (1)'!L453)&lt;1, "1", ('bg (1)'!L453))</f>
        <v>#VALUE!</v>
      </c>
      <c r="M452" s="7" t="e">
        <f>IF(('bg (1)'!M453)&lt;1, "1", ('bg (1)'!M453))</f>
        <v>#VALUE!</v>
      </c>
      <c r="N452" s="7" t="e">
        <f>IF(('bg (1)'!N453)&lt;1, "1", ('bg (1)'!N453))</f>
        <v>#VALUE!</v>
      </c>
    </row>
    <row r="453" spans="1:14" ht="16.5" customHeight="1" x14ac:dyDescent="0.2">
      <c r="A453" s="7">
        <v>448</v>
      </c>
      <c r="B453" s="8" t="str">
        <f>'bg (1)'!B454</f>
        <v>UNC13 Homolog D</v>
      </c>
      <c r="C453" s="7" t="e">
        <f>IF(('bg (1)'!C454)&lt;1, "1", ('bg (1)'!C454))</f>
        <v>#VALUE!</v>
      </c>
      <c r="D453" s="7" t="e">
        <f>IF(('bg (1)'!D454)&lt;1, "1", ('bg (1)'!D454))</f>
        <v>#VALUE!</v>
      </c>
      <c r="E453" s="7" t="e">
        <f>IF(('bg (1)'!E454)&lt;1, "1", ('bg (1)'!E454))</f>
        <v>#VALUE!</v>
      </c>
      <c r="F453" s="7" t="e">
        <f>IF(('bg (1)'!F454)&lt;1, "1", ('bg (1)'!F454))</f>
        <v>#VALUE!</v>
      </c>
      <c r="G453" s="7" t="e">
        <f>IF(('bg (1)'!G454)&lt;1, "1", ('bg (1)'!G454))</f>
        <v>#VALUE!</v>
      </c>
      <c r="H453" s="7" t="e">
        <f>IF(('bg (1)'!H454)&lt;1, "1", ('bg (1)'!H454))</f>
        <v>#VALUE!</v>
      </c>
      <c r="I453" s="7" t="e">
        <f>IF(('bg (1)'!I454)&lt;1, "1", ('bg (1)'!I454))</f>
        <v>#VALUE!</v>
      </c>
      <c r="J453" s="7" t="e">
        <f>IF(('bg (1)'!J454)&lt;1, "1", ('bg (1)'!J454))</f>
        <v>#VALUE!</v>
      </c>
      <c r="K453" s="7" t="e">
        <f>IF(('bg (1)'!K454)&lt;1, "1", ('bg (1)'!K454))</f>
        <v>#VALUE!</v>
      </c>
      <c r="L453" s="7" t="e">
        <f>IF(('bg (1)'!L454)&lt;1, "1", ('bg (1)'!L454))</f>
        <v>#VALUE!</v>
      </c>
      <c r="M453" s="7" t="e">
        <f>IF(('bg (1)'!M454)&lt;1, "1", ('bg (1)'!M454))</f>
        <v>#VALUE!</v>
      </c>
      <c r="N453" s="7" t="e">
        <f>IF(('bg (1)'!N454)&lt;1, "1", ('bg (1)'!N454))</f>
        <v>#VALUE!</v>
      </c>
    </row>
    <row r="454" spans="1:14" ht="16.5" customHeight="1" x14ac:dyDescent="0.2">
      <c r="A454" s="7">
        <v>449</v>
      </c>
      <c r="B454" s="8" t="str">
        <f>'bg (1)'!B455</f>
        <v>UNC45A</v>
      </c>
      <c r="C454" s="7" t="e">
        <f>IF(('bg (1)'!C455)&lt;1, "1", ('bg (1)'!C455))</f>
        <v>#VALUE!</v>
      </c>
      <c r="D454" s="7" t="e">
        <f>IF(('bg (1)'!D455)&lt;1, "1", ('bg (1)'!D455))</f>
        <v>#VALUE!</v>
      </c>
      <c r="E454" s="7" t="e">
        <f>IF(('bg (1)'!E455)&lt;1, "1", ('bg (1)'!E455))</f>
        <v>#VALUE!</v>
      </c>
      <c r="F454" s="7" t="e">
        <f>IF(('bg (1)'!F455)&lt;1, "1", ('bg (1)'!F455))</f>
        <v>#VALUE!</v>
      </c>
      <c r="G454" s="7" t="e">
        <f>IF(('bg (1)'!G455)&lt;1, "1", ('bg (1)'!G455))</f>
        <v>#VALUE!</v>
      </c>
      <c r="H454" s="7" t="e">
        <f>IF(('bg (1)'!H455)&lt;1, "1", ('bg (1)'!H455))</f>
        <v>#VALUE!</v>
      </c>
      <c r="I454" s="7" t="e">
        <f>IF(('bg (1)'!I455)&lt;1, "1", ('bg (1)'!I455))</f>
        <v>#VALUE!</v>
      </c>
      <c r="J454" s="7" t="e">
        <f>IF(('bg (1)'!J455)&lt;1, "1", ('bg (1)'!J455))</f>
        <v>#VALUE!</v>
      </c>
      <c r="K454" s="7" t="e">
        <f>IF(('bg (1)'!K455)&lt;1, "1", ('bg (1)'!K455))</f>
        <v>#VALUE!</v>
      </c>
      <c r="L454" s="7" t="e">
        <f>IF(('bg (1)'!L455)&lt;1, "1", ('bg (1)'!L455))</f>
        <v>#VALUE!</v>
      </c>
      <c r="M454" s="7" t="e">
        <f>IF(('bg (1)'!M455)&lt;1, "1", ('bg (1)'!M455))</f>
        <v>#VALUE!</v>
      </c>
      <c r="N454" s="7" t="e">
        <f>IF(('bg (1)'!N455)&lt;1, "1", ('bg (1)'!N455))</f>
        <v>#VALUE!</v>
      </c>
    </row>
    <row r="455" spans="1:14" ht="16.5" customHeight="1" x14ac:dyDescent="0.2">
      <c r="A455" s="7">
        <v>450</v>
      </c>
      <c r="B455" s="8" t="str">
        <f>'bg (1)'!B456</f>
        <v>UNC5H4</v>
      </c>
      <c r="C455" s="7" t="e">
        <f>IF(('bg (1)'!C456)&lt;1, "1", ('bg (1)'!C456))</f>
        <v>#VALUE!</v>
      </c>
      <c r="D455" s="7" t="e">
        <f>IF(('bg (1)'!D456)&lt;1, "1", ('bg (1)'!D456))</f>
        <v>#VALUE!</v>
      </c>
      <c r="E455" s="7" t="e">
        <f>IF(('bg (1)'!E456)&lt;1, "1", ('bg (1)'!E456))</f>
        <v>#VALUE!</v>
      </c>
      <c r="F455" s="7" t="e">
        <f>IF(('bg (1)'!F456)&lt;1, "1", ('bg (1)'!F456))</f>
        <v>#VALUE!</v>
      </c>
      <c r="G455" s="7" t="e">
        <f>IF(('bg (1)'!G456)&lt;1, "1", ('bg (1)'!G456))</f>
        <v>#VALUE!</v>
      </c>
      <c r="H455" s="7" t="e">
        <f>IF(('bg (1)'!H456)&lt;1, "1", ('bg (1)'!H456))</f>
        <v>#VALUE!</v>
      </c>
      <c r="I455" s="7" t="e">
        <f>IF(('bg (1)'!I456)&lt;1, "1", ('bg (1)'!I456))</f>
        <v>#VALUE!</v>
      </c>
      <c r="J455" s="7" t="e">
        <f>IF(('bg (1)'!J456)&lt;1, "1", ('bg (1)'!J456))</f>
        <v>#VALUE!</v>
      </c>
      <c r="K455" s="7" t="e">
        <f>IF(('bg (1)'!K456)&lt;1, "1", ('bg (1)'!K456))</f>
        <v>#VALUE!</v>
      </c>
      <c r="L455" s="7" t="e">
        <f>IF(('bg (1)'!L456)&lt;1, "1", ('bg (1)'!L456))</f>
        <v>#VALUE!</v>
      </c>
      <c r="M455" s="7" t="e">
        <f>IF(('bg (1)'!M456)&lt;1, "1", ('bg (1)'!M456))</f>
        <v>#VALUE!</v>
      </c>
      <c r="N455" s="7" t="e">
        <f>IF(('bg (1)'!N456)&lt;1, "1", ('bg (1)'!N456))</f>
        <v>#VALUE!</v>
      </c>
    </row>
    <row r="456" spans="1:14" ht="16.5" customHeight="1" x14ac:dyDescent="0.2">
      <c r="A456" s="7">
        <v>451</v>
      </c>
      <c r="B456" s="8" t="str">
        <f>'bg (1)'!B457</f>
        <v xml:space="preserve">UPB1  </v>
      </c>
      <c r="C456" s="7" t="e">
        <f>IF(('bg (1)'!C457)&lt;1, "1", ('bg (1)'!C457))</f>
        <v>#VALUE!</v>
      </c>
      <c r="D456" s="7" t="e">
        <f>IF(('bg (1)'!D457)&lt;1, "1", ('bg (1)'!D457))</f>
        <v>#VALUE!</v>
      </c>
      <c r="E456" s="7" t="e">
        <f>IF(('bg (1)'!E457)&lt;1, "1", ('bg (1)'!E457))</f>
        <v>#VALUE!</v>
      </c>
      <c r="F456" s="7" t="e">
        <f>IF(('bg (1)'!F457)&lt;1, "1", ('bg (1)'!F457))</f>
        <v>#VALUE!</v>
      </c>
      <c r="G456" s="7" t="e">
        <f>IF(('bg (1)'!G457)&lt;1, "1", ('bg (1)'!G457))</f>
        <v>#VALUE!</v>
      </c>
      <c r="H456" s="7" t="e">
        <f>IF(('bg (1)'!H457)&lt;1, "1", ('bg (1)'!H457))</f>
        <v>#VALUE!</v>
      </c>
      <c r="I456" s="7" t="e">
        <f>IF(('bg (1)'!I457)&lt;1, "1", ('bg (1)'!I457))</f>
        <v>#VALUE!</v>
      </c>
      <c r="J456" s="7" t="e">
        <f>IF(('bg (1)'!J457)&lt;1, "1", ('bg (1)'!J457))</f>
        <v>#VALUE!</v>
      </c>
      <c r="K456" s="7" t="e">
        <f>IF(('bg (1)'!K457)&lt;1, "1", ('bg (1)'!K457))</f>
        <v>#VALUE!</v>
      </c>
      <c r="L456" s="7" t="e">
        <f>IF(('bg (1)'!L457)&lt;1, "1", ('bg (1)'!L457))</f>
        <v>#VALUE!</v>
      </c>
      <c r="M456" s="7" t="e">
        <f>IF(('bg (1)'!M457)&lt;1, "1", ('bg (1)'!M457))</f>
        <v>#VALUE!</v>
      </c>
      <c r="N456" s="7" t="e">
        <f>IF(('bg (1)'!N457)&lt;1, "1", ('bg (1)'!N457))</f>
        <v>#VALUE!</v>
      </c>
    </row>
    <row r="457" spans="1:14" ht="16.5" customHeight="1" x14ac:dyDescent="0.2">
      <c r="A457" s="7">
        <v>452</v>
      </c>
      <c r="B457" s="8" t="str">
        <f>'bg (1)'!B458</f>
        <v xml:space="preserve">UQCRB </v>
      </c>
      <c r="C457" s="7" t="e">
        <f>IF(('bg (1)'!C458)&lt;1, "1", ('bg (1)'!C458))</f>
        <v>#VALUE!</v>
      </c>
      <c r="D457" s="7" t="e">
        <f>IF(('bg (1)'!D458)&lt;1, "1", ('bg (1)'!D458))</f>
        <v>#VALUE!</v>
      </c>
      <c r="E457" s="7" t="e">
        <f>IF(('bg (1)'!E458)&lt;1, "1", ('bg (1)'!E458))</f>
        <v>#VALUE!</v>
      </c>
      <c r="F457" s="7" t="e">
        <f>IF(('bg (1)'!F458)&lt;1, "1", ('bg (1)'!F458))</f>
        <v>#VALUE!</v>
      </c>
      <c r="G457" s="7" t="e">
        <f>IF(('bg (1)'!G458)&lt;1, "1", ('bg (1)'!G458))</f>
        <v>#VALUE!</v>
      </c>
      <c r="H457" s="7" t="e">
        <f>IF(('bg (1)'!H458)&lt;1, "1", ('bg (1)'!H458))</f>
        <v>#VALUE!</v>
      </c>
      <c r="I457" s="7" t="e">
        <f>IF(('bg (1)'!I458)&lt;1, "1", ('bg (1)'!I458))</f>
        <v>#VALUE!</v>
      </c>
      <c r="J457" s="7" t="e">
        <f>IF(('bg (1)'!J458)&lt;1, "1", ('bg (1)'!J458))</f>
        <v>#VALUE!</v>
      </c>
      <c r="K457" s="7" t="e">
        <f>IF(('bg (1)'!K458)&lt;1, "1", ('bg (1)'!K458))</f>
        <v>#VALUE!</v>
      </c>
      <c r="L457" s="7" t="e">
        <f>IF(('bg (1)'!L458)&lt;1, "1", ('bg (1)'!L458))</f>
        <v>#VALUE!</v>
      </c>
      <c r="M457" s="7" t="e">
        <f>IF(('bg (1)'!M458)&lt;1, "1", ('bg (1)'!M458))</f>
        <v>#VALUE!</v>
      </c>
      <c r="N457" s="7" t="e">
        <f>IF(('bg (1)'!N458)&lt;1, "1", ('bg (1)'!N458))</f>
        <v>#VALUE!</v>
      </c>
    </row>
    <row r="458" spans="1:14" ht="16.5" customHeight="1" x14ac:dyDescent="0.2">
      <c r="A458" s="7">
        <v>453</v>
      </c>
      <c r="B458" s="8" t="str">
        <f>'bg (1)'!B459</f>
        <v xml:space="preserve">UQCRH  </v>
      </c>
      <c r="C458" s="7" t="e">
        <f>IF(('bg (1)'!C459)&lt;1, "1", ('bg (1)'!C459))</f>
        <v>#VALUE!</v>
      </c>
      <c r="D458" s="7" t="e">
        <f>IF(('bg (1)'!D459)&lt;1, "1", ('bg (1)'!D459))</f>
        <v>#VALUE!</v>
      </c>
      <c r="E458" s="7" t="e">
        <f>IF(('bg (1)'!E459)&lt;1, "1", ('bg (1)'!E459))</f>
        <v>#VALUE!</v>
      </c>
      <c r="F458" s="7" t="e">
        <f>IF(('bg (1)'!F459)&lt;1, "1", ('bg (1)'!F459))</f>
        <v>#VALUE!</v>
      </c>
      <c r="G458" s="7" t="e">
        <f>IF(('bg (1)'!G459)&lt;1, "1", ('bg (1)'!G459))</f>
        <v>#VALUE!</v>
      </c>
      <c r="H458" s="7" t="e">
        <f>IF(('bg (1)'!H459)&lt;1, "1", ('bg (1)'!H459))</f>
        <v>#VALUE!</v>
      </c>
      <c r="I458" s="7" t="e">
        <f>IF(('bg (1)'!I459)&lt;1, "1", ('bg (1)'!I459))</f>
        <v>#VALUE!</v>
      </c>
      <c r="J458" s="7" t="e">
        <f>IF(('bg (1)'!J459)&lt;1, "1", ('bg (1)'!J459))</f>
        <v>#VALUE!</v>
      </c>
      <c r="K458" s="7" t="e">
        <f>IF(('bg (1)'!K459)&lt;1, "1", ('bg (1)'!K459))</f>
        <v>#VALUE!</v>
      </c>
      <c r="L458" s="7" t="e">
        <f>IF(('bg (1)'!L459)&lt;1, "1", ('bg (1)'!L459))</f>
        <v>#VALUE!</v>
      </c>
      <c r="M458" s="7" t="e">
        <f>IF(('bg (1)'!M459)&lt;1, "1", ('bg (1)'!M459))</f>
        <v>#VALUE!</v>
      </c>
      <c r="N458" s="7" t="e">
        <f>IF(('bg (1)'!N459)&lt;1, "1", ('bg (1)'!N459))</f>
        <v>#VALUE!</v>
      </c>
    </row>
    <row r="459" spans="1:14" ht="16.5" customHeight="1" x14ac:dyDescent="0.2">
      <c r="A459" s="7">
        <v>454</v>
      </c>
      <c r="B459" s="8" t="str">
        <f>'bg (1)'!B460</f>
        <v>URB</v>
      </c>
      <c r="C459" s="7" t="e">
        <f>IF(('bg (1)'!C460)&lt;1, "1", ('bg (1)'!C460))</f>
        <v>#VALUE!</v>
      </c>
      <c r="D459" s="7" t="e">
        <f>IF(('bg (1)'!D460)&lt;1, "1", ('bg (1)'!D460))</f>
        <v>#VALUE!</v>
      </c>
      <c r="E459" s="7" t="e">
        <f>IF(('bg (1)'!E460)&lt;1, "1", ('bg (1)'!E460))</f>
        <v>#VALUE!</v>
      </c>
      <c r="F459" s="7" t="e">
        <f>IF(('bg (1)'!F460)&lt;1, "1", ('bg (1)'!F460))</f>
        <v>#VALUE!</v>
      </c>
      <c r="G459" s="7" t="e">
        <f>IF(('bg (1)'!G460)&lt;1, "1", ('bg (1)'!G460))</f>
        <v>#VALUE!</v>
      </c>
      <c r="H459" s="7" t="e">
        <f>IF(('bg (1)'!H460)&lt;1, "1", ('bg (1)'!H460))</f>
        <v>#VALUE!</v>
      </c>
      <c r="I459" s="7" t="e">
        <f>IF(('bg (1)'!I460)&lt;1, "1", ('bg (1)'!I460))</f>
        <v>#VALUE!</v>
      </c>
      <c r="J459" s="7" t="e">
        <f>IF(('bg (1)'!J460)&lt;1, "1", ('bg (1)'!J460))</f>
        <v>#VALUE!</v>
      </c>
      <c r="K459" s="7" t="e">
        <f>IF(('bg (1)'!K460)&lt;1, "1", ('bg (1)'!K460))</f>
        <v>#VALUE!</v>
      </c>
      <c r="L459" s="7" t="e">
        <f>IF(('bg (1)'!L460)&lt;1, "1", ('bg (1)'!L460))</f>
        <v>#VALUE!</v>
      </c>
      <c r="M459" s="7" t="e">
        <f>IF(('bg (1)'!M460)&lt;1, "1", ('bg (1)'!M460))</f>
        <v>#VALUE!</v>
      </c>
      <c r="N459" s="7" t="e">
        <f>IF(('bg (1)'!N460)&lt;1, "1", ('bg (1)'!N460))</f>
        <v>#VALUE!</v>
      </c>
    </row>
    <row r="460" spans="1:14" ht="16.5" customHeight="1" x14ac:dyDescent="0.2">
      <c r="A460" s="7">
        <v>455</v>
      </c>
      <c r="B460" s="8" t="str">
        <f>'bg (1)'!B461</f>
        <v xml:space="preserve">URB2 </v>
      </c>
      <c r="C460" s="7" t="e">
        <f>IF(('bg (1)'!C461)&lt;1, "1", ('bg (1)'!C461))</f>
        <v>#VALUE!</v>
      </c>
      <c r="D460" s="7" t="e">
        <f>IF(('bg (1)'!D461)&lt;1, "1", ('bg (1)'!D461))</f>
        <v>#VALUE!</v>
      </c>
      <c r="E460" s="7" t="e">
        <f>IF(('bg (1)'!E461)&lt;1, "1", ('bg (1)'!E461))</f>
        <v>#VALUE!</v>
      </c>
      <c r="F460" s="7" t="e">
        <f>IF(('bg (1)'!F461)&lt;1, "1", ('bg (1)'!F461))</f>
        <v>#VALUE!</v>
      </c>
      <c r="G460" s="7" t="e">
        <f>IF(('bg (1)'!G461)&lt;1, "1", ('bg (1)'!G461))</f>
        <v>#VALUE!</v>
      </c>
      <c r="H460" s="7" t="e">
        <f>IF(('bg (1)'!H461)&lt;1, "1", ('bg (1)'!H461))</f>
        <v>#VALUE!</v>
      </c>
      <c r="I460" s="7" t="e">
        <f>IF(('bg (1)'!I461)&lt;1, "1", ('bg (1)'!I461))</f>
        <v>#VALUE!</v>
      </c>
      <c r="J460" s="7" t="e">
        <f>IF(('bg (1)'!J461)&lt;1, "1", ('bg (1)'!J461))</f>
        <v>#VALUE!</v>
      </c>
      <c r="K460" s="7" t="e">
        <f>IF(('bg (1)'!K461)&lt;1, "1", ('bg (1)'!K461))</f>
        <v>#VALUE!</v>
      </c>
      <c r="L460" s="7" t="e">
        <f>IF(('bg (1)'!L461)&lt;1, "1", ('bg (1)'!L461))</f>
        <v>#VALUE!</v>
      </c>
      <c r="M460" s="7" t="e">
        <f>IF(('bg (1)'!M461)&lt;1, "1", ('bg (1)'!M461))</f>
        <v>#VALUE!</v>
      </c>
      <c r="N460" s="7" t="e">
        <f>IF(('bg (1)'!N461)&lt;1, "1", ('bg (1)'!N461))</f>
        <v>#VALUE!</v>
      </c>
    </row>
    <row r="461" spans="1:14" ht="16.5" customHeight="1" x14ac:dyDescent="0.2">
      <c r="A461" s="7">
        <v>456</v>
      </c>
      <c r="B461" s="8" t="str">
        <f>'bg (1)'!B462</f>
        <v xml:space="preserve">UROC1 </v>
      </c>
      <c r="C461" s="7" t="e">
        <f>IF(('bg (1)'!C462)&lt;1, "1", ('bg (1)'!C462))</f>
        <v>#VALUE!</v>
      </c>
      <c r="D461" s="7" t="e">
        <f>IF(('bg (1)'!D462)&lt;1, "1", ('bg (1)'!D462))</f>
        <v>#VALUE!</v>
      </c>
      <c r="E461" s="7" t="e">
        <f>IF(('bg (1)'!E462)&lt;1, "1", ('bg (1)'!E462))</f>
        <v>#VALUE!</v>
      </c>
      <c r="F461" s="7" t="e">
        <f>IF(('bg (1)'!F462)&lt;1, "1", ('bg (1)'!F462))</f>
        <v>#VALUE!</v>
      </c>
      <c r="G461" s="7" t="e">
        <f>IF(('bg (1)'!G462)&lt;1, "1", ('bg (1)'!G462))</f>
        <v>#VALUE!</v>
      </c>
      <c r="H461" s="7" t="e">
        <f>IF(('bg (1)'!H462)&lt;1, "1", ('bg (1)'!H462))</f>
        <v>#VALUE!</v>
      </c>
      <c r="I461" s="7" t="e">
        <f>IF(('bg (1)'!I462)&lt;1, "1", ('bg (1)'!I462))</f>
        <v>#VALUE!</v>
      </c>
      <c r="J461" s="7" t="e">
        <f>IF(('bg (1)'!J462)&lt;1, "1", ('bg (1)'!J462))</f>
        <v>#VALUE!</v>
      </c>
      <c r="K461" s="7" t="e">
        <f>IF(('bg (1)'!K462)&lt;1, "1", ('bg (1)'!K462))</f>
        <v>#VALUE!</v>
      </c>
      <c r="L461" s="7" t="e">
        <f>IF(('bg (1)'!L462)&lt;1, "1", ('bg (1)'!L462))</f>
        <v>#VALUE!</v>
      </c>
      <c r="M461" s="7" t="e">
        <f>IF(('bg (1)'!M462)&lt;1, "1", ('bg (1)'!M462))</f>
        <v>#VALUE!</v>
      </c>
      <c r="N461" s="7" t="e">
        <f>IF(('bg (1)'!N462)&lt;1, "1", ('bg (1)'!N462))</f>
        <v>#VALUE!</v>
      </c>
    </row>
    <row r="462" spans="1:14" ht="16.5" customHeight="1" x14ac:dyDescent="0.2">
      <c r="A462" s="7">
        <v>457</v>
      </c>
      <c r="B462" s="8" t="str">
        <f>'bg (1)'!B463</f>
        <v>UROD</v>
      </c>
      <c r="C462" s="7" t="e">
        <f>IF(('bg (1)'!C463)&lt;1, "1", ('bg (1)'!C463))</f>
        <v>#VALUE!</v>
      </c>
      <c r="D462" s="7" t="e">
        <f>IF(('bg (1)'!D463)&lt;1, "1", ('bg (1)'!D463))</f>
        <v>#VALUE!</v>
      </c>
      <c r="E462" s="7" t="e">
        <f>IF(('bg (1)'!E463)&lt;1, "1", ('bg (1)'!E463))</f>
        <v>#VALUE!</v>
      </c>
      <c r="F462" s="7" t="e">
        <f>IF(('bg (1)'!F463)&lt;1, "1", ('bg (1)'!F463))</f>
        <v>#VALUE!</v>
      </c>
      <c r="G462" s="7" t="e">
        <f>IF(('bg (1)'!G463)&lt;1, "1", ('bg (1)'!G463))</f>
        <v>#VALUE!</v>
      </c>
      <c r="H462" s="7" t="e">
        <f>IF(('bg (1)'!H463)&lt;1, "1", ('bg (1)'!H463))</f>
        <v>#VALUE!</v>
      </c>
      <c r="I462" s="7" t="e">
        <f>IF(('bg (1)'!I463)&lt;1, "1", ('bg (1)'!I463))</f>
        <v>#VALUE!</v>
      </c>
      <c r="J462" s="7" t="e">
        <f>IF(('bg (1)'!J463)&lt;1, "1", ('bg (1)'!J463))</f>
        <v>#VALUE!</v>
      </c>
      <c r="K462" s="7" t="e">
        <f>IF(('bg (1)'!K463)&lt;1, "1", ('bg (1)'!K463))</f>
        <v>#VALUE!</v>
      </c>
      <c r="L462" s="7" t="e">
        <f>IF(('bg (1)'!L463)&lt;1, "1", ('bg (1)'!L463))</f>
        <v>#VALUE!</v>
      </c>
      <c r="M462" s="7" t="e">
        <f>IF(('bg (1)'!M463)&lt;1, "1", ('bg (1)'!M463))</f>
        <v>#VALUE!</v>
      </c>
      <c r="N462" s="7" t="e">
        <f>IF(('bg (1)'!N463)&lt;1, "1", ('bg (1)'!N463))</f>
        <v>#VALUE!</v>
      </c>
    </row>
    <row r="463" spans="1:14" ht="16.5" customHeight="1" x14ac:dyDescent="0.2">
      <c r="A463" s="7">
        <v>458</v>
      </c>
      <c r="B463" s="8" t="str">
        <f>'bg (1)'!B464</f>
        <v>Uroguanylin</v>
      </c>
      <c r="C463" s="7" t="e">
        <f>IF(('bg (1)'!C464)&lt;1, "1", ('bg (1)'!C464))</f>
        <v>#VALUE!</v>
      </c>
      <c r="D463" s="7" t="e">
        <f>IF(('bg (1)'!D464)&lt;1, "1", ('bg (1)'!D464))</f>
        <v>#VALUE!</v>
      </c>
      <c r="E463" s="7" t="e">
        <f>IF(('bg (1)'!E464)&lt;1, "1", ('bg (1)'!E464))</f>
        <v>#VALUE!</v>
      </c>
      <c r="F463" s="7" t="e">
        <f>IF(('bg (1)'!F464)&lt;1, "1", ('bg (1)'!F464))</f>
        <v>#VALUE!</v>
      </c>
      <c r="G463" s="7" t="e">
        <f>IF(('bg (1)'!G464)&lt;1, "1", ('bg (1)'!G464))</f>
        <v>#VALUE!</v>
      </c>
      <c r="H463" s="7" t="e">
        <f>IF(('bg (1)'!H464)&lt;1, "1", ('bg (1)'!H464))</f>
        <v>#VALUE!</v>
      </c>
      <c r="I463" s="7" t="e">
        <f>IF(('bg (1)'!I464)&lt;1, "1", ('bg (1)'!I464))</f>
        <v>#VALUE!</v>
      </c>
      <c r="J463" s="7" t="e">
        <f>IF(('bg (1)'!J464)&lt;1, "1", ('bg (1)'!J464))</f>
        <v>#VALUE!</v>
      </c>
      <c r="K463" s="7" t="e">
        <f>IF(('bg (1)'!K464)&lt;1, "1", ('bg (1)'!K464))</f>
        <v>#VALUE!</v>
      </c>
      <c r="L463" s="7" t="e">
        <f>IF(('bg (1)'!L464)&lt;1, "1", ('bg (1)'!L464))</f>
        <v>#VALUE!</v>
      </c>
      <c r="M463" s="7" t="e">
        <f>IF(('bg (1)'!M464)&lt;1, "1", ('bg (1)'!M464))</f>
        <v>#VALUE!</v>
      </c>
      <c r="N463" s="7" t="e">
        <f>IF(('bg (1)'!N464)&lt;1, "1", ('bg (1)'!N464))</f>
        <v>#VALUE!</v>
      </c>
    </row>
    <row r="464" spans="1:14" ht="16.5" customHeight="1" x14ac:dyDescent="0.2">
      <c r="A464" s="7">
        <v>459</v>
      </c>
      <c r="B464" s="8" t="str">
        <f>'bg (1)'!B465</f>
        <v>URP2</v>
      </c>
      <c r="C464" s="7" t="e">
        <f>IF(('bg (1)'!C465)&lt;1, "1", ('bg (1)'!C465))</f>
        <v>#VALUE!</v>
      </c>
      <c r="D464" s="7" t="e">
        <f>IF(('bg (1)'!D465)&lt;1, "1", ('bg (1)'!D465))</f>
        <v>#VALUE!</v>
      </c>
      <c r="E464" s="7" t="e">
        <f>IF(('bg (1)'!E465)&lt;1, "1", ('bg (1)'!E465))</f>
        <v>#VALUE!</v>
      </c>
      <c r="F464" s="7" t="e">
        <f>IF(('bg (1)'!F465)&lt;1, "1", ('bg (1)'!F465))</f>
        <v>#VALUE!</v>
      </c>
      <c r="G464" s="7" t="e">
        <f>IF(('bg (1)'!G465)&lt;1, "1", ('bg (1)'!G465))</f>
        <v>#VALUE!</v>
      </c>
      <c r="H464" s="7" t="e">
        <f>IF(('bg (1)'!H465)&lt;1, "1", ('bg (1)'!H465))</f>
        <v>#VALUE!</v>
      </c>
      <c r="I464" s="7" t="e">
        <f>IF(('bg (1)'!I465)&lt;1, "1", ('bg (1)'!I465))</f>
        <v>#VALUE!</v>
      </c>
      <c r="J464" s="7" t="e">
        <f>IF(('bg (1)'!J465)&lt;1, "1", ('bg (1)'!J465))</f>
        <v>#VALUE!</v>
      </c>
      <c r="K464" s="7" t="e">
        <f>IF(('bg (1)'!K465)&lt;1, "1", ('bg (1)'!K465))</f>
        <v>#VALUE!</v>
      </c>
      <c r="L464" s="7" t="e">
        <f>IF(('bg (1)'!L465)&lt;1, "1", ('bg (1)'!L465))</f>
        <v>#VALUE!</v>
      </c>
      <c r="M464" s="7" t="e">
        <f>IF(('bg (1)'!M465)&lt;1, "1", ('bg (1)'!M465))</f>
        <v>#VALUE!</v>
      </c>
      <c r="N464" s="7" t="e">
        <f>IF(('bg (1)'!N465)&lt;1, "1", ('bg (1)'!N465))</f>
        <v>#VALUE!</v>
      </c>
    </row>
    <row r="465" spans="1:14" ht="16.5" customHeight="1" x14ac:dyDescent="0.2">
      <c r="A465" s="7">
        <v>460</v>
      </c>
      <c r="B465" s="8" t="str">
        <f>'bg (1)'!B466</f>
        <v xml:space="preserve">USP14  </v>
      </c>
      <c r="C465" s="7" t="e">
        <f>IF(('bg (1)'!C466)&lt;1, "1", ('bg (1)'!C466))</f>
        <v>#VALUE!</v>
      </c>
      <c r="D465" s="7" t="e">
        <f>IF(('bg (1)'!D466)&lt;1, "1", ('bg (1)'!D466))</f>
        <v>#VALUE!</v>
      </c>
      <c r="E465" s="7" t="e">
        <f>IF(('bg (1)'!E466)&lt;1, "1", ('bg (1)'!E466))</f>
        <v>#VALUE!</v>
      </c>
      <c r="F465" s="7" t="e">
        <f>IF(('bg (1)'!F466)&lt;1, "1", ('bg (1)'!F466))</f>
        <v>#VALUE!</v>
      </c>
      <c r="G465" s="7" t="e">
        <f>IF(('bg (1)'!G466)&lt;1, "1", ('bg (1)'!G466))</f>
        <v>#VALUE!</v>
      </c>
      <c r="H465" s="7" t="e">
        <f>IF(('bg (1)'!H466)&lt;1, "1", ('bg (1)'!H466))</f>
        <v>#VALUE!</v>
      </c>
      <c r="I465" s="7" t="e">
        <f>IF(('bg (1)'!I466)&lt;1, "1", ('bg (1)'!I466))</f>
        <v>#VALUE!</v>
      </c>
      <c r="J465" s="7" t="e">
        <f>IF(('bg (1)'!J466)&lt;1, "1", ('bg (1)'!J466))</f>
        <v>#VALUE!</v>
      </c>
      <c r="K465" s="7" t="e">
        <f>IF(('bg (1)'!K466)&lt;1, "1", ('bg (1)'!K466))</f>
        <v>#VALUE!</v>
      </c>
      <c r="L465" s="7" t="e">
        <f>IF(('bg (1)'!L466)&lt;1, "1", ('bg (1)'!L466))</f>
        <v>#VALUE!</v>
      </c>
      <c r="M465" s="7" t="e">
        <f>IF(('bg (1)'!M466)&lt;1, "1", ('bg (1)'!M466))</f>
        <v>#VALUE!</v>
      </c>
      <c r="N465" s="7" t="e">
        <f>IF(('bg (1)'!N466)&lt;1, "1", ('bg (1)'!N466))</f>
        <v>#VALUE!</v>
      </c>
    </row>
    <row r="466" spans="1:14" ht="16.5" customHeight="1" x14ac:dyDescent="0.2">
      <c r="A466" s="7">
        <v>461</v>
      </c>
      <c r="B466" s="8" t="str">
        <f>'bg (1)'!B467</f>
        <v>USP2</v>
      </c>
      <c r="C466" s="7" t="e">
        <f>IF(('bg (1)'!C467)&lt;1, "1", ('bg (1)'!C467))</f>
        <v>#VALUE!</v>
      </c>
      <c r="D466" s="7" t="e">
        <f>IF(('bg (1)'!D467)&lt;1, "1", ('bg (1)'!D467))</f>
        <v>#VALUE!</v>
      </c>
      <c r="E466" s="7" t="e">
        <f>IF(('bg (1)'!E467)&lt;1, "1", ('bg (1)'!E467))</f>
        <v>#VALUE!</v>
      </c>
      <c r="F466" s="7" t="e">
        <f>IF(('bg (1)'!F467)&lt;1, "1", ('bg (1)'!F467))</f>
        <v>#VALUE!</v>
      </c>
      <c r="G466" s="7" t="e">
        <f>IF(('bg (1)'!G467)&lt;1, "1", ('bg (1)'!G467))</f>
        <v>#VALUE!</v>
      </c>
      <c r="H466" s="7" t="e">
        <f>IF(('bg (1)'!H467)&lt;1, "1", ('bg (1)'!H467))</f>
        <v>#VALUE!</v>
      </c>
      <c r="I466" s="7" t="e">
        <f>IF(('bg (1)'!I467)&lt;1, "1", ('bg (1)'!I467))</f>
        <v>#VALUE!</v>
      </c>
      <c r="J466" s="7" t="e">
        <f>IF(('bg (1)'!J467)&lt;1, "1", ('bg (1)'!J467))</f>
        <v>#VALUE!</v>
      </c>
      <c r="K466" s="7" t="e">
        <f>IF(('bg (1)'!K467)&lt;1, "1", ('bg (1)'!K467))</f>
        <v>#VALUE!</v>
      </c>
      <c r="L466" s="7" t="e">
        <f>IF(('bg (1)'!L467)&lt;1, "1", ('bg (1)'!L467))</f>
        <v>#VALUE!</v>
      </c>
      <c r="M466" s="7" t="e">
        <f>IF(('bg (1)'!M467)&lt;1, "1", ('bg (1)'!M467))</f>
        <v>#VALUE!</v>
      </c>
      <c r="N466" s="7" t="e">
        <f>IF(('bg (1)'!N467)&lt;1, "1", ('bg (1)'!N467))</f>
        <v>#VALUE!</v>
      </c>
    </row>
    <row r="467" spans="1:14" ht="16.5" customHeight="1" x14ac:dyDescent="0.2">
      <c r="A467" s="7">
        <v>462</v>
      </c>
      <c r="B467" s="8" t="str">
        <f>'bg (1)'!B468</f>
        <v xml:space="preserve">USP5  </v>
      </c>
      <c r="C467" s="7" t="e">
        <f>IF(('bg (1)'!C468)&lt;1, "1", ('bg (1)'!C468))</f>
        <v>#VALUE!</v>
      </c>
      <c r="D467" s="7" t="e">
        <f>IF(('bg (1)'!D468)&lt;1, "1", ('bg (1)'!D468))</f>
        <v>#VALUE!</v>
      </c>
      <c r="E467" s="7" t="e">
        <f>IF(('bg (1)'!E468)&lt;1, "1", ('bg (1)'!E468))</f>
        <v>#VALUE!</v>
      </c>
      <c r="F467" s="7" t="e">
        <f>IF(('bg (1)'!F468)&lt;1, "1", ('bg (1)'!F468))</f>
        <v>#VALUE!</v>
      </c>
      <c r="G467" s="7" t="e">
        <f>IF(('bg (1)'!G468)&lt;1, "1", ('bg (1)'!G468))</f>
        <v>#VALUE!</v>
      </c>
      <c r="H467" s="7" t="e">
        <f>IF(('bg (1)'!H468)&lt;1, "1", ('bg (1)'!H468))</f>
        <v>#VALUE!</v>
      </c>
      <c r="I467" s="7" t="e">
        <f>IF(('bg (1)'!I468)&lt;1, "1", ('bg (1)'!I468))</f>
        <v>#VALUE!</v>
      </c>
      <c r="J467" s="7" t="e">
        <f>IF(('bg (1)'!J468)&lt;1, "1", ('bg (1)'!J468))</f>
        <v>#VALUE!</v>
      </c>
      <c r="K467" s="7" t="e">
        <f>IF(('bg (1)'!K468)&lt;1, "1", ('bg (1)'!K468))</f>
        <v>#VALUE!</v>
      </c>
      <c r="L467" s="7" t="e">
        <f>IF(('bg (1)'!L468)&lt;1, "1", ('bg (1)'!L468))</f>
        <v>#VALUE!</v>
      </c>
      <c r="M467" s="7" t="e">
        <f>IF(('bg (1)'!M468)&lt;1, "1", ('bg (1)'!M468))</f>
        <v>#VALUE!</v>
      </c>
      <c r="N467" s="7" t="e">
        <f>IF(('bg (1)'!N468)&lt;1, "1", ('bg (1)'!N468))</f>
        <v>#VALUE!</v>
      </c>
    </row>
    <row r="468" spans="1:14" ht="16.5" customHeight="1" x14ac:dyDescent="0.2">
      <c r="A468" s="7">
        <v>463</v>
      </c>
      <c r="B468" s="8" t="str">
        <f>'bg (1)'!B469</f>
        <v>Uteroglobin</v>
      </c>
      <c r="C468" s="7" t="e">
        <f>IF(('bg (1)'!C469)&lt;1, "1", ('bg (1)'!C469))</f>
        <v>#VALUE!</v>
      </c>
      <c r="D468" s="7" t="e">
        <f>IF(('bg (1)'!D469)&lt;1, "1", ('bg (1)'!D469))</f>
        <v>#VALUE!</v>
      </c>
      <c r="E468" s="7" t="e">
        <f>IF(('bg (1)'!E469)&lt;1, "1", ('bg (1)'!E469))</f>
        <v>#VALUE!</v>
      </c>
      <c r="F468" s="7" t="e">
        <f>IF(('bg (1)'!F469)&lt;1, "1", ('bg (1)'!F469))</f>
        <v>#VALUE!</v>
      </c>
      <c r="G468" s="7" t="e">
        <f>IF(('bg (1)'!G469)&lt;1, "1", ('bg (1)'!G469))</f>
        <v>#VALUE!</v>
      </c>
      <c r="H468" s="7" t="e">
        <f>IF(('bg (1)'!H469)&lt;1, "1", ('bg (1)'!H469))</f>
        <v>#VALUE!</v>
      </c>
      <c r="I468" s="7" t="e">
        <f>IF(('bg (1)'!I469)&lt;1, "1", ('bg (1)'!I469))</f>
        <v>#VALUE!</v>
      </c>
      <c r="J468" s="7" t="e">
        <f>IF(('bg (1)'!J469)&lt;1, "1", ('bg (1)'!J469))</f>
        <v>#VALUE!</v>
      </c>
      <c r="K468" s="7" t="e">
        <f>IF(('bg (1)'!K469)&lt;1, "1", ('bg (1)'!K469))</f>
        <v>#VALUE!</v>
      </c>
      <c r="L468" s="7" t="e">
        <f>IF(('bg (1)'!L469)&lt;1, "1", ('bg (1)'!L469))</f>
        <v>#VALUE!</v>
      </c>
      <c r="M468" s="7" t="e">
        <f>IF(('bg (1)'!M469)&lt;1, "1", ('bg (1)'!M469))</f>
        <v>#VALUE!</v>
      </c>
      <c r="N468" s="7" t="e">
        <f>IF(('bg (1)'!N469)&lt;1, "1", ('bg (1)'!N469))</f>
        <v>#VALUE!</v>
      </c>
    </row>
    <row r="469" spans="1:14" ht="16.5" customHeight="1" x14ac:dyDescent="0.2">
      <c r="A469" s="7">
        <v>464</v>
      </c>
      <c r="B469" s="8" t="str">
        <f>'bg (1)'!B470</f>
        <v>VAP-A</v>
      </c>
      <c r="C469" s="7" t="e">
        <f>IF(('bg (1)'!C470)&lt;1, "1", ('bg (1)'!C470))</f>
        <v>#VALUE!</v>
      </c>
      <c r="D469" s="7" t="e">
        <f>IF(('bg (1)'!D470)&lt;1, "1", ('bg (1)'!D470))</f>
        <v>#VALUE!</v>
      </c>
      <c r="E469" s="7" t="e">
        <f>IF(('bg (1)'!E470)&lt;1, "1", ('bg (1)'!E470))</f>
        <v>#VALUE!</v>
      </c>
      <c r="F469" s="7" t="e">
        <f>IF(('bg (1)'!F470)&lt;1, "1", ('bg (1)'!F470))</f>
        <v>#VALUE!</v>
      </c>
      <c r="G469" s="7" t="e">
        <f>IF(('bg (1)'!G470)&lt;1, "1", ('bg (1)'!G470))</f>
        <v>#VALUE!</v>
      </c>
      <c r="H469" s="7" t="e">
        <f>IF(('bg (1)'!H470)&lt;1, "1", ('bg (1)'!H470))</f>
        <v>#VALUE!</v>
      </c>
      <c r="I469" s="7" t="e">
        <f>IF(('bg (1)'!I470)&lt;1, "1", ('bg (1)'!I470))</f>
        <v>#VALUE!</v>
      </c>
      <c r="J469" s="7" t="e">
        <f>IF(('bg (1)'!J470)&lt;1, "1", ('bg (1)'!J470))</f>
        <v>#VALUE!</v>
      </c>
      <c r="K469" s="7" t="e">
        <f>IF(('bg (1)'!K470)&lt;1, "1", ('bg (1)'!K470))</f>
        <v>#VALUE!</v>
      </c>
      <c r="L469" s="7" t="e">
        <f>IF(('bg (1)'!L470)&lt;1, "1", ('bg (1)'!L470))</f>
        <v>#VALUE!</v>
      </c>
      <c r="M469" s="7" t="e">
        <f>IF(('bg (1)'!M470)&lt;1, "1", ('bg (1)'!M470))</f>
        <v>#VALUE!</v>
      </c>
      <c r="N469" s="7" t="e">
        <f>IF(('bg (1)'!N470)&lt;1, "1", ('bg (1)'!N470))</f>
        <v>#VALUE!</v>
      </c>
    </row>
    <row r="470" spans="1:14" ht="16.5" customHeight="1" x14ac:dyDescent="0.2">
      <c r="A470" s="7">
        <v>465</v>
      </c>
      <c r="B470" s="8" t="str">
        <f>'bg (1)'!B471</f>
        <v>VCP</v>
      </c>
      <c r="C470" s="7" t="e">
        <f>IF(('bg (1)'!C471)&lt;1, "1", ('bg (1)'!C471))</f>
        <v>#VALUE!</v>
      </c>
      <c r="D470" s="7" t="e">
        <f>IF(('bg (1)'!D471)&lt;1, "1", ('bg (1)'!D471))</f>
        <v>#VALUE!</v>
      </c>
      <c r="E470" s="7" t="e">
        <f>IF(('bg (1)'!E471)&lt;1, "1", ('bg (1)'!E471))</f>
        <v>#VALUE!</v>
      </c>
      <c r="F470" s="7" t="e">
        <f>IF(('bg (1)'!F471)&lt;1, "1", ('bg (1)'!F471))</f>
        <v>#VALUE!</v>
      </c>
      <c r="G470" s="7" t="e">
        <f>IF(('bg (1)'!G471)&lt;1, "1", ('bg (1)'!G471))</f>
        <v>#VALUE!</v>
      </c>
      <c r="H470" s="7" t="e">
        <f>IF(('bg (1)'!H471)&lt;1, "1", ('bg (1)'!H471))</f>
        <v>#VALUE!</v>
      </c>
      <c r="I470" s="7" t="e">
        <f>IF(('bg (1)'!I471)&lt;1, "1", ('bg (1)'!I471))</f>
        <v>#VALUE!</v>
      </c>
      <c r="J470" s="7" t="e">
        <f>IF(('bg (1)'!J471)&lt;1, "1", ('bg (1)'!J471))</f>
        <v>#VALUE!</v>
      </c>
      <c r="K470" s="7" t="e">
        <f>IF(('bg (1)'!K471)&lt;1, "1", ('bg (1)'!K471))</f>
        <v>#VALUE!</v>
      </c>
      <c r="L470" s="7" t="e">
        <f>IF(('bg (1)'!L471)&lt;1, "1", ('bg (1)'!L471))</f>
        <v>#VALUE!</v>
      </c>
      <c r="M470" s="7" t="e">
        <f>IF(('bg (1)'!M471)&lt;1, "1", ('bg (1)'!M471))</f>
        <v>#VALUE!</v>
      </c>
      <c r="N470" s="7" t="e">
        <f>IF(('bg (1)'!N471)&lt;1, "1", ('bg (1)'!N471))</f>
        <v>#VALUE!</v>
      </c>
    </row>
    <row r="471" spans="1:14" ht="16.5" customHeight="1" x14ac:dyDescent="0.2">
      <c r="A471" s="7">
        <v>466</v>
      </c>
      <c r="B471" s="8" t="str">
        <f>'bg (1)'!B472</f>
        <v>VDAC1</v>
      </c>
      <c r="C471" s="7" t="e">
        <f>IF(('bg (1)'!C472)&lt;1, "1", ('bg (1)'!C472))</f>
        <v>#VALUE!</v>
      </c>
      <c r="D471" s="7" t="e">
        <f>IF(('bg (1)'!D472)&lt;1, "1", ('bg (1)'!D472))</f>
        <v>#VALUE!</v>
      </c>
      <c r="E471" s="7" t="e">
        <f>IF(('bg (1)'!E472)&lt;1, "1", ('bg (1)'!E472))</f>
        <v>#VALUE!</v>
      </c>
      <c r="F471" s="7" t="e">
        <f>IF(('bg (1)'!F472)&lt;1, "1", ('bg (1)'!F472))</f>
        <v>#VALUE!</v>
      </c>
      <c r="G471" s="7" t="e">
        <f>IF(('bg (1)'!G472)&lt;1, "1", ('bg (1)'!G472))</f>
        <v>#VALUE!</v>
      </c>
      <c r="H471" s="7" t="e">
        <f>IF(('bg (1)'!H472)&lt;1, "1", ('bg (1)'!H472))</f>
        <v>#VALUE!</v>
      </c>
      <c r="I471" s="7" t="e">
        <f>IF(('bg (1)'!I472)&lt;1, "1", ('bg (1)'!I472))</f>
        <v>#VALUE!</v>
      </c>
      <c r="J471" s="7" t="e">
        <f>IF(('bg (1)'!J472)&lt;1, "1", ('bg (1)'!J472))</f>
        <v>#VALUE!</v>
      </c>
      <c r="K471" s="7" t="e">
        <f>IF(('bg (1)'!K472)&lt;1, "1", ('bg (1)'!K472))</f>
        <v>#VALUE!</v>
      </c>
      <c r="L471" s="7" t="e">
        <f>IF(('bg (1)'!L472)&lt;1, "1", ('bg (1)'!L472))</f>
        <v>#VALUE!</v>
      </c>
      <c r="M471" s="7" t="e">
        <f>IF(('bg (1)'!M472)&lt;1, "1", ('bg (1)'!M472))</f>
        <v>#VALUE!</v>
      </c>
      <c r="N471" s="7" t="e">
        <f>IF(('bg (1)'!N472)&lt;1, "1", ('bg (1)'!N472))</f>
        <v>#VALUE!</v>
      </c>
    </row>
    <row r="472" spans="1:14" ht="16.5" customHeight="1" x14ac:dyDescent="0.2">
      <c r="A472" s="7">
        <v>467</v>
      </c>
      <c r="B472" s="8" t="str">
        <f>'bg (1)'!B473</f>
        <v xml:space="preserve">VILIP3 </v>
      </c>
      <c r="C472" s="7" t="e">
        <f>IF(('bg (1)'!C473)&lt;1, "1", ('bg (1)'!C473))</f>
        <v>#VALUE!</v>
      </c>
      <c r="D472" s="7" t="e">
        <f>IF(('bg (1)'!D473)&lt;1, "1", ('bg (1)'!D473))</f>
        <v>#VALUE!</v>
      </c>
      <c r="E472" s="7" t="e">
        <f>IF(('bg (1)'!E473)&lt;1, "1", ('bg (1)'!E473))</f>
        <v>#VALUE!</v>
      </c>
      <c r="F472" s="7" t="e">
        <f>IF(('bg (1)'!F473)&lt;1, "1", ('bg (1)'!F473))</f>
        <v>#VALUE!</v>
      </c>
      <c r="G472" s="7" t="e">
        <f>IF(('bg (1)'!G473)&lt;1, "1", ('bg (1)'!G473))</f>
        <v>#VALUE!</v>
      </c>
      <c r="H472" s="7" t="e">
        <f>IF(('bg (1)'!H473)&lt;1, "1", ('bg (1)'!H473))</f>
        <v>#VALUE!</v>
      </c>
      <c r="I472" s="7" t="e">
        <f>IF(('bg (1)'!I473)&lt;1, "1", ('bg (1)'!I473))</f>
        <v>#VALUE!</v>
      </c>
      <c r="J472" s="7" t="e">
        <f>IF(('bg (1)'!J473)&lt;1, "1", ('bg (1)'!J473))</f>
        <v>#VALUE!</v>
      </c>
      <c r="K472" s="7" t="e">
        <f>IF(('bg (1)'!K473)&lt;1, "1", ('bg (1)'!K473))</f>
        <v>#VALUE!</v>
      </c>
      <c r="L472" s="7" t="e">
        <f>IF(('bg (1)'!L473)&lt;1, "1", ('bg (1)'!L473))</f>
        <v>#VALUE!</v>
      </c>
      <c r="M472" s="7" t="e">
        <f>IF(('bg (1)'!M473)&lt;1, "1", ('bg (1)'!M473))</f>
        <v>#VALUE!</v>
      </c>
      <c r="N472" s="7" t="e">
        <f>IF(('bg (1)'!N473)&lt;1, "1", ('bg (1)'!N473))</f>
        <v>#VALUE!</v>
      </c>
    </row>
    <row r="473" spans="1:14" ht="16.5" customHeight="1" x14ac:dyDescent="0.2">
      <c r="A473" s="7">
        <v>468</v>
      </c>
      <c r="B473" s="8" t="str">
        <f>'bg (1)'!B474</f>
        <v>Vimentin</v>
      </c>
      <c r="C473" s="7" t="e">
        <f>IF(('bg (1)'!C474)&lt;1, "1", ('bg (1)'!C474))</f>
        <v>#VALUE!</v>
      </c>
      <c r="D473" s="7" t="e">
        <f>IF(('bg (1)'!D474)&lt;1, "1", ('bg (1)'!D474))</f>
        <v>#VALUE!</v>
      </c>
      <c r="E473" s="7" t="e">
        <f>IF(('bg (1)'!E474)&lt;1, "1", ('bg (1)'!E474))</f>
        <v>#VALUE!</v>
      </c>
      <c r="F473" s="7" t="e">
        <f>IF(('bg (1)'!F474)&lt;1, "1", ('bg (1)'!F474))</f>
        <v>#VALUE!</v>
      </c>
      <c r="G473" s="7" t="e">
        <f>IF(('bg (1)'!G474)&lt;1, "1", ('bg (1)'!G474))</f>
        <v>#VALUE!</v>
      </c>
      <c r="H473" s="7" t="e">
        <f>IF(('bg (1)'!H474)&lt;1, "1", ('bg (1)'!H474))</f>
        <v>#VALUE!</v>
      </c>
      <c r="I473" s="7" t="e">
        <f>IF(('bg (1)'!I474)&lt;1, "1", ('bg (1)'!I474))</f>
        <v>#VALUE!</v>
      </c>
      <c r="J473" s="7" t="e">
        <f>IF(('bg (1)'!J474)&lt;1, "1", ('bg (1)'!J474))</f>
        <v>#VALUE!</v>
      </c>
      <c r="K473" s="7" t="e">
        <f>IF(('bg (1)'!K474)&lt;1, "1", ('bg (1)'!K474))</f>
        <v>#VALUE!</v>
      </c>
      <c r="L473" s="7" t="e">
        <f>IF(('bg (1)'!L474)&lt;1, "1", ('bg (1)'!L474))</f>
        <v>#VALUE!</v>
      </c>
      <c r="M473" s="7" t="e">
        <f>IF(('bg (1)'!M474)&lt;1, "1", ('bg (1)'!M474))</f>
        <v>#VALUE!</v>
      </c>
      <c r="N473" s="7" t="e">
        <f>IF(('bg (1)'!N474)&lt;1, "1", ('bg (1)'!N474))</f>
        <v>#VALUE!</v>
      </c>
    </row>
    <row r="474" spans="1:14" ht="16.5" customHeight="1" x14ac:dyDescent="0.2">
      <c r="A474" s="7">
        <v>469</v>
      </c>
      <c r="B474" s="8" t="str">
        <f>'bg (1)'!B475</f>
        <v>VNN1</v>
      </c>
      <c r="C474" s="7" t="e">
        <f>IF(('bg (1)'!C475)&lt;1, "1", ('bg (1)'!C475))</f>
        <v>#VALUE!</v>
      </c>
      <c r="D474" s="7" t="e">
        <f>IF(('bg (1)'!D475)&lt;1, "1", ('bg (1)'!D475))</f>
        <v>#VALUE!</v>
      </c>
      <c r="E474" s="7" t="e">
        <f>IF(('bg (1)'!E475)&lt;1, "1", ('bg (1)'!E475))</f>
        <v>#VALUE!</v>
      </c>
      <c r="F474" s="7" t="e">
        <f>IF(('bg (1)'!F475)&lt;1, "1", ('bg (1)'!F475))</f>
        <v>#VALUE!</v>
      </c>
      <c r="G474" s="7" t="e">
        <f>IF(('bg (1)'!G475)&lt;1, "1", ('bg (1)'!G475))</f>
        <v>#VALUE!</v>
      </c>
      <c r="H474" s="7" t="e">
        <f>IF(('bg (1)'!H475)&lt;1, "1", ('bg (1)'!H475))</f>
        <v>#VALUE!</v>
      </c>
      <c r="I474" s="7" t="e">
        <f>IF(('bg (1)'!I475)&lt;1, "1", ('bg (1)'!I475))</f>
        <v>#VALUE!</v>
      </c>
      <c r="J474" s="7" t="e">
        <f>IF(('bg (1)'!J475)&lt;1, "1", ('bg (1)'!J475))</f>
        <v>#VALUE!</v>
      </c>
      <c r="K474" s="7" t="e">
        <f>IF(('bg (1)'!K475)&lt;1, "1", ('bg (1)'!K475))</f>
        <v>#VALUE!</v>
      </c>
      <c r="L474" s="7" t="e">
        <f>IF(('bg (1)'!L475)&lt;1, "1", ('bg (1)'!L475))</f>
        <v>#VALUE!</v>
      </c>
      <c r="M474" s="7" t="e">
        <f>IF(('bg (1)'!M475)&lt;1, "1", ('bg (1)'!M475))</f>
        <v>#VALUE!</v>
      </c>
      <c r="N474" s="7" t="e">
        <f>IF(('bg (1)'!N475)&lt;1, "1", ('bg (1)'!N475))</f>
        <v>#VALUE!</v>
      </c>
    </row>
    <row r="475" spans="1:14" ht="16.5" customHeight="1" x14ac:dyDescent="0.2">
      <c r="A475" s="7">
        <v>470</v>
      </c>
      <c r="B475" s="8" t="str">
        <f>'bg (1)'!B476</f>
        <v>VPS4B</v>
      </c>
      <c r="C475" s="7" t="e">
        <f>IF(('bg (1)'!C476)&lt;1, "1", ('bg (1)'!C476))</f>
        <v>#VALUE!</v>
      </c>
      <c r="D475" s="7" t="e">
        <f>IF(('bg (1)'!D476)&lt;1, "1", ('bg (1)'!D476))</f>
        <v>#VALUE!</v>
      </c>
      <c r="E475" s="7" t="e">
        <f>IF(('bg (1)'!E476)&lt;1, "1", ('bg (1)'!E476))</f>
        <v>#VALUE!</v>
      </c>
      <c r="F475" s="7" t="e">
        <f>IF(('bg (1)'!F476)&lt;1, "1", ('bg (1)'!F476))</f>
        <v>#VALUE!</v>
      </c>
      <c r="G475" s="7" t="e">
        <f>IF(('bg (1)'!G476)&lt;1, "1", ('bg (1)'!G476))</f>
        <v>#VALUE!</v>
      </c>
      <c r="H475" s="7" t="e">
        <f>IF(('bg (1)'!H476)&lt;1, "1", ('bg (1)'!H476))</f>
        <v>#VALUE!</v>
      </c>
      <c r="I475" s="7" t="e">
        <f>IF(('bg (1)'!I476)&lt;1, "1", ('bg (1)'!I476))</f>
        <v>#VALUE!</v>
      </c>
      <c r="J475" s="7" t="e">
        <f>IF(('bg (1)'!J476)&lt;1, "1", ('bg (1)'!J476))</f>
        <v>#VALUE!</v>
      </c>
      <c r="K475" s="7" t="e">
        <f>IF(('bg (1)'!K476)&lt;1, "1", ('bg (1)'!K476))</f>
        <v>#VALUE!</v>
      </c>
      <c r="L475" s="7" t="e">
        <f>IF(('bg (1)'!L476)&lt;1, "1", ('bg (1)'!L476))</f>
        <v>#VALUE!</v>
      </c>
      <c r="M475" s="7" t="e">
        <f>IF(('bg (1)'!M476)&lt;1, "1", ('bg (1)'!M476))</f>
        <v>#VALUE!</v>
      </c>
      <c r="N475" s="7" t="e">
        <f>IF(('bg (1)'!N476)&lt;1, "1", ('bg (1)'!N476))</f>
        <v>#VALUE!</v>
      </c>
    </row>
    <row r="476" spans="1:14" ht="16.5" customHeight="1" x14ac:dyDescent="0.2">
      <c r="A476" s="7">
        <v>471</v>
      </c>
      <c r="B476" s="8" t="str">
        <f>'bg (1)'!B477</f>
        <v>VSIG4</v>
      </c>
      <c r="C476" s="7" t="e">
        <f>IF(('bg (1)'!C477)&lt;1, "1", ('bg (1)'!C477))</f>
        <v>#VALUE!</v>
      </c>
      <c r="D476" s="7" t="e">
        <f>IF(('bg (1)'!D477)&lt;1, "1", ('bg (1)'!D477))</f>
        <v>#VALUE!</v>
      </c>
      <c r="E476" s="7" t="e">
        <f>IF(('bg (1)'!E477)&lt;1, "1", ('bg (1)'!E477))</f>
        <v>#VALUE!</v>
      </c>
      <c r="F476" s="7" t="e">
        <f>IF(('bg (1)'!F477)&lt;1, "1", ('bg (1)'!F477))</f>
        <v>#VALUE!</v>
      </c>
      <c r="G476" s="7" t="e">
        <f>IF(('bg (1)'!G477)&lt;1, "1", ('bg (1)'!G477))</f>
        <v>#VALUE!</v>
      </c>
      <c r="H476" s="7" t="e">
        <f>IF(('bg (1)'!H477)&lt;1, "1", ('bg (1)'!H477))</f>
        <v>#VALUE!</v>
      </c>
      <c r="I476" s="7" t="e">
        <f>IF(('bg (1)'!I477)&lt;1, "1", ('bg (1)'!I477))</f>
        <v>#VALUE!</v>
      </c>
      <c r="J476" s="7" t="e">
        <f>IF(('bg (1)'!J477)&lt;1, "1", ('bg (1)'!J477))</f>
        <v>#VALUE!</v>
      </c>
      <c r="K476" s="7" t="e">
        <f>IF(('bg (1)'!K477)&lt;1, "1", ('bg (1)'!K477))</f>
        <v>#VALUE!</v>
      </c>
      <c r="L476" s="7" t="e">
        <f>IF(('bg (1)'!L477)&lt;1, "1", ('bg (1)'!L477))</f>
        <v>#VALUE!</v>
      </c>
      <c r="M476" s="7" t="e">
        <f>IF(('bg (1)'!M477)&lt;1, "1", ('bg (1)'!M477))</f>
        <v>#VALUE!</v>
      </c>
      <c r="N476" s="7" t="e">
        <f>IF(('bg (1)'!N477)&lt;1, "1", ('bg (1)'!N477))</f>
        <v>#VALUE!</v>
      </c>
    </row>
    <row r="477" spans="1:14" ht="16.5" customHeight="1" x14ac:dyDescent="0.2">
      <c r="A477" s="7">
        <v>472</v>
      </c>
      <c r="B477" s="8" t="str">
        <f>'bg (1)'!B478</f>
        <v>WDR1</v>
      </c>
      <c r="C477" s="7" t="e">
        <f>IF(('bg (1)'!C478)&lt;1, "1", ('bg (1)'!C478))</f>
        <v>#VALUE!</v>
      </c>
      <c r="D477" s="7" t="e">
        <f>IF(('bg (1)'!D478)&lt;1, "1", ('bg (1)'!D478))</f>
        <v>#VALUE!</v>
      </c>
      <c r="E477" s="7" t="e">
        <f>IF(('bg (1)'!E478)&lt;1, "1", ('bg (1)'!E478))</f>
        <v>#VALUE!</v>
      </c>
      <c r="F477" s="7" t="e">
        <f>IF(('bg (1)'!F478)&lt;1, "1", ('bg (1)'!F478))</f>
        <v>#VALUE!</v>
      </c>
      <c r="G477" s="7" t="e">
        <f>IF(('bg (1)'!G478)&lt;1, "1", ('bg (1)'!G478))</f>
        <v>#VALUE!</v>
      </c>
      <c r="H477" s="7" t="e">
        <f>IF(('bg (1)'!H478)&lt;1, "1", ('bg (1)'!H478))</f>
        <v>#VALUE!</v>
      </c>
      <c r="I477" s="7" t="e">
        <f>IF(('bg (1)'!I478)&lt;1, "1", ('bg (1)'!I478))</f>
        <v>#VALUE!</v>
      </c>
      <c r="J477" s="7" t="e">
        <f>IF(('bg (1)'!J478)&lt;1, "1", ('bg (1)'!J478))</f>
        <v>#VALUE!</v>
      </c>
      <c r="K477" s="7" t="e">
        <f>IF(('bg (1)'!K478)&lt;1, "1", ('bg (1)'!K478))</f>
        <v>#VALUE!</v>
      </c>
      <c r="L477" s="7" t="e">
        <f>IF(('bg (1)'!L478)&lt;1, "1", ('bg (1)'!L478))</f>
        <v>#VALUE!</v>
      </c>
      <c r="M477" s="7" t="e">
        <f>IF(('bg (1)'!M478)&lt;1, "1", ('bg (1)'!M478))</f>
        <v>#VALUE!</v>
      </c>
      <c r="N477" s="7" t="e">
        <f>IF(('bg (1)'!N478)&lt;1, "1", ('bg (1)'!N478))</f>
        <v>#VALUE!</v>
      </c>
    </row>
    <row r="478" spans="1:14" ht="16.5" customHeight="1" x14ac:dyDescent="0.2">
      <c r="A478" s="7">
        <v>473</v>
      </c>
      <c r="B478" s="8" t="str">
        <f>'bg (1)'!B479</f>
        <v>WDR44</v>
      </c>
      <c r="C478" s="7" t="e">
        <f>IF(('bg (1)'!C479)&lt;1, "1", ('bg (1)'!C479))</f>
        <v>#VALUE!</v>
      </c>
      <c r="D478" s="7" t="e">
        <f>IF(('bg (1)'!D479)&lt;1, "1", ('bg (1)'!D479))</f>
        <v>#VALUE!</v>
      </c>
      <c r="E478" s="7" t="e">
        <f>IF(('bg (1)'!E479)&lt;1, "1", ('bg (1)'!E479))</f>
        <v>#VALUE!</v>
      </c>
      <c r="F478" s="7" t="e">
        <f>IF(('bg (1)'!F479)&lt;1, "1", ('bg (1)'!F479))</f>
        <v>#VALUE!</v>
      </c>
      <c r="G478" s="7" t="e">
        <f>IF(('bg (1)'!G479)&lt;1, "1", ('bg (1)'!G479))</f>
        <v>#VALUE!</v>
      </c>
      <c r="H478" s="7" t="e">
        <f>IF(('bg (1)'!H479)&lt;1, "1", ('bg (1)'!H479))</f>
        <v>#VALUE!</v>
      </c>
      <c r="I478" s="7" t="e">
        <f>IF(('bg (1)'!I479)&lt;1, "1", ('bg (1)'!I479))</f>
        <v>#VALUE!</v>
      </c>
      <c r="J478" s="7" t="e">
        <f>IF(('bg (1)'!J479)&lt;1, "1", ('bg (1)'!J479))</f>
        <v>#VALUE!</v>
      </c>
      <c r="K478" s="7" t="e">
        <f>IF(('bg (1)'!K479)&lt;1, "1", ('bg (1)'!K479))</f>
        <v>#VALUE!</v>
      </c>
      <c r="L478" s="7" t="e">
        <f>IF(('bg (1)'!L479)&lt;1, "1", ('bg (1)'!L479))</f>
        <v>#VALUE!</v>
      </c>
      <c r="M478" s="7" t="e">
        <f>IF(('bg (1)'!M479)&lt;1, "1", ('bg (1)'!M479))</f>
        <v>#VALUE!</v>
      </c>
      <c r="N478" s="7" t="e">
        <f>IF(('bg (1)'!N479)&lt;1, "1", ('bg (1)'!N479))</f>
        <v>#VALUE!</v>
      </c>
    </row>
    <row r="479" spans="1:14" ht="16.5" customHeight="1" x14ac:dyDescent="0.2">
      <c r="A479" s="7">
        <v>474</v>
      </c>
      <c r="B479" s="8" t="str">
        <f>'bg (1)'!B480</f>
        <v>WISP2</v>
      </c>
      <c r="C479" s="7" t="e">
        <f>IF(('bg (1)'!C480)&lt;1, "1", ('bg (1)'!C480))</f>
        <v>#VALUE!</v>
      </c>
      <c r="D479" s="7" t="e">
        <f>IF(('bg (1)'!D480)&lt;1, "1", ('bg (1)'!D480))</f>
        <v>#VALUE!</v>
      </c>
      <c r="E479" s="7" t="e">
        <f>IF(('bg (1)'!E480)&lt;1, "1", ('bg (1)'!E480))</f>
        <v>#VALUE!</v>
      </c>
      <c r="F479" s="7" t="e">
        <f>IF(('bg (1)'!F480)&lt;1, "1", ('bg (1)'!F480))</f>
        <v>#VALUE!</v>
      </c>
      <c r="G479" s="7" t="e">
        <f>IF(('bg (1)'!G480)&lt;1, "1", ('bg (1)'!G480))</f>
        <v>#VALUE!</v>
      </c>
      <c r="H479" s="7" t="e">
        <f>IF(('bg (1)'!H480)&lt;1, "1", ('bg (1)'!H480))</f>
        <v>#VALUE!</v>
      </c>
      <c r="I479" s="7" t="e">
        <f>IF(('bg (1)'!I480)&lt;1, "1", ('bg (1)'!I480))</f>
        <v>#VALUE!</v>
      </c>
      <c r="J479" s="7" t="e">
        <f>IF(('bg (1)'!J480)&lt;1, "1", ('bg (1)'!J480))</f>
        <v>#VALUE!</v>
      </c>
      <c r="K479" s="7" t="e">
        <f>IF(('bg (1)'!K480)&lt;1, "1", ('bg (1)'!K480))</f>
        <v>#VALUE!</v>
      </c>
      <c r="L479" s="7" t="e">
        <f>IF(('bg (1)'!L480)&lt;1, "1", ('bg (1)'!L480))</f>
        <v>#VALUE!</v>
      </c>
      <c r="M479" s="7" t="e">
        <f>IF(('bg (1)'!M480)&lt;1, "1", ('bg (1)'!M480))</f>
        <v>#VALUE!</v>
      </c>
      <c r="N479" s="7" t="e">
        <f>IF(('bg (1)'!N480)&lt;1, "1", ('bg (1)'!N480))</f>
        <v>#VALUE!</v>
      </c>
    </row>
    <row r="480" spans="1:14" ht="16.5" customHeight="1" x14ac:dyDescent="0.2">
      <c r="A480" s="7">
        <v>475</v>
      </c>
      <c r="B480" s="8" t="str">
        <f>'bg (1)'!B481</f>
        <v xml:space="preserve">WNK2 </v>
      </c>
      <c r="C480" s="7" t="e">
        <f>IF(('bg (1)'!C481)&lt;1, "1", ('bg (1)'!C481))</f>
        <v>#VALUE!</v>
      </c>
      <c r="D480" s="7" t="e">
        <f>IF(('bg (1)'!D481)&lt;1, "1", ('bg (1)'!D481))</f>
        <v>#VALUE!</v>
      </c>
      <c r="E480" s="7" t="e">
        <f>IF(('bg (1)'!E481)&lt;1, "1", ('bg (1)'!E481))</f>
        <v>#VALUE!</v>
      </c>
      <c r="F480" s="7" t="e">
        <f>IF(('bg (1)'!F481)&lt;1, "1", ('bg (1)'!F481))</f>
        <v>#VALUE!</v>
      </c>
      <c r="G480" s="7" t="e">
        <f>IF(('bg (1)'!G481)&lt;1, "1", ('bg (1)'!G481))</f>
        <v>#VALUE!</v>
      </c>
      <c r="H480" s="7" t="e">
        <f>IF(('bg (1)'!H481)&lt;1, "1", ('bg (1)'!H481))</f>
        <v>#VALUE!</v>
      </c>
      <c r="I480" s="7" t="e">
        <f>IF(('bg (1)'!I481)&lt;1, "1", ('bg (1)'!I481))</f>
        <v>#VALUE!</v>
      </c>
      <c r="J480" s="7" t="e">
        <f>IF(('bg (1)'!J481)&lt;1, "1", ('bg (1)'!J481))</f>
        <v>#VALUE!</v>
      </c>
      <c r="K480" s="7" t="e">
        <f>IF(('bg (1)'!K481)&lt;1, "1", ('bg (1)'!K481))</f>
        <v>#VALUE!</v>
      </c>
      <c r="L480" s="7" t="e">
        <f>IF(('bg (1)'!L481)&lt;1, "1", ('bg (1)'!L481))</f>
        <v>#VALUE!</v>
      </c>
      <c r="M480" s="7" t="e">
        <f>IF(('bg (1)'!M481)&lt;1, "1", ('bg (1)'!M481))</f>
        <v>#VALUE!</v>
      </c>
      <c r="N480" s="7" t="e">
        <f>IF(('bg (1)'!N481)&lt;1, "1", ('bg (1)'!N481))</f>
        <v>#VALUE!</v>
      </c>
    </row>
    <row r="481" spans="1:14" ht="16.5" customHeight="1" x14ac:dyDescent="0.2">
      <c r="A481" s="7">
        <v>476</v>
      </c>
      <c r="B481" s="8" t="str">
        <f>'bg (1)'!B482</f>
        <v>XPG</v>
      </c>
      <c r="C481" s="7" t="e">
        <f>IF(('bg (1)'!C482)&lt;1, "1", ('bg (1)'!C482))</f>
        <v>#VALUE!</v>
      </c>
      <c r="D481" s="7" t="e">
        <f>IF(('bg (1)'!D482)&lt;1, "1", ('bg (1)'!D482))</f>
        <v>#VALUE!</v>
      </c>
      <c r="E481" s="7" t="e">
        <f>IF(('bg (1)'!E482)&lt;1, "1", ('bg (1)'!E482))</f>
        <v>#VALUE!</v>
      </c>
      <c r="F481" s="7" t="e">
        <f>IF(('bg (1)'!F482)&lt;1, "1", ('bg (1)'!F482))</f>
        <v>#VALUE!</v>
      </c>
      <c r="G481" s="7" t="e">
        <f>IF(('bg (1)'!G482)&lt;1, "1", ('bg (1)'!G482))</f>
        <v>#VALUE!</v>
      </c>
      <c r="H481" s="7" t="e">
        <f>IF(('bg (1)'!H482)&lt;1, "1", ('bg (1)'!H482))</f>
        <v>#VALUE!</v>
      </c>
      <c r="I481" s="7" t="e">
        <f>IF(('bg (1)'!I482)&lt;1, "1", ('bg (1)'!I482))</f>
        <v>#VALUE!</v>
      </c>
      <c r="J481" s="7" t="e">
        <f>IF(('bg (1)'!J482)&lt;1, "1", ('bg (1)'!J482))</f>
        <v>#VALUE!</v>
      </c>
      <c r="K481" s="7" t="e">
        <f>IF(('bg (1)'!K482)&lt;1, "1", ('bg (1)'!K482))</f>
        <v>#VALUE!</v>
      </c>
      <c r="L481" s="7" t="e">
        <f>IF(('bg (1)'!L482)&lt;1, "1", ('bg (1)'!L482))</f>
        <v>#VALUE!</v>
      </c>
      <c r="M481" s="7" t="e">
        <f>IF(('bg (1)'!M482)&lt;1, "1", ('bg (1)'!M482))</f>
        <v>#VALUE!</v>
      </c>
      <c r="N481" s="7" t="e">
        <f>IF(('bg (1)'!N482)&lt;1, "1", ('bg (1)'!N482))</f>
        <v>#VALUE!</v>
      </c>
    </row>
    <row r="482" spans="1:14" ht="16.5" customHeight="1" x14ac:dyDescent="0.2">
      <c r="A482" s="7">
        <v>477</v>
      </c>
      <c r="B482" s="8" t="str">
        <f>'bg (1)'!B483</f>
        <v xml:space="preserve">YB1  </v>
      </c>
      <c r="C482" s="7" t="e">
        <f>IF(('bg (1)'!C483)&lt;1, "1", ('bg (1)'!C483))</f>
        <v>#VALUE!</v>
      </c>
      <c r="D482" s="7" t="e">
        <f>IF(('bg (1)'!D483)&lt;1, "1", ('bg (1)'!D483))</f>
        <v>#VALUE!</v>
      </c>
      <c r="E482" s="7" t="e">
        <f>IF(('bg (1)'!E483)&lt;1, "1", ('bg (1)'!E483))</f>
        <v>#VALUE!</v>
      </c>
      <c r="F482" s="7" t="e">
        <f>IF(('bg (1)'!F483)&lt;1, "1", ('bg (1)'!F483))</f>
        <v>#VALUE!</v>
      </c>
      <c r="G482" s="7" t="e">
        <f>IF(('bg (1)'!G483)&lt;1, "1", ('bg (1)'!G483))</f>
        <v>#VALUE!</v>
      </c>
      <c r="H482" s="7" t="e">
        <f>IF(('bg (1)'!H483)&lt;1, "1", ('bg (1)'!H483))</f>
        <v>#VALUE!</v>
      </c>
      <c r="I482" s="7" t="e">
        <f>IF(('bg (1)'!I483)&lt;1, "1", ('bg (1)'!I483))</f>
        <v>#VALUE!</v>
      </c>
      <c r="J482" s="7" t="e">
        <f>IF(('bg (1)'!J483)&lt;1, "1", ('bg (1)'!J483))</f>
        <v>#VALUE!</v>
      </c>
      <c r="K482" s="7" t="e">
        <f>IF(('bg (1)'!K483)&lt;1, "1", ('bg (1)'!K483))</f>
        <v>#VALUE!</v>
      </c>
      <c r="L482" s="7" t="e">
        <f>IF(('bg (1)'!L483)&lt;1, "1", ('bg (1)'!L483))</f>
        <v>#VALUE!</v>
      </c>
      <c r="M482" s="7" t="e">
        <f>IF(('bg (1)'!M483)&lt;1, "1", ('bg (1)'!M483))</f>
        <v>#VALUE!</v>
      </c>
      <c r="N482" s="7" t="e">
        <f>IF(('bg (1)'!N483)&lt;1, "1", ('bg (1)'!N483))</f>
        <v>#VALUE!</v>
      </c>
    </row>
    <row r="483" spans="1:14" ht="16.5" customHeight="1" x14ac:dyDescent="0.2">
      <c r="A483" s="7">
        <v>478</v>
      </c>
      <c r="B483" s="8" t="str">
        <f>'bg (1)'!B484</f>
        <v>YN1</v>
      </c>
      <c r="C483" s="7" t="e">
        <f>IF(('bg (1)'!C484)&lt;1, "1", ('bg (1)'!C484))</f>
        <v>#VALUE!</v>
      </c>
      <c r="D483" s="7" t="e">
        <f>IF(('bg (1)'!D484)&lt;1, "1", ('bg (1)'!D484))</f>
        <v>#VALUE!</v>
      </c>
      <c r="E483" s="7" t="e">
        <f>IF(('bg (1)'!E484)&lt;1, "1", ('bg (1)'!E484))</f>
        <v>#VALUE!</v>
      </c>
      <c r="F483" s="7" t="e">
        <f>IF(('bg (1)'!F484)&lt;1, "1", ('bg (1)'!F484))</f>
        <v>#VALUE!</v>
      </c>
      <c r="G483" s="7" t="e">
        <f>IF(('bg (1)'!G484)&lt;1, "1", ('bg (1)'!G484))</f>
        <v>#VALUE!</v>
      </c>
      <c r="H483" s="7" t="e">
        <f>IF(('bg (1)'!H484)&lt;1, "1", ('bg (1)'!H484))</f>
        <v>#VALUE!</v>
      </c>
      <c r="I483" s="7" t="e">
        <f>IF(('bg (1)'!I484)&lt;1, "1", ('bg (1)'!I484))</f>
        <v>#VALUE!</v>
      </c>
      <c r="J483" s="7" t="e">
        <f>IF(('bg (1)'!J484)&lt;1, "1", ('bg (1)'!J484))</f>
        <v>#VALUE!</v>
      </c>
      <c r="K483" s="7" t="e">
        <f>IF(('bg (1)'!K484)&lt;1, "1", ('bg (1)'!K484))</f>
        <v>#VALUE!</v>
      </c>
      <c r="L483" s="7" t="e">
        <f>IF(('bg (1)'!L484)&lt;1, "1", ('bg (1)'!L484))</f>
        <v>#VALUE!</v>
      </c>
      <c r="M483" s="7" t="e">
        <f>IF(('bg (1)'!M484)&lt;1, "1", ('bg (1)'!M484))</f>
        <v>#VALUE!</v>
      </c>
      <c r="N483" s="7" t="e">
        <f>IF(('bg (1)'!N484)&lt;1, "1", ('bg (1)'!N484))</f>
        <v>#VALUE!</v>
      </c>
    </row>
    <row r="484" spans="1:14" ht="16.5" customHeight="1" x14ac:dyDescent="0.2">
      <c r="A484" s="7">
        <v>479</v>
      </c>
      <c r="B484" s="8" t="str">
        <f>'bg (1)'!B485</f>
        <v>YY1</v>
      </c>
      <c r="C484" s="7" t="e">
        <f>IF(('bg (1)'!C485)&lt;1, "1", ('bg (1)'!C485))</f>
        <v>#VALUE!</v>
      </c>
      <c r="D484" s="7" t="e">
        <f>IF(('bg (1)'!D485)&lt;1, "1", ('bg (1)'!D485))</f>
        <v>#VALUE!</v>
      </c>
      <c r="E484" s="7" t="e">
        <f>IF(('bg (1)'!E485)&lt;1, "1", ('bg (1)'!E485))</f>
        <v>#VALUE!</v>
      </c>
      <c r="F484" s="7" t="e">
        <f>IF(('bg (1)'!F485)&lt;1, "1", ('bg (1)'!F485))</f>
        <v>#VALUE!</v>
      </c>
      <c r="G484" s="7" t="e">
        <f>IF(('bg (1)'!G485)&lt;1, "1", ('bg (1)'!G485))</f>
        <v>#VALUE!</v>
      </c>
      <c r="H484" s="7" t="e">
        <f>IF(('bg (1)'!H485)&lt;1, "1", ('bg (1)'!H485))</f>
        <v>#VALUE!</v>
      </c>
      <c r="I484" s="7" t="e">
        <f>IF(('bg (1)'!I485)&lt;1, "1", ('bg (1)'!I485))</f>
        <v>#VALUE!</v>
      </c>
      <c r="J484" s="7" t="e">
        <f>IF(('bg (1)'!J485)&lt;1, "1", ('bg (1)'!J485))</f>
        <v>#VALUE!</v>
      </c>
      <c r="K484" s="7" t="e">
        <f>IF(('bg (1)'!K485)&lt;1, "1", ('bg (1)'!K485))</f>
        <v>#VALUE!</v>
      </c>
      <c r="L484" s="7" t="e">
        <f>IF(('bg (1)'!L485)&lt;1, "1", ('bg (1)'!L485))</f>
        <v>#VALUE!</v>
      </c>
      <c r="M484" s="7" t="e">
        <f>IF(('bg (1)'!M485)&lt;1, "1", ('bg (1)'!M485))</f>
        <v>#VALUE!</v>
      </c>
      <c r="N484" s="7" t="e">
        <f>IF(('bg (1)'!N485)&lt;1, "1", ('bg (1)'!N485))</f>
        <v>#VALUE!</v>
      </c>
    </row>
    <row r="485" spans="1:14" ht="16.5" customHeight="1" x14ac:dyDescent="0.2">
      <c r="A485" s="7">
        <v>480</v>
      </c>
      <c r="B485" s="8" t="str">
        <f>'bg (1)'!B486</f>
        <v>ZAK</v>
      </c>
      <c r="C485" s="7" t="e">
        <f>IF(('bg (1)'!C486)&lt;1, "1", ('bg (1)'!C486))</f>
        <v>#VALUE!</v>
      </c>
      <c r="D485" s="7" t="e">
        <f>IF(('bg (1)'!D486)&lt;1, "1", ('bg (1)'!D486))</f>
        <v>#VALUE!</v>
      </c>
      <c r="E485" s="7" t="e">
        <f>IF(('bg (1)'!E486)&lt;1, "1", ('bg (1)'!E486))</f>
        <v>#VALUE!</v>
      </c>
      <c r="F485" s="7" t="e">
        <f>IF(('bg (1)'!F486)&lt;1, "1", ('bg (1)'!F486))</f>
        <v>#VALUE!</v>
      </c>
      <c r="G485" s="7" t="e">
        <f>IF(('bg (1)'!G486)&lt;1, "1", ('bg (1)'!G486))</f>
        <v>#VALUE!</v>
      </c>
      <c r="H485" s="7" t="e">
        <f>IF(('bg (1)'!H486)&lt;1, "1", ('bg (1)'!H486))</f>
        <v>#VALUE!</v>
      </c>
      <c r="I485" s="7" t="e">
        <f>IF(('bg (1)'!I486)&lt;1, "1", ('bg (1)'!I486))</f>
        <v>#VALUE!</v>
      </c>
      <c r="J485" s="7" t="e">
        <f>IF(('bg (1)'!J486)&lt;1, "1", ('bg (1)'!J486))</f>
        <v>#VALUE!</v>
      </c>
      <c r="K485" s="7" t="e">
        <f>IF(('bg (1)'!K486)&lt;1, "1", ('bg (1)'!K486))</f>
        <v>#VALUE!</v>
      </c>
      <c r="L485" s="7" t="e">
        <f>IF(('bg (1)'!L486)&lt;1, "1", ('bg (1)'!L486))</f>
        <v>#VALUE!</v>
      </c>
      <c r="M485" s="7" t="e">
        <f>IF(('bg (1)'!M486)&lt;1, "1", ('bg (1)'!M486))</f>
        <v>#VALUE!</v>
      </c>
      <c r="N485" s="7" t="e">
        <f>IF(('bg (1)'!N486)&lt;1, "1", ('bg (1)'!N486))</f>
        <v>#VALUE!</v>
      </c>
    </row>
    <row r="486" spans="1:14" ht="16.5" customHeight="1" x14ac:dyDescent="0.2">
      <c r="A486" s="7">
        <v>481</v>
      </c>
      <c r="B486" s="8" t="str">
        <f>'bg (1)'!B487</f>
        <v xml:space="preserve">zbtb11 </v>
      </c>
      <c r="C486" s="7" t="e">
        <f>IF(('bg (1)'!C487)&lt;1, "1", ('bg (1)'!C487))</f>
        <v>#VALUE!</v>
      </c>
      <c r="D486" s="7" t="e">
        <f>IF(('bg (1)'!D487)&lt;1, "1", ('bg (1)'!D487))</f>
        <v>#VALUE!</v>
      </c>
      <c r="E486" s="7" t="e">
        <f>IF(('bg (1)'!E487)&lt;1, "1", ('bg (1)'!E487))</f>
        <v>#VALUE!</v>
      </c>
      <c r="F486" s="7" t="e">
        <f>IF(('bg (1)'!F487)&lt;1, "1", ('bg (1)'!F487))</f>
        <v>#VALUE!</v>
      </c>
      <c r="G486" s="7" t="e">
        <f>IF(('bg (1)'!G487)&lt;1, "1", ('bg (1)'!G487))</f>
        <v>#VALUE!</v>
      </c>
      <c r="H486" s="7" t="e">
        <f>IF(('bg (1)'!H487)&lt;1, "1", ('bg (1)'!H487))</f>
        <v>#VALUE!</v>
      </c>
      <c r="I486" s="7" t="e">
        <f>IF(('bg (1)'!I487)&lt;1, "1", ('bg (1)'!I487))</f>
        <v>#VALUE!</v>
      </c>
      <c r="J486" s="7" t="e">
        <f>IF(('bg (1)'!J487)&lt;1, "1", ('bg (1)'!J487))</f>
        <v>#VALUE!</v>
      </c>
      <c r="K486" s="7" t="e">
        <f>IF(('bg (1)'!K487)&lt;1, "1", ('bg (1)'!K487))</f>
        <v>#VALUE!</v>
      </c>
      <c r="L486" s="7" t="e">
        <f>IF(('bg (1)'!L487)&lt;1, "1", ('bg (1)'!L487))</f>
        <v>#VALUE!</v>
      </c>
      <c r="M486" s="7" t="e">
        <f>IF(('bg (1)'!M487)&lt;1, "1", ('bg (1)'!M487))</f>
        <v>#VALUE!</v>
      </c>
      <c r="N486" s="7" t="e">
        <f>IF(('bg (1)'!N487)&lt;1, "1", ('bg (1)'!N487))</f>
        <v>#VALUE!</v>
      </c>
    </row>
    <row r="487" spans="1:14" ht="16.5" customHeight="1" x14ac:dyDescent="0.2">
      <c r="A487" s="7">
        <v>482</v>
      </c>
      <c r="B487" s="8" t="str">
        <f>'bg (1)'!B488</f>
        <v xml:space="preserve">ZBTB4 </v>
      </c>
      <c r="C487" s="7" t="e">
        <f>IF(('bg (1)'!C488)&lt;1, "1", ('bg (1)'!C488))</f>
        <v>#VALUE!</v>
      </c>
      <c r="D487" s="7" t="e">
        <f>IF(('bg (1)'!D488)&lt;1, "1", ('bg (1)'!D488))</f>
        <v>#VALUE!</v>
      </c>
      <c r="E487" s="7" t="e">
        <f>IF(('bg (1)'!E488)&lt;1, "1", ('bg (1)'!E488))</f>
        <v>#VALUE!</v>
      </c>
      <c r="F487" s="7" t="e">
        <f>IF(('bg (1)'!F488)&lt;1, "1", ('bg (1)'!F488))</f>
        <v>#VALUE!</v>
      </c>
      <c r="G487" s="7" t="e">
        <f>IF(('bg (1)'!G488)&lt;1, "1", ('bg (1)'!G488))</f>
        <v>#VALUE!</v>
      </c>
      <c r="H487" s="7" t="e">
        <f>IF(('bg (1)'!H488)&lt;1, "1", ('bg (1)'!H488))</f>
        <v>#VALUE!</v>
      </c>
      <c r="I487" s="7" t="e">
        <f>IF(('bg (1)'!I488)&lt;1, "1", ('bg (1)'!I488))</f>
        <v>#VALUE!</v>
      </c>
      <c r="J487" s="7" t="e">
        <f>IF(('bg (1)'!J488)&lt;1, "1", ('bg (1)'!J488))</f>
        <v>#VALUE!</v>
      </c>
      <c r="K487" s="7" t="e">
        <f>IF(('bg (1)'!K488)&lt;1, "1", ('bg (1)'!K488))</f>
        <v>#VALUE!</v>
      </c>
      <c r="L487" s="7" t="e">
        <f>IF(('bg (1)'!L488)&lt;1, "1", ('bg (1)'!L488))</f>
        <v>#VALUE!</v>
      </c>
      <c r="M487" s="7" t="e">
        <f>IF(('bg (1)'!M488)&lt;1, "1", ('bg (1)'!M488))</f>
        <v>#VALUE!</v>
      </c>
      <c r="N487" s="7" t="e">
        <f>IF(('bg (1)'!N488)&lt;1, "1", ('bg (1)'!N488))</f>
        <v>#VALUE!</v>
      </c>
    </row>
    <row r="488" spans="1:14" ht="16.5" customHeight="1" x14ac:dyDescent="0.2">
      <c r="A488" s="7">
        <v>483</v>
      </c>
      <c r="B488" s="8" t="str">
        <f>'bg (1)'!B489</f>
        <v>ZC3H18</v>
      </c>
      <c r="C488" s="7" t="e">
        <f>IF(('bg (1)'!C489)&lt;1, "1", ('bg (1)'!C489))</f>
        <v>#VALUE!</v>
      </c>
      <c r="D488" s="7" t="e">
        <f>IF(('bg (1)'!D489)&lt;1, "1", ('bg (1)'!D489))</f>
        <v>#VALUE!</v>
      </c>
      <c r="E488" s="7" t="e">
        <f>IF(('bg (1)'!E489)&lt;1, "1", ('bg (1)'!E489))</f>
        <v>#VALUE!</v>
      </c>
      <c r="F488" s="7" t="e">
        <f>IF(('bg (1)'!F489)&lt;1, "1", ('bg (1)'!F489))</f>
        <v>#VALUE!</v>
      </c>
      <c r="G488" s="7" t="e">
        <f>IF(('bg (1)'!G489)&lt;1, "1", ('bg (1)'!G489))</f>
        <v>#VALUE!</v>
      </c>
      <c r="H488" s="7" t="e">
        <f>IF(('bg (1)'!H489)&lt;1, "1", ('bg (1)'!H489))</f>
        <v>#VALUE!</v>
      </c>
      <c r="I488" s="7" t="e">
        <f>IF(('bg (1)'!I489)&lt;1, "1", ('bg (1)'!I489))</f>
        <v>#VALUE!</v>
      </c>
      <c r="J488" s="7" t="e">
        <f>IF(('bg (1)'!J489)&lt;1, "1", ('bg (1)'!J489))</f>
        <v>#VALUE!</v>
      </c>
      <c r="K488" s="7" t="e">
        <f>IF(('bg (1)'!K489)&lt;1, "1", ('bg (1)'!K489))</f>
        <v>#VALUE!</v>
      </c>
      <c r="L488" s="7" t="e">
        <f>IF(('bg (1)'!L489)&lt;1, "1", ('bg (1)'!L489))</f>
        <v>#VALUE!</v>
      </c>
      <c r="M488" s="7" t="e">
        <f>IF(('bg (1)'!M489)&lt;1, "1", ('bg (1)'!M489))</f>
        <v>#VALUE!</v>
      </c>
      <c r="N488" s="7" t="e">
        <f>IF(('bg (1)'!N489)&lt;1, "1", ('bg (1)'!N489))</f>
        <v>#VALUE!</v>
      </c>
    </row>
    <row r="489" spans="1:14" ht="16.5" customHeight="1" x14ac:dyDescent="0.2">
      <c r="A489" s="7">
        <v>484</v>
      </c>
      <c r="B489" s="8" t="str">
        <f>'bg (1)'!B490</f>
        <v>ZC3H4-N-t</v>
      </c>
      <c r="C489" s="7" t="e">
        <f>IF(('bg (1)'!C490)&lt;1, "1", ('bg (1)'!C490))</f>
        <v>#VALUE!</v>
      </c>
      <c r="D489" s="7" t="e">
        <f>IF(('bg (1)'!D490)&lt;1, "1", ('bg (1)'!D490))</f>
        <v>#VALUE!</v>
      </c>
      <c r="E489" s="7" t="e">
        <f>IF(('bg (1)'!E490)&lt;1, "1", ('bg (1)'!E490))</f>
        <v>#VALUE!</v>
      </c>
      <c r="F489" s="7" t="e">
        <f>IF(('bg (1)'!F490)&lt;1, "1", ('bg (1)'!F490))</f>
        <v>#VALUE!</v>
      </c>
      <c r="G489" s="7" t="e">
        <f>IF(('bg (1)'!G490)&lt;1, "1", ('bg (1)'!G490))</f>
        <v>#VALUE!</v>
      </c>
      <c r="H489" s="7" t="e">
        <f>IF(('bg (1)'!H490)&lt;1, "1", ('bg (1)'!H490))</f>
        <v>#VALUE!</v>
      </c>
      <c r="I489" s="7" t="e">
        <f>IF(('bg (1)'!I490)&lt;1, "1", ('bg (1)'!I490))</f>
        <v>#VALUE!</v>
      </c>
      <c r="J489" s="7" t="e">
        <f>IF(('bg (1)'!J490)&lt;1, "1", ('bg (1)'!J490))</f>
        <v>#VALUE!</v>
      </c>
      <c r="K489" s="7" t="e">
        <f>IF(('bg (1)'!K490)&lt;1, "1", ('bg (1)'!K490))</f>
        <v>#VALUE!</v>
      </c>
      <c r="L489" s="7" t="e">
        <f>IF(('bg (1)'!L490)&lt;1, "1", ('bg (1)'!L490))</f>
        <v>#VALUE!</v>
      </c>
      <c r="M489" s="7" t="e">
        <f>IF(('bg (1)'!M490)&lt;1, "1", ('bg (1)'!M490))</f>
        <v>#VALUE!</v>
      </c>
      <c r="N489" s="7" t="e">
        <f>IF(('bg (1)'!N490)&lt;1, "1", ('bg (1)'!N490))</f>
        <v>#VALUE!</v>
      </c>
    </row>
    <row r="490" spans="1:14" ht="16.5" customHeight="1" x14ac:dyDescent="0.2">
      <c r="A490" s="7">
        <v>485</v>
      </c>
      <c r="B490" s="8" t="str">
        <f>'bg (1)'!B491</f>
        <v>ZC3H8</v>
      </c>
      <c r="C490" s="7" t="e">
        <f>IF(('bg (1)'!C491)&lt;1, "1", ('bg (1)'!C491))</f>
        <v>#VALUE!</v>
      </c>
      <c r="D490" s="7" t="e">
        <f>IF(('bg (1)'!D491)&lt;1, "1", ('bg (1)'!D491))</f>
        <v>#VALUE!</v>
      </c>
      <c r="E490" s="7" t="e">
        <f>IF(('bg (1)'!E491)&lt;1, "1", ('bg (1)'!E491))</f>
        <v>#VALUE!</v>
      </c>
      <c r="F490" s="7" t="e">
        <f>IF(('bg (1)'!F491)&lt;1, "1", ('bg (1)'!F491))</f>
        <v>#VALUE!</v>
      </c>
      <c r="G490" s="7" t="e">
        <f>IF(('bg (1)'!G491)&lt;1, "1", ('bg (1)'!G491))</f>
        <v>#VALUE!</v>
      </c>
      <c r="H490" s="7" t="e">
        <f>IF(('bg (1)'!H491)&lt;1, "1", ('bg (1)'!H491))</f>
        <v>#VALUE!</v>
      </c>
      <c r="I490" s="7" t="e">
        <f>IF(('bg (1)'!I491)&lt;1, "1", ('bg (1)'!I491))</f>
        <v>#VALUE!</v>
      </c>
      <c r="J490" s="7" t="e">
        <f>IF(('bg (1)'!J491)&lt;1, "1", ('bg (1)'!J491))</f>
        <v>#VALUE!</v>
      </c>
      <c r="K490" s="7" t="e">
        <f>IF(('bg (1)'!K491)&lt;1, "1", ('bg (1)'!K491))</f>
        <v>#VALUE!</v>
      </c>
      <c r="L490" s="7" t="e">
        <f>IF(('bg (1)'!L491)&lt;1, "1", ('bg (1)'!L491))</f>
        <v>#VALUE!</v>
      </c>
      <c r="M490" s="7" t="e">
        <f>IF(('bg (1)'!M491)&lt;1, "1", ('bg (1)'!M491))</f>
        <v>#VALUE!</v>
      </c>
      <c r="N490" s="7" t="e">
        <f>IF(('bg (1)'!N491)&lt;1, "1", ('bg (1)'!N491))</f>
        <v>#VALUE!</v>
      </c>
    </row>
    <row r="491" spans="1:14" ht="16.5" customHeight="1" x14ac:dyDescent="0.2">
      <c r="A491" s="7">
        <v>486</v>
      </c>
      <c r="B491" s="8" t="str">
        <f>'bg (1)'!B492</f>
        <v>ZNF295</v>
      </c>
      <c r="C491" s="7" t="e">
        <f>IF(('bg (1)'!C492)&lt;1, "1", ('bg (1)'!C492))</f>
        <v>#VALUE!</v>
      </c>
      <c r="D491" s="7" t="e">
        <f>IF(('bg (1)'!D492)&lt;1, "1", ('bg (1)'!D492))</f>
        <v>#VALUE!</v>
      </c>
      <c r="E491" s="7" t="e">
        <f>IF(('bg (1)'!E492)&lt;1, "1", ('bg (1)'!E492))</f>
        <v>#VALUE!</v>
      </c>
      <c r="F491" s="7" t="e">
        <f>IF(('bg (1)'!F492)&lt;1, "1", ('bg (1)'!F492))</f>
        <v>#VALUE!</v>
      </c>
      <c r="G491" s="7" t="e">
        <f>IF(('bg (1)'!G492)&lt;1, "1", ('bg (1)'!G492))</f>
        <v>#VALUE!</v>
      </c>
      <c r="H491" s="7" t="e">
        <f>IF(('bg (1)'!H492)&lt;1, "1", ('bg (1)'!H492))</f>
        <v>#VALUE!</v>
      </c>
      <c r="I491" s="7" t="e">
        <f>IF(('bg (1)'!I492)&lt;1, "1", ('bg (1)'!I492))</f>
        <v>#VALUE!</v>
      </c>
      <c r="J491" s="7" t="e">
        <f>IF(('bg (1)'!J492)&lt;1, "1", ('bg (1)'!J492))</f>
        <v>#VALUE!</v>
      </c>
      <c r="K491" s="7" t="e">
        <f>IF(('bg (1)'!K492)&lt;1, "1", ('bg (1)'!K492))</f>
        <v>#VALUE!</v>
      </c>
      <c r="L491" s="7" t="e">
        <f>IF(('bg (1)'!L492)&lt;1, "1", ('bg (1)'!L492))</f>
        <v>#VALUE!</v>
      </c>
      <c r="M491" s="7" t="e">
        <f>IF(('bg (1)'!M492)&lt;1, "1", ('bg (1)'!M492))</f>
        <v>#VALUE!</v>
      </c>
      <c r="N491" s="7" t="e">
        <f>IF(('bg (1)'!N492)&lt;1, "1", ('bg (1)'!N492))</f>
        <v>#VALUE!</v>
      </c>
    </row>
    <row r="492" spans="1:14" ht="16.5" customHeight="1" x14ac:dyDescent="0.2">
      <c r="A492" s="7">
        <v>487</v>
      </c>
      <c r="B492" s="8" t="str">
        <f>'bg (1)'!B493</f>
        <v>Zyxin</v>
      </c>
      <c r="C492" s="7" t="e">
        <f>IF(('bg (1)'!C493)&lt;1, "1", ('bg (1)'!C493))</f>
        <v>#VALUE!</v>
      </c>
      <c r="D492" s="7" t="e">
        <f>IF(('bg (1)'!D493)&lt;1, "1", ('bg (1)'!D493))</f>
        <v>#VALUE!</v>
      </c>
      <c r="E492" s="7" t="e">
        <f>IF(('bg (1)'!E493)&lt;1, "1", ('bg (1)'!E493))</f>
        <v>#VALUE!</v>
      </c>
      <c r="F492" s="7" t="e">
        <f>IF(('bg (1)'!F493)&lt;1, "1", ('bg (1)'!F493))</f>
        <v>#VALUE!</v>
      </c>
      <c r="G492" s="7" t="e">
        <f>IF(('bg (1)'!G493)&lt;1, "1", ('bg (1)'!G493))</f>
        <v>#VALUE!</v>
      </c>
      <c r="H492" s="7" t="e">
        <f>IF(('bg (1)'!H493)&lt;1, "1", ('bg (1)'!H493))</f>
        <v>#VALUE!</v>
      </c>
      <c r="I492" s="7" t="e">
        <f>IF(('bg (1)'!I493)&lt;1, "1", ('bg (1)'!I493))</f>
        <v>#VALUE!</v>
      </c>
      <c r="J492" s="7" t="e">
        <f>IF(('bg (1)'!J493)&lt;1, "1", ('bg (1)'!J493))</f>
        <v>#VALUE!</v>
      </c>
      <c r="K492" s="7" t="e">
        <f>IF(('bg (1)'!K493)&lt;1, "1", ('bg (1)'!K493))</f>
        <v>#VALUE!</v>
      </c>
      <c r="L492" s="7" t="e">
        <f>IF(('bg (1)'!L493)&lt;1, "1", ('bg (1)'!L493))</f>
        <v>#VALUE!</v>
      </c>
      <c r="M492" s="7" t="e">
        <f>IF(('bg (1)'!M493)&lt;1, "1", ('bg (1)'!M493))</f>
        <v>#VALUE!</v>
      </c>
      <c r="N492" s="7" t="e">
        <f>IF(('bg (1)'!N493)&lt;1, "1", ('bg (1)'!N493))</f>
        <v>#VALUE!</v>
      </c>
    </row>
    <row r="493" spans="1:14" ht="16.5" customHeight="1" x14ac:dyDescent="0.2">
      <c r="A493" s="7">
        <v>510</v>
      </c>
      <c r="B493" s="8" t="str">
        <f>'bg (1)'!B494</f>
        <v>Blank</v>
      </c>
      <c r="C493" s="7" t="str">
        <f>IF(('bg (1)'!C494)&lt;1, "1", ('bg (1)'!C494))</f>
        <v>1</v>
      </c>
      <c r="D493" s="7" t="str">
        <f>IF(('bg (1)'!D494)&lt;1, "1", ('bg (1)'!D494))</f>
        <v>1</v>
      </c>
      <c r="E493" s="7" t="str">
        <f>IF(('bg (1)'!E494)&lt;1, "1", ('bg (1)'!E494))</f>
        <v>1</v>
      </c>
      <c r="F493" s="7" t="str">
        <f>IF(('bg (1)'!F494)&lt;1, "1", ('bg (1)'!F494))</f>
        <v>1</v>
      </c>
      <c r="G493" s="7" t="str">
        <f>IF(('bg (1)'!G494)&lt;1, "1", ('bg (1)'!G494))</f>
        <v>1</v>
      </c>
      <c r="H493" s="7" t="str">
        <f>IF(('bg (1)'!H494)&lt;1, "1", ('bg (1)'!H494))</f>
        <v>1</v>
      </c>
      <c r="I493" s="7" t="str">
        <f>IF(('bg (1)'!I494)&lt;1, "1", ('bg (1)'!I494))</f>
        <v>1</v>
      </c>
      <c r="J493" s="7" t="str">
        <f>IF(('bg (1)'!J494)&lt;1, "1", ('bg (1)'!J494))</f>
        <v>1</v>
      </c>
      <c r="K493" s="7" t="str">
        <f>IF(('bg (1)'!K494)&lt;1, "1", ('bg (1)'!K494))</f>
        <v>1</v>
      </c>
      <c r="L493" s="7" t="str">
        <f>IF(('bg (1)'!L494)&lt;1, "1", ('bg (1)'!L494))</f>
        <v>1</v>
      </c>
      <c r="M493" s="7" t="str">
        <f>IF(('bg (1)'!M494)&lt;1, "1", ('bg (1)'!M494))</f>
        <v>1</v>
      </c>
      <c r="N493" s="7" t="str">
        <f>IF(('bg (1)'!N494)&lt;1, "1", ('bg (1)'!N494))</f>
        <v>1</v>
      </c>
    </row>
    <row r="494" spans="1:14" ht="16.5" customHeight="1" x14ac:dyDescent="0.2">
      <c r="A494" s="7">
        <v>512</v>
      </c>
      <c r="B494" s="8" t="str">
        <f>'bg (1)'!B495</f>
        <v>Background</v>
      </c>
      <c r="C494" s="7" t="str">
        <f>IF(('bg (1)'!C495)&lt;1, "1", ('bg (1)'!C495))</f>
        <v>1</v>
      </c>
      <c r="D494" s="7" t="str">
        <f>IF(('bg (1)'!D495)&lt;1, "1", ('bg (1)'!D495))</f>
        <v>1</v>
      </c>
      <c r="E494" s="7" t="str">
        <f>IF(('bg (1)'!E495)&lt;1, "1", ('bg (1)'!E495))</f>
        <v>1</v>
      </c>
      <c r="F494" s="7" t="str">
        <f>IF(('bg (1)'!F495)&lt;1, "1", ('bg (1)'!F495))</f>
        <v>1</v>
      </c>
      <c r="G494" s="7" t="str">
        <f>IF(('bg (1)'!G495)&lt;1, "1", ('bg (1)'!G495))</f>
        <v>1</v>
      </c>
      <c r="H494" s="7" t="str">
        <f>IF(('bg (1)'!H495)&lt;1, "1", ('bg (1)'!H495))</f>
        <v>1</v>
      </c>
      <c r="I494" s="7" t="str">
        <f>IF(('bg (1)'!I495)&lt;1, "1", ('bg (1)'!I495))</f>
        <v>1</v>
      </c>
      <c r="J494" s="7" t="str">
        <f>IF(('bg (1)'!J495)&lt;1, "1", ('bg (1)'!J495))</f>
        <v>1</v>
      </c>
      <c r="K494" s="7" t="str">
        <f>IF(('bg (1)'!K495)&lt;1, "1", ('bg (1)'!K495))</f>
        <v>1</v>
      </c>
      <c r="L494" s="7" t="str">
        <f>IF(('bg (1)'!L495)&lt;1, "1", ('bg (1)'!L495))</f>
        <v>1</v>
      </c>
      <c r="M494" s="7" t="str">
        <f>IF(('bg (1)'!M495)&lt;1, "1", ('bg (1)'!M495))</f>
        <v>1</v>
      </c>
      <c r="N494" s="7" t="str">
        <f>IF(('bg (1)'!N495)&lt;1, "1", ('bg (1)'!N495))</f>
        <v>1</v>
      </c>
    </row>
  </sheetData>
  <sheetProtection formatCells="0" formatColumns="0" formatRows="0"/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493"/>
  <sheetViews>
    <sheetView workbookViewId="0">
      <pane xSplit="2" ySplit="5" topLeftCell="C18" activePane="bottomRight" state="frozen"/>
      <selection pane="topRight" activeCell="C1" sqref="C1"/>
      <selection pane="bottomLeft" activeCell="A6" sqref="A6"/>
      <selection pane="bottomRight" activeCell="C9" sqref="C9"/>
    </sheetView>
  </sheetViews>
  <sheetFormatPr defaultRowHeight="12.75" x14ac:dyDescent="0.2"/>
  <cols>
    <col min="1" max="1" width="5.7109375" style="77" customWidth="1"/>
    <col min="2" max="2" width="30.5703125" style="77" customWidth="1"/>
    <col min="3" max="14" width="17.7109375" style="66" customWidth="1"/>
    <col min="15" max="16384" width="9.140625" style="76"/>
  </cols>
  <sheetData>
    <row r="2" spans="1:14" ht="15.75" x14ac:dyDescent="0.25">
      <c r="B2" s="79" t="str">
        <f>'Map and Ab list'!B1</f>
        <v>RayBio® Mouse Biotin Label Based Antibody Arrays -- L-2 Array, Membrane</v>
      </c>
    </row>
    <row r="3" spans="1:14" x14ac:dyDescent="0.2">
      <c r="B3" s="63" t="s">
        <v>1068</v>
      </c>
    </row>
    <row r="4" spans="1:14" ht="5.25" customHeight="1" x14ac:dyDescent="0.2"/>
    <row r="5" spans="1:14" s="77" customFormat="1" x14ac:dyDescent="0.2">
      <c r="C5" s="75" t="str">
        <f>'bg (2)'!C5</f>
        <v>Sample 1</v>
      </c>
      <c r="D5" s="75" t="str">
        <f>'bg (2)'!D5</f>
        <v>Sample 2</v>
      </c>
      <c r="E5" s="75" t="str">
        <f>'bg (2)'!E5</f>
        <v>Sample 3</v>
      </c>
      <c r="F5" s="75" t="str">
        <f>'bg (2)'!F5</f>
        <v>Sample 4</v>
      </c>
      <c r="G5" s="75" t="str">
        <f>'bg (2)'!G5</f>
        <v>Sample 5</v>
      </c>
      <c r="H5" s="75" t="str">
        <f>'bg (2)'!H5</f>
        <v>Sample 6</v>
      </c>
      <c r="I5" s="75" t="str">
        <f>'bg (2)'!I5</f>
        <v>Sample 7</v>
      </c>
      <c r="J5" s="75" t="str">
        <f>'bg (2)'!J5</f>
        <v>Sample 8</v>
      </c>
      <c r="K5" s="75" t="str">
        <f>'bg (2)'!K5</f>
        <v>Sample 9</v>
      </c>
      <c r="L5" s="75" t="str">
        <f>'bg (2)'!L5</f>
        <v>Sample 10</v>
      </c>
      <c r="M5" s="75" t="str">
        <f>'bg (2)'!M5</f>
        <v>Sample 11</v>
      </c>
      <c r="N5" s="75" t="str">
        <f>'bg (2)'!N5</f>
        <v>Sample 12</v>
      </c>
    </row>
    <row r="6" spans="1:14" ht="6" customHeight="1" x14ac:dyDescent="0.2">
      <c r="B6" s="75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</row>
    <row r="7" spans="1:14" ht="14.1" customHeight="1" x14ac:dyDescent="0.2">
      <c r="A7" s="77">
        <v>1</v>
      </c>
      <c r="B7" s="75" t="str">
        <f>'bg (2)'!B7</f>
        <v>Positive Control</v>
      </c>
      <c r="C7" s="78">
        <f ca="1">'bg (2)'!C7*'bg (2)'!C7/'bg (2)'!C7</f>
        <v>1</v>
      </c>
      <c r="D7" s="78">
        <f ca="1">'bg (2)'!D7*'bg (2)'!C7/'bg (2)'!D7</f>
        <v>1</v>
      </c>
      <c r="E7" s="78">
        <f ca="1">'bg (2)'!E7*'bg (2)'!C7/'bg (2)'!E7</f>
        <v>1</v>
      </c>
      <c r="F7" s="78">
        <f ca="1">'bg (2)'!F7*'bg (2)'!C7/'bg (2)'!F7</f>
        <v>1</v>
      </c>
      <c r="G7" s="78">
        <f ca="1">'bg (2)'!G7*'bg (2)'!C7/'bg (2)'!G7</f>
        <v>1</v>
      </c>
      <c r="H7" s="78">
        <f ca="1">'bg (2)'!H7*'bg (2)'!C7/'bg (2)'!H7</f>
        <v>1</v>
      </c>
      <c r="I7" s="78">
        <f ca="1">'bg (2)'!I7*'bg (2)'!C7/'bg (2)'!I7</f>
        <v>1</v>
      </c>
      <c r="J7" s="78">
        <f ca="1">'bg (2)'!J7*'bg (2)'!C7/'bg (2)'!J7</f>
        <v>1</v>
      </c>
      <c r="K7" s="78">
        <f ca="1">'bg (2)'!K7*'bg (2)'!C7/'bg (2)'!K7</f>
        <v>1</v>
      </c>
      <c r="L7" s="78">
        <f ca="1">'bg (2)'!L7*'bg (2)'!C7/'bg (2)'!L7</f>
        <v>1</v>
      </c>
      <c r="M7" s="78">
        <f ca="1">'bg (2)'!M7*'bg (2)'!C7/'bg (2)'!M7</f>
        <v>1</v>
      </c>
      <c r="N7" s="78">
        <f ca="1">'bg (2)'!N7*'bg (2)'!C7/'bg (2)'!N7</f>
        <v>1</v>
      </c>
    </row>
    <row r="8" spans="1:14" ht="14.1" customHeight="1" x14ac:dyDescent="0.2">
      <c r="A8" s="77">
        <v>2</v>
      </c>
      <c r="B8" s="75" t="str">
        <f>'bg (2)'!B8</f>
        <v>Neg</v>
      </c>
      <c r="C8" s="78" t="e">
        <f ca="1">'bg (2)'!C8*'bg (2)'!C7/'bg (2)'!C7</f>
        <v>#VALUE!</v>
      </c>
      <c r="D8" s="78" t="e">
        <f ca="1">'bg (2)'!D8*'bg (2)'!C7/'bg (2)'!D7</f>
        <v>#VALUE!</v>
      </c>
      <c r="E8" s="78" t="e">
        <f ca="1">'bg (2)'!E8*'bg (2)'!C7/'bg (2)'!E7</f>
        <v>#VALUE!</v>
      </c>
      <c r="F8" s="78" t="e">
        <f ca="1">'bg (2)'!F8*'bg (2)'!C7/'bg (2)'!F7</f>
        <v>#VALUE!</v>
      </c>
      <c r="G8" s="78" t="e">
        <f ca="1">'bg (2)'!G8*'bg (2)'!C7/'bg (2)'!G7</f>
        <v>#VALUE!</v>
      </c>
      <c r="H8" s="78" t="e">
        <f ca="1">'bg (2)'!H8*'bg (2)'!C7/'bg (2)'!H7</f>
        <v>#VALUE!</v>
      </c>
      <c r="I8" s="78" t="e">
        <f ca="1">'bg (2)'!I8*'bg (2)'!C7/'bg (2)'!I7</f>
        <v>#VALUE!</v>
      </c>
      <c r="J8" s="78" t="e">
        <f ca="1">'bg (2)'!J8*'bg (2)'!C7/'bg (2)'!J7</f>
        <v>#VALUE!</v>
      </c>
      <c r="K8" s="78" t="e">
        <f ca="1">'bg (2)'!K8*'bg (2)'!C7/'bg (2)'!K7</f>
        <v>#VALUE!</v>
      </c>
      <c r="L8" s="78" t="e">
        <f ca="1">'bg (2)'!L8*'bg (2)'!C7/'bg (2)'!L7</f>
        <v>#VALUE!</v>
      </c>
      <c r="M8" s="78" t="e">
        <f ca="1">'bg (2)'!M8*'bg (2)'!C7/'bg (2)'!M7</f>
        <v>#VALUE!</v>
      </c>
      <c r="N8" s="78" t="e">
        <f ca="1">'bg (2)'!N8*'bg (2)'!C7/'bg (2)'!N7</f>
        <v>#VALUE!</v>
      </c>
    </row>
    <row r="9" spans="1:14" ht="14.1" customHeight="1" x14ac:dyDescent="0.2">
      <c r="A9" s="77">
        <v>3</v>
      </c>
      <c r="B9" s="75" t="str">
        <f>'bg (2)'!B9</f>
        <v>AARE</v>
      </c>
      <c r="C9" s="78" t="e">
        <f ca="1">'bg (2)'!C9*'bg (2)'!C7/'bg (2)'!C7</f>
        <v>#VALUE!</v>
      </c>
      <c r="D9" s="78" t="e">
        <f ca="1">'bg (2)'!D9*'bg (2)'!C7/'bg (2)'!D7</f>
        <v>#VALUE!</v>
      </c>
      <c r="E9" s="78" t="e">
        <f ca="1">'bg (2)'!E9*'bg (2)'!C7/'bg (2)'!E7</f>
        <v>#VALUE!</v>
      </c>
      <c r="F9" s="78" t="e">
        <f ca="1">'bg (2)'!F9*'bg (2)'!C7/'bg (2)'!F7</f>
        <v>#VALUE!</v>
      </c>
      <c r="G9" s="78" t="e">
        <f ca="1">'bg (2)'!G9*'bg (2)'!C7/'bg (2)'!G7</f>
        <v>#VALUE!</v>
      </c>
      <c r="H9" s="78" t="e">
        <f ca="1">'bg (2)'!H9*'bg (2)'!C7/'bg (2)'!H7</f>
        <v>#VALUE!</v>
      </c>
      <c r="I9" s="78" t="e">
        <f ca="1">'bg (2)'!I9*'bg (2)'!C7/'bg (2)'!I7</f>
        <v>#VALUE!</v>
      </c>
      <c r="J9" s="78" t="e">
        <f ca="1">'bg (2)'!J9*'bg (2)'!C7/'bg (2)'!J7</f>
        <v>#VALUE!</v>
      </c>
      <c r="K9" s="78" t="e">
        <f ca="1">'bg (2)'!K9*'bg (2)'!C7/'bg (2)'!K7</f>
        <v>#VALUE!</v>
      </c>
      <c r="L9" s="78" t="e">
        <f ca="1">'bg (2)'!L9*'bg (2)'!C7/'bg (2)'!L7</f>
        <v>#VALUE!</v>
      </c>
      <c r="M9" s="78" t="e">
        <f ca="1">'bg (2)'!M9*'bg (2)'!C7/'bg (2)'!M7</f>
        <v>#VALUE!</v>
      </c>
      <c r="N9" s="78" t="e">
        <f ca="1">'bg (2)'!N9*'bg (2)'!C7/'bg (2)'!N7</f>
        <v>#VALUE!</v>
      </c>
    </row>
    <row r="10" spans="1:14" ht="14.1" customHeight="1" x14ac:dyDescent="0.2">
      <c r="A10" s="77">
        <v>4</v>
      </c>
      <c r="B10" s="75" t="str">
        <f>'bg (2)'!B10</f>
        <v>ACAT1</v>
      </c>
      <c r="C10" s="78" t="e">
        <f ca="1">'bg (2)'!C10*'bg (2)'!C7/'bg (2)'!C7</f>
        <v>#VALUE!</v>
      </c>
      <c r="D10" s="78" t="e">
        <f ca="1">'bg (2)'!D10*'bg (2)'!C7/'bg (2)'!D7</f>
        <v>#VALUE!</v>
      </c>
      <c r="E10" s="78" t="e">
        <f ca="1">'bg (2)'!E10*'bg (2)'!C7/'bg (2)'!E7</f>
        <v>#VALUE!</v>
      </c>
      <c r="F10" s="78" t="e">
        <f ca="1">'bg (2)'!F10*'bg (2)'!C7/'bg (2)'!F7</f>
        <v>#VALUE!</v>
      </c>
      <c r="G10" s="78" t="e">
        <f ca="1">'bg (2)'!G10*'bg (2)'!C7/'bg (2)'!G7</f>
        <v>#VALUE!</v>
      </c>
      <c r="H10" s="78" t="e">
        <f ca="1">'bg (2)'!H10*'bg (2)'!C7/'bg (2)'!H7</f>
        <v>#VALUE!</v>
      </c>
      <c r="I10" s="78" t="e">
        <f ca="1">'bg (2)'!I10*'bg (2)'!C7/'bg (2)'!I7</f>
        <v>#VALUE!</v>
      </c>
      <c r="J10" s="78" t="e">
        <f ca="1">'bg (2)'!J10*'bg (2)'!C7/'bg (2)'!J7</f>
        <v>#VALUE!</v>
      </c>
      <c r="K10" s="78" t="e">
        <f ca="1">'bg (2)'!K10*'bg (2)'!C7/'bg (2)'!K7</f>
        <v>#VALUE!</v>
      </c>
      <c r="L10" s="78" t="e">
        <f ca="1">'bg (2)'!L10*'bg (2)'!C7/'bg (2)'!L7</f>
        <v>#VALUE!</v>
      </c>
      <c r="M10" s="78" t="e">
        <f ca="1">'bg (2)'!M10*'bg (2)'!C7/'bg (2)'!M7</f>
        <v>#VALUE!</v>
      </c>
      <c r="N10" s="78" t="e">
        <f ca="1">'bg (2)'!N10*'bg (2)'!C7/'bg (2)'!N7</f>
        <v>#VALUE!</v>
      </c>
    </row>
    <row r="11" spans="1:14" ht="14.1" customHeight="1" x14ac:dyDescent="0.2">
      <c r="A11" s="77">
        <v>5</v>
      </c>
      <c r="B11" s="75" t="str">
        <f>'bg (2)'!B11</f>
        <v>ACOT2</v>
      </c>
      <c r="C11" s="78" t="e">
        <f ca="1">'bg (2)'!C11*'bg (2)'!C7/'bg (2)'!C7</f>
        <v>#VALUE!</v>
      </c>
      <c r="D11" s="78" t="e">
        <f ca="1">'bg (2)'!D11*'bg (2)'!C7/'bg (2)'!D7</f>
        <v>#VALUE!</v>
      </c>
      <c r="E11" s="78" t="e">
        <f ca="1">'bg (2)'!E11*'bg (2)'!C7/'bg (2)'!E7</f>
        <v>#VALUE!</v>
      </c>
      <c r="F11" s="78" t="e">
        <f ca="1">'bg (2)'!F11*'bg (2)'!C7/'bg (2)'!F7</f>
        <v>#VALUE!</v>
      </c>
      <c r="G11" s="78" t="e">
        <f ca="1">'bg (2)'!G11*'bg (2)'!C7/'bg (2)'!G7</f>
        <v>#VALUE!</v>
      </c>
      <c r="H11" s="78" t="e">
        <f ca="1">'bg (2)'!H11*'bg (2)'!C7/'bg (2)'!H7</f>
        <v>#VALUE!</v>
      </c>
      <c r="I11" s="78" t="e">
        <f ca="1">'bg (2)'!I11*'bg (2)'!C7/'bg (2)'!I7</f>
        <v>#VALUE!</v>
      </c>
      <c r="J11" s="78" t="e">
        <f ca="1">'bg (2)'!J11*'bg (2)'!C7/'bg (2)'!J7</f>
        <v>#VALUE!</v>
      </c>
      <c r="K11" s="78" t="e">
        <f ca="1">'bg (2)'!K11*'bg (2)'!C7/'bg (2)'!K7</f>
        <v>#VALUE!</v>
      </c>
      <c r="L11" s="78" t="e">
        <f ca="1">'bg (2)'!L11*'bg (2)'!C7/'bg (2)'!L7</f>
        <v>#VALUE!</v>
      </c>
      <c r="M11" s="78" t="e">
        <f ca="1">'bg (2)'!M11*'bg (2)'!C7/'bg (2)'!M7</f>
        <v>#VALUE!</v>
      </c>
      <c r="N11" s="78" t="e">
        <f ca="1">'bg (2)'!N11*'bg (2)'!C7/'bg (2)'!N7</f>
        <v>#VALUE!</v>
      </c>
    </row>
    <row r="12" spans="1:14" ht="14.1" customHeight="1" x14ac:dyDescent="0.2">
      <c r="A12" s="77">
        <v>6</v>
      </c>
      <c r="B12" s="75" t="str">
        <f>'bg (2)'!B12</f>
        <v>ADAM28</v>
      </c>
      <c r="C12" s="78" t="e">
        <f ca="1">'bg (2)'!C12*'bg (2)'!C7/'bg (2)'!C7</f>
        <v>#VALUE!</v>
      </c>
      <c r="D12" s="78" t="e">
        <f ca="1">'bg (2)'!D12*'bg (2)'!C7/'bg (2)'!D7</f>
        <v>#VALUE!</v>
      </c>
      <c r="E12" s="78" t="e">
        <f ca="1">'bg (2)'!E12*'bg (2)'!C7/'bg (2)'!E7</f>
        <v>#VALUE!</v>
      </c>
      <c r="F12" s="78" t="e">
        <f ca="1">'bg (2)'!F12*'bg (2)'!C7/'bg (2)'!F7</f>
        <v>#VALUE!</v>
      </c>
      <c r="G12" s="78" t="e">
        <f ca="1">'bg (2)'!G12*'bg (2)'!C7/'bg (2)'!G7</f>
        <v>#VALUE!</v>
      </c>
      <c r="H12" s="78" t="e">
        <f ca="1">'bg (2)'!H12*'bg (2)'!C7/'bg (2)'!H7</f>
        <v>#VALUE!</v>
      </c>
      <c r="I12" s="78" t="e">
        <f ca="1">'bg (2)'!I12*'bg (2)'!C7/'bg (2)'!I7</f>
        <v>#VALUE!</v>
      </c>
      <c r="J12" s="78" t="e">
        <f ca="1">'bg (2)'!J12*'bg (2)'!C7/'bg (2)'!J7</f>
        <v>#VALUE!</v>
      </c>
      <c r="K12" s="78" t="e">
        <f ca="1">'bg (2)'!K12*'bg (2)'!C7/'bg (2)'!K7</f>
        <v>#VALUE!</v>
      </c>
      <c r="L12" s="78" t="e">
        <f ca="1">'bg (2)'!L12*'bg (2)'!C7/'bg (2)'!L7</f>
        <v>#VALUE!</v>
      </c>
      <c r="M12" s="78" t="e">
        <f ca="1">'bg (2)'!M12*'bg (2)'!C7/'bg (2)'!M7</f>
        <v>#VALUE!</v>
      </c>
      <c r="N12" s="78" t="e">
        <f ca="1">'bg (2)'!N12*'bg (2)'!C7/'bg (2)'!N7</f>
        <v>#VALUE!</v>
      </c>
    </row>
    <row r="13" spans="1:14" ht="14.1" customHeight="1" x14ac:dyDescent="0.2">
      <c r="A13" s="77">
        <v>7</v>
      </c>
      <c r="B13" s="75" t="str">
        <f>'bg (2)'!B13</f>
        <v>AHCY</v>
      </c>
      <c r="C13" s="78" t="e">
        <f ca="1">'bg (2)'!C13*'bg (2)'!C7/'bg (2)'!C7</f>
        <v>#VALUE!</v>
      </c>
      <c r="D13" s="78" t="e">
        <f ca="1">'bg (2)'!D13*'bg (2)'!C7/'bg (2)'!D7</f>
        <v>#VALUE!</v>
      </c>
      <c r="E13" s="78" t="e">
        <f ca="1">'bg (2)'!E13*'bg (2)'!C7/'bg (2)'!E7</f>
        <v>#VALUE!</v>
      </c>
      <c r="F13" s="78" t="e">
        <f ca="1">'bg (2)'!F13*'bg (2)'!C7/'bg (2)'!F7</f>
        <v>#VALUE!</v>
      </c>
      <c r="G13" s="78" t="e">
        <f ca="1">'bg (2)'!G13*'bg (2)'!C7/'bg (2)'!G7</f>
        <v>#VALUE!</v>
      </c>
      <c r="H13" s="78" t="e">
        <f ca="1">'bg (2)'!H13*'bg (2)'!C7/'bg (2)'!H7</f>
        <v>#VALUE!</v>
      </c>
      <c r="I13" s="78" t="e">
        <f ca="1">'bg (2)'!I13*'bg (2)'!C7/'bg (2)'!I7</f>
        <v>#VALUE!</v>
      </c>
      <c r="J13" s="78" t="e">
        <f ca="1">'bg (2)'!J13*'bg (2)'!C7/'bg (2)'!J7</f>
        <v>#VALUE!</v>
      </c>
      <c r="K13" s="78" t="e">
        <f ca="1">'bg (2)'!K13*'bg (2)'!C7/'bg (2)'!K7</f>
        <v>#VALUE!</v>
      </c>
      <c r="L13" s="78" t="e">
        <f ca="1">'bg (2)'!L13*'bg (2)'!C7/'bg (2)'!L7</f>
        <v>#VALUE!</v>
      </c>
      <c r="M13" s="78" t="e">
        <f ca="1">'bg (2)'!M13*'bg (2)'!C7/'bg (2)'!M7</f>
        <v>#VALUE!</v>
      </c>
      <c r="N13" s="78" t="e">
        <f ca="1">'bg (2)'!N13*'bg (2)'!C7/'bg (2)'!N7</f>
        <v>#VALUE!</v>
      </c>
    </row>
    <row r="14" spans="1:14" ht="14.1" customHeight="1" x14ac:dyDescent="0.2">
      <c r="A14" s="77">
        <v>8</v>
      </c>
      <c r="B14" s="75" t="str">
        <f>'bg (2)'!B14</f>
        <v>AK1</v>
      </c>
      <c r="C14" s="78" t="e">
        <f ca="1">'bg (2)'!C14*'bg (2)'!C7/'bg (2)'!C7</f>
        <v>#VALUE!</v>
      </c>
      <c r="D14" s="78" t="e">
        <f ca="1">'bg (2)'!D14*'bg (2)'!C7/'bg (2)'!D7</f>
        <v>#VALUE!</v>
      </c>
      <c r="E14" s="78" t="e">
        <f ca="1">'bg (2)'!E14*'bg (2)'!C7/'bg (2)'!E7</f>
        <v>#VALUE!</v>
      </c>
      <c r="F14" s="78" t="e">
        <f ca="1">'bg (2)'!F14*'bg (2)'!C7/'bg (2)'!F7</f>
        <v>#VALUE!</v>
      </c>
      <c r="G14" s="78" t="e">
        <f ca="1">'bg (2)'!G14*'bg (2)'!C7/'bg (2)'!G7</f>
        <v>#VALUE!</v>
      </c>
      <c r="H14" s="78" t="e">
        <f ca="1">'bg (2)'!H14*'bg (2)'!C7/'bg (2)'!H7</f>
        <v>#VALUE!</v>
      </c>
      <c r="I14" s="78" t="e">
        <f ca="1">'bg (2)'!I14*'bg (2)'!C7/'bg (2)'!I7</f>
        <v>#VALUE!</v>
      </c>
      <c r="J14" s="78" t="e">
        <f ca="1">'bg (2)'!J14*'bg (2)'!C7/'bg (2)'!J7</f>
        <v>#VALUE!</v>
      </c>
      <c r="K14" s="78" t="e">
        <f ca="1">'bg (2)'!K14*'bg (2)'!C7/'bg (2)'!K7</f>
        <v>#VALUE!</v>
      </c>
      <c r="L14" s="78" t="e">
        <f ca="1">'bg (2)'!L14*'bg (2)'!C7/'bg (2)'!L7</f>
        <v>#VALUE!</v>
      </c>
      <c r="M14" s="78" t="e">
        <f ca="1">'bg (2)'!M14*'bg (2)'!C7/'bg (2)'!M7</f>
        <v>#VALUE!</v>
      </c>
      <c r="N14" s="78" t="e">
        <f ca="1">'bg (2)'!N14*'bg (2)'!C7/'bg (2)'!N7</f>
        <v>#VALUE!</v>
      </c>
    </row>
    <row r="15" spans="1:14" ht="14.1" customHeight="1" x14ac:dyDescent="0.2">
      <c r="A15" s="77">
        <v>9</v>
      </c>
      <c r="B15" s="75" t="str">
        <f>'bg (2)'!B15</f>
        <v xml:space="preserve">AKR1A1 </v>
      </c>
      <c r="C15" s="78" t="e">
        <f ca="1">'bg (2)'!C15*'bg (2)'!C7/'bg (2)'!C7</f>
        <v>#VALUE!</v>
      </c>
      <c r="D15" s="78" t="e">
        <f ca="1">'bg (2)'!D15*'bg (2)'!C7/'bg (2)'!D7</f>
        <v>#VALUE!</v>
      </c>
      <c r="E15" s="78" t="e">
        <f ca="1">'bg (2)'!E15*'bg (2)'!C7/'bg (2)'!E7</f>
        <v>#VALUE!</v>
      </c>
      <c r="F15" s="78" t="e">
        <f ca="1">'bg (2)'!F15*'bg (2)'!C7/'bg (2)'!F7</f>
        <v>#VALUE!</v>
      </c>
      <c r="G15" s="78" t="e">
        <f ca="1">'bg (2)'!G15*'bg (2)'!C7/'bg (2)'!G7</f>
        <v>#VALUE!</v>
      </c>
      <c r="H15" s="78" t="e">
        <f ca="1">'bg (2)'!H15*'bg (2)'!C7/'bg (2)'!H7</f>
        <v>#VALUE!</v>
      </c>
      <c r="I15" s="78" t="e">
        <f ca="1">'bg (2)'!I15*'bg (2)'!C7/'bg (2)'!I7</f>
        <v>#VALUE!</v>
      </c>
      <c r="J15" s="78" t="e">
        <f ca="1">'bg (2)'!J15*'bg (2)'!C7/'bg (2)'!J7</f>
        <v>#VALUE!</v>
      </c>
      <c r="K15" s="78" t="e">
        <f ca="1">'bg (2)'!K15*'bg (2)'!C7/'bg (2)'!K7</f>
        <v>#VALUE!</v>
      </c>
      <c r="L15" s="78" t="e">
        <f ca="1">'bg (2)'!L15*'bg (2)'!C7/'bg (2)'!L7</f>
        <v>#VALUE!</v>
      </c>
      <c r="M15" s="78" t="e">
        <f ca="1">'bg (2)'!M15*'bg (2)'!C7/'bg (2)'!M7</f>
        <v>#VALUE!</v>
      </c>
      <c r="N15" s="78" t="e">
        <f ca="1">'bg (2)'!N15*'bg (2)'!C7/'bg (2)'!N7</f>
        <v>#VALUE!</v>
      </c>
    </row>
    <row r="16" spans="1:14" ht="14.1" customHeight="1" x14ac:dyDescent="0.2">
      <c r="A16" s="77">
        <v>10</v>
      </c>
      <c r="B16" s="75" t="str">
        <f>'bg (2)'!B16</f>
        <v>ALDH2</v>
      </c>
      <c r="C16" s="78" t="e">
        <f ca="1">'bg (2)'!C16*'bg (2)'!C7/'bg (2)'!C7</f>
        <v>#VALUE!</v>
      </c>
      <c r="D16" s="78" t="e">
        <f ca="1">'bg (2)'!D16*'bg (2)'!C7/'bg (2)'!D7</f>
        <v>#VALUE!</v>
      </c>
      <c r="E16" s="78" t="e">
        <f ca="1">'bg (2)'!E16*'bg (2)'!C7/'bg (2)'!E7</f>
        <v>#VALUE!</v>
      </c>
      <c r="F16" s="78" t="e">
        <f ca="1">'bg (2)'!F16*'bg (2)'!C7/'bg (2)'!F7</f>
        <v>#VALUE!</v>
      </c>
      <c r="G16" s="78" t="e">
        <f ca="1">'bg (2)'!G16*'bg (2)'!C7/'bg (2)'!G7</f>
        <v>#VALUE!</v>
      </c>
      <c r="H16" s="78" t="e">
        <f ca="1">'bg (2)'!H16*'bg (2)'!C7/'bg (2)'!H7</f>
        <v>#VALUE!</v>
      </c>
      <c r="I16" s="78" t="e">
        <f ca="1">'bg (2)'!I16*'bg (2)'!C7/'bg (2)'!I7</f>
        <v>#VALUE!</v>
      </c>
      <c r="J16" s="78" t="e">
        <f ca="1">'bg (2)'!J16*'bg (2)'!C7/'bg (2)'!J7</f>
        <v>#VALUE!</v>
      </c>
      <c r="K16" s="78" t="e">
        <f ca="1">'bg (2)'!K16*'bg (2)'!C7/'bg (2)'!K7</f>
        <v>#VALUE!</v>
      </c>
      <c r="L16" s="78" t="e">
        <f ca="1">'bg (2)'!L16*'bg (2)'!C7/'bg (2)'!L7</f>
        <v>#VALUE!</v>
      </c>
      <c r="M16" s="78" t="e">
        <f ca="1">'bg (2)'!M16*'bg (2)'!C7/'bg (2)'!M7</f>
        <v>#VALUE!</v>
      </c>
      <c r="N16" s="78" t="e">
        <f ca="1">'bg (2)'!N16*'bg (2)'!C7/'bg (2)'!N7</f>
        <v>#VALUE!</v>
      </c>
    </row>
    <row r="17" spans="1:14" ht="14.1" customHeight="1" x14ac:dyDescent="0.2">
      <c r="A17" s="77">
        <v>11</v>
      </c>
      <c r="B17" s="75" t="str">
        <f>'bg (2)'!B17</f>
        <v>alpha 5 D</v>
      </c>
      <c r="C17" s="78" t="e">
        <f ca="1">'bg (2)'!C17*'bg (2)'!C7/'bg (2)'!C7</f>
        <v>#VALUE!</v>
      </c>
      <c r="D17" s="78" t="e">
        <f ca="1">'bg (2)'!D17*'bg (2)'!C7/'bg (2)'!D7</f>
        <v>#VALUE!</v>
      </c>
      <c r="E17" s="78" t="e">
        <f ca="1">'bg (2)'!E17*'bg (2)'!C7/'bg (2)'!E7</f>
        <v>#VALUE!</v>
      </c>
      <c r="F17" s="78" t="e">
        <f ca="1">'bg (2)'!F17*'bg (2)'!C7/'bg (2)'!F7</f>
        <v>#VALUE!</v>
      </c>
      <c r="G17" s="78" t="e">
        <f ca="1">'bg (2)'!G17*'bg (2)'!C7/'bg (2)'!G7</f>
        <v>#VALUE!</v>
      </c>
      <c r="H17" s="78" t="e">
        <f ca="1">'bg (2)'!H17*'bg (2)'!C7/'bg (2)'!H7</f>
        <v>#VALUE!</v>
      </c>
      <c r="I17" s="78" t="e">
        <f ca="1">'bg (2)'!I17*'bg (2)'!C7/'bg (2)'!I7</f>
        <v>#VALUE!</v>
      </c>
      <c r="J17" s="78" t="e">
        <f ca="1">'bg (2)'!J17*'bg (2)'!C7/'bg (2)'!J7</f>
        <v>#VALUE!</v>
      </c>
      <c r="K17" s="78" t="e">
        <f ca="1">'bg (2)'!K17*'bg (2)'!C7/'bg (2)'!K7</f>
        <v>#VALUE!</v>
      </c>
      <c r="L17" s="78" t="e">
        <f ca="1">'bg (2)'!L17*'bg (2)'!C7/'bg (2)'!L7</f>
        <v>#VALUE!</v>
      </c>
      <c r="M17" s="78" t="e">
        <f ca="1">'bg (2)'!M17*'bg (2)'!C7/'bg (2)'!M7</f>
        <v>#VALUE!</v>
      </c>
      <c r="N17" s="78" t="e">
        <f ca="1">'bg (2)'!N17*'bg (2)'!C7/'bg (2)'!N7</f>
        <v>#VALUE!</v>
      </c>
    </row>
    <row r="18" spans="1:14" ht="14.1" customHeight="1" x14ac:dyDescent="0.2">
      <c r="A18" s="77">
        <v>12</v>
      </c>
      <c r="B18" s="75" t="str">
        <f>'bg (2)'!B18</f>
        <v>ANKRD9</v>
      </c>
      <c r="C18" s="78" t="e">
        <f ca="1">'bg (2)'!C18*'bg (2)'!C7/'bg (2)'!C7</f>
        <v>#VALUE!</v>
      </c>
      <c r="D18" s="78" t="e">
        <f ca="1">'bg (2)'!D18*'bg (2)'!C7/'bg (2)'!D7</f>
        <v>#VALUE!</v>
      </c>
      <c r="E18" s="78" t="e">
        <f ca="1">'bg (2)'!E18*'bg (2)'!C7/'bg (2)'!E7</f>
        <v>#VALUE!</v>
      </c>
      <c r="F18" s="78" t="e">
        <f ca="1">'bg (2)'!F18*'bg (2)'!C7/'bg (2)'!F7</f>
        <v>#VALUE!</v>
      </c>
      <c r="G18" s="78" t="e">
        <f ca="1">'bg (2)'!G18*'bg (2)'!C7/'bg (2)'!G7</f>
        <v>#VALUE!</v>
      </c>
      <c r="H18" s="78" t="e">
        <f ca="1">'bg (2)'!H18*'bg (2)'!C7/'bg (2)'!H7</f>
        <v>#VALUE!</v>
      </c>
      <c r="I18" s="78" t="e">
        <f ca="1">'bg (2)'!I18*'bg (2)'!C7/'bg (2)'!I7</f>
        <v>#VALUE!</v>
      </c>
      <c r="J18" s="78" t="e">
        <f ca="1">'bg (2)'!J18*'bg (2)'!C7/'bg (2)'!J7</f>
        <v>#VALUE!</v>
      </c>
      <c r="K18" s="78" t="e">
        <f ca="1">'bg (2)'!K18*'bg (2)'!C7/'bg (2)'!K7</f>
        <v>#VALUE!</v>
      </c>
      <c r="L18" s="78" t="e">
        <f ca="1">'bg (2)'!L18*'bg (2)'!C7/'bg (2)'!L7</f>
        <v>#VALUE!</v>
      </c>
      <c r="M18" s="78" t="e">
        <f ca="1">'bg (2)'!M18*'bg (2)'!C7/'bg (2)'!M7</f>
        <v>#VALUE!</v>
      </c>
      <c r="N18" s="78" t="e">
        <f ca="1">'bg (2)'!N18*'bg (2)'!C7/'bg (2)'!N7</f>
        <v>#VALUE!</v>
      </c>
    </row>
    <row r="19" spans="1:14" ht="14.1" customHeight="1" x14ac:dyDescent="0.2">
      <c r="A19" s="77">
        <v>13</v>
      </c>
      <c r="B19" s="75" t="str">
        <f>'bg (2)'!B19</f>
        <v>ANXA3</v>
      </c>
      <c r="C19" s="78" t="e">
        <f ca="1">'bg (2)'!C19*'bg (2)'!C7/'bg (2)'!C7</f>
        <v>#VALUE!</v>
      </c>
      <c r="D19" s="78" t="e">
        <f ca="1">'bg (2)'!D19*'bg (2)'!C7/'bg (2)'!D7</f>
        <v>#VALUE!</v>
      </c>
      <c r="E19" s="78" t="e">
        <f ca="1">'bg (2)'!E19*'bg (2)'!C7/'bg (2)'!E7</f>
        <v>#VALUE!</v>
      </c>
      <c r="F19" s="78" t="e">
        <f ca="1">'bg (2)'!F19*'bg (2)'!C7/'bg (2)'!F7</f>
        <v>#VALUE!</v>
      </c>
      <c r="G19" s="78" t="e">
        <f ca="1">'bg (2)'!G19*'bg (2)'!C7/'bg (2)'!G7</f>
        <v>#VALUE!</v>
      </c>
      <c r="H19" s="78" t="e">
        <f ca="1">'bg (2)'!H19*'bg (2)'!C7/'bg (2)'!H7</f>
        <v>#VALUE!</v>
      </c>
      <c r="I19" s="78" t="e">
        <f ca="1">'bg (2)'!I19*'bg (2)'!C7/'bg (2)'!I7</f>
        <v>#VALUE!</v>
      </c>
      <c r="J19" s="78" t="e">
        <f ca="1">'bg (2)'!J19*'bg (2)'!C7/'bg (2)'!J7</f>
        <v>#VALUE!</v>
      </c>
      <c r="K19" s="78" t="e">
        <f ca="1">'bg (2)'!K19*'bg (2)'!C7/'bg (2)'!K7</f>
        <v>#VALUE!</v>
      </c>
      <c r="L19" s="78" t="e">
        <f ca="1">'bg (2)'!L19*'bg (2)'!C7/'bg (2)'!L7</f>
        <v>#VALUE!</v>
      </c>
      <c r="M19" s="78" t="e">
        <f ca="1">'bg (2)'!M19*'bg (2)'!C7/'bg (2)'!M7</f>
        <v>#VALUE!</v>
      </c>
      <c r="N19" s="78" t="e">
        <f ca="1">'bg (2)'!N19*'bg (2)'!C7/'bg (2)'!N7</f>
        <v>#VALUE!</v>
      </c>
    </row>
    <row r="20" spans="1:14" ht="14.1" customHeight="1" x14ac:dyDescent="0.2">
      <c r="A20" s="77">
        <v>14</v>
      </c>
      <c r="B20" s="75" t="str">
        <f>'bg (2)'!B20</f>
        <v>AP180</v>
      </c>
      <c r="C20" s="78" t="e">
        <f ca="1">'bg (2)'!C20*'bg (2)'!C7/'bg (2)'!C7</f>
        <v>#VALUE!</v>
      </c>
      <c r="D20" s="78" t="e">
        <f ca="1">'bg (2)'!D20*'bg (2)'!C7/'bg (2)'!D7</f>
        <v>#VALUE!</v>
      </c>
      <c r="E20" s="78" t="e">
        <f ca="1">'bg (2)'!E20*'bg (2)'!C7/'bg (2)'!E7</f>
        <v>#VALUE!</v>
      </c>
      <c r="F20" s="78" t="e">
        <f ca="1">'bg (2)'!F20*'bg (2)'!C7/'bg (2)'!F7</f>
        <v>#VALUE!</v>
      </c>
      <c r="G20" s="78" t="e">
        <f ca="1">'bg (2)'!G20*'bg (2)'!C7/'bg (2)'!G7</f>
        <v>#VALUE!</v>
      </c>
      <c r="H20" s="78" t="e">
        <f ca="1">'bg (2)'!H20*'bg (2)'!C7/'bg (2)'!H7</f>
        <v>#VALUE!</v>
      </c>
      <c r="I20" s="78" t="e">
        <f ca="1">'bg (2)'!I20*'bg (2)'!C7/'bg (2)'!I7</f>
        <v>#VALUE!</v>
      </c>
      <c r="J20" s="78" t="e">
        <f ca="1">'bg (2)'!J20*'bg (2)'!C7/'bg (2)'!J7</f>
        <v>#VALUE!</v>
      </c>
      <c r="K20" s="78" t="e">
        <f ca="1">'bg (2)'!K20*'bg (2)'!C7/'bg (2)'!K7</f>
        <v>#VALUE!</v>
      </c>
      <c r="L20" s="78" t="e">
        <f ca="1">'bg (2)'!L20*'bg (2)'!C7/'bg (2)'!L7</f>
        <v>#VALUE!</v>
      </c>
      <c r="M20" s="78" t="e">
        <f ca="1">'bg (2)'!M20*'bg (2)'!C7/'bg (2)'!M7</f>
        <v>#VALUE!</v>
      </c>
      <c r="N20" s="78" t="e">
        <f ca="1">'bg (2)'!N20*'bg (2)'!C7/'bg (2)'!N7</f>
        <v>#VALUE!</v>
      </c>
    </row>
    <row r="21" spans="1:14" ht="14.1" customHeight="1" x14ac:dyDescent="0.2">
      <c r="A21" s="77">
        <v>15</v>
      </c>
      <c r="B21" s="75" t="str">
        <f>'bg (2)'!B21</f>
        <v>AP3S2</v>
      </c>
      <c r="C21" s="78" t="e">
        <f ca="1">'bg (2)'!C21*'bg (2)'!C7/'bg (2)'!C7</f>
        <v>#VALUE!</v>
      </c>
      <c r="D21" s="78" t="e">
        <f ca="1">'bg (2)'!D21*'bg (2)'!C7/'bg (2)'!D7</f>
        <v>#VALUE!</v>
      </c>
      <c r="E21" s="78" t="e">
        <f ca="1">'bg (2)'!E21*'bg (2)'!C7/'bg (2)'!E7</f>
        <v>#VALUE!</v>
      </c>
      <c r="F21" s="78" t="e">
        <f ca="1">'bg (2)'!F21*'bg (2)'!C7/'bg (2)'!F7</f>
        <v>#VALUE!</v>
      </c>
      <c r="G21" s="78" t="e">
        <f ca="1">'bg (2)'!G21*'bg (2)'!C7/'bg (2)'!G7</f>
        <v>#VALUE!</v>
      </c>
      <c r="H21" s="78" t="e">
        <f ca="1">'bg (2)'!H21*'bg (2)'!C7/'bg (2)'!H7</f>
        <v>#VALUE!</v>
      </c>
      <c r="I21" s="78" t="e">
        <f ca="1">'bg (2)'!I21*'bg (2)'!C7/'bg (2)'!I7</f>
        <v>#VALUE!</v>
      </c>
      <c r="J21" s="78" t="e">
        <f ca="1">'bg (2)'!J21*'bg (2)'!C7/'bg (2)'!J7</f>
        <v>#VALUE!</v>
      </c>
      <c r="K21" s="78" t="e">
        <f ca="1">'bg (2)'!K21*'bg (2)'!C7/'bg (2)'!K7</f>
        <v>#VALUE!</v>
      </c>
      <c r="L21" s="78" t="e">
        <f ca="1">'bg (2)'!L21*'bg (2)'!C7/'bg (2)'!L7</f>
        <v>#VALUE!</v>
      </c>
      <c r="M21" s="78" t="e">
        <f ca="1">'bg (2)'!M21*'bg (2)'!C7/'bg (2)'!M7</f>
        <v>#VALUE!</v>
      </c>
      <c r="N21" s="78" t="e">
        <f ca="1">'bg (2)'!N21*'bg (2)'!C7/'bg (2)'!N7</f>
        <v>#VALUE!</v>
      </c>
    </row>
    <row r="22" spans="1:14" ht="14.1" customHeight="1" x14ac:dyDescent="0.2">
      <c r="A22" s="77">
        <v>16</v>
      </c>
      <c r="B22" s="75" t="str">
        <f>'bg (2)'!B22</f>
        <v>APLP2</v>
      </c>
      <c r="C22" s="78" t="e">
        <f ca="1">'bg (2)'!C22*'bg (2)'!C7/'bg (2)'!C7</f>
        <v>#VALUE!</v>
      </c>
      <c r="D22" s="78" t="e">
        <f ca="1">'bg (2)'!D22*'bg (2)'!C7/'bg (2)'!D7</f>
        <v>#VALUE!</v>
      </c>
      <c r="E22" s="78" t="e">
        <f ca="1">'bg (2)'!E22*'bg (2)'!C7/'bg (2)'!E7</f>
        <v>#VALUE!</v>
      </c>
      <c r="F22" s="78" t="e">
        <f ca="1">'bg (2)'!F22*'bg (2)'!C7/'bg (2)'!F7</f>
        <v>#VALUE!</v>
      </c>
      <c r="G22" s="78" t="e">
        <f ca="1">'bg (2)'!G22*'bg (2)'!C7/'bg (2)'!G7</f>
        <v>#VALUE!</v>
      </c>
      <c r="H22" s="78" t="e">
        <f ca="1">'bg (2)'!H22*'bg (2)'!C7/'bg (2)'!H7</f>
        <v>#VALUE!</v>
      </c>
      <c r="I22" s="78" t="e">
        <f ca="1">'bg (2)'!I22*'bg (2)'!C7/'bg (2)'!I7</f>
        <v>#VALUE!</v>
      </c>
      <c r="J22" s="78" t="e">
        <f ca="1">'bg (2)'!J22*'bg (2)'!C7/'bg (2)'!J7</f>
        <v>#VALUE!</v>
      </c>
      <c r="K22" s="78" t="e">
        <f ca="1">'bg (2)'!K22*'bg (2)'!C7/'bg (2)'!K7</f>
        <v>#VALUE!</v>
      </c>
      <c r="L22" s="78" t="e">
        <f ca="1">'bg (2)'!L22*'bg (2)'!C7/'bg (2)'!L7</f>
        <v>#VALUE!</v>
      </c>
      <c r="M22" s="78" t="e">
        <f ca="1">'bg (2)'!M22*'bg (2)'!C7/'bg (2)'!M7</f>
        <v>#VALUE!</v>
      </c>
      <c r="N22" s="78" t="e">
        <f ca="1">'bg (2)'!N22*'bg (2)'!C7/'bg (2)'!N7</f>
        <v>#VALUE!</v>
      </c>
    </row>
    <row r="23" spans="1:14" ht="14.1" customHeight="1" x14ac:dyDescent="0.2">
      <c r="A23" s="77">
        <v>17</v>
      </c>
      <c r="B23" s="75" t="str">
        <f>'bg (2)'!B23</f>
        <v>ApoA V</v>
      </c>
      <c r="C23" s="78" t="e">
        <f ca="1">'bg (2)'!C23*'bg (2)'!C7/'bg (2)'!C7</f>
        <v>#VALUE!</v>
      </c>
      <c r="D23" s="78" t="e">
        <f ca="1">'bg (2)'!D23*'bg (2)'!C7/'bg (2)'!D7</f>
        <v>#VALUE!</v>
      </c>
      <c r="E23" s="78" t="e">
        <f ca="1">'bg (2)'!E23*'bg (2)'!C7/'bg (2)'!E7</f>
        <v>#VALUE!</v>
      </c>
      <c r="F23" s="78" t="e">
        <f ca="1">'bg (2)'!F23*'bg (2)'!C7/'bg (2)'!F7</f>
        <v>#VALUE!</v>
      </c>
      <c r="G23" s="78" t="e">
        <f ca="1">'bg (2)'!G23*'bg (2)'!C7/'bg (2)'!G7</f>
        <v>#VALUE!</v>
      </c>
      <c r="H23" s="78" t="e">
        <f ca="1">'bg (2)'!H23*'bg (2)'!C7/'bg (2)'!H7</f>
        <v>#VALUE!</v>
      </c>
      <c r="I23" s="78" t="e">
        <f ca="1">'bg (2)'!I23*'bg (2)'!C7/'bg (2)'!I7</f>
        <v>#VALUE!</v>
      </c>
      <c r="J23" s="78" t="e">
        <f ca="1">'bg (2)'!J23*'bg (2)'!C7/'bg (2)'!J7</f>
        <v>#VALUE!</v>
      </c>
      <c r="K23" s="78" t="e">
        <f ca="1">'bg (2)'!K23*'bg (2)'!C7/'bg (2)'!K7</f>
        <v>#VALUE!</v>
      </c>
      <c r="L23" s="78" t="e">
        <f ca="1">'bg (2)'!L23*'bg (2)'!C7/'bg (2)'!L7</f>
        <v>#VALUE!</v>
      </c>
      <c r="M23" s="78" t="e">
        <f ca="1">'bg (2)'!M23*'bg (2)'!C7/'bg (2)'!M7</f>
        <v>#VALUE!</v>
      </c>
      <c r="N23" s="78" t="e">
        <f ca="1">'bg (2)'!N23*'bg (2)'!C7/'bg (2)'!N7</f>
        <v>#VALUE!</v>
      </c>
    </row>
    <row r="24" spans="1:14" ht="14.1" customHeight="1" x14ac:dyDescent="0.2">
      <c r="A24" s="77">
        <v>18</v>
      </c>
      <c r="B24" s="75" t="str">
        <f>'bg (2)'!B24</f>
        <v>ASPM</v>
      </c>
      <c r="C24" s="78" t="e">
        <f ca="1">'bg (2)'!C24*'bg (2)'!C7/'bg (2)'!C7</f>
        <v>#VALUE!</v>
      </c>
      <c r="D24" s="78" t="e">
        <f ca="1">'bg (2)'!D24*'bg (2)'!C7/'bg (2)'!D7</f>
        <v>#VALUE!</v>
      </c>
      <c r="E24" s="78" t="e">
        <f ca="1">'bg (2)'!E24*'bg (2)'!C7/'bg (2)'!E7</f>
        <v>#VALUE!</v>
      </c>
      <c r="F24" s="78" t="e">
        <f ca="1">'bg (2)'!F24*'bg (2)'!C7/'bg (2)'!F7</f>
        <v>#VALUE!</v>
      </c>
      <c r="G24" s="78" t="e">
        <f ca="1">'bg (2)'!G24*'bg (2)'!C7/'bg (2)'!G7</f>
        <v>#VALUE!</v>
      </c>
      <c r="H24" s="78" t="e">
        <f ca="1">'bg (2)'!H24*'bg (2)'!C7/'bg (2)'!H7</f>
        <v>#VALUE!</v>
      </c>
      <c r="I24" s="78" t="e">
        <f ca="1">'bg (2)'!I24*'bg (2)'!C7/'bg (2)'!I7</f>
        <v>#VALUE!</v>
      </c>
      <c r="J24" s="78" t="e">
        <f ca="1">'bg (2)'!J24*'bg (2)'!C7/'bg (2)'!J7</f>
        <v>#VALUE!</v>
      </c>
      <c r="K24" s="78" t="e">
        <f ca="1">'bg (2)'!K24*'bg (2)'!C7/'bg (2)'!K7</f>
        <v>#VALUE!</v>
      </c>
      <c r="L24" s="78" t="e">
        <f ca="1">'bg (2)'!L24*'bg (2)'!C7/'bg (2)'!L7</f>
        <v>#VALUE!</v>
      </c>
      <c r="M24" s="78" t="e">
        <f ca="1">'bg (2)'!M24*'bg (2)'!C7/'bg (2)'!M7</f>
        <v>#VALUE!</v>
      </c>
      <c r="N24" s="78" t="e">
        <f ca="1">'bg (2)'!N24*'bg (2)'!C7/'bg (2)'!N7</f>
        <v>#VALUE!</v>
      </c>
    </row>
    <row r="25" spans="1:14" ht="14.1" customHeight="1" x14ac:dyDescent="0.2">
      <c r="A25" s="77">
        <v>19</v>
      </c>
      <c r="B25" s="75" t="str">
        <f>'bg (2)'!B25</f>
        <v>ASS1</v>
      </c>
      <c r="C25" s="78" t="e">
        <f ca="1">'bg (2)'!C25*'bg (2)'!C7/'bg (2)'!C7</f>
        <v>#VALUE!</v>
      </c>
      <c r="D25" s="78" t="e">
        <f ca="1">'bg (2)'!D25*'bg (2)'!C7/'bg (2)'!D7</f>
        <v>#VALUE!</v>
      </c>
      <c r="E25" s="78" t="e">
        <f ca="1">'bg (2)'!E25*'bg (2)'!C7/'bg (2)'!E7</f>
        <v>#VALUE!</v>
      </c>
      <c r="F25" s="78" t="e">
        <f ca="1">'bg (2)'!F25*'bg (2)'!C7/'bg (2)'!F7</f>
        <v>#VALUE!</v>
      </c>
      <c r="G25" s="78" t="e">
        <f ca="1">'bg (2)'!G25*'bg (2)'!C7/'bg (2)'!G7</f>
        <v>#VALUE!</v>
      </c>
      <c r="H25" s="78" t="e">
        <f ca="1">'bg (2)'!H25*'bg (2)'!C7/'bg (2)'!H7</f>
        <v>#VALUE!</v>
      </c>
      <c r="I25" s="78" t="e">
        <f ca="1">'bg (2)'!I25*'bg (2)'!C7/'bg (2)'!I7</f>
        <v>#VALUE!</v>
      </c>
      <c r="J25" s="78" t="e">
        <f ca="1">'bg (2)'!J25*'bg (2)'!C7/'bg (2)'!J7</f>
        <v>#VALUE!</v>
      </c>
      <c r="K25" s="78" t="e">
        <f ca="1">'bg (2)'!K25*'bg (2)'!C7/'bg (2)'!K7</f>
        <v>#VALUE!</v>
      </c>
      <c r="L25" s="78" t="e">
        <f ca="1">'bg (2)'!L25*'bg (2)'!C7/'bg (2)'!L7</f>
        <v>#VALUE!</v>
      </c>
      <c r="M25" s="78" t="e">
        <f ca="1">'bg (2)'!M25*'bg (2)'!C7/'bg (2)'!M7</f>
        <v>#VALUE!</v>
      </c>
      <c r="N25" s="78" t="e">
        <f ca="1">'bg (2)'!N25*'bg (2)'!C7/'bg (2)'!N7</f>
        <v>#VALUE!</v>
      </c>
    </row>
    <row r="26" spans="1:14" ht="14.1" customHeight="1" x14ac:dyDescent="0.2">
      <c r="A26" s="77">
        <v>20</v>
      </c>
      <c r="B26" s="75" t="str">
        <f>'bg (2)'!B26</f>
        <v xml:space="preserve">ATOX1 </v>
      </c>
      <c r="C26" s="78" t="e">
        <f ca="1">'bg (2)'!C26*'bg (2)'!C7/'bg (2)'!C7</f>
        <v>#VALUE!</v>
      </c>
      <c r="D26" s="78" t="e">
        <f ca="1">'bg (2)'!D26*'bg (2)'!C7/'bg (2)'!D7</f>
        <v>#VALUE!</v>
      </c>
      <c r="E26" s="78" t="e">
        <f ca="1">'bg (2)'!E26*'bg (2)'!C7/'bg (2)'!E7</f>
        <v>#VALUE!</v>
      </c>
      <c r="F26" s="78" t="e">
        <f ca="1">'bg (2)'!F26*'bg (2)'!C7/'bg (2)'!F7</f>
        <v>#VALUE!</v>
      </c>
      <c r="G26" s="78" t="e">
        <f ca="1">'bg (2)'!G26*'bg (2)'!C7/'bg (2)'!G7</f>
        <v>#VALUE!</v>
      </c>
      <c r="H26" s="78" t="e">
        <f ca="1">'bg (2)'!H26*'bg (2)'!C7/'bg (2)'!H7</f>
        <v>#VALUE!</v>
      </c>
      <c r="I26" s="78" t="e">
        <f ca="1">'bg (2)'!I26*'bg (2)'!C7/'bg (2)'!I7</f>
        <v>#VALUE!</v>
      </c>
      <c r="J26" s="78" t="e">
        <f ca="1">'bg (2)'!J26*'bg (2)'!C7/'bg (2)'!J7</f>
        <v>#VALUE!</v>
      </c>
      <c r="K26" s="78" t="e">
        <f ca="1">'bg (2)'!K26*'bg (2)'!C7/'bg (2)'!K7</f>
        <v>#VALUE!</v>
      </c>
      <c r="L26" s="78" t="e">
        <f ca="1">'bg (2)'!L26*'bg (2)'!C7/'bg (2)'!L7</f>
        <v>#VALUE!</v>
      </c>
      <c r="M26" s="78" t="e">
        <f ca="1">'bg (2)'!M26*'bg (2)'!C7/'bg (2)'!M7</f>
        <v>#VALUE!</v>
      </c>
      <c r="N26" s="78" t="e">
        <f ca="1">'bg (2)'!N26*'bg (2)'!C7/'bg (2)'!N7</f>
        <v>#VALUE!</v>
      </c>
    </row>
    <row r="27" spans="1:14" ht="14.1" customHeight="1" x14ac:dyDescent="0.2">
      <c r="A27" s="77">
        <v>21</v>
      </c>
      <c r="B27" s="75" t="str">
        <f>'bg (2)'!B27</f>
        <v>ATPG</v>
      </c>
      <c r="C27" s="78" t="e">
        <f ca="1">'bg (2)'!C27*'bg (2)'!C7/'bg (2)'!C7</f>
        <v>#VALUE!</v>
      </c>
      <c r="D27" s="78" t="e">
        <f ca="1">'bg (2)'!D27*'bg (2)'!C7/'bg (2)'!D7</f>
        <v>#VALUE!</v>
      </c>
      <c r="E27" s="78" t="e">
        <f ca="1">'bg (2)'!E27*'bg (2)'!C7/'bg (2)'!E7</f>
        <v>#VALUE!</v>
      </c>
      <c r="F27" s="78" t="e">
        <f ca="1">'bg (2)'!F27*'bg (2)'!C7/'bg (2)'!F7</f>
        <v>#VALUE!</v>
      </c>
      <c r="G27" s="78" t="e">
        <f ca="1">'bg (2)'!G27*'bg (2)'!C7/'bg (2)'!G7</f>
        <v>#VALUE!</v>
      </c>
      <c r="H27" s="78" t="e">
        <f ca="1">'bg (2)'!H27*'bg (2)'!C7/'bg (2)'!H7</f>
        <v>#VALUE!</v>
      </c>
      <c r="I27" s="78" t="e">
        <f ca="1">'bg (2)'!I27*'bg (2)'!C7/'bg (2)'!I7</f>
        <v>#VALUE!</v>
      </c>
      <c r="J27" s="78" t="e">
        <f ca="1">'bg (2)'!J27*'bg (2)'!C7/'bg (2)'!J7</f>
        <v>#VALUE!</v>
      </c>
      <c r="K27" s="78" t="e">
        <f ca="1">'bg (2)'!K27*'bg (2)'!C7/'bg (2)'!K7</f>
        <v>#VALUE!</v>
      </c>
      <c r="L27" s="78" t="e">
        <f ca="1">'bg (2)'!L27*'bg (2)'!C7/'bg (2)'!L7</f>
        <v>#VALUE!</v>
      </c>
      <c r="M27" s="78" t="e">
        <f ca="1">'bg (2)'!M27*'bg (2)'!C7/'bg (2)'!M7</f>
        <v>#VALUE!</v>
      </c>
      <c r="N27" s="78" t="e">
        <f ca="1">'bg (2)'!N27*'bg (2)'!C7/'bg (2)'!N7</f>
        <v>#VALUE!</v>
      </c>
    </row>
    <row r="28" spans="1:14" ht="14.1" customHeight="1" x14ac:dyDescent="0.2">
      <c r="A28" s="77">
        <v>22</v>
      </c>
      <c r="B28" s="75" t="str">
        <f>'bg (2)'!B28</f>
        <v>AUTS2</v>
      </c>
      <c r="C28" s="78" t="e">
        <f ca="1">'bg (2)'!C28*'bg (2)'!C7/'bg (2)'!C7</f>
        <v>#VALUE!</v>
      </c>
      <c r="D28" s="78" t="e">
        <f ca="1">'bg (2)'!D28*'bg (2)'!C7/'bg (2)'!D7</f>
        <v>#VALUE!</v>
      </c>
      <c r="E28" s="78" t="e">
        <f ca="1">'bg (2)'!E28*'bg (2)'!C7/'bg (2)'!E7</f>
        <v>#VALUE!</v>
      </c>
      <c r="F28" s="78" t="e">
        <f ca="1">'bg (2)'!F28*'bg (2)'!C7/'bg (2)'!F7</f>
        <v>#VALUE!</v>
      </c>
      <c r="G28" s="78" t="e">
        <f ca="1">'bg (2)'!G28*'bg (2)'!C7/'bg (2)'!G7</f>
        <v>#VALUE!</v>
      </c>
      <c r="H28" s="78" t="e">
        <f ca="1">'bg (2)'!H28*'bg (2)'!C7/'bg (2)'!H7</f>
        <v>#VALUE!</v>
      </c>
      <c r="I28" s="78" t="e">
        <f ca="1">'bg (2)'!I28*'bg (2)'!C7/'bg (2)'!I7</f>
        <v>#VALUE!</v>
      </c>
      <c r="J28" s="78" t="e">
        <f ca="1">'bg (2)'!J28*'bg (2)'!C7/'bg (2)'!J7</f>
        <v>#VALUE!</v>
      </c>
      <c r="K28" s="78" t="e">
        <f ca="1">'bg (2)'!K28*'bg (2)'!C7/'bg (2)'!K7</f>
        <v>#VALUE!</v>
      </c>
      <c r="L28" s="78" t="e">
        <f ca="1">'bg (2)'!L28*'bg (2)'!C7/'bg (2)'!L7</f>
        <v>#VALUE!</v>
      </c>
      <c r="M28" s="78" t="e">
        <f ca="1">'bg (2)'!M28*'bg (2)'!C7/'bg (2)'!M7</f>
        <v>#VALUE!</v>
      </c>
      <c r="N28" s="78" t="e">
        <f ca="1">'bg (2)'!N28*'bg (2)'!C7/'bg (2)'!N7</f>
        <v>#VALUE!</v>
      </c>
    </row>
    <row r="29" spans="1:14" ht="14.1" customHeight="1" x14ac:dyDescent="0.2">
      <c r="A29" s="77">
        <v>23</v>
      </c>
      <c r="B29" s="75" t="str">
        <f>'bg (2)'!B29</f>
        <v>BAI2</v>
      </c>
      <c r="C29" s="78" t="e">
        <f ca="1">'bg (2)'!C29*'bg (2)'!C7/'bg (2)'!C7</f>
        <v>#VALUE!</v>
      </c>
      <c r="D29" s="78" t="e">
        <f ca="1">'bg (2)'!D29*'bg (2)'!C7/'bg (2)'!D7</f>
        <v>#VALUE!</v>
      </c>
      <c r="E29" s="78" t="e">
        <f ca="1">'bg (2)'!E29*'bg (2)'!C7/'bg (2)'!E7</f>
        <v>#VALUE!</v>
      </c>
      <c r="F29" s="78" t="e">
        <f ca="1">'bg (2)'!F29*'bg (2)'!C7/'bg (2)'!F7</f>
        <v>#VALUE!</v>
      </c>
      <c r="G29" s="78" t="e">
        <f ca="1">'bg (2)'!G29*'bg (2)'!C7/'bg (2)'!G7</f>
        <v>#VALUE!</v>
      </c>
      <c r="H29" s="78" t="e">
        <f ca="1">'bg (2)'!H29*'bg (2)'!C7/'bg (2)'!H7</f>
        <v>#VALUE!</v>
      </c>
      <c r="I29" s="78" t="e">
        <f ca="1">'bg (2)'!I29*'bg (2)'!C7/'bg (2)'!I7</f>
        <v>#VALUE!</v>
      </c>
      <c r="J29" s="78" t="e">
        <f ca="1">'bg (2)'!J29*'bg (2)'!C7/'bg (2)'!J7</f>
        <v>#VALUE!</v>
      </c>
      <c r="K29" s="78" t="e">
        <f ca="1">'bg (2)'!K29*'bg (2)'!C7/'bg (2)'!K7</f>
        <v>#VALUE!</v>
      </c>
      <c r="L29" s="78" t="e">
        <f ca="1">'bg (2)'!L29*'bg (2)'!C7/'bg (2)'!L7</f>
        <v>#VALUE!</v>
      </c>
      <c r="M29" s="78" t="e">
        <f ca="1">'bg (2)'!M29*'bg (2)'!C7/'bg (2)'!M7</f>
        <v>#VALUE!</v>
      </c>
      <c r="N29" s="78" t="e">
        <f ca="1">'bg (2)'!N29*'bg (2)'!C7/'bg (2)'!N7</f>
        <v>#VALUE!</v>
      </c>
    </row>
    <row r="30" spans="1:14" ht="14.1" customHeight="1" x14ac:dyDescent="0.2">
      <c r="A30" s="77">
        <v>24</v>
      </c>
      <c r="B30" s="75" t="str">
        <f>'bg (2)'!B30</f>
        <v xml:space="preserve">BarX1 </v>
      </c>
      <c r="C30" s="78" t="e">
        <f ca="1">'bg (2)'!C30*'bg (2)'!C7/'bg (2)'!C7</f>
        <v>#VALUE!</v>
      </c>
      <c r="D30" s="78" t="e">
        <f ca="1">'bg (2)'!D30*'bg (2)'!C7/'bg (2)'!D7</f>
        <v>#VALUE!</v>
      </c>
      <c r="E30" s="78" t="e">
        <f ca="1">'bg (2)'!E30*'bg (2)'!C7/'bg (2)'!E7</f>
        <v>#VALUE!</v>
      </c>
      <c r="F30" s="78" t="e">
        <f ca="1">'bg (2)'!F30*'bg (2)'!C7/'bg (2)'!F7</f>
        <v>#VALUE!</v>
      </c>
      <c r="G30" s="78" t="e">
        <f ca="1">'bg (2)'!G30*'bg (2)'!C7/'bg (2)'!G7</f>
        <v>#VALUE!</v>
      </c>
      <c r="H30" s="78" t="e">
        <f ca="1">'bg (2)'!H30*'bg (2)'!C7/'bg (2)'!H7</f>
        <v>#VALUE!</v>
      </c>
      <c r="I30" s="78" t="e">
        <f ca="1">'bg (2)'!I30*'bg (2)'!C7/'bg (2)'!I7</f>
        <v>#VALUE!</v>
      </c>
      <c r="J30" s="78" t="e">
        <f ca="1">'bg (2)'!J30*'bg (2)'!C7/'bg (2)'!J7</f>
        <v>#VALUE!</v>
      </c>
      <c r="K30" s="78" t="e">
        <f ca="1">'bg (2)'!K30*'bg (2)'!C7/'bg (2)'!K7</f>
        <v>#VALUE!</v>
      </c>
      <c r="L30" s="78" t="e">
        <f ca="1">'bg (2)'!L30*'bg (2)'!C7/'bg (2)'!L7</f>
        <v>#VALUE!</v>
      </c>
      <c r="M30" s="78" t="e">
        <f ca="1">'bg (2)'!M30*'bg (2)'!C7/'bg (2)'!M7</f>
        <v>#VALUE!</v>
      </c>
      <c r="N30" s="78" t="e">
        <f ca="1">'bg (2)'!N30*'bg (2)'!C7/'bg (2)'!N7</f>
        <v>#VALUE!</v>
      </c>
    </row>
    <row r="31" spans="1:14" ht="14.1" customHeight="1" x14ac:dyDescent="0.2">
      <c r="A31" s="77">
        <v>25</v>
      </c>
      <c r="B31" s="75" t="str">
        <f>'bg (2)'!B31</f>
        <v>BBS1</v>
      </c>
      <c r="C31" s="78" t="e">
        <f ca="1">'bg (2)'!C31*'bg (2)'!C7/'bg (2)'!C7</f>
        <v>#VALUE!</v>
      </c>
      <c r="D31" s="78" t="e">
        <f ca="1">'bg (2)'!D31*'bg (2)'!C7/'bg (2)'!D7</f>
        <v>#VALUE!</v>
      </c>
      <c r="E31" s="78" t="e">
        <f ca="1">'bg (2)'!E31*'bg (2)'!C7/'bg (2)'!E7</f>
        <v>#VALUE!</v>
      </c>
      <c r="F31" s="78" t="e">
        <f ca="1">'bg (2)'!F31*'bg (2)'!C7/'bg (2)'!F7</f>
        <v>#VALUE!</v>
      </c>
      <c r="G31" s="78" t="e">
        <f ca="1">'bg (2)'!G31*'bg (2)'!C7/'bg (2)'!G7</f>
        <v>#VALUE!</v>
      </c>
      <c r="H31" s="78" t="e">
        <f ca="1">'bg (2)'!H31*'bg (2)'!C7/'bg (2)'!H7</f>
        <v>#VALUE!</v>
      </c>
      <c r="I31" s="78" t="e">
        <f ca="1">'bg (2)'!I31*'bg (2)'!C7/'bg (2)'!I7</f>
        <v>#VALUE!</v>
      </c>
      <c r="J31" s="78" t="e">
        <f ca="1">'bg (2)'!J31*'bg (2)'!C7/'bg (2)'!J7</f>
        <v>#VALUE!</v>
      </c>
      <c r="K31" s="78" t="e">
        <f ca="1">'bg (2)'!K31*'bg (2)'!C7/'bg (2)'!K7</f>
        <v>#VALUE!</v>
      </c>
      <c r="L31" s="78" t="e">
        <f ca="1">'bg (2)'!L31*'bg (2)'!C7/'bg (2)'!L7</f>
        <v>#VALUE!</v>
      </c>
      <c r="M31" s="78" t="e">
        <f ca="1">'bg (2)'!M31*'bg (2)'!C7/'bg (2)'!M7</f>
        <v>#VALUE!</v>
      </c>
      <c r="N31" s="78" t="e">
        <f ca="1">'bg (2)'!N31*'bg (2)'!C7/'bg (2)'!N7</f>
        <v>#VALUE!</v>
      </c>
    </row>
    <row r="32" spans="1:14" ht="14.1" customHeight="1" x14ac:dyDescent="0.2">
      <c r="A32" s="77">
        <v>26</v>
      </c>
      <c r="B32" s="75" t="str">
        <f>'bg (2)'!B32</f>
        <v>BE2I / UBC9</v>
      </c>
      <c r="C32" s="78" t="e">
        <f ca="1">'bg (2)'!C32*'bg (2)'!C7/'bg (2)'!C7</f>
        <v>#VALUE!</v>
      </c>
      <c r="D32" s="78" t="e">
        <f ca="1">'bg (2)'!D32*'bg (2)'!C7/'bg (2)'!D7</f>
        <v>#VALUE!</v>
      </c>
      <c r="E32" s="78" t="e">
        <f ca="1">'bg (2)'!E32*'bg (2)'!C7/'bg (2)'!E7</f>
        <v>#VALUE!</v>
      </c>
      <c r="F32" s="78" t="e">
        <f ca="1">'bg (2)'!F32*'bg (2)'!C7/'bg (2)'!F7</f>
        <v>#VALUE!</v>
      </c>
      <c r="G32" s="78" t="e">
        <f ca="1">'bg (2)'!G32*'bg (2)'!C7/'bg (2)'!G7</f>
        <v>#VALUE!</v>
      </c>
      <c r="H32" s="78" t="e">
        <f ca="1">'bg (2)'!H32*'bg (2)'!C7/'bg (2)'!H7</f>
        <v>#VALUE!</v>
      </c>
      <c r="I32" s="78" t="e">
        <f ca="1">'bg (2)'!I32*'bg (2)'!C7/'bg (2)'!I7</f>
        <v>#VALUE!</v>
      </c>
      <c r="J32" s="78" t="e">
        <f ca="1">'bg (2)'!J32*'bg (2)'!C7/'bg (2)'!J7</f>
        <v>#VALUE!</v>
      </c>
      <c r="K32" s="78" t="e">
        <f ca="1">'bg (2)'!K32*'bg (2)'!C7/'bg (2)'!K7</f>
        <v>#VALUE!</v>
      </c>
      <c r="L32" s="78" t="e">
        <f ca="1">'bg (2)'!L32*'bg (2)'!C7/'bg (2)'!L7</f>
        <v>#VALUE!</v>
      </c>
      <c r="M32" s="78" t="e">
        <f ca="1">'bg (2)'!M32*'bg (2)'!C7/'bg (2)'!M7</f>
        <v>#VALUE!</v>
      </c>
      <c r="N32" s="78" t="e">
        <f ca="1">'bg (2)'!N32*'bg (2)'!C7/'bg (2)'!N7</f>
        <v>#VALUE!</v>
      </c>
    </row>
    <row r="33" spans="1:14" ht="14.1" customHeight="1" x14ac:dyDescent="0.2">
      <c r="A33" s="77">
        <v>27</v>
      </c>
      <c r="B33" s="75" t="str">
        <f>'bg (2)'!B33</f>
        <v>BLM</v>
      </c>
      <c r="C33" s="78" t="e">
        <f ca="1">'bg (2)'!C33*'bg (2)'!C7/'bg (2)'!C7</f>
        <v>#VALUE!</v>
      </c>
      <c r="D33" s="78" t="e">
        <f ca="1">'bg (2)'!D33*'bg (2)'!C7/'bg (2)'!D7</f>
        <v>#VALUE!</v>
      </c>
      <c r="E33" s="78" t="e">
        <f ca="1">'bg (2)'!E33*'bg (2)'!C7/'bg (2)'!E7</f>
        <v>#VALUE!</v>
      </c>
      <c r="F33" s="78" t="e">
        <f ca="1">'bg (2)'!F33*'bg (2)'!C7/'bg (2)'!F7</f>
        <v>#VALUE!</v>
      </c>
      <c r="G33" s="78" t="e">
        <f ca="1">'bg (2)'!G33*'bg (2)'!C7/'bg (2)'!G7</f>
        <v>#VALUE!</v>
      </c>
      <c r="H33" s="78" t="e">
        <f ca="1">'bg (2)'!H33*'bg (2)'!C7/'bg (2)'!H7</f>
        <v>#VALUE!</v>
      </c>
      <c r="I33" s="78" t="e">
        <f ca="1">'bg (2)'!I33*'bg (2)'!C7/'bg (2)'!I7</f>
        <v>#VALUE!</v>
      </c>
      <c r="J33" s="78" t="e">
        <f ca="1">'bg (2)'!J33*'bg (2)'!C7/'bg (2)'!J7</f>
        <v>#VALUE!</v>
      </c>
      <c r="K33" s="78" t="e">
        <f ca="1">'bg (2)'!K33*'bg (2)'!C7/'bg (2)'!K7</f>
        <v>#VALUE!</v>
      </c>
      <c r="L33" s="78" t="e">
        <f ca="1">'bg (2)'!L33*'bg (2)'!C7/'bg (2)'!L7</f>
        <v>#VALUE!</v>
      </c>
      <c r="M33" s="78" t="e">
        <f ca="1">'bg (2)'!M33*'bg (2)'!C7/'bg (2)'!M7</f>
        <v>#VALUE!</v>
      </c>
      <c r="N33" s="78" t="e">
        <f ca="1">'bg (2)'!N33*'bg (2)'!C7/'bg (2)'!N7</f>
        <v>#VALUE!</v>
      </c>
    </row>
    <row r="34" spans="1:14" ht="14.1" customHeight="1" x14ac:dyDescent="0.2">
      <c r="A34" s="77">
        <v>28</v>
      </c>
      <c r="B34" s="75" t="str">
        <f>'bg (2)'!B34</f>
        <v>BOLA2</v>
      </c>
      <c r="C34" s="78" t="e">
        <f ca="1">'bg (2)'!C34*'bg (2)'!C7/'bg (2)'!C7</f>
        <v>#VALUE!</v>
      </c>
      <c r="D34" s="78" t="e">
        <f ca="1">'bg (2)'!D34*'bg (2)'!C7/'bg (2)'!D7</f>
        <v>#VALUE!</v>
      </c>
      <c r="E34" s="78" t="e">
        <f ca="1">'bg (2)'!E34*'bg (2)'!C7/'bg (2)'!E7</f>
        <v>#VALUE!</v>
      </c>
      <c r="F34" s="78" t="e">
        <f ca="1">'bg (2)'!F34*'bg (2)'!C7/'bg (2)'!F7</f>
        <v>#VALUE!</v>
      </c>
      <c r="G34" s="78" t="e">
        <f ca="1">'bg (2)'!G34*'bg (2)'!C7/'bg (2)'!G7</f>
        <v>#VALUE!</v>
      </c>
      <c r="H34" s="78" t="e">
        <f ca="1">'bg (2)'!H34*'bg (2)'!C7/'bg (2)'!H7</f>
        <v>#VALUE!</v>
      </c>
      <c r="I34" s="78" t="e">
        <f ca="1">'bg (2)'!I34*'bg (2)'!C7/'bg (2)'!I7</f>
        <v>#VALUE!</v>
      </c>
      <c r="J34" s="78" t="e">
        <f ca="1">'bg (2)'!J34*'bg (2)'!C7/'bg (2)'!J7</f>
        <v>#VALUE!</v>
      </c>
      <c r="K34" s="78" t="e">
        <f ca="1">'bg (2)'!K34*'bg (2)'!C7/'bg (2)'!K7</f>
        <v>#VALUE!</v>
      </c>
      <c r="L34" s="78" t="e">
        <f ca="1">'bg (2)'!L34*'bg (2)'!C7/'bg (2)'!L7</f>
        <v>#VALUE!</v>
      </c>
      <c r="M34" s="78" t="e">
        <f ca="1">'bg (2)'!M34*'bg (2)'!C7/'bg (2)'!M7</f>
        <v>#VALUE!</v>
      </c>
      <c r="N34" s="78" t="e">
        <f ca="1">'bg (2)'!N34*'bg (2)'!C7/'bg (2)'!N7</f>
        <v>#VALUE!</v>
      </c>
    </row>
    <row r="35" spans="1:14" ht="14.1" customHeight="1" x14ac:dyDescent="0.2">
      <c r="A35" s="77">
        <v>29</v>
      </c>
      <c r="B35" s="75" t="str">
        <f>'bg (2)'!B35</f>
        <v>C10orf58</v>
      </c>
      <c r="C35" s="78" t="e">
        <f ca="1">'bg (2)'!C35*'bg (2)'!C7/'bg (2)'!C7</f>
        <v>#VALUE!</v>
      </c>
      <c r="D35" s="78" t="e">
        <f ca="1">'bg (2)'!D35*'bg (2)'!C7/'bg (2)'!D7</f>
        <v>#VALUE!</v>
      </c>
      <c r="E35" s="78" t="e">
        <f ca="1">'bg (2)'!E35*'bg (2)'!C7/'bg (2)'!E7</f>
        <v>#VALUE!</v>
      </c>
      <c r="F35" s="78" t="e">
        <f ca="1">'bg (2)'!F35*'bg (2)'!C7/'bg (2)'!F7</f>
        <v>#VALUE!</v>
      </c>
      <c r="G35" s="78" t="e">
        <f ca="1">'bg (2)'!G35*'bg (2)'!C7/'bg (2)'!G7</f>
        <v>#VALUE!</v>
      </c>
      <c r="H35" s="78" t="e">
        <f ca="1">'bg (2)'!H35*'bg (2)'!C7/'bg (2)'!H7</f>
        <v>#VALUE!</v>
      </c>
      <c r="I35" s="78" t="e">
        <f ca="1">'bg (2)'!I35*'bg (2)'!C7/'bg (2)'!I7</f>
        <v>#VALUE!</v>
      </c>
      <c r="J35" s="78" t="e">
        <f ca="1">'bg (2)'!J35*'bg (2)'!C7/'bg (2)'!J7</f>
        <v>#VALUE!</v>
      </c>
      <c r="K35" s="78" t="e">
        <f ca="1">'bg (2)'!K35*'bg (2)'!C7/'bg (2)'!K7</f>
        <v>#VALUE!</v>
      </c>
      <c r="L35" s="78" t="e">
        <f ca="1">'bg (2)'!L35*'bg (2)'!C7/'bg (2)'!L7</f>
        <v>#VALUE!</v>
      </c>
      <c r="M35" s="78" t="e">
        <f ca="1">'bg (2)'!M35*'bg (2)'!C7/'bg (2)'!M7</f>
        <v>#VALUE!</v>
      </c>
      <c r="N35" s="78" t="e">
        <f ca="1">'bg (2)'!N35*'bg (2)'!C7/'bg (2)'!N7</f>
        <v>#VALUE!</v>
      </c>
    </row>
    <row r="36" spans="1:14" ht="14.1" customHeight="1" x14ac:dyDescent="0.2">
      <c r="A36" s="77">
        <v>30</v>
      </c>
      <c r="B36" s="75" t="str">
        <f>'bg (2)'!B36</f>
        <v>CACNA1H</v>
      </c>
      <c r="C36" s="78" t="e">
        <f ca="1">'bg (2)'!C36*'bg (2)'!C7/'bg (2)'!C7</f>
        <v>#VALUE!</v>
      </c>
      <c r="D36" s="78" t="e">
        <f ca="1">'bg (2)'!D36*'bg (2)'!C7/'bg (2)'!D7</f>
        <v>#VALUE!</v>
      </c>
      <c r="E36" s="78" t="e">
        <f ca="1">'bg (2)'!E36*'bg (2)'!C7/'bg (2)'!E7</f>
        <v>#VALUE!</v>
      </c>
      <c r="F36" s="78" t="e">
        <f ca="1">'bg (2)'!F36*'bg (2)'!C7/'bg (2)'!F7</f>
        <v>#VALUE!</v>
      </c>
      <c r="G36" s="78" t="e">
        <f ca="1">'bg (2)'!G36*'bg (2)'!C7/'bg (2)'!G7</f>
        <v>#VALUE!</v>
      </c>
      <c r="H36" s="78" t="e">
        <f ca="1">'bg (2)'!H36*'bg (2)'!C7/'bg (2)'!H7</f>
        <v>#VALUE!</v>
      </c>
      <c r="I36" s="78" t="e">
        <f ca="1">'bg (2)'!I36*'bg (2)'!C7/'bg (2)'!I7</f>
        <v>#VALUE!</v>
      </c>
      <c r="J36" s="78" t="e">
        <f ca="1">'bg (2)'!J36*'bg (2)'!C7/'bg (2)'!J7</f>
        <v>#VALUE!</v>
      </c>
      <c r="K36" s="78" t="e">
        <f ca="1">'bg (2)'!K36*'bg (2)'!C7/'bg (2)'!K7</f>
        <v>#VALUE!</v>
      </c>
      <c r="L36" s="78" t="e">
        <f ca="1">'bg (2)'!L36*'bg (2)'!C7/'bg (2)'!L7</f>
        <v>#VALUE!</v>
      </c>
      <c r="M36" s="78" t="e">
        <f ca="1">'bg (2)'!M36*'bg (2)'!C7/'bg (2)'!M7</f>
        <v>#VALUE!</v>
      </c>
      <c r="N36" s="78" t="e">
        <f ca="1">'bg (2)'!N36*'bg (2)'!C7/'bg (2)'!N7</f>
        <v>#VALUE!</v>
      </c>
    </row>
    <row r="37" spans="1:14" ht="14.1" customHeight="1" x14ac:dyDescent="0.2">
      <c r="A37" s="77">
        <v>31</v>
      </c>
      <c r="B37" s="75" t="str">
        <f>'bg (2)'!B37</f>
        <v>Calpain 2</v>
      </c>
      <c r="C37" s="78" t="e">
        <f ca="1">'bg (2)'!C37*'bg (2)'!C7/'bg (2)'!C7</f>
        <v>#VALUE!</v>
      </c>
      <c r="D37" s="78" t="e">
        <f ca="1">'bg (2)'!D37*'bg (2)'!C7/'bg (2)'!D7</f>
        <v>#VALUE!</v>
      </c>
      <c r="E37" s="78" t="e">
        <f ca="1">'bg (2)'!E37*'bg (2)'!C7/'bg (2)'!E7</f>
        <v>#VALUE!</v>
      </c>
      <c r="F37" s="78" t="e">
        <f ca="1">'bg (2)'!F37*'bg (2)'!C7/'bg (2)'!F7</f>
        <v>#VALUE!</v>
      </c>
      <c r="G37" s="78" t="e">
        <f ca="1">'bg (2)'!G37*'bg (2)'!C7/'bg (2)'!G7</f>
        <v>#VALUE!</v>
      </c>
      <c r="H37" s="78" t="e">
        <f ca="1">'bg (2)'!H37*'bg (2)'!C7/'bg (2)'!H7</f>
        <v>#VALUE!</v>
      </c>
      <c r="I37" s="78" t="e">
        <f ca="1">'bg (2)'!I37*'bg (2)'!C7/'bg (2)'!I7</f>
        <v>#VALUE!</v>
      </c>
      <c r="J37" s="78" t="e">
        <f ca="1">'bg (2)'!J37*'bg (2)'!C7/'bg (2)'!J7</f>
        <v>#VALUE!</v>
      </c>
      <c r="K37" s="78" t="e">
        <f ca="1">'bg (2)'!K37*'bg (2)'!C7/'bg (2)'!K7</f>
        <v>#VALUE!</v>
      </c>
      <c r="L37" s="78" t="e">
        <f ca="1">'bg (2)'!L37*'bg (2)'!C7/'bg (2)'!L7</f>
        <v>#VALUE!</v>
      </c>
      <c r="M37" s="78" t="e">
        <f ca="1">'bg (2)'!M37*'bg (2)'!C7/'bg (2)'!M7</f>
        <v>#VALUE!</v>
      </c>
      <c r="N37" s="78" t="e">
        <f ca="1">'bg (2)'!N37*'bg (2)'!C7/'bg (2)'!N7</f>
        <v>#VALUE!</v>
      </c>
    </row>
    <row r="38" spans="1:14" ht="14.1" customHeight="1" x14ac:dyDescent="0.2">
      <c r="A38" s="77">
        <v>32</v>
      </c>
      <c r="B38" s="75" t="str">
        <f>'bg (2)'!B38</f>
        <v xml:space="preserve">CaMK2 </v>
      </c>
      <c r="C38" s="78" t="e">
        <f ca="1">'bg (2)'!C38*'bg (2)'!C7/'bg (2)'!C7</f>
        <v>#VALUE!</v>
      </c>
      <c r="D38" s="78" t="e">
        <f ca="1">'bg (2)'!D38*'bg (2)'!C7/'bg (2)'!D7</f>
        <v>#VALUE!</v>
      </c>
      <c r="E38" s="78" t="e">
        <f ca="1">'bg (2)'!E38*'bg (2)'!C7/'bg (2)'!E7</f>
        <v>#VALUE!</v>
      </c>
      <c r="F38" s="78" t="e">
        <f ca="1">'bg (2)'!F38*'bg (2)'!C7/'bg (2)'!F7</f>
        <v>#VALUE!</v>
      </c>
      <c r="G38" s="78" t="e">
        <f ca="1">'bg (2)'!G38*'bg (2)'!C7/'bg (2)'!G7</f>
        <v>#VALUE!</v>
      </c>
      <c r="H38" s="78" t="e">
        <f ca="1">'bg (2)'!H38*'bg (2)'!C7/'bg (2)'!H7</f>
        <v>#VALUE!</v>
      </c>
      <c r="I38" s="78" t="e">
        <f ca="1">'bg (2)'!I38*'bg (2)'!C7/'bg (2)'!I7</f>
        <v>#VALUE!</v>
      </c>
      <c r="J38" s="78" t="e">
        <f ca="1">'bg (2)'!J38*'bg (2)'!C7/'bg (2)'!J7</f>
        <v>#VALUE!</v>
      </c>
      <c r="K38" s="78" t="e">
        <f ca="1">'bg (2)'!K38*'bg (2)'!C7/'bg (2)'!K7</f>
        <v>#VALUE!</v>
      </c>
      <c r="L38" s="78" t="e">
        <f ca="1">'bg (2)'!L38*'bg (2)'!C7/'bg (2)'!L7</f>
        <v>#VALUE!</v>
      </c>
      <c r="M38" s="78" t="e">
        <f ca="1">'bg (2)'!M38*'bg (2)'!C7/'bg (2)'!M7</f>
        <v>#VALUE!</v>
      </c>
      <c r="N38" s="78" t="e">
        <f ca="1">'bg (2)'!N38*'bg (2)'!C7/'bg (2)'!N7</f>
        <v>#VALUE!</v>
      </c>
    </row>
    <row r="39" spans="1:14" ht="14.1" customHeight="1" x14ac:dyDescent="0.2">
      <c r="A39" s="77">
        <v>33</v>
      </c>
      <c r="B39" s="75" t="str">
        <f>'bg (2)'!B39</f>
        <v>CaMK2D</v>
      </c>
      <c r="C39" s="78" t="e">
        <f ca="1">'bg (2)'!C39*'bg (2)'!C7/'bg (2)'!C7</f>
        <v>#VALUE!</v>
      </c>
      <c r="D39" s="78" t="e">
        <f ca="1">'bg (2)'!D39*'bg (2)'!C7/'bg (2)'!D7</f>
        <v>#VALUE!</v>
      </c>
      <c r="E39" s="78" t="e">
        <f ca="1">'bg (2)'!E39*'bg (2)'!C7/'bg (2)'!E7</f>
        <v>#VALUE!</v>
      </c>
      <c r="F39" s="78" t="e">
        <f ca="1">'bg (2)'!F39*'bg (2)'!C7/'bg (2)'!F7</f>
        <v>#VALUE!</v>
      </c>
      <c r="G39" s="78" t="e">
        <f ca="1">'bg (2)'!G39*'bg (2)'!C7/'bg (2)'!G7</f>
        <v>#VALUE!</v>
      </c>
      <c r="H39" s="78" t="e">
        <f ca="1">'bg (2)'!H39*'bg (2)'!C7/'bg (2)'!H7</f>
        <v>#VALUE!</v>
      </c>
      <c r="I39" s="78" t="e">
        <f ca="1">'bg (2)'!I39*'bg (2)'!C7/'bg (2)'!I7</f>
        <v>#VALUE!</v>
      </c>
      <c r="J39" s="78" t="e">
        <f ca="1">'bg (2)'!J39*'bg (2)'!C7/'bg (2)'!J7</f>
        <v>#VALUE!</v>
      </c>
      <c r="K39" s="78" t="e">
        <f ca="1">'bg (2)'!K39*'bg (2)'!C7/'bg (2)'!K7</f>
        <v>#VALUE!</v>
      </c>
      <c r="L39" s="78" t="e">
        <f ca="1">'bg (2)'!L39*'bg (2)'!C7/'bg (2)'!L7</f>
        <v>#VALUE!</v>
      </c>
      <c r="M39" s="78" t="e">
        <f ca="1">'bg (2)'!M39*'bg (2)'!C7/'bg (2)'!M7</f>
        <v>#VALUE!</v>
      </c>
      <c r="N39" s="78" t="e">
        <f ca="1">'bg (2)'!N39*'bg (2)'!C7/'bg (2)'!N7</f>
        <v>#VALUE!</v>
      </c>
    </row>
    <row r="40" spans="1:14" ht="14.1" customHeight="1" x14ac:dyDescent="0.2">
      <c r="A40" s="77">
        <v>34</v>
      </c>
      <c r="B40" s="75" t="str">
        <f>'bg (2)'!B40</f>
        <v>CBL</v>
      </c>
      <c r="C40" s="78" t="e">
        <f ca="1">'bg (2)'!C40*'bg (2)'!C7/'bg (2)'!C7</f>
        <v>#VALUE!</v>
      </c>
      <c r="D40" s="78" t="e">
        <f ca="1">'bg (2)'!D40*'bg (2)'!C7/'bg (2)'!D7</f>
        <v>#VALUE!</v>
      </c>
      <c r="E40" s="78" t="e">
        <f ca="1">'bg (2)'!E40*'bg (2)'!C7/'bg (2)'!E7</f>
        <v>#VALUE!</v>
      </c>
      <c r="F40" s="78" t="e">
        <f ca="1">'bg (2)'!F40*'bg (2)'!C7/'bg (2)'!F7</f>
        <v>#VALUE!</v>
      </c>
      <c r="G40" s="78" t="e">
        <f ca="1">'bg (2)'!G40*'bg (2)'!C7/'bg (2)'!G7</f>
        <v>#VALUE!</v>
      </c>
      <c r="H40" s="78" t="e">
        <f ca="1">'bg (2)'!H40*'bg (2)'!C7/'bg (2)'!H7</f>
        <v>#VALUE!</v>
      </c>
      <c r="I40" s="78" t="e">
        <f ca="1">'bg (2)'!I40*'bg (2)'!C7/'bg (2)'!I7</f>
        <v>#VALUE!</v>
      </c>
      <c r="J40" s="78" t="e">
        <f ca="1">'bg (2)'!J40*'bg (2)'!C7/'bg (2)'!J7</f>
        <v>#VALUE!</v>
      </c>
      <c r="K40" s="78" t="e">
        <f ca="1">'bg (2)'!K40*'bg (2)'!C7/'bg (2)'!K7</f>
        <v>#VALUE!</v>
      </c>
      <c r="L40" s="78" t="e">
        <f ca="1">'bg (2)'!L40*'bg (2)'!C7/'bg (2)'!L7</f>
        <v>#VALUE!</v>
      </c>
      <c r="M40" s="78" t="e">
        <f ca="1">'bg (2)'!M40*'bg (2)'!C7/'bg (2)'!M7</f>
        <v>#VALUE!</v>
      </c>
      <c r="N40" s="78" t="e">
        <f ca="1">'bg (2)'!N40*'bg (2)'!C7/'bg (2)'!N7</f>
        <v>#VALUE!</v>
      </c>
    </row>
    <row r="41" spans="1:14" ht="14.1" customHeight="1" x14ac:dyDescent="0.2">
      <c r="A41" s="77">
        <v>35</v>
      </c>
      <c r="B41" s="75" t="str">
        <f>'bg (2)'!B41</f>
        <v>CBR1</v>
      </c>
      <c r="C41" s="78" t="e">
        <f ca="1">'bg (2)'!C41*'bg (2)'!C7/'bg (2)'!C7</f>
        <v>#VALUE!</v>
      </c>
      <c r="D41" s="78" t="e">
        <f ca="1">'bg (2)'!D41*'bg (2)'!C7/'bg (2)'!D7</f>
        <v>#VALUE!</v>
      </c>
      <c r="E41" s="78" t="e">
        <f ca="1">'bg (2)'!E41*'bg (2)'!C7/'bg (2)'!E7</f>
        <v>#VALUE!</v>
      </c>
      <c r="F41" s="78" t="e">
        <f ca="1">'bg (2)'!F41*'bg (2)'!C7/'bg (2)'!F7</f>
        <v>#VALUE!</v>
      </c>
      <c r="G41" s="78" t="e">
        <f ca="1">'bg (2)'!G41*'bg (2)'!C7/'bg (2)'!G7</f>
        <v>#VALUE!</v>
      </c>
      <c r="H41" s="78" t="e">
        <f ca="1">'bg (2)'!H41*'bg (2)'!C7/'bg (2)'!H7</f>
        <v>#VALUE!</v>
      </c>
      <c r="I41" s="78" t="e">
        <f ca="1">'bg (2)'!I41*'bg (2)'!C7/'bg (2)'!I7</f>
        <v>#VALUE!</v>
      </c>
      <c r="J41" s="78" t="e">
        <f ca="1">'bg (2)'!J41*'bg (2)'!C7/'bg (2)'!J7</f>
        <v>#VALUE!</v>
      </c>
      <c r="K41" s="78" t="e">
        <f ca="1">'bg (2)'!K41*'bg (2)'!C7/'bg (2)'!K7</f>
        <v>#VALUE!</v>
      </c>
      <c r="L41" s="78" t="e">
        <f ca="1">'bg (2)'!L41*'bg (2)'!C7/'bg (2)'!L7</f>
        <v>#VALUE!</v>
      </c>
      <c r="M41" s="78" t="e">
        <f ca="1">'bg (2)'!M41*'bg (2)'!C7/'bg (2)'!M7</f>
        <v>#VALUE!</v>
      </c>
      <c r="N41" s="78" t="e">
        <f ca="1">'bg (2)'!N41*'bg (2)'!C7/'bg (2)'!N7</f>
        <v>#VALUE!</v>
      </c>
    </row>
    <row r="42" spans="1:14" ht="14.1" customHeight="1" x14ac:dyDescent="0.2">
      <c r="A42" s="77">
        <v>36</v>
      </c>
      <c r="B42" s="75" t="str">
        <f>'bg (2)'!B42</f>
        <v>CCDC58</v>
      </c>
      <c r="C42" s="78" t="e">
        <f ca="1">'bg (2)'!C42*'bg (2)'!C7/'bg (2)'!C7</f>
        <v>#VALUE!</v>
      </c>
      <c r="D42" s="78" t="e">
        <f ca="1">'bg (2)'!D42*'bg (2)'!C7/'bg (2)'!D7</f>
        <v>#VALUE!</v>
      </c>
      <c r="E42" s="78" t="e">
        <f ca="1">'bg (2)'!E42*'bg (2)'!C7/'bg (2)'!E7</f>
        <v>#VALUE!</v>
      </c>
      <c r="F42" s="78" t="e">
        <f ca="1">'bg (2)'!F42*'bg (2)'!C7/'bg (2)'!F7</f>
        <v>#VALUE!</v>
      </c>
      <c r="G42" s="78" t="e">
        <f ca="1">'bg (2)'!G42*'bg (2)'!C7/'bg (2)'!G7</f>
        <v>#VALUE!</v>
      </c>
      <c r="H42" s="78" t="e">
        <f ca="1">'bg (2)'!H42*'bg (2)'!C7/'bg (2)'!H7</f>
        <v>#VALUE!</v>
      </c>
      <c r="I42" s="78" t="e">
        <f ca="1">'bg (2)'!I42*'bg (2)'!C7/'bg (2)'!I7</f>
        <v>#VALUE!</v>
      </c>
      <c r="J42" s="78" t="e">
        <f ca="1">'bg (2)'!J42*'bg (2)'!C7/'bg (2)'!J7</f>
        <v>#VALUE!</v>
      </c>
      <c r="K42" s="78" t="e">
        <f ca="1">'bg (2)'!K42*'bg (2)'!C7/'bg (2)'!K7</f>
        <v>#VALUE!</v>
      </c>
      <c r="L42" s="78" t="e">
        <f ca="1">'bg (2)'!L42*'bg (2)'!C7/'bg (2)'!L7</f>
        <v>#VALUE!</v>
      </c>
      <c r="M42" s="78" t="e">
        <f ca="1">'bg (2)'!M42*'bg (2)'!C7/'bg (2)'!M7</f>
        <v>#VALUE!</v>
      </c>
      <c r="N42" s="78" t="e">
        <f ca="1">'bg (2)'!N42*'bg (2)'!C7/'bg (2)'!N7</f>
        <v>#VALUE!</v>
      </c>
    </row>
    <row r="43" spans="1:14" ht="14.1" customHeight="1" x14ac:dyDescent="0.2">
      <c r="A43" s="77">
        <v>37</v>
      </c>
      <c r="B43" s="75" t="str">
        <f>'bg (2)'!B43</f>
        <v>CCT6A</v>
      </c>
      <c r="C43" s="78" t="e">
        <f ca="1">'bg (2)'!C43*'bg (2)'!C7/'bg (2)'!C7</f>
        <v>#VALUE!</v>
      </c>
      <c r="D43" s="78" t="e">
        <f ca="1">'bg (2)'!D43*'bg (2)'!C7/'bg (2)'!D7</f>
        <v>#VALUE!</v>
      </c>
      <c r="E43" s="78" t="e">
        <f ca="1">'bg (2)'!E43*'bg (2)'!C7/'bg (2)'!E7</f>
        <v>#VALUE!</v>
      </c>
      <c r="F43" s="78" t="e">
        <f ca="1">'bg (2)'!F43*'bg (2)'!C7/'bg (2)'!F7</f>
        <v>#VALUE!</v>
      </c>
      <c r="G43" s="78" t="e">
        <f ca="1">'bg (2)'!G43*'bg (2)'!C7/'bg (2)'!G7</f>
        <v>#VALUE!</v>
      </c>
      <c r="H43" s="78" t="e">
        <f ca="1">'bg (2)'!H43*'bg (2)'!C7/'bg (2)'!H7</f>
        <v>#VALUE!</v>
      </c>
      <c r="I43" s="78" t="e">
        <f ca="1">'bg (2)'!I43*'bg (2)'!C7/'bg (2)'!I7</f>
        <v>#VALUE!</v>
      </c>
      <c r="J43" s="78" t="e">
        <f ca="1">'bg (2)'!J43*'bg (2)'!C7/'bg (2)'!J7</f>
        <v>#VALUE!</v>
      </c>
      <c r="K43" s="78" t="e">
        <f ca="1">'bg (2)'!K43*'bg (2)'!C7/'bg (2)'!K7</f>
        <v>#VALUE!</v>
      </c>
      <c r="L43" s="78" t="e">
        <f ca="1">'bg (2)'!L43*'bg (2)'!C7/'bg (2)'!L7</f>
        <v>#VALUE!</v>
      </c>
      <c r="M43" s="78" t="e">
        <f ca="1">'bg (2)'!M43*'bg (2)'!C7/'bg (2)'!M7</f>
        <v>#VALUE!</v>
      </c>
      <c r="N43" s="78" t="e">
        <f ca="1">'bg (2)'!N43*'bg (2)'!C7/'bg (2)'!N7</f>
        <v>#VALUE!</v>
      </c>
    </row>
    <row r="44" spans="1:14" ht="14.1" customHeight="1" x14ac:dyDescent="0.2">
      <c r="A44" s="77">
        <v>38</v>
      </c>
      <c r="B44" s="75" t="str">
        <f>'bg (2)'!B44</f>
        <v>CHCHD3</v>
      </c>
      <c r="C44" s="78" t="e">
        <f ca="1">'bg (2)'!C44*'bg (2)'!C7/'bg (2)'!C7</f>
        <v>#VALUE!</v>
      </c>
      <c r="D44" s="78" t="e">
        <f ca="1">'bg (2)'!D44*'bg (2)'!C7/'bg (2)'!D7</f>
        <v>#VALUE!</v>
      </c>
      <c r="E44" s="78" t="e">
        <f ca="1">'bg (2)'!E44*'bg (2)'!C7/'bg (2)'!E7</f>
        <v>#VALUE!</v>
      </c>
      <c r="F44" s="78" t="e">
        <f ca="1">'bg (2)'!F44*'bg (2)'!C7/'bg (2)'!F7</f>
        <v>#VALUE!</v>
      </c>
      <c r="G44" s="78" t="e">
        <f ca="1">'bg (2)'!G44*'bg (2)'!C7/'bg (2)'!G7</f>
        <v>#VALUE!</v>
      </c>
      <c r="H44" s="78" t="e">
        <f ca="1">'bg (2)'!H44*'bg (2)'!C7/'bg (2)'!H7</f>
        <v>#VALUE!</v>
      </c>
      <c r="I44" s="78" t="e">
        <f ca="1">'bg (2)'!I44*'bg (2)'!C7/'bg (2)'!I7</f>
        <v>#VALUE!</v>
      </c>
      <c r="J44" s="78" t="e">
        <f ca="1">'bg (2)'!J44*'bg (2)'!C7/'bg (2)'!J7</f>
        <v>#VALUE!</v>
      </c>
      <c r="K44" s="78" t="e">
        <f ca="1">'bg (2)'!K44*'bg (2)'!C7/'bg (2)'!K7</f>
        <v>#VALUE!</v>
      </c>
      <c r="L44" s="78" t="e">
        <f ca="1">'bg (2)'!L44*'bg (2)'!C7/'bg (2)'!L7</f>
        <v>#VALUE!</v>
      </c>
      <c r="M44" s="78" t="e">
        <f ca="1">'bg (2)'!M44*'bg (2)'!C7/'bg (2)'!M7</f>
        <v>#VALUE!</v>
      </c>
      <c r="N44" s="78" t="e">
        <f ca="1">'bg (2)'!N44*'bg (2)'!C7/'bg (2)'!N7</f>
        <v>#VALUE!</v>
      </c>
    </row>
    <row r="45" spans="1:14" ht="14.1" customHeight="1" x14ac:dyDescent="0.2">
      <c r="A45" s="77">
        <v>39</v>
      </c>
      <c r="B45" s="75" t="str">
        <f>'bg (2)'!B45</f>
        <v>Cingulin</v>
      </c>
      <c r="C45" s="78" t="e">
        <f ca="1">'bg (2)'!C45*'bg (2)'!C7/'bg (2)'!C7</f>
        <v>#VALUE!</v>
      </c>
      <c r="D45" s="78" t="e">
        <f ca="1">'bg (2)'!D45*'bg (2)'!C7/'bg (2)'!D7</f>
        <v>#VALUE!</v>
      </c>
      <c r="E45" s="78" t="e">
        <f ca="1">'bg (2)'!E45*'bg (2)'!C7/'bg (2)'!E7</f>
        <v>#VALUE!</v>
      </c>
      <c r="F45" s="78" t="e">
        <f ca="1">'bg (2)'!F45*'bg (2)'!C7/'bg (2)'!F7</f>
        <v>#VALUE!</v>
      </c>
      <c r="G45" s="78" t="e">
        <f ca="1">'bg (2)'!G45*'bg (2)'!C7/'bg (2)'!G7</f>
        <v>#VALUE!</v>
      </c>
      <c r="H45" s="78" t="e">
        <f ca="1">'bg (2)'!H45*'bg (2)'!C7/'bg (2)'!H7</f>
        <v>#VALUE!</v>
      </c>
      <c r="I45" s="78" t="e">
        <f ca="1">'bg (2)'!I45*'bg (2)'!C7/'bg (2)'!I7</f>
        <v>#VALUE!</v>
      </c>
      <c r="J45" s="78" t="e">
        <f ca="1">'bg (2)'!J45*'bg (2)'!C7/'bg (2)'!J7</f>
        <v>#VALUE!</v>
      </c>
      <c r="K45" s="78" t="e">
        <f ca="1">'bg (2)'!K45*'bg (2)'!C7/'bg (2)'!K7</f>
        <v>#VALUE!</v>
      </c>
      <c r="L45" s="78" t="e">
        <f ca="1">'bg (2)'!L45*'bg (2)'!C7/'bg (2)'!L7</f>
        <v>#VALUE!</v>
      </c>
      <c r="M45" s="78" t="e">
        <f ca="1">'bg (2)'!M45*'bg (2)'!C7/'bg (2)'!M7</f>
        <v>#VALUE!</v>
      </c>
      <c r="N45" s="78" t="e">
        <f ca="1">'bg (2)'!N45*'bg (2)'!C7/'bg (2)'!N7</f>
        <v>#VALUE!</v>
      </c>
    </row>
    <row r="46" spans="1:14" ht="14.1" customHeight="1" x14ac:dyDescent="0.2">
      <c r="A46" s="77">
        <v>40</v>
      </c>
      <c r="B46" s="75" t="str">
        <f>'bg (2)'!B46</f>
        <v>CIT</v>
      </c>
      <c r="C46" s="78" t="e">
        <f ca="1">'bg (2)'!C46*'bg (2)'!C7/'bg (2)'!C7</f>
        <v>#VALUE!</v>
      </c>
      <c r="D46" s="78" t="e">
        <f ca="1">'bg (2)'!D46*'bg (2)'!C7/'bg (2)'!D7</f>
        <v>#VALUE!</v>
      </c>
      <c r="E46" s="78" t="e">
        <f ca="1">'bg (2)'!E46*'bg (2)'!C7/'bg (2)'!E7</f>
        <v>#VALUE!</v>
      </c>
      <c r="F46" s="78" t="e">
        <f ca="1">'bg (2)'!F46*'bg (2)'!C7/'bg (2)'!F7</f>
        <v>#VALUE!</v>
      </c>
      <c r="G46" s="78" t="e">
        <f ca="1">'bg (2)'!G46*'bg (2)'!C7/'bg (2)'!G7</f>
        <v>#VALUE!</v>
      </c>
      <c r="H46" s="78" t="e">
        <f ca="1">'bg (2)'!H46*'bg (2)'!C7/'bg (2)'!H7</f>
        <v>#VALUE!</v>
      </c>
      <c r="I46" s="78" t="e">
        <f ca="1">'bg (2)'!I46*'bg (2)'!C7/'bg (2)'!I7</f>
        <v>#VALUE!</v>
      </c>
      <c r="J46" s="78" t="e">
        <f ca="1">'bg (2)'!J46*'bg (2)'!C7/'bg (2)'!J7</f>
        <v>#VALUE!</v>
      </c>
      <c r="K46" s="78" t="e">
        <f ca="1">'bg (2)'!K46*'bg (2)'!C7/'bg (2)'!K7</f>
        <v>#VALUE!</v>
      </c>
      <c r="L46" s="78" t="e">
        <f ca="1">'bg (2)'!L46*'bg (2)'!C7/'bg (2)'!L7</f>
        <v>#VALUE!</v>
      </c>
      <c r="M46" s="78" t="e">
        <f ca="1">'bg (2)'!M46*'bg (2)'!C7/'bg (2)'!M7</f>
        <v>#VALUE!</v>
      </c>
      <c r="N46" s="78" t="e">
        <f ca="1">'bg (2)'!N46*'bg (2)'!C7/'bg (2)'!N7</f>
        <v>#VALUE!</v>
      </c>
    </row>
    <row r="47" spans="1:14" ht="14.1" customHeight="1" x14ac:dyDescent="0.2">
      <c r="A47" s="77">
        <v>41</v>
      </c>
      <c r="B47" s="75" t="str">
        <f>'bg (2)'!B47</f>
        <v>CMG1</v>
      </c>
      <c r="C47" s="78" t="e">
        <f ca="1">'bg (2)'!C47*'bg (2)'!C7/'bg (2)'!C7</f>
        <v>#VALUE!</v>
      </c>
      <c r="D47" s="78" t="e">
        <f ca="1">'bg (2)'!D47*'bg (2)'!C7/'bg (2)'!D7</f>
        <v>#VALUE!</v>
      </c>
      <c r="E47" s="78" t="e">
        <f ca="1">'bg (2)'!E47*'bg (2)'!C7/'bg (2)'!E7</f>
        <v>#VALUE!</v>
      </c>
      <c r="F47" s="78" t="e">
        <f ca="1">'bg (2)'!F47*'bg (2)'!C7/'bg (2)'!F7</f>
        <v>#VALUE!</v>
      </c>
      <c r="G47" s="78" t="e">
        <f ca="1">'bg (2)'!G47*'bg (2)'!C7/'bg (2)'!G7</f>
        <v>#VALUE!</v>
      </c>
      <c r="H47" s="78" t="e">
        <f ca="1">'bg (2)'!H47*'bg (2)'!C7/'bg (2)'!H7</f>
        <v>#VALUE!</v>
      </c>
      <c r="I47" s="78" t="e">
        <f ca="1">'bg (2)'!I47*'bg (2)'!C7/'bg (2)'!I7</f>
        <v>#VALUE!</v>
      </c>
      <c r="J47" s="78" t="e">
        <f ca="1">'bg (2)'!J47*'bg (2)'!C7/'bg (2)'!J7</f>
        <v>#VALUE!</v>
      </c>
      <c r="K47" s="78" t="e">
        <f ca="1">'bg (2)'!K47*'bg (2)'!C7/'bg (2)'!K7</f>
        <v>#VALUE!</v>
      </c>
      <c r="L47" s="78" t="e">
        <f ca="1">'bg (2)'!L47*'bg (2)'!C7/'bg (2)'!L7</f>
        <v>#VALUE!</v>
      </c>
      <c r="M47" s="78" t="e">
        <f ca="1">'bg (2)'!M47*'bg (2)'!C7/'bg (2)'!M7</f>
        <v>#VALUE!</v>
      </c>
      <c r="N47" s="78" t="e">
        <f ca="1">'bg (2)'!N47*'bg (2)'!C7/'bg (2)'!N7</f>
        <v>#VALUE!</v>
      </c>
    </row>
    <row r="48" spans="1:14" ht="14.1" customHeight="1" x14ac:dyDescent="0.2">
      <c r="A48" s="77">
        <v>42</v>
      </c>
      <c r="B48" s="75" t="str">
        <f>'bg (2)'!B48</f>
        <v>CNBP</v>
      </c>
      <c r="C48" s="78" t="e">
        <f ca="1">'bg (2)'!C48*'bg (2)'!C7/'bg (2)'!C7</f>
        <v>#VALUE!</v>
      </c>
      <c r="D48" s="78" t="e">
        <f ca="1">'bg (2)'!D48*'bg (2)'!C7/'bg (2)'!D7</f>
        <v>#VALUE!</v>
      </c>
      <c r="E48" s="78" t="e">
        <f ca="1">'bg (2)'!E48*'bg (2)'!C7/'bg (2)'!E7</f>
        <v>#VALUE!</v>
      </c>
      <c r="F48" s="78" t="e">
        <f ca="1">'bg (2)'!F48*'bg (2)'!C7/'bg (2)'!F7</f>
        <v>#VALUE!</v>
      </c>
      <c r="G48" s="78" t="e">
        <f ca="1">'bg (2)'!G48*'bg (2)'!C7/'bg (2)'!G7</f>
        <v>#VALUE!</v>
      </c>
      <c r="H48" s="78" t="e">
        <f ca="1">'bg (2)'!H48*'bg (2)'!C7/'bg (2)'!H7</f>
        <v>#VALUE!</v>
      </c>
      <c r="I48" s="78" t="e">
        <f ca="1">'bg (2)'!I48*'bg (2)'!C7/'bg (2)'!I7</f>
        <v>#VALUE!</v>
      </c>
      <c r="J48" s="78" t="e">
        <f ca="1">'bg (2)'!J48*'bg (2)'!C7/'bg (2)'!J7</f>
        <v>#VALUE!</v>
      </c>
      <c r="K48" s="78" t="e">
        <f ca="1">'bg (2)'!K48*'bg (2)'!C7/'bg (2)'!K7</f>
        <v>#VALUE!</v>
      </c>
      <c r="L48" s="78" t="e">
        <f ca="1">'bg (2)'!L48*'bg (2)'!C7/'bg (2)'!L7</f>
        <v>#VALUE!</v>
      </c>
      <c r="M48" s="78" t="e">
        <f ca="1">'bg (2)'!M48*'bg (2)'!C7/'bg (2)'!M7</f>
        <v>#VALUE!</v>
      </c>
      <c r="N48" s="78" t="e">
        <f ca="1">'bg (2)'!N48*'bg (2)'!C7/'bg (2)'!N7</f>
        <v>#VALUE!</v>
      </c>
    </row>
    <row r="49" spans="1:14" ht="14.1" customHeight="1" x14ac:dyDescent="0.2">
      <c r="A49" s="77">
        <v>43</v>
      </c>
      <c r="B49" s="75" t="str">
        <f>'bg (2)'!B49</f>
        <v>CNPY2</v>
      </c>
      <c r="C49" s="78" t="e">
        <f ca="1">'bg (2)'!C49*'bg (2)'!C7/'bg (2)'!C7</f>
        <v>#VALUE!</v>
      </c>
      <c r="D49" s="78" t="e">
        <f ca="1">'bg (2)'!D49*'bg (2)'!C7/'bg (2)'!D7</f>
        <v>#VALUE!</v>
      </c>
      <c r="E49" s="78" t="e">
        <f ca="1">'bg (2)'!E49*'bg (2)'!C7/'bg (2)'!E7</f>
        <v>#VALUE!</v>
      </c>
      <c r="F49" s="78" t="e">
        <f ca="1">'bg (2)'!F49*'bg (2)'!C7/'bg (2)'!F7</f>
        <v>#VALUE!</v>
      </c>
      <c r="G49" s="78" t="e">
        <f ca="1">'bg (2)'!G49*'bg (2)'!C7/'bg (2)'!G7</f>
        <v>#VALUE!</v>
      </c>
      <c r="H49" s="78" t="e">
        <f ca="1">'bg (2)'!H49*'bg (2)'!C7/'bg (2)'!H7</f>
        <v>#VALUE!</v>
      </c>
      <c r="I49" s="78" t="e">
        <f ca="1">'bg (2)'!I49*'bg (2)'!C7/'bg (2)'!I7</f>
        <v>#VALUE!</v>
      </c>
      <c r="J49" s="78" t="e">
        <f ca="1">'bg (2)'!J49*'bg (2)'!C7/'bg (2)'!J7</f>
        <v>#VALUE!</v>
      </c>
      <c r="K49" s="78" t="e">
        <f ca="1">'bg (2)'!K49*'bg (2)'!C7/'bg (2)'!K7</f>
        <v>#VALUE!</v>
      </c>
      <c r="L49" s="78" t="e">
        <f ca="1">'bg (2)'!L49*'bg (2)'!C7/'bg (2)'!L7</f>
        <v>#VALUE!</v>
      </c>
      <c r="M49" s="78" t="e">
        <f ca="1">'bg (2)'!M49*'bg (2)'!C7/'bg (2)'!M7</f>
        <v>#VALUE!</v>
      </c>
      <c r="N49" s="78" t="e">
        <f ca="1">'bg (2)'!N49*'bg (2)'!C7/'bg (2)'!N7</f>
        <v>#VALUE!</v>
      </c>
    </row>
    <row r="50" spans="1:14" ht="14.1" customHeight="1" x14ac:dyDescent="0.2">
      <c r="A50" s="77">
        <v>44</v>
      </c>
      <c r="B50" s="75" t="str">
        <f>'bg (2)'!B50</f>
        <v>Coilin</v>
      </c>
      <c r="C50" s="78" t="e">
        <f ca="1">'bg (2)'!C50*'bg (2)'!C7/'bg (2)'!C7</f>
        <v>#VALUE!</v>
      </c>
      <c r="D50" s="78" t="e">
        <f ca="1">'bg (2)'!D50*'bg (2)'!C7/'bg (2)'!D7</f>
        <v>#VALUE!</v>
      </c>
      <c r="E50" s="78" t="e">
        <f ca="1">'bg (2)'!E50*'bg (2)'!C7/'bg (2)'!E7</f>
        <v>#VALUE!</v>
      </c>
      <c r="F50" s="78" t="e">
        <f ca="1">'bg (2)'!F50*'bg (2)'!C7/'bg (2)'!F7</f>
        <v>#VALUE!</v>
      </c>
      <c r="G50" s="78" t="e">
        <f ca="1">'bg (2)'!G50*'bg (2)'!C7/'bg (2)'!G7</f>
        <v>#VALUE!</v>
      </c>
      <c r="H50" s="78" t="e">
        <f ca="1">'bg (2)'!H50*'bg (2)'!C7/'bg (2)'!H7</f>
        <v>#VALUE!</v>
      </c>
      <c r="I50" s="78" t="e">
        <f ca="1">'bg (2)'!I50*'bg (2)'!C7/'bg (2)'!I7</f>
        <v>#VALUE!</v>
      </c>
      <c r="J50" s="78" t="e">
        <f ca="1">'bg (2)'!J50*'bg (2)'!C7/'bg (2)'!J7</f>
        <v>#VALUE!</v>
      </c>
      <c r="K50" s="78" t="e">
        <f ca="1">'bg (2)'!K50*'bg (2)'!C7/'bg (2)'!K7</f>
        <v>#VALUE!</v>
      </c>
      <c r="L50" s="78" t="e">
        <f ca="1">'bg (2)'!L50*'bg (2)'!C7/'bg (2)'!L7</f>
        <v>#VALUE!</v>
      </c>
      <c r="M50" s="78" t="e">
        <f ca="1">'bg (2)'!M50*'bg (2)'!C7/'bg (2)'!M7</f>
        <v>#VALUE!</v>
      </c>
      <c r="N50" s="78" t="e">
        <f ca="1">'bg (2)'!N50*'bg (2)'!C7/'bg (2)'!N7</f>
        <v>#VALUE!</v>
      </c>
    </row>
    <row r="51" spans="1:14" ht="14.1" customHeight="1" x14ac:dyDescent="0.2">
      <c r="A51" s="77">
        <v>45</v>
      </c>
      <c r="B51" s="75" t="str">
        <f>'bg (2)'!B51</f>
        <v>COL8A2</v>
      </c>
      <c r="C51" s="78" t="e">
        <f ca="1">'bg (2)'!C51*'bg (2)'!C7/'bg (2)'!C7</f>
        <v>#VALUE!</v>
      </c>
      <c r="D51" s="78" t="e">
        <f ca="1">'bg (2)'!D51*'bg (2)'!C7/'bg (2)'!D7</f>
        <v>#VALUE!</v>
      </c>
      <c r="E51" s="78" t="e">
        <f ca="1">'bg (2)'!E51*'bg (2)'!C7/'bg (2)'!E7</f>
        <v>#VALUE!</v>
      </c>
      <c r="F51" s="78" t="e">
        <f ca="1">'bg (2)'!F51*'bg (2)'!C7/'bg (2)'!F7</f>
        <v>#VALUE!</v>
      </c>
      <c r="G51" s="78" t="e">
        <f ca="1">'bg (2)'!G51*'bg (2)'!C7/'bg (2)'!G7</f>
        <v>#VALUE!</v>
      </c>
      <c r="H51" s="78" t="e">
        <f ca="1">'bg (2)'!H51*'bg (2)'!C7/'bg (2)'!H7</f>
        <v>#VALUE!</v>
      </c>
      <c r="I51" s="78" t="e">
        <f ca="1">'bg (2)'!I51*'bg (2)'!C7/'bg (2)'!I7</f>
        <v>#VALUE!</v>
      </c>
      <c r="J51" s="78" t="e">
        <f ca="1">'bg (2)'!J51*'bg (2)'!C7/'bg (2)'!J7</f>
        <v>#VALUE!</v>
      </c>
      <c r="K51" s="78" t="e">
        <f ca="1">'bg (2)'!K51*'bg (2)'!C7/'bg (2)'!K7</f>
        <v>#VALUE!</v>
      </c>
      <c r="L51" s="78" t="e">
        <f ca="1">'bg (2)'!L51*'bg (2)'!C7/'bg (2)'!L7</f>
        <v>#VALUE!</v>
      </c>
      <c r="M51" s="78" t="e">
        <f ca="1">'bg (2)'!M51*'bg (2)'!C7/'bg (2)'!M7</f>
        <v>#VALUE!</v>
      </c>
      <c r="N51" s="78" t="e">
        <f ca="1">'bg (2)'!N51*'bg (2)'!C7/'bg (2)'!N7</f>
        <v>#VALUE!</v>
      </c>
    </row>
    <row r="52" spans="1:14" ht="14.1" customHeight="1" x14ac:dyDescent="0.2">
      <c r="A52" s="77">
        <v>46</v>
      </c>
      <c r="B52" s="75" t="str">
        <f>'bg (2)'!B52</f>
        <v>COLEC11</v>
      </c>
      <c r="C52" s="78" t="e">
        <f ca="1">'bg (2)'!C52*'bg (2)'!C7/'bg (2)'!C7</f>
        <v>#VALUE!</v>
      </c>
      <c r="D52" s="78" t="e">
        <f ca="1">'bg (2)'!D52*'bg (2)'!C7/'bg (2)'!D7</f>
        <v>#VALUE!</v>
      </c>
      <c r="E52" s="78" t="e">
        <f ca="1">'bg (2)'!E52*'bg (2)'!C7/'bg (2)'!E7</f>
        <v>#VALUE!</v>
      </c>
      <c r="F52" s="78" t="e">
        <f ca="1">'bg (2)'!F52*'bg (2)'!C7/'bg (2)'!F7</f>
        <v>#VALUE!</v>
      </c>
      <c r="G52" s="78" t="e">
        <f ca="1">'bg (2)'!G52*'bg (2)'!C7/'bg (2)'!G7</f>
        <v>#VALUE!</v>
      </c>
      <c r="H52" s="78" t="e">
        <f ca="1">'bg (2)'!H52*'bg (2)'!C7/'bg (2)'!H7</f>
        <v>#VALUE!</v>
      </c>
      <c r="I52" s="78" t="e">
        <f ca="1">'bg (2)'!I52*'bg (2)'!C7/'bg (2)'!I7</f>
        <v>#VALUE!</v>
      </c>
      <c r="J52" s="78" t="e">
        <f ca="1">'bg (2)'!J52*'bg (2)'!C7/'bg (2)'!J7</f>
        <v>#VALUE!</v>
      </c>
      <c r="K52" s="78" t="e">
        <f ca="1">'bg (2)'!K52*'bg (2)'!C7/'bg (2)'!K7</f>
        <v>#VALUE!</v>
      </c>
      <c r="L52" s="78" t="e">
        <f ca="1">'bg (2)'!L52*'bg (2)'!C7/'bg (2)'!L7</f>
        <v>#VALUE!</v>
      </c>
      <c r="M52" s="78" t="e">
        <f ca="1">'bg (2)'!M52*'bg (2)'!C7/'bg (2)'!M7</f>
        <v>#VALUE!</v>
      </c>
      <c r="N52" s="78" t="e">
        <f ca="1">'bg (2)'!N52*'bg (2)'!C7/'bg (2)'!N7</f>
        <v>#VALUE!</v>
      </c>
    </row>
    <row r="53" spans="1:14" ht="14.1" customHeight="1" x14ac:dyDescent="0.2">
      <c r="A53" s="77">
        <v>47</v>
      </c>
      <c r="B53" s="75" t="str">
        <f>'bg (2)'!B53</f>
        <v>COPG2</v>
      </c>
      <c r="C53" s="78" t="e">
        <f ca="1">'bg (2)'!C53*'bg (2)'!C7/'bg (2)'!C7</f>
        <v>#VALUE!</v>
      </c>
      <c r="D53" s="78" t="e">
        <f ca="1">'bg (2)'!D53*'bg (2)'!C7/'bg (2)'!D7</f>
        <v>#VALUE!</v>
      </c>
      <c r="E53" s="78" t="e">
        <f ca="1">'bg (2)'!E53*'bg (2)'!C7/'bg (2)'!E7</f>
        <v>#VALUE!</v>
      </c>
      <c r="F53" s="78" t="e">
        <f ca="1">'bg (2)'!F53*'bg (2)'!C7/'bg (2)'!F7</f>
        <v>#VALUE!</v>
      </c>
      <c r="G53" s="78" t="e">
        <f ca="1">'bg (2)'!G53*'bg (2)'!C7/'bg (2)'!G7</f>
        <v>#VALUE!</v>
      </c>
      <c r="H53" s="78" t="e">
        <f ca="1">'bg (2)'!H53*'bg (2)'!C7/'bg (2)'!H7</f>
        <v>#VALUE!</v>
      </c>
      <c r="I53" s="78" t="e">
        <f ca="1">'bg (2)'!I53*'bg (2)'!C7/'bg (2)'!I7</f>
        <v>#VALUE!</v>
      </c>
      <c r="J53" s="78" t="e">
        <f ca="1">'bg (2)'!J53*'bg (2)'!C7/'bg (2)'!J7</f>
        <v>#VALUE!</v>
      </c>
      <c r="K53" s="78" t="e">
        <f ca="1">'bg (2)'!K53*'bg (2)'!C7/'bg (2)'!K7</f>
        <v>#VALUE!</v>
      </c>
      <c r="L53" s="78" t="e">
        <f ca="1">'bg (2)'!L53*'bg (2)'!C7/'bg (2)'!L7</f>
        <v>#VALUE!</v>
      </c>
      <c r="M53" s="78" t="e">
        <f ca="1">'bg (2)'!M53*'bg (2)'!C7/'bg (2)'!M7</f>
        <v>#VALUE!</v>
      </c>
      <c r="N53" s="78" t="e">
        <f ca="1">'bg (2)'!N53*'bg (2)'!C7/'bg (2)'!N7</f>
        <v>#VALUE!</v>
      </c>
    </row>
    <row r="54" spans="1:14" ht="14.1" customHeight="1" x14ac:dyDescent="0.2">
      <c r="A54" s="77">
        <v>48</v>
      </c>
      <c r="B54" s="75" t="str">
        <f>'bg (2)'!B54</f>
        <v>CORO1B</v>
      </c>
      <c r="C54" s="78" t="e">
        <f ca="1">'bg (2)'!C54*'bg (2)'!C7/'bg (2)'!C7</f>
        <v>#VALUE!</v>
      </c>
      <c r="D54" s="78" t="e">
        <f ca="1">'bg (2)'!D54*'bg (2)'!C7/'bg (2)'!D7</f>
        <v>#VALUE!</v>
      </c>
      <c r="E54" s="78" t="e">
        <f ca="1">'bg (2)'!E54*'bg (2)'!C7/'bg (2)'!E7</f>
        <v>#VALUE!</v>
      </c>
      <c r="F54" s="78" t="e">
        <f ca="1">'bg (2)'!F54*'bg (2)'!C7/'bg (2)'!F7</f>
        <v>#VALUE!</v>
      </c>
      <c r="G54" s="78" t="e">
        <f ca="1">'bg (2)'!G54*'bg (2)'!C7/'bg (2)'!G7</f>
        <v>#VALUE!</v>
      </c>
      <c r="H54" s="78" t="e">
        <f ca="1">'bg (2)'!H54*'bg (2)'!C7/'bg (2)'!H7</f>
        <v>#VALUE!</v>
      </c>
      <c r="I54" s="78" t="e">
        <f ca="1">'bg (2)'!I54*'bg (2)'!C7/'bg (2)'!I7</f>
        <v>#VALUE!</v>
      </c>
      <c r="J54" s="78" t="e">
        <f ca="1">'bg (2)'!J54*'bg (2)'!C7/'bg (2)'!J7</f>
        <v>#VALUE!</v>
      </c>
      <c r="K54" s="78" t="e">
        <f ca="1">'bg (2)'!K54*'bg (2)'!C7/'bg (2)'!K7</f>
        <v>#VALUE!</v>
      </c>
      <c r="L54" s="78" t="e">
        <f ca="1">'bg (2)'!L54*'bg (2)'!C7/'bg (2)'!L7</f>
        <v>#VALUE!</v>
      </c>
      <c r="M54" s="78" t="e">
        <f ca="1">'bg (2)'!M54*'bg (2)'!C7/'bg (2)'!M7</f>
        <v>#VALUE!</v>
      </c>
      <c r="N54" s="78" t="e">
        <f ca="1">'bg (2)'!N54*'bg (2)'!C7/'bg (2)'!N7</f>
        <v>#VALUE!</v>
      </c>
    </row>
    <row r="55" spans="1:14" ht="14.1" customHeight="1" x14ac:dyDescent="0.2">
      <c r="A55" s="77">
        <v>49</v>
      </c>
      <c r="B55" s="75" t="str">
        <f>'bg (2)'!B55</f>
        <v>CPA3</v>
      </c>
      <c r="C55" s="78" t="e">
        <f ca="1">'bg (2)'!C55*'bg (2)'!C7/'bg (2)'!C7</f>
        <v>#VALUE!</v>
      </c>
      <c r="D55" s="78" t="e">
        <f ca="1">'bg (2)'!D55*'bg (2)'!C7/'bg (2)'!D7</f>
        <v>#VALUE!</v>
      </c>
      <c r="E55" s="78" t="e">
        <f ca="1">'bg (2)'!E55*'bg (2)'!C7/'bg (2)'!E7</f>
        <v>#VALUE!</v>
      </c>
      <c r="F55" s="78" t="e">
        <f ca="1">'bg (2)'!F55*'bg (2)'!C7/'bg (2)'!F7</f>
        <v>#VALUE!</v>
      </c>
      <c r="G55" s="78" t="e">
        <f ca="1">'bg (2)'!G55*'bg (2)'!C7/'bg (2)'!G7</f>
        <v>#VALUE!</v>
      </c>
      <c r="H55" s="78" t="e">
        <f ca="1">'bg (2)'!H55*'bg (2)'!C7/'bg (2)'!H7</f>
        <v>#VALUE!</v>
      </c>
      <c r="I55" s="78" t="e">
        <f ca="1">'bg (2)'!I55*'bg (2)'!C7/'bg (2)'!I7</f>
        <v>#VALUE!</v>
      </c>
      <c r="J55" s="78" t="e">
        <f ca="1">'bg (2)'!J55*'bg (2)'!C7/'bg (2)'!J7</f>
        <v>#VALUE!</v>
      </c>
      <c r="K55" s="78" t="e">
        <f ca="1">'bg (2)'!K55*'bg (2)'!C7/'bg (2)'!K7</f>
        <v>#VALUE!</v>
      </c>
      <c r="L55" s="78" t="e">
        <f ca="1">'bg (2)'!L55*'bg (2)'!C7/'bg (2)'!L7</f>
        <v>#VALUE!</v>
      </c>
      <c r="M55" s="78" t="e">
        <f ca="1">'bg (2)'!M55*'bg (2)'!C7/'bg (2)'!M7</f>
        <v>#VALUE!</v>
      </c>
      <c r="N55" s="78" t="e">
        <f ca="1">'bg (2)'!N55*'bg (2)'!C7/'bg (2)'!N7</f>
        <v>#VALUE!</v>
      </c>
    </row>
    <row r="56" spans="1:14" ht="14.1" customHeight="1" x14ac:dyDescent="0.2">
      <c r="A56" s="77">
        <v>50</v>
      </c>
      <c r="B56" s="75" t="str">
        <f>'bg (2)'!B56</f>
        <v>CPI17 alpha</v>
      </c>
      <c r="C56" s="78" t="e">
        <f ca="1">'bg (2)'!C56*'bg (2)'!C7/'bg (2)'!C7</f>
        <v>#VALUE!</v>
      </c>
      <c r="D56" s="78" t="e">
        <f ca="1">'bg (2)'!D56*'bg (2)'!C7/'bg (2)'!D7</f>
        <v>#VALUE!</v>
      </c>
      <c r="E56" s="78" t="e">
        <f ca="1">'bg (2)'!E56*'bg (2)'!C7/'bg (2)'!E7</f>
        <v>#VALUE!</v>
      </c>
      <c r="F56" s="78" t="e">
        <f ca="1">'bg (2)'!F56*'bg (2)'!C7/'bg (2)'!F7</f>
        <v>#VALUE!</v>
      </c>
      <c r="G56" s="78" t="e">
        <f ca="1">'bg (2)'!G56*'bg (2)'!C7/'bg (2)'!G7</f>
        <v>#VALUE!</v>
      </c>
      <c r="H56" s="78" t="e">
        <f ca="1">'bg (2)'!H56*'bg (2)'!C7/'bg (2)'!H7</f>
        <v>#VALUE!</v>
      </c>
      <c r="I56" s="78" t="e">
        <f ca="1">'bg (2)'!I56*'bg (2)'!C7/'bg (2)'!I7</f>
        <v>#VALUE!</v>
      </c>
      <c r="J56" s="78" t="e">
        <f ca="1">'bg (2)'!J56*'bg (2)'!C7/'bg (2)'!J7</f>
        <v>#VALUE!</v>
      </c>
      <c r="K56" s="78" t="e">
        <f ca="1">'bg (2)'!K56*'bg (2)'!C7/'bg (2)'!K7</f>
        <v>#VALUE!</v>
      </c>
      <c r="L56" s="78" t="e">
        <f ca="1">'bg (2)'!L56*'bg (2)'!C7/'bg (2)'!L7</f>
        <v>#VALUE!</v>
      </c>
      <c r="M56" s="78" t="e">
        <f ca="1">'bg (2)'!M56*'bg (2)'!C7/'bg (2)'!M7</f>
        <v>#VALUE!</v>
      </c>
      <c r="N56" s="78" t="e">
        <f ca="1">'bg (2)'!N56*'bg (2)'!C7/'bg (2)'!N7</f>
        <v>#VALUE!</v>
      </c>
    </row>
    <row r="57" spans="1:14" ht="14.1" customHeight="1" x14ac:dyDescent="0.2">
      <c r="A57" s="77">
        <v>51</v>
      </c>
      <c r="B57" s="75" t="str">
        <f>'bg (2)'!B57</f>
        <v>CrkRS</v>
      </c>
      <c r="C57" s="78" t="e">
        <f ca="1">'bg (2)'!C57*'bg (2)'!C7/'bg (2)'!C7</f>
        <v>#VALUE!</v>
      </c>
      <c r="D57" s="78" t="e">
        <f ca="1">'bg (2)'!D57*'bg (2)'!C7/'bg (2)'!D7</f>
        <v>#VALUE!</v>
      </c>
      <c r="E57" s="78" t="e">
        <f ca="1">'bg (2)'!E57*'bg (2)'!C7/'bg (2)'!E7</f>
        <v>#VALUE!</v>
      </c>
      <c r="F57" s="78" t="e">
        <f ca="1">'bg (2)'!F57*'bg (2)'!C7/'bg (2)'!F7</f>
        <v>#VALUE!</v>
      </c>
      <c r="G57" s="78" t="e">
        <f ca="1">'bg (2)'!G57*'bg (2)'!C7/'bg (2)'!G7</f>
        <v>#VALUE!</v>
      </c>
      <c r="H57" s="78" t="e">
        <f ca="1">'bg (2)'!H57*'bg (2)'!C7/'bg (2)'!H7</f>
        <v>#VALUE!</v>
      </c>
      <c r="I57" s="78" t="e">
        <f ca="1">'bg (2)'!I57*'bg (2)'!C7/'bg (2)'!I7</f>
        <v>#VALUE!</v>
      </c>
      <c r="J57" s="78" t="e">
        <f ca="1">'bg (2)'!J57*'bg (2)'!C7/'bg (2)'!J7</f>
        <v>#VALUE!</v>
      </c>
      <c r="K57" s="78" t="e">
        <f ca="1">'bg (2)'!K57*'bg (2)'!C7/'bg (2)'!K7</f>
        <v>#VALUE!</v>
      </c>
      <c r="L57" s="78" t="e">
        <f ca="1">'bg (2)'!L57*'bg (2)'!C7/'bg (2)'!L7</f>
        <v>#VALUE!</v>
      </c>
      <c r="M57" s="78" t="e">
        <f ca="1">'bg (2)'!M57*'bg (2)'!C7/'bg (2)'!M7</f>
        <v>#VALUE!</v>
      </c>
      <c r="N57" s="78" t="e">
        <f ca="1">'bg (2)'!N57*'bg (2)'!C7/'bg (2)'!N7</f>
        <v>#VALUE!</v>
      </c>
    </row>
    <row r="58" spans="1:14" ht="14.1" customHeight="1" x14ac:dyDescent="0.2">
      <c r="A58" s="77">
        <v>52</v>
      </c>
      <c r="B58" s="75" t="str">
        <f>'bg (2)'!B58</f>
        <v>CRLF3</v>
      </c>
      <c r="C58" s="78" t="e">
        <f ca="1">'bg (2)'!C58*'bg (2)'!C7/'bg (2)'!C7</f>
        <v>#VALUE!</v>
      </c>
      <c r="D58" s="78" t="e">
        <f ca="1">'bg (2)'!D58*'bg (2)'!C7/'bg (2)'!D7</f>
        <v>#VALUE!</v>
      </c>
      <c r="E58" s="78" t="e">
        <f ca="1">'bg (2)'!E58*'bg (2)'!C7/'bg (2)'!E7</f>
        <v>#VALUE!</v>
      </c>
      <c r="F58" s="78" t="e">
        <f ca="1">'bg (2)'!F58*'bg (2)'!C7/'bg (2)'!F7</f>
        <v>#VALUE!</v>
      </c>
      <c r="G58" s="78" t="e">
        <f ca="1">'bg (2)'!G58*'bg (2)'!C7/'bg (2)'!G7</f>
        <v>#VALUE!</v>
      </c>
      <c r="H58" s="78" t="e">
        <f ca="1">'bg (2)'!H58*'bg (2)'!C7/'bg (2)'!H7</f>
        <v>#VALUE!</v>
      </c>
      <c r="I58" s="78" t="e">
        <f ca="1">'bg (2)'!I58*'bg (2)'!C7/'bg (2)'!I7</f>
        <v>#VALUE!</v>
      </c>
      <c r="J58" s="78" t="e">
        <f ca="1">'bg (2)'!J58*'bg (2)'!C7/'bg (2)'!J7</f>
        <v>#VALUE!</v>
      </c>
      <c r="K58" s="78" t="e">
        <f ca="1">'bg (2)'!K58*'bg (2)'!C7/'bg (2)'!K7</f>
        <v>#VALUE!</v>
      </c>
      <c r="L58" s="78" t="e">
        <f ca="1">'bg (2)'!L58*'bg (2)'!C7/'bg (2)'!L7</f>
        <v>#VALUE!</v>
      </c>
      <c r="M58" s="78" t="e">
        <f ca="1">'bg (2)'!M58*'bg (2)'!C7/'bg (2)'!M7</f>
        <v>#VALUE!</v>
      </c>
      <c r="N58" s="78" t="e">
        <f ca="1">'bg (2)'!N58*'bg (2)'!C7/'bg (2)'!N7</f>
        <v>#VALUE!</v>
      </c>
    </row>
    <row r="59" spans="1:14" ht="14.1" customHeight="1" x14ac:dyDescent="0.2">
      <c r="A59" s="77">
        <v>53</v>
      </c>
      <c r="B59" s="75" t="str">
        <f>'bg (2)'!B59</f>
        <v xml:space="preserve">CSRP3 </v>
      </c>
      <c r="C59" s="78" t="e">
        <f ca="1">'bg (2)'!C59*'bg (2)'!C7/'bg (2)'!C7</f>
        <v>#VALUE!</v>
      </c>
      <c r="D59" s="78" t="e">
        <f ca="1">'bg (2)'!D59*'bg (2)'!C7/'bg (2)'!D7</f>
        <v>#VALUE!</v>
      </c>
      <c r="E59" s="78" t="e">
        <f ca="1">'bg (2)'!E59*'bg (2)'!C7/'bg (2)'!E7</f>
        <v>#VALUE!</v>
      </c>
      <c r="F59" s="78" t="e">
        <f ca="1">'bg (2)'!F59*'bg (2)'!C7/'bg (2)'!F7</f>
        <v>#VALUE!</v>
      </c>
      <c r="G59" s="78" t="e">
        <f ca="1">'bg (2)'!G59*'bg (2)'!C7/'bg (2)'!G7</f>
        <v>#VALUE!</v>
      </c>
      <c r="H59" s="78" t="e">
        <f ca="1">'bg (2)'!H59*'bg (2)'!C7/'bg (2)'!H7</f>
        <v>#VALUE!</v>
      </c>
      <c r="I59" s="78" t="e">
        <f ca="1">'bg (2)'!I59*'bg (2)'!C7/'bg (2)'!I7</f>
        <v>#VALUE!</v>
      </c>
      <c r="J59" s="78" t="e">
        <f ca="1">'bg (2)'!J59*'bg (2)'!C7/'bg (2)'!J7</f>
        <v>#VALUE!</v>
      </c>
      <c r="K59" s="78" t="e">
        <f ca="1">'bg (2)'!K59*'bg (2)'!C7/'bg (2)'!K7</f>
        <v>#VALUE!</v>
      </c>
      <c r="L59" s="78" t="e">
        <f ca="1">'bg (2)'!L59*'bg (2)'!C7/'bg (2)'!L7</f>
        <v>#VALUE!</v>
      </c>
      <c r="M59" s="78" t="e">
        <f ca="1">'bg (2)'!M59*'bg (2)'!C7/'bg (2)'!M7</f>
        <v>#VALUE!</v>
      </c>
      <c r="N59" s="78" t="e">
        <f ca="1">'bg (2)'!N59*'bg (2)'!C7/'bg (2)'!N7</f>
        <v>#VALUE!</v>
      </c>
    </row>
    <row r="60" spans="1:14" ht="14.1" customHeight="1" x14ac:dyDescent="0.2">
      <c r="A60" s="77">
        <v>54</v>
      </c>
      <c r="B60" s="75" t="str">
        <f>'bg (2)'!B60</f>
        <v>CTNNAL1</v>
      </c>
      <c r="C60" s="78" t="e">
        <f ca="1">'bg (2)'!C70*'bg (2)'!C7/'bg (2)'!C7</f>
        <v>#VALUE!</v>
      </c>
      <c r="D60" s="78" t="e">
        <f ca="1">'bg (2)'!D70*'bg (2)'!C7/'bg (2)'!D7</f>
        <v>#VALUE!</v>
      </c>
      <c r="E60" s="78" t="e">
        <f ca="1">'bg (2)'!E70*'bg (2)'!C7/'bg (2)'!E7</f>
        <v>#VALUE!</v>
      </c>
      <c r="F60" s="78" t="e">
        <f ca="1">'bg (2)'!F70*'bg (2)'!C7/'bg (2)'!F7</f>
        <v>#VALUE!</v>
      </c>
      <c r="G60" s="78" t="e">
        <f ca="1">'bg (2)'!G70*'bg (2)'!C7/'bg (2)'!G7</f>
        <v>#VALUE!</v>
      </c>
      <c r="H60" s="78" t="e">
        <f ca="1">'bg (2)'!H70*'bg (2)'!C7/'bg (2)'!H7</f>
        <v>#VALUE!</v>
      </c>
      <c r="I60" s="78" t="e">
        <f ca="1">'bg (2)'!I70*'bg (2)'!C7/'bg (2)'!I7</f>
        <v>#VALUE!</v>
      </c>
      <c r="J60" s="78" t="e">
        <f ca="1">'bg (2)'!J70*'bg (2)'!C7/'bg (2)'!J7</f>
        <v>#VALUE!</v>
      </c>
      <c r="K60" s="78" t="e">
        <f ca="1">'bg (2)'!K70*'bg (2)'!C7/'bg (2)'!K7</f>
        <v>#VALUE!</v>
      </c>
      <c r="L60" s="78" t="e">
        <f ca="1">'bg (2)'!L70*'bg (2)'!C7/'bg (2)'!L7</f>
        <v>#VALUE!</v>
      </c>
      <c r="M60" s="78" t="e">
        <f ca="1">'bg (2)'!M70*'bg (2)'!C7/'bg (2)'!M7</f>
        <v>#VALUE!</v>
      </c>
      <c r="N60" s="78" t="e">
        <f ca="1">'bg (2)'!N70*'bg (2)'!C7/'bg (2)'!N7</f>
        <v>#VALUE!</v>
      </c>
    </row>
    <row r="61" spans="1:14" ht="14.1" customHeight="1" x14ac:dyDescent="0.2">
      <c r="A61" s="77">
        <v>55</v>
      </c>
      <c r="B61" s="75" t="str">
        <f>'bg (2)'!B61</f>
        <v>CTNND1</v>
      </c>
      <c r="C61" s="78" t="e">
        <f ca="1">'bg (2)'!C71*'bg (2)'!C7/'bg (2)'!C7</f>
        <v>#VALUE!</v>
      </c>
      <c r="D61" s="78" t="e">
        <f ca="1">'bg (2)'!D71*'bg (2)'!C7/'bg (2)'!D7</f>
        <v>#VALUE!</v>
      </c>
      <c r="E61" s="78" t="e">
        <f ca="1">'bg (2)'!E71*'bg (2)'!C7/'bg (2)'!E7</f>
        <v>#VALUE!</v>
      </c>
      <c r="F61" s="78" t="e">
        <f ca="1">'bg (2)'!F71*'bg (2)'!C7/'bg (2)'!F7</f>
        <v>#VALUE!</v>
      </c>
      <c r="G61" s="78" t="e">
        <f ca="1">'bg (2)'!G71*'bg (2)'!C7/'bg (2)'!G7</f>
        <v>#VALUE!</v>
      </c>
      <c r="H61" s="78" t="e">
        <f ca="1">'bg (2)'!H71*'bg (2)'!C7/'bg (2)'!H7</f>
        <v>#VALUE!</v>
      </c>
      <c r="I61" s="78" t="e">
        <f ca="1">'bg (2)'!I71*'bg (2)'!C7/'bg (2)'!I7</f>
        <v>#VALUE!</v>
      </c>
      <c r="J61" s="78" t="e">
        <f ca="1">'bg (2)'!J71*'bg (2)'!C7/'bg (2)'!J7</f>
        <v>#VALUE!</v>
      </c>
      <c r="K61" s="78" t="e">
        <f ca="1">'bg (2)'!K71*'bg (2)'!C7/'bg (2)'!K7</f>
        <v>#VALUE!</v>
      </c>
      <c r="L61" s="78" t="e">
        <f ca="1">'bg (2)'!L71*'bg (2)'!C7/'bg (2)'!L7</f>
        <v>#VALUE!</v>
      </c>
      <c r="M61" s="78" t="e">
        <f ca="1">'bg (2)'!M71*'bg (2)'!C7/'bg (2)'!M7</f>
        <v>#VALUE!</v>
      </c>
      <c r="N61" s="78" t="e">
        <f ca="1">'bg (2)'!N71*'bg (2)'!C7/'bg (2)'!N7</f>
        <v>#VALUE!</v>
      </c>
    </row>
    <row r="62" spans="1:14" ht="14.1" customHeight="1" x14ac:dyDescent="0.2">
      <c r="A62" s="77">
        <v>56</v>
      </c>
      <c r="B62" s="75" t="str">
        <f>'bg (2)'!B62</f>
        <v xml:space="preserve">Cyclophilin F </v>
      </c>
      <c r="C62" s="78" t="e">
        <f ca="1">'bg (2)'!C72*'bg (2)'!C7/'bg (2)'!C7</f>
        <v>#VALUE!</v>
      </c>
      <c r="D62" s="78" t="e">
        <f ca="1">'bg (2)'!D72*'bg (2)'!C7/'bg (2)'!D7</f>
        <v>#VALUE!</v>
      </c>
      <c r="E62" s="78" t="e">
        <f ca="1">'bg (2)'!E72*'bg (2)'!C7/'bg (2)'!E7</f>
        <v>#VALUE!</v>
      </c>
      <c r="F62" s="78" t="e">
        <f ca="1">'bg (2)'!F72*'bg (2)'!C7/'bg (2)'!F7</f>
        <v>#VALUE!</v>
      </c>
      <c r="G62" s="78" t="e">
        <f ca="1">'bg (2)'!G72*'bg (2)'!C7/'bg (2)'!G7</f>
        <v>#VALUE!</v>
      </c>
      <c r="H62" s="78" t="e">
        <f ca="1">'bg (2)'!H72*'bg (2)'!C7/'bg (2)'!H7</f>
        <v>#VALUE!</v>
      </c>
      <c r="I62" s="78" t="e">
        <f ca="1">'bg (2)'!I72*'bg (2)'!C7/'bg (2)'!I7</f>
        <v>#VALUE!</v>
      </c>
      <c r="J62" s="78" t="e">
        <f ca="1">'bg (2)'!J72*'bg (2)'!C7/'bg (2)'!J7</f>
        <v>#VALUE!</v>
      </c>
      <c r="K62" s="78" t="e">
        <f ca="1">'bg (2)'!K72*'bg (2)'!C7/'bg (2)'!K7</f>
        <v>#VALUE!</v>
      </c>
      <c r="L62" s="78" t="e">
        <f ca="1">'bg (2)'!L72*'bg (2)'!C7/'bg (2)'!L7</f>
        <v>#VALUE!</v>
      </c>
      <c r="M62" s="78" t="e">
        <f ca="1">'bg (2)'!M72*'bg (2)'!C7/'bg (2)'!M7</f>
        <v>#VALUE!</v>
      </c>
      <c r="N62" s="78" t="e">
        <f ca="1">'bg (2)'!N72*'bg (2)'!C7/'bg (2)'!N7</f>
        <v>#VALUE!</v>
      </c>
    </row>
    <row r="63" spans="1:14" ht="14.1" customHeight="1" x14ac:dyDescent="0.2">
      <c r="A63" s="77">
        <v>57</v>
      </c>
      <c r="B63" s="75" t="str">
        <f>'bg (2)'!B63</f>
        <v>Cytochrome b5</v>
      </c>
      <c r="C63" s="78" t="e">
        <f ca="1">'bg (2)'!C73*'bg (2)'!C7/'bg (2)'!C7</f>
        <v>#VALUE!</v>
      </c>
      <c r="D63" s="78" t="e">
        <f ca="1">'bg (2)'!D73*'bg (2)'!C7/'bg (2)'!D7</f>
        <v>#VALUE!</v>
      </c>
      <c r="E63" s="78" t="e">
        <f ca="1">'bg (2)'!E73*'bg (2)'!C7/'bg (2)'!E7</f>
        <v>#VALUE!</v>
      </c>
      <c r="F63" s="78" t="e">
        <f ca="1">'bg (2)'!F73*'bg (2)'!C7/'bg (2)'!F7</f>
        <v>#VALUE!</v>
      </c>
      <c r="G63" s="78" t="e">
        <f ca="1">'bg (2)'!G73*'bg (2)'!C7/'bg (2)'!G7</f>
        <v>#VALUE!</v>
      </c>
      <c r="H63" s="78" t="e">
        <f ca="1">'bg (2)'!H73*'bg (2)'!C7/'bg (2)'!H7</f>
        <v>#VALUE!</v>
      </c>
      <c r="I63" s="78" t="e">
        <f ca="1">'bg (2)'!I73*'bg (2)'!C7/'bg (2)'!I7</f>
        <v>#VALUE!</v>
      </c>
      <c r="J63" s="78" t="e">
        <f ca="1">'bg (2)'!J73*'bg (2)'!C7/'bg (2)'!J7</f>
        <v>#VALUE!</v>
      </c>
      <c r="K63" s="78" t="e">
        <f ca="1">'bg (2)'!K73*'bg (2)'!C7/'bg (2)'!K7</f>
        <v>#VALUE!</v>
      </c>
      <c r="L63" s="78" t="e">
        <f ca="1">'bg (2)'!L73*'bg (2)'!C7/'bg (2)'!L7</f>
        <v>#VALUE!</v>
      </c>
      <c r="M63" s="78" t="e">
        <f ca="1">'bg (2)'!M73*'bg (2)'!C7/'bg (2)'!M7</f>
        <v>#VALUE!</v>
      </c>
      <c r="N63" s="78" t="e">
        <f ca="1">'bg (2)'!N73*'bg (2)'!C7/'bg (2)'!N7</f>
        <v>#VALUE!</v>
      </c>
    </row>
    <row r="64" spans="1:14" ht="14.1" customHeight="1" x14ac:dyDescent="0.2">
      <c r="A64" s="77">
        <v>58</v>
      </c>
      <c r="B64" s="75" t="str">
        <f>'bg (2)'!B64</f>
        <v>DCAMKL1</v>
      </c>
      <c r="C64" s="78" t="e">
        <f ca="1">'bg (2)'!C74*'bg (2)'!C7/'bg (2)'!C7</f>
        <v>#VALUE!</v>
      </c>
      <c r="D64" s="78" t="e">
        <f ca="1">'bg (2)'!D74*'bg (2)'!C7/'bg (2)'!D7</f>
        <v>#VALUE!</v>
      </c>
      <c r="E64" s="78" t="e">
        <f ca="1">'bg (2)'!E74*'bg (2)'!C7/'bg (2)'!E7</f>
        <v>#VALUE!</v>
      </c>
      <c r="F64" s="78" t="e">
        <f ca="1">'bg (2)'!F74*'bg (2)'!C7/'bg (2)'!F7</f>
        <v>#VALUE!</v>
      </c>
      <c r="G64" s="78" t="e">
        <f ca="1">'bg (2)'!G74*'bg (2)'!C7/'bg (2)'!G7</f>
        <v>#VALUE!</v>
      </c>
      <c r="H64" s="78" t="e">
        <f ca="1">'bg (2)'!H74*'bg (2)'!C7/'bg (2)'!H7</f>
        <v>#VALUE!</v>
      </c>
      <c r="I64" s="78" t="e">
        <f ca="1">'bg (2)'!I74*'bg (2)'!C7/'bg (2)'!I7</f>
        <v>#VALUE!</v>
      </c>
      <c r="J64" s="78" t="e">
        <f ca="1">'bg (2)'!J74*'bg (2)'!C7/'bg (2)'!J7</f>
        <v>#VALUE!</v>
      </c>
      <c r="K64" s="78" t="e">
        <f ca="1">'bg (2)'!K74*'bg (2)'!C7/'bg (2)'!K7</f>
        <v>#VALUE!</v>
      </c>
      <c r="L64" s="78" t="e">
        <f ca="1">'bg (2)'!L74*'bg (2)'!C7/'bg (2)'!L7</f>
        <v>#VALUE!</v>
      </c>
      <c r="M64" s="78" t="e">
        <f ca="1">'bg (2)'!M74*'bg (2)'!C7/'bg (2)'!M7</f>
        <v>#VALUE!</v>
      </c>
      <c r="N64" s="78" t="e">
        <f ca="1">'bg (2)'!N74*'bg (2)'!C7/'bg (2)'!N7</f>
        <v>#VALUE!</v>
      </c>
    </row>
    <row r="65" spans="1:14" ht="14.1" customHeight="1" x14ac:dyDescent="0.2">
      <c r="A65" s="77">
        <v>59</v>
      </c>
      <c r="B65" s="75" t="str">
        <f>'bg (2)'!B65</f>
        <v>Dematin</v>
      </c>
      <c r="C65" s="78" t="e">
        <f ca="1">'bg (2)'!C75*'bg (2)'!C7/'bg (2)'!C7</f>
        <v>#VALUE!</v>
      </c>
      <c r="D65" s="78" t="e">
        <f ca="1">'bg (2)'!D75*'bg (2)'!C7/'bg (2)'!D7</f>
        <v>#VALUE!</v>
      </c>
      <c r="E65" s="78" t="e">
        <f ca="1">'bg (2)'!E75*'bg (2)'!C7/'bg (2)'!E7</f>
        <v>#VALUE!</v>
      </c>
      <c r="F65" s="78" t="e">
        <f ca="1">'bg (2)'!F75*'bg (2)'!C7/'bg (2)'!F7</f>
        <v>#VALUE!</v>
      </c>
      <c r="G65" s="78" t="e">
        <f ca="1">'bg (2)'!G75*'bg (2)'!C7/'bg (2)'!G7</f>
        <v>#VALUE!</v>
      </c>
      <c r="H65" s="78" t="e">
        <f ca="1">'bg (2)'!H75*'bg (2)'!C7/'bg (2)'!H7</f>
        <v>#VALUE!</v>
      </c>
      <c r="I65" s="78" t="e">
        <f ca="1">'bg (2)'!I75*'bg (2)'!C7/'bg (2)'!I7</f>
        <v>#VALUE!</v>
      </c>
      <c r="J65" s="78" t="e">
        <f ca="1">'bg (2)'!J75*'bg (2)'!C7/'bg (2)'!J7</f>
        <v>#VALUE!</v>
      </c>
      <c r="K65" s="78" t="e">
        <f ca="1">'bg (2)'!K75*'bg (2)'!C7/'bg (2)'!K7</f>
        <v>#VALUE!</v>
      </c>
      <c r="L65" s="78" t="e">
        <f ca="1">'bg (2)'!L75*'bg (2)'!C7/'bg (2)'!L7</f>
        <v>#VALUE!</v>
      </c>
      <c r="M65" s="78" t="e">
        <f ca="1">'bg (2)'!M75*'bg (2)'!C7/'bg (2)'!M7</f>
        <v>#VALUE!</v>
      </c>
      <c r="N65" s="78" t="e">
        <f ca="1">'bg (2)'!N75*'bg (2)'!C7/'bg (2)'!N7</f>
        <v>#VALUE!</v>
      </c>
    </row>
    <row r="66" spans="1:14" ht="14.1" customHeight="1" x14ac:dyDescent="0.2">
      <c r="A66" s="77">
        <v>60</v>
      </c>
      <c r="B66" s="75" t="str">
        <f>'bg (2)'!B66</f>
        <v>DIAPH1</v>
      </c>
      <c r="C66" s="78" t="e">
        <f ca="1">'bg (2)'!C76*'bg (2)'!C7/'bg (2)'!C7</f>
        <v>#VALUE!</v>
      </c>
      <c r="D66" s="78" t="e">
        <f ca="1">'bg (2)'!D76*'bg (2)'!C7/'bg (2)'!D7</f>
        <v>#VALUE!</v>
      </c>
      <c r="E66" s="78" t="e">
        <f ca="1">'bg (2)'!E76*'bg (2)'!C7/'bg (2)'!E7</f>
        <v>#VALUE!</v>
      </c>
      <c r="F66" s="78" t="e">
        <f ca="1">'bg (2)'!F76*'bg (2)'!C7/'bg (2)'!F7</f>
        <v>#VALUE!</v>
      </c>
      <c r="G66" s="78" t="e">
        <f ca="1">'bg (2)'!G76*'bg (2)'!C7/'bg (2)'!G7</f>
        <v>#VALUE!</v>
      </c>
      <c r="H66" s="78" t="e">
        <f ca="1">'bg (2)'!H76*'bg (2)'!C7/'bg (2)'!H7</f>
        <v>#VALUE!</v>
      </c>
      <c r="I66" s="78" t="e">
        <f ca="1">'bg (2)'!I76*'bg (2)'!C7/'bg (2)'!I7</f>
        <v>#VALUE!</v>
      </c>
      <c r="J66" s="78" t="e">
        <f ca="1">'bg (2)'!J76*'bg (2)'!C7/'bg (2)'!J7</f>
        <v>#VALUE!</v>
      </c>
      <c r="K66" s="78" t="e">
        <f ca="1">'bg (2)'!K76*'bg (2)'!C7/'bg (2)'!K7</f>
        <v>#VALUE!</v>
      </c>
      <c r="L66" s="78" t="e">
        <f ca="1">'bg (2)'!L76*'bg (2)'!C7/'bg (2)'!L7</f>
        <v>#VALUE!</v>
      </c>
      <c r="M66" s="78" t="e">
        <f ca="1">'bg (2)'!M76*'bg (2)'!C7/'bg (2)'!M7</f>
        <v>#VALUE!</v>
      </c>
      <c r="N66" s="78" t="e">
        <f ca="1">'bg (2)'!N76*'bg (2)'!C7/'bg (2)'!N7</f>
        <v>#VALUE!</v>
      </c>
    </row>
    <row r="67" spans="1:14" ht="14.1" customHeight="1" x14ac:dyDescent="0.2">
      <c r="A67" s="77">
        <v>61</v>
      </c>
      <c r="B67" s="75" t="str">
        <f>'bg (2)'!B67</f>
        <v>DKC1</v>
      </c>
      <c r="C67" s="78" t="e">
        <f ca="1">'bg (2)'!C77*'bg (2)'!C7/'bg (2)'!C7</f>
        <v>#VALUE!</v>
      </c>
      <c r="D67" s="78" t="e">
        <f ca="1">'bg (2)'!D77*'bg (2)'!C7/'bg (2)'!D7</f>
        <v>#VALUE!</v>
      </c>
      <c r="E67" s="78" t="e">
        <f ca="1">'bg (2)'!E77*'bg (2)'!C7/'bg (2)'!E7</f>
        <v>#VALUE!</v>
      </c>
      <c r="F67" s="78" t="e">
        <f ca="1">'bg (2)'!F77*'bg (2)'!C7/'bg (2)'!F7</f>
        <v>#VALUE!</v>
      </c>
      <c r="G67" s="78" t="e">
        <f ca="1">'bg (2)'!G77*'bg (2)'!C7/'bg (2)'!G7</f>
        <v>#VALUE!</v>
      </c>
      <c r="H67" s="78" t="e">
        <f ca="1">'bg (2)'!H77*'bg (2)'!C7/'bg (2)'!H7</f>
        <v>#VALUE!</v>
      </c>
      <c r="I67" s="78" t="e">
        <f ca="1">'bg (2)'!I77*'bg (2)'!C7/'bg (2)'!I7</f>
        <v>#VALUE!</v>
      </c>
      <c r="J67" s="78" t="e">
        <f ca="1">'bg (2)'!J77*'bg (2)'!C7/'bg (2)'!J7</f>
        <v>#VALUE!</v>
      </c>
      <c r="K67" s="78" t="e">
        <f ca="1">'bg (2)'!K77*'bg (2)'!C7/'bg (2)'!K7</f>
        <v>#VALUE!</v>
      </c>
      <c r="L67" s="78" t="e">
        <f ca="1">'bg (2)'!L77*'bg (2)'!C7/'bg (2)'!L7</f>
        <v>#VALUE!</v>
      </c>
      <c r="M67" s="78" t="e">
        <f ca="1">'bg (2)'!M77*'bg (2)'!C7/'bg (2)'!M7</f>
        <v>#VALUE!</v>
      </c>
      <c r="N67" s="78" t="e">
        <f ca="1">'bg (2)'!N77*'bg (2)'!C7/'bg (2)'!N7</f>
        <v>#VALUE!</v>
      </c>
    </row>
    <row r="68" spans="1:14" ht="14.1" customHeight="1" x14ac:dyDescent="0.2">
      <c r="A68" s="77">
        <v>62</v>
      </c>
      <c r="B68" s="75" t="str">
        <f>'bg (2)'!B68</f>
        <v xml:space="preserve">DLST </v>
      </c>
      <c r="C68" s="78" t="e">
        <f ca="1">'bg (2)'!C78*'bg (2)'!C7/'bg (2)'!C7</f>
        <v>#VALUE!</v>
      </c>
      <c r="D68" s="78" t="e">
        <f ca="1">'bg (2)'!D78*'bg (2)'!C7/'bg (2)'!D7</f>
        <v>#VALUE!</v>
      </c>
      <c r="E68" s="78" t="e">
        <f ca="1">'bg (2)'!E78*'bg (2)'!C7/'bg (2)'!E7</f>
        <v>#VALUE!</v>
      </c>
      <c r="F68" s="78" t="e">
        <f ca="1">'bg (2)'!F78*'bg (2)'!C7/'bg (2)'!F7</f>
        <v>#VALUE!</v>
      </c>
      <c r="G68" s="78" t="e">
        <f ca="1">'bg (2)'!G78*'bg (2)'!C7/'bg (2)'!G7</f>
        <v>#VALUE!</v>
      </c>
      <c r="H68" s="78" t="e">
        <f ca="1">'bg (2)'!H78*'bg (2)'!C7/'bg (2)'!H7</f>
        <v>#VALUE!</v>
      </c>
      <c r="I68" s="78" t="e">
        <f ca="1">'bg (2)'!I78*'bg (2)'!C7/'bg (2)'!I7</f>
        <v>#VALUE!</v>
      </c>
      <c r="J68" s="78" t="e">
        <f ca="1">'bg (2)'!J78*'bg (2)'!C7/'bg (2)'!J7</f>
        <v>#VALUE!</v>
      </c>
      <c r="K68" s="78" t="e">
        <f ca="1">'bg (2)'!K78*'bg (2)'!C7/'bg (2)'!K7</f>
        <v>#VALUE!</v>
      </c>
      <c r="L68" s="78" t="e">
        <f ca="1">'bg (2)'!L78*'bg (2)'!C7/'bg (2)'!L7</f>
        <v>#VALUE!</v>
      </c>
      <c r="M68" s="78" t="e">
        <f ca="1">'bg (2)'!M78*'bg (2)'!C7/'bg (2)'!M7</f>
        <v>#VALUE!</v>
      </c>
      <c r="N68" s="78" t="e">
        <f ca="1">'bg (2)'!N78*'bg (2)'!C7/'bg (2)'!N7</f>
        <v>#VALUE!</v>
      </c>
    </row>
    <row r="69" spans="1:14" ht="14.1" customHeight="1" x14ac:dyDescent="0.2">
      <c r="A69" s="77">
        <v>63</v>
      </c>
      <c r="B69" s="75" t="str">
        <f>'bg (2)'!B69</f>
        <v>DMRT1</v>
      </c>
      <c r="C69" s="78" t="e">
        <f ca="1">'bg (2)'!C79*'bg (2)'!C7/'bg (2)'!C7</f>
        <v>#VALUE!</v>
      </c>
      <c r="D69" s="78" t="e">
        <f ca="1">'bg (2)'!D79*'bg (2)'!C7/'bg (2)'!D7</f>
        <v>#VALUE!</v>
      </c>
      <c r="E69" s="78" t="e">
        <f ca="1">'bg (2)'!E79*'bg (2)'!C7/'bg (2)'!E7</f>
        <v>#VALUE!</v>
      </c>
      <c r="F69" s="78" t="e">
        <f ca="1">'bg (2)'!F79*'bg (2)'!C7/'bg (2)'!F7</f>
        <v>#VALUE!</v>
      </c>
      <c r="G69" s="78" t="e">
        <f ca="1">'bg (2)'!G79*'bg (2)'!C7/'bg (2)'!G7</f>
        <v>#VALUE!</v>
      </c>
      <c r="H69" s="78" t="e">
        <f ca="1">'bg (2)'!H79*'bg (2)'!C7/'bg (2)'!H7</f>
        <v>#VALUE!</v>
      </c>
      <c r="I69" s="78" t="e">
        <f ca="1">'bg (2)'!I79*'bg (2)'!C7/'bg (2)'!I7</f>
        <v>#VALUE!</v>
      </c>
      <c r="J69" s="78" t="e">
        <f ca="1">'bg (2)'!J79*'bg (2)'!C7/'bg (2)'!J7</f>
        <v>#VALUE!</v>
      </c>
      <c r="K69" s="78" t="e">
        <f ca="1">'bg (2)'!K79*'bg (2)'!C7/'bg (2)'!K7</f>
        <v>#VALUE!</v>
      </c>
      <c r="L69" s="78" t="e">
        <f ca="1">'bg (2)'!L79*'bg (2)'!C7/'bg (2)'!L7</f>
        <v>#VALUE!</v>
      </c>
      <c r="M69" s="78" t="e">
        <f ca="1">'bg (2)'!M79*'bg (2)'!C7/'bg (2)'!M7</f>
        <v>#VALUE!</v>
      </c>
      <c r="N69" s="78" t="e">
        <f ca="1">'bg (2)'!N79*'bg (2)'!C7/'bg (2)'!N7</f>
        <v>#VALUE!</v>
      </c>
    </row>
    <row r="70" spans="1:14" ht="14.1" customHeight="1" x14ac:dyDescent="0.2">
      <c r="A70" s="77">
        <v>64</v>
      </c>
      <c r="B70" s="75" t="str">
        <f>'bg (2)'!B70</f>
        <v>Dystrophin</v>
      </c>
      <c r="C70" s="78" t="e">
        <f ca="1">'bg (2)'!C70*'bg (2)'!C7/'bg (2)'!C7</f>
        <v>#VALUE!</v>
      </c>
      <c r="D70" s="78" t="e">
        <f ca="1">'bg (2)'!D70*'bg (2)'!C7/'bg (2)'!D7</f>
        <v>#VALUE!</v>
      </c>
      <c r="E70" s="78" t="e">
        <f ca="1">'bg (2)'!E70*'bg (2)'!C7/'bg (2)'!E7</f>
        <v>#VALUE!</v>
      </c>
      <c r="F70" s="78" t="e">
        <f ca="1">'bg (2)'!F70*'bg (2)'!C7/'bg (2)'!F7</f>
        <v>#VALUE!</v>
      </c>
      <c r="G70" s="78" t="e">
        <f ca="1">'bg (2)'!G70*'bg (2)'!C7/'bg (2)'!G7</f>
        <v>#VALUE!</v>
      </c>
      <c r="H70" s="78" t="e">
        <f ca="1">'bg (2)'!H70*'bg (2)'!C7/'bg (2)'!H7</f>
        <v>#VALUE!</v>
      </c>
      <c r="I70" s="78" t="e">
        <f ca="1">'bg (2)'!I70*'bg (2)'!C7/'bg (2)'!I7</f>
        <v>#VALUE!</v>
      </c>
      <c r="J70" s="78" t="e">
        <f ca="1">'bg (2)'!J70*'bg (2)'!C7/'bg (2)'!J7</f>
        <v>#VALUE!</v>
      </c>
      <c r="K70" s="78" t="e">
        <f ca="1">'bg (2)'!K70*'bg (2)'!C7/'bg (2)'!K7</f>
        <v>#VALUE!</v>
      </c>
      <c r="L70" s="78" t="e">
        <f ca="1">'bg (2)'!L70*'bg (2)'!C7/'bg (2)'!L7</f>
        <v>#VALUE!</v>
      </c>
      <c r="M70" s="78" t="e">
        <f ca="1">'bg (2)'!M70*'bg (2)'!C7/'bg (2)'!M7</f>
        <v>#VALUE!</v>
      </c>
      <c r="N70" s="78" t="e">
        <f ca="1">'bg (2)'!N70*'bg (2)'!C7/'bg (2)'!N7</f>
        <v>#VALUE!</v>
      </c>
    </row>
    <row r="71" spans="1:14" ht="14.1" customHeight="1" x14ac:dyDescent="0.2">
      <c r="A71" s="77">
        <v>65</v>
      </c>
      <c r="B71" s="75" t="str">
        <f>'bg (2)'!B71</f>
        <v>Ebf4</v>
      </c>
      <c r="C71" s="78" t="e">
        <f ca="1">'bg (2)'!C71*'bg (2)'!C7/'bg (2)'!C7</f>
        <v>#VALUE!</v>
      </c>
      <c r="D71" s="78" t="e">
        <f ca="1">'bg (2)'!D71*'bg (2)'!C7/'bg (2)'!D7</f>
        <v>#VALUE!</v>
      </c>
      <c r="E71" s="78" t="e">
        <f ca="1">'bg (2)'!E71*'bg (2)'!C7/'bg (2)'!E7</f>
        <v>#VALUE!</v>
      </c>
      <c r="F71" s="78" t="e">
        <f ca="1">'bg (2)'!F71*'bg (2)'!C7/'bg (2)'!F7</f>
        <v>#VALUE!</v>
      </c>
      <c r="G71" s="78" t="e">
        <f ca="1">'bg (2)'!G71*'bg (2)'!C7/'bg (2)'!G7</f>
        <v>#VALUE!</v>
      </c>
      <c r="H71" s="78" t="e">
        <f ca="1">'bg (2)'!H71*'bg (2)'!C7/'bg (2)'!H7</f>
        <v>#VALUE!</v>
      </c>
      <c r="I71" s="78" t="e">
        <f ca="1">'bg (2)'!I71*'bg (2)'!C7/'bg (2)'!I7</f>
        <v>#VALUE!</v>
      </c>
      <c r="J71" s="78" t="e">
        <f ca="1">'bg (2)'!J71*'bg (2)'!C7/'bg (2)'!J7</f>
        <v>#VALUE!</v>
      </c>
      <c r="K71" s="78" t="e">
        <f ca="1">'bg (2)'!K71*'bg (2)'!C7/'bg (2)'!K7</f>
        <v>#VALUE!</v>
      </c>
      <c r="L71" s="78" t="e">
        <f ca="1">'bg (2)'!L71*'bg (2)'!C7/'bg (2)'!L7</f>
        <v>#VALUE!</v>
      </c>
      <c r="M71" s="78" t="e">
        <f ca="1">'bg (2)'!M71*'bg (2)'!C7/'bg (2)'!M7</f>
        <v>#VALUE!</v>
      </c>
      <c r="N71" s="78" t="e">
        <f ca="1">'bg (2)'!N71*'bg (2)'!C7/'bg (2)'!N7</f>
        <v>#VALUE!</v>
      </c>
    </row>
    <row r="72" spans="1:14" ht="14.1" customHeight="1" x14ac:dyDescent="0.2">
      <c r="A72" s="77">
        <v>66</v>
      </c>
      <c r="B72" s="75" t="str">
        <f>'bg (2)'!B72</f>
        <v>EBP50</v>
      </c>
      <c r="C72" s="78" t="e">
        <f ca="1">'bg (2)'!C72*'bg (2)'!C7/'bg (2)'!C7</f>
        <v>#VALUE!</v>
      </c>
      <c r="D72" s="78" t="e">
        <f ca="1">'bg (2)'!D72*'bg (2)'!C7/'bg (2)'!D7</f>
        <v>#VALUE!</v>
      </c>
      <c r="E72" s="78" t="e">
        <f ca="1">'bg (2)'!E72*'bg (2)'!C7/'bg (2)'!E7</f>
        <v>#VALUE!</v>
      </c>
      <c r="F72" s="78" t="e">
        <f ca="1">'bg (2)'!F72*'bg (2)'!C7/'bg (2)'!F7</f>
        <v>#VALUE!</v>
      </c>
      <c r="G72" s="78" t="e">
        <f ca="1">'bg (2)'!G72*'bg (2)'!C7/'bg (2)'!G7</f>
        <v>#VALUE!</v>
      </c>
      <c r="H72" s="78" t="e">
        <f ca="1">'bg (2)'!H72*'bg (2)'!C7/'bg (2)'!H7</f>
        <v>#VALUE!</v>
      </c>
      <c r="I72" s="78" t="e">
        <f ca="1">'bg (2)'!I72*'bg (2)'!C7/'bg (2)'!I7</f>
        <v>#VALUE!</v>
      </c>
      <c r="J72" s="78" t="e">
        <f ca="1">'bg (2)'!J72*'bg (2)'!C7/'bg (2)'!J7</f>
        <v>#VALUE!</v>
      </c>
      <c r="K72" s="78" t="e">
        <f ca="1">'bg (2)'!K72*'bg (2)'!C7/'bg (2)'!K7</f>
        <v>#VALUE!</v>
      </c>
      <c r="L72" s="78" t="e">
        <f ca="1">'bg (2)'!L72*'bg (2)'!C7/'bg (2)'!L7</f>
        <v>#VALUE!</v>
      </c>
      <c r="M72" s="78" t="e">
        <f ca="1">'bg (2)'!M72*'bg (2)'!C7/'bg (2)'!M7</f>
        <v>#VALUE!</v>
      </c>
      <c r="N72" s="78" t="e">
        <f ca="1">'bg (2)'!N72*'bg (2)'!C7/'bg (2)'!N7</f>
        <v>#VALUE!</v>
      </c>
    </row>
    <row r="73" spans="1:14" ht="14.1" customHeight="1" x14ac:dyDescent="0.2">
      <c r="A73" s="77">
        <v>67</v>
      </c>
      <c r="B73" s="75" t="str">
        <f>'bg (2)'!B73</f>
        <v>ECHDC1</v>
      </c>
      <c r="C73" s="78" t="e">
        <f ca="1">'bg (2)'!C73*'bg (2)'!C7/'bg (2)'!C7</f>
        <v>#VALUE!</v>
      </c>
      <c r="D73" s="78" t="e">
        <f ca="1">'bg (2)'!D73*'bg (2)'!C7/'bg (2)'!D7</f>
        <v>#VALUE!</v>
      </c>
      <c r="E73" s="78" t="e">
        <f ca="1">'bg (2)'!E73*'bg (2)'!C7/'bg (2)'!E7</f>
        <v>#VALUE!</v>
      </c>
      <c r="F73" s="78" t="e">
        <f ca="1">'bg (2)'!F73*'bg (2)'!C7/'bg (2)'!F7</f>
        <v>#VALUE!</v>
      </c>
      <c r="G73" s="78" t="e">
        <f ca="1">'bg (2)'!G73*'bg (2)'!C7/'bg (2)'!G7</f>
        <v>#VALUE!</v>
      </c>
      <c r="H73" s="78" t="e">
        <f ca="1">'bg (2)'!H73*'bg (2)'!C7/'bg (2)'!H7</f>
        <v>#VALUE!</v>
      </c>
      <c r="I73" s="78" t="e">
        <f ca="1">'bg (2)'!I73*'bg (2)'!C7/'bg (2)'!I7</f>
        <v>#VALUE!</v>
      </c>
      <c r="J73" s="78" t="e">
        <f ca="1">'bg (2)'!J73*'bg (2)'!C7/'bg (2)'!J7</f>
        <v>#VALUE!</v>
      </c>
      <c r="K73" s="78" t="e">
        <f ca="1">'bg (2)'!K73*'bg (2)'!C7/'bg (2)'!K7</f>
        <v>#VALUE!</v>
      </c>
      <c r="L73" s="78" t="e">
        <f ca="1">'bg (2)'!L73*'bg (2)'!C7/'bg (2)'!L7</f>
        <v>#VALUE!</v>
      </c>
      <c r="M73" s="78" t="e">
        <f ca="1">'bg (2)'!M73*'bg (2)'!C7/'bg (2)'!M7</f>
        <v>#VALUE!</v>
      </c>
      <c r="N73" s="78" t="e">
        <f ca="1">'bg (2)'!N73*'bg (2)'!C7/'bg (2)'!N7</f>
        <v>#VALUE!</v>
      </c>
    </row>
    <row r="74" spans="1:14" ht="14.1" customHeight="1" x14ac:dyDescent="0.2">
      <c r="A74" s="77">
        <v>68</v>
      </c>
      <c r="B74" s="75" t="str">
        <f>'bg (2)'!B74</f>
        <v>EHHADH</v>
      </c>
      <c r="C74" s="78" t="e">
        <f ca="1">'bg (2)'!C74*'bg (2)'!C7/'bg (2)'!C7</f>
        <v>#VALUE!</v>
      </c>
      <c r="D74" s="78" t="e">
        <f ca="1">'bg (2)'!D74*'bg (2)'!C7/'bg (2)'!D7</f>
        <v>#VALUE!</v>
      </c>
      <c r="E74" s="78" t="e">
        <f ca="1">'bg (2)'!E74*'bg (2)'!C7/'bg (2)'!E7</f>
        <v>#VALUE!</v>
      </c>
      <c r="F74" s="78" t="e">
        <f ca="1">'bg (2)'!F74*'bg (2)'!C7/'bg (2)'!F7</f>
        <v>#VALUE!</v>
      </c>
      <c r="G74" s="78" t="e">
        <f ca="1">'bg (2)'!G74*'bg (2)'!C7/'bg (2)'!G7</f>
        <v>#VALUE!</v>
      </c>
      <c r="H74" s="78" t="e">
        <f ca="1">'bg (2)'!H74*'bg (2)'!C7/'bg (2)'!H7</f>
        <v>#VALUE!</v>
      </c>
      <c r="I74" s="78" t="e">
        <f ca="1">'bg (2)'!I74*'bg (2)'!C7/'bg (2)'!I7</f>
        <v>#VALUE!</v>
      </c>
      <c r="J74" s="78" t="e">
        <f ca="1">'bg (2)'!J74*'bg (2)'!C7/'bg (2)'!J7</f>
        <v>#VALUE!</v>
      </c>
      <c r="K74" s="78" t="e">
        <f ca="1">'bg (2)'!K74*'bg (2)'!C7/'bg (2)'!K7</f>
        <v>#VALUE!</v>
      </c>
      <c r="L74" s="78" t="e">
        <f ca="1">'bg (2)'!L74*'bg (2)'!C7/'bg (2)'!L7</f>
        <v>#VALUE!</v>
      </c>
      <c r="M74" s="78" t="e">
        <f ca="1">'bg (2)'!M74*'bg (2)'!C7/'bg (2)'!M7</f>
        <v>#VALUE!</v>
      </c>
      <c r="N74" s="78" t="e">
        <f ca="1">'bg (2)'!N74*'bg (2)'!C7/'bg (2)'!N7</f>
        <v>#VALUE!</v>
      </c>
    </row>
    <row r="75" spans="1:14" ht="14.1" customHeight="1" x14ac:dyDescent="0.2">
      <c r="A75" s="77">
        <v>69</v>
      </c>
      <c r="B75" s="75" t="str">
        <f>'bg (2)'!B75</f>
        <v xml:space="preserve">EIF3D </v>
      </c>
      <c r="C75" s="78" t="e">
        <f ca="1">'bg (2)'!C75*'bg (2)'!C7/'bg (2)'!C7</f>
        <v>#VALUE!</v>
      </c>
      <c r="D75" s="78" t="e">
        <f ca="1">'bg (2)'!D75*'bg (2)'!C7/'bg (2)'!D7</f>
        <v>#VALUE!</v>
      </c>
      <c r="E75" s="78" t="e">
        <f ca="1">'bg (2)'!E75*'bg (2)'!C7/'bg (2)'!E7</f>
        <v>#VALUE!</v>
      </c>
      <c r="F75" s="78" t="e">
        <f ca="1">'bg (2)'!F75*'bg (2)'!C7/'bg (2)'!F7</f>
        <v>#VALUE!</v>
      </c>
      <c r="G75" s="78" t="e">
        <f ca="1">'bg (2)'!G75*'bg (2)'!C7/'bg (2)'!G7</f>
        <v>#VALUE!</v>
      </c>
      <c r="H75" s="78" t="e">
        <f ca="1">'bg (2)'!H75*'bg (2)'!C7/'bg (2)'!H7</f>
        <v>#VALUE!</v>
      </c>
      <c r="I75" s="78" t="e">
        <f ca="1">'bg (2)'!I75*'bg (2)'!C7/'bg (2)'!I7</f>
        <v>#VALUE!</v>
      </c>
      <c r="J75" s="78" t="e">
        <f ca="1">'bg (2)'!J75*'bg (2)'!C7/'bg (2)'!J7</f>
        <v>#VALUE!</v>
      </c>
      <c r="K75" s="78" t="e">
        <f ca="1">'bg (2)'!K75*'bg (2)'!C7/'bg (2)'!K7</f>
        <v>#VALUE!</v>
      </c>
      <c r="L75" s="78" t="e">
        <f ca="1">'bg (2)'!L75*'bg (2)'!C7/'bg (2)'!L7</f>
        <v>#VALUE!</v>
      </c>
      <c r="M75" s="78" t="e">
        <f ca="1">'bg (2)'!M75*'bg (2)'!C7/'bg (2)'!M7</f>
        <v>#VALUE!</v>
      </c>
      <c r="N75" s="78" t="e">
        <f ca="1">'bg (2)'!N75*'bg (2)'!C7/'bg (2)'!N7</f>
        <v>#VALUE!</v>
      </c>
    </row>
    <row r="76" spans="1:14" ht="14.1" customHeight="1" x14ac:dyDescent="0.2">
      <c r="A76" s="77">
        <v>70</v>
      </c>
      <c r="B76" s="75" t="str">
        <f>'bg (2)'!B76</f>
        <v>eIF4A2</v>
      </c>
      <c r="C76" s="78" t="e">
        <f ca="1">'bg (2)'!C76*'bg (2)'!C7/'bg (2)'!C7</f>
        <v>#VALUE!</v>
      </c>
      <c r="D76" s="78" t="e">
        <f ca="1">'bg (2)'!D76*'bg (2)'!C7/'bg (2)'!D7</f>
        <v>#VALUE!</v>
      </c>
      <c r="E76" s="78" t="e">
        <f ca="1">'bg (2)'!E76*'bg (2)'!C7/'bg (2)'!E7</f>
        <v>#VALUE!</v>
      </c>
      <c r="F76" s="78" t="e">
        <f ca="1">'bg (2)'!F76*'bg (2)'!C7/'bg (2)'!F7</f>
        <v>#VALUE!</v>
      </c>
      <c r="G76" s="78" t="e">
        <f ca="1">'bg (2)'!G76*'bg (2)'!C7/'bg (2)'!G7</f>
        <v>#VALUE!</v>
      </c>
      <c r="H76" s="78" t="e">
        <f ca="1">'bg (2)'!H76*'bg (2)'!C7/'bg (2)'!H7</f>
        <v>#VALUE!</v>
      </c>
      <c r="I76" s="78" t="e">
        <f ca="1">'bg (2)'!I76*'bg (2)'!C7/'bg (2)'!I7</f>
        <v>#VALUE!</v>
      </c>
      <c r="J76" s="78" t="e">
        <f ca="1">'bg (2)'!J76*'bg (2)'!C7/'bg (2)'!J7</f>
        <v>#VALUE!</v>
      </c>
      <c r="K76" s="78" t="e">
        <f ca="1">'bg (2)'!K76*'bg (2)'!C7/'bg (2)'!K7</f>
        <v>#VALUE!</v>
      </c>
      <c r="L76" s="78" t="e">
        <f ca="1">'bg (2)'!L76*'bg (2)'!C7/'bg (2)'!L7</f>
        <v>#VALUE!</v>
      </c>
      <c r="M76" s="78" t="e">
        <f ca="1">'bg (2)'!M76*'bg (2)'!C7/'bg (2)'!M7</f>
        <v>#VALUE!</v>
      </c>
      <c r="N76" s="78" t="e">
        <f ca="1">'bg (2)'!N76*'bg (2)'!C7/'bg (2)'!N7</f>
        <v>#VALUE!</v>
      </c>
    </row>
    <row r="77" spans="1:14" ht="14.1" customHeight="1" x14ac:dyDescent="0.2">
      <c r="A77" s="77">
        <v>71</v>
      </c>
      <c r="B77" s="75" t="str">
        <f>'bg (2)'!B77</f>
        <v>eIF4GII</v>
      </c>
      <c r="C77" s="78" t="e">
        <f ca="1">'bg (2)'!C77*'bg (2)'!C7/'bg (2)'!C7</f>
        <v>#VALUE!</v>
      </c>
      <c r="D77" s="78" t="e">
        <f ca="1">'bg (2)'!D77*'bg (2)'!C7/'bg (2)'!D7</f>
        <v>#VALUE!</v>
      </c>
      <c r="E77" s="78" t="e">
        <f ca="1">'bg (2)'!E77*'bg (2)'!C7/'bg (2)'!E7</f>
        <v>#VALUE!</v>
      </c>
      <c r="F77" s="78" t="e">
        <f ca="1">'bg (2)'!F77*'bg (2)'!C7/'bg (2)'!F7</f>
        <v>#VALUE!</v>
      </c>
      <c r="G77" s="78" t="e">
        <f ca="1">'bg (2)'!G77*'bg (2)'!C7/'bg (2)'!G7</f>
        <v>#VALUE!</v>
      </c>
      <c r="H77" s="78" t="e">
        <f ca="1">'bg (2)'!H77*'bg (2)'!C7/'bg (2)'!H7</f>
        <v>#VALUE!</v>
      </c>
      <c r="I77" s="78" t="e">
        <f ca="1">'bg (2)'!I77*'bg (2)'!C7/'bg (2)'!I7</f>
        <v>#VALUE!</v>
      </c>
      <c r="J77" s="78" t="e">
        <f ca="1">'bg (2)'!J77*'bg (2)'!C7/'bg (2)'!J7</f>
        <v>#VALUE!</v>
      </c>
      <c r="K77" s="78" t="e">
        <f ca="1">'bg (2)'!K77*'bg (2)'!C7/'bg (2)'!K7</f>
        <v>#VALUE!</v>
      </c>
      <c r="L77" s="78" t="e">
        <f ca="1">'bg (2)'!L77*'bg (2)'!C7/'bg (2)'!L7</f>
        <v>#VALUE!</v>
      </c>
      <c r="M77" s="78" t="e">
        <f ca="1">'bg (2)'!M77*'bg (2)'!C7/'bg (2)'!M7</f>
        <v>#VALUE!</v>
      </c>
      <c r="N77" s="78" t="e">
        <f ca="1">'bg (2)'!N77*'bg (2)'!C7/'bg (2)'!N7</f>
        <v>#VALUE!</v>
      </c>
    </row>
    <row r="78" spans="1:14" ht="14.1" customHeight="1" x14ac:dyDescent="0.2">
      <c r="A78" s="77">
        <v>72</v>
      </c>
      <c r="B78" s="75" t="str">
        <f>'bg (2)'!B78</f>
        <v>ENDOD1</v>
      </c>
      <c r="C78" s="78" t="e">
        <f ca="1">'bg (2)'!C78*'bg (2)'!C7/'bg (2)'!C7</f>
        <v>#VALUE!</v>
      </c>
      <c r="D78" s="78" t="e">
        <f ca="1">'bg (2)'!D78*'bg (2)'!C7/'bg (2)'!D7</f>
        <v>#VALUE!</v>
      </c>
      <c r="E78" s="78" t="e">
        <f ca="1">'bg (2)'!E78*'bg (2)'!C7/'bg (2)'!E7</f>
        <v>#VALUE!</v>
      </c>
      <c r="F78" s="78" t="e">
        <f ca="1">'bg (2)'!F78*'bg (2)'!C7/'bg (2)'!F7</f>
        <v>#VALUE!</v>
      </c>
      <c r="G78" s="78" t="e">
        <f ca="1">'bg (2)'!G78*'bg (2)'!C7/'bg (2)'!G7</f>
        <v>#VALUE!</v>
      </c>
      <c r="H78" s="78" t="e">
        <f ca="1">'bg (2)'!H78*'bg (2)'!C7/'bg (2)'!H7</f>
        <v>#VALUE!</v>
      </c>
      <c r="I78" s="78" t="e">
        <f ca="1">'bg (2)'!I78*'bg (2)'!C7/'bg (2)'!I7</f>
        <v>#VALUE!</v>
      </c>
      <c r="J78" s="78" t="e">
        <f ca="1">'bg (2)'!J78*'bg (2)'!C7/'bg (2)'!J7</f>
        <v>#VALUE!</v>
      </c>
      <c r="K78" s="78" t="e">
        <f ca="1">'bg (2)'!K78*'bg (2)'!C7/'bg (2)'!K7</f>
        <v>#VALUE!</v>
      </c>
      <c r="L78" s="78" t="e">
        <f ca="1">'bg (2)'!L78*'bg (2)'!C7/'bg (2)'!L7</f>
        <v>#VALUE!</v>
      </c>
      <c r="M78" s="78" t="e">
        <f ca="1">'bg (2)'!M78*'bg (2)'!C7/'bg (2)'!M7</f>
        <v>#VALUE!</v>
      </c>
      <c r="N78" s="78" t="e">
        <f ca="1">'bg (2)'!N78*'bg (2)'!C7/'bg (2)'!N7</f>
        <v>#VALUE!</v>
      </c>
    </row>
    <row r="79" spans="1:14" ht="14.1" customHeight="1" x14ac:dyDescent="0.2">
      <c r="A79" s="77">
        <v>73</v>
      </c>
      <c r="B79" s="75" t="str">
        <f>'bg (2)'!B79</f>
        <v>EYA2</v>
      </c>
      <c r="C79" s="78" t="e">
        <f ca="1">'bg (2)'!C79*'bg (2)'!C7/'bg (2)'!C7</f>
        <v>#VALUE!</v>
      </c>
      <c r="D79" s="78" t="e">
        <f ca="1">'bg (2)'!D79*'bg (2)'!C7/'bg (2)'!D7</f>
        <v>#VALUE!</v>
      </c>
      <c r="E79" s="78" t="e">
        <f ca="1">'bg (2)'!E79*'bg (2)'!C7/'bg (2)'!E7</f>
        <v>#VALUE!</v>
      </c>
      <c r="F79" s="78" t="e">
        <f ca="1">'bg (2)'!F79*'bg (2)'!C7/'bg (2)'!F7</f>
        <v>#VALUE!</v>
      </c>
      <c r="G79" s="78" t="e">
        <f ca="1">'bg (2)'!G79*'bg (2)'!C7/'bg (2)'!G7</f>
        <v>#VALUE!</v>
      </c>
      <c r="H79" s="78" t="e">
        <f ca="1">'bg (2)'!H79*'bg (2)'!C7/'bg (2)'!H7</f>
        <v>#VALUE!</v>
      </c>
      <c r="I79" s="78" t="e">
        <f ca="1">'bg (2)'!I79*'bg (2)'!C7/'bg (2)'!I7</f>
        <v>#VALUE!</v>
      </c>
      <c r="J79" s="78" t="e">
        <f ca="1">'bg (2)'!J79*'bg (2)'!C7/'bg (2)'!J7</f>
        <v>#VALUE!</v>
      </c>
      <c r="K79" s="78" t="e">
        <f ca="1">'bg (2)'!K79*'bg (2)'!C7/'bg (2)'!K7</f>
        <v>#VALUE!</v>
      </c>
      <c r="L79" s="78" t="e">
        <f ca="1">'bg (2)'!L79*'bg (2)'!C7/'bg (2)'!L7</f>
        <v>#VALUE!</v>
      </c>
      <c r="M79" s="78" t="e">
        <f ca="1">'bg (2)'!M79*'bg (2)'!C7/'bg (2)'!M7</f>
        <v>#VALUE!</v>
      </c>
      <c r="N79" s="78" t="e">
        <f ca="1">'bg (2)'!N79*'bg (2)'!C7/'bg (2)'!N7</f>
        <v>#VALUE!</v>
      </c>
    </row>
    <row r="80" spans="1:14" ht="14.1" customHeight="1" x14ac:dyDescent="0.2">
      <c r="A80" s="77">
        <v>74</v>
      </c>
      <c r="B80" s="75" t="str">
        <f>'bg (2)'!B80</f>
        <v>Factor VIII</v>
      </c>
      <c r="C80" s="78" t="e">
        <f ca="1">'bg (2)'!C80*'bg (2)'!C7/'bg (2)'!C7</f>
        <v>#VALUE!</v>
      </c>
      <c r="D80" s="78" t="e">
        <f ca="1">'bg (2)'!D80*'bg (2)'!C7/'bg (2)'!D7</f>
        <v>#VALUE!</v>
      </c>
      <c r="E80" s="78" t="e">
        <f ca="1">'bg (2)'!E80*'bg (2)'!C7/'bg (2)'!E7</f>
        <v>#VALUE!</v>
      </c>
      <c r="F80" s="78" t="e">
        <f ca="1">'bg (2)'!F80*'bg (2)'!C7/'bg (2)'!F7</f>
        <v>#VALUE!</v>
      </c>
      <c r="G80" s="78" t="e">
        <f ca="1">'bg (2)'!G80*'bg (2)'!C7/'bg (2)'!G7</f>
        <v>#VALUE!</v>
      </c>
      <c r="H80" s="78" t="e">
        <f ca="1">'bg (2)'!H80*'bg (2)'!C7/'bg (2)'!H7</f>
        <v>#VALUE!</v>
      </c>
      <c r="I80" s="78" t="e">
        <f ca="1">'bg (2)'!I80*'bg (2)'!C7/'bg (2)'!I7</f>
        <v>#VALUE!</v>
      </c>
      <c r="J80" s="78" t="e">
        <f ca="1">'bg (2)'!J80*'bg (2)'!C7/'bg (2)'!J7</f>
        <v>#VALUE!</v>
      </c>
      <c r="K80" s="78" t="e">
        <f ca="1">'bg (2)'!K80*'bg (2)'!C7/'bg (2)'!K7</f>
        <v>#VALUE!</v>
      </c>
      <c r="L80" s="78" t="e">
        <f ca="1">'bg (2)'!L80*'bg (2)'!C7/'bg (2)'!L7</f>
        <v>#VALUE!</v>
      </c>
      <c r="M80" s="78" t="e">
        <f ca="1">'bg (2)'!M80*'bg (2)'!C7/'bg (2)'!M7</f>
        <v>#VALUE!</v>
      </c>
      <c r="N80" s="78" t="e">
        <f ca="1">'bg (2)'!N80*'bg (2)'!C7/'bg (2)'!N7</f>
        <v>#VALUE!</v>
      </c>
    </row>
    <row r="81" spans="1:14" ht="14.1" customHeight="1" x14ac:dyDescent="0.2">
      <c r="A81" s="77">
        <v>75</v>
      </c>
      <c r="B81" s="75" t="str">
        <f>'bg (2)'!B81</f>
        <v xml:space="preserve">Filaggrin </v>
      </c>
      <c r="C81" s="78" t="e">
        <f ca="1">'bg (2)'!C81*'bg (2)'!C7/'bg (2)'!C7</f>
        <v>#VALUE!</v>
      </c>
      <c r="D81" s="78" t="e">
        <f ca="1">'bg (2)'!D81*'bg (2)'!C7/'bg (2)'!D7</f>
        <v>#VALUE!</v>
      </c>
      <c r="E81" s="78" t="e">
        <f ca="1">'bg (2)'!E81*'bg (2)'!C7/'bg (2)'!E7</f>
        <v>#VALUE!</v>
      </c>
      <c r="F81" s="78" t="e">
        <f ca="1">'bg (2)'!F81*'bg (2)'!C7/'bg (2)'!F7</f>
        <v>#VALUE!</v>
      </c>
      <c r="G81" s="78" t="e">
        <f ca="1">'bg (2)'!G81*'bg (2)'!C7/'bg (2)'!G7</f>
        <v>#VALUE!</v>
      </c>
      <c r="H81" s="78" t="e">
        <f ca="1">'bg (2)'!H81*'bg (2)'!C7/'bg (2)'!H7</f>
        <v>#VALUE!</v>
      </c>
      <c r="I81" s="78" t="e">
        <f ca="1">'bg (2)'!I81*'bg (2)'!C7/'bg (2)'!I7</f>
        <v>#VALUE!</v>
      </c>
      <c r="J81" s="78" t="e">
        <f ca="1">'bg (2)'!J81*'bg (2)'!C7/'bg (2)'!J7</f>
        <v>#VALUE!</v>
      </c>
      <c r="K81" s="78" t="e">
        <f ca="1">'bg (2)'!K81*'bg (2)'!C7/'bg (2)'!K7</f>
        <v>#VALUE!</v>
      </c>
      <c r="L81" s="78" t="e">
        <f ca="1">'bg (2)'!L81*'bg (2)'!C7/'bg (2)'!L7</f>
        <v>#VALUE!</v>
      </c>
      <c r="M81" s="78" t="e">
        <f ca="1">'bg (2)'!M81*'bg (2)'!C7/'bg (2)'!M7</f>
        <v>#VALUE!</v>
      </c>
      <c r="N81" s="78" t="e">
        <f ca="1">'bg (2)'!N81*'bg (2)'!C7/'bg (2)'!N7</f>
        <v>#VALUE!</v>
      </c>
    </row>
    <row r="82" spans="1:14" ht="14.1" customHeight="1" x14ac:dyDescent="0.2">
      <c r="A82" s="77">
        <v>76</v>
      </c>
      <c r="B82" s="75" t="str">
        <f>'bg (2)'!B82</f>
        <v>FITM1</v>
      </c>
      <c r="C82" s="78" t="e">
        <f ca="1">'bg (2)'!C82*'bg (2)'!C7/'bg (2)'!C7</f>
        <v>#VALUE!</v>
      </c>
      <c r="D82" s="78" t="e">
        <f ca="1">'bg (2)'!D82*'bg (2)'!C7/'bg (2)'!D7</f>
        <v>#VALUE!</v>
      </c>
      <c r="E82" s="78" t="e">
        <f ca="1">'bg (2)'!E82*'bg (2)'!C7/'bg (2)'!E7</f>
        <v>#VALUE!</v>
      </c>
      <c r="F82" s="78" t="e">
        <f ca="1">'bg (2)'!F82*'bg (2)'!C7/'bg (2)'!F7</f>
        <v>#VALUE!</v>
      </c>
      <c r="G82" s="78" t="e">
        <f ca="1">'bg (2)'!G82*'bg (2)'!C7/'bg (2)'!G7</f>
        <v>#VALUE!</v>
      </c>
      <c r="H82" s="78" t="e">
        <f ca="1">'bg (2)'!H82*'bg (2)'!C7/'bg (2)'!H7</f>
        <v>#VALUE!</v>
      </c>
      <c r="I82" s="78" t="e">
        <f ca="1">'bg (2)'!I82*'bg (2)'!C7/'bg (2)'!I7</f>
        <v>#VALUE!</v>
      </c>
      <c r="J82" s="78" t="e">
        <f ca="1">'bg (2)'!J82*'bg (2)'!C7/'bg (2)'!J7</f>
        <v>#VALUE!</v>
      </c>
      <c r="K82" s="78" t="e">
        <f ca="1">'bg (2)'!K82*'bg (2)'!C7/'bg (2)'!K7</f>
        <v>#VALUE!</v>
      </c>
      <c r="L82" s="78" t="e">
        <f ca="1">'bg (2)'!L82*'bg (2)'!C7/'bg (2)'!L7</f>
        <v>#VALUE!</v>
      </c>
      <c r="M82" s="78" t="e">
        <f ca="1">'bg (2)'!M82*'bg (2)'!C7/'bg (2)'!M7</f>
        <v>#VALUE!</v>
      </c>
      <c r="N82" s="78" t="e">
        <f ca="1">'bg (2)'!N82*'bg (2)'!C7/'bg (2)'!N7</f>
        <v>#VALUE!</v>
      </c>
    </row>
    <row r="83" spans="1:14" ht="14.1" customHeight="1" x14ac:dyDescent="0.2">
      <c r="A83" s="77">
        <v>77</v>
      </c>
      <c r="B83" s="75" t="str">
        <f>'bg (2)'!B83</f>
        <v>GARS</v>
      </c>
      <c r="C83" s="78" t="e">
        <f ca="1">'bg (2)'!C83*'bg (2)'!C7/'bg (2)'!C7</f>
        <v>#VALUE!</v>
      </c>
      <c r="D83" s="78" t="e">
        <f ca="1">'bg (2)'!D83*'bg (2)'!C7/'bg (2)'!D7</f>
        <v>#VALUE!</v>
      </c>
      <c r="E83" s="78" t="e">
        <f ca="1">'bg (2)'!E83*'bg (2)'!C7/'bg (2)'!E7</f>
        <v>#VALUE!</v>
      </c>
      <c r="F83" s="78" t="e">
        <f ca="1">'bg (2)'!F83*'bg (2)'!C7/'bg (2)'!F7</f>
        <v>#VALUE!</v>
      </c>
      <c r="G83" s="78" t="e">
        <f ca="1">'bg (2)'!G83*'bg (2)'!C7/'bg (2)'!G7</f>
        <v>#VALUE!</v>
      </c>
      <c r="H83" s="78" t="e">
        <f ca="1">'bg (2)'!H83*'bg (2)'!C7/'bg (2)'!H7</f>
        <v>#VALUE!</v>
      </c>
      <c r="I83" s="78" t="e">
        <f ca="1">'bg (2)'!I83*'bg (2)'!C7/'bg (2)'!I7</f>
        <v>#VALUE!</v>
      </c>
      <c r="J83" s="78" t="e">
        <f ca="1">'bg (2)'!J83*'bg (2)'!C7/'bg (2)'!J7</f>
        <v>#VALUE!</v>
      </c>
      <c r="K83" s="78" t="e">
        <f ca="1">'bg (2)'!K83*'bg (2)'!C7/'bg (2)'!K7</f>
        <v>#VALUE!</v>
      </c>
      <c r="L83" s="78" t="e">
        <f ca="1">'bg (2)'!L83*'bg (2)'!C7/'bg (2)'!L7</f>
        <v>#VALUE!</v>
      </c>
      <c r="M83" s="78" t="e">
        <f ca="1">'bg (2)'!M83*'bg (2)'!C7/'bg (2)'!M7</f>
        <v>#VALUE!</v>
      </c>
      <c r="N83" s="78" t="e">
        <f ca="1">'bg (2)'!N83*'bg (2)'!C7/'bg (2)'!N7</f>
        <v>#VALUE!</v>
      </c>
    </row>
    <row r="84" spans="1:14" ht="14.1" customHeight="1" x14ac:dyDescent="0.2">
      <c r="A84" s="77">
        <v>78</v>
      </c>
      <c r="B84" s="75" t="str">
        <f>'bg (2)'!B84</f>
        <v xml:space="preserve">GCC2 </v>
      </c>
      <c r="C84" s="78" t="e">
        <f ca="1">'bg (2)'!C84*'bg (2)'!C7/'bg (2)'!C7</f>
        <v>#VALUE!</v>
      </c>
      <c r="D84" s="78" t="e">
        <f ca="1">'bg (2)'!D84*'bg (2)'!C7/'bg (2)'!D7</f>
        <v>#VALUE!</v>
      </c>
      <c r="E84" s="78" t="e">
        <f ca="1">'bg (2)'!E84*'bg (2)'!C7/'bg (2)'!E7</f>
        <v>#VALUE!</v>
      </c>
      <c r="F84" s="78" t="e">
        <f ca="1">'bg (2)'!F84*'bg (2)'!C7/'bg (2)'!F7</f>
        <v>#VALUE!</v>
      </c>
      <c r="G84" s="78" t="e">
        <f ca="1">'bg (2)'!G84*'bg (2)'!C7/'bg (2)'!G7</f>
        <v>#VALUE!</v>
      </c>
      <c r="H84" s="78" t="e">
        <f ca="1">'bg (2)'!H84*'bg (2)'!C7/'bg (2)'!H7</f>
        <v>#VALUE!</v>
      </c>
      <c r="I84" s="78" t="e">
        <f ca="1">'bg (2)'!I84*'bg (2)'!C7/'bg (2)'!I7</f>
        <v>#VALUE!</v>
      </c>
      <c r="J84" s="78" t="e">
        <f ca="1">'bg (2)'!J84*'bg (2)'!C7/'bg (2)'!J7</f>
        <v>#VALUE!</v>
      </c>
      <c r="K84" s="78" t="e">
        <f ca="1">'bg (2)'!K84*'bg (2)'!C7/'bg (2)'!K7</f>
        <v>#VALUE!</v>
      </c>
      <c r="L84" s="78" t="e">
        <f ca="1">'bg (2)'!L84*'bg (2)'!C7/'bg (2)'!L7</f>
        <v>#VALUE!</v>
      </c>
      <c r="M84" s="78" t="e">
        <f ca="1">'bg (2)'!M84*'bg (2)'!C7/'bg (2)'!M7</f>
        <v>#VALUE!</v>
      </c>
      <c r="N84" s="78" t="e">
        <f ca="1">'bg (2)'!N84*'bg (2)'!C7/'bg (2)'!N7</f>
        <v>#VALUE!</v>
      </c>
    </row>
    <row r="85" spans="1:14" ht="14.1" customHeight="1" x14ac:dyDescent="0.2">
      <c r="A85" s="77">
        <v>79</v>
      </c>
      <c r="B85" s="75" t="str">
        <f>'bg (2)'!B85</f>
        <v>GLI-2</v>
      </c>
      <c r="C85" s="78" t="e">
        <f ca="1">'bg (2)'!C85*'bg (2)'!C7/'bg (2)'!C7</f>
        <v>#VALUE!</v>
      </c>
      <c r="D85" s="78" t="e">
        <f ca="1">'bg (2)'!D85*'bg (2)'!C7/'bg (2)'!D7</f>
        <v>#VALUE!</v>
      </c>
      <c r="E85" s="78" t="e">
        <f ca="1">'bg (2)'!E85*'bg (2)'!C7/'bg (2)'!E7</f>
        <v>#VALUE!</v>
      </c>
      <c r="F85" s="78" t="e">
        <f ca="1">'bg (2)'!F85*'bg (2)'!C7/'bg (2)'!F7</f>
        <v>#VALUE!</v>
      </c>
      <c r="G85" s="78" t="e">
        <f ca="1">'bg (2)'!G85*'bg (2)'!C7/'bg (2)'!G7</f>
        <v>#VALUE!</v>
      </c>
      <c r="H85" s="78" t="e">
        <f ca="1">'bg (2)'!H85*'bg (2)'!C7/'bg (2)'!H7</f>
        <v>#VALUE!</v>
      </c>
      <c r="I85" s="78" t="e">
        <f ca="1">'bg (2)'!I85*'bg (2)'!C7/'bg (2)'!I7</f>
        <v>#VALUE!</v>
      </c>
      <c r="J85" s="78" t="e">
        <f ca="1">'bg (2)'!J85*'bg (2)'!C7/'bg (2)'!J7</f>
        <v>#VALUE!</v>
      </c>
      <c r="K85" s="78" t="e">
        <f ca="1">'bg (2)'!K85*'bg (2)'!C7/'bg (2)'!K7</f>
        <v>#VALUE!</v>
      </c>
      <c r="L85" s="78" t="e">
        <f ca="1">'bg (2)'!L85*'bg (2)'!C7/'bg (2)'!L7</f>
        <v>#VALUE!</v>
      </c>
      <c r="M85" s="78" t="e">
        <f ca="1">'bg (2)'!M85*'bg (2)'!C7/'bg (2)'!M7</f>
        <v>#VALUE!</v>
      </c>
      <c r="N85" s="78" t="e">
        <f ca="1">'bg (2)'!N85*'bg (2)'!C7/'bg (2)'!N7</f>
        <v>#VALUE!</v>
      </c>
    </row>
    <row r="86" spans="1:14" ht="14.1" customHeight="1" x14ac:dyDescent="0.2">
      <c r="A86" s="77">
        <v>80</v>
      </c>
      <c r="B86" s="75" t="str">
        <f>'bg (2)'!B86</f>
        <v>GLOD4</v>
      </c>
      <c r="C86" s="78" t="e">
        <f ca="1">'bg (2)'!C86*'bg (2)'!C7/'bg (2)'!C7</f>
        <v>#VALUE!</v>
      </c>
      <c r="D86" s="78" t="e">
        <f ca="1">'bg (2)'!D86*'bg (2)'!C7/'bg (2)'!D7</f>
        <v>#VALUE!</v>
      </c>
      <c r="E86" s="78" t="e">
        <f ca="1">'bg (2)'!E86*'bg (2)'!C7/'bg (2)'!E7</f>
        <v>#VALUE!</v>
      </c>
      <c r="F86" s="78" t="e">
        <f ca="1">'bg (2)'!F86*'bg (2)'!C7/'bg (2)'!F7</f>
        <v>#VALUE!</v>
      </c>
      <c r="G86" s="78" t="e">
        <f ca="1">'bg (2)'!G86*'bg (2)'!C7/'bg (2)'!G7</f>
        <v>#VALUE!</v>
      </c>
      <c r="H86" s="78" t="e">
        <f ca="1">'bg (2)'!H86*'bg (2)'!C7/'bg (2)'!H7</f>
        <v>#VALUE!</v>
      </c>
      <c r="I86" s="78" t="e">
        <f ca="1">'bg (2)'!I86*'bg (2)'!C7/'bg (2)'!I7</f>
        <v>#VALUE!</v>
      </c>
      <c r="J86" s="78" t="e">
        <f ca="1">'bg (2)'!J86*'bg (2)'!C7/'bg (2)'!J7</f>
        <v>#VALUE!</v>
      </c>
      <c r="K86" s="78" t="e">
        <f ca="1">'bg (2)'!K86*'bg (2)'!C7/'bg (2)'!K7</f>
        <v>#VALUE!</v>
      </c>
      <c r="L86" s="78" t="e">
        <f ca="1">'bg (2)'!L86*'bg (2)'!C7/'bg (2)'!L7</f>
        <v>#VALUE!</v>
      </c>
      <c r="M86" s="78" t="e">
        <f ca="1">'bg (2)'!M86*'bg (2)'!C7/'bg (2)'!M7</f>
        <v>#VALUE!</v>
      </c>
      <c r="N86" s="78" t="e">
        <f ca="1">'bg (2)'!N86*'bg (2)'!C7/'bg (2)'!N7</f>
        <v>#VALUE!</v>
      </c>
    </row>
    <row r="87" spans="1:14" ht="14.1" customHeight="1" x14ac:dyDescent="0.2">
      <c r="A87" s="77">
        <v>81</v>
      </c>
      <c r="B87" s="75" t="str">
        <f>'bg (2)'!B87</f>
        <v>GLUL</v>
      </c>
      <c r="C87" s="78" t="e">
        <f ca="1">'bg (2)'!C87*'bg (2)'!C7/'bg (2)'!C7</f>
        <v>#VALUE!</v>
      </c>
      <c r="D87" s="78" t="e">
        <f ca="1">'bg (2)'!D87*'bg (2)'!C7/'bg (2)'!D7</f>
        <v>#VALUE!</v>
      </c>
      <c r="E87" s="78" t="e">
        <f ca="1">'bg (2)'!E87*'bg (2)'!C7/'bg (2)'!E7</f>
        <v>#VALUE!</v>
      </c>
      <c r="F87" s="78" t="e">
        <f ca="1">'bg (2)'!F87*'bg (2)'!C7/'bg (2)'!F7</f>
        <v>#VALUE!</v>
      </c>
      <c r="G87" s="78" t="e">
        <f ca="1">'bg (2)'!G87*'bg (2)'!C7/'bg (2)'!G7</f>
        <v>#VALUE!</v>
      </c>
      <c r="H87" s="78" t="e">
        <f ca="1">'bg (2)'!H87*'bg (2)'!C7/'bg (2)'!H7</f>
        <v>#VALUE!</v>
      </c>
      <c r="I87" s="78" t="e">
        <f ca="1">'bg (2)'!I87*'bg (2)'!C7/'bg (2)'!I7</f>
        <v>#VALUE!</v>
      </c>
      <c r="J87" s="78" t="e">
        <f ca="1">'bg (2)'!J87*'bg (2)'!C7/'bg (2)'!J7</f>
        <v>#VALUE!</v>
      </c>
      <c r="K87" s="78" t="e">
        <f ca="1">'bg (2)'!K87*'bg (2)'!C7/'bg (2)'!K7</f>
        <v>#VALUE!</v>
      </c>
      <c r="L87" s="78" t="e">
        <f ca="1">'bg (2)'!L87*'bg (2)'!C7/'bg (2)'!L7</f>
        <v>#VALUE!</v>
      </c>
      <c r="M87" s="78" t="e">
        <f ca="1">'bg (2)'!M87*'bg (2)'!C7/'bg (2)'!M7</f>
        <v>#VALUE!</v>
      </c>
      <c r="N87" s="78" t="e">
        <f ca="1">'bg (2)'!N87*'bg (2)'!C7/'bg (2)'!N7</f>
        <v>#VALUE!</v>
      </c>
    </row>
    <row r="88" spans="1:14" ht="14.1" customHeight="1" x14ac:dyDescent="0.2">
      <c r="A88" s="77">
        <v>82</v>
      </c>
      <c r="B88" s="75" t="str">
        <f>'bg (2)'!B88</f>
        <v>GMPR1</v>
      </c>
      <c r="C88" s="78" t="e">
        <f ca="1">'bg (2)'!C88*'bg (2)'!C7/'bg (2)'!C7</f>
        <v>#VALUE!</v>
      </c>
      <c r="D88" s="78" t="e">
        <f ca="1">'bg (2)'!D88*'bg (2)'!C7/'bg (2)'!D7</f>
        <v>#VALUE!</v>
      </c>
      <c r="E88" s="78" t="e">
        <f ca="1">'bg (2)'!E88*'bg (2)'!C7/'bg (2)'!E7</f>
        <v>#VALUE!</v>
      </c>
      <c r="F88" s="78" t="e">
        <f ca="1">'bg (2)'!F88*'bg (2)'!C7/'bg (2)'!F7</f>
        <v>#VALUE!</v>
      </c>
      <c r="G88" s="78" t="e">
        <f ca="1">'bg (2)'!G88*'bg (2)'!C7/'bg (2)'!G7</f>
        <v>#VALUE!</v>
      </c>
      <c r="H88" s="78" t="e">
        <f ca="1">'bg (2)'!H88*'bg (2)'!C7/'bg (2)'!H7</f>
        <v>#VALUE!</v>
      </c>
      <c r="I88" s="78" t="e">
        <f ca="1">'bg (2)'!I88*'bg (2)'!C7/'bg (2)'!I7</f>
        <v>#VALUE!</v>
      </c>
      <c r="J88" s="78" t="e">
        <f ca="1">'bg (2)'!J88*'bg (2)'!C7/'bg (2)'!J7</f>
        <v>#VALUE!</v>
      </c>
      <c r="K88" s="78" t="e">
        <f ca="1">'bg (2)'!K88*'bg (2)'!C7/'bg (2)'!K7</f>
        <v>#VALUE!</v>
      </c>
      <c r="L88" s="78" t="e">
        <f ca="1">'bg (2)'!L88*'bg (2)'!C7/'bg (2)'!L7</f>
        <v>#VALUE!</v>
      </c>
      <c r="M88" s="78" t="e">
        <f ca="1">'bg (2)'!M88*'bg (2)'!C7/'bg (2)'!M7</f>
        <v>#VALUE!</v>
      </c>
      <c r="N88" s="78" t="e">
        <f ca="1">'bg (2)'!N88*'bg (2)'!C7/'bg (2)'!N7</f>
        <v>#VALUE!</v>
      </c>
    </row>
    <row r="89" spans="1:14" ht="14.1" customHeight="1" x14ac:dyDescent="0.2">
      <c r="A89" s="77">
        <v>83</v>
      </c>
      <c r="B89" s="75" t="str">
        <f>'bg (2)'!B89</f>
        <v>GOLGA3</v>
      </c>
      <c r="C89" s="78" t="e">
        <f ca="1">'bg (2)'!C89*'bg (2)'!C7/'bg (2)'!C7</f>
        <v>#VALUE!</v>
      </c>
      <c r="D89" s="78" t="e">
        <f ca="1">'bg (2)'!D89*'bg (2)'!C7/'bg (2)'!D7</f>
        <v>#VALUE!</v>
      </c>
      <c r="E89" s="78" t="e">
        <f ca="1">'bg (2)'!E89*'bg (2)'!C7/'bg (2)'!E7</f>
        <v>#VALUE!</v>
      </c>
      <c r="F89" s="78" t="e">
        <f ca="1">'bg (2)'!F89*'bg (2)'!C7/'bg (2)'!F7</f>
        <v>#VALUE!</v>
      </c>
      <c r="G89" s="78" t="e">
        <f ca="1">'bg (2)'!G89*'bg (2)'!C7/'bg (2)'!G7</f>
        <v>#VALUE!</v>
      </c>
      <c r="H89" s="78" t="e">
        <f ca="1">'bg (2)'!H89*'bg (2)'!C7/'bg (2)'!H7</f>
        <v>#VALUE!</v>
      </c>
      <c r="I89" s="78" t="e">
        <f ca="1">'bg (2)'!I89*'bg (2)'!C7/'bg (2)'!I7</f>
        <v>#VALUE!</v>
      </c>
      <c r="J89" s="78" t="e">
        <f ca="1">'bg (2)'!J89*'bg (2)'!C7/'bg (2)'!J7</f>
        <v>#VALUE!</v>
      </c>
      <c r="K89" s="78" t="e">
        <f ca="1">'bg (2)'!K89*'bg (2)'!C7/'bg (2)'!K7</f>
        <v>#VALUE!</v>
      </c>
      <c r="L89" s="78" t="e">
        <f ca="1">'bg (2)'!L89*'bg (2)'!C7/'bg (2)'!L7</f>
        <v>#VALUE!</v>
      </c>
      <c r="M89" s="78" t="e">
        <f ca="1">'bg (2)'!M89*'bg (2)'!C7/'bg (2)'!M7</f>
        <v>#VALUE!</v>
      </c>
      <c r="N89" s="78" t="e">
        <f ca="1">'bg (2)'!N89*'bg (2)'!C7/'bg (2)'!N7</f>
        <v>#VALUE!</v>
      </c>
    </row>
    <row r="90" spans="1:14" ht="14.1" customHeight="1" x14ac:dyDescent="0.2">
      <c r="A90" s="77">
        <v>84</v>
      </c>
      <c r="B90" s="75" t="str">
        <f>'bg (2)'!B90</f>
        <v>GP2</v>
      </c>
      <c r="C90" s="78" t="e">
        <f ca="1">'bg (2)'!C90*'bg (2)'!C7/'bg (2)'!C7</f>
        <v>#VALUE!</v>
      </c>
      <c r="D90" s="78" t="e">
        <f ca="1">'bg (2)'!D90*'bg (2)'!C7/'bg (2)'!D7</f>
        <v>#VALUE!</v>
      </c>
      <c r="E90" s="78" t="e">
        <f ca="1">'bg (2)'!E90*'bg (2)'!C7/'bg (2)'!E7</f>
        <v>#VALUE!</v>
      </c>
      <c r="F90" s="78" t="e">
        <f ca="1">'bg (2)'!F90*'bg (2)'!C7/'bg (2)'!F7</f>
        <v>#VALUE!</v>
      </c>
      <c r="G90" s="78" t="e">
        <f ca="1">'bg (2)'!G90*'bg (2)'!C7/'bg (2)'!G7</f>
        <v>#VALUE!</v>
      </c>
      <c r="H90" s="78" t="e">
        <f ca="1">'bg (2)'!H90*'bg (2)'!C7/'bg (2)'!H7</f>
        <v>#VALUE!</v>
      </c>
      <c r="I90" s="78" t="e">
        <f ca="1">'bg (2)'!I90*'bg (2)'!C7/'bg (2)'!I7</f>
        <v>#VALUE!</v>
      </c>
      <c r="J90" s="78" t="e">
        <f ca="1">'bg (2)'!J90*'bg (2)'!C7/'bg (2)'!J7</f>
        <v>#VALUE!</v>
      </c>
      <c r="K90" s="78" t="e">
        <f ca="1">'bg (2)'!K90*'bg (2)'!C7/'bg (2)'!K7</f>
        <v>#VALUE!</v>
      </c>
      <c r="L90" s="78" t="e">
        <f ca="1">'bg (2)'!L90*'bg (2)'!C7/'bg (2)'!L7</f>
        <v>#VALUE!</v>
      </c>
      <c r="M90" s="78" t="e">
        <f ca="1">'bg (2)'!M90*'bg (2)'!C7/'bg (2)'!M7</f>
        <v>#VALUE!</v>
      </c>
      <c r="N90" s="78" t="e">
        <f ca="1">'bg (2)'!N90*'bg (2)'!C7/'bg (2)'!N7</f>
        <v>#VALUE!</v>
      </c>
    </row>
    <row r="91" spans="1:14" ht="14.1" customHeight="1" x14ac:dyDescent="0.2">
      <c r="A91" s="77">
        <v>85</v>
      </c>
      <c r="B91" s="75" t="str">
        <f>'bg (2)'!B91</f>
        <v>gp340</v>
      </c>
      <c r="C91" s="78" t="e">
        <f ca="1">'bg (2)'!C91*'bg (2)'!C7/'bg (2)'!C7</f>
        <v>#VALUE!</v>
      </c>
      <c r="D91" s="78" t="e">
        <f ca="1">'bg (2)'!D91*'bg (2)'!C7/'bg (2)'!D7</f>
        <v>#VALUE!</v>
      </c>
      <c r="E91" s="78" t="e">
        <f ca="1">'bg (2)'!E91*'bg (2)'!C7/'bg (2)'!E7</f>
        <v>#VALUE!</v>
      </c>
      <c r="F91" s="78" t="e">
        <f ca="1">'bg (2)'!F91*'bg (2)'!C7/'bg (2)'!F7</f>
        <v>#VALUE!</v>
      </c>
      <c r="G91" s="78" t="e">
        <f ca="1">'bg (2)'!G91*'bg (2)'!C7/'bg (2)'!G7</f>
        <v>#VALUE!</v>
      </c>
      <c r="H91" s="78" t="e">
        <f ca="1">'bg (2)'!H91*'bg (2)'!C7/'bg (2)'!H7</f>
        <v>#VALUE!</v>
      </c>
      <c r="I91" s="78" t="e">
        <f ca="1">'bg (2)'!I91*'bg (2)'!C7/'bg (2)'!I7</f>
        <v>#VALUE!</v>
      </c>
      <c r="J91" s="78" t="e">
        <f ca="1">'bg (2)'!J91*'bg (2)'!C7/'bg (2)'!J7</f>
        <v>#VALUE!</v>
      </c>
      <c r="K91" s="78" t="e">
        <f ca="1">'bg (2)'!K91*'bg (2)'!C7/'bg (2)'!K7</f>
        <v>#VALUE!</v>
      </c>
      <c r="L91" s="78" t="e">
        <f ca="1">'bg (2)'!L91*'bg (2)'!C7/'bg (2)'!L7</f>
        <v>#VALUE!</v>
      </c>
      <c r="M91" s="78" t="e">
        <f ca="1">'bg (2)'!M91*'bg (2)'!C7/'bg (2)'!M7</f>
        <v>#VALUE!</v>
      </c>
      <c r="N91" s="78" t="e">
        <f ca="1">'bg (2)'!N91*'bg (2)'!C7/'bg (2)'!N7</f>
        <v>#VALUE!</v>
      </c>
    </row>
    <row r="92" spans="1:14" ht="14.1" customHeight="1" x14ac:dyDescent="0.2">
      <c r="A92" s="77">
        <v>86</v>
      </c>
      <c r="B92" s="75" t="str">
        <f>'bg (2)'!B92</f>
        <v>GTF2F1</v>
      </c>
      <c r="C92" s="78" t="e">
        <f ca="1">'bg (2)'!C92*'bg (2)'!C7/'bg (2)'!C7</f>
        <v>#VALUE!</v>
      </c>
      <c r="D92" s="78" t="e">
        <f ca="1">'bg (2)'!D92*'bg (2)'!C7/'bg (2)'!D7</f>
        <v>#VALUE!</v>
      </c>
      <c r="E92" s="78" t="e">
        <f ca="1">'bg (2)'!E92*'bg (2)'!C7/'bg (2)'!E7</f>
        <v>#VALUE!</v>
      </c>
      <c r="F92" s="78" t="e">
        <f ca="1">'bg (2)'!F92*'bg (2)'!C7/'bg (2)'!F7</f>
        <v>#VALUE!</v>
      </c>
      <c r="G92" s="78" t="e">
        <f ca="1">'bg (2)'!G92*'bg (2)'!C7/'bg (2)'!G7</f>
        <v>#VALUE!</v>
      </c>
      <c r="H92" s="78" t="e">
        <f ca="1">'bg (2)'!H92*'bg (2)'!C7/'bg (2)'!H7</f>
        <v>#VALUE!</v>
      </c>
      <c r="I92" s="78" t="e">
        <f ca="1">'bg (2)'!I92*'bg (2)'!C7/'bg (2)'!I7</f>
        <v>#VALUE!</v>
      </c>
      <c r="J92" s="78" t="e">
        <f ca="1">'bg (2)'!J92*'bg (2)'!C7/'bg (2)'!J7</f>
        <v>#VALUE!</v>
      </c>
      <c r="K92" s="78" t="e">
        <f ca="1">'bg (2)'!K92*'bg (2)'!C7/'bg (2)'!K7</f>
        <v>#VALUE!</v>
      </c>
      <c r="L92" s="78" t="e">
        <f ca="1">'bg (2)'!L92*'bg (2)'!C7/'bg (2)'!L7</f>
        <v>#VALUE!</v>
      </c>
      <c r="M92" s="78" t="e">
        <f ca="1">'bg (2)'!M92*'bg (2)'!C7/'bg (2)'!M7</f>
        <v>#VALUE!</v>
      </c>
      <c r="N92" s="78" t="e">
        <f ca="1">'bg (2)'!N92*'bg (2)'!C7/'bg (2)'!N7</f>
        <v>#VALUE!</v>
      </c>
    </row>
    <row r="93" spans="1:14" ht="14.1" customHeight="1" x14ac:dyDescent="0.2">
      <c r="A93" s="77">
        <v>87</v>
      </c>
      <c r="B93" s="75" t="str">
        <f>'bg (2)'!B93</f>
        <v>HA1</v>
      </c>
      <c r="C93" s="78" t="e">
        <f ca="1">'bg (2)'!C93*'bg (2)'!C7/'bg (2)'!C7</f>
        <v>#VALUE!</v>
      </c>
      <c r="D93" s="78" t="e">
        <f ca="1">'bg (2)'!D93*'bg (2)'!C7/'bg (2)'!D7</f>
        <v>#VALUE!</v>
      </c>
      <c r="E93" s="78" t="e">
        <f ca="1">'bg (2)'!E93*'bg (2)'!C7/'bg (2)'!E7</f>
        <v>#VALUE!</v>
      </c>
      <c r="F93" s="78" t="e">
        <f ca="1">'bg (2)'!F93*'bg (2)'!C7/'bg (2)'!F7</f>
        <v>#VALUE!</v>
      </c>
      <c r="G93" s="78" t="e">
        <f ca="1">'bg (2)'!G93*'bg (2)'!C7/'bg (2)'!G7</f>
        <v>#VALUE!</v>
      </c>
      <c r="H93" s="78" t="e">
        <f ca="1">'bg (2)'!H93*'bg (2)'!C7/'bg (2)'!H7</f>
        <v>#VALUE!</v>
      </c>
      <c r="I93" s="78" t="e">
        <f ca="1">'bg (2)'!I93*'bg (2)'!C7/'bg (2)'!I7</f>
        <v>#VALUE!</v>
      </c>
      <c r="J93" s="78" t="e">
        <f ca="1">'bg (2)'!J93*'bg (2)'!C7/'bg (2)'!J7</f>
        <v>#VALUE!</v>
      </c>
      <c r="K93" s="78" t="e">
        <f ca="1">'bg (2)'!K93*'bg (2)'!C7/'bg (2)'!K7</f>
        <v>#VALUE!</v>
      </c>
      <c r="L93" s="78" t="e">
        <f ca="1">'bg (2)'!L93*'bg (2)'!C7/'bg (2)'!L7</f>
        <v>#VALUE!</v>
      </c>
      <c r="M93" s="78" t="e">
        <f ca="1">'bg (2)'!M93*'bg (2)'!C7/'bg (2)'!M7</f>
        <v>#VALUE!</v>
      </c>
      <c r="N93" s="78" t="e">
        <f ca="1">'bg (2)'!N93*'bg (2)'!C7/'bg (2)'!N7</f>
        <v>#VALUE!</v>
      </c>
    </row>
    <row r="94" spans="1:14" ht="14.1" customHeight="1" x14ac:dyDescent="0.2">
      <c r="A94" s="77">
        <v>88</v>
      </c>
      <c r="B94" s="75" t="str">
        <f>'bg (2)'!B94</f>
        <v>HARS</v>
      </c>
      <c r="C94" s="78" t="e">
        <f ca="1">'bg (2)'!C94*'bg (2)'!C7/'bg (2)'!C7</f>
        <v>#VALUE!</v>
      </c>
      <c r="D94" s="78" t="e">
        <f ca="1">'bg (2)'!D94*'bg (2)'!C7/'bg (2)'!D7</f>
        <v>#VALUE!</v>
      </c>
      <c r="E94" s="78" t="e">
        <f ca="1">'bg (2)'!E94*'bg (2)'!C7/'bg (2)'!E7</f>
        <v>#VALUE!</v>
      </c>
      <c r="F94" s="78" t="e">
        <f ca="1">'bg (2)'!F94*'bg (2)'!C7/'bg (2)'!F7</f>
        <v>#VALUE!</v>
      </c>
      <c r="G94" s="78" t="e">
        <f ca="1">'bg (2)'!G94*'bg (2)'!C7/'bg (2)'!G7</f>
        <v>#VALUE!</v>
      </c>
      <c r="H94" s="78" t="e">
        <f ca="1">'bg (2)'!H94*'bg (2)'!C7/'bg (2)'!H7</f>
        <v>#VALUE!</v>
      </c>
      <c r="I94" s="78" t="e">
        <f ca="1">'bg (2)'!I94*'bg (2)'!C7/'bg (2)'!I7</f>
        <v>#VALUE!</v>
      </c>
      <c r="J94" s="78" t="e">
        <f ca="1">'bg (2)'!J94*'bg (2)'!C7/'bg (2)'!J7</f>
        <v>#VALUE!</v>
      </c>
      <c r="K94" s="78" t="e">
        <f ca="1">'bg (2)'!K94*'bg (2)'!C7/'bg (2)'!K7</f>
        <v>#VALUE!</v>
      </c>
      <c r="L94" s="78" t="e">
        <f ca="1">'bg (2)'!L94*'bg (2)'!C7/'bg (2)'!L7</f>
        <v>#VALUE!</v>
      </c>
      <c r="M94" s="78" t="e">
        <f ca="1">'bg (2)'!M94*'bg (2)'!C7/'bg (2)'!M7</f>
        <v>#VALUE!</v>
      </c>
      <c r="N94" s="78" t="e">
        <f ca="1">'bg (2)'!N94*'bg (2)'!C7/'bg (2)'!N7</f>
        <v>#VALUE!</v>
      </c>
    </row>
    <row r="95" spans="1:14" ht="14.1" customHeight="1" x14ac:dyDescent="0.2">
      <c r="A95" s="77">
        <v>89</v>
      </c>
      <c r="B95" s="75" t="str">
        <f>'bg (2)'!B95</f>
        <v>HIC1</v>
      </c>
      <c r="C95" s="78" t="e">
        <f ca="1">'bg (2)'!C95*'bg (2)'!C7/'bg (2)'!C7</f>
        <v>#VALUE!</v>
      </c>
      <c r="D95" s="78" t="e">
        <f ca="1">'bg (2)'!D95*'bg (2)'!C7/'bg (2)'!D7</f>
        <v>#VALUE!</v>
      </c>
      <c r="E95" s="78" t="e">
        <f ca="1">'bg (2)'!E95*'bg (2)'!C7/'bg (2)'!E7</f>
        <v>#VALUE!</v>
      </c>
      <c r="F95" s="78" t="e">
        <f ca="1">'bg (2)'!F95*'bg (2)'!C7/'bg (2)'!F7</f>
        <v>#VALUE!</v>
      </c>
      <c r="G95" s="78" t="e">
        <f ca="1">'bg (2)'!G95*'bg (2)'!C7/'bg (2)'!G7</f>
        <v>#VALUE!</v>
      </c>
      <c r="H95" s="78" t="e">
        <f ca="1">'bg (2)'!H95*'bg (2)'!C7/'bg (2)'!H7</f>
        <v>#VALUE!</v>
      </c>
      <c r="I95" s="78" t="e">
        <f ca="1">'bg (2)'!I95*'bg (2)'!C7/'bg (2)'!I7</f>
        <v>#VALUE!</v>
      </c>
      <c r="J95" s="78" t="e">
        <f ca="1">'bg (2)'!J95*'bg (2)'!C7/'bg (2)'!J7</f>
        <v>#VALUE!</v>
      </c>
      <c r="K95" s="78" t="e">
        <f ca="1">'bg (2)'!K95*'bg (2)'!C7/'bg (2)'!K7</f>
        <v>#VALUE!</v>
      </c>
      <c r="L95" s="78" t="e">
        <f ca="1">'bg (2)'!L95*'bg (2)'!C7/'bg (2)'!L7</f>
        <v>#VALUE!</v>
      </c>
      <c r="M95" s="78" t="e">
        <f ca="1">'bg (2)'!M95*'bg (2)'!C7/'bg (2)'!M7</f>
        <v>#VALUE!</v>
      </c>
      <c r="N95" s="78" t="e">
        <f ca="1">'bg (2)'!N95*'bg (2)'!C7/'bg (2)'!N7</f>
        <v>#VALUE!</v>
      </c>
    </row>
    <row r="96" spans="1:14" ht="14.1" customHeight="1" x14ac:dyDescent="0.2">
      <c r="A96" s="77">
        <v>90</v>
      </c>
      <c r="B96" s="75" t="str">
        <f>'bg (2)'!B96</f>
        <v>HIP55</v>
      </c>
      <c r="C96" s="78" t="e">
        <f ca="1">'bg (2)'!C96*'bg (2)'!C7/'bg (2)'!C7</f>
        <v>#VALUE!</v>
      </c>
      <c r="D96" s="78" t="e">
        <f ca="1">'bg (2)'!D96*'bg (2)'!C7/'bg (2)'!D7</f>
        <v>#VALUE!</v>
      </c>
      <c r="E96" s="78" t="e">
        <f ca="1">'bg (2)'!E96*'bg (2)'!C7/'bg (2)'!E7</f>
        <v>#VALUE!</v>
      </c>
      <c r="F96" s="78" t="e">
        <f ca="1">'bg (2)'!F96*'bg (2)'!C7/'bg (2)'!F7</f>
        <v>#VALUE!</v>
      </c>
      <c r="G96" s="78" t="e">
        <f ca="1">'bg (2)'!G96*'bg (2)'!C7/'bg (2)'!G7</f>
        <v>#VALUE!</v>
      </c>
      <c r="H96" s="78" t="e">
        <f ca="1">'bg (2)'!H96*'bg (2)'!C7/'bg (2)'!H7</f>
        <v>#VALUE!</v>
      </c>
      <c r="I96" s="78" t="e">
        <f ca="1">'bg (2)'!I96*'bg (2)'!C7/'bg (2)'!I7</f>
        <v>#VALUE!</v>
      </c>
      <c r="J96" s="78" t="e">
        <f ca="1">'bg (2)'!J96*'bg (2)'!C7/'bg (2)'!J7</f>
        <v>#VALUE!</v>
      </c>
      <c r="K96" s="78" t="e">
        <f ca="1">'bg (2)'!K96*'bg (2)'!C7/'bg (2)'!K7</f>
        <v>#VALUE!</v>
      </c>
      <c r="L96" s="78" t="e">
        <f ca="1">'bg (2)'!L96*'bg (2)'!C7/'bg (2)'!L7</f>
        <v>#VALUE!</v>
      </c>
      <c r="M96" s="78" t="e">
        <f ca="1">'bg (2)'!M96*'bg (2)'!C7/'bg (2)'!M7</f>
        <v>#VALUE!</v>
      </c>
      <c r="N96" s="78" t="e">
        <f ca="1">'bg (2)'!N96*'bg (2)'!C7/'bg (2)'!N7</f>
        <v>#VALUE!</v>
      </c>
    </row>
    <row r="97" spans="1:14" ht="14.1" customHeight="1" x14ac:dyDescent="0.2">
      <c r="A97" s="77">
        <v>91</v>
      </c>
      <c r="B97" s="75" t="str">
        <f>'bg (2)'!B97</f>
        <v>H1F0</v>
      </c>
      <c r="C97" s="78" t="e">
        <f ca="1">'bg (2)'!C97*'bg (2)'!C7/'bg (2)'!C7</f>
        <v>#VALUE!</v>
      </c>
      <c r="D97" s="78" t="e">
        <f ca="1">'bg (2)'!D97*'bg (2)'!C7/'bg (2)'!D7</f>
        <v>#VALUE!</v>
      </c>
      <c r="E97" s="78" t="e">
        <f ca="1">'bg (2)'!E97*'bg (2)'!C7/'bg (2)'!E7</f>
        <v>#VALUE!</v>
      </c>
      <c r="F97" s="78" t="e">
        <f ca="1">'bg (2)'!F97*'bg (2)'!C7/'bg (2)'!F7</f>
        <v>#VALUE!</v>
      </c>
      <c r="G97" s="78" t="e">
        <f ca="1">'bg (2)'!G97*'bg (2)'!C7/'bg (2)'!G7</f>
        <v>#VALUE!</v>
      </c>
      <c r="H97" s="78" t="e">
        <f ca="1">'bg (2)'!H97*'bg (2)'!C7/'bg (2)'!H7</f>
        <v>#VALUE!</v>
      </c>
      <c r="I97" s="78" t="e">
        <f ca="1">'bg (2)'!I97*'bg (2)'!C7/'bg (2)'!I7</f>
        <v>#VALUE!</v>
      </c>
      <c r="J97" s="78" t="e">
        <f ca="1">'bg (2)'!J97*'bg (2)'!C7/'bg (2)'!J7</f>
        <v>#VALUE!</v>
      </c>
      <c r="K97" s="78" t="e">
        <f ca="1">'bg (2)'!K97*'bg (2)'!C7/'bg (2)'!K7</f>
        <v>#VALUE!</v>
      </c>
      <c r="L97" s="78" t="e">
        <f ca="1">'bg (2)'!L97*'bg (2)'!C7/'bg (2)'!L7</f>
        <v>#VALUE!</v>
      </c>
      <c r="M97" s="78" t="e">
        <f ca="1">'bg (2)'!M97*'bg (2)'!C7/'bg (2)'!M7</f>
        <v>#VALUE!</v>
      </c>
      <c r="N97" s="78" t="e">
        <f ca="1">'bg (2)'!N97*'bg (2)'!C7/'bg (2)'!N7</f>
        <v>#VALUE!</v>
      </c>
    </row>
    <row r="98" spans="1:14" ht="14.1" customHeight="1" x14ac:dyDescent="0.2">
      <c r="A98" s="77">
        <v>92</v>
      </c>
      <c r="B98" s="75" t="str">
        <f>'bg (2)'!B98</f>
        <v>HIST1H1B</v>
      </c>
      <c r="C98" s="78" t="e">
        <f ca="1">'bg (2)'!C98*'bg (2)'!C7/'bg (2)'!C7</f>
        <v>#VALUE!</v>
      </c>
      <c r="D98" s="78" t="e">
        <f ca="1">'bg (2)'!D98*'bg (2)'!C7/'bg (2)'!D7</f>
        <v>#VALUE!</v>
      </c>
      <c r="E98" s="78" t="e">
        <f ca="1">'bg (2)'!E98*'bg (2)'!C7/'bg (2)'!E7</f>
        <v>#VALUE!</v>
      </c>
      <c r="F98" s="78" t="e">
        <f ca="1">'bg (2)'!F98*'bg (2)'!C7/'bg (2)'!F7</f>
        <v>#VALUE!</v>
      </c>
      <c r="G98" s="78" t="e">
        <f ca="1">'bg (2)'!G98*'bg (2)'!C7/'bg (2)'!G7</f>
        <v>#VALUE!</v>
      </c>
      <c r="H98" s="78" t="e">
        <f ca="1">'bg (2)'!H98*'bg (2)'!C7/'bg (2)'!H7</f>
        <v>#VALUE!</v>
      </c>
      <c r="I98" s="78" t="e">
        <f ca="1">'bg (2)'!I98*'bg (2)'!C7/'bg (2)'!I7</f>
        <v>#VALUE!</v>
      </c>
      <c r="J98" s="78" t="e">
        <f ca="1">'bg (2)'!J98*'bg (2)'!C7/'bg (2)'!J7</f>
        <v>#VALUE!</v>
      </c>
      <c r="K98" s="78" t="e">
        <f ca="1">'bg (2)'!K98*'bg (2)'!C7/'bg (2)'!K7</f>
        <v>#VALUE!</v>
      </c>
      <c r="L98" s="78" t="e">
        <f ca="1">'bg (2)'!L98*'bg (2)'!C7/'bg (2)'!L7</f>
        <v>#VALUE!</v>
      </c>
      <c r="M98" s="78" t="e">
        <f ca="1">'bg (2)'!M98*'bg (2)'!C7/'bg (2)'!M7</f>
        <v>#VALUE!</v>
      </c>
      <c r="N98" s="78" t="e">
        <f ca="1">'bg (2)'!N98*'bg (2)'!C7/'bg (2)'!N7</f>
        <v>#VALUE!</v>
      </c>
    </row>
    <row r="99" spans="1:14" ht="14.1" customHeight="1" x14ac:dyDescent="0.2">
      <c r="A99" s="77">
        <v>93</v>
      </c>
      <c r="B99" s="75" t="str">
        <f>'bg (2)'!B99</f>
        <v>HIVEP2</v>
      </c>
      <c r="C99" s="78" t="e">
        <f ca="1">'bg (2)'!C99*'bg (2)'!C7/'bg (2)'!C7</f>
        <v>#VALUE!</v>
      </c>
      <c r="D99" s="78" t="e">
        <f ca="1">'bg (2)'!D99*'bg (2)'!C7/'bg (2)'!D7</f>
        <v>#VALUE!</v>
      </c>
      <c r="E99" s="78" t="e">
        <f ca="1">'bg (2)'!E99*'bg (2)'!C7/'bg (2)'!E7</f>
        <v>#VALUE!</v>
      </c>
      <c r="F99" s="78" t="e">
        <f ca="1">'bg (2)'!F99*'bg (2)'!C7/'bg (2)'!F7</f>
        <v>#VALUE!</v>
      </c>
      <c r="G99" s="78" t="e">
        <f ca="1">'bg (2)'!G99*'bg (2)'!C7/'bg (2)'!G7</f>
        <v>#VALUE!</v>
      </c>
      <c r="H99" s="78" t="e">
        <f ca="1">'bg (2)'!H99*'bg (2)'!C7/'bg (2)'!H7</f>
        <v>#VALUE!</v>
      </c>
      <c r="I99" s="78" t="e">
        <f ca="1">'bg (2)'!I99*'bg (2)'!C7/'bg (2)'!I7</f>
        <v>#VALUE!</v>
      </c>
      <c r="J99" s="78" t="e">
        <f ca="1">'bg (2)'!J99*'bg (2)'!C7/'bg (2)'!J7</f>
        <v>#VALUE!</v>
      </c>
      <c r="K99" s="78" t="e">
        <f ca="1">'bg (2)'!K99*'bg (2)'!C7/'bg (2)'!K7</f>
        <v>#VALUE!</v>
      </c>
      <c r="L99" s="78" t="e">
        <f ca="1">'bg (2)'!L99*'bg (2)'!C7/'bg (2)'!L7</f>
        <v>#VALUE!</v>
      </c>
      <c r="M99" s="78" t="e">
        <f ca="1">'bg (2)'!M99*'bg (2)'!C7/'bg (2)'!M7</f>
        <v>#VALUE!</v>
      </c>
      <c r="N99" s="78" t="e">
        <f ca="1">'bg (2)'!N99*'bg (2)'!C7/'bg (2)'!N7</f>
        <v>#VALUE!</v>
      </c>
    </row>
    <row r="100" spans="1:14" ht="14.1" customHeight="1" x14ac:dyDescent="0.2">
      <c r="A100" s="77">
        <v>94</v>
      </c>
      <c r="B100" s="75" t="str">
        <f>'bg (2)'!B100</f>
        <v>hnRNP K</v>
      </c>
      <c r="C100" s="78" t="e">
        <f ca="1">'bg (2)'!C100*'bg (2)'!C7/'bg (2)'!C7</f>
        <v>#VALUE!</v>
      </c>
      <c r="D100" s="78" t="e">
        <f ca="1">'bg (2)'!D100*'bg (2)'!C7/'bg (2)'!D7</f>
        <v>#VALUE!</v>
      </c>
      <c r="E100" s="78" t="e">
        <f ca="1">'bg (2)'!E100*'bg (2)'!C7/'bg (2)'!E7</f>
        <v>#VALUE!</v>
      </c>
      <c r="F100" s="78" t="e">
        <f ca="1">'bg (2)'!F100*'bg (2)'!C7/'bg (2)'!F7</f>
        <v>#VALUE!</v>
      </c>
      <c r="G100" s="78" t="e">
        <f ca="1">'bg (2)'!G100*'bg (2)'!C7/'bg (2)'!G7</f>
        <v>#VALUE!</v>
      </c>
      <c r="H100" s="78" t="e">
        <f ca="1">'bg (2)'!H100*'bg (2)'!C7/'bg (2)'!H7</f>
        <v>#VALUE!</v>
      </c>
      <c r="I100" s="78" t="e">
        <f ca="1">'bg (2)'!I100*'bg (2)'!C7/'bg (2)'!I7</f>
        <v>#VALUE!</v>
      </c>
      <c r="J100" s="78" t="e">
        <f ca="1">'bg (2)'!J100*'bg (2)'!C7/'bg (2)'!J7</f>
        <v>#VALUE!</v>
      </c>
      <c r="K100" s="78" t="e">
        <f ca="1">'bg (2)'!K100*'bg (2)'!C7/'bg (2)'!K7</f>
        <v>#VALUE!</v>
      </c>
      <c r="L100" s="78" t="e">
        <f ca="1">'bg (2)'!L100*'bg (2)'!C7/'bg (2)'!L7</f>
        <v>#VALUE!</v>
      </c>
      <c r="M100" s="78" t="e">
        <f ca="1">'bg (2)'!M100*'bg (2)'!C7/'bg (2)'!M7</f>
        <v>#VALUE!</v>
      </c>
      <c r="N100" s="78" t="e">
        <f ca="1">'bg (2)'!N100*'bg (2)'!C7/'bg (2)'!N7</f>
        <v>#VALUE!</v>
      </c>
    </row>
    <row r="101" spans="1:14" ht="14.1" customHeight="1" x14ac:dyDescent="0.2">
      <c r="A101" s="77">
        <v>95</v>
      </c>
      <c r="B101" s="75" t="str">
        <f>'bg (2)'!B101</f>
        <v>hnRNP R</v>
      </c>
      <c r="C101" s="78" t="e">
        <f ca="1">'bg (2)'!C101*'bg (2)'!C7/'bg (2)'!C7</f>
        <v>#VALUE!</v>
      </c>
      <c r="D101" s="78" t="e">
        <f ca="1">'bg (2)'!D101*'bg (2)'!C7/'bg (2)'!D7</f>
        <v>#VALUE!</v>
      </c>
      <c r="E101" s="78" t="e">
        <f ca="1">'bg (2)'!E101*'bg (2)'!C7/'bg (2)'!E7</f>
        <v>#VALUE!</v>
      </c>
      <c r="F101" s="78" t="e">
        <f ca="1">'bg (2)'!F101*'bg (2)'!C7/'bg (2)'!F7</f>
        <v>#VALUE!</v>
      </c>
      <c r="G101" s="78" t="e">
        <f ca="1">'bg (2)'!G101*'bg (2)'!C7/'bg (2)'!G7</f>
        <v>#VALUE!</v>
      </c>
      <c r="H101" s="78" t="e">
        <f ca="1">'bg (2)'!H101*'bg (2)'!C7/'bg (2)'!H7</f>
        <v>#VALUE!</v>
      </c>
      <c r="I101" s="78" t="e">
        <f ca="1">'bg (2)'!I101*'bg (2)'!C7/'bg (2)'!I7</f>
        <v>#VALUE!</v>
      </c>
      <c r="J101" s="78" t="e">
        <f ca="1">'bg (2)'!J101*'bg (2)'!C7/'bg (2)'!J7</f>
        <v>#VALUE!</v>
      </c>
      <c r="K101" s="78" t="e">
        <f ca="1">'bg (2)'!K101*'bg (2)'!C7/'bg (2)'!K7</f>
        <v>#VALUE!</v>
      </c>
      <c r="L101" s="78" t="e">
        <f ca="1">'bg (2)'!L101*'bg (2)'!C7/'bg (2)'!L7</f>
        <v>#VALUE!</v>
      </c>
      <c r="M101" s="78" t="e">
        <f ca="1">'bg (2)'!M101*'bg (2)'!C7/'bg (2)'!M7</f>
        <v>#VALUE!</v>
      </c>
      <c r="N101" s="78" t="e">
        <f ca="1">'bg (2)'!N101*'bg (2)'!C7/'bg (2)'!N7</f>
        <v>#VALUE!</v>
      </c>
    </row>
    <row r="102" spans="1:14" ht="14.1" customHeight="1" x14ac:dyDescent="0.2">
      <c r="A102" s="77">
        <v>96</v>
      </c>
      <c r="B102" s="75" t="str">
        <f>'bg (2)'!B102</f>
        <v>HNRNPUL2</v>
      </c>
      <c r="C102" s="78" t="e">
        <f ca="1">'bg (2)'!C102*'bg (2)'!C7/'bg (2)'!C7</f>
        <v>#VALUE!</v>
      </c>
      <c r="D102" s="78" t="e">
        <f ca="1">'bg (2)'!D102*'bg (2)'!C7/'bg (2)'!D7</f>
        <v>#VALUE!</v>
      </c>
      <c r="E102" s="78" t="e">
        <f ca="1">'bg (2)'!E102*'bg (2)'!C7/'bg (2)'!E7</f>
        <v>#VALUE!</v>
      </c>
      <c r="F102" s="78" t="e">
        <f ca="1">'bg (2)'!F102*'bg (2)'!C7/'bg (2)'!F7</f>
        <v>#VALUE!</v>
      </c>
      <c r="G102" s="78" t="e">
        <f ca="1">'bg (2)'!G102*'bg (2)'!C7/'bg (2)'!G7</f>
        <v>#VALUE!</v>
      </c>
      <c r="H102" s="78" t="e">
        <f ca="1">'bg (2)'!H102*'bg (2)'!C7/'bg (2)'!H7</f>
        <v>#VALUE!</v>
      </c>
      <c r="I102" s="78" t="e">
        <f ca="1">'bg (2)'!I102*'bg (2)'!C7/'bg (2)'!I7</f>
        <v>#VALUE!</v>
      </c>
      <c r="J102" s="78" t="e">
        <f ca="1">'bg (2)'!J102*'bg (2)'!C7/'bg (2)'!J7</f>
        <v>#VALUE!</v>
      </c>
      <c r="K102" s="78" t="e">
        <f ca="1">'bg (2)'!K102*'bg (2)'!C7/'bg (2)'!K7</f>
        <v>#VALUE!</v>
      </c>
      <c r="L102" s="78" t="e">
        <f ca="1">'bg (2)'!L102*'bg (2)'!C7/'bg (2)'!L7</f>
        <v>#VALUE!</v>
      </c>
      <c r="M102" s="78" t="e">
        <f ca="1">'bg (2)'!M102*'bg (2)'!C7/'bg (2)'!M7</f>
        <v>#VALUE!</v>
      </c>
      <c r="N102" s="78" t="e">
        <f ca="1">'bg (2)'!N102*'bg (2)'!C7/'bg (2)'!N7</f>
        <v>#VALUE!</v>
      </c>
    </row>
    <row r="103" spans="1:14" ht="14.1" customHeight="1" x14ac:dyDescent="0.2">
      <c r="A103" s="77">
        <v>97</v>
      </c>
      <c r="B103" s="75" t="str">
        <f>'bg (2)'!B103</f>
        <v xml:space="preserve">HNRPA3 </v>
      </c>
      <c r="C103" s="78" t="e">
        <f ca="1">'bg (2)'!C103*'bg (2)'!C7/'bg (2)'!C7</f>
        <v>#VALUE!</v>
      </c>
      <c r="D103" s="78" t="e">
        <f ca="1">'bg (2)'!D103*'bg (2)'!C7/'bg (2)'!D7</f>
        <v>#VALUE!</v>
      </c>
      <c r="E103" s="78" t="e">
        <f ca="1">'bg (2)'!E103*'bg (2)'!C7/'bg (2)'!E7</f>
        <v>#VALUE!</v>
      </c>
      <c r="F103" s="78" t="e">
        <f ca="1">'bg (2)'!F103*'bg (2)'!C7/'bg (2)'!F7</f>
        <v>#VALUE!</v>
      </c>
      <c r="G103" s="78" t="e">
        <f ca="1">'bg (2)'!G103*'bg (2)'!C7/'bg (2)'!G7</f>
        <v>#VALUE!</v>
      </c>
      <c r="H103" s="78" t="e">
        <f ca="1">'bg (2)'!H103*'bg (2)'!C7/'bg (2)'!H7</f>
        <v>#VALUE!</v>
      </c>
      <c r="I103" s="78" t="e">
        <f ca="1">'bg (2)'!I103*'bg (2)'!C7/'bg (2)'!I7</f>
        <v>#VALUE!</v>
      </c>
      <c r="J103" s="78" t="e">
        <f ca="1">'bg (2)'!J103*'bg (2)'!C7/'bg (2)'!J7</f>
        <v>#VALUE!</v>
      </c>
      <c r="K103" s="78" t="e">
        <f ca="1">'bg (2)'!K103*'bg (2)'!C7/'bg (2)'!K7</f>
        <v>#VALUE!</v>
      </c>
      <c r="L103" s="78" t="e">
        <f ca="1">'bg (2)'!L103*'bg (2)'!C7/'bg (2)'!L7</f>
        <v>#VALUE!</v>
      </c>
      <c r="M103" s="78" t="e">
        <f ca="1">'bg (2)'!M103*'bg (2)'!C7/'bg (2)'!M7</f>
        <v>#VALUE!</v>
      </c>
      <c r="N103" s="78" t="e">
        <f ca="1">'bg (2)'!N103*'bg (2)'!C7/'bg (2)'!N7</f>
        <v>#VALUE!</v>
      </c>
    </row>
    <row r="104" spans="1:14" ht="14.1" customHeight="1" x14ac:dyDescent="0.2">
      <c r="A104" s="77">
        <v>98</v>
      </c>
      <c r="B104" s="75" t="str">
        <f>'bg (2)'!B104</f>
        <v>HP1 g</v>
      </c>
      <c r="C104" s="78" t="e">
        <f ca="1">'bg (2)'!C104*'bg (2)'!C7/'bg (2)'!C7</f>
        <v>#VALUE!</v>
      </c>
      <c r="D104" s="78" t="e">
        <f ca="1">'bg (2)'!D104*'bg (2)'!C7/'bg (2)'!D7</f>
        <v>#VALUE!</v>
      </c>
      <c r="E104" s="78" t="e">
        <f ca="1">'bg (2)'!E104*'bg (2)'!C7/'bg (2)'!E7</f>
        <v>#VALUE!</v>
      </c>
      <c r="F104" s="78" t="e">
        <f ca="1">'bg (2)'!F104*'bg (2)'!C7/'bg (2)'!F7</f>
        <v>#VALUE!</v>
      </c>
      <c r="G104" s="78" t="e">
        <f ca="1">'bg (2)'!G104*'bg (2)'!C7/'bg (2)'!G7</f>
        <v>#VALUE!</v>
      </c>
      <c r="H104" s="78" t="e">
        <f ca="1">'bg (2)'!H104*'bg (2)'!C7/'bg (2)'!H7</f>
        <v>#VALUE!</v>
      </c>
      <c r="I104" s="78" t="e">
        <f ca="1">'bg (2)'!I104*'bg (2)'!C7/'bg (2)'!I7</f>
        <v>#VALUE!</v>
      </c>
      <c r="J104" s="78" t="e">
        <f ca="1">'bg (2)'!J104*'bg (2)'!C7/'bg (2)'!J7</f>
        <v>#VALUE!</v>
      </c>
      <c r="K104" s="78" t="e">
        <f ca="1">'bg (2)'!K104*'bg (2)'!C7/'bg (2)'!K7</f>
        <v>#VALUE!</v>
      </c>
      <c r="L104" s="78" t="e">
        <f ca="1">'bg (2)'!L104*'bg (2)'!C7/'bg (2)'!L7</f>
        <v>#VALUE!</v>
      </c>
      <c r="M104" s="78" t="e">
        <f ca="1">'bg (2)'!M104*'bg (2)'!C7/'bg (2)'!M7</f>
        <v>#VALUE!</v>
      </c>
      <c r="N104" s="78" t="e">
        <f ca="1">'bg (2)'!N104*'bg (2)'!C7/'bg (2)'!N7</f>
        <v>#VALUE!</v>
      </c>
    </row>
    <row r="105" spans="1:14" ht="14.1" customHeight="1" x14ac:dyDescent="0.2">
      <c r="A105" s="77">
        <v>99</v>
      </c>
      <c r="B105" s="75" t="str">
        <f>'bg (2)'!B105</f>
        <v>Importin 7</v>
      </c>
      <c r="C105" s="78" t="e">
        <f ca="1">'bg (2)'!C105*'bg (2)'!C7/'bg (2)'!C7</f>
        <v>#VALUE!</v>
      </c>
      <c r="D105" s="78" t="e">
        <f ca="1">'bg (2)'!D105*'bg (2)'!C7/'bg (2)'!D7</f>
        <v>#VALUE!</v>
      </c>
      <c r="E105" s="78" t="e">
        <f ca="1">'bg (2)'!E105*'bg (2)'!C7/'bg (2)'!E7</f>
        <v>#VALUE!</v>
      </c>
      <c r="F105" s="78" t="e">
        <f ca="1">'bg (2)'!F105*'bg (2)'!C7/'bg (2)'!F7</f>
        <v>#VALUE!</v>
      </c>
      <c r="G105" s="78" t="e">
        <f ca="1">'bg (2)'!G105*'bg (2)'!C7/'bg (2)'!G7</f>
        <v>#VALUE!</v>
      </c>
      <c r="H105" s="78" t="e">
        <f ca="1">'bg (2)'!H105*'bg (2)'!C7/'bg (2)'!H7</f>
        <v>#VALUE!</v>
      </c>
      <c r="I105" s="78" t="e">
        <f ca="1">'bg (2)'!I105*'bg (2)'!C7/'bg (2)'!I7</f>
        <v>#VALUE!</v>
      </c>
      <c r="J105" s="78" t="e">
        <f ca="1">'bg (2)'!J105*'bg (2)'!C7/'bg (2)'!J7</f>
        <v>#VALUE!</v>
      </c>
      <c r="K105" s="78" t="e">
        <f ca="1">'bg (2)'!K105*'bg (2)'!C7/'bg (2)'!K7</f>
        <v>#VALUE!</v>
      </c>
      <c r="L105" s="78" t="e">
        <f ca="1">'bg (2)'!L105*'bg (2)'!C7/'bg (2)'!L7</f>
        <v>#VALUE!</v>
      </c>
      <c r="M105" s="78" t="e">
        <f ca="1">'bg (2)'!M105*'bg (2)'!C7/'bg (2)'!M7</f>
        <v>#VALUE!</v>
      </c>
      <c r="N105" s="78" t="e">
        <f ca="1">'bg (2)'!N105*'bg (2)'!C7/'bg (2)'!N7</f>
        <v>#VALUE!</v>
      </c>
    </row>
    <row r="106" spans="1:14" ht="14.1" customHeight="1" x14ac:dyDescent="0.2">
      <c r="A106" s="77">
        <v>100</v>
      </c>
      <c r="B106" s="75" t="str">
        <f>'bg (2)'!B106</f>
        <v>Involucrin</v>
      </c>
      <c r="C106" s="78" t="e">
        <f ca="1">'bg (2)'!C106*'bg (2)'!C7/'bg (2)'!C7</f>
        <v>#VALUE!</v>
      </c>
      <c r="D106" s="78" t="e">
        <f ca="1">'bg (2)'!D106*'bg (2)'!C7/'bg (2)'!D7</f>
        <v>#VALUE!</v>
      </c>
      <c r="E106" s="78" t="e">
        <f ca="1">'bg (2)'!E106*'bg (2)'!C7/'bg (2)'!E7</f>
        <v>#VALUE!</v>
      </c>
      <c r="F106" s="78" t="e">
        <f ca="1">'bg (2)'!F106*'bg (2)'!C7/'bg (2)'!F7</f>
        <v>#VALUE!</v>
      </c>
      <c r="G106" s="78" t="e">
        <f ca="1">'bg (2)'!G106*'bg (2)'!C7/'bg (2)'!G7</f>
        <v>#VALUE!</v>
      </c>
      <c r="H106" s="78" t="e">
        <f ca="1">'bg (2)'!H106*'bg (2)'!C7/'bg (2)'!H7</f>
        <v>#VALUE!</v>
      </c>
      <c r="I106" s="78" t="e">
        <f ca="1">'bg (2)'!I106*'bg (2)'!C7/'bg (2)'!I7</f>
        <v>#VALUE!</v>
      </c>
      <c r="J106" s="78" t="e">
        <f ca="1">'bg (2)'!J106*'bg (2)'!C7/'bg (2)'!J7</f>
        <v>#VALUE!</v>
      </c>
      <c r="K106" s="78" t="e">
        <f ca="1">'bg (2)'!K106*'bg (2)'!C7/'bg (2)'!K7</f>
        <v>#VALUE!</v>
      </c>
      <c r="L106" s="78" t="e">
        <f ca="1">'bg (2)'!L106*'bg (2)'!C7/'bg (2)'!L7</f>
        <v>#VALUE!</v>
      </c>
      <c r="M106" s="78" t="e">
        <f ca="1">'bg (2)'!M106*'bg (2)'!C7/'bg (2)'!M7</f>
        <v>#VALUE!</v>
      </c>
      <c r="N106" s="78" t="e">
        <f ca="1">'bg (2)'!N106*'bg (2)'!C7/'bg (2)'!N7</f>
        <v>#VALUE!</v>
      </c>
    </row>
    <row r="107" spans="1:14" ht="14.1" customHeight="1" x14ac:dyDescent="0.2">
      <c r="A107" s="77">
        <v>101</v>
      </c>
      <c r="B107" s="75" t="str">
        <f>'bg (2)'!B107</f>
        <v>ISLR</v>
      </c>
      <c r="C107" s="78" t="e">
        <f ca="1">'bg (2)'!C107*'bg (2)'!C7/'bg (2)'!C7</f>
        <v>#VALUE!</v>
      </c>
      <c r="D107" s="78" t="e">
        <f ca="1">'bg (2)'!D107*'bg (2)'!C7/'bg (2)'!D7</f>
        <v>#VALUE!</v>
      </c>
      <c r="E107" s="78" t="e">
        <f ca="1">'bg (2)'!E107*'bg (2)'!C7/'bg (2)'!E7</f>
        <v>#VALUE!</v>
      </c>
      <c r="F107" s="78" t="e">
        <f ca="1">'bg (2)'!F107*'bg (2)'!C7/'bg (2)'!F7</f>
        <v>#VALUE!</v>
      </c>
      <c r="G107" s="78" t="e">
        <f ca="1">'bg (2)'!G107*'bg (2)'!C7/'bg (2)'!G7</f>
        <v>#VALUE!</v>
      </c>
      <c r="H107" s="78" t="e">
        <f ca="1">'bg (2)'!H107*'bg (2)'!C7/'bg (2)'!H7</f>
        <v>#VALUE!</v>
      </c>
      <c r="I107" s="78" t="e">
        <f ca="1">'bg (2)'!I107*'bg (2)'!C7/'bg (2)'!I7</f>
        <v>#VALUE!</v>
      </c>
      <c r="J107" s="78" t="e">
        <f ca="1">'bg (2)'!J107*'bg (2)'!C7/'bg (2)'!J7</f>
        <v>#VALUE!</v>
      </c>
      <c r="K107" s="78" t="e">
        <f ca="1">'bg (2)'!K107*'bg (2)'!C7/'bg (2)'!K7</f>
        <v>#VALUE!</v>
      </c>
      <c r="L107" s="78" t="e">
        <f ca="1">'bg (2)'!L107*'bg (2)'!C7/'bg (2)'!L7</f>
        <v>#VALUE!</v>
      </c>
      <c r="M107" s="78" t="e">
        <f ca="1">'bg (2)'!M107*'bg (2)'!C7/'bg (2)'!M7</f>
        <v>#VALUE!</v>
      </c>
      <c r="N107" s="78" t="e">
        <f ca="1">'bg (2)'!N107*'bg (2)'!C7/'bg (2)'!N7</f>
        <v>#VALUE!</v>
      </c>
    </row>
    <row r="108" spans="1:14" ht="14.1" customHeight="1" x14ac:dyDescent="0.2">
      <c r="A108" s="77">
        <v>102</v>
      </c>
      <c r="B108" s="75" t="str">
        <f>'bg (2)'!B108</f>
        <v>ITPR2</v>
      </c>
      <c r="C108" s="78" t="e">
        <f ca="1">'bg (2)'!C108*'bg (2)'!C7/'bg (2)'!C7</f>
        <v>#VALUE!</v>
      </c>
      <c r="D108" s="78" t="e">
        <f ca="1">'bg (2)'!D108*'bg (2)'!C7/'bg (2)'!D7</f>
        <v>#VALUE!</v>
      </c>
      <c r="E108" s="78" t="e">
        <f ca="1">'bg (2)'!E108*'bg (2)'!C7/'bg (2)'!E7</f>
        <v>#VALUE!</v>
      </c>
      <c r="F108" s="78" t="e">
        <f ca="1">'bg (2)'!F108*'bg (2)'!C7/'bg (2)'!F7</f>
        <v>#VALUE!</v>
      </c>
      <c r="G108" s="78" t="e">
        <f ca="1">'bg (2)'!G108*'bg (2)'!C7/'bg (2)'!G7</f>
        <v>#VALUE!</v>
      </c>
      <c r="H108" s="78" t="e">
        <f ca="1">'bg (2)'!H108*'bg (2)'!C7/'bg (2)'!H7</f>
        <v>#VALUE!</v>
      </c>
      <c r="I108" s="78" t="e">
        <f ca="1">'bg (2)'!I108*'bg (2)'!C7/'bg (2)'!I7</f>
        <v>#VALUE!</v>
      </c>
      <c r="J108" s="78" t="e">
        <f ca="1">'bg (2)'!J108*'bg (2)'!C7/'bg (2)'!J7</f>
        <v>#VALUE!</v>
      </c>
      <c r="K108" s="78" t="e">
        <f ca="1">'bg (2)'!K108*'bg (2)'!C7/'bg (2)'!K7</f>
        <v>#VALUE!</v>
      </c>
      <c r="L108" s="78" t="e">
        <f ca="1">'bg (2)'!L108*'bg (2)'!C7/'bg (2)'!L7</f>
        <v>#VALUE!</v>
      </c>
      <c r="M108" s="78" t="e">
        <f ca="1">'bg (2)'!M108*'bg (2)'!C7/'bg (2)'!M7</f>
        <v>#VALUE!</v>
      </c>
      <c r="N108" s="78" t="e">
        <f ca="1">'bg (2)'!N108*'bg (2)'!C7/'bg (2)'!N7</f>
        <v>#VALUE!</v>
      </c>
    </row>
    <row r="109" spans="1:14" ht="14.1" customHeight="1" x14ac:dyDescent="0.2">
      <c r="A109" s="77">
        <v>103</v>
      </c>
      <c r="B109" s="75" t="str">
        <f>'bg (2)'!B109</f>
        <v>ITPR3</v>
      </c>
      <c r="C109" s="78" t="e">
        <f ca="1">'bg (2)'!C109*'bg (2)'!C7/'bg (2)'!C7</f>
        <v>#VALUE!</v>
      </c>
      <c r="D109" s="78" t="e">
        <f ca="1">'bg (2)'!D109*'bg (2)'!C7/'bg (2)'!D7</f>
        <v>#VALUE!</v>
      </c>
      <c r="E109" s="78" t="e">
        <f ca="1">'bg (2)'!E109*'bg (2)'!C7/'bg (2)'!E7</f>
        <v>#VALUE!</v>
      </c>
      <c r="F109" s="78" t="e">
        <f ca="1">'bg (2)'!F109*'bg (2)'!C7/'bg (2)'!F7</f>
        <v>#VALUE!</v>
      </c>
      <c r="G109" s="78" t="e">
        <f ca="1">'bg (2)'!G109*'bg (2)'!C7/'bg (2)'!G7</f>
        <v>#VALUE!</v>
      </c>
      <c r="H109" s="78" t="e">
        <f ca="1">'bg (2)'!H109*'bg (2)'!C7/'bg (2)'!H7</f>
        <v>#VALUE!</v>
      </c>
      <c r="I109" s="78" t="e">
        <f ca="1">'bg (2)'!I109*'bg (2)'!C7/'bg (2)'!I7</f>
        <v>#VALUE!</v>
      </c>
      <c r="J109" s="78" t="e">
        <f ca="1">'bg (2)'!J109*'bg (2)'!C7/'bg (2)'!J7</f>
        <v>#VALUE!</v>
      </c>
      <c r="K109" s="78" t="e">
        <f ca="1">'bg (2)'!K109*'bg (2)'!C7/'bg (2)'!K7</f>
        <v>#VALUE!</v>
      </c>
      <c r="L109" s="78" t="e">
        <f ca="1">'bg (2)'!L109*'bg (2)'!C7/'bg (2)'!L7</f>
        <v>#VALUE!</v>
      </c>
      <c r="M109" s="78" t="e">
        <f ca="1">'bg (2)'!M109*'bg (2)'!C7/'bg (2)'!M7</f>
        <v>#VALUE!</v>
      </c>
      <c r="N109" s="78" t="e">
        <f ca="1">'bg (2)'!N109*'bg (2)'!C7/'bg (2)'!N7</f>
        <v>#VALUE!</v>
      </c>
    </row>
    <row r="110" spans="1:14" ht="14.1" customHeight="1" x14ac:dyDescent="0.2">
      <c r="A110" s="77">
        <v>104</v>
      </c>
      <c r="B110" s="75" t="str">
        <f>'bg (2)'!B110</f>
        <v>KCNAB3</v>
      </c>
      <c r="C110" s="78" t="e">
        <f ca="1">'bg (2)'!C110*'bg (2)'!C7/'bg (2)'!C7</f>
        <v>#VALUE!</v>
      </c>
      <c r="D110" s="78" t="e">
        <f ca="1">'bg (2)'!D110*'bg (2)'!C7/'bg (2)'!D7</f>
        <v>#VALUE!</v>
      </c>
      <c r="E110" s="78" t="e">
        <f ca="1">'bg (2)'!E110*'bg (2)'!C7/'bg (2)'!E7</f>
        <v>#VALUE!</v>
      </c>
      <c r="F110" s="78" t="e">
        <f ca="1">'bg (2)'!F110*'bg (2)'!C7/'bg (2)'!F7</f>
        <v>#VALUE!</v>
      </c>
      <c r="G110" s="78" t="e">
        <f ca="1">'bg (2)'!G110*'bg (2)'!C7/'bg (2)'!G7</f>
        <v>#VALUE!</v>
      </c>
      <c r="H110" s="78" t="e">
        <f ca="1">'bg (2)'!H110*'bg (2)'!C7/'bg (2)'!H7</f>
        <v>#VALUE!</v>
      </c>
      <c r="I110" s="78" t="e">
        <f ca="1">'bg (2)'!I110*'bg (2)'!C7/'bg (2)'!I7</f>
        <v>#VALUE!</v>
      </c>
      <c r="J110" s="78" t="e">
        <f ca="1">'bg (2)'!J110*'bg (2)'!C7/'bg (2)'!J7</f>
        <v>#VALUE!</v>
      </c>
      <c r="K110" s="78" t="e">
        <f ca="1">'bg (2)'!K110*'bg (2)'!C7/'bg (2)'!K7</f>
        <v>#VALUE!</v>
      </c>
      <c r="L110" s="78" t="e">
        <f ca="1">'bg (2)'!L110*'bg (2)'!C7/'bg (2)'!L7</f>
        <v>#VALUE!</v>
      </c>
      <c r="M110" s="78" t="e">
        <f ca="1">'bg (2)'!M110*'bg (2)'!C7/'bg (2)'!M7</f>
        <v>#VALUE!</v>
      </c>
      <c r="N110" s="78" t="e">
        <f ca="1">'bg (2)'!N110*'bg (2)'!C7/'bg (2)'!N7</f>
        <v>#VALUE!</v>
      </c>
    </row>
    <row r="111" spans="1:14" ht="14.1" customHeight="1" x14ac:dyDescent="0.2">
      <c r="A111" s="77">
        <v>105</v>
      </c>
      <c r="B111" s="75" t="str">
        <f>'bg (2)'!B111</f>
        <v>LAMA5</v>
      </c>
      <c r="C111" s="78" t="e">
        <f ca="1">'bg (2)'!C111*'bg (2)'!C7/'bg (2)'!C7</f>
        <v>#VALUE!</v>
      </c>
      <c r="D111" s="78" t="e">
        <f ca="1">'bg (2)'!D111*'bg (2)'!C7/'bg (2)'!D7</f>
        <v>#VALUE!</v>
      </c>
      <c r="E111" s="78" t="e">
        <f ca="1">'bg (2)'!E111*'bg (2)'!C7/'bg (2)'!E7</f>
        <v>#VALUE!</v>
      </c>
      <c r="F111" s="78" t="e">
        <f ca="1">'bg (2)'!F111*'bg (2)'!C7/'bg (2)'!F7</f>
        <v>#VALUE!</v>
      </c>
      <c r="G111" s="78" t="e">
        <f ca="1">'bg (2)'!G111*'bg (2)'!C7/'bg (2)'!G7</f>
        <v>#VALUE!</v>
      </c>
      <c r="H111" s="78" t="e">
        <f ca="1">'bg (2)'!H111*'bg (2)'!C7/'bg (2)'!H7</f>
        <v>#VALUE!</v>
      </c>
      <c r="I111" s="78" t="e">
        <f ca="1">'bg (2)'!I111*'bg (2)'!C7/'bg (2)'!I7</f>
        <v>#VALUE!</v>
      </c>
      <c r="J111" s="78" t="e">
        <f ca="1">'bg (2)'!J111*'bg (2)'!C7/'bg (2)'!J7</f>
        <v>#VALUE!</v>
      </c>
      <c r="K111" s="78" t="e">
        <f ca="1">'bg (2)'!K111*'bg (2)'!C7/'bg (2)'!K7</f>
        <v>#VALUE!</v>
      </c>
      <c r="L111" s="78" t="e">
        <f ca="1">'bg (2)'!L111*'bg (2)'!C7/'bg (2)'!L7</f>
        <v>#VALUE!</v>
      </c>
      <c r="M111" s="78" t="e">
        <f ca="1">'bg (2)'!M111*'bg (2)'!C7/'bg (2)'!M7</f>
        <v>#VALUE!</v>
      </c>
      <c r="N111" s="78" t="e">
        <f ca="1">'bg (2)'!N111*'bg (2)'!C7/'bg (2)'!N7</f>
        <v>#VALUE!</v>
      </c>
    </row>
    <row r="112" spans="1:14" ht="14.1" customHeight="1" x14ac:dyDescent="0.2">
      <c r="A112" s="77">
        <v>106</v>
      </c>
      <c r="B112" s="75" t="str">
        <f>'bg (2)'!B112</f>
        <v>LDB3</v>
      </c>
      <c r="C112" s="78" t="e">
        <f ca="1">'bg (2)'!C112*'bg (2)'!C7/'bg (2)'!C7</f>
        <v>#VALUE!</v>
      </c>
      <c r="D112" s="78" t="e">
        <f ca="1">'bg (2)'!D112*'bg (2)'!C7/'bg (2)'!D7</f>
        <v>#VALUE!</v>
      </c>
      <c r="E112" s="78" t="e">
        <f ca="1">'bg (2)'!E112*'bg (2)'!C7/'bg (2)'!E7</f>
        <v>#VALUE!</v>
      </c>
      <c r="F112" s="78" t="e">
        <f ca="1">'bg (2)'!F112*'bg (2)'!C7/'bg (2)'!F7</f>
        <v>#VALUE!</v>
      </c>
      <c r="G112" s="78" t="e">
        <f ca="1">'bg (2)'!G112*'bg (2)'!C7/'bg (2)'!G7</f>
        <v>#VALUE!</v>
      </c>
      <c r="H112" s="78" t="e">
        <f ca="1">'bg (2)'!H112*'bg (2)'!C7/'bg (2)'!H7</f>
        <v>#VALUE!</v>
      </c>
      <c r="I112" s="78" t="e">
        <f ca="1">'bg (2)'!I112*'bg (2)'!C7/'bg (2)'!I7</f>
        <v>#VALUE!</v>
      </c>
      <c r="J112" s="78" t="e">
        <f ca="1">'bg (2)'!J112*'bg (2)'!C7/'bg (2)'!J7</f>
        <v>#VALUE!</v>
      </c>
      <c r="K112" s="78" t="e">
        <f ca="1">'bg (2)'!K112*'bg (2)'!C7/'bg (2)'!K7</f>
        <v>#VALUE!</v>
      </c>
      <c r="L112" s="78" t="e">
        <f ca="1">'bg (2)'!L112*'bg (2)'!C7/'bg (2)'!L7</f>
        <v>#VALUE!</v>
      </c>
      <c r="M112" s="78" t="e">
        <f ca="1">'bg (2)'!M112*'bg (2)'!C7/'bg (2)'!M7</f>
        <v>#VALUE!</v>
      </c>
      <c r="N112" s="78" t="e">
        <f ca="1">'bg (2)'!N112*'bg (2)'!C7/'bg (2)'!N7</f>
        <v>#VALUE!</v>
      </c>
    </row>
    <row r="113" spans="1:14" ht="14.1" customHeight="1" x14ac:dyDescent="0.2">
      <c r="A113" s="77">
        <v>107</v>
      </c>
      <c r="B113" s="75" t="str">
        <f>'bg (2)'!B113</f>
        <v xml:space="preserve">LHPP </v>
      </c>
      <c r="C113" s="78" t="e">
        <f ca="1">'bg (2)'!C113*'bg (2)'!C7/'bg (2)'!C7</f>
        <v>#VALUE!</v>
      </c>
      <c r="D113" s="78" t="e">
        <f ca="1">'bg (2)'!D113*'bg (2)'!C7/'bg (2)'!D7</f>
        <v>#VALUE!</v>
      </c>
      <c r="E113" s="78" t="e">
        <f ca="1">'bg (2)'!E113*'bg (2)'!C7/'bg (2)'!E7</f>
        <v>#VALUE!</v>
      </c>
      <c r="F113" s="78" t="e">
        <f ca="1">'bg (2)'!F113*'bg (2)'!C7/'bg (2)'!F7</f>
        <v>#VALUE!</v>
      </c>
      <c r="G113" s="78" t="e">
        <f ca="1">'bg (2)'!G113*'bg (2)'!C7/'bg (2)'!G7</f>
        <v>#VALUE!</v>
      </c>
      <c r="H113" s="78" t="e">
        <f ca="1">'bg (2)'!H113*'bg (2)'!C7/'bg (2)'!H7</f>
        <v>#VALUE!</v>
      </c>
      <c r="I113" s="78" t="e">
        <f ca="1">'bg (2)'!I113*'bg (2)'!C7/'bg (2)'!I7</f>
        <v>#VALUE!</v>
      </c>
      <c r="J113" s="78" t="e">
        <f ca="1">'bg (2)'!J113*'bg (2)'!C7/'bg (2)'!J7</f>
        <v>#VALUE!</v>
      </c>
      <c r="K113" s="78" t="e">
        <f ca="1">'bg (2)'!K113*'bg (2)'!C7/'bg (2)'!K7</f>
        <v>#VALUE!</v>
      </c>
      <c r="L113" s="78" t="e">
        <f ca="1">'bg (2)'!L113*'bg (2)'!C7/'bg (2)'!L7</f>
        <v>#VALUE!</v>
      </c>
      <c r="M113" s="78" t="e">
        <f ca="1">'bg (2)'!M113*'bg (2)'!C7/'bg (2)'!M7</f>
        <v>#VALUE!</v>
      </c>
      <c r="N113" s="78" t="e">
        <f ca="1">'bg (2)'!N113*'bg (2)'!C7/'bg (2)'!N7</f>
        <v>#VALUE!</v>
      </c>
    </row>
    <row r="114" spans="1:14" ht="14.1" customHeight="1" x14ac:dyDescent="0.2">
      <c r="A114" s="77">
        <v>108</v>
      </c>
      <c r="B114" s="75" t="str">
        <f>'bg (2)'!B114</f>
        <v>LIPG</v>
      </c>
      <c r="C114" s="78" t="e">
        <f ca="1">'bg (2)'!C114*'bg (2)'!C7/'bg (2)'!C7</f>
        <v>#VALUE!</v>
      </c>
      <c r="D114" s="78" t="e">
        <f ca="1">'bg (2)'!D114*'bg (2)'!C7/'bg (2)'!D7</f>
        <v>#VALUE!</v>
      </c>
      <c r="E114" s="78" t="e">
        <f ca="1">'bg (2)'!E114*'bg (2)'!C7/'bg (2)'!E7</f>
        <v>#VALUE!</v>
      </c>
      <c r="F114" s="78" t="e">
        <f ca="1">'bg (2)'!F114*'bg (2)'!C7/'bg (2)'!F7</f>
        <v>#VALUE!</v>
      </c>
      <c r="G114" s="78" t="e">
        <f ca="1">'bg (2)'!G114*'bg (2)'!C7/'bg (2)'!G7</f>
        <v>#VALUE!</v>
      </c>
      <c r="H114" s="78" t="e">
        <f ca="1">'bg (2)'!H114*'bg (2)'!C7/'bg (2)'!H7</f>
        <v>#VALUE!</v>
      </c>
      <c r="I114" s="78" t="e">
        <f ca="1">'bg (2)'!I114*'bg (2)'!C7/'bg (2)'!I7</f>
        <v>#VALUE!</v>
      </c>
      <c r="J114" s="78" t="e">
        <f ca="1">'bg (2)'!J114*'bg (2)'!C7/'bg (2)'!J7</f>
        <v>#VALUE!</v>
      </c>
      <c r="K114" s="78" t="e">
        <f ca="1">'bg (2)'!K114*'bg (2)'!C7/'bg (2)'!K7</f>
        <v>#VALUE!</v>
      </c>
      <c r="L114" s="78" t="e">
        <f ca="1">'bg (2)'!L114*'bg (2)'!C7/'bg (2)'!L7</f>
        <v>#VALUE!</v>
      </c>
      <c r="M114" s="78" t="e">
        <f ca="1">'bg (2)'!M114*'bg (2)'!C7/'bg (2)'!M7</f>
        <v>#VALUE!</v>
      </c>
      <c r="N114" s="78" t="e">
        <f ca="1">'bg (2)'!N114*'bg (2)'!C7/'bg (2)'!N7</f>
        <v>#VALUE!</v>
      </c>
    </row>
    <row r="115" spans="1:14" ht="14.1" customHeight="1" x14ac:dyDescent="0.2">
      <c r="A115" s="77">
        <v>109</v>
      </c>
      <c r="B115" s="75" t="str">
        <f>'bg (2)'!B115</f>
        <v>MAP4K4</v>
      </c>
      <c r="C115" s="78" t="e">
        <f ca="1">'bg (2)'!C115*'bg (2)'!C7/'bg (2)'!C7</f>
        <v>#VALUE!</v>
      </c>
      <c r="D115" s="78" t="e">
        <f ca="1">'bg (2)'!D115*'bg (2)'!C7/'bg (2)'!D7</f>
        <v>#VALUE!</v>
      </c>
      <c r="E115" s="78" t="e">
        <f ca="1">'bg (2)'!E115*'bg (2)'!C7/'bg (2)'!E7</f>
        <v>#VALUE!</v>
      </c>
      <c r="F115" s="78" t="e">
        <f ca="1">'bg (2)'!F115*'bg (2)'!C7/'bg (2)'!F7</f>
        <v>#VALUE!</v>
      </c>
      <c r="G115" s="78" t="e">
        <f ca="1">'bg (2)'!G115*'bg (2)'!C7/'bg (2)'!G7</f>
        <v>#VALUE!</v>
      </c>
      <c r="H115" s="78" t="e">
        <f ca="1">'bg (2)'!H115*'bg (2)'!C7/'bg (2)'!H7</f>
        <v>#VALUE!</v>
      </c>
      <c r="I115" s="78" t="e">
        <f ca="1">'bg (2)'!I115*'bg (2)'!C7/'bg (2)'!I7</f>
        <v>#VALUE!</v>
      </c>
      <c r="J115" s="78" t="e">
        <f ca="1">'bg (2)'!J115*'bg (2)'!C7/'bg (2)'!J7</f>
        <v>#VALUE!</v>
      </c>
      <c r="K115" s="78" t="e">
        <f ca="1">'bg (2)'!K115*'bg (2)'!C7/'bg (2)'!K7</f>
        <v>#VALUE!</v>
      </c>
      <c r="L115" s="78" t="e">
        <f ca="1">'bg (2)'!L115*'bg (2)'!C7/'bg (2)'!L7</f>
        <v>#VALUE!</v>
      </c>
      <c r="M115" s="78" t="e">
        <f ca="1">'bg (2)'!M115*'bg (2)'!C7/'bg (2)'!M7</f>
        <v>#VALUE!</v>
      </c>
      <c r="N115" s="78" t="e">
        <f ca="1">'bg (2)'!N115*'bg (2)'!C7/'bg (2)'!N7</f>
        <v>#VALUE!</v>
      </c>
    </row>
    <row r="116" spans="1:14" ht="14.1" customHeight="1" x14ac:dyDescent="0.2">
      <c r="A116" s="77">
        <v>110</v>
      </c>
      <c r="B116" s="75" t="str">
        <f>'bg (2)'!B116</f>
        <v xml:space="preserve">MICALL2 </v>
      </c>
      <c r="C116" s="78" t="e">
        <f ca="1">'bg (2)'!C116*'bg (2)'!C7/'bg (2)'!C7</f>
        <v>#VALUE!</v>
      </c>
      <c r="D116" s="78" t="e">
        <f ca="1">'bg (2)'!D116*'bg (2)'!C7/'bg (2)'!D7</f>
        <v>#VALUE!</v>
      </c>
      <c r="E116" s="78" t="e">
        <f ca="1">'bg (2)'!E116*'bg (2)'!C7/'bg (2)'!E7</f>
        <v>#VALUE!</v>
      </c>
      <c r="F116" s="78" t="e">
        <f ca="1">'bg (2)'!F116*'bg (2)'!C7/'bg (2)'!F7</f>
        <v>#VALUE!</v>
      </c>
      <c r="G116" s="78" t="e">
        <f ca="1">'bg (2)'!G116*'bg (2)'!C7/'bg (2)'!G7</f>
        <v>#VALUE!</v>
      </c>
      <c r="H116" s="78" t="e">
        <f ca="1">'bg (2)'!H116*'bg (2)'!C7/'bg (2)'!H7</f>
        <v>#VALUE!</v>
      </c>
      <c r="I116" s="78" t="e">
        <f ca="1">'bg (2)'!I116*'bg (2)'!C7/'bg (2)'!I7</f>
        <v>#VALUE!</v>
      </c>
      <c r="J116" s="78" t="e">
        <f ca="1">'bg (2)'!J116*'bg (2)'!C7/'bg (2)'!J7</f>
        <v>#VALUE!</v>
      </c>
      <c r="K116" s="78" t="e">
        <f ca="1">'bg (2)'!K116*'bg (2)'!C7/'bg (2)'!K7</f>
        <v>#VALUE!</v>
      </c>
      <c r="L116" s="78" t="e">
        <f ca="1">'bg (2)'!L116*'bg (2)'!C7/'bg (2)'!L7</f>
        <v>#VALUE!</v>
      </c>
      <c r="M116" s="78" t="e">
        <f ca="1">'bg (2)'!M116*'bg (2)'!C7/'bg (2)'!M7</f>
        <v>#VALUE!</v>
      </c>
      <c r="N116" s="78" t="e">
        <f ca="1">'bg (2)'!N116*'bg (2)'!C7/'bg (2)'!N7</f>
        <v>#VALUE!</v>
      </c>
    </row>
    <row r="117" spans="1:14" ht="14.1" customHeight="1" x14ac:dyDescent="0.2">
      <c r="A117" s="77">
        <v>111</v>
      </c>
      <c r="B117" s="75" t="str">
        <f>'bg (2)'!B117</f>
        <v>MON2</v>
      </c>
      <c r="C117" s="78" t="e">
        <f ca="1">'bg (2)'!C117*'bg (2)'!C7/'bg (2)'!C7</f>
        <v>#VALUE!</v>
      </c>
      <c r="D117" s="78" t="e">
        <f ca="1">'bg (2)'!D117*'bg (2)'!C7/'bg (2)'!D7</f>
        <v>#VALUE!</v>
      </c>
      <c r="E117" s="78" t="e">
        <f ca="1">'bg (2)'!E117*'bg (2)'!C7/'bg (2)'!E7</f>
        <v>#VALUE!</v>
      </c>
      <c r="F117" s="78" t="e">
        <f ca="1">'bg (2)'!F117*'bg (2)'!C7/'bg (2)'!F7</f>
        <v>#VALUE!</v>
      </c>
      <c r="G117" s="78" t="e">
        <f ca="1">'bg (2)'!G117*'bg (2)'!C7/'bg (2)'!G7</f>
        <v>#VALUE!</v>
      </c>
      <c r="H117" s="78" t="e">
        <f ca="1">'bg (2)'!H117*'bg (2)'!C7/'bg (2)'!H7</f>
        <v>#VALUE!</v>
      </c>
      <c r="I117" s="78" t="e">
        <f ca="1">'bg (2)'!I117*'bg (2)'!C7/'bg (2)'!I7</f>
        <v>#VALUE!</v>
      </c>
      <c r="J117" s="78" t="e">
        <f ca="1">'bg (2)'!J117*'bg (2)'!C7/'bg (2)'!J7</f>
        <v>#VALUE!</v>
      </c>
      <c r="K117" s="78" t="e">
        <f ca="1">'bg (2)'!K117*'bg (2)'!C7/'bg (2)'!K7</f>
        <v>#VALUE!</v>
      </c>
      <c r="L117" s="78" t="e">
        <f ca="1">'bg (2)'!L117*'bg (2)'!C7/'bg (2)'!L7</f>
        <v>#VALUE!</v>
      </c>
      <c r="M117" s="78" t="e">
        <f ca="1">'bg (2)'!M117*'bg (2)'!C7/'bg (2)'!M7</f>
        <v>#VALUE!</v>
      </c>
      <c r="N117" s="78" t="e">
        <f ca="1">'bg (2)'!N117*'bg (2)'!C7/'bg (2)'!N7</f>
        <v>#VALUE!</v>
      </c>
    </row>
    <row r="118" spans="1:14" ht="14.1" customHeight="1" x14ac:dyDescent="0.2">
      <c r="A118" s="77">
        <v>112</v>
      </c>
      <c r="B118" s="75" t="str">
        <f>'bg (2)'!B118</f>
        <v>MPST</v>
      </c>
      <c r="C118" s="78" t="e">
        <f ca="1">'bg (2)'!C118*'bg (2)'!C7/'bg (2)'!C7</f>
        <v>#VALUE!</v>
      </c>
      <c r="D118" s="78" t="e">
        <f ca="1">'bg (2)'!D118*'bg (2)'!C7/'bg (2)'!D7</f>
        <v>#VALUE!</v>
      </c>
      <c r="E118" s="78" t="e">
        <f ca="1">'bg (2)'!E118*'bg (2)'!C7/'bg (2)'!E7</f>
        <v>#VALUE!</v>
      </c>
      <c r="F118" s="78" t="e">
        <f ca="1">'bg (2)'!F118*'bg (2)'!C7/'bg (2)'!F7</f>
        <v>#VALUE!</v>
      </c>
      <c r="G118" s="78" t="e">
        <f ca="1">'bg (2)'!G118*'bg (2)'!C7/'bg (2)'!G7</f>
        <v>#VALUE!</v>
      </c>
      <c r="H118" s="78" t="e">
        <f ca="1">'bg (2)'!H118*'bg (2)'!C7/'bg (2)'!H7</f>
        <v>#VALUE!</v>
      </c>
      <c r="I118" s="78" t="e">
        <f ca="1">'bg (2)'!I118*'bg (2)'!C7/'bg (2)'!I7</f>
        <v>#VALUE!</v>
      </c>
      <c r="J118" s="78" t="e">
        <f ca="1">'bg (2)'!J118*'bg (2)'!C7/'bg (2)'!J7</f>
        <v>#VALUE!</v>
      </c>
      <c r="K118" s="78" t="e">
        <f ca="1">'bg (2)'!K118*'bg (2)'!C7/'bg (2)'!K7</f>
        <v>#VALUE!</v>
      </c>
      <c r="L118" s="78" t="e">
        <f ca="1">'bg (2)'!L118*'bg (2)'!C7/'bg (2)'!L7</f>
        <v>#VALUE!</v>
      </c>
      <c r="M118" s="78" t="e">
        <f ca="1">'bg (2)'!M118*'bg (2)'!C7/'bg (2)'!M7</f>
        <v>#VALUE!</v>
      </c>
      <c r="N118" s="78" t="e">
        <f ca="1">'bg (2)'!N118*'bg (2)'!C7/'bg (2)'!N7</f>
        <v>#VALUE!</v>
      </c>
    </row>
    <row r="119" spans="1:14" ht="14.1" customHeight="1" x14ac:dyDescent="0.2">
      <c r="A119" s="77">
        <v>113</v>
      </c>
      <c r="B119" s="75" t="str">
        <f>'bg (2)'!B119</f>
        <v>MRC2</v>
      </c>
      <c r="C119" s="78" t="e">
        <f ca="1">'bg (2)'!C119*'bg (2)'!C7/'bg (2)'!C7</f>
        <v>#VALUE!</v>
      </c>
      <c r="D119" s="78" t="e">
        <f ca="1">'bg (2)'!D119*'bg (2)'!C7/'bg (2)'!D7</f>
        <v>#VALUE!</v>
      </c>
      <c r="E119" s="78" t="e">
        <f ca="1">'bg (2)'!E119*'bg (2)'!C7/'bg (2)'!E7</f>
        <v>#VALUE!</v>
      </c>
      <c r="F119" s="78" t="e">
        <f ca="1">'bg (2)'!F119*'bg (2)'!C7/'bg (2)'!F7</f>
        <v>#VALUE!</v>
      </c>
      <c r="G119" s="78" t="e">
        <f ca="1">'bg (2)'!G119*'bg (2)'!C7/'bg (2)'!G7</f>
        <v>#VALUE!</v>
      </c>
      <c r="H119" s="78" t="e">
        <f ca="1">'bg (2)'!H119*'bg (2)'!C7/'bg (2)'!H7</f>
        <v>#VALUE!</v>
      </c>
      <c r="I119" s="78" t="e">
        <f ca="1">'bg (2)'!I119*'bg (2)'!C7/'bg (2)'!I7</f>
        <v>#VALUE!</v>
      </c>
      <c r="J119" s="78" t="e">
        <f ca="1">'bg (2)'!J119*'bg (2)'!C7/'bg (2)'!J7</f>
        <v>#VALUE!</v>
      </c>
      <c r="K119" s="78" t="e">
        <f ca="1">'bg (2)'!K119*'bg (2)'!C7/'bg (2)'!K7</f>
        <v>#VALUE!</v>
      </c>
      <c r="L119" s="78" t="e">
        <f ca="1">'bg (2)'!L119*'bg (2)'!C7/'bg (2)'!L7</f>
        <v>#VALUE!</v>
      </c>
      <c r="M119" s="78" t="e">
        <f ca="1">'bg (2)'!M119*'bg (2)'!C7/'bg (2)'!M7</f>
        <v>#VALUE!</v>
      </c>
      <c r="N119" s="78" t="e">
        <f ca="1">'bg (2)'!N119*'bg (2)'!C7/'bg (2)'!N7</f>
        <v>#VALUE!</v>
      </c>
    </row>
    <row r="120" spans="1:14" ht="14.1" customHeight="1" x14ac:dyDescent="0.2">
      <c r="A120" s="77">
        <v>114</v>
      </c>
      <c r="B120" s="75" t="str">
        <f>'bg (2)'!B120</f>
        <v xml:space="preserve">MSH3 </v>
      </c>
      <c r="C120" s="78" t="e">
        <f ca="1">'bg (2)'!C120*'bg (2)'!C7/'bg (2)'!C7</f>
        <v>#VALUE!</v>
      </c>
      <c r="D120" s="78" t="e">
        <f ca="1">'bg (2)'!D120*'bg (2)'!C7/'bg (2)'!D7</f>
        <v>#VALUE!</v>
      </c>
      <c r="E120" s="78" t="e">
        <f ca="1">'bg (2)'!E120*'bg (2)'!C7/'bg (2)'!E7</f>
        <v>#VALUE!</v>
      </c>
      <c r="F120" s="78" t="e">
        <f ca="1">'bg (2)'!F120*'bg (2)'!C7/'bg (2)'!F7</f>
        <v>#VALUE!</v>
      </c>
      <c r="G120" s="78" t="e">
        <f ca="1">'bg (2)'!G120*'bg (2)'!C7/'bg (2)'!G7</f>
        <v>#VALUE!</v>
      </c>
      <c r="H120" s="78" t="e">
        <f ca="1">'bg (2)'!H120*'bg (2)'!C7/'bg (2)'!H7</f>
        <v>#VALUE!</v>
      </c>
      <c r="I120" s="78" t="e">
        <f ca="1">'bg (2)'!I120*'bg (2)'!C7/'bg (2)'!I7</f>
        <v>#VALUE!</v>
      </c>
      <c r="J120" s="78" t="e">
        <f ca="1">'bg (2)'!J120*'bg (2)'!C7/'bg (2)'!J7</f>
        <v>#VALUE!</v>
      </c>
      <c r="K120" s="78" t="e">
        <f ca="1">'bg (2)'!K120*'bg (2)'!C7/'bg (2)'!K7</f>
        <v>#VALUE!</v>
      </c>
      <c r="L120" s="78" t="e">
        <f ca="1">'bg (2)'!L120*'bg (2)'!C7/'bg (2)'!L7</f>
        <v>#VALUE!</v>
      </c>
      <c r="M120" s="78" t="e">
        <f ca="1">'bg (2)'!M120*'bg (2)'!C7/'bg (2)'!M7</f>
        <v>#VALUE!</v>
      </c>
      <c r="N120" s="78" t="e">
        <f ca="1">'bg (2)'!N120*'bg (2)'!C7/'bg (2)'!N7</f>
        <v>#VALUE!</v>
      </c>
    </row>
    <row r="121" spans="1:14" ht="14.1" customHeight="1" x14ac:dyDescent="0.2">
      <c r="A121" s="77">
        <v>115</v>
      </c>
      <c r="B121" s="75" t="str">
        <f>'bg (2)'!B121</f>
        <v>MTA2</v>
      </c>
      <c r="C121" s="78" t="e">
        <f ca="1">'bg (2)'!C121*'bg (2)'!C7/'bg (2)'!C7</f>
        <v>#VALUE!</v>
      </c>
      <c r="D121" s="78" t="e">
        <f ca="1">'bg (2)'!D121*'bg (2)'!C7/'bg (2)'!D7</f>
        <v>#VALUE!</v>
      </c>
      <c r="E121" s="78" t="e">
        <f ca="1">'bg (2)'!E121*'bg (2)'!C7/'bg (2)'!E7</f>
        <v>#VALUE!</v>
      </c>
      <c r="F121" s="78" t="e">
        <f ca="1">'bg (2)'!F121*'bg (2)'!C7/'bg (2)'!F7</f>
        <v>#VALUE!</v>
      </c>
      <c r="G121" s="78" t="e">
        <f ca="1">'bg (2)'!G121*'bg (2)'!C7/'bg (2)'!G7</f>
        <v>#VALUE!</v>
      </c>
      <c r="H121" s="78" t="e">
        <f ca="1">'bg (2)'!H121*'bg (2)'!C7/'bg (2)'!H7</f>
        <v>#VALUE!</v>
      </c>
      <c r="I121" s="78" t="e">
        <f ca="1">'bg (2)'!I121*'bg (2)'!C7/'bg (2)'!I7</f>
        <v>#VALUE!</v>
      </c>
      <c r="J121" s="78" t="e">
        <f ca="1">'bg (2)'!J121*'bg (2)'!C7/'bg (2)'!J7</f>
        <v>#VALUE!</v>
      </c>
      <c r="K121" s="78" t="e">
        <f ca="1">'bg (2)'!K121*'bg (2)'!C7/'bg (2)'!K7</f>
        <v>#VALUE!</v>
      </c>
      <c r="L121" s="78" t="e">
        <f ca="1">'bg (2)'!L121*'bg (2)'!C7/'bg (2)'!L7</f>
        <v>#VALUE!</v>
      </c>
      <c r="M121" s="78" t="e">
        <f ca="1">'bg (2)'!M121*'bg (2)'!C7/'bg (2)'!M7</f>
        <v>#VALUE!</v>
      </c>
      <c r="N121" s="78" t="e">
        <f ca="1">'bg (2)'!N121*'bg (2)'!C7/'bg (2)'!N7</f>
        <v>#VALUE!</v>
      </c>
    </row>
    <row r="122" spans="1:14" ht="14.1" customHeight="1" x14ac:dyDescent="0.2">
      <c r="A122" s="77">
        <v>116</v>
      </c>
      <c r="B122" s="75" t="str">
        <f>'bg (2)'!B122</f>
        <v>MTHFD1</v>
      </c>
      <c r="C122" s="78" t="e">
        <f ca="1">'bg (2)'!C122*'bg (2)'!C7/'bg (2)'!C7</f>
        <v>#VALUE!</v>
      </c>
      <c r="D122" s="78" t="e">
        <f ca="1">'bg (2)'!D122*'bg (2)'!C7/'bg (2)'!D7</f>
        <v>#VALUE!</v>
      </c>
      <c r="E122" s="78" t="e">
        <f ca="1">'bg (2)'!E122*'bg (2)'!C7/'bg (2)'!E7</f>
        <v>#VALUE!</v>
      </c>
      <c r="F122" s="78" t="e">
        <f ca="1">'bg (2)'!F122*'bg (2)'!C7/'bg (2)'!F7</f>
        <v>#VALUE!</v>
      </c>
      <c r="G122" s="78" t="e">
        <f ca="1">'bg (2)'!G122*'bg (2)'!C7/'bg (2)'!G7</f>
        <v>#VALUE!</v>
      </c>
      <c r="H122" s="78" t="e">
        <f ca="1">'bg (2)'!H122*'bg (2)'!C7/'bg (2)'!H7</f>
        <v>#VALUE!</v>
      </c>
      <c r="I122" s="78" t="e">
        <f ca="1">'bg (2)'!I122*'bg (2)'!C7/'bg (2)'!I7</f>
        <v>#VALUE!</v>
      </c>
      <c r="J122" s="78" t="e">
        <f ca="1">'bg (2)'!J122*'bg (2)'!C7/'bg (2)'!J7</f>
        <v>#VALUE!</v>
      </c>
      <c r="K122" s="78" t="e">
        <f ca="1">'bg (2)'!K122*'bg (2)'!C7/'bg (2)'!K7</f>
        <v>#VALUE!</v>
      </c>
      <c r="L122" s="78" t="e">
        <f ca="1">'bg (2)'!L122*'bg (2)'!C7/'bg (2)'!L7</f>
        <v>#VALUE!</v>
      </c>
      <c r="M122" s="78" t="e">
        <f ca="1">'bg (2)'!M122*'bg (2)'!C7/'bg (2)'!M7</f>
        <v>#VALUE!</v>
      </c>
      <c r="N122" s="78" t="e">
        <f ca="1">'bg (2)'!N122*'bg (2)'!C7/'bg (2)'!N7</f>
        <v>#VALUE!</v>
      </c>
    </row>
    <row r="123" spans="1:14" ht="14.1" customHeight="1" x14ac:dyDescent="0.2">
      <c r="A123" s="77">
        <v>117</v>
      </c>
      <c r="B123" s="75" t="str">
        <f>'bg (2)'!B123</f>
        <v>MUC5B</v>
      </c>
      <c r="C123" s="78" t="e">
        <f ca="1">'bg (2)'!C123*'bg (2)'!C7/'bg (2)'!C7</f>
        <v>#VALUE!</v>
      </c>
      <c r="D123" s="78" t="e">
        <f ca="1">'bg (2)'!D123*'bg (2)'!C7/'bg (2)'!D7</f>
        <v>#VALUE!</v>
      </c>
      <c r="E123" s="78" t="e">
        <f ca="1">'bg (2)'!E123*'bg (2)'!C7/'bg (2)'!E7</f>
        <v>#VALUE!</v>
      </c>
      <c r="F123" s="78" t="e">
        <f ca="1">'bg (2)'!F123*'bg (2)'!C7/'bg (2)'!F7</f>
        <v>#VALUE!</v>
      </c>
      <c r="G123" s="78" t="e">
        <f ca="1">'bg (2)'!G123*'bg (2)'!C7/'bg (2)'!G7</f>
        <v>#VALUE!</v>
      </c>
      <c r="H123" s="78" t="e">
        <f ca="1">'bg (2)'!H123*'bg (2)'!C7/'bg (2)'!H7</f>
        <v>#VALUE!</v>
      </c>
      <c r="I123" s="78" t="e">
        <f ca="1">'bg (2)'!I123*'bg (2)'!C7/'bg (2)'!I7</f>
        <v>#VALUE!</v>
      </c>
      <c r="J123" s="78" t="e">
        <f ca="1">'bg (2)'!J123*'bg (2)'!C7/'bg (2)'!J7</f>
        <v>#VALUE!</v>
      </c>
      <c r="K123" s="78" t="e">
        <f ca="1">'bg (2)'!K123*'bg (2)'!C7/'bg (2)'!K7</f>
        <v>#VALUE!</v>
      </c>
      <c r="L123" s="78" t="e">
        <f ca="1">'bg (2)'!L123*'bg (2)'!C7/'bg (2)'!L7</f>
        <v>#VALUE!</v>
      </c>
      <c r="M123" s="78" t="e">
        <f ca="1">'bg (2)'!M123*'bg (2)'!C7/'bg (2)'!M7</f>
        <v>#VALUE!</v>
      </c>
      <c r="N123" s="78" t="e">
        <f ca="1">'bg (2)'!N123*'bg (2)'!C7/'bg (2)'!N7</f>
        <v>#VALUE!</v>
      </c>
    </row>
    <row r="124" spans="1:14" ht="14.1" customHeight="1" x14ac:dyDescent="0.2">
      <c r="A124" s="77">
        <v>118</v>
      </c>
      <c r="B124" s="75" t="str">
        <f>'bg (2)'!B124</f>
        <v>MVD</v>
      </c>
      <c r="C124" s="78" t="e">
        <f ca="1">'bg (2)'!C124*'bg (2)'!C7/'bg (2)'!C7</f>
        <v>#VALUE!</v>
      </c>
      <c r="D124" s="78" t="e">
        <f ca="1">'bg (2)'!D124*'bg (2)'!C7/'bg (2)'!D7</f>
        <v>#VALUE!</v>
      </c>
      <c r="E124" s="78" t="e">
        <f ca="1">'bg (2)'!E124*'bg (2)'!C7/'bg (2)'!E7</f>
        <v>#VALUE!</v>
      </c>
      <c r="F124" s="78" t="e">
        <f ca="1">'bg (2)'!F124*'bg (2)'!C7/'bg (2)'!F7</f>
        <v>#VALUE!</v>
      </c>
      <c r="G124" s="78" t="e">
        <f ca="1">'bg (2)'!G124*'bg (2)'!C7/'bg (2)'!G7</f>
        <v>#VALUE!</v>
      </c>
      <c r="H124" s="78" t="e">
        <f ca="1">'bg (2)'!H124*'bg (2)'!C7/'bg (2)'!H7</f>
        <v>#VALUE!</v>
      </c>
      <c r="I124" s="78" t="e">
        <f ca="1">'bg (2)'!I124*'bg (2)'!C7/'bg (2)'!I7</f>
        <v>#VALUE!</v>
      </c>
      <c r="J124" s="78" t="e">
        <f ca="1">'bg (2)'!J124*'bg (2)'!C7/'bg (2)'!J7</f>
        <v>#VALUE!</v>
      </c>
      <c r="K124" s="78" t="e">
        <f ca="1">'bg (2)'!K124*'bg (2)'!C7/'bg (2)'!K7</f>
        <v>#VALUE!</v>
      </c>
      <c r="L124" s="78" t="e">
        <f ca="1">'bg (2)'!L124*'bg (2)'!C7/'bg (2)'!L7</f>
        <v>#VALUE!</v>
      </c>
      <c r="M124" s="78" t="e">
        <f ca="1">'bg (2)'!M124*'bg (2)'!C7/'bg (2)'!M7</f>
        <v>#VALUE!</v>
      </c>
      <c r="N124" s="78" t="e">
        <f ca="1">'bg (2)'!N124*'bg (2)'!C7/'bg (2)'!N7</f>
        <v>#VALUE!</v>
      </c>
    </row>
    <row r="125" spans="1:14" ht="14.1" customHeight="1" x14ac:dyDescent="0.2">
      <c r="A125" s="77">
        <v>119</v>
      </c>
      <c r="B125" s="75" t="str">
        <f>'bg (2)'!B125</f>
        <v>Myosin IIB</v>
      </c>
      <c r="C125" s="78" t="e">
        <f ca="1">'bg (2)'!C125*'bg (2)'!C7/'bg (2)'!C7</f>
        <v>#VALUE!</v>
      </c>
      <c r="D125" s="78" t="e">
        <f ca="1">'bg (2)'!D125*'bg (2)'!C7/'bg (2)'!D7</f>
        <v>#VALUE!</v>
      </c>
      <c r="E125" s="78" t="e">
        <f ca="1">'bg (2)'!E125*'bg (2)'!C7/'bg (2)'!E7</f>
        <v>#VALUE!</v>
      </c>
      <c r="F125" s="78" t="e">
        <f ca="1">'bg (2)'!F125*'bg (2)'!C7/'bg (2)'!F7</f>
        <v>#VALUE!</v>
      </c>
      <c r="G125" s="78" t="e">
        <f ca="1">'bg (2)'!G125*'bg (2)'!C7/'bg (2)'!G7</f>
        <v>#VALUE!</v>
      </c>
      <c r="H125" s="78" t="e">
        <f ca="1">'bg (2)'!H125*'bg (2)'!C7/'bg (2)'!H7</f>
        <v>#VALUE!</v>
      </c>
      <c r="I125" s="78" t="e">
        <f ca="1">'bg (2)'!I125*'bg (2)'!C7/'bg (2)'!I7</f>
        <v>#VALUE!</v>
      </c>
      <c r="J125" s="78" t="e">
        <f ca="1">'bg (2)'!J125*'bg (2)'!C7/'bg (2)'!J7</f>
        <v>#VALUE!</v>
      </c>
      <c r="K125" s="78" t="e">
        <f ca="1">'bg (2)'!K125*'bg (2)'!C7/'bg (2)'!K7</f>
        <v>#VALUE!</v>
      </c>
      <c r="L125" s="78" t="e">
        <f ca="1">'bg (2)'!L125*'bg (2)'!C7/'bg (2)'!L7</f>
        <v>#VALUE!</v>
      </c>
      <c r="M125" s="78" t="e">
        <f ca="1">'bg (2)'!M125*'bg (2)'!C7/'bg (2)'!M7</f>
        <v>#VALUE!</v>
      </c>
      <c r="N125" s="78" t="e">
        <f ca="1">'bg (2)'!N125*'bg (2)'!C7/'bg (2)'!N7</f>
        <v>#VALUE!</v>
      </c>
    </row>
    <row r="126" spans="1:14" ht="14.1" customHeight="1" x14ac:dyDescent="0.2">
      <c r="A126" s="77">
        <v>120</v>
      </c>
      <c r="B126" s="75" t="str">
        <f>'bg (2)'!B126</f>
        <v>NACA1</v>
      </c>
      <c r="C126" s="78" t="e">
        <f ca="1">'bg (2)'!C126*'bg (2)'!C7/'bg (2)'!C7</f>
        <v>#VALUE!</v>
      </c>
      <c r="D126" s="78" t="e">
        <f ca="1">'bg (2)'!D126*'bg (2)'!C7/'bg (2)'!D7</f>
        <v>#VALUE!</v>
      </c>
      <c r="E126" s="78" t="e">
        <f ca="1">'bg (2)'!E126*'bg (2)'!C7/'bg (2)'!E7</f>
        <v>#VALUE!</v>
      </c>
      <c r="F126" s="78" t="e">
        <f ca="1">'bg (2)'!F126*'bg (2)'!C7/'bg (2)'!F7</f>
        <v>#VALUE!</v>
      </c>
      <c r="G126" s="78" t="e">
        <f ca="1">'bg (2)'!G126*'bg (2)'!C7/'bg (2)'!G7</f>
        <v>#VALUE!</v>
      </c>
      <c r="H126" s="78" t="e">
        <f ca="1">'bg (2)'!H126*'bg (2)'!C7/'bg (2)'!H7</f>
        <v>#VALUE!</v>
      </c>
      <c r="I126" s="78" t="e">
        <f ca="1">'bg (2)'!I126*'bg (2)'!C7/'bg (2)'!I7</f>
        <v>#VALUE!</v>
      </c>
      <c r="J126" s="78" t="e">
        <f ca="1">'bg (2)'!J126*'bg (2)'!C7/'bg (2)'!J7</f>
        <v>#VALUE!</v>
      </c>
      <c r="K126" s="78" t="e">
        <f ca="1">'bg (2)'!K126*'bg (2)'!C7/'bg (2)'!K7</f>
        <v>#VALUE!</v>
      </c>
      <c r="L126" s="78" t="e">
        <f ca="1">'bg (2)'!L126*'bg (2)'!C7/'bg (2)'!L7</f>
        <v>#VALUE!</v>
      </c>
      <c r="M126" s="78" t="e">
        <f ca="1">'bg (2)'!M126*'bg (2)'!C7/'bg (2)'!M7</f>
        <v>#VALUE!</v>
      </c>
      <c r="N126" s="78" t="e">
        <f ca="1">'bg (2)'!N126*'bg (2)'!C7/'bg (2)'!N7</f>
        <v>#VALUE!</v>
      </c>
    </row>
    <row r="127" spans="1:14" ht="14.1" customHeight="1" x14ac:dyDescent="0.2">
      <c r="A127" s="77">
        <v>121</v>
      </c>
      <c r="B127" s="75" t="str">
        <f>'bg (2)'!B127</f>
        <v xml:space="preserve">NAGPA </v>
      </c>
      <c r="C127" s="78" t="e">
        <f ca="1">'bg (2)'!C127*'bg (2)'!C7/'bg (2)'!C7</f>
        <v>#VALUE!</v>
      </c>
      <c r="D127" s="78" t="e">
        <f ca="1">'bg (2)'!D127*'bg (2)'!C7/'bg (2)'!D7</f>
        <v>#VALUE!</v>
      </c>
      <c r="E127" s="78" t="e">
        <f ca="1">'bg (2)'!E127*'bg (2)'!C7/'bg (2)'!E7</f>
        <v>#VALUE!</v>
      </c>
      <c r="F127" s="78" t="e">
        <f ca="1">'bg (2)'!F127*'bg (2)'!C7/'bg (2)'!F7</f>
        <v>#VALUE!</v>
      </c>
      <c r="G127" s="78" t="e">
        <f ca="1">'bg (2)'!G127*'bg (2)'!C7/'bg (2)'!G7</f>
        <v>#VALUE!</v>
      </c>
      <c r="H127" s="78" t="e">
        <f ca="1">'bg (2)'!H127*'bg (2)'!C7/'bg (2)'!H7</f>
        <v>#VALUE!</v>
      </c>
      <c r="I127" s="78" t="e">
        <f ca="1">'bg (2)'!I127*'bg (2)'!C7/'bg (2)'!I7</f>
        <v>#VALUE!</v>
      </c>
      <c r="J127" s="78" t="e">
        <f ca="1">'bg (2)'!J127*'bg (2)'!C7/'bg (2)'!J7</f>
        <v>#VALUE!</v>
      </c>
      <c r="K127" s="78" t="e">
        <f ca="1">'bg (2)'!K127*'bg (2)'!C7/'bg (2)'!K7</f>
        <v>#VALUE!</v>
      </c>
      <c r="L127" s="78" t="e">
        <f ca="1">'bg (2)'!L127*'bg (2)'!C7/'bg (2)'!L7</f>
        <v>#VALUE!</v>
      </c>
      <c r="M127" s="78" t="e">
        <f ca="1">'bg (2)'!M127*'bg (2)'!C7/'bg (2)'!M7</f>
        <v>#VALUE!</v>
      </c>
      <c r="N127" s="78" t="e">
        <f ca="1">'bg (2)'!N127*'bg (2)'!C7/'bg (2)'!N7</f>
        <v>#VALUE!</v>
      </c>
    </row>
    <row r="128" spans="1:14" ht="14.1" customHeight="1" x14ac:dyDescent="0.2">
      <c r="A128" s="77">
        <v>122</v>
      </c>
      <c r="B128" s="75" t="str">
        <f>'bg (2)'!B128</f>
        <v>NAV2</v>
      </c>
      <c r="C128" s="78" t="e">
        <f ca="1">'bg (2)'!C128*'bg (2)'!C7/'bg (2)'!C7</f>
        <v>#VALUE!</v>
      </c>
      <c r="D128" s="78" t="e">
        <f ca="1">'bg (2)'!D128*'bg (2)'!C7/'bg (2)'!D7</f>
        <v>#VALUE!</v>
      </c>
      <c r="E128" s="78" t="e">
        <f ca="1">'bg (2)'!E128*'bg (2)'!C7/'bg (2)'!E7</f>
        <v>#VALUE!</v>
      </c>
      <c r="F128" s="78" t="e">
        <f ca="1">'bg (2)'!F128*'bg (2)'!C7/'bg (2)'!F7</f>
        <v>#VALUE!</v>
      </c>
      <c r="G128" s="78" t="e">
        <f ca="1">'bg (2)'!G128*'bg (2)'!C7/'bg (2)'!G7</f>
        <v>#VALUE!</v>
      </c>
      <c r="H128" s="78" t="e">
        <f ca="1">'bg (2)'!H128*'bg (2)'!C7/'bg (2)'!H7</f>
        <v>#VALUE!</v>
      </c>
      <c r="I128" s="78" t="e">
        <f ca="1">'bg (2)'!I128*'bg (2)'!C7/'bg (2)'!I7</f>
        <v>#VALUE!</v>
      </c>
      <c r="J128" s="78" t="e">
        <f ca="1">'bg (2)'!J128*'bg (2)'!C7/'bg (2)'!J7</f>
        <v>#VALUE!</v>
      </c>
      <c r="K128" s="78" t="e">
        <f ca="1">'bg (2)'!K128*'bg (2)'!C7/'bg (2)'!K7</f>
        <v>#VALUE!</v>
      </c>
      <c r="L128" s="78" t="e">
        <f ca="1">'bg (2)'!L128*'bg (2)'!C7/'bg (2)'!L7</f>
        <v>#VALUE!</v>
      </c>
      <c r="M128" s="78" t="e">
        <f ca="1">'bg (2)'!M128*'bg (2)'!C7/'bg (2)'!M7</f>
        <v>#VALUE!</v>
      </c>
      <c r="N128" s="78" t="e">
        <f ca="1">'bg (2)'!N128*'bg (2)'!C7/'bg (2)'!N7</f>
        <v>#VALUE!</v>
      </c>
    </row>
    <row r="129" spans="1:14" ht="14.1" customHeight="1" x14ac:dyDescent="0.2">
      <c r="A129" s="77">
        <v>123</v>
      </c>
      <c r="B129" s="75" t="str">
        <f>'bg (2)'!B129</f>
        <v>NFATC4</v>
      </c>
      <c r="C129" s="78" t="e">
        <f ca="1">'bg (2)'!C129*'bg (2)'!C7/'bg (2)'!C7</f>
        <v>#VALUE!</v>
      </c>
      <c r="D129" s="78" t="e">
        <f ca="1">'bg (2)'!D129*'bg (2)'!C7/'bg (2)'!D7</f>
        <v>#VALUE!</v>
      </c>
      <c r="E129" s="78" t="e">
        <f ca="1">'bg (2)'!E129*'bg (2)'!C7/'bg (2)'!E7</f>
        <v>#VALUE!</v>
      </c>
      <c r="F129" s="78" t="e">
        <f ca="1">'bg (2)'!F129*'bg (2)'!C7/'bg (2)'!F7</f>
        <v>#VALUE!</v>
      </c>
      <c r="G129" s="78" t="e">
        <f ca="1">'bg (2)'!G129*'bg (2)'!C7/'bg (2)'!G7</f>
        <v>#VALUE!</v>
      </c>
      <c r="H129" s="78" t="e">
        <f ca="1">'bg (2)'!H129*'bg (2)'!C7/'bg (2)'!H7</f>
        <v>#VALUE!</v>
      </c>
      <c r="I129" s="78" t="e">
        <f ca="1">'bg (2)'!I129*'bg (2)'!C7/'bg (2)'!I7</f>
        <v>#VALUE!</v>
      </c>
      <c r="J129" s="78" t="e">
        <f ca="1">'bg (2)'!J129*'bg (2)'!C7/'bg (2)'!J7</f>
        <v>#VALUE!</v>
      </c>
      <c r="K129" s="78" t="e">
        <f ca="1">'bg (2)'!K129*'bg (2)'!C7/'bg (2)'!K7</f>
        <v>#VALUE!</v>
      </c>
      <c r="L129" s="78" t="e">
        <f ca="1">'bg (2)'!L129*'bg (2)'!C7/'bg (2)'!L7</f>
        <v>#VALUE!</v>
      </c>
      <c r="M129" s="78" t="e">
        <f ca="1">'bg (2)'!M129*'bg (2)'!C7/'bg (2)'!M7</f>
        <v>#VALUE!</v>
      </c>
      <c r="N129" s="78" t="e">
        <f ca="1">'bg (2)'!N129*'bg (2)'!C7/'bg (2)'!N7</f>
        <v>#VALUE!</v>
      </c>
    </row>
    <row r="130" spans="1:14" ht="14.1" customHeight="1" x14ac:dyDescent="0.2">
      <c r="A130" s="77">
        <v>124</v>
      </c>
      <c r="B130" s="75" t="str">
        <f>'bg (2)'!B130</f>
        <v>NNT</v>
      </c>
      <c r="C130" s="78" t="e">
        <f ca="1">'bg (2)'!C130*'bg (2)'!C7/'bg (2)'!C7</f>
        <v>#VALUE!</v>
      </c>
      <c r="D130" s="78" t="e">
        <f ca="1">'bg (2)'!D130*'bg (2)'!C7/'bg (2)'!D7</f>
        <v>#VALUE!</v>
      </c>
      <c r="E130" s="78" t="e">
        <f ca="1">'bg (2)'!E130*'bg (2)'!C7/'bg (2)'!E7</f>
        <v>#VALUE!</v>
      </c>
      <c r="F130" s="78" t="e">
        <f ca="1">'bg (2)'!F130*'bg (2)'!C7/'bg (2)'!F7</f>
        <v>#VALUE!</v>
      </c>
      <c r="G130" s="78" t="e">
        <f ca="1">'bg (2)'!G130*'bg (2)'!C7/'bg (2)'!G7</f>
        <v>#VALUE!</v>
      </c>
      <c r="H130" s="78" t="e">
        <f ca="1">'bg (2)'!H130*'bg (2)'!C7/'bg (2)'!H7</f>
        <v>#VALUE!</v>
      </c>
      <c r="I130" s="78" t="e">
        <f ca="1">'bg (2)'!I130*'bg (2)'!C7/'bg (2)'!I7</f>
        <v>#VALUE!</v>
      </c>
      <c r="J130" s="78" t="e">
        <f ca="1">'bg (2)'!J130*'bg (2)'!C7/'bg (2)'!J7</f>
        <v>#VALUE!</v>
      </c>
      <c r="K130" s="78" t="e">
        <f ca="1">'bg (2)'!K130*'bg (2)'!C7/'bg (2)'!K7</f>
        <v>#VALUE!</v>
      </c>
      <c r="L130" s="78" t="e">
        <f ca="1">'bg (2)'!L130*'bg (2)'!C7/'bg (2)'!L7</f>
        <v>#VALUE!</v>
      </c>
      <c r="M130" s="78" t="e">
        <f ca="1">'bg (2)'!M130*'bg (2)'!C7/'bg (2)'!M7</f>
        <v>#VALUE!</v>
      </c>
      <c r="N130" s="78" t="e">
        <f ca="1">'bg (2)'!N130*'bg (2)'!C7/'bg (2)'!N7</f>
        <v>#VALUE!</v>
      </c>
    </row>
    <row r="131" spans="1:14" ht="14.1" customHeight="1" x14ac:dyDescent="0.2">
      <c r="A131" s="77">
        <v>125</v>
      </c>
      <c r="B131" s="75" t="str">
        <f>'bg (2)'!B131</f>
        <v>NPEPPS</v>
      </c>
      <c r="C131" s="78" t="e">
        <f ca="1">'bg (2)'!C131*'bg (2)'!C7/'bg (2)'!C7</f>
        <v>#VALUE!</v>
      </c>
      <c r="D131" s="78" t="e">
        <f ca="1">'bg (2)'!D131*'bg (2)'!C7/'bg (2)'!D7</f>
        <v>#VALUE!</v>
      </c>
      <c r="E131" s="78" t="e">
        <f ca="1">'bg (2)'!E131*'bg (2)'!C7/'bg (2)'!E7</f>
        <v>#VALUE!</v>
      </c>
      <c r="F131" s="78" t="e">
        <f ca="1">'bg (2)'!F131*'bg (2)'!C7/'bg (2)'!F7</f>
        <v>#VALUE!</v>
      </c>
      <c r="G131" s="78" t="e">
        <f ca="1">'bg (2)'!G131*'bg (2)'!C7/'bg (2)'!G7</f>
        <v>#VALUE!</v>
      </c>
      <c r="H131" s="78" t="e">
        <f ca="1">'bg (2)'!H131*'bg (2)'!C7/'bg (2)'!H7</f>
        <v>#VALUE!</v>
      </c>
      <c r="I131" s="78" t="e">
        <f ca="1">'bg (2)'!I131*'bg (2)'!C7/'bg (2)'!I7</f>
        <v>#VALUE!</v>
      </c>
      <c r="J131" s="78" t="e">
        <f ca="1">'bg (2)'!J131*'bg (2)'!C7/'bg (2)'!J7</f>
        <v>#VALUE!</v>
      </c>
      <c r="K131" s="78" t="e">
        <f ca="1">'bg (2)'!K131*'bg (2)'!C7/'bg (2)'!K7</f>
        <v>#VALUE!</v>
      </c>
      <c r="L131" s="78" t="e">
        <f ca="1">'bg (2)'!L131*'bg (2)'!C7/'bg (2)'!L7</f>
        <v>#VALUE!</v>
      </c>
      <c r="M131" s="78" t="e">
        <f ca="1">'bg (2)'!M131*'bg (2)'!C7/'bg (2)'!M7</f>
        <v>#VALUE!</v>
      </c>
      <c r="N131" s="78" t="e">
        <f ca="1">'bg (2)'!N131*'bg (2)'!C7/'bg (2)'!N7</f>
        <v>#VALUE!</v>
      </c>
    </row>
    <row r="132" spans="1:14" ht="14.1" customHeight="1" x14ac:dyDescent="0.2">
      <c r="A132" s="77">
        <v>126</v>
      </c>
      <c r="B132" s="75" t="str">
        <f>'bg (2)'!B132</f>
        <v xml:space="preserve">NQO2 </v>
      </c>
      <c r="C132" s="78" t="e">
        <f ca="1">'bg (2)'!C132*'bg (2)'!C7/'bg (2)'!C7</f>
        <v>#VALUE!</v>
      </c>
      <c r="D132" s="78" t="e">
        <f ca="1">'bg (2)'!D132*'bg (2)'!C7/'bg (2)'!D7</f>
        <v>#VALUE!</v>
      </c>
      <c r="E132" s="78" t="e">
        <f ca="1">'bg (2)'!E132*'bg (2)'!C7/'bg (2)'!E7</f>
        <v>#VALUE!</v>
      </c>
      <c r="F132" s="78" t="e">
        <f ca="1">'bg (2)'!F132*'bg (2)'!C7/'bg (2)'!F7</f>
        <v>#VALUE!</v>
      </c>
      <c r="G132" s="78" t="e">
        <f ca="1">'bg (2)'!G132*'bg (2)'!C7/'bg (2)'!G7</f>
        <v>#VALUE!</v>
      </c>
      <c r="H132" s="78" t="e">
        <f ca="1">'bg (2)'!H132*'bg (2)'!C7/'bg (2)'!H7</f>
        <v>#VALUE!</v>
      </c>
      <c r="I132" s="78" t="e">
        <f ca="1">'bg (2)'!I132*'bg (2)'!C7/'bg (2)'!I7</f>
        <v>#VALUE!</v>
      </c>
      <c r="J132" s="78" t="e">
        <f ca="1">'bg (2)'!J132*'bg (2)'!C7/'bg (2)'!J7</f>
        <v>#VALUE!</v>
      </c>
      <c r="K132" s="78" t="e">
        <f ca="1">'bg (2)'!K132*'bg (2)'!C7/'bg (2)'!K7</f>
        <v>#VALUE!</v>
      </c>
      <c r="L132" s="78" t="e">
        <f ca="1">'bg (2)'!L132*'bg (2)'!C7/'bg (2)'!L7</f>
        <v>#VALUE!</v>
      </c>
      <c r="M132" s="78" t="e">
        <f ca="1">'bg (2)'!M132*'bg (2)'!C7/'bg (2)'!M7</f>
        <v>#VALUE!</v>
      </c>
      <c r="N132" s="78" t="e">
        <f ca="1">'bg (2)'!N132*'bg (2)'!C7/'bg (2)'!N7</f>
        <v>#VALUE!</v>
      </c>
    </row>
    <row r="133" spans="1:14" ht="14.1" customHeight="1" x14ac:dyDescent="0.2">
      <c r="A133" s="77">
        <v>127</v>
      </c>
      <c r="B133" s="75" t="str">
        <f>'bg (2)'!B133</f>
        <v>NSFL1C</v>
      </c>
      <c r="C133" s="78" t="e">
        <f ca="1">'bg (2)'!C133*'bg (2)'!C7/'bg (2)'!C7</f>
        <v>#VALUE!</v>
      </c>
      <c r="D133" s="78" t="e">
        <f ca="1">'bg (2)'!D133*'bg (2)'!C7/'bg (2)'!D7</f>
        <v>#VALUE!</v>
      </c>
      <c r="E133" s="78" t="e">
        <f ca="1">'bg (2)'!E133*'bg (2)'!C7/'bg (2)'!E7</f>
        <v>#VALUE!</v>
      </c>
      <c r="F133" s="78" t="e">
        <f ca="1">'bg (2)'!F133*'bg (2)'!C7/'bg (2)'!F7</f>
        <v>#VALUE!</v>
      </c>
      <c r="G133" s="78" t="e">
        <f ca="1">'bg (2)'!G133*'bg (2)'!C7/'bg (2)'!G7</f>
        <v>#VALUE!</v>
      </c>
      <c r="H133" s="78" t="e">
        <f ca="1">'bg (2)'!H133*'bg (2)'!C7/'bg (2)'!H7</f>
        <v>#VALUE!</v>
      </c>
      <c r="I133" s="78" t="e">
        <f ca="1">'bg (2)'!I133*'bg (2)'!C7/'bg (2)'!I7</f>
        <v>#VALUE!</v>
      </c>
      <c r="J133" s="78" t="e">
        <f ca="1">'bg (2)'!J133*'bg (2)'!C7/'bg (2)'!J7</f>
        <v>#VALUE!</v>
      </c>
      <c r="K133" s="78" t="e">
        <f ca="1">'bg (2)'!K133*'bg (2)'!C7/'bg (2)'!K7</f>
        <v>#VALUE!</v>
      </c>
      <c r="L133" s="78" t="e">
        <f ca="1">'bg (2)'!L133*'bg (2)'!C7/'bg (2)'!L7</f>
        <v>#VALUE!</v>
      </c>
      <c r="M133" s="78" t="e">
        <f ca="1">'bg (2)'!M133*'bg (2)'!C7/'bg (2)'!M7</f>
        <v>#VALUE!</v>
      </c>
      <c r="N133" s="78" t="e">
        <f ca="1">'bg (2)'!N133*'bg (2)'!C7/'bg (2)'!N7</f>
        <v>#VALUE!</v>
      </c>
    </row>
    <row r="134" spans="1:14" ht="14.1" customHeight="1" x14ac:dyDescent="0.2">
      <c r="A134" s="77">
        <v>128</v>
      </c>
      <c r="B134" s="75" t="str">
        <f>'bg (2)'!B134</f>
        <v>Nucleobindin 1</v>
      </c>
      <c r="C134" s="78" t="e">
        <f ca="1">'bg (2)'!C134*'bg (2)'!C7/'bg (2)'!C7</f>
        <v>#VALUE!</v>
      </c>
      <c r="D134" s="78" t="e">
        <f ca="1">'bg (2)'!D134*'bg (2)'!C7/'bg (2)'!D7</f>
        <v>#VALUE!</v>
      </c>
      <c r="E134" s="78" t="e">
        <f ca="1">'bg (2)'!E134*'bg (2)'!C7/'bg (2)'!E7</f>
        <v>#VALUE!</v>
      </c>
      <c r="F134" s="78" t="e">
        <f ca="1">'bg (2)'!F134*'bg (2)'!C7/'bg (2)'!F7</f>
        <v>#VALUE!</v>
      </c>
      <c r="G134" s="78" t="e">
        <f ca="1">'bg (2)'!G134*'bg (2)'!C7/'bg (2)'!G7</f>
        <v>#VALUE!</v>
      </c>
      <c r="H134" s="78" t="e">
        <f ca="1">'bg (2)'!H134*'bg (2)'!C7/'bg (2)'!H7</f>
        <v>#VALUE!</v>
      </c>
      <c r="I134" s="78" t="e">
        <f ca="1">'bg (2)'!I134*'bg (2)'!C7/'bg (2)'!I7</f>
        <v>#VALUE!</v>
      </c>
      <c r="J134" s="78" t="e">
        <f ca="1">'bg (2)'!J134*'bg (2)'!C7/'bg (2)'!J7</f>
        <v>#VALUE!</v>
      </c>
      <c r="K134" s="78" t="e">
        <f ca="1">'bg (2)'!K134*'bg (2)'!C7/'bg (2)'!K7</f>
        <v>#VALUE!</v>
      </c>
      <c r="L134" s="78" t="e">
        <f ca="1">'bg (2)'!L134*'bg (2)'!C7/'bg (2)'!L7</f>
        <v>#VALUE!</v>
      </c>
      <c r="M134" s="78" t="e">
        <f ca="1">'bg (2)'!M134*'bg (2)'!C7/'bg (2)'!M7</f>
        <v>#VALUE!</v>
      </c>
      <c r="N134" s="78" t="e">
        <f ca="1">'bg (2)'!N134*'bg (2)'!C7/'bg (2)'!N7</f>
        <v>#VALUE!</v>
      </c>
    </row>
    <row r="135" spans="1:14" ht="14.1" customHeight="1" x14ac:dyDescent="0.2">
      <c r="A135" s="77">
        <v>129</v>
      </c>
      <c r="B135" s="75" t="str">
        <f>'bg (2)'!B135</f>
        <v>NUP214</v>
      </c>
      <c r="C135" s="78" t="e">
        <f ca="1">'bg (2)'!C135*'bg (2)'!C7/'bg (2)'!C7</f>
        <v>#VALUE!</v>
      </c>
      <c r="D135" s="78" t="e">
        <f ca="1">'bg (2)'!D135*'bg (2)'!C7/'bg (2)'!D7</f>
        <v>#VALUE!</v>
      </c>
      <c r="E135" s="78" t="e">
        <f ca="1">'bg (2)'!E135*'bg (2)'!C7/'bg (2)'!E7</f>
        <v>#VALUE!</v>
      </c>
      <c r="F135" s="78" t="e">
        <f ca="1">'bg (2)'!F135*'bg (2)'!C7/'bg (2)'!F7</f>
        <v>#VALUE!</v>
      </c>
      <c r="G135" s="78" t="e">
        <f ca="1">'bg (2)'!G135*'bg (2)'!C7/'bg (2)'!G7</f>
        <v>#VALUE!</v>
      </c>
      <c r="H135" s="78" t="e">
        <f ca="1">'bg (2)'!H135*'bg (2)'!C7/'bg (2)'!H7</f>
        <v>#VALUE!</v>
      </c>
      <c r="I135" s="78" t="e">
        <f ca="1">'bg (2)'!I135*'bg (2)'!C7/'bg (2)'!I7</f>
        <v>#VALUE!</v>
      </c>
      <c r="J135" s="78" t="e">
        <f ca="1">'bg (2)'!J135*'bg (2)'!C7/'bg (2)'!J7</f>
        <v>#VALUE!</v>
      </c>
      <c r="K135" s="78" t="e">
        <f ca="1">'bg (2)'!K135*'bg (2)'!C7/'bg (2)'!K7</f>
        <v>#VALUE!</v>
      </c>
      <c r="L135" s="78" t="e">
        <f ca="1">'bg (2)'!L135*'bg (2)'!C7/'bg (2)'!L7</f>
        <v>#VALUE!</v>
      </c>
      <c r="M135" s="78" t="e">
        <f ca="1">'bg (2)'!M135*'bg (2)'!C7/'bg (2)'!M7</f>
        <v>#VALUE!</v>
      </c>
      <c r="N135" s="78" t="e">
        <f ca="1">'bg (2)'!N135*'bg (2)'!C7/'bg (2)'!N7</f>
        <v>#VALUE!</v>
      </c>
    </row>
    <row r="136" spans="1:14" ht="14.1" customHeight="1" x14ac:dyDescent="0.2">
      <c r="A136" s="77">
        <v>130</v>
      </c>
      <c r="B136" s="75" t="str">
        <f>'bg (2)'!B136</f>
        <v>OAF</v>
      </c>
      <c r="C136" s="78" t="e">
        <f ca="1">'bg (2)'!C136*'bg (2)'!C7/'bg (2)'!C7</f>
        <v>#VALUE!</v>
      </c>
      <c r="D136" s="78" t="e">
        <f ca="1">'bg (2)'!D136*'bg (2)'!C7/'bg (2)'!D7</f>
        <v>#VALUE!</v>
      </c>
      <c r="E136" s="78" t="e">
        <f ca="1">'bg (2)'!E136*'bg (2)'!C7/'bg (2)'!E7</f>
        <v>#VALUE!</v>
      </c>
      <c r="F136" s="78" t="e">
        <f ca="1">'bg (2)'!F136*'bg (2)'!C7/'bg (2)'!F7</f>
        <v>#VALUE!</v>
      </c>
      <c r="G136" s="78" t="e">
        <f ca="1">'bg (2)'!G136*'bg (2)'!C7/'bg (2)'!G7</f>
        <v>#VALUE!</v>
      </c>
      <c r="H136" s="78" t="e">
        <f ca="1">'bg (2)'!H136*'bg (2)'!C7/'bg (2)'!H7</f>
        <v>#VALUE!</v>
      </c>
      <c r="I136" s="78" t="e">
        <f ca="1">'bg (2)'!I136*'bg (2)'!C7/'bg (2)'!I7</f>
        <v>#VALUE!</v>
      </c>
      <c r="J136" s="78" t="e">
        <f ca="1">'bg (2)'!J136*'bg (2)'!C7/'bg (2)'!J7</f>
        <v>#VALUE!</v>
      </c>
      <c r="K136" s="78" t="e">
        <f ca="1">'bg (2)'!K136*'bg (2)'!C7/'bg (2)'!K7</f>
        <v>#VALUE!</v>
      </c>
      <c r="L136" s="78" t="e">
        <f ca="1">'bg (2)'!L136*'bg (2)'!C7/'bg (2)'!L7</f>
        <v>#VALUE!</v>
      </c>
      <c r="M136" s="78" t="e">
        <f ca="1">'bg (2)'!M136*'bg (2)'!C7/'bg (2)'!M7</f>
        <v>#VALUE!</v>
      </c>
      <c r="N136" s="78" t="e">
        <f ca="1">'bg (2)'!N136*'bg (2)'!C7/'bg (2)'!N7</f>
        <v>#VALUE!</v>
      </c>
    </row>
    <row r="137" spans="1:14" ht="14.1" customHeight="1" x14ac:dyDescent="0.2">
      <c r="A137" s="77">
        <v>131</v>
      </c>
      <c r="B137" s="75" t="str">
        <f>'bg (2)'!B137</f>
        <v>OIT3</v>
      </c>
      <c r="C137" s="78" t="e">
        <f ca="1">'bg (2)'!C137*'bg (2)'!C7/'bg (2)'!C7</f>
        <v>#VALUE!</v>
      </c>
      <c r="D137" s="78" t="e">
        <f ca="1">'bg (2)'!D137*'bg (2)'!C7/'bg (2)'!D7</f>
        <v>#VALUE!</v>
      </c>
      <c r="E137" s="78" t="e">
        <f ca="1">'bg (2)'!E137*'bg (2)'!C7/'bg (2)'!E7</f>
        <v>#VALUE!</v>
      </c>
      <c r="F137" s="78" t="e">
        <f ca="1">'bg (2)'!F137*'bg (2)'!C7/'bg (2)'!F7</f>
        <v>#VALUE!</v>
      </c>
      <c r="G137" s="78" t="e">
        <f ca="1">'bg (2)'!G137*'bg (2)'!C7/'bg (2)'!G7</f>
        <v>#VALUE!</v>
      </c>
      <c r="H137" s="78" t="e">
        <f ca="1">'bg (2)'!H137*'bg (2)'!C7/'bg (2)'!H7</f>
        <v>#VALUE!</v>
      </c>
      <c r="I137" s="78" t="e">
        <f ca="1">'bg (2)'!I137*'bg (2)'!C7/'bg (2)'!I7</f>
        <v>#VALUE!</v>
      </c>
      <c r="J137" s="78" t="e">
        <f ca="1">'bg (2)'!J137*'bg (2)'!C7/'bg (2)'!J7</f>
        <v>#VALUE!</v>
      </c>
      <c r="K137" s="78" t="e">
        <f ca="1">'bg (2)'!K137*'bg (2)'!C7/'bg (2)'!K7</f>
        <v>#VALUE!</v>
      </c>
      <c r="L137" s="78" t="e">
        <f ca="1">'bg (2)'!L137*'bg (2)'!C7/'bg (2)'!L7</f>
        <v>#VALUE!</v>
      </c>
      <c r="M137" s="78" t="e">
        <f ca="1">'bg (2)'!M137*'bg (2)'!C7/'bg (2)'!M7</f>
        <v>#VALUE!</v>
      </c>
      <c r="N137" s="78" t="e">
        <f ca="1">'bg (2)'!N137*'bg (2)'!C7/'bg (2)'!N7</f>
        <v>#VALUE!</v>
      </c>
    </row>
    <row r="138" spans="1:14" ht="14.1" customHeight="1" x14ac:dyDescent="0.2">
      <c r="A138" s="77">
        <v>132</v>
      </c>
      <c r="B138" s="75" t="str">
        <f>'bg (2)'!B138</f>
        <v>OPCML</v>
      </c>
      <c r="C138" s="78" t="e">
        <f ca="1">'bg (2)'!C138*'bg (2)'!C7/'bg (2)'!C7</f>
        <v>#VALUE!</v>
      </c>
      <c r="D138" s="78" t="e">
        <f ca="1">'bg (2)'!D138*'bg (2)'!C7/'bg (2)'!D7</f>
        <v>#VALUE!</v>
      </c>
      <c r="E138" s="78" t="e">
        <f ca="1">'bg (2)'!E138*'bg (2)'!C7/'bg (2)'!E7</f>
        <v>#VALUE!</v>
      </c>
      <c r="F138" s="78" t="e">
        <f ca="1">'bg (2)'!F138*'bg (2)'!C7/'bg (2)'!F7</f>
        <v>#VALUE!</v>
      </c>
      <c r="G138" s="78" t="e">
        <f ca="1">'bg (2)'!G138*'bg (2)'!C7/'bg (2)'!G7</f>
        <v>#VALUE!</v>
      </c>
      <c r="H138" s="78" t="e">
        <f ca="1">'bg (2)'!H138*'bg (2)'!C7/'bg (2)'!H7</f>
        <v>#VALUE!</v>
      </c>
      <c r="I138" s="78" t="e">
        <f ca="1">'bg (2)'!I138*'bg (2)'!C7/'bg (2)'!I7</f>
        <v>#VALUE!</v>
      </c>
      <c r="J138" s="78" t="e">
        <f ca="1">'bg (2)'!J138*'bg (2)'!C7/'bg (2)'!J7</f>
        <v>#VALUE!</v>
      </c>
      <c r="K138" s="78" t="e">
        <f ca="1">'bg (2)'!K138*'bg (2)'!C7/'bg (2)'!K7</f>
        <v>#VALUE!</v>
      </c>
      <c r="L138" s="78" t="e">
        <f ca="1">'bg (2)'!L138*'bg (2)'!C7/'bg (2)'!L7</f>
        <v>#VALUE!</v>
      </c>
      <c r="M138" s="78" t="e">
        <f ca="1">'bg (2)'!M138*'bg (2)'!C7/'bg (2)'!M7</f>
        <v>#VALUE!</v>
      </c>
      <c r="N138" s="78" t="e">
        <f ca="1">'bg (2)'!N138*'bg (2)'!C7/'bg (2)'!N7</f>
        <v>#VALUE!</v>
      </c>
    </row>
    <row r="139" spans="1:14" ht="14.1" customHeight="1" x14ac:dyDescent="0.2">
      <c r="A139" s="77">
        <v>133</v>
      </c>
      <c r="B139" s="75" t="str">
        <f>'bg (2)'!B139</f>
        <v>Orosomucoid 2</v>
      </c>
      <c r="C139" s="78" t="e">
        <f ca="1">'bg (2)'!C139*'bg (2)'!C7/'bg (2)'!C7</f>
        <v>#VALUE!</v>
      </c>
      <c r="D139" s="78" t="e">
        <f ca="1">'bg (2)'!D139*'bg (2)'!C7/'bg (2)'!D7</f>
        <v>#VALUE!</v>
      </c>
      <c r="E139" s="78" t="e">
        <f ca="1">'bg (2)'!E139*'bg (2)'!C7/'bg (2)'!E7</f>
        <v>#VALUE!</v>
      </c>
      <c r="F139" s="78" t="e">
        <f ca="1">'bg (2)'!F139*'bg (2)'!C7/'bg (2)'!F7</f>
        <v>#VALUE!</v>
      </c>
      <c r="G139" s="78" t="e">
        <f ca="1">'bg (2)'!G139*'bg (2)'!C7/'bg (2)'!G7</f>
        <v>#VALUE!</v>
      </c>
      <c r="H139" s="78" t="e">
        <f ca="1">'bg (2)'!H139*'bg (2)'!C7/'bg (2)'!H7</f>
        <v>#VALUE!</v>
      </c>
      <c r="I139" s="78" t="e">
        <f ca="1">'bg (2)'!I139*'bg (2)'!C7/'bg (2)'!I7</f>
        <v>#VALUE!</v>
      </c>
      <c r="J139" s="78" t="e">
        <f ca="1">'bg (2)'!J139*'bg (2)'!C7/'bg (2)'!J7</f>
        <v>#VALUE!</v>
      </c>
      <c r="K139" s="78" t="e">
        <f ca="1">'bg (2)'!K139*'bg (2)'!C7/'bg (2)'!K7</f>
        <v>#VALUE!</v>
      </c>
      <c r="L139" s="78" t="e">
        <f ca="1">'bg (2)'!L139*'bg (2)'!C7/'bg (2)'!L7</f>
        <v>#VALUE!</v>
      </c>
      <c r="M139" s="78" t="e">
        <f ca="1">'bg (2)'!M139*'bg (2)'!C7/'bg (2)'!M7</f>
        <v>#VALUE!</v>
      </c>
      <c r="N139" s="78" t="e">
        <f ca="1">'bg (2)'!N139*'bg (2)'!C7/'bg (2)'!N7</f>
        <v>#VALUE!</v>
      </c>
    </row>
    <row r="140" spans="1:14" ht="14.1" customHeight="1" x14ac:dyDescent="0.2">
      <c r="A140" s="77">
        <v>134</v>
      </c>
      <c r="B140" s="75" t="str">
        <f>'bg (2)'!B140</f>
        <v xml:space="preserve">OSBP1 </v>
      </c>
      <c r="C140" s="78" t="e">
        <f ca="1">'bg (2)'!C140*'bg (2)'!C7/'bg (2)'!C7</f>
        <v>#VALUE!</v>
      </c>
      <c r="D140" s="78" t="e">
        <f ca="1">'bg (2)'!D140*'bg (2)'!C7/'bg (2)'!D7</f>
        <v>#VALUE!</v>
      </c>
      <c r="E140" s="78" t="e">
        <f ca="1">'bg (2)'!E140*'bg (2)'!C7/'bg (2)'!E7</f>
        <v>#VALUE!</v>
      </c>
      <c r="F140" s="78" t="e">
        <f ca="1">'bg (2)'!F140*'bg (2)'!C7/'bg (2)'!F7</f>
        <v>#VALUE!</v>
      </c>
      <c r="G140" s="78" t="e">
        <f ca="1">'bg (2)'!G140*'bg (2)'!C7/'bg (2)'!G7</f>
        <v>#VALUE!</v>
      </c>
      <c r="H140" s="78" t="e">
        <f ca="1">'bg (2)'!H140*'bg (2)'!C7/'bg (2)'!H7</f>
        <v>#VALUE!</v>
      </c>
      <c r="I140" s="78" t="e">
        <f ca="1">'bg (2)'!I140*'bg (2)'!C7/'bg (2)'!I7</f>
        <v>#VALUE!</v>
      </c>
      <c r="J140" s="78" t="e">
        <f ca="1">'bg (2)'!J140*'bg (2)'!C7/'bg (2)'!J7</f>
        <v>#VALUE!</v>
      </c>
      <c r="K140" s="78" t="e">
        <f ca="1">'bg (2)'!K140*'bg (2)'!C7/'bg (2)'!K7</f>
        <v>#VALUE!</v>
      </c>
      <c r="L140" s="78" t="e">
        <f ca="1">'bg (2)'!L140*'bg (2)'!C7/'bg (2)'!L7</f>
        <v>#VALUE!</v>
      </c>
      <c r="M140" s="78" t="e">
        <f ca="1">'bg (2)'!M140*'bg (2)'!C7/'bg (2)'!M7</f>
        <v>#VALUE!</v>
      </c>
      <c r="N140" s="78" t="e">
        <f ca="1">'bg (2)'!N140*'bg (2)'!C7/'bg (2)'!N7</f>
        <v>#VALUE!</v>
      </c>
    </row>
    <row r="141" spans="1:14" ht="14.1" customHeight="1" x14ac:dyDescent="0.2">
      <c r="A141" s="77">
        <v>135</v>
      </c>
      <c r="B141" s="75" t="str">
        <f>'bg (2)'!B141</f>
        <v>OSCAR</v>
      </c>
      <c r="C141" s="78" t="e">
        <f ca="1">'bg (2)'!C141*'bg (2)'!C7/'bg (2)'!C7</f>
        <v>#VALUE!</v>
      </c>
      <c r="D141" s="78" t="e">
        <f ca="1">'bg (2)'!D141*'bg (2)'!C7/'bg (2)'!D7</f>
        <v>#VALUE!</v>
      </c>
      <c r="E141" s="78" t="e">
        <f ca="1">'bg (2)'!E141*'bg (2)'!C7/'bg (2)'!E7</f>
        <v>#VALUE!</v>
      </c>
      <c r="F141" s="78" t="e">
        <f ca="1">'bg (2)'!F141*'bg (2)'!C7/'bg (2)'!F7</f>
        <v>#VALUE!</v>
      </c>
      <c r="G141" s="78" t="e">
        <f ca="1">'bg (2)'!G141*'bg (2)'!C7/'bg (2)'!G7</f>
        <v>#VALUE!</v>
      </c>
      <c r="H141" s="78" t="e">
        <f ca="1">'bg (2)'!H141*'bg (2)'!C7/'bg (2)'!H7</f>
        <v>#VALUE!</v>
      </c>
      <c r="I141" s="78" t="e">
        <f ca="1">'bg (2)'!I141*'bg (2)'!C7/'bg (2)'!I7</f>
        <v>#VALUE!</v>
      </c>
      <c r="J141" s="78" t="e">
        <f ca="1">'bg (2)'!J141*'bg (2)'!C7/'bg (2)'!J7</f>
        <v>#VALUE!</v>
      </c>
      <c r="K141" s="78" t="e">
        <f ca="1">'bg (2)'!K141*'bg (2)'!C7/'bg (2)'!K7</f>
        <v>#VALUE!</v>
      </c>
      <c r="L141" s="78" t="e">
        <f ca="1">'bg (2)'!L141*'bg (2)'!C7/'bg (2)'!L7</f>
        <v>#VALUE!</v>
      </c>
      <c r="M141" s="78" t="e">
        <f ca="1">'bg (2)'!M141*'bg (2)'!C7/'bg (2)'!M7</f>
        <v>#VALUE!</v>
      </c>
      <c r="N141" s="78" t="e">
        <f ca="1">'bg (2)'!N141*'bg (2)'!C7/'bg (2)'!N7</f>
        <v>#VALUE!</v>
      </c>
    </row>
    <row r="142" spans="1:14" ht="14.1" customHeight="1" x14ac:dyDescent="0.2">
      <c r="A142" s="77">
        <v>136</v>
      </c>
      <c r="B142" s="75" t="str">
        <f>'bg (2)'!B142</f>
        <v>OSM R beta</v>
      </c>
      <c r="C142" s="78" t="e">
        <f ca="1">'bg (2)'!C142*'bg (2)'!C7/'bg (2)'!C7</f>
        <v>#VALUE!</v>
      </c>
      <c r="D142" s="78" t="e">
        <f ca="1">'bg (2)'!D142*'bg (2)'!C7/'bg (2)'!D7</f>
        <v>#VALUE!</v>
      </c>
      <c r="E142" s="78" t="e">
        <f ca="1">'bg (2)'!E142*'bg (2)'!C7/'bg (2)'!E7</f>
        <v>#VALUE!</v>
      </c>
      <c r="F142" s="78" t="e">
        <f ca="1">'bg (2)'!F142*'bg (2)'!C7/'bg (2)'!F7</f>
        <v>#VALUE!</v>
      </c>
      <c r="G142" s="78" t="e">
        <f ca="1">'bg (2)'!G142*'bg (2)'!C7/'bg (2)'!G7</f>
        <v>#VALUE!</v>
      </c>
      <c r="H142" s="78" t="e">
        <f ca="1">'bg (2)'!H142*'bg (2)'!C7/'bg (2)'!H7</f>
        <v>#VALUE!</v>
      </c>
      <c r="I142" s="78" t="e">
        <f ca="1">'bg (2)'!I142*'bg (2)'!C7/'bg (2)'!I7</f>
        <v>#VALUE!</v>
      </c>
      <c r="J142" s="78" t="e">
        <f ca="1">'bg (2)'!J142*'bg (2)'!C7/'bg (2)'!J7</f>
        <v>#VALUE!</v>
      </c>
      <c r="K142" s="78" t="e">
        <f ca="1">'bg (2)'!K142*'bg (2)'!C7/'bg (2)'!K7</f>
        <v>#VALUE!</v>
      </c>
      <c r="L142" s="78" t="e">
        <f ca="1">'bg (2)'!L142*'bg (2)'!C7/'bg (2)'!L7</f>
        <v>#VALUE!</v>
      </c>
      <c r="M142" s="78" t="e">
        <f ca="1">'bg (2)'!M142*'bg (2)'!C7/'bg (2)'!M7</f>
        <v>#VALUE!</v>
      </c>
      <c r="N142" s="78" t="e">
        <f ca="1">'bg (2)'!N142*'bg (2)'!C7/'bg (2)'!N7</f>
        <v>#VALUE!</v>
      </c>
    </row>
    <row r="143" spans="1:14" ht="14.1" customHeight="1" x14ac:dyDescent="0.2">
      <c r="A143" s="77">
        <v>137</v>
      </c>
      <c r="B143" s="75" t="str">
        <f>'bg (2)'!B143</f>
        <v>Osteoadherin</v>
      </c>
      <c r="C143" s="78" t="e">
        <f ca="1">'bg (2)'!C143*'bg (2)'!C7/'bg (2)'!C7</f>
        <v>#VALUE!</v>
      </c>
      <c r="D143" s="78" t="e">
        <f ca="1">'bg (2)'!D143*'bg (2)'!C7/'bg (2)'!D7</f>
        <v>#VALUE!</v>
      </c>
      <c r="E143" s="78" t="e">
        <f ca="1">'bg (2)'!E143*'bg (2)'!C7/'bg (2)'!E7</f>
        <v>#VALUE!</v>
      </c>
      <c r="F143" s="78" t="e">
        <f ca="1">'bg (2)'!F143*'bg (2)'!C7/'bg (2)'!F7</f>
        <v>#VALUE!</v>
      </c>
      <c r="G143" s="78" t="e">
        <f ca="1">'bg (2)'!G143*'bg (2)'!C7/'bg (2)'!G7</f>
        <v>#VALUE!</v>
      </c>
      <c r="H143" s="78" t="e">
        <f ca="1">'bg (2)'!H143*'bg (2)'!C7/'bg (2)'!H7</f>
        <v>#VALUE!</v>
      </c>
      <c r="I143" s="78" t="e">
        <f ca="1">'bg (2)'!I143*'bg (2)'!C7/'bg (2)'!I7</f>
        <v>#VALUE!</v>
      </c>
      <c r="J143" s="78" t="e">
        <f ca="1">'bg (2)'!J143*'bg (2)'!C7/'bg (2)'!J7</f>
        <v>#VALUE!</v>
      </c>
      <c r="K143" s="78" t="e">
        <f ca="1">'bg (2)'!K143*'bg (2)'!C7/'bg (2)'!K7</f>
        <v>#VALUE!</v>
      </c>
      <c r="L143" s="78" t="e">
        <f ca="1">'bg (2)'!L143*'bg (2)'!C7/'bg (2)'!L7</f>
        <v>#VALUE!</v>
      </c>
      <c r="M143" s="78" t="e">
        <f ca="1">'bg (2)'!M143*'bg (2)'!C7/'bg (2)'!M7</f>
        <v>#VALUE!</v>
      </c>
      <c r="N143" s="78" t="e">
        <f ca="1">'bg (2)'!N143*'bg (2)'!C7/'bg (2)'!N7</f>
        <v>#VALUE!</v>
      </c>
    </row>
    <row r="144" spans="1:14" ht="14.1" customHeight="1" x14ac:dyDescent="0.2">
      <c r="A144" s="77">
        <v>138</v>
      </c>
      <c r="B144" s="75" t="str">
        <f>'bg (2)'!B144</f>
        <v>OTC</v>
      </c>
      <c r="C144" s="78" t="e">
        <f ca="1">'bg (2)'!C144*'bg (2)'!C7/'bg (2)'!C7</f>
        <v>#VALUE!</v>
      </c>
      <c r="D144" s="78" t="e">
        <f ca="1">'bg (2)'!D144*'bg (2)'!C7/'bg (2)'!D7</f>
        <v>#VALUE!</v>
      </c>
      <c r="E144" s="78" t="e">
        <f ca="1">'bg (2)'!E144*'bg (2)'!C7/'bg (2)'!E7</f>
        <v>#VALUE!</v>
      </c>
      <c r="F144" s="78" t="e">
        <f ca="1">'bg (2)'!F144*'bg (2)'!C7/'bg (2)'!F7</f>
        <v>#VALUE!</v>
      </c>
      <c r="G144" s="78" t="e">
        <f ca="1">'bg (2)'!G144*'bg (2)'!C7/'bg (2)'!G7</f>
        <v>#VALUE!</v>
      </c>
      <c r="H144" s="78" t="e">
        <f ca="1">'bg (2)'!H144*'bg (2)'!C7/'bg (2)'!H7</f>
        <v>#VALUE!</v>
      </c>
      <c r="I144" s="78" t="e">
        <f ca="1">'bg (2)'!I144*'bg (2)'!C7/'bg (2)'!I7</f>
        <v>#VALUE!</v>
      </c>
      <c r="J144" s="78" t="e">
        <f ca="1">'bg (2)'!J144*'bg (2)'!C7/'bg (2)'!J7</f>
        <v>#VALUE!</v>
      </c>
      <c r="K144" s="78" t="e">
        <f ca="1">'bg (2)'!K144*'bg (2)'!C7/'bg (2)'!K7</f>
        <v>#VALUE!</v>
      </c>
      <c r="L144" s="78" t="e">
        <f ca="1">'bg (2)'!L144*'bg (2)'!C7/'bg (2)'!L7</f>
        <v>#VALUE!</v>
      </c>
      <c r="M144" s="78" t="e">
        <f ca="1">'bg (2)'!M144*'bg (2)'!C7/'bg (2)'!M7</f>
        <v>#VALUE!</v>
      </c>
      <c r="N144" s="78" t="e">
        <f ca="1">'bg (2)'!N144*'bg (2)'!C7/'bg (2)'!N7</f>
        <v>#VALUE!</v>
      </c>
    </row>
    <row r="145" spans="1:14" ht="14.1" customHeight="1" x14ac:dyDescent="0.2">
      <c r="A145" s="77">
        <v>139</v>
      </c>
      <c r="B145" s="75" t="str">
        <f>'bg (2)'!B145</f>
        <v xml:space="preserve">OTUB1 </v>
      </c>
      <c r="C145" s="78" t="e">
        <f ca="1">'bg (2)'!C145*'bg (2)'!C7/'bg (2)'!C7</f>
        <v>#VALUE!</v>
      </c>
      <c r="D145" s="78" t="e">
        <f ca="1">'bg (2)'!D145*'bg (2)'!C7/'bg (2)'!D7</f>
        <v>#VALUE!</v>
      </c>
      <c r="E145" s="78" t="e">
        <f ca="1">'bg (2)'!E145*'bg (2)'!C7/'bg (2)'!E7</f>
        <v>#VALUE!</v>
      </c>
      <c r="F145" s="78" t="e">
        <f ca="1">'bg (2)'!F145*'bg (2)'!C7/'bg (2)'!F7</f>
        <v>#VALUE!</v>
      </c>
      <c r="G145" s="78" t="e">
        <f ca="1">'bg (2)'!G145*'bg (2)'!C7/'bg (2)'!G7</f>
        <v>#VALUE!</v>
      </c>
      <c r="H145" s="78" t="e">
        <f ca="1">'bg (2)'!H145*'bg (2)'!C7/'bg (2)'!H7</f>
        <v>#VALUE!</v>
      </c>
      <c r="I145" s="78" t="e">
        <f ca="1">'bg (2)'!I145*'bg (2)'!C7/'bg (2)'!I7</f>
        <v>#VALUE!</v>
      </c>
      <c r="J145" s="78" t="e">
        <f ca="1">'bg (2)'!J145*'bg (2)'!C7/'bg (2)'!J7</f>
        <v>#VALUE!</v>
      </c>
      <c r="K145" s="78" t="e">
        <f ca="1">'bg (2)'!K145*'bg (2)'!C7/'bg (2)'!K7</f>
        <v>#VALUE!</v>
      </c>
      <c r="L145" s="78" t="e">
        <f ca="1">'bg (2)'!L145*'bg (2)'!C7/'bg (2)'!L7</f>
        <v>#VALUE!</v>
      </c>
      <c r="M145" s="78" t="e">
        <f ca="1">'bg (2)'!M145*'bg (2)'!C7/'bg (2)'!M7</f>
        <v>#VALUE!</v>
      </c>
      <c r="N145" s="78" t="e">
        <f ca="1">'bg (2)'!N145*'bg (2)'!C7/'bg (2)'!N7</f>
        <v>#VALUE!</v>
      </c>
    </row>
    <row r="146" spans="1:14" ht="14.1" customHeight="1" x14ac:dyDescent="0.2">
      <c r="A146" s="77">
        <v>140</v>
      </c>
      <c r="B146" s="75" t="str">
        <f>'bg (2)'!B146</f>
        <v>OTUD7A</v>
      </c>
      <c r="C146" s="78" t="e">
        <f ca="1">'bg (2)'!C146*'bg (2)'!C7/'bg (2)'!C7</f>
        <v>#VALUE!</v>
      </c>
      <c r="D146" s="78" t="e">
        <f ca="1">'bg (2)'!D146*'bg (2)'!C7/'bg (2)'!D7</f>
        <v>#VALUE!</v>
      </c>
      <c r="E146" s="78" t="e">
        <f ca="1">'bg (2)'!E146*'bg (2)'!C7/'bg (2)'!E7</f>
        <v>#VALUE!</v>
      </c>
      <c r="F146" s="78" t="e">
        <f ca="1">'bg (2)'!F146*'bg (2)'!C7/'bg (2)'!F7</f>
        <v>#VALUE!</v>
      </c>
      <c r="G146" s="78" t="e">
        <f ca="1">'bg (2)'!G146*'bg (2)'!C7/'bg (2)'!G7</f>
        <v>#VALUE!</v>
      </c>
      <c r="H146" s="78" t="e">
        <f ca="1">'bg (2)'!H146*'bg (2)'!C7/'bg (2)'!H7</f>
        <v>#VALUE!</v>
      </c>
      <c r="I146" s="78" t="e">
        <f ca="1">'bg (2)'!I146*'bg (2)'!C7/'bg (2)'!I7</f>
        <v>#VALUE!</v>
      </c>
      <c r="J146" s="78" t="e">
        <f ca="1">'bg (2)'!J146*'bg (2)'!C7/'bg (2)'!J7</f>
        <v>#VALUE!</v>
      </c>
      <c r="K146" s="78" t="e">
        <f ca="1">'bg (2)'!K146*'bg (2)'!C7/'bg (2)'!K7</f>
        <v>#VALUE!</v>
      </c>
      <c r="L146" s="78" t="e">
        <f ca="1">'bg (2)'!L146*'bg (2)'!C7/'bg (2)'!L7</f>
        <v>#VALUE!</v>
      </c>
      <c r="M146" s="78" t="e">
        <f ca="1">'bg (2)'!M146*'bg (2)'!C7/'bg (2)'!M7</f>
        <v>#VALUE!</v>
      </c>
      <c r="N146" s="78" t="e">
        <f ca="1">'bg (2)'!N146*'bg (2)'!C7/'bg (2)'!N7</f>
        <v>#VALUE!</v>
      </c>
    </row>
    <row r="147" spans="1:14" ht="14.1" customHeight="1" x14ac:dyDescent="0.2">
      <c r="A147" s="77">
        <v>141</v>
      </c>
      <c r="B147" s="75" t="str">
        <f>'bg (2)'!B147</f>
        <v>Oxytocin-neurophysin 1</v>
      </c>
      <c r="C147" s="78" t="e">
        <f ca="1">'bg (2)'!C147*'bg (2)'!C7/'bg (2)'!C7</f>
        <v>#VALUE!</v>
      </c>
      <c r="D147" s="78" t="e">
        <f ca="1">'bg (2)'!D147*'bg (2)'!C7/'bg (2)'!D7</f>
        <v>#VALUE!</v>
      </c>
      <c r="E147" s="78" t="e">
        <f ca="1">'bg (2)'!E147*'bg (2)'!C7/'bg (2)'!E7</f>
        <v>#VALUE!</v>
      </c>
      <c r="F147" s="78" t="e">
        <f ca="1">'bg (2)'!F147*'bg (2)'!C7/'bg (2)'!F7</f>
        <v>#VALUE!</v>
      </c>
      <c r="G147" s="78" t="e">
        <f ca="1">'bg (2)'!G147*'bg (2)'!C7/'bg (2)'!G7</f>
        <v>#VALUE!</v>
      </c>
      <c r="H147" s="78" t="e">
        <f ca="1">'bg (2)'!H147*'bg (2)'!C7/'bg (2)'!H7</f>
        <v>#VALUE!</v>
      </c>
      <c r="I147" s="78" t="e">
        <f ca="1">'bg (2)'!I147*'bg (2)'!C7/'bg (2)'!I7</f>
        <v>#VALUE!</v>
      </c>
      <c r="J147" s="78" t="e">
        <f ca="1">'bg (2)'!J147*'bg (2)'!C7/'bg (2)'!J7</f>
        <v>#VALUE!</v>
      </c>
      <c r="K147" s="78" t="e">
        <f ca="1">'bg (2)'!K147*'bg (2)'!C7/'bg (2)'!K7</f>
        <v>#VALUE!</v>
      </c>
      <c r="L147" s="78" t="e">
        <f ca="1">'bg (2)'!L147*'bg (2)'!C7/'bg (2)'!L7</f>
        <v>#VALUE!</v>
      </c>
      <c r="M147" s="78" t="e">
        <f ca="1">'bg (2)'!M147*'bg (2)'!C7/'bg (2)'!M7</f>
        <v>#VALUE!</v>
      </c>
      <c r="N147" s="78" t="e">
        <f ca="1">'bg (2)'!N147*'bg (2)'!C7/'bg (2)'!N7</f>
        <v>#VALUE!</v>
      </c>
    </row>
    <row r="148" spans="1:14" ht="14.1" customHeight="1" x14ac:dyDescent="0.2">
      <c r="A148" s="77">
        <v>142</v>
      </c>
      <c r="B148" s="75" t="str">
        <f>'bg (2)'!B148</f>
        <v xml:space="preserve">p16 ARC  </v>
      </c>
      <c r="C148" s="78" t="e">
        <f ca="1">'bg (2)'!C148*'bg (2)'!C7/'bg (2)'!C7</f>
        <v>#VALUE!</v>
      </c>
      <c r="D148" s="78" t="e">
        <f ca="1">'bg (2)'!D148*'bg (2)'!C7/'bg (2)'!D7</f>
        <v>#VALUE!</v>
      </c>
      <c r="E148" s="78" t="e">
        <f ca="1">'bg (2)'!E148*'bg (2)'!C7/'bg (2)'!E7</f>
        <v>#VALUE!</v>
      </c>
      <c r="F148" s="78" t="e">
        <f ca="1">'bg (2)'!F148*'bg (2)'!C7/'bg (2)'!F7</f>
        <v>#VALUE!</v>
      </c>
      <c r="G148" s="78" t="e">
        <f ca="1">'bg (2)'!G148*'bg (2)'!C7/'bg (2)'!G7</f>
        <v>#VALUE!</v>
      </c>
      <c r="H148" s="78" t="e">
        <f ca="1">'bg (2)'!H148*'bg (2)'!C7/'bg (2)'!H7</f>
        <v>#VALUE!</v>
      </c>
      <c r="I148" s="78" t="e">
        <f ca="1">'bg (2)'!I148*'bg (2)'!C7/'bg (2)'!I7</f>
        <v>#VALUE!</v>
      </c>
      <c r="J148" s="78" t="e">
        <f ca="1">'bg (2)'!J148*'bg (2)'!C7/'bg (2)'!J7</f>
        <v>#VALUE!</v>
      </c>
      <c r="K148" s="78" t="e">
        <f ca="1">'bg (2)'!K148*'bg (2)'!C7/'bg (2)'!K7</f>
        <v>#VALUE!</v>
      </c>
      <c r="L148" s="78" t="e">
        <f ca="1">'bg (2)'!L148*'bg (2)'!C7/'bg (2)'!L7</f>
        <v>#VALUE!</v>
      </c>
      <c r="M148" s="78" t="e">
        <f ca="1">'bg (2)'!M148*'bg (2)'!C7/'bg (2)'!M7</f>
        <v>#VALUE!</v>
      </c>
      <c r="N148" s="78" t="e">
        <f ca="1">'bg (2)'!N148*'bg (2)'!C7/'bg (2)'!N7</f>
        <v>#VALUE!</v>
      </c>
    </row>
    <row r="149" spans="1:14" ht="14.1" customHeight="1" x14ac:dyDescent="0.2">
      <c r="A149" s="77">
        <v>143</v>
      </c>
      <c r="B149" s="75" t="str">
        <f>'bg (2)'!B149</f>
        <v>p23</v>
      </c>
      <c r="C149" s="78" t="e">
        <f ca="1">'bg (2)'!C149*'bg (2)'!C7/'bg (2)'!C7</f>
        <v>#VALUE!</v>
      </c>
      <c r="D149" s="78" t="e">
        <f ca="1">'bg (2)'!D149*'bg (2)'!C7/'bg (2)'!D7</f>
        <v>#VALUE!</v>
      </c>
      <c r="E149" s="78" t="e">
        <f ca="1">'bg (2)'!E149*'bg (2)'!C7/'bg (2)'!E7</f>
        <v>#VALUE!</v>
      </c>
      <c r="F149" s="78" t="e">
        <f ca="1">'bg (2)'!F149*'bg (2)'!C7/'bg (2)'!F7</f>
        <v>#VALUE!</v>
      </c>
      <c r="G149" s="78" t="e">
        <f ca="1">'bg (2)'!G149*'bg (2)'!C7/'bg (2)'!G7</f>
        <v>#VALUE!</v>
      </c>
      <c r="H149" s="78" t="e">
        <f ca="1">'bg (2)'!H149*'bg (2)'!C7/'bg (2)'!H7</f>
        <v>#VALUE!</v>
      </c>
      <c r="I149" s="78" t="e">
        <f ca="1">'bg (2)'!I149*'bg (2)'!C7/'bg (2)'!I7</f>
        <v>#VALUE!</v>
      </c>
      <c r="J149" s="78" t="e">
        <f ca="1">'bg (2)'!J149*'bg (2)'!C7/'bg (2)'!J7</f>
        <v>#VALUE!</v>
      </c>
      <c r="K149" s="78" t="e">
        <f ca="1">'bg (2)'!K149*'bg (2)'!C7/'bg (2)'!K7</f>
        <v>#VALUE!</v>
      </c>
      <c r="L149" s="78" t="e">
        <f ca="1">'bg (2)'!L149*'bg (2)'!C7/'bg (2)'!L7</f>
        <v>#VALUE!</v>
      </c>
      <c r="M149" s="78" t="e">
        <f ca="1">'bg (2)'!M149*'bg (2)'!C7/'bg (2)'!M7</f>
        <v>#VALUE!</v>
      </c>
      <c r="N149" s="78" t="e">
        <f ca="1">'bg (2)'!N149*'bg (2)'!C7/'bg (2)'!N7</f>
        <v>#VALUE!</v>
      </c>
    </row>
    <row r="150" spans="1:14" ht="14.1" customHeight="1" x14ac:dyDescent="0.2">
      <c r="A150" s="77">
        <v>144</v>
      </c>
      <c r="B150" s="75" t="str">
        <f>'bg (2)'!B150</f>
        <v xml:space="preserve">p39  </v>
      </c>
      <c r="C150" s="78" t="e">
        <f ca="1">'bg (2)'!C150*'bg (2)'!C7/'bg (2)'!C7</f>
        <v>#VALUE!</v>
      </c>
      <c r="D150" s="78" t="e">
        <f ca="1">'bg (2)'!D150*'bg (2)'!C7/'bg (2)'!D7</f>
        <v>#VALUE!</v>
      </c>
      <c r="E150" s="78" t="e">
        <f ca="1">'bg (2)'!E150*'bg (2)'!C7/'bg (2)'!E7</f>
        <v>#VALUE!</v>
      </c>
      <c r="F150" s="78" t="e">
        <f ca="1">'bg (2)'!F150*'bg (2)'!C7/'bg (2)'!F7</f>
        <v>#VALUE!</v>
      </c>
      <c r="G150" s="78" t="e">
        <f ca="1">'bg (2)'!G150*'bg (2)'!C7/'bg (2)'!G7</f>
        <v>#VALUE!</v>
      </c>
      <c r="H150" s="78" t="e">
        <f ca="1">'bg (2)'!H150*'bg (2)'!C7/'bg (2)'!H7</f>
        <v>#VALUE!</v>
      </c>
      <c r="I150" s="78" t="e">
        <f ca="1">'bg (2)'!I150*'bg (2)'!C7/'bg (2)'!I7</f>
        <v>#VALUE!</v>
      </c>
      <c r="J150" s="78" t="e">
        <f ca="1">'bg (2)'!J150*'bg (2)'!C7/'bg (2)'!J7</f>
        <v>#VALUE!</v>
      </c>
      <c r="K150" s="78" t="e">
        <f ca="1">'bg (2)'!K150*'bg (2)'!C7/'bg (2)'!K7</f>
        <v>#VALUE!</v>
      </c>
      <c r="L150" s="78" t="e">
        <f ca="1">'bg (2)'!L150*'bg (2)'!C7/'bg (2)'!L7</f>
        <v>#VALUE!</v>
      </c>
      <c r="M150" s="78" t="e">
        <f ca="1">'bg (2)'!M150*'bg (2)'!C7/'bg (2)'!M7</f>
        <v>#VALUE!</v>
      </c>
      <c r="N150" s="78" t="e">
        <f ca="1">'bg (2)'!N150*'bg (2)'!C7/'bg (2)'!N7</f>
        <v>#VALUE!</v>
      </c>
    </row>
    <row r="151" spans="1:14" ht="14.1" customHeight="1" x14ac:dyDescent="0.2">
      <c r="A151" s="77">
        <v>145</v>
      </c>
      <c r="B151" s="75" t="str">
        <f>'bg (2)'!B151</f>
        <v>P4HB</v>
      </c>
      <c r="C151" s="78" t="e">
        <f ca="1">'bg (2)'!C151*'bg (2)'!C7/'bg (2)'!C7</f>
        <v>#VALUE!</v>
      </c>
      <c r="D151" s="78" t="e">
        <f ca="1">'bg (2)'!D151*'bg (2)'!C7/'bg (2)'!D7</f>
        <v>#VALUE!</v>
      </c>
      <c r="E151" s="78" t="e">
        <f ca="1">'bg (2)'!E151*'bg (2)'!C7/'bg (2)'!E7</f>
        <v>#VALUE!</v>
      </c>
      <c r="F151" s="78" t="e">
        <f ca="1">'bg (2)'!F151*'bg (2)'!C7/'bg (2)'!F7</f>
        <v>#VALUE!</v>
      </c>
      <c r="G151" s="78" t="e">
        <f ca="1">'bg (2)'!G151*'bg (2)'!C7/'bg (2)'!G7</f>
        <v>#VALUE!</v>
      </c>
      <c r="H151" s="78" t="e">
        <f ca="1">'bg (2)'!H151*'bg (2)'!C7/'bg (2)'!H7</f>
        <v>#VALUE!</v>
      </c>
      <c r="I151" s="78" t="e">
        <f ca="1">'bg (2)'!I151*'bg (2)'!C7/'bg (2)'!I7</f>
        <v>#VALUE!</v>
      </c>
      <c r="J151" s="78" t="e">
        <f ca="1">'bg (2)'!J151*'bg (2)'!C7/'bg (2)'!J7</f>
        <v>#VALUE!</v>
      </c>
      <c r="K151" s="78" t="e">
        <f ca="1">'bg (2)'!K151*'bg (2)'!C7/'bg (2)'!K7</f>
        <v>#VALUE!</v>
      </c>
      <c r="L151" s="78" t="e">
        <f ca="1">'bg (2)'!L151*'bg (2)'!C7/'bg (2)'!L7</f>
        <v>#VALUE!</v>
      </c>
      <c r="M151" s="78" t="e">
        <f ca="1">'bg (2)'!M151*'bg (2)'!C7/'bg (2)'!M7</f>
        <v>#VALUE!</v>
      </c>
      <c r="N151" s="78" t="e">
        <f ca="1">'bg (2)'!N151*'bg (2)'!C7/'bg (2)'!N7</f>
        <v>#VALUE!</v>
      </c>
    </row>
    <row r="152" spans="1:14" ht="14.1" customHeight="1" x14ac:dyDescent="0.2">
      <c r="A152" s="77">
        <v>146</v>
      </c>
      <c r="B152" s="75" t="str">
        <f>'bg (2)'!B152</f>
        <v>p73</v>
      </c>
      <c r="C152" s="78" t="e">
        <f ca="1">'bg (2)'!C152*'bg (2)'!C7/'bg (2)'!C7</f>
        <v>#VALUE!</v>
      </c>
      <c r="D152" s="78" t="e">
        <f ca="1">'bg (2)'!D152*'bg (2)'!C7/'bg (2)'!D7</f>
        <v>#VALUE!</v>
      </c>
      <c r="E152" s="78" t="e">
        <f ca="1">'bg (2)'!E152*'bg (2)'!C7/'bg (2)'!E7</f>
        <v>#VALUE!</v>
      </c>
      <c r="F152" s="78" t="e">
        <f ca="1">'bg (2)'!F152*'bg (2)'!C7/'bg (2)'!F7</f>
        <v>#VALUE!</v>
      </c>
      <c r="G152" s="78" t="e">
        <f ca="1">'bg (2)'!G152*'bg (2)'!C7/'bg (2)'!G7</f>
        <v>#VALUE!</v>
      </c>
      <c r="H152" s="78" t="e">
        <f ca="1">'bg (2)'!H152*'bg (2)'!C7/'bg (2)'!H7</f>
        <v>#VALUE!</v>
      </c>
      <c r="I152" s="78" t="e">
        <f ca="1">'bg (2)'!I152*'bg (2)'!C7/'bg (2)'!I7</f>
        <v>#VALUE!</v>
      </c>
      <c r="J152" s="78" t="e">
        <f ca="1">'bg (2)'!J152*'bg (2)'!C7/'bg (2)'!J7</f>
        <v>#VALUE!</v>
      </c>
      <c r="K152" s="78" t="e">
        <f ca="1">'bg (2)'!K152*'bg (2)'!C7/'bg (2)'!K7</f>
        <v>#VALUE!</v>
      </c>
      <c r="L152" s="78" t="e">
        <f ca="1">'bg (2)'!L152*'bg (2)'!C7/'bg (2)'!L7</f>
        <v>#VALUE!</v>
      </c>
      <c r="M152" s="78" t="e">
        <f ca="1">'bg (2)'!M152*'bg (2)'!C7/'bg (2)'!M7</f>
        <v>#VALUE!</v>
      </c>
      <c r="N152" s="78" t="e">
        <f ca="1">'bg (2)'!N152*'bg (2)'!C7/'bg (2)'!N7</f>
        <v>#VALUE!</v>
      </c>
    </row>
    <row r="153" spans="1:14" ht="14.1" customHeight="1" x14ac:dyDescent="0.2">
      <c r="A153" s="77">
        <v>147</v>
      </c>
      <c r="B153" s="75" t="str">
        <f>'bg (2)'!B153</f>
        <v>PABP1</v>
      </c>
      <c r="C153" s="78" t="e">
        <f ca="1">'bg (2)'!C153*'bg (2)'!C7/'bg (2)'!C7</f>
        <v>#VALUE!</v>
      </c>
      <c r="D153" s="78" t="e">
        <f ca="1">'bg (2)'!D153*'bg (2)'!C7/'bg (2)'!D7</f>
        <v>#VALUE!</v>
      </c>
      <c r="E153" s="78" t="e">
        <f ca="1">'bg (2)'!E153*'bg (2)'!C7/'bg (2)'!E7</f>
        <v>#VALUE!</v>
      </c>
      <c r="F153" s="78" t="e">
        <f ca="1">'bg (2)'!F153*'bg (2)'!C7/'bg (2)'!F7</f>
        <v>#VALUE!</v>
      </c>
      <c r="G153" s="78" t="e">
        <f ca="1">'bg (2)'!G153*'bg (2)'!C7/'bg (2)'!G7</f>
        <v>#VALUE!</v>
      </c>
      <c r="H153" s="78" t="e">
        <f ca="1">'bg (2)'!H153*'bg (2)'!C7/'bg (2)'!H7</f>
        <v>#VALUE!</v>
      </c>
      <c r="I153" s="78" t="e">
        <f ca="1">'bg (2)'!I153*'bg (2)'!C7/'bg (2)'!I7</f>
        <v>#VALUE!</v>
      </c>
      <c r="J153" s="78" t="e">
        <f ca="1">'bg (2)'!J153*'bg (2)'!C7/'bg (2)'!J7</f>
        <v>#VALUE!</v>
      </c>
      <c r="K153" s="78" t="e">
        <f ca="1">'bg (2)'!K153*'bg (2)'!C7/'bg (2)'!K7</f>
        <v>#VALUE!</v>
      </c>
      <c r="L153" s="78" t="e">
        <f ca="1">'bg (2)'!L153*'bg (2)'!C7/'bg (2)'!L7</f>
        <v>#VALUE!</v>
      </c>
      <c r="M153" s="78" t="e">
        <f ca="1">'bg (2)'!M153*'bg (2)'!C7/'bg (2)'!M7</f>
        <v>#VALUE!</v>
      </c>
      <c r="N153" s="78" t="e">
        <f ca="1">'bg (2)'!N153*'bg (2)'!C7/'bg (2)'!N7</f>
        <v>#VALUE!</v>
      </c>
    </row>
    <row r="154" spans="1:14" ht="14.1" customHeight="1" x14ac:dyDescent="0.2">
      <c r="A154" s="77">
        <v>148</v>
      </c>
      <c r="B154" s="75" t="str">
        <f>'bg (2)'!B154</f>
        <v>PACS1</v>
      </c>
      <c r="C154" s="78" t="e">
        <f ca="1">'bg (2)'!C154*'bg (2)'!C7/'bg (2)'!C7</f>
        <v>#VALUE!</v>
      </c>
      <c r="D154" s="78" t="e">
        <f ca="1">'bg (2)'!D154*'bg (2)'!C7/'bg (2)'!D7</f>
        <v>#VALUE!</v>
      </c>
      <c r="E154" s="78" t="e">
        <f ca="1">'bg (2)'!E154*'bg (2)'!C7/'bg (2)'!E7</f>
        <v>#VALUE!</v>
      </c>
      <c r="F154" s="78" t="e">
        <f ca="1">'bg (2)'!F154*'bg (2)'!C7/'bg (2)'!F7</f>
        <v>#VALUE!</v>
      </c>
      <c r="G154" s="78" t="e">
        <f ca="1">'bg (2)'!G154*'bg (2)'!C7/'bg (2)'!G7</f>
        <v>#VALUE!</v>
      </c>
      <c r="H154" s="78" t="e">
        <f ca="1">'bg (2)'!H154*'bg (2)'!C7/'bg (2)'!H7</f>
        <v>#VALUE!</v>
      </c>
      <c r="I154" s="78" t="e">
        <f ca="1">'bg (2)'!I154*'bg (2)'!C7/'bg (2)'!I7</f>
        <v>#VALUE!</v>
      </c>
      <c r="J154" s="78" t="e">
        <f ca="1">'bg (2)'!J154*'bg (2)'!C7/'bg (2)'!J7</f>
        <v>#VALUE!</v>
      </c>
      <c r="K154" s="78" t="e">
        <f ca="1">'bg (2)'!K154*'bg (2)'!C7/'bg (2)'!K7</f>
        <v>#VALUE!</v>
      </c>
      <c r="L154" s="78" t="e">
        <f ca="1">'bg (2)'!L154*'bg (2)'!C7/'bg (2)'!L7</f>
        <v>#VALUE!</v>
      </c>
      <c r="M154" s="78" t="e">
        <f ca="1">'bg (2)'!M154*'bg (2)'!C7/'bg (2)'!M7</f>
        <v>#VALUE!</v>
      </c>
      <c r="N154" s="78" t="e">
        <f ca="1">'bg (2)'!N154*'bg (2)'!C7/'bg (2)'!N7</f>
        <v>#VALUE!</v>
      </c>
    </row>
    <row r="155" spans="1:14" ht="14.1" customHeight="1" x14ac:dyDescent="0.2">
      <c r="A155" s="77">
        <v>149</v>
      </c>
      <c r="B155" s="75" t="str">
        <f>'bg (2)'!B155</f>
        <v>PNLIP</v>
      </c>
      <c r="C155" s="78" t="e">
        <f ca="1">'bg (2)'!C155*'bg (2)'!C7/'bg (2)'!C7</f>
        <v>#VALUE!</v>
      </c>
      <c r="D155" s="78" t="e">
        <f ca="1">'bg (2)'!D155*'bg (2)'!C7/'bg (2)'!D7</f>
        <v>#VALUE!</v>
      </c>
      <c r="E155" s="78" t="e">
        <f ca="1">'bg (2)'!E155*'bg (2)'!C7/'bg (2)'!E7</f>
        <v>#VALUE!</v>
      </c>
      <c r="F155" s="78" t="e">
        <f ca="1">'bg (2)'!F155*'bg (2)'!C7/'bg (2)'!F7</f>
        <v>#VALUE!</v>
      </c>
      <c r="G155" s="78" t="e">
        <f ca="1">'bg (2)'!G155*'bg (2)'!C7/'bg (2)'!G7</f>
        <v>#VALUE!</v>
      </c>
      <c r="H155" s="78" t="e">
        <f ca="1">'bg (2)'!H155*'bg (2)'!C7/'bg (2)'!H7</f>
        <v>#VALUE!</v>
      </c>
      <c r="I155" s="78" t="e">
        <f ca="1">'bg (2)'!I155*'bg (2)'!C7/'bg (2)'!I7</f>
        <v>#VALUE!</v>
      </c>
      <c r="J155" s="78" t="e">
        <f ca="1">'bg (2)'!J155*'bg (2)'!C7/'bg (2)'!J7</f>
        <v>#VALUE!</v>
      </c>
      <c r="K155" s="78" t="e">
        <f ca="1">'bg (2)'!K155*'bg (2)'!C7/'bg (2)'!K7</f>
        <v>#VALUE!</v>
      </c>
      <c r="L155" s="78" t="e">
        <f ca="1">'bg (2)'!L155*'bg (2)'!C7/'bg (2)'!L7</f>
        <v>#VALUE!</v>
      </c>
      <c r="M155" s="78" t="e">
        <f ca="1">'bg (2)'!M155*'bg (2)'!C7/'bg (2)'!M7</f>
        <v>#VALUE!</v>
      </c>
      <c r="N155" s="78" t="e">
        <f ca="1">'bg (2)'!N155*'bg (2)'!C7/'bg (2)'!N7</f>
        <v>#VALUE!</v>
      </c>
    </row>
    <row r="156" spans="1:14" ht="14.1" customHeight="1" x14ac:dyDescent="0.2">
      <c r="A156" s="77">
        <v>150</v>
      </c>
      <c r="B156" s="75" t="str">
        <f>'bg (2)'!B156</f>
        <v xml:space="preserve">PARVB </v>
      </c>
      <c r="C156" s="78" t="e">
        <f ca="1">'bg (2)'!C156*'bg (2)'!C7/'bg (2)'!C7</f>
        <v>#VALUE!</v>
      </c>
      <c r="D156" s="78" t="e">
        <f ca="1">'bg (2)'!D156*'bg (2)'!C7/'bg (2)'!D7</f>
        <v>#VALUE!</v>
      </c>
      <c r="E156" s="78" t="e">
        <f ca="1">'bg (2)'!E156*'bg (2)'!C7/'bg (2)'!E7</f>
        <v>#VALUE!</v>
      </c>
      <c r="F156" s="78" t="e">
        <f ca="1">'bg (2)'!F156*'bg (2)'!C7/'bg (2)'!F7</f>
        <v>#VALUE!</v>
      </c>
      <c r="G156" s="78" t="e">
        <f ca="1">'bg (2)'!G156*'bg (2)'!C7/'bg (2)'!G7</f>
        <v>#VALUE!</v>
      </c>
      <c r="H156" s="78" t="e">
        <f ca="1">'bg (2)'!H156*'bg (2)'!C7/'bg (2)'!H7</f>
        <v>#VALUE!</v>
      </c>
      <c r="I156" s="78" t="e">
        <f ca="1">'bg (2)'!I156*'bg (2)'!C7/'bg (2)'!I7</f>
        <v>#VALUE!</v>
      </c>
      <c r="J156" s="78" t="e">
        <f ca="1">'bg (2)'!J156*'bg (2)'!C7/'bg (2)'!J7</f>
        <v>#VALUE!</v>
      </c>
      <c r="K156" s="78" t="e">
        <f ca="1">'bg (2)'!K156*'bg (2)'!C7/'bg (2)'!K7</f>
        <v>#VALUE!</v>
      </c>
      <c r="L156" s="78" t="e">
        <f ca="1">'bg (2)'!L156*'bg (2)'!C7/'bg (2)'!L7</f>
        <v>#VALUE!</v>
      </c>
      <c r="M156" s="78" t="e">
        <f ca="1">'bg (2)'!M156*'bg (2)'!C7/'bg (2)'!M7</f>
        <v>#VALUE!</v>
      </c>
      <c r="N156" s="78" t="e">
        <f ca="1">'bg (2)'!N156*'bg (2)'!C7/'bg (2)'!N7</f>
        <v>#VALUE!</v>
      </c>
    </row>
    <row r="157" spans="1:14" ht="14.1" customHeight="1" x14ac:dyDescent="0.2">
      <c r="A157" s="77">
        <v>151</v>
      </c>
      <c r="B157" s="75" t="str">
        <f>'bg (2)'!B157</f>
        <v>PCAP</v>
      </c>
      <c r="C157" s="78" t="e">
        <f ca="1">'bg (2)'!C157*'bg (2)'!C7/'bg (2)'!C7</f>
        <v>#VALUE!</v>
      </c>
      <c r="D157" s="78" t="e">
        <f ca="1">'bg (2)'!D157*'bg (2)'!C7/'bg (2)'!D7</f>
        <v>#VALUE!</v>
      </c>
      <c r="E157" s="78" t="e">
        <f ca="1">'bg (2)'!E157*'bg (2)'!C7/'bg (2)'!E7</f>
        <v>#VALUE!</v>
      </c>
      <c r="F157" s="78" t="e">
        <f ca="1">'bg (2)'!F157*'bg (2)'!C7/'bg (2)'!F7</f>
        <v>#VALUE!</v>
      </c>
      <c r="G157" s="78" t="e">
        <f ca="1">'bg (2)'!G157*'bg (2)'!C7/'bg (2)'!G7</f>
        <v>#VALUE!</v>
      </c>
      <c r="H157" s="78" t="e">
        <f ca="1">'bg (2)'!H157*'bg (2)'!C7/'bg (2)'!H7</f>
        <v>#VALUE!</v>
      </c>
      <c r="I157" s="78" t="e">
        <f ca="1">'bg (2)'!I157*'bg (2)'!C7/'bg (2)'!I7</f>
        <v>#VALUE!</v>
      </c>
      <c r="J157" s="78" t="e">
        <f ca="1">'bg (2)'!J157*'bg (2)'!C7/'bg (2)'!J7</f>
        <v>#VALUE!</v>
      </c>
      <c r="K157" s="78" t="e">
        <f ca="1">'bg (2)'!K157*'bg (2)'!C7/'bg (2)'!K7</f>
        <v>#VALUE!</v>
      </c>
      <c r="L157" s="78" t="e">
        <f ca="1">'bg (2)'!L157*'bg (2)'!C7/'bg (2)'!L7</f>
        <v>#VALUE!</v>
      </c>
      <c r="M157" s="78" t="e">
        <f ca="1">'bg (2)'!M157*'bg (2)'!C7/'bg (2)'!M7</f>
        <v>#VALUE!</v>
      </c>
      <c r="N157" s="78" t="e">
        <f ca="1">'bg (2)'!N157*'bg (2)'!C7/'bg (2)'!N7</f>
        <v>#VALUE!</v>
      </c>
    </row>
    <row r="158" spans="1:14" ht="14.1" customHeight="1" x14ac:dyDescent="0.2">
      <c r="A158" s="77">
        <v>152</v>
      </c>
      <c r="B158" s="75" t="str">
        <f>'bg (2)'!B158</f>
        <v xml:space="preserve">PCBP1 </v>
      </c>
      <c r="C158" s="78" t="e">
        <f ca="1">'bg (2)'!C158*'bg (2)'!C7/'bg (2)'!C7</f>
        <v>#VALUE!</v>
      </c>
      <c r="D158" s="78" t="e">
        <f ca="1">'bg (2)'!D158*'bg (2)'!C7/'bg (2)'!D7</f>
        <v>#VALUE!</v>
      </c>
      <c r="E158" s="78" t="e">
        <f ca="1">'bg (2)'!E158*'bg (2)'!C7/'bg (2)'!E7</f>
        <v>#VALUE!</v>
      </c>
      <c r="F158" s="78" t="e">
        <f ca="1">'bg (2)'!F158*'bg (2)'!C7/'bg (2)'!F7</f>
        <v>#VALUE!</v>
      </c>
      <c r="G158" s="78" t="e">
        <f ca="1">'bg (2)'!G158*'bg (2)'!C7/'bg (2)'!G7</f>
        <v>#VALUE!</v>
      </c>
      <c r="H158" s="78" t="e">
        <f ca="1">'bg (2)'!H158*'bg (2)'!C7/'bg (2)'!H7</f>
        <v>#VALUE!</v>
      </c>
      <c r="I158" s="78" t="e">
        <f ca="1">'bg (2)'!I158*'bg (2)'!C7/'bg (2)'!I7</f>
        <v>#VALUE!</v>
      </c>
      <c r="J158" s="78" t="e">
        <f ca="1">'bg (2)'!J158*'bg (2)'!C7/'bg (2)'!J7</f>
        <v>#VALUE!</v>
      </c>
      <c r="K158" s="78" t="e">
        <f ca="1">'bg (2)'!K158*'bg (2)'!C7/'bg (2)'!K7</f>
        <v>#VALUE!</v>
      </c>
      <c r="L158" s="78" t="e">
        <f ca="1">'bg (2)'!L158*'bg (2)'!C7/'bg (2)'!L7</f>
        <v>#VALUE!</v>
      </c>
      <c r="M158" s="78" t="e">
        <f ca="1">'bg (2)'!M158*'bg (2)'!C7/'bg (2)'!M7</f>
        <v>#VALUE!</v>
      </c>
      <c r="N158" s="78" t="e">
        <f ca="1">'bg (2)'!N158*'bg (2)'!C7/'bg (2)'!N7</f>
        <v>#VALUE!</v>
      </c>
    </row>
    <row r="159" spans="1:14" ht="14.1" customHeight="1" x14ac:dyDescent="0.2">
      <c r="A159" s="77">
        <v>153</v>
      </c>
      <c r="B159" s="75" t="str">
        <f>'bg (2)'!B159</f>
        <v>PCBP2</v>
      </c>
      <c r="C159" s="78" t="e">
        <f ca="1">'bg (2)'!C159*'bg (2)'!C7/'bg (2)'!C7</f>
        <v>#VALUE!</v>
      </c>
      <c r="D159" s="78" t="e">
        <f ca="1">'bg (2)'!D159*'bg (2)'!C7/'bg (2)'!D7</f>
        <v>#VALUE!</v>
      </c>
      <c r="E159" s="78" t="e">
        <f ca="1">'bg (2)'!E159*'bg (2)'!C7/'bg (2)'!E7</f>
        <v>#VALUE!</v>
      </c>
      <c r="F159" s="78" t="e">
        <f ca="1">'bg (2)'!F159*'bg (2)'!C7/'bg (2)'!F7</f>
        <v>#VALUE!</v>
      </c>
      <c r="G159" s="78" t="e">
        <f ca="1">'bg (2)'!G159*'bg (2)'!C7/'bg (2)'!G7</f>
        <v>#VALUE!</v>
      </c>
      <c r="H159" s="78" t="e">
        <f ca="1">'bg (2)'!H159*'bg (2)'!C7/'bg (2)'!H7</f>
        <v>#VALUE!</v>
      </c>
      <c r="I159" s="78" t="e">
        <f ca="1">'bg (2)'!I159*'bg (2)'!C7/'bg (2)'!I7</f>
        <v>#VALUE!</v>
      </c>
      <c r="J159" s="78" t="e">
        <f ca="1">'bg (2)'!J159*'bg (2)'!C7/'bg (2)'!J7</f>
        <v>#VALUE!</v>
      </c>
      <c r="K159" s="78" t="e">
        <f ca="1">'bg (2)'!K159*'bg (2)'!C7/'bg (2)'!K7</f>
        <v>#VALUE!</v>
      </c>
      <c r="L159" s="78" t="e">
        <f ca="1">'bg (2)'!L159*'bg (2)'!C7/'bg (2)'!L7</f>
        <v>#VALUE!</v>
      </c>
      <c r="M159" s="78" t="e">
        <f ca="1">'bg (2)'!M159*'bg (2)'!C7/'bg (2)'!M7</f>
        <v>#VALUE!</v>
      </c>
      <c r="N159" s="78" t="e">
        <f ca="1">'bg (2)'!N159*'bg (2)'!C7/'bg (2)'!N7</f>
        <v>#VALUE!</v>
      </c>
    </row>
    <row r="160" spans="1:14" ht="14.1" customHeight="1" x14ac:dyDescent="0.2">
      <c r="A160" s="77">
        <v>154</v>
      </c>
      <c r="B160" s="75" t="str">
        <f>'bg (2)'!B160</f>
        <v xml:space="preserve">PCCA </v>
      </c>
      <c r="C160" s="78" t="e">
        <f ca="1">'bg (2)'!C160*'bg (2)'!C7/'bg (2)'!C7</f>
        <v>#VALUE!</v>
      </c>
      <c r="D160" s="78" t="e">
        <f ca="1">'bg (2)'!D160*'bg (2)'!C7/'bg (2)'!D7</f>
        <v>#VALUE!</v>
      </c>
      <c r="E160" s="78" t="e">
        <f ca="1">'bg (2)'!E160*'bg (2)'!C7/'bg (2)'!E7</f>
        <v>#VALUE!</v>
      </c>
      <c r="F160" s="78" t="e">
        <f ca="1">'bg (2)'!F160*'bg (2)'!C7/'bg (2)'!F7</f>
        <v>#VALUE!</v>
      </c>
      <c r="G160" s="78" t="e">
        <f ca="1">'bg (2)'!G160*'bg (2)'!C7/'bg (2)'!G7</f>
        <v>#VALUE!</v>
      </c>
      <c r="H160" s="78" t="e">
        <f ca="1">'bg (2)'!H160*'bg (2)'!C7/'bg (2)'!H7</f>
        <v>#VALUE!</v>
      </c>
      <c r="I160" s="78" t="e">
        <f ca="1">'bg (2)'!I160*'bg (2)'!C7/'bg (2)'!I7</f>
        <v>#VALUE!</v>
      </c>
      <c r="J160" s="78" t="e">
        <f ca="1">'bg (2)'!J160*'bg (2)'!C7/'bg (2)'!J7</f>
        <v>#VALUE!</v>
      </c>
      <c r="K160" s="78" t="e">
        <f ca="1">'bg (2)'!K160*'bg (2)'!C7/'bg (2)'!K7</f>
        <v>#VALUE!</v>
      </c>
      <c r="L160" s="78" t="e">
        <f ca="1">'bg (2)'!L160*'bg (2)'!C7/'bg (2)'!L7</f>
        <v>#VALUE!</v>
      </c>
      <c r="M160" s="78" t="e">
        <f ca="1">'bg (2)'!M160*'bg (2)'!C7/'bg (2)'!M7</f>
        <v>#VALUE!</v>
      </c>
      <c r="N160" s="78" t="e">
        <f ca="1">'bg (2)'!N160*'bg (2)'!C7/'bg (2)'!N7</f>
        <v>#VALUE!</v>
      </c>
    </row>
    <row r="161" spans="1:14" ht="14.1" customHeight="1" x14ac:dyDescent="0.2">
      <c r="A161" s="77">
        <v>155</v>
      </c>
      <c r="B161" s="75" t="str">
        <f>'bg (2)'!B161</f>
        <v>PCDH12</v>
      </c>
      <c r="C161" s="78" t="e">
        <f ca="1">'bg (2)'!C161*'bg (2)'!C7/'bg (2)'!C7</f>
        <v>#VALUE!</v>
      </c>
      <c r="D161" s="78" t="e">
        <f ca="1">'bg (2)'!D161*'bg (2)'!C7/'bg (2)'!D7</f>
        <v>#VALUE!</v>
      </c>
      <c r="E161" s="78" t="e">
        <f ca="1">'bg (2)'!E161*'bg (2)'!C7/'bg (2)'!E7</f>
        <v>#VALUE!</v>
      </c>
      <c r="F161" s="78" t="e">
        <f ca="1">'bg (2)'!F161*'bg (2)'!C7/'bg (2)'!F7</f>
        <v>#VALUE!</v>
      </c>
      <c r="G161" s="78" t="e">
        <f ca="1">'bg (2)'!G161*'bg (2)'!C7/'bg (2)'!G7</f>
        <v>#VALUE!</v>
      </c>
      <c r="H161" s="78" t="e">
        <f ca="1">'bg (2)'!H161*'bg (2)'!C7/'bg (2)'!H7</f>
        <v>#VALUE!</v>
      </c>
      <c r="I161" s="78" t="e">
        <f ca="1">'bg (2)'!I161*'bg (2)'!C7/'bg (2)'!I7</f>
        <v>#VALUE!</v>
      </c>
      <c r="J161" s="78" t="e">
        <f ca="1">'bg (2)'!J161*'bg (2)'!C7/'bg (2)'!J7</f>
        <v>#VALUE!</v>
      </c>
      <c r="K161" s="78" t="e">
        <f ca="1">'bg (2)'!K161*'bg (2)'!C7/'bg (2)'!K7</f>
        <v>#VALUE!</v>
      </c>
      <c r="L161" s="78" t="e">
        <f ca="1">'bg (2)'!L161*'bg (2)'!C7/'bg (2)'!L7</f>
        <v>#VALUE!</v>
      </c>
      <c r="M161" s="78" t="e">
        <f ca="1">'bg (2)'!M161*'bg (2)'!C7/'bg (2)'!M7</f>
        <v>#VALUE!</v>
      </c>
      <c r="N161" s="78" t="e">
        <f ca="1">'bg (2)'!N161*'bg (2)'!C7/'bg (2)'!N7</f>
        <v>#VALUE!</v>
      </c>
    </row>
    <row r="162" spans="1:14" ht="14.1" customHeight="1" x14ac:dyDescent="0.2">
      <c r="A162" s="77">
        <v>156</v>
      </c>
      <c r="B162" s="75" t="str">
        <f>'bg (2)'!B162</f>
        <v>PCDH8</v>
      </c>
      <c r="C162" s="78" t="e">
        <f ca="1">'bg (2)'!C162*'bg (2)'!C7/'bg (2)'!C7</f>
        <v>#VALUE!</v>
      </c>
      <c r="D162" s="78" t="e">
        <f ca="1">'bg (2)'!D162*'bg (2)'!C7/'bg (2)'!D7</f>
        <v>#VALUE!</v>
      </c>
      <c r="E162" s="78" t="e">
        <f ca="1">'bg (2)'!E162*'bg (2)'!C7/'bg (2)'!E7</f>
        <v>#VALUE!</v>
      </c>
      <c r="F162" s="78" t="e">
        <f ca="1">'bg (2)'!F162*'bg (2)'!C7/'bg (2)'!F7</f>
        <v>#VALUE!</v>
      </c>
      <c r="G162" s="78" t="e">
        <f ca="1">'bg (2)'!G162*'bg (2)'!C7/'bg (2)'!G7</f>
        <v>#VALUE!</v>
      </c>
      <c r="H162" s="78" t="e">
        <f ca="1">'bg (2)'!H162*'bg (2)'!C7/'bg (2)'!H7</f>
        <v>#VALUE!</v>
      </c>
      <c r="I162" s="78" t="e">
        <f ca="1">'bg (2)'!I162*'bg (2)'!C7/'bg (2)'!I7</f>
        <v>#VALUE!</v>
      </c>
      <c r="J162" s="78" t="e">
        <f ca="1">'bg (2)'!J162*'bg (2)'!C7/'bg (2)'!J7</f>
        <v>#VALUE!</v>
      </c>
      <c r="K162" s="78" t="e">
        <f ca="1">'bg (2)'!K162*'bg (2)'!C7/'bg (2)'!K7</f>
        <v>#VALUE!</v>
      </c>
      <c r="L162" s="78" t="e">
        <f ca="1">'bg (2)'!L162*'bg (2)'!C7/'bg (2)'!L7</f>
        <v>#VALUE!</v>
      </c>
      <c r="M162" s="78" t="e">
        <f ca="1">'bg (2)'!M162*'bg (2)'!C7/'bg (2)'!M7</f>
        <v>#VALUE!</v>
      </c>
      <c r="N162" s="78" t="e">
        <f ca="1">'bg (2)'!N162*'bg (2)'!C7/'bg (2)'!N7</f>
        <v>#VALUE!</v>
      </c>
    </row>
    <row r="163" spans="1:14" ht="14.1" customHeight="1" x14ac:dyDescent="0.2">
      <c r="A163" s="77">
        <v>157</v>
      </c>
      <c r="B163" s="75" t="str">
        <f>'bg (2)'!B163</f>
        <v xml:space="preserve">PCK2  </v>
      </c>
      <c r="C163" s="78" t="e">
        <f ca="1">'bg (2)'!C163*'bg (2)'!C7/'bg (2)'!C7</f>
        <v>#VALUE!</v>
      </c>
      <c r="D163" s="78" t="e">
        <f ca="1">'bg (2)'!D163*'bg (2)'!C7/'bg (2)'!D7</f>
        <v>#VALUE!</v>
      </c>
      <c r="E163" s="78" t="e">
        <f ca="1">'bg (2)'!E163*'bg (2)'!C7/'bg (2)'!E7</f>
        <v>#VALUE!</v>
      </c>
      <c r="F163" s="78" t="e">
        <f ca="1">'bg (2)'!F163*'bg (2)'!C7/'bg (2)'!F7</f>
        <v>#VALUE!</v>
      </c>
      <c r="G163" s="78" t="e">
        <f ca="1">'bg (2)'!G163*'bg (2)'!C7/'bg (2)'!G7</f>
        <v>#VALUE!</v>
      </c>
      <c r="H163" s="78" t="e">
        <f ca="1">'bg (2)'!H163*'bg (2)'!C7/'bg (2)'!H7</f>
        <v>#VALUE!</v>
      </c>
      <c r="I163" s="78" t="e">
        <f ca="1">'bg (2)'!I163*'bg (2)'!C7/'bg (2)'!I7</f>
        <v>#VALUE!</v>
      </c>
      <c r="J163" s="78" t="e">
        <f ca="1">'bg (2)'!J163*'bg (2)'!C7/'bg (2)'!J7</f>
        <v>#VALUE!</v>
      </c>
      <c r="K163" s="78" t="e">
        <f ca="1">'bg (2)'!K163*'bg (2)'!C7/'bg (2)'!K7</f>
        <v>#VALUE!</v>
      </c>
      <c r="L163" s="78" t="e">
        <f ca="1">'bg (2)'!L163*'bg (2)'!C7/'bg (2)'!L7</f>
        <v>#VALUE!</v>
      </c>
      <c r="M163" s="78" t="e">
        <f ca="1">'bg (2)'!M163*'bg (2)'!C7/'bg (2)'!M7</f>
        <v>#VALUE!</v>
      </c>
      <c r="N163" s="78" t="e">
        <f ca="1">'bg (2)'!N163*'bg (2)'!C7/'bg (2)'!N7</f>
        <v>#VALUE!</v>
      </c>
    </row>
    <row r="164" spans="1:14" ht="14.1" customHeight="1" x14ac:dyDescent="0.2">
      <c r="A164" s="77">
        <v>158</v>
      </c>
      <c r="B164" s="75" t="str">
        <f>'bg (2)'!B164</f>
        <v>PCMT1</v>
      </c>
      <c r="C164" s="78" t="e">
        <f ca="1">'bg (2)'!C164*'bg (2)'!C7/'bg (2)'!C7</f>
        <v>#VALUE!</v>
      </c>
      <c r="D164" s="78" t="e">
        <f ca="1">'bg (2)'!D164*'bg (2)'!C7/'bg (2)'!D7</f>
        <v>#VALUE!</v>
      </c>
      <c r="E164" s="78" t="e">
        <f ca="1">'bg (2)'!E164*'bg (2)'!C7/'bg (2)'!E7</f>
        <v>#VALUE!</v>
      </c>
      <c r="F164" s="78" t="e">
        <f ca="1">'bg (2)'!F164*'bg (2)'!C7/'bg (2)'!F7</f>
        <v>#VALUE!</v>
      </c>
      <c r="G164" s="78" t="e">
        <f ca="1">'bg (2)'!G164*'bg (2)'!C7/'bg (2)'!G7</f>
        <v>#VALUE!</v>
      </c>
      <c r="H164" s="78" t="e">
        <f ca="1">'bg (2)'!H164*'bg (2)'!C7/'bg (2)'!H7</f>
        <v>#VALUE!</v>
      </c>
      <c r="I164" s="78" t="e">
        <f ca="1">'bg (2)'!I164*'bg (2)'!C7/'bg (2)'!I7</f>
        <v>#VALUE!</v>
      </c>
      <c r="J164" s="78" t="e">
        <f ca="1">'bg (2)'!J164*'bg (2)'!C7/'bg (2)'!J7</f>
        <v>#VALUE!</v>
      </c>
      <c r="K164" s="78" t="e">
        <f ca="1">'bg (2)'!K164*'bg (2)'!C7/'bg (2)'!K7</f>
        <v>#VALUE!</v>
      </c>
      <c r="L164" s="78" t="e">
        <f ca="1">'bg (2)'!L164*'bg (2)'!C7/'bg (2)'!L7</f>
        <v>#VALUE!</v>
      </c>
      <c r="M164" s="78" t="e">
        <f ca="1">'bg (2)'!M164*'bg (2)'!C7/'bg (2)'!M7</f>
        <v>#VALUE!</v>
      </c>
      <c r="N164" s="78" t="e">
        <f ca="1">'bg (2)'!N164*'bg (2)'!C7/'bg (2)'!N7</f>
        <v>#VALUE!</v>
      </c>
    </row>
    <row r="165" spans="1:14" ht="14.1" customHeight="1" x14ac:dyDescent="0.2">
      <c r="A165" s="77">
        <v>159</v>
      </c>
      <c r="B165" s="75" t="str">
        <f>'bg (2)'!B165</f>
        <v>PCNA</v>
      </c>
      <c r="C165" s="78" t="e">
        <f ca="1">'bg (2)'!C165*'bg (2)'!C7/'bg (2)'!C7</f>
        <v>#VALUE!</v>
      </c>
      <c r="D165" s="78" t="e">
        <f ca="1">'bg (2)'!D165*'bg (2)'!C7/'bg (2)'!D7</f>
        <v>#VALUE!</v>
      </c>
      <c r="E165" s="78" t="e">
        <f ca="1">'bg (2)'!E165*'bg (2)'!C7/'bg (2)'!E7</f>
        <v>#VALUE!</v>
      </c>
      <c r="F165" s="78" t="e">
        <f ca="1">'bg (2)'!F165*'bg (2)'!C7/'bg (2)'!F7</f>
        <v>#VALUE!</v>
      </c>
      <c r="G165" s="78" t="e">
        <f ca="1">'bg (2)'!G165*'bg (2)'!C7/'bg (2)'!G7</f>
        <v>#VALUE!</v>
      </c>
      <c r="H165" s="78" t="e">
        <f ca="1">'bg (2)'!H165*'bg (2)'!C7/'bg (2)'!H7</f>
        <v>#VALUE!</v>
      </c>
      <c r="I165" s="78" t="e">
        <f ca="1">'bg (2)'!I165*'bg (2)'!C7/'bg (2)'!I7</f>
        <v>#VALUE!</v>
      </c>
      <c r="J165" s="78" t="e">
        <f ca="1">'bg (2)'!J165*'bg (2)'!C7/'bg (2)'!J7</f>
        <v>#VALUE!</v>
      </c>
      <c r="K165" s="78" t="e">
        <f ca="1">'bg (2)'!K165*'bg (2)'!C7/'bg (2)'!K7</f>
        <v>#VALUE!</v>
      </c>
      <c r="L165" s="78" t="e">
        <f ca="1">'bg (2)'!L165*'bg (2)'!C7/'bg (2)'!L7</f>
        <v>#VALUE!</v>
      </c>
      <c r="M165" s="78" t="e">
        <f ca="1">'bg (2)'!M165*'bg (2)'!C7/'bg (2)'!M7</f>
        <v>#VALUE!</v>
      </c>
      <c r="N165" s="78" t="e">
        <f ca="1">'bg (2)'!N165*'bg (2)'!C7/'bg (2)'!N7</f>
        <v>#VALUE!</v>
      </c>
    </row>
    <row r="166" spans="1:14" ht="14.1" customHeight="1" x14ac:dyDescent="0.2">
      <c r="A166" s="77">
        <v>160</v>
      </c>
      <c r="B166" s="75" t="str">
        <f>'bg (2)'!B166</f>
        <v>PCPE-1</v>
      </c>
      <c r="C166" s="78" t="e">
        <f ca="1">'bg (2)'!C166*'bg (2)'!C7/'bg (2)'!C7</f>
        <v>#VALUE!</v>
      </c>
      <c r="D166" s="78" t="e">
        <f ca="1">'bg (2)'!D166*'bg (2)'!C7/'bg (2)'!D7</f>
        <v>#VALUE!</v>
      </c>
      <c r="E166" s="78" t="e">
        <f ca="1">'bg (2)'!E166*'bg (2)'!C7/'bg (2)'!E7</f>
        <v>#VALUE!</v>
      </c>
      <c r="F166" s="78" t="e">
        <f ca="1">'bg (2)'!F166*'bg (2)'!C7/'bg (2)'!F7</f>
        <v>#VALUE!</v>
      </c>
      <c r="G166" s="78" t="e">
        <f ca="1">'bg (2)'!G166*'bg (2)'!C7/'bg (2)'!G7</f>
        <v>#VALUE!</v>
      </c>
      <c r="H166" s="78" t="e">
        <f ca="1">'bg (2)'!H166*'bg (2)'!C7/'bg (2)'!H7</f>
        <v>#VALUE!</v>
      </c>
      <c r="I166" s="78" t="e">
        <f ca="1">'bg (2)'!I166*'bg (2)'!C7/'bg (2)'!I7</f>
        <v>#VALUE!</v>
      </c>
      <c r="J166" s="78" t="e">
        <f ca="1">'bg (2)'!J166*'bg (2)'!C7/'bg (2)'!J7</f>
        <v>#VALUE!</v>
      </c>
      <c r="K166" s="78" t="e">
        <f ca="1">'bg (2)'!K166*'bg (2)'!C7/'bg (2)'!K7</f>
        <v>#VALUE!</v>
      </c>
      <c r="L166" s="78" t="e">
        <f ca="1">'bg (2)'!L166*'bg (2)'!C7/'bg (2)'!L7</f>
        <v>#VALUE!</v>
      </c>
      <c r="M166" s="78" t="e">
        <f ca="1">'bg (2)'!M166*'bg (2)'!C7/'bg (2)'!M7</f>
        <v>#VALUE!</v>
      </c>
      <c r="N166" s="78" t="e">
        <f ca="1">'bg (2)'!N166*'bg (2)'!C7/'bg (2)'!N7</f>
        <v>#VALUE!</v>
      </c>
    </row>
    <row r="167" spans="1:14" ht="14.1" customHeight="1" x14ac:dyDescent="0.2">
      <c r="A167" s="77">
        <v>161</v>
      </c>
      <c r="B167" s="75" t="str">
        <f>'bg (2)'!B167</f>
        <v>PCSK9</v>
      </c>
      <c r="C167" s="78" t="e">
        <f ca="1">'bg (2)'!C167*'bg (2)'!C7/'bg (2)'!C7</f>
        <v>#VALUE!</v>
      </c>
      <c r="D167" s="78" t="e">
        <f ca="1">'bg (2)'!D167*'bg (2)'!C7/'bg (2)'!D7</f>
        <v>#VALUE!</v>
      </c>
      <c r="E167" s="78" t="e">
        <f ca="1">'bg (2)'!E167*'bg (2)'!C7/'bg (2)'!E7</f>
        <v>#VALUE!</v>
      </c>
      <c r="F167" s="78" t="e">
        <f ca="1">'bg (2)'!F167*'bg (2)'!C7/'bg (2)'!F7</f>
        <v>#VALUE!</v>
      </c>
      <c r="G167" s="78" t="e">
        <f ca="1">'bg (2)'!G167*'bg (2)'!C7/'bg (2)'!G7</f>
        <v>#VALUE!</v>
      </c>
      <c r="H167" s="78" t="e">
        <f ca="1">'bg (2)'!H167*'bg (2)'!C7/'bg (2)'!H7</f>
        <v>#VALUE!</v>
      </c>
      <c r="I167" s="78" t="e">
        <f ca="1">'bg (2)'!I167*'bg (2)'!C7/'bg (2)'!I7</f>
        <v>#VALUE!</v>
      </c>
      <c r="J167" s="78" t="e">
        <f ca="1">'bg (2)'!J167*'bg (2)'!C7/'bg (2)'!J7</f>
        <v>#VALUE!</v>
      </c>
      <c r="K167" s="78" t="e">
        <f ca="1">'bg (2)'!K167*'bg (2)'!C7/'bg (2)'!K7</f>
        <v>#VALUE!</v>
      </c>
      <c r="L167" s="78" t="e">
        <f ca="1">'bg (2)'!L167*'bg (2)'!C7/'bg (2)'!L7</f>
        <v>#VALUE!</v>
      </c>
      <c r="M167" s="78" t="e">
        <f ca="1">'bg (2)'!M167*'bg (2)'!C7/'bg (2)'!M7</f>
        <v>#VALUE!</v>
      </c>
      <c r="N167" s="78" t="e">
        <f ca="1">'bg (2)'!N167*'bg (2)'!C7/'bg (2)'!N7</f>
        <v>#VALUE!</v>
      </c>
    </row>
    <row r="168" spans="1:14" ht="14.1" customHeight="1" x14ac:dyDescent="0.2">
      <c r="A168" s="77">
        <v>162</v>
      </c>
      <c r="B168" s="75" t="str">
        <f>'bg (2)'!B168</f>
        <v>PDAP1</v>
      </c>
      <c r="C168" s="78" t="e">
        <f ca="1">'bg (2)'!C168*'bg (2)'!C7/'bg (2)'!C7</f>
        <v>#VALUE!</v>
      </c>
      <c r="D168" s="78" t="e">
        <f ca="1">'bg (2)'!D168*'bg (2)'!C7/'bg (2)'!D7</f>
        <v>#VALUE!</v>
      </c>
      <c r="E168" s="78" t="e">
        <f ca="1">'bg (2)'!E168*'bg (2)'!C7/'bg (2)'!E7</f>
        <v>#VALUE!</v>
      </c>
      <c r="F168" s="78" t="e">
        <f ca="1">'bg (2)'!F168*'bg (2)'!C7/'bg (2)'!F7</f>
        <v>#VALUE!</v>
      </c>
      <c r="G168" s="78" t="e">
        <f ca="1">'bg (2)'!G168*'bg (2)'!C7/'bg (2)'!G7</f>
        <v>#VALUE!</v>
      </c>
      <c r="H168" s="78" t="e">
        <f ca="1">'bg (2)'!H168*'bg (2)'!C7/'bg (2)'!H7</f>
        <v>#VALUE!</v>
      </c>
      <c r="I168" s="78" t="e">
        <f ca="1">'bg (2)'!I168*'bg (2)'!C7/'bg (2)'!I7</f>
        <v>#VALUE!</v>
      </c>
      <c r="J168" s="78" t="e">
        <f ca="1">'bg (2)'!J168*'bg (2)'!C7/'bg (2)'!J7</f>
        <v>#VALUE!</v>
      </c>
      <c r="K168" s="78" t="e">
        <f ca="1">'bg (2)'!K168*'bg (2)'!C7/'bg (2)'!K7</f>
        <v>#VALUE!</v>
      </c>
      <c r="L168" s="78" t="e">
        <f ca="1">'bg (2)'!L168*'bg (2)'!C7/'bg (2)'!L7</f>
        <v>#VALUE!</v>
      </c>
      <c r="M168" s="78" t="e">
        <f ca="1">'bg (2)'!M168*'bg (2)'!C7/'bg (2)'!M7</f>
        <v>#VALUE!</v>
      </c>
      <c r="N168" s="78" t="e">
        <f ca="1">'bg (2)'!N168*'bg (2)'!C7/'bg (2)'!N7</f>
        <v>#VALUE!</v>
      </c>
    </row>
    <row r="169" spans="1:14" ht="14.1" customHeight="1" x14ac:dyDescent="0.2">
      <c r="A169" s="77">
        <v>163</v>
      </c>
      <c r="B169" s="75" t="str">
        <f>'bg (2)'!B169</f>
        <v>PDE1B</v>
      </c>
      <c r="C169" s="78" t="e">
        <f ca="1">'bg (2)'!C169*'bg (2)'!C7/'bg (2)'!C7</f>
        <v>#VALUE!</v>
      </c>
      <c r="D169" s="78" t="e">
        <f ca="1">'bg (2)'!D169*'bg (2)'!C7/'bg (2)'!D7</f>
        <v>#VALUE!</v>
      </c>
      <c r="E169" s="78" t="e">
        <f ca="1">'bg (2)'!E169*'bg (2)'!C7/'bg (2)'!E7</f>
        <v>#VALUE!</v>
      </c>
      <c r="F169" s="78" t="e">
        <f ca="1">'bg (2)'!F169*'bg (2)'!C7/'bg (2)'!F7</f>
        <v>#VALUE!</v>
      </c>
      <c r="G169" s="78" t="e">
        <f ca="1">'bg (2)'!G169*'bg (2)'!C7/'bg (2)'!G7</f>
        <v>#VALUE!</v>
      </c>
      <c r="H169" s="78" t="e">
        <f ca="1">'bg (2)'!H169*'bg (2)'!C7/'bg (2)'!H7</f>
        <v>#VALUE!</v>
      </c>
      <c r="I169" s="78" t="e">
        <f ca="1">'bg (2)'!I169*'bg (2)'!C7/'bg (2)'!I7</f>
        <v>#VALUE!</v>
      </c>
      <c r="J169" s="78" t="e">
        <f ca="1">'bg (2)'!J169*'bg (2)'!C7/'bg (2)'!J7</f>
        <v>#VALUE!</v>
      </c>
      <c r="K169" s="78" t="e">
        <f ca="1">'bg (2)'!K169*'bg (2)'!C7/'bg (2)'!K7</f>
        <v>#VALUE!</v>
      </c>
      <c r="L169" s="78" t="e">
        <f ca="1">'bg (2)'!L169*'bg (2)'!C7/'bg (2)'!L7</f>
        <v>#VALUE!</v>
      </c>
      <c r="M169" s="78" t="e">
        <f ca="1">'bg (2)'!M169*'bg (2)'!C7/'bg (2)'!M7</f>
        <v>#VALUE!</v>
      </c>
      <c r="N169" s="78" t="e">
        <f ca="1">'bg (2)'!N169*'bg (2)'!C7/'bg (2)'!N7</f>
        <v>#VALUE!</v>
      </c>
    </row>
    <row r="170" spans="1:14" ht="14.1" customHeight="1" x14ac:dyDescent="0.2">
      <c r="A170" s="77">
        <v>164</v>
      </c>
      <c r="B170" s="75" t="str">
        <f>'bg (2)'!B170</f>
        <v xml:space="preserve">PDIA6 </v>
      </c>
      <c r="C170" s="78" t="e">
        <f ca="1">'bg (2)'!C170*'bg (2)'!C7/'bg (2)'!C7</f>
        <v>#VALUE!</v>
      </c>
      <c r="D170" s="78" t="e">
        <f ca="1">'bg (2)'!D170*'bg (2)'!C7/'bg (2)'!D7</f>
        <v>#VALUE!</v>
      </c>
      <c r="E170" s="78" t="e">
        <f ca="1">'bg (2)'!E170*'bg (2)'!C7/'bg (2)'!E7</f>
        <v>#VALUE!</v>
      </c>
      <c r="F170" s="78" t="e">
        <f ca="1">'bg (2)'!F170*'bg (2)'!C7/'bg (2)'!F7</f>
        <v>#VALUE!</v>
      </c>
      <c r="G170" s="78" t="e">
        <f ca="1">'bg (2)'!G170*'bg (2)'!C7/'bg (2)'!G7</f>
        <v>#VALUE!</v>
      </c>
      <c r="H170" s="78" t="e">
        <f ca="1">'bg (2)'!H170*'bg (2)'!C7/'bg (2)'!H7</f>
        <v>#VALUE!</v>
      </c>
      <c r="I170" s="78" t="e">
        <f ca="1">'bg (2)'!I170*'bg (2)'!C7/'bg (2)'!I7</f>
        <v>#VALUE!</v>
      </c>
      <c r="J170" s="78" t="e">
        <f ca="1">'bg (2)'!J170*'bg (2)'!C7/'bg (2)'!J7</f>
        <v>#VALUE!</v>
      </c>
      <c r="K170" s="78" t="e">
        <f ca="1">'bg (2)'!K170*'bg (2)'!C7/'bg (2)'!K7</f>
        <v>#VALUE!</v>
      </c>
      <c r="L170" s="78" t="e">
        <f ca="1">'bg (2)'!L170*'bg (2)'!C7/'bg (2)'!L7</f>
        <v>#VALUE!</v>
      </c>
      <c r="M170" s="78" t="e">
        <f ca="1">'bg (2)'!M170*'bg (2)'!C7/'bg (2)'!M7</f>
        <v>#VALUE!</v>
      </c>
      <c r="N170" s="78" t="e">
        <f ca="1">'bg (2)'!N170*'bg (2)'!C7/'bg (2)'!N7</f>
        <v>#VALUE!</v>
      </c>
    </row>
    <row r="171" spans="1:14" ht="14.1" customHeight="1" x14ac:dyDescent="0.2">
      <c r="A171" s="77">
        <v>165</v>
      </c>
      <c r="B171" s="75" t="str">
        <f>'bg (2)'!B171</f>
        <v>PDLIM1</v>
      </c>
      <c r="C171" s="78" t="e">
        <f ca="1">'bg (2)'!C171*'bg (2)'!C7/'bg (2)'!C7</f>
        <v>#VALUE!</v>
      </c>
      <c r="D171" s="78" t="e">
        <f ca="1">'bg (2)'!D171*'bg (2)'!C7/'bg (2)'!D7</f>
        <v>#VALUE!</v>
      </c>
      <c r="E171" s="78" t="e">
        <f ca="1">'bg (2)'!E171*'bg (2)'!C7/'bg (2)'!E7</f>
        <v>#VALUE!</v>
      </c>
      <c r="F171" s="78" t="e">
        <f ca="1">'bg (2)'!F171*'bg (2)'!C7/'bg (2)'!F7</f>
        <v>#VALUE!</v>
      </c>
      <c r="G171" s="78" t="e">
        <f ca="1">'bg (2)'!G171*'bg (2)'!C7/'bg (2)'!G7</f>
        <v>#VALUE!</v>
      </c>
      <c r="H171" s="78" t="e">
        <f ca="1">'bg (2)'!H171*'bg (2)'!C7/'bg (2)'!H7</f>
        <v>#VALUE!</v>
      </c>
      <c r="I171" s="78" t="e">
        <f ca="1">'bg (2)'!I171*'bg (2)'!C7/'bg (2)'!I7</f>
        <v>#VALUE!</v>
      </c>
      <c r="J171" s="78" t="e">
        <f ca="1">'bg (2)'!J171*'bg (2)'!C7/'bg (2)'!J7</f>
        <v>#VALUE!</v>
      </c>
      <c r="K171" s="78" t="e">
        <f ca="1">'bg (2)'!K171*'bg (2)'!C7/'bg (2)'!K7</f>
        <v>#VALUE!</v>
      </c>
      <c r="L171" s="78" t="e">
        <f ca="1">'bg (2)'!L171*'bg (2)'!C7/'bg (2)'!L7</f>
        <v>#VALUE!</v>
      </c>
      <c r="M171" s="78" t="e">
        <f ca="1">'bg (2)'!M171*'bg (2)'!C7/'bg (2)'!M7</f>
        <v>#VALUE!</v>
      </c>
      <c r="N171" s="78" t="e">
        <f ca="1">'bg (2)'!N171*'bg (2)'!C7/'bg (2)'!N7</f>
        <v>#VALUE!</v>
      </c>
    </row>
    <row r="172" spans="1:14" ht="14.1" customHeight="1" x14ac:dyDescent="0.2">
      <c r="A172" s="77">
        <v>166</v>
      </c>
      <c r="B172" s="75" t="str">
        <f>'bg (2)'!B172</f>
        <v>PDLIM3</v>
      </c>
      <c r="C172" s="78" t="e">
        <f ca="1">'bg (2)'!C172*'bg (2)'!C7/'bg (2)'!C7</f>
        <v>#VALUE!</v>
      </c>
      <c r="D172" s="78" t="e">
        <f ca="1">'bg (2)'!D172*'bg (2)'!C7/'bg (2)'!D7</f>
        <v>#VALUE!</v>
      </c>
      <c r="E172" s="78" t="e">
        <f ca="1">'bg (2)'!E172*'bg (2)'!C7/'bg (2)'!E7</f>
        <v>#VALUE!</v>
      </c>
      <c r="F172" s="78" t="e">
        <f ca="1">'bg (2)'!F172*'bg (2)'!C7/'bg (2)'!F7</f>
        <v>#VALUE!</v>
      </c>
      <c r="G172" s="78" t="e">
        <f ca="1">'bg (2)'!G172*'bg (2)'!C7/'bg (2)'!G7</f>
        <v>#VALUE!</v>
      </c>
      <c r="H172" s="78" t="e">
        <f ca="1">'bg (2)'!H172*'bg (2)'!C7/'bg (2)'!H7</f>
        <v>#VALUE!</v>
      </c>
      <c r="I172" s="78" t="e">
        <f ca="1">'bg (2)'!I172*'bg (2)'!C7/'bg (2)'!I7</f>
        <v>#VALUE!</v>
      </c>
      <c r="J172" s="78" t="e">
        <f ca="1">'bg (2)'!J172*'bg (2)'!C7/'bg (2)'!J7</f>
        <v>#VALUE!</v>
      </c>
      <c r="K172" s="78" t="e">
        <f ca="1">'bg (2)'!K172*'bg (2)'!C7/'bg (2)'!K7</f>
        <v>#VALUE!</v>
      </c>
      <c r="L172" s="78" t="e">
        <f ca="1">'bg (2)'!L172*'bg (2)'!C7/'bg (2)'!L7</f>
        <v>#VALUE!</v>
      </c>
      <c r="M172" s="78" t="e">
        <f ca="1">'bg (2)'!M172*'bg (2)'!C7/'bg (2)'!M7</f>
        <v>#VALUE!</v>
      </c>
      <c r="N172" s="78" t="e">
        <f ca="1">'bg (2)'!N172*'bg (2)'!C7/'bg (2)'!N7</f>
        <v>#VALUE!</v>
      </c>
    </row>
    <row r="173" spans="1:14" ht="14.1" customHeight="1" x14ac:dyDescent="0.2">
      <c r="A173" s="77">
        <v>167</v>
      </c>
      <c r="B173" s="75" t="str">
        <f>'bg (2)'!B173</f>
        <v>PDZD2</v>
      </c>
      <c r="C173" s="78" t="e">
        <f ca="1">'bg (2)'!C173*'bg (2)'!C7/'bg (2)'!C7</f>
        <v>#VALUE!</v>
      </c>
      <c r="D173" s="78" t="e">
        <f ca="1">'bg (2)'!D173*'bg (2)'!C7/'bg (2)'!D7</f>
        <v>#VALUE!</v>
      </c>
      <c r="E173" s="78" t="e">
        <f ca="1">'bg (2)'!E173*'bg (2)'!C7/'bg (2)'!E7</f>
        <v>#VALUE!</v>
      </c>
      <c r="F173" s="78" t="e">
        <f ca="1">'bg (2)'!F173*'bg (2)'!C7/'bg (2)'!F7</f>
        <v>#VALUE!</v>
      </c>
      <c r="G173" s="78" t="e">
        <f ca="1">'bg (2)'!G173*'bg (2)'!C7/'bg (2)'!G7</f>
        <v>#VALUE!</v>
      </c>
      <c r="H173" s="78" t="e">
        <f ca="1">'bg (2)'!H173*'bg (2)'!C7/'bg (2)'!H7</f>
        <v>#VALUE!</v>
      </c>
      <c r="I173" s="78" t="e">
        <f ca="1">'bg (2)'!I173*'bg (2)'!C7/'bg (2)'!I7</f>
        <v>#VALUE!</v>
      </c>
      <c r="J173" s="78" t="e">
        <f ca="1">'bg (2)'!J173*'bg (2)'!C7/'bg (2)'!J7</f>
        <v>#VALUE!</v>
      </c>
      <c r="K173" s="78" t="e">
        <f ca="1">'bg (2)'!K173*'bg (2)'!C7/'bg (2)'!K7</f>
        <v>#VALUE!</v>
      </c>
      <c r="L173" s="78" t="e">
        <f ca="1">'bg (2)'!L173*'bg (2)'!C7/'bg (2)'!L7</f>
        <v>#VALUE!</v>
      </c>
      <c r="M173" s="78" t="e">
        <f ca="1">'bg (2)'!M173*'bg (2)'!C7/'bg (2)'!M7</f>
        <v>#VALUE!</v>
      </c>
      <c r="N173" s="78" t="e">
        <f ca="1">'bg (2)'!N173*'bg (2)'!C7/'bg (2)'!N7</f>
        <v>#VALUE!</v>
      </c>
    </row>
    <row r="174" spans="1:14" ht="14.1" customHeight="1" x14ac:dyDescent="0.2">
      <c r="A174" s="77">
        <v>168</v>
      </c>
      <c r="B174" s="75" t="str">
        <f>'bg (2)'!B174</f>
        <v>PEBP1</v>
      </c>
      <c r="C174" s="78" t="e">
        <f ca="1">'bg (2)'!C174*'bg (2)'!C7/'bg (2)'!C7</f>
        <v>#VALUE!</v>
      </c>
      <c r="D174" s="78" t="e">
        <f ca="1">'bg (2)'!D174*'bg (2)'!C7/'bg (2)'!D7</f>
        <v>#VALUE!</v>
      </c>
      <c r="E174" s="78" t="e">
        <f ca="1">'bg (2)'!E174*'bg (2)'!C7/'bg (2)'!E7</f>
        <v>#VALUE!</v>
      </c>
      <c r="F174" s="78" t="e">
        <f ca="1">'bg (2)'!F174*'bg (2)'!C7/'bg (2)'!F7</f>
        <v>#VALUE!</v>
      </c>
      <c r="G174" s="78" t="e">
        <f ca="1">'bg (2)'!G174*'bg (2)'!C7/'bg (2)'!G7</f>
        <v>#VALUE!</v>
      </c>
      <c r="H174" s="78" t="e">
        <f ca="1">'bg (2)'!H174*'bg (2)'!C7/'bg (2)'!H7</f>
        <v>#VALUE!</v>
      </c>
      <c r="I174" s="78" t="e">
        <f ca="1">'bg (2)'!I174*'bg (2)'!C7/'bg (2)'!I7</f>
        <v>#VALUE!</v>
      </c>
      <c r="J174" s="78" t="e">
        <f ca="1">'bg (2)'!J174*'bg (2)'!C7/'bg (2)'!J7</f>
        <v>#VALUE!</v>
      </c>
      <c r="K174" s="78" t="e">
        <f ca="1">'bg (2)'!K174*'bg (2)'!C7/'bg (2)'!K7</f>
        <v>#VALUE!</v>
      </c>
      <c r="L174" s="78" t="e">
        <f ca="1">'bg (2)'!L174*'bg (2)'!C7/'bg (2)'!L7</f>
        <v>#VALUE!</v>
      </c>
      <c r="M174" s="78" t="e">
        <f ca="1">'bg (2)'!M174*'bg (2)'!C7/'bg (2)'!M7</f>
        <v>#VALUE!</v>
      </c>
      <c r="N174" s="78" t="e">
        <f ca="1">'bg (2)'!N174*'bg (2)'!C7/'bg (2)'!N7</f>
        <v>#VALUE!</v>
      </c>
    </row>
    <row r="175" spans="1:14" ht="14.1" customHeight="1" x14ac:dyDescent="0.2">
      <c r="A175" s="77">
        <v>169</v>
      </c>
      <c r="B175" s="75" t="str">
        <f>'bg (2)'!B175</f>
        <v>PEBP4</v>
      </c>
      <c r="C175" s="78" t="e">
        <f ca="1">'bg (2)'!C175*'bg (2)'!C7/'bg (2)'!C7</f>
        <v>#VALUE!</v>
      </c>
      <c r="D175" s="78" t="e">
        <f ca="1">'bg (2)'!D175*'bg (2)'!C7/'bg (2)'!D7</f>
        <v>#VALUE!</v>
      </c>
      <c r="E175" s="78" t="e">
        <f ca="1">'bg (2)'!E175*'bg (2)'!C7/'bg (2)'!E7</f>
        <v>#VALUE!</v>
      </c>
      <c r="F175" s="78" t="e">
        <f ca="1">'bg (2)'!F175*'bg (2)'!C7/'bg (2)'!F7</f>
        <v>#VALUE!</v>
      </c>
      <c r="G175" s="78" t="e">
        <f ca="1">'bg (2)'!G175*'bg (2)'!C7/'bg (2)'!G7</f>
        <v>#VALUE!</v>
      </c>
      <c r="H175" s="78" t="e">
        <f ca="1">'bg (2)'!H175*'bg (2)'!C7/'bg (2)'!H7</f>
        <v>#VALUE!</v>
      </c>
      <c r="I175" s="78" t="e">
        <f ca="1">'bg (2)'!I175*'bg (2)'!C7/'bg (2)'!I7</f>
        <v>#VALUE!</v>
      </c>
      <c r="J175" s="78" t="e">
        <f ca="1">'bg (2)'!J175*'bg (2)'!C7/'bg (2)'!J7</f>
        <v>#VALUE!</v>
      </c>
      <c r="K175" s="78" t="e">
        <f ca="1">'bg (2)'!K175*'bg (2)'!C7/'bg (2)'!K7</f>
        <v>#VALUE!</v>
      </c>
      <c r="L175" s="78" t="e">
        <f ca="1">'bg (2)'!L175*'bg (2)'!C7/'bg (2)'!L7</f>
        <v>#VALUE!</v>
      </c>
      <c r="M175" s="78" t="e">
        <f ca="1">'bg (2)'!M175*'bg (2)'!C7/'bg (2)'!M7</f>
        <v>#VALUE!</v>
      </c>
      <c r="N175" s="78" t="e">
        <f ca="1">'bg (2)'!N175*'bg (2)'!C7/'bg (2)'!N7</f>
        <v>#VALUE!</v>
      </c>
    </row>
    <row r="176" spans="1:14" ht="14.1" customHeight="1" x14ac:dyDescent="0.2">
      <c r="A176" s="77">
        <v>170</v>
      </c>
      <c r="B176" s="75" t="str">
        <f>'bg (2)'!B176</f>
        <v>PENK</v>
      </c>
      <c r="C176" s="78" t="e">
        <f ca="1">'bg (2)'!C176*'bg (2)'!C7/'bg (2)'!C7</f>
        <v>#VALUE!</v>
      </c>
      <c r="D176" s="78" t="e">
        <f ca="1">'bg (2)'!D176*'bg (2)'!C7/'bg (2)'!D7</f>
        <v>#VALUE!</v>
      </c>
      <c r="E176" s="78" t="e">
        <f ca="1">'bg (2)'!E176*'bg (2)'!C7/'bg (2)'!E7</f>
        <v>#VALUE!</v>
      </c>
      <c r="F176" s="78" t="e">
        <f ca="1">'bg (2)'!F176*'bg (2)'!C7/'bg (2)'!F7</f>
        <v>#VALUE!</v>
      </c>
      <c r="G176" s="78" t="e">
        <f ca="1">'bg (2)'!G176*'bg (2)'!C7/'bg (2)'!G7</f>
        <v>#VALUE!</v>
      </c>
      <c r="H176" s="78" t="e">
        <f ca="1">'bg (2)'!H176*'bg (2)'!C7/'bg (2)'!H7</f>
        <v>#VALUE!</v>
      </c>
      <c r="I176" s="78" t="e">
        <f ca="1">'bg (2)'!I176*'bg (2)'!C7/'bg (2)'!I7</f>
        <v>#VALUE!</v>
      </c>
      <c r="J176" s="78" t="e">
        <f ca="1">'bg (2)'!J176*'bg (2)'!C7/'bg (2)'!J7</f>
        <v>#VALUE!</v>
      </c>
      <c r="K176" s="78" t="e">
        <f ca="1">'bg (2)'!K176*'bg (2)'!C7/'bg (2)'!K7</f>
        <v>#VALUE!</v>
      </c>
      <c r="L176" s="78" t="e">
        <f ca="1">'bg (2)'!L176*'bg (2)'!C7/'bg (2)'!L7</f>
        <v>#VALUE!</v>
      </c>
      <c r="M176" s="78" t="e">
        <f ca="1">'bg (2)'!M176*'bg (2)'!C7/'bg (2)'!M7</f>
        <v>#VALUE!</v>
      </c>
      <c r="N176" s="78" t="e">
        <f ca="1">'bg (2)'!N176*'bg (2)'!C7/'bg (2)'!N7</f>
        <v>#VALUE!</v>
      </c>
    </row>
    <row r="177" spans="1:14" ht="14.1" customHeight="1" x14ac:dyDescent="0.2">
      <c r="A177" s="77">
        <v>171</v>
      </c>
      <c r="B177" s="75" t="str">
        <f>'bg (2)'!B177</f>
        <v>PEPD</v>
      </c>
      <c r="C177" s="78" t="e">
        <f ca="1">'bg (2)'!C177*'bg (2)'!C7/'bg (2)'!C7</f>
        <v>#VALUE!</v>
      </c>
      <c r="D177" s="78" t="e">
        <f ca="1">'bg (2)'!D177*'bg (2)'!C7/'bg (2)'!D7</f>
        <v>#VALUE!</v>
      </c>
      <c r="E177" s="78" t="e">
        <f ca="1">'bg (2)'!E177*'bg (2)'!C7/'bg (2)'!E7</f>
        <v>#VALUE!</v>
      </c>
      <c r="F177" s="78" t="e">
        <f ca="1">'bg (2)'!F177*'bg (2)'!C7/'bg (2)'!F7</f>
        <v>#VALUE!</v>
      </c>
      <c r="G177" s="78" t="e">
        <f ca="1">'bg (2)'!G177*'bg (2)'!C7/'bg (2)'!G7</f>
        <v>#VALUE!</v>
      </c>
      <c r="H177" s="78" t="e">
        <f ca="1">'bg (2)'!H177*'bg (2)'!C7/'bg (2)'!H7</f>
        <v>#VALUE!</v>
      </c>
      <c r="I177" s="78" t="e">
        <f ca="1">'bg (2)'!I177*'bg (2)'!C7/'bg (2)'!I7</f>
        <v>#VALUE!</v>
      </c>
      <c r="J177" s="78" t="e">
        <f ca="1">'bg (2)'!J177*'bg (2)'!C7/'bg (2)'!J7</f>
        <v>#VALUE!</v>
      </c>
      <c r="K177" s="78" t="e">
        <f ca="1">'bg (2)'!K177*'bg (2)'!C7/'bg (2)'!K7</f>
        <v>#VALUE!</v>
      </c>
      <c r="L177" s="78" t="e">
        <f ca="1">'bg (2)'!L177*'bg (2)'!C7/'bg (2)'!L7</f>
        <v>#VALUE!</v>
      </c>
      <c r="M177" s="78" t="e">
        <f ca="1">'bg (2)'!M177*'bg (2)'!C7/'bg (2)'!M7</f>
        <v>#VALUE!</v>
      </c>
      <c r="N177" s="78" t="e">
        <f ca="1">'bg (2)'!N177*'bg (2)'!C7/'bg (2)'!N7</f>
        <v>#VALUE!</v>
      </c>
    </row>
    <row r="178" spans="1:14" ht="14.1" customHeight="1" x14ac:dyDescent="0.2">
      <c r="A178" s="77">
        <v>172</v>
      </c>
      <c r="B178" s="75" t="str">
        <f>'bg (2)'!B178</f>
        <v>perilipin 3</v>
      </c>
      <c r="C178" s="78" t="e">
        <f ca="1">'bg (2)'!C178*'bg (2)'!C7/'bg (2)'!C7</f>
        <v>#VALUE!</v>
      </c>
      <c r="D178" s="78" t="e">
        <f ca="1">'bg (2)'!D178*'bg (2)'!C7/'bg (2)'!D7</f>
        <v>#VALUE!</v>
      </c>
      <c r="E178" s="78" t="e">
        <f ca="1">'bg (2)'!E178*'bg (2)'!C7/'bg (2)'!E7</f>
        <v>#VALUE!</v>
      </c>
      <c r="F178" s="78" t="e">
        <f ca="1">'bg (2)'!F178*'bg (2)'!C7/'bg (2)'!F7</f>
        <v>#VALUE!</v>
      </c>
      <c r="G178" s="78" t="e">
        <f ca="1">'bg (2)'!G178*'bg (2)'!C7/'bg (2)'!G7</f>
        <v>#VALUE!</v>
      </c>
      <c r="H178" s="78" t="e">
        <f ca="1">'bg (2)'!H178*'bg (2)'!C7/'bg (2)'!H7</f>
        <v>#VALUE!</v>
      </c>
      <c r="I178" s="78" t="e">
        <f ca="1">'bg (2)'!I178*'bg (2)'!C7/'bg (2)'!I7</f>
        <v>#VALUE!</v>
      </c>
      <c r="J178" s="78" t="e">
        <f ca="1">'bg (2)'!J178*'bg (2)'!C7/'bg (2)'!J7</f>
        <v>#VALUE!</v>
      </c>
      <c r="K178" s="78" t="e">
        <f ca="1">'bg (2)'!K178*'bg (2)'!C7/'bg (2)'!K7</f>
        <v>#VALUE!</v>
      </c>
      <c r="L178" s="78" t="e">
        <f ca="1">'bg (2)'!L178*'bg (2)'!C7/'bg (2)'!L7</f>
        <v>#VALUE!</v>
      </c>
      <c r="M178" s="78" t="e">
        <f ca="1">'bg (2)'!M178*'bg (2)'!C7/'bg (2)'!M7</f>
        <v>#VALUE!</v>
      </c>
      <c r="N178" s="78" t="e">
        <f ca="1">'bg (2)'!N178*'bg (2)'!C7/'bg (2)'!N7</f>
        <v>#VALUE!</v>
      </c>
    </row>
    <row r="179" spans="1:14" ht="14.1" customHeight="1" x14ac:dyDescent="0.2">
      <c r="A179" s="77">
        <v>173</v>
      </c>
      <c r="B179" s="75" t="str">
        <f>'bg (2)'!B179</f>
        <v xml:space="preserve">Perilipin-1  </v>
      </c>
      <c r="C179" s="78" t="e">
        <f ca="1">'bg (2)'!C179*'bg (2)'!C7/'bg (2)'!C7</f>
        <v>#VALUE!</v>
      </c>
      <c r="D179" s="78" t="e">
        <f ca="1">'bg (2)'!D179*'bg (2)'!C7/'bg (2)'!D7</f>
        <v>#VALUE!</v>
      </c>
      <c r="E179" s="78" t="e">
        <f ca="1">'bg (2)'!E179*'bg (2)'!C7/'bg (2)'!E7</f>
        <v>#VALUE!</v>
      </c>
      <c r="F179" s="78" t="e">
        <f ca="1">'bg (2)'!F179*'bg (2)'!C7/'bg (2)'!F7</f>
        <v>#VALUE!</v>
      </c>
      <c r="G179" s="78" t="e">
        <f ca="1">'bg (2)'!G179*'bg (2)'!C7/'bg (2)'!G7</f>
        <v>#VALUE!</v>
      </c>
      <c r="H179" s="78" t="e">
        <f ca="1">'bg (2)'!H179*'bg (2)'!C7/'bg (2)'!H7</f>
        <v>#VALUE!</v>
      </c>
      <c r="I179" s="78" t="e">
        <f ca="1">'bg (2)'!I179*'bg (2)'!C7/'bg (2)'!I7</f>
        <v>#VALUE!</v>
      </c>
      <c r="J179" s="78" t="e">
        <f ca="1">'bg (2)'!J179*'bg (2)'!C7/'bg (2)'!J7</f>
        <v>#VALUE!</v>
      </c>
      <c r="K179" s="78" t="e">
        <f ca="1">'bg (2)'!K179*'bg (2)'!C7/'bg (2)'!K7</f>
        <v>#VALUE!</v>
      </c>
      <c r="L179" s="78" t="e">
        <f ca="1">'bg (2)'!L179*'bg (2)'!C7/'bg (2)'!L7</f>
        <v>#VALUE!</v>
      </c>
      <c r="M179" s="78" t="e">
        <f ca="1">'bg (2)'!M179*'bg (2)'!C7/'bg (2)'!M7</f>
        <v>#VALUE!</v>
      </c>
      <c r="N179" s="78" t="e">
        <f ca="1">'bg (2)'!N179*'bg (2)'!C7/'bg (2)'!N7</f>
        <v>#VALUE!</v>
      </c>
    </row>
    <row r="180" spans="1:14" ht="14.1" customHeight="1" x14ac:dyDescent="0.2">
      <c r="A180" s="77">
        <v>174</v>
      </c>
      <c r="B180" s="75" t="str">
        <f>'bg (2)'!B180</f>
        <v>Periostin</v>
      </c>
      <c r="C180" s="78" t="e">
        <f ca="1">'bg (2)'!C180*'bg (2)'!C7/'bg (2)'!C7</f>
        <v>#VALUE!</v>
      </c>
      <c r="D180" s="78" t="e">
        <f ca="1">'bg (2)'!D180*'bg (2)'!C7/'bg (2)'!D7</f>
        <v>#VALUE!</v>
      </c>
      <c r="E180" s="78" t="e">
        <f ca="1">'bg (2)'!E180*'bg (2)'!C7/'bg (2)'!E7</f>
        <v>#VALUE!</v>
      </c>
      <c r="F180" s="78" t="e">
        <f ca="1">'bg (2)'!F180*'bg (2)'!C7/'bg (2)'!F7</f>
        <v>#VALUE!</v>
      </c>
      <c r="G180" s="78" t="e">
        <f ca="1">'bg (2)'!G180*'bg (2)'!C7/'bg (2)'!G7</f>
        <v>#VALUE!</v>
      </c>
      <c r="H180" s="78" t="e">
        <f ca="1">'bg (2)'!H180*'bg (2)'!C7/'bg (2)'!H7</f>
        <v>#VALUE!</v>
      </c>
      <c r="I180" s="78" t="e">
        <f ca="1">'bg (2)'!I180*'bg (2)'!C7/'bg (2)'!I7</f>
        <v>#VALUE!</v>
      </c>
      <c r="J180" s="78" t="e">
        <f ca="1">'bg (2)'!J180*'bg (2)'!C7/'bg (2)'!J7</f>
        <v>#VALUE!</v>
      </c>
      <c r="K180" s="78" t="e">
        <f ca="1">'bg (2)'!K180*'bg (2)'!C7/'bg (2)'!K7</f>
        <v>#VALUE!</v>
      </c>
      <c r="L180" s="78" t="e">
        <f ca="1">'bg (2)'!L180*'bg (2)'!C7/'bg (2)'!L7</f>
        <v>#VALUE!</v>
      </c>
      <c r="M180" s="78" t="e">
        <f ca="1">'bg (2)'!M180*'bg (2)'!C7/'bg (2)'!M7</f>
        <v>#VALUE!</v>
      </c>
      <c r="N180" s="78" t="e">
        <f ca="1">'bg (2)'!N180*'bg (2)'!C7/'bg (2)'!N7</f>
        <v>#VALUE!</v>
      </c>
    </row>
    <row r="181" spans="1:14" ht="14.1" customHeight="1" x14ac:dyDescent="0.2">
      <c r="A181" s="77">
        <v>175</v>
      </c>
      <c r="B181" s="75" t="str">
        <f>'bg (2)'!B181</f>
        <v>Periplakin</v>
      </c>
      <c r="C181" s="78" t="e">
        <f ca="1">'bg (2)'!C181*'bg (2)'!C7/'bg (2)'!C7</f>
        <v>#VALUE!</v>
      </c>
      <c r="D181" s="78" t="e">
        <f ca="1">'bg (2)'!D181*'bg (2)'!C7/'bg (2)'!D7</f>
        <v>#VALUE!</v>
      </c>
      <c r="E181" s="78" t="e">
        <f ca="1">'bg (2)'!E181*'bg (2)'!C7/'bg (2)'!E7</f>
        <v>#VALUE!</v>
      </c>
      <c r="F181" s="78" t="e">
        <f ca="1">'bg (2)'!F181*'bg (2)'!C7/'bg (2)'!F7</f>
        <v>#VALUE!</v>
      </c>
      <c r="G181" s="78" t="e">
        <f ca="1">'bg (2)'!G181*'bg (2)'!C7/'bg (2)'!G7</f>
        <v>#VALUE!</v>
      </c>
      <c r="H181" s="78" t="e">
        <f ca="1">'bg (2)'!H181*'bg (2)'!C7/'bg (2)'!H7</f>
        <v>#VALUE!</v>
      </c>
      <c r="I181" s="78" t="e">
        <f ca="1">'bg (2)'!I181*'bg (2)'!C7/'bg (2)'!I7</f>
        <v>#VALUE!</v>
      </c>
      <c r="J181" s="78" t="e">
        <f ca="1">'bg (2)'!J181*'bg (2)'!C7/'bg (2)'!J7</f>
        <v>#VALUE!</v>
      </c>
      <c r="K181" s="78" t="e">
        <f ca="1">'bg (2)'!K181*'bg (2)'!C7/'bg (2)'!K7</f>
        <v>#VALUE!</v>
      </c>
      <c r="L181" s="78" t="e">
        <f ca="1">'bg (2)'!L181*'bg (2)'!C7/'bg (2)'!L7</f>
        <v>#VALUE!</v>
      </c>
      <c r="M181" s="78" t="e">
        <f ca="1">'bg (2)'!M181*'bg (2)'!C7/'bg (2)'!M7</f>
        <v>#VALUE!</v>
      </c>
      <c r="N181" s="78" t="e">
        <f ca="1">'bg (2)'!N181*'bg (2)'!C7/'bg (2)'!N7</f>
        <v>#VALUE!</v>
      </c>
    </row>
    <row r="182" spans="1:14" ht="14.1" customHeight="1" x14ac:dyDescent="0.2">
      <c r="A182" s="77">
        <v>176</v>
      </c>
      <c r="B182" s="75" t="str">
        <f>'bg (2)'!B182</f>
        <v>Peroxiredoxin 2</v>
      </c>
      <c r="C182" s="78" t="e">
        <f ca="1">'bg (2)'!C182*'bg (2)'!C7/'bg (2)'!C7</f>
        <v>#VALUE!</v>
      </c>
      <c r="D182" s="78" t="e">
        <f ca="1">'bg (2)'!D182*'bg (2)'!C7/'bg (2)'!D7</f>
        <v>#VALUE!</v>
      </c>
      <c r="E182" s="78" t="e">
        <f ca="1">'bg (2)'!E182*'bg (2)'!C7/'bg (2)'!E7</f>
        <v>#VALUE!</v>
      </c>
      <c r="F182" s="78" t="e">
        <f ca="1">'bg (2)'!F182*'bg (2)'!C7/'bg (2)'!F7</f>
        <v>#VALUE!</v>
      </c>
      <c r="G182" s="78" t="e">
        <f ca="1">'bg (2)'!G182*'bg (2)'!C7/'bg (2)'!G7</f>
        <v>#VALUE!</v>
      </c>
      <c r="H182" s="78" t="e">
        <f ca="1">'bg (2)'!H182*'bg (2)'!C7/'bg (2)'!H7</f>
        <v>#VALUE!</v>
      </c>
      <c r="I182" s="78" t="e">
        <f ca="1">'bg (2)'!I182*'bg (2)'!C7/'bg (2)'!I7</f>
        <v>#VALUE!</v>
      </c>
      <c r="J182" s="78" t="e">
        <f ca="1">'bg (2)'!J182*'bg (2)'!C7/'bg (2)'!J7</f>
        <v>#VALUE!</v>
      </c>
      <c r="K182" s="78" t="e">
        <f ca="1">'bg (2)'!K182*'bg (2)'!C7/'bg (2)'!K7</f>
        <v>#VALUE!</v>
      </c>
      <c r="L182" s="78" t="e">
        <f ca="1">'bg (2)'!L182*'bg (2)'!C7/'bg (2)'!L7</f>
        <v>#VALUE!</v>
      </c>
      <c r="M182" s="78" t="e">
        <f ca="1">'bg (2)'!M182*'bg (2)'!C7/'bg (2)'!M7</f>
        <v>#VALUE!</v>
      </c>
      <c r="N182" s="78" t="e">
        <f ca="1">'bg (2)'!N182*'bg (2)'!C7/'bg (2)'!N7</f>
        <v>#VALUE!</v>
      </c>
    </row>
    <row r="183" spans="1:14" ht="14.1" customHeight="1" x14ac:dyDescent="0.2">
      <c r="A183" s="77">
        <v>177</v>
      </c>
      <c r="B183" s="75" t="str">
        <f>'bg (2)'!B183</f>
        <v>Peroxiredoxin 3</v>
      </c>
      <c r="C183" s="78" t="e">
        <f ca="1">'bg (2)'!C183*'bg (2)'!C7/'bg (2)'!C7</f>
        <v>#VALUE!</v>
      </c>
      <c r="D183" s="78" t="e">
        <f ca="1">'bg (2)'!D183*'bg (2)'!C7/'bg (2)'!D7</f>
        <v>#VALUE!</v>
      </c>
      <c r="E183" s="78" t="e">
        <f ca="1">'bg (2)'!E183*'bg (2)'!C7/'bg (2)'!E7</f>
        <v>#VALUE!</v>
      </c>
      <c r="F183" s="78" t="e">
        <f ca="1">'bg (2)'!F183*'bg (2)'!C7/'bg (2)'!F7</f>
        <v>#VALUE!</v>
      </c>
      <c r="G183" s="78" t="e">
        <f ca="1">'bg (2)'!G183*'bg (2)'!C7/'bg (2)'!G7</f>
        <v>#VALUE!</v>
      </c>
      <c r="H183" s="78" t="e">
        <f ca="1">'bg (2)'!H183*'bg (2)'!C7/'bg (2)'!H7</f>
        <v>#VALUE!</v>
      </c>
      <c r="I183" s="78" t="e">
        <f ca="1">'bg (2)'!I183*'bg (2)'!C7/'bg (2)'!I7</f>
        <v>#VALUE!</v>
      </c>
      <c r="J183" s="78" t="e">
        <f ca="1">'bg (2)'!J183*'bg (2)'!C7/'bg (2)'!J7</f>
        <v>#VALUE!</v>
      </c>
      <c r="K183" s="78" t="e">
        <f ca="1">'bg (2)'!K183*'bg (2)'!C7/'bg (2)'!K7</f>
        <v>#VALUE!</v>
      </c>
      <c r="L183" s="78" t="e">
        <f ca="1">'bg (2)'!L183*'bg (2)'!C7/'bg (2)'!L7</f>
        <v>#VALUE!</v>
      </c>
      <c r="M183" s="78" t="e">
        <f ca="1">'bg (2)'!M183*'bg (2)'!C7/'bg (2)'!M7</f>
        <v>#VALUE!</v>
      </c>
      <c r="N183" s="78" t="e">
        <f ca="1">'bg (2)'!N183*'bg (2)'!C7/'bg (2)'!N7</f>
        <v>#VALUE!</v>
      </c>
    </row>
    <row r="184" spans="1:14" ht="14.1" customHeight="1" x14ac:dyDescent="0.2">
      <c r="A184" s="77">
        <v>178</v>
      </c>
      <c r="B184" s="75" t="str">
        <f>'bg (2)'!B184</f>
        <v>Peroxiredoxin-1</v>
      </c>
      <c r="C184" s="78" t="e">
        <f ca="1">'bg (2)'!C184*'bg (2)'!C7/'bg (2)'!C7</f>
        <v>#VALUE!</v>
      </c>
      <c r="D184" s="78" t="e">
        <f ca="1">'bg (2)'!D184*'bg (2)'!C7/'bg (2)'!D7</f>
        <v>#VALUE!</v>
      </c>
      <c r="E184" s="78" t="e">
        <f ca="1">'bg (2)'!E184*'bg (2)'!C7/'bg (2)'!E7</f>
        <v>#VALUE!</v>
      </c>
      <c r="F184" s="78" t="e">
        <f ca="1">'bg (2)'!F184*'bg (2)'!C7/'bg (2)'!F7</f>
        <v>#VALUE!</v>
      </c>
      <c r="G184" s="78" t="e">
        <f ca="1">'bg (2)'!G184*'bg (2)'!C7/'bg (2)'!G7</f>
        <v>#VALUE!</v>
      </c>
      <c r="H184" s="78" t="e">
        <f ca="1">'bg (2)'!H184*'bg (2)'!C7/'bg (2)'!H7</f>
        <v>#VALUE!</v>
      </c>
      <c r="I184" s="78" t="e">
        <f ca="1">'bg (2)'!I184*'bg (2)'!C7/'bg (2)'!I7</f>
        <v>#VALUE!</v>
      </c>
      <c r="J184" s="78" t="e">
        <f ca="1">'bg (2)'!J184*'bg (2)'!C7/'bg (2)'!J7</f>
        <v>#VALUE!</v>
      </c>
      <c r="K184" s="78" t="e">
        <f ca="1">'bg (2)'!K184*'bg (2)'!C7/'bg (2)'!K7</f>
        <v>#VALUE!</v>
      </c>
      <c r="L184" s="78" t="e">
        <f ca="1">'bg (2)'!L184*'bg (2)'!C7/'bg (2)'!L7</f>
        <v>#VALUE!</v>
      </c>
      <c r="M184" s="78" t="e">
        <f ca="1">'bg (2)'!M184*'bg (2)'!C7/'bg (2)'!M7</f>
        <v>#VALUE!</v>
      </c>
      <c r="N184" s="78" t="e">
        <f ca="1">'bg (2)'!N184*'bg (2)'!C7/'bg (2)'!N7</f>
        <v>#VALUE!</v>
      </c>
    </row>
    <row r="185" spans="1:14" ht="14.1" customHeight="1" x14ac:dyDescent="0.2">
      <c r="A185" s="77">
        <v>179</v>
      </c>
      <c r="B185" s="75" t="str">
        <f>'bg (2)'!B185</f>
        <v>PFAS</v>
      </c>
      <c r="C185" s="78" t="e">
        <f ca="1">'bg (2)'!C185*'bg (2)'!C7/'bg (2)'!C7</f>
        <v>#VALUE!</v>
      </c>
      <c r="D185" s="78" t="e">
        <f ca="1">'bg (2)'!D185*'bg (2)'!C7/'bg (2)'!D7</f>
        <v>#VALUE!</v>
      </c>
      <c r="E185" s="78" t="e">
        <f ca="1">'bg (2)'!E185*'bg (2)'!C7/'bg (2)'!E7</f>
        <v>#VALUE!</v>
      </c>
      <c r="F185" s="78" t="e">
        <f ca="1">'bg (2)'!F185*'bg (2)'!C7/'bg (2)'!F7</f>
        <v>#VALUE!</v>
      </c>
      <c r="G185" s="78" t="e">
        <f ca="1">'bg (2)'!G185*'bg (2)'!C7/'bg (2)'!G7</f>
        <v>#VALUE!</v>
      </c>
      <c r="H185" s="78" t="e">
        <f ca="1">'bg (2)'!H185*'bg (2)'!C7/'bg (2)'!H7</f>
        <v>#VALUE!</v>
      </c>
      <c r="I185" s="78" t="e">
        <f ca="1">'bg (2)'!I185*'bg (2)'!C7/'bg (2)'!I7</f>
        <v>#VALUE!</v>
      </c>
      <c r="J185" s="78" t="e">
        <f ca="1">'bg (2)'!J185*'bg (2)'!C7/'bg (2)'!J7</f>
        <v>#VALUE!</v>
      </c>
      <c r="K185" s="78" t="e">
        <f ca="1">'bg (2)'!K185*'bg (2)'!C7/'bg (2)'!K7</f>
        <v>#VALUE!</v>
      </c>
      <c r="L185" s="78" t="e">
        <f ca="1">'bg (2)'!L185*'bg (2)'!C7/'bg (2)'!L7</f>
        <v>#VALUE!</v>
      </c>
      <c r="M185" s="78" t="e">
        <f ca="1">'bg (2)'!M185*'bg (2)'!C7/'bg (2)'!M7</f>
        <v>#VALUE!</v>
      </c>
      <c r="N185" s="78" t="e">
        <f ca="1">'bg (2)'!N185*'bg (2)'!C7/'bg (2)'!N7</f>
        <v>#VALUE!</v>
      </c>
    </row>
    <row r="186" spans="1:14" ht="14.1" customHeight="1" x14ac:dyDescent="0.2">
      <c r="A186" s="77">
        <v>180</v>
      </c>
      <c r="B186" s="75" t="str">
        <f>'bg (2)'!B186</f>
        <v xml:space="preserve">PFDN6 </v>
      </c>
      <c r="C186" s="78" t="e">
        <f ca="1">'bg (2)'!C186*'bg (2)'!C7/'bg (2)'!C7</f>
        <v>#VALUE!</v>
      </c>
      <c r="D186" s="78" t="e">
        <f ca="1">'bg (2)'!D186*'bg (2)'!C7/'bg (2)'!D7</f>
        <v>#VALUE!</v>
      </c>
      <c r="E186" s="78" t="e">
        <f ca="1">'bg (2)'!E186*'bg (2)'!C7/'bg (2)'!E7</f>
        <v>#VALUE!</v>
      </c>
      <c r="F186" s="78" t="e">
        <f ca="1">'bg (2)'!F186*'bg (2)'!C7/'bg (2)'!F7</f>
        <v>#VALUE!</v>
      </c>
      <c r="G186" s="78" t="e">
        <f ca="1">'bg (2)'!G186*'bg (2)'!C7/'bg (2)'!G7</f>
        <v>#VALUE!</v>
      </c>
      <c r="H186" s="78" t="e">
        <f ca="1">'bg (2)'!H186*'bg (2)'!C7/'bg (2)'!H7</f>
        <v>#VALUE!</v>
      </c>
      <c r="I186" s="78" t="e">
        <f ca="1">'bg (2)'!I186*'bg (2)'!C7/'bg (2)'!I7</f>
        <v>#VALUE!</v>
      </c>
      <c r="J186" s="78" t="e">
        <f ca="1">'bg (2)'!J186*'bg (2)'!C7/'bg (2)'!J7</f>
        <v>#VALUE!</v>
      </c>
      <c r="K186" s="78" t="e">
        <f ca="1">'bg (2)'!K186*'bg (2)'!C7/'bg (2)'!K7</f>
        <v>#VALUE!</v>
      </c>
      <c r="L186" s="78" t="e">
        <f ca="1">'bg (2)'!L186*'bg (2)'!C7/'bg (2)'!L7</f>
        <v>#VALUE!</v>
      </c>
      <c r="M186" s="78" t="e">
        <f ca="1">'bg (2)'!M186*'bg (2)'!C7/'bg (2)'!M7</f>
        <v>#VALUE!</v>
      </c>
      <c r="N186" s="78" t="e">
        <f ca="1">'bg (2)'!N186*'bg (2)'!C7/'bg (2)'!N7</f>
        <v>#VALUE!</v>
      </c>
    </row>
    <row r="187" spans="1:14" ht="14.1" customHeight="1" x14ac:dyDescent="0.2">
      <c r="A187" s="77">
        <v>181</v>
      </c>
      <c r="B187" s="75" t="str">
        <f>'bg (2)'!B187</f>
        <v>PFKL</v>
      </c>
      <c r="C187" s="78" t="e">
        <f ca="1">'bg (2)'!C187*'bg (2)'!C7/'bg (2)'!C7</f>
        <v>#VALUE!</v>
      </c>
      <c r="D187" s="78" t="e">
        <f ca="1">'bg (2)'!D187*'bg (2)'!C7/'bg (2)'!D7</f>
        <v>#VALUE!</v>
      </c>
      <c r="E187" s="78" t="e">
        <f ca="1">'bg (2)'!E187*'bg (2)'!C7/'bg (2)'!E7</f>
        <v>#VALUE!</v>
      </c>
      <c r="F187" s="78" t="e">
        <f ca="1">'bg (2)'!F187*'bg (2)'!C7/'bg (2)'!F7</f>
        <v>#VALUE!</v>
      </c>
      <c r="G187" s="78" t="e">
        <f ca="1">'bg (2)'!G187*'bg (2)'!C7/'bg (2)'!G7</f>
        <v>#VALUE!</v>
      </c>
      <c r="H187" s="78" t="e">
        <f ca="1">'bg (2)'!H187*'bg (2)'!C7/'bg (2)'!H7</f>
        <v>#VALUE!</v>
      </c>
      <c r="I187" s="78" t="e">
        <f ca="1">'bg (2)'!I187*'bg (2)'!C7/'bg (2)'!I7</f>
        <v>#VALUE!</v>
      </c>
      <c r="J187" s="78" t="e">
        <f ca="1">'bg (2)'!J187*'bg (2)'!C7/'bg (2)'!J7</f>
        <v>#VALUE!</v>
      </c>
      <c r="K187" s="78" t="e">
        <f ca="1">'bg (2)'!K187*'bg (2)'!C7/'bg (2)'!K7</f>
        <v>#VALUE!</v>
      </c>
      <c r="L187" s="78" t="e">
        <f ca="1">'bg (2)'!L187*'bg (2)'!C7/'bg (2)'!L7</f>
        <v>#VALUE!</v>
      </c>
      <c r="M187" s="78" t="e">
        <f ca="1">'bg (2)'!M187*'bg (2)'!C7/'bg (2)'!M7</f>
        <v>#VALUE!</v>
      </c>
      <c r="N187" s="78" t="e">
        <f ca="1">'bg (2)'!N187*'bg (2)'!C7/'bg (2)'!N7</f>
        <v>#VALUE!</v>
      </c>
    </row>
    <row r="188" spans="1:14" ht="14.1" customHeight="1" x14ac:dyDescent="0.2">
      <c r="A188" s="77">
        <v>182</v>
      </c>
      <c r="B188" s="75" t="str">
        <f>'bg (2)'!B188</f>
        <v>PGAM1</v>
      </c>
      <c r="C188" s="78" t="e">
        <f ca="1">'bg (2)'!C188*'bg (2)'!C7/'bg (2)'!C7</f>
        <v>#VALUE!</v>
      </c>
      <c r="D188" s="78" t="e">
        <f ca="1">'bg (2)'!D188*'bg (2)'!C7/'bg (2)'!D7</f>
        <v>#VALUE!</v>
      </c>
      <c r="E188" s="78" t="e">
        <f ca="1">'bg (2)'!E188*'bg (2)'!C7/'bg (2)'!E7</f>
        <v>#VALUE!</v>
      </c>
      <c r="F188" s="78" t="e">
        <f ca="1">'bg (2)'!F188*'bg (2)'!C7/'bg (2)'!F7</f>
        <v>#VALUE!</v>
      </c>
      <c r="G188" s="78" t="e">
        <f ca="1">'bg (2)'!G188*'bg (2)'!C7/'bg (2)'!G7</f>
        <v>#VALUE!</v>
      </c>
      <c r="H188" s="78" t="e">
        <f ca="1">'bg (2)'!H188*'bg (2)'!C7/'bg (2)'!H7</f>
        <v>#VALUE!</v>
      </c>
      <c r="I188" s="78" t="e">
        <f ca="1">'bg (2)'!I188*'bg (2)'!C7/'bg (2)'!I7</f>
        <v>#VALUE!</v>
      </c>
      <c r="J188" s="78" t="e">
        <f ca="1">'bg (2)'!J188*'bg (2)'!C7/'bg (2)'!J7</f>
        <v>#VALUE!</v>
      </c>
      <c r="K188" s="78" t="e">
        <f ca="1">'bg (2)'!K188*'bg (2)'!C7/'bg (2)'!K7</f>
        <v>#VALUE!</v>
      </c>
      <c r="L188" s="78" t="e">
        <f ca="1">'bg (2)'!L188*'bg (2)'!C7/'bg (2)'!L7</f>
        <v>#VALUE!</v>
      </c>
      <c r="M188" s="78" t="e">
        <f ca="1">'bg (2)'!M188*'bg (2)'!C7/'bg (2)'!M7</f>
        <v>#VALUE!</v>
      </c>
      <c r="N188" s="78" t="e">
        <f ca="1">'bg (2)'!N188*'bg (2)'!C7/'bg (2)'!N7</f>
        <v>#VALUE!</v>
      </c>
    </row>
    <row r="189" spans="1:14" ht="14.1" customHeight="1" x14ac:dyDescent="0.2">
      <c r="A189" s="77">
        <v>183</v>
      </c>
      <c r="B189" s="75" t="str">
        <f>'bg (2)'!B189</f>
        <v xml:space="preserve">PGAM2 </v>
      </c>
      <c r="C189" s="78" t="e">
        <f ca="1">'bg (2)'!C189*'bg (2)'!C7/'bg (2)'!C7</f>
        <v>#VALUE!</v>
      </c>
      <c r="D189" s="78" t="e">
        <f ca="1">'bg (2)'!D189*'bg (2)'!C7/'bg (2)'!D7</f>
        <v>#VALUE!</v>
      </c>
      <c r="E189" s="78" t="e">
        <f ca="1">'bg (2)'!E189*'bg (2)'!C7/'bg (2)'!E7</f>
        <v>#VALUE!</v>
      </c>
      <c r="F189" s="78" t="e">
        <f ca="1">'bg (2)'!F189*'bg (2)'!C7/'bg (2)'!F7</f>
        <v>#VALUE!</v>
      </c>
      <c r="G189" s="78" t="e">
        <f ca="1">'bg (2)'!G189*'bg (2)'!C7/'bg (2)'!G7</f>
        <v>#VALUE!</v>
      </c>
      <c r="H189" s="78" t="e">
        <f ca="1">'bg (2)'!H189*'bg (2)'!C7/'bg (2)'!H7</f>
        <v>#VALUE!</v>
      </c>
      <c r="I189" s="78" t="e">
        <f ca="1">'bg (2)'!I189*'bg (2)'!C7/'bg (2)'!I7</f>
        <v>#VALUE!</v>
      </c>
      <c r="J189" s="78" t="e">
        <f ca="1">'bg (2)'!J189*'bg (2)'!C7/'bg (2)'!J7</f>
        <v>#VALUE!</v>
      </c>
      <c r="K189" s="78" t="e">
        <f ca="1">'bg (2)'!K189*'bg (2)'!C7/'bg (2)'!K7</f>
        <v>#VALUE!</v>
      </c>
      <c r="L189" s="78" t="e">
        <f ca="1">'bg (2)'!L189*'bg (2)'!C7/'bg (2)'!L7</f>
        <v>#VALUE!</v>
      </c>
      <c r="M189" s="78" t="e">
        <f ca="1">'bg (2)'!M189*'bg (2)'!C7/'bg (2)'!M7</f>
        <v>#VALUE!</v>
      </c>
      <c r="N189" s="78" t="e">
        <f ca="1">'bg (2)'!N189*'bg (2)'!C7/'bg (2)'!N7</f>
        <v>#VALUE!</v>
      </c>
    </row>
    <row r="190" spans="1:14" ht="14.1" customHeight="1" x14ac:dyDescent="0.2">
      <c r="A190" s="77">
        <v>184</v>
      </c>
      <c r="B190" s="75" t="str">
        <f>'bg (2)'!B190</f>
        <v>PGK-1</v>
      </c>
      <c r="C190" s="78" t="e">
        <f ca="1">'bg (2)'!C190*'bg (2)'!C7/'bg (2)'!C7</f>
        <v>#VALUE!</v>
      </c>
      <c r="D190" s="78" t="e">
        <f ca="1">'bg (2)'!D190*'bg (2)'!C7/'bg (2)'!D7</f>
        <v>#VALUE!</v>
      </c>
      <c r="E190" s="78" t="e">
        <f ca="1">'bg (2)'!E190*'bg (2)'!C7/'bg (2)'!E7</f>
        <v>#VALUE!</v>
      </c>
      <c r="F190" s="78" t="e">
        <f ca="1">'bg (2)'!F190*'bg (2)'!C7/'bg (2)'!F7</f>
        <v>#VALUE!</v>
      </c>
      <c r="G190" s="78" t="e">
        <f ca="1">'bg (2)'!G190*'bg (2)'!C7/'bg (2)'!G7</f>
        <v>#VALUE!</v>
      </c>
      <c r="H190" s="78" t="e">
        <f ca="1">'bg (2)'!H190*'bg (2)'!C7/'bg (2)'!H7</f>
        <v>#VALUE!</v>
      </c>
      <c r="I190" s="78" t="e">
        <f ca="1">'bg (2)'!I190*'bg (2)'!C7/'bg (2)'!I7</f>
        <v>#VALUE!</v>
      </c>
      <c r="J190" s="78" t="e">
        <f ca="1">'bg (2)'!J190*'bg (2)'!C7/'bg (2)'!J7</f>
        <v>#VALUE!</v>
      </c>
      <c r="K190" s="78" t="e">
        <f ca="1">'bg (2)'!K190*'bg (2)'!C7/'bg (2)'!K7</f>
        <v>#VALUE!</v>
      </c>
      <c r="L190" s="78" t="e">
        <f ca="1">'bg (2)'!L190*'bg (2)'!C7/'bg (2)'!L7</f>
        <v>#VALUE!</v>
      </c>
      <c r="M190" s="78" t="e">
        <f ca="1">'bg (2)'!M190*'bg (2)'!C7/'bg (2)'!M7</f>
        <v>#VALUE!</v>
      </c>
      <c r="N190" s="78" t="e">
        <f ca="1">'bg (2)'!N190*'bg (2)'!C7/'bg (2)'!N7</f>
        <v>#VALUE!</v>
      </c>
    </row>
    <row r="191" spans="1:14" ht="14.1" customHeight="1" x14ac:dyDescent="0.2">
      <c r="A191" s="77">
        <v>185</v>
      </c>
      <c r="B191" s="75" t="str">
        <f>'bg (2)'!B191</f>
        <v>PGLS</v>
      </c>
      <c r="C191" s="78" t="e">
        <f ca="1">'bg (2)'!C191*'bg (2)'!C7/'bg (2)'!C7</f>
        <v>#VALUE!</v>
      </c>
      <c r="D191" s="78" t="e">
        <f ca="1">'bg (2)'!D191*'bg (2)'!C7/'bg (2)'!D7</f>
        <v>#VALUE!</v>
      </c>
      <c r="E191" s="78" t="e">
        <f ca="1">'bg (2)'!E191*'bg (2)'!C7/'bg (2)'!E7</f>
        <v>#VALUE!</v>
      </c>
      <c r="F191" s="78" t="e">
        <f ca="1">'bg (2)'!F191*'bg (2)'!C7/'bg (2)'!F7</f>
        <v>#VALUE!</v>
      </c>
      <c r="G191" s="78" t="e">
        <f ca="1">'bg (2)'!G191*'bg (2)'!C7/'bg (2)'!G7</f>
        <v>#VALUE!</v>
      </c>
      <c r="H191" s="78" t="e">
        <f ca="1">'bg (2)'!H191*'bg (2)'!C7/'bg (2)'!H7</f>
        <v>#VALUE!</v>
      </c>
      <c r="I191" s="78" t="e">
        <f ca="1">'bg (2)'!I191*'bg (2)'!C7/'bg (2)'!I7</f>
        <v>#VALUE!</v>
      </c>
      <c r="J191" s="78" t="e">
        <f ca="1">'bg (2)'!J191*'bg (2)'!C7/'bg (2)'!J7</f>
        <v>#VALUE!</v>
      </c>
      <c r="K191" s="78" t="e">
        <f ca="1">'bg (2)'!K191*'bg (2)'!C7/'bg (2)'!K7</f>
        <v>#VALUE!</v>
      </c>
      <c r="L191" s="78" t="e">
        <f ca="1">'bg (2)'!L191*'bg (2)'!C7/'bg (2)'!L7</f>
        <v>#VALUE!</v>
      </c>
      <c r="M191" s="78" t="e">
        <f ca="1">'bg (2)'!M191*'bg (2)'!C7/'bg (2)'!M7</f>
        <v>#VALUE!</v>
      </c>
      <c r="N191" s="78" t="e">
        <f ca="1">'bg (2)'!N191*'bg (2)'!C7/'bg (2)'!N7</f>
        <v>#VALUE!</v>
      </c>
    </row>
    <row r="192" spans="1:14" ht="14.1" customHeight="1" x14ac:dyDescent="0.2">
      <c r="A192" s="77">
        <v>186</v>
      </c>
      <c r="B192" s="75" t="str">
        <f>'bg (2)'!B192</f>
        <v>PG-M</v>
      </c>
      <c r="C192" s="78" t="e">
        <f ca="1">'bg (2)'!C192*'bg (2)'!C7/'bg (2)'!C7</f>
        <v>#VALUE!</v>
      </c>
      <c r="D192" s="78" t="e">
        <f ca="1">'bg (2)'!D192*'bg (2)'!C7/'bg (2)'!D7</f>
        <v>#VALUE!</v>
      </c>
      <c r="E192" s="78" t="e">
        <f ca="1">'bg (2)'!E192*'bg (2)'!C7/'bg (2)'!E7</f>
        <v>#VALUE!</v>
      </c>
      <c r="F192" s="78" t="e">
        <f ca="1">'bg (2)'!F192*'bg (2)'!C7/'bg (2)'!F7</f>
        <v>#VALUE!</v>
      </c>
      <c r="G192" s="78" t="e">
        <f ca="1">'bg (2)'!G192*'bg (2)'!C7/'bg (2)'!G7</f>
        <v>#VALUE!</v>
      </c>
      <c r="H192" s="78" t="e">
        <f ca="1">'bg (2)'!H192*'bg (2)'!C7/'bg (2)'!H7</f>
        <v>#VALUE!</v>
      </c>
      <c r="I192" s="78" t="e">
        <f ca="1">'bg (2)'!I192*'bg (2)'!C7/'bg (2)'!I7</f>
        <v>#VALUE!</v>
      </c>
      <c r="J192" s="78" t="e">
        <f ca="1">'bg (2)'!J192*'bg (2)'!C7/'bg (2)'!J7</f>
        <v>#VALUE!</v>
      </c>
      <c r="K192" s="78" t="e">
        <f ca="1">'bg (2)'!K192*'bg (2)'!C7/'bg (2)'!K7</f>
        <v>#VALUE!</v>
      </c>
      <c r="L192" s="78" t="e">
        <f ca="1">'bg (2)'!L192*'bg (2)'!C7/'bg (2)'!L7</f>
        <v>#VALUE!</v>
      </c>
      <c r="M192" s="78" t="e">
        <f ca="1">'bg (2)'!M192*'bg (2)'!C7/'bg (2)'!M7</f>
        <v>#VALUE!</v>
      </c>
      <c r="N192" s="78" t="e">
        <f ca="1">'bg (2)'!N192*'bg (2)'!C7/'bg (2)'!N7</f>
        <v>#VALUE!</v>
      </c>
    </row>
    <row r="193" spans="1:14" ht="14.1" customHeight="1" x14ac:dyDescent="0.2">
      <c r="A193" s="77">
        <v>187</v>
      </c>
      <c r="B193" s="75" t="str">
        <f>'bg (2)'!B193</f>
        <v xml:space="preserve">PGM1 </v>
      </c>
      <c r="C193" s="78" t="e">
        <f ca="1">'bg (2)'!C193*'bg (2)'!C7/'bg (2)'!C7</f>
        <v>#VALUE!</v>
      </c>
      <c r="D193" s="78" t="e">
        <f ca="1">'bg (2)'!D193*'bg (2)'!C7/'bg (2)'!D7</f>
        <v>#VALUE!</v>
      </c>
      <c r="E193" s="78" t="e">
        <f ca="1">'bg (2)'!E193*'bg (2)'!C7/'bg (2)'!E7</f>
        <v>#VALUE!</v>
      </c>
      <c r="F193" s="78" t="e">
        <f ca="1">'bg (2)'!F193*'bg (2)'!C7/'bg (2)'!F7</f>
        <v>#VALUE!</v>
      </c>
      <c r="G193" s="78" t="e">
        <f ca="1">'bg (2)'!G193*'bg (2)'!C7/'bg (2)'!G7</f>
        <v>#VALUE!</v>
      </c>
      <c r="H193" s="78" t="e">
        <f ca="1">'bg (2)'!H193*'bg (2)'!C7/'bg (2)'!H7</f>
        <v>#VALUE!</v>
      </c>
      <c r="I193" s="78" t="e">
        <f ca="1">'bg (2)'!I193*'bg (2)'!C7/'bg (2)'!I7</f>
        <v>#VALUE!</v>
      </c>
      <c r="J193" s="78" t="e">
        <f ca="1">'bg (2)'!J193*'bg (2)'!C7/'bg (2)'!J7</f>
        <v>#VALUE!</v>
      </c>
      <c r="K193" s="78" t="e">
        <f ca="1">'bg (2)'!K193*'bg (2)'!C7/'bg (2)'!K7</f>
        <v>#VALUE!</v>
      </c>
      <c r="L193" s="78" t="e">
        <f ca="1">'bg (2)'!L193*'bg (2)'!C7/'bg (2)'!L7</f>
        <v>#VALUE!</v>
      </c>
      <c r="M193" s="78" t="e">
        <f ca="1">'bg (2)'!M193*'bg (2)'!C7/'bg (2)'!M7</f>
        <v>#VALUE!</v>
      </c>
      <c r="N193" s="78" t="e">
        <f ca="1">'bg (2)'!N193*'bg (2)'!C7/'bg (2)'!N7</f>
        <v>#VALUE!</v>
      </c>
    </row>
    <row r="194" spans="1:14" ht="14.1" customHeight="1" x14ac:dyDescent="0.2">
      <c r="A194" s="77">
        <v>188</v>
      </c>
      <c r="B194" s="75" t="str">
        <f>'bg (2)'!B194</f>
        <v>PGRPL</v>
      </c>
      <c r="C194" s="78" t="e">
        <f ca="1">'bg (2)'!C194*'bg (2)'!C7/'bg (2)'!C7</f>
        <v>#VALUE!</v>
      </c>
      <c r="D194" s="78" t="e">
        <f ca="1">'bg (2)'!D194*'bg (2)'!C7/'bg (2)'!D7</f>
        <v>#VALUE!</v>
      </c>
      <c r="E194" s="78" t="e">
        <f ca="1">'bg (2)'!E194*'bg (2)'!C7/'bg (2)'!E7</f>
        <v>#VALUE!</v>
      </c>
      <c r="F194" s="78" t="e">
        <f ca="1">'bg (2)'!F194*'bg (2)'!C7/'bg (2)'!F7</f>
        <v>#VALUE!</v>
      </c>
      <c r="G194" s="78" t="e">
        <f ca="1">'bg (2)'!G194*'bg (2)'!C7/'bg (2)'!G7</f>
        <v>#VALUE!</v>
      </c>
      <c r="H194" s="78" t="e">
        <f ca="1">'bg (2)'!H194*'bg (2)'!C7/'bg (2)'!H7</f>
        <v>#VALUE!</v>
      </c>
      <c r="I194" s="78" t="e">
        <f ca="1">'bg (2)'!I194*'bg (2)'!C7/'bg (2)'!I7</f>
        <v>#VALUE!</v>
      </c>
      <c r="J194" s="78" t="e">
        <f ca="1">'bg (2)'!J194*'bg (2)'!C7/'bg (2)'!J7</f>
        <v>#VALUE!</v>
      </c>
      <c r="K194" s="78" t="e">
        <f ca="1">'bg (2)'!K194*'bg (2)'!C7/'bg (2)'!K7</f>
        <v>#VALUE!</v>
      </c>
      <c r="L194" s="78" t="e">
        <f ca="1">'bg (2)'!L194*'bg (2)'!C7/'bg (2)'!L7</f>
        <v>#VALUE!</v>
      </c>
      <c r="M194" s="78" t="e">
        <f ca="1">'bg (2)'!M194*'bg (2)'!C7/'bg (2)'!M7</f>
        <v>#VALUE!</v>
      </c>
      <c r="N194" s="78" t="e">
        <f ca="1">'bg (2)'!N194*'bg (2)'!C7/'bg (2)'!N7</f>
        <v>#VALUE!</v>
      </c>
    </row>
    <row r="195" spans="1:14" ht="14.1" customHeight="1" x14ac:dyDescent="0.2">
      <c r="A195" s="77">
        <v>189</v>
      </c>
      <c r="B195" s="75" t="str">
        <f>'bg (2)'!B195</f>
        <v>PHGDH</v>
      </c>
      <c r="C195" s="78" t="e">
        <f ca="1">'bg (2)'!C195*'bg (2)'!C7/'bg (2)'!C7</f>
        <v>#VALUE!</v>
      </c>
      <c r="D195" s="78" t="e">
        <f ca="1">'bg (2)'!D195*'bg (2)'!C7/'bg (2)'!D7</f>
        <v>#VALUE!</v>
      </c>
      <c r="E195" s="78" t="e">
        <f ca="1">'bg (2)'!E195*'bg (2)'!C7/'bg (2)'!E7</f>
        <v>#VALUE!</v>
      </c>
      <c r="F195" s="78" t="e">
        <f ca="1">'bg (2)'!F195*'bg (2)'!C7/'bg (2)'!F7</f>
        <v>#VALUE!</v>
      </c>
      <c r="G195" s="78" t="e">
        <f ca="1">'bg (2)'!G195*'bg (2)'!C7/'bg (2)'!G7</f>
        <v>#VALUE!</v>
      </c>
      <c r="H195" s="78" t="e">
        <f ca="1">'bg (2)'!H195*'bg (2)'!C7/'bg (2)'!H7</f>
        <v>#VALUE!</v>
      </c>
      <c r="I195" s="78" t="e">
        <f ca="1">'bg (2)'!I195*'bg (2)'!C7/'bg (2)'!I7</f>
        <v>#VALUE!</v>
      </c>
      <c r="J195" s="78" t="e">
        <f ca="1">'bg (2)'!J195*'bg (2)'!C7/'bg (2)'!J7</f>
        <v>#VALUE!</v>
      </c>
      <c r="K195" s="78" t="e">
        <f ca="1">'bg (2)'!K195*'bg (2)'!C7/'bg (2)'!K7</f>
        <v>#VALUE!</v>
      </c>
      <c r="L195" s="78" t="e">
        <f ca="1">'bg (2)'!L195*'bg (2)'!C7/'bg (2)'!L7</f>
        <v>#VALUE!</v>
      </c>
      <c r="M195" s="78" t="e">
        <f ca="1">'bg (2)'!M195*'bg (2)'!C7/'bg (2)'!M7</f>
        <v>#VALUE!</v>
      </c>
      <c r="N195" s="78" t="e">
        <f ca="1">'bg (2)'!N195*'bg (2)'!C7/'bg (2)'!N7</f>
        <v>#VALUE!</v>
      </c>
    </row>
    <row r="196" spans="1:14" ht="14.1" customHeight="1" x14ac:dyDescent="0.2">
      <c r="A196" s="77">
        <v>190</v>
      </c>
      <c r="B196" s="75" t="str">
        <f>'bg (2)'!B196</f>
        <v>Piccolo</v>
      </c>
      <c r="C196" s="78" t="e">
        <f ca="1">'bg (2)'!C196*'bg (2)'!C7/'bg (2)'!C7</f>
        <v>#VALUE!</v>
      </c>
      <c r="D196" s="78" t="e">
        <f ca="1">'bg (2)'!D196*'bg (2)'!C7/'bg (2)'!D7</f>
        <v>#VALUE!</v>
      </c>
      <c r="E196" s="78" t="e">
        <f ca="1">'bg (2)'!E196*'bg (2)'!C7/'bg (2)'!E7</f>
        <v>#VALUE!</v>
      </c>
      <c r="F196" s="78" t="e">
        <f ca="1">'bg (2)'!F196*'bg (2)'!C7/'bg (2)'!F7</f>
        <v>#VALUE!</v>
      </c>
      <c r="G196" s="78" t="e">
        <f ca="1">'bg (2)'!G196*'bg (2)'!C7/'bg (2)'!G7</f>
        <v>#VALUE!</v>
      </c>
      <c r="H196" s="78" t="e">
        <f ca="1">'bg (2)'!H196*'bg (2)'!C7/'bg (2)'!H7</f>
        <v>#VALUE!</v>
      </c>
      <c r="I196" s="78" t="e">
        <f ca="1">'bg (2)'!I196*'bg (2)'!C7/'bg (2)'!I7</f>
        <v>#VALUE!</v>
      </c>
      <c r="J196" s="78" t="e">
        <f ca="1">'bg (2)'!J196*'bg (2)'!C7/'bg (2)'!J7</f>
        <v>#VALUE!</v>
      </c>
      <c r="K196" s="78" t="e">
        <f ca="1">'bg (2)'!K196*'bg (2)'!C7/'bg (2)'!K7</f>
        <v>#VALUE!</v>
      </c>
      <c r="L196" s="78" t="e">
        <f ca="1">'bg (2)'!L196*'bg (2)'!C7/'bg (2)'!L7</f>
        <v>#VALUE!</v>
      </c>
      <c r="M196" s="78" t="e">
        <f ca="1">'bg (2)'!M196*'bg (2)'!C7/'bg (2)'!M7</f>
        <v>#VALUE!</v>
      </c>
      <c r="N196" s="78" t="e">
        <f ca="1">'bg (2)'!N196*'bg (2)'!C7/'bg (2)'!N7</f>
        <v>#VALUE!</v>
      </c>
    </row>
    <row r="197" spans="1:14" ht="14.1" customHeight="1" x14ac:dyDescent="0.2">
      <c r="A197" s="77">
        <v>191</v>
      </c>
      <c r="B197" s="75" t="str">
        <f>'bg (2)'!B197</f>
        <v>pIgR</v>
      </c>
      <c r="C197" s="78" t="e">
        <f ca="1">'bg (2)'!C197*'bg (2)'!C7/'bg (2)'!C7</f>
        <v>#VALUE!</v>
      </c>
      <c r="D197" s="78" t="e">
        <f ca="1">'bg (2)'!D197*'bg (2)'!C7/'bg (2)'!D7</f>
        <v>#VALUE!</v>
      </c>
      <c r="E197" s="78" t="e">
        <f ca="1">'bg (2)'!E197*'bg (2)'!C7/'bg (2)'!E7</f>
        <v>#VALUE!</v>
      </c>
      <c r="F197" s="78" t="e">
        <f ca="1">'bg (2)'!F197*'bg (2)'!C7/'bg (2)'!F7</f>
        <v>#VALUE!</v>
      </c>
      <c r="G197" s="78" t="e">
        <f ca="1">'bg (2)'!G197*'bg (2)'!C7/'bg (2)'!G7</f>
        <v>#VALUE!</v>
      </c>
      <c r="H197" s="78" t="e">
        <f ca="1">'bg (2)'!H197*'bg (2)'!C7/'bg (2)'!H7</f>
        <v>#VALUE!</v>
      </c>
      <c r="I197" s="78" t="e">
        <f ca="1">'bg (2)'!I197*'bg (2)'!C7/'bg (2)'!I7</f>
        <v>#VALUE!</v>
      </c>
      <c r="J197" s="78" t="e">
        <f ca="1">'bg (2)'!J197*'bg (2)'!C7/'bg (2)'!J7</f>
        <v>#VALUE!</v>
      </c>
      <c r="K197" s="78" t="e">
        <f ca="1">'bg (2)'!K197*'bg (2)'!C7/'bg (2)'!K7</f>
        <v>#VALUE!</v>
      </c>
      <c r="L197" s="78" t="e">
        <f ca="1">'bg (2)'!L197*'bg (2)'!C7/'bg (2)'!L7</f>
        <v>#VALUE!</v>
      </c>
      <c r="M197" s="78" t="e">
        <f ca="1">'bg (2)'!M197*'bg (2)'!C7/'bg (2)'!M7</f>
        <v>#VALUE!</v>
      </c>
      <c r="N197" s="78" t="e">
        <f ca="1">'bg (2)'!N197*'bg (2)'!C7/'bg (2)'!N7</f>
        <v>#VALUE!</v>
      </c>
    </row>
    <row r="198" spans="1:14" ht="14.1" customHeight="1" x14ac:dyDescent="0.2">
      <c r="A198" s="77">
        <v>192</v>
      </c>
      <c r="B198" s="75" t="str">
        <f>'bg (2)'!B198</f>
        <v>PIK3C2B</v>
      </c>
      <c r="C198" s="78" t="e">
        <f ca="1">'bg (2)'!C198*'bg (2)'!C7/'bg (2)'!C7</f>
        <v>#VALUE!</v>
      </c>
      <c r="D198" s="78" t="e">
        <f ca="1">'bg (2)'!D198*'bg (2)'!C7/'bg (2)'!D7</f>
        <v>#VALUE!</v>
      </c>
      <c r="E198" s="78" t="e">
        <f ca="1">'bg (2)'!E198*'bg (2)'!C7/'bg (2)'!E7</f>
        <v>#VALUE!</v>
      </c>
      <c r="F198" s="78" t="e">
        <f ca="1">'bg (2)'!F198*'bg (2)'!C7/'bg (2)'!F7</f>
        <v>#VALUE!</v>
      </c>
      <c r="G198" s="78" t="e">
        <f ca="1">'bg (2)'!G198*'bg (2)'!C7/'bg (2)'!G7</f>
        <v>#VALUE!</v>
      </c>
      <c r="H198" s="78" t="e">
        <f ca="1">'bg (2)'!H198*'bg (2)'!C7/'bg (2)'!H7</f>
        <v>#VALUE!</v>
      </c>
      <c r="I198" s="78" t="e">
        <f ca="1">'bg (2)'!I198*'bg (2)'!C7/'bg (2)'!I7</f>
        <v>#VALUE!</v>
      </c>
      <c r="J198" s="78" t="e">
        <f ca="1">'bg (2)'!J198*'bg (2)'!C7/'bg (2)'!J7</f>
        <v>#VALUE!</v>
      </c>
      <c r="K198" s="78" t="e">
        <f ca="1">'bg (2)'!K198*'bg (2)'!C7/'bg (2)'!K7</f>
        <v>#VALUE!</v>
      </c>
      <c r="L198" s="78" t="e">
        <f ca="1">'bg (2)'!L198*'bg (2)'!C7/'bg (2)'!L7</f>
        <v>#VALUE!</v>
      </c>
      <c r="M198" s="78" t="e">
        <f ca="1">'bg (2)'!M198*'bg (2)'!C7/'bg (2)'!M7</f>
        <v>#VALUE!</v>
      </c>
      <c r="N198" s="78" t="e">
        <f ca="1">'bg (2)'!N198*'bg (2)'!C7/'bg (2)'!N7</f>
        <v>#VALUE!</v>
      </c>
    </row>
    <row r="199" spans="1:14" ht="14.1" customHeight="1" x14ac:dyDescent="0.2">
      <c r="A199" s="77">
        <v>193</v>
      </c>
      <c r="B199" s="75" t="str">
        <f>'bg (2)'!B199</f>
        <v>PIN</v>
      </c>
      <c r="C199" s="78" t="e">
        <f ca="1">'bg (2)'!C199*'bg (2)'!C7/'bg (2)'!C7</f>
        <v>#VALUE!</v>
      </c>
      <c r="D199" s="78" t="e">
        <f ca="1">'bg (2)'!D199*'bg (2)'!C7/'bg (2)'!D7</f>
        <v>#VALUE!</v>
      </c>
      <c r="E199" s="78" t="e">
        <f ca="1">'bg (2)'!E199*'bg (2)'!C7/'bg (2)'!E7</f>
        <v>#VALUE!</v>
      </c>
      <c r="F199" s="78" t="e">
        <f ca="1">'bg (2)'!F199*'bg (2)'!C7/'bg (2)'!F7</f>
        <v>#VALUE!</v>
      </c>
      <c r="G199" s="78" t="e">
        <f ca="1">'bg (2)'!G199*'bg (2)'!C7/'bg (2)'!G7</f>
        <v>#VALUE!</v>
      </c>
      <c r="H199" s="78" t="e">
        <f ca="1">'bg (2)'!H199*'bg (2)'!C7/'bg (2)'!H7</f>
        <v>#VALUE!</v>
      </c>
      <c r="I199" s="78" t="e">
        <f ca="1">'bg (2)'!I199*'bg (2)'!C7/'bg (2)'!I7</f>
        <v>#VALUE!</v>
      </c>
      <c r="J199" s="78" t="e">
        <f ca="1">'bg (2)'!J199*'bg (2)'!C7/'bg (2)'!J7</f>
        <v>#VALUE!</v>
      </c>
      <c r="K199" s="78" t="e">
        <f ca="1">'bg (2)'!K199*'bg (2)'!C7/'bg (2)'!K7</f>
        <v>#VALUE!</v>
      </c>
      <c r="L199" s="78" t="e">
        <f ca="1">'bg (2)'!L199*'bg (2)'!C7/'bg (2)'!L7</f>
        <v>#VALUE!</v>
      </c>
      <c r="M199" s="78" t="e">
        <f ca="1">'bg (2)'!M199*'bg (2)'!C7/'bg (2)'!M7</f>
        <v>#VALUE!</v>
      </c>
      <c r="N199" s="78" t="e">
        <f ca="1">'bg (2)'!N199*'bg (2)'!C7/'bg (2)'!N7</f>
        <v>#VALUE!</v>
      </c>
    </row>
    <row r="200" spans="1:14" ht="14.1" customHeight="1" x14ac:dyDescent="0.2">
      <c r="A200" s="77">
        <v>194</v>
      </c>
      <c r="B200" s="75" t="str">
        <f>'bg (2)'!B200</f>
        <v>PIP5K2 alpha</v>
      </c>
      <c r="C200" s="78" t="e">
        <f ca="1">'bg (2)'!C200*'bg (2)'!C7/'bg (2)'!C7</f>
        <v>#VALUE!</v>
      </c>
      <c r="D200" s="78" t="e">
        <f ca="1">'bg (2)'!D200*'bg (2)'!C7/'bg (2)'!D7</f>
        <v>#VALUE!</v>
      </c>
      <c r="E200" s="78" t="e">
        <f ca="1">'bg (2)'!E200*'bg (2)'!C7/'bg (2)'!E7</f>
        <v>#VALUE!</v>
      </c>
      <c r="F200" s="78" t="e">
        <f ca="1">'bg (2)'!F200*'bg (2)'!C7/'bg (2)'!F7</f>
        <v>#VALUE!</v>
      </c>
      <c r="G200" s="78" t="e">
        <f ca="1">'bg (2)'!G200*'bg (2)'!C7/'bg (2)'!G7</f>
        <v>#VALUE!</v>
      </c>
      <c r="H200" s="78" t="e">
        <f ca="1">'bg (2)'!H200*'bg (2)'!C7/'bg (2)'!H7</f>
        <v>#VALUE!</v>
      </c>
      <c r="I200" s="78" t="e">
        <f ca="1">'bg (2)'!I200*'bg (2)'!C7/'bg (2)'!I7</f>
        <v>#VALUE!</v>
      </c>
      <c r="J200" s="78" t="e">
        <f ca="1">'bg (2)'!J200*'bg (2)'!C7/'bg (2)'!J7</f>
        <v>#VALUE!</v>
      </c>
      <c r="K200" s="78" t="e">
        <f ca="1">'bg (2)'!K200*'bg (2)'!C7/'bg (2)'!K7</f>
        <v>#VALUE!</v>
      </c>
      <c r="L200" s="78" t="e">
        <f ca="1">'bg (2)'!L200*'bg (2)'!C7/'bg (2)'!L7</f>
        <v>#VALUE!</v>
      </c>
      <c r="M200" s="78" t="e">
        <f ca="1">'bg (2)'!M200*'bg (2)'!C7/'bg (2)'!M7</f>
        <v>#VALUE!</v>
      </c>
      <c r="N200" s="78" t="e">
        <f ca="1">'bg (2)'!N200*'bg (2)'!C7/'bg (2)'!N7</f>
        <v>#VALUE!</v>
      </c>
    </row>
    <row r="201" spans="1:14" ht="14.1" customHeight="1" x14ac:dyDescent="0.2">
      <c r="A201" s="77">
        <v>195</v>
      </c>
      <c r="B201" s="75" t="str">
        <f>'bg (2)'!B201</f>
        <v xml:space="preserve">PISD </v>
      </c>
      <c r="C201" s="78" t="e">
        <f ca="1">'bg (2)'!C201*'bg (2)'!C7/'bg (2)'!C7</f>
        <v>#VALUE!</v>
      </c>
      <c r="D201" s="78" t="e">
        <f ca="1">'bg (2)'!D201*'bg (2)'!C7/'bg (2)'!D7</f>
        <v>#VALUE!</v>
      </c>
      <c r="E201" s="78" t="e">
        <f ca="1">'bg (2)'!E201*'bg (2)'!C7/'bg (2)'!E7</f>
        <v>#VALUE!</v>
      </c>
      <c r="F201" s="78" t="e">
        <f ca="1">'bg (2)'!F201*'bg (2)'!C7/'bg (2)'!F7</f>
        <v>#VALUE!</v>
      </c>
      <c r="G201" s="78" t="e">
        <f ca="1">'bg (2)'!G201*'bg (2)'!C7/'bg (2)'!G7</f>
        <v>#VALUE!</v>
      </c>
      <c r="H201" s="78" t="e">
        <f ca="1">'bg (2)'!H201*'bg (2)'!C7/'bg (2)'!H7</f>
        <v>#VALUE!</v>
      </c>
      <c r="I201" s="78" t="e">
        <f ca="1">'bg (2)'!I201*'bg (2)'!C7/'bg (2)'!I7</f>
        <v>#VALUE!</v>
      </c>
      <c r="J201" s="78" t="e">
        <f ca="1">'bg (2)'!J201*'bg (2)'!C7/'bg (2)'!J7</f>
        <v>#VALUE!</v>
      </c>
      <c r="K201" s="78" t="e">
        <f ca="1">'bg (2)'!K201*'bg (2)'!C7/'bg (2)'!K7</f>
        <v>#VALUE!</v>
      </c>
      <c r="L201" s="78" t="e">
        <f ca="1">'bg (2)'!L201*'bg (2)'!C7/'bg (2)'!L7</f>
        <v>#VALUE!</v>
      </c>
      <c r="M201" s="78" t="e">
        <f ca="1">'bg (2)'!M201*'bg (2)'!C7/'bg (2)'!M7</f>
        <v>#VALUE!</v>
      </c>
      <c r="N201" s="78" t="e">
        <f ca="1">'bg (2)'!N201*'bg (2)'!C7/'bg (2)'!N7</f>
        <v>#VALUE!</v>
      </c>
    </row>
    <row r="202" spans="1:14" ht="14.1" customHeight="1" x14ac:dyDescent="0.2">
      <c r="A202" s="77">
        <v>196</v>
      </c>
      <c r="B202" s="75" t="str">
        <f>'bg (2)'!B202</f>
        <v>PLA2G1B</v>
      </c>
      <c r="C202" s="78" t="e">
        <f ca="1">'bg (2)'!C202*'bg (2)'!C7/'bg (2)'!C7</f>
        <v>#VALUE!</v>
      </c>
      <c r="D202" s="78" t="e">
        <f ca="1">'bg (2)'!D202*'bg (2)'!C7/'bg (2)'!D7</f>
        <v>#VALUE!</v>
      </c>
      <c r="E202" s="78" t="e">
        <f ca="1">'bg (2)'!E202*'bg (2)'!C7/'bg (2)'!E7</f>
        <v>#VALUE!</v>
      </c>
      <c r="F202" s="78" t="e">
        <f ca="1">'bg (2)'!F202*'bg (2)'!C7/'bg (2)'!F7</f>
        <v>#VALUE!</v>
      </c>
      <c r="G202" s="78" t="e">
        <f ca="1">'bg (2)'!G202*'bg (2)'!C7/'bg (2)'!G7</f>
        <v>#VALUE!</v>
      </c>
      <c r="H202" s="78" t="e">
        <f ca="1">'bg (2)'!H202*'bg (2)'!C7/'bg (2)'!H7</f>
        <v>#VALUE!</v>
      </c>
      <c r="I202" s="78" t="e">
        <f ca="1">'bg (2)'!I202*'bg (2)'!C7/'bg (2)'!I7</f>
        <v>#VALUE!</v>
      </c>
      <c r="J202" s="78" t="e">
        <f ca="1">'bg (2)'!J202*'bg (2)'!C7/'bg (2)'!J7</f>
        <v>#VALUE!</v>
      </c>
      <c r="K202" s="78" t="e">
        <f ca="1">'bg (2)'!K202*'bg (2)'!C7/'bg (2)'!K7</f>
        <v>#VALUE!</v>
      </c>
      <c r="L202" s="78" t="e">
        <f ca="1">'bg (2)'!L202*'bg (2)'!C7/'bg (2)'!L7</f>
        <v>#VALUE!</v>
      </c>
      <c r="M202" s="78" t="e">
        <f ca="1">'bg (2)'!M202*'bg (2)'!C7/'bg (2)'!M7</f>
        <v>#VALUE!</v>
      </c>
      <c r="N202" s="78" t="e">
        <f ca="1">'bg (2)'!N202*'bg (2)'!C7/'bg (2)'!N7</f>
        <v>#VALUE!</v>
      </c>
    </row>
    <row r="203" spans="1:14" ht="14.1" customHeight="1" x14ac:dyDescent="0.2">
      <c r="A203" s="77">
        <v>197</v>
      </c>
      <c r="B203" s="75" t="str">
        <f>'bg (2)'!B203</f>
        <v>Plastin 3</v>
      </c>
      <c r="C203" s="78" t="e">
        <f ca="1">'bg (2)'!C203*'bg (2)'!C7/'bg (2)'!C7</f>
        <v>#VALUE!</v>
      </c>
      <c r="D203" s="78" t="e">
        <f ca="1">'bg (2)'!D203*'bg (2)'!C7/'bg (2)'!D7</f>
        <v>#VALUE!</v>
      </c>
      <c r="E203" s="78" t="e">
        <f ca="1">'bg (2)'!E203*'bg (2)'!C7/'bg (2)'!E7</f>
        <v>#VALUE!</v>
      </c>
      <c r="F203" s="78" t="e">
        <f ca="1">'bg (2)'!F203*'bg (2)'!C7/'bg (2)'!F7</f>
        <v>#VALUE!</v>
      </c>
      <c r="G203" s="78" t="e">
        <f ca="1">'bg (2)'!G203*'bg (2)'!C7/'bg (2)'!G7</f>
        <v>#VALUE!</v>
      </c>
      <c r="H203" s="78" t="e">
        <f ca="1">'bg (2)'!H203*'bg (2)'!C7/'bg (2)'!H7</f>
        <v>#VALUE!</v>
      </c>
      <c r="I203" s="78" t="e">
        <f ca="1">'bg (2)'!I203*'bg (2)'!C7/'bg (2)'!I7</f>
        <v>#VALUE!</v>
      </c>
      <c r="J203" s="78" t="e">
        <f ca="1">'bg (2)'!J203*'bg (2)'!C7/'bg (2)'!J7</f>
        <v>#VALUE!</v>
      </c>
      <c r="K203" s="78" t="e">
        <f ca="1">'bg (2)'!K203*'bg (2)'!C7/'bg (2)'!K7</f>
        <v>#VALUE!</v>
      </c>
      <c r="L203" s="78" t="e">
        <f ca="1">'bg (2)'!L203*'bg (2)'!C7/'bg (2)'!L7</f>
        <v>#VALUE!</v>
      </c>
      <c r="M203" s="78" t="e">
        <f ca="1">'bg (2)'!M203*'bg (2)'!C7/'bg (2)'!M7</f>
        <v>#VALUE!</v>
      </c>
      <c r="N203" s="78" t="e">
        <f ca="1">'bg (2)'!N203*'bg (2)'!C7/'bg (2)'!N7</f>
        <v>#VALUE!</v>
      </c>
    </row>
    <row r="204" spans="1:14" ht="14.1" customHeight="1" x14ac:dyDescent="0.2">
      <c r="A204" s="77">
        <v>198</v>
      </c>
      <c r="B204" s="75" t="str">
        <f>'bg (2)'!B204</f>
        <v>Plastin L</v>
      </c>
      <c r="C204" s="78" t="e">
        <f ca="1">'bg (2)'!C204*'bg (2)'!C7/'bg (2)'!C7</f>
        <v>#VALUE!</v>
      </c>
      <c r="D204" s="78" t="e">
        <f ca="1">'bg (2)'!D204*'bg (2)'!C7/'bg (2)'!D7</f>
        <v>#VALUE!</v>
      </c>
      <c r="E204" s="78" t="e">
        <f ca="1">'bg (2)'!E204*'bg (2)'!C7/'bg (2)'!E7</f>
        <v>#VALUE!</v>
      </c>
      <c r="F204" s="78" t="e">
        <f ca="1">'bg (2)'!F204*'bg (2)'!C7/'bg (2)'!F7</f>
        <v>#VALUE!</v>
      </c>
      <c r="G204" s="78" t="e">
        <f ca="1">'bg (2)'!G204*'bg (2)'!C7/'bg (2)'!G7</f>
        <v>#VALUE!</v>
      </c>
      <c r="H204" s="78" t="e">
        <f ca="1">'bg (2)'!H204*'bg (2)'!C7/'bg (2)'!H7</f>
        <v>#VALUE!</v>
      </c>
      <c r="I204" s="78" t="e">
        <f ca="1">'bg (2)'!I204*'bg (2)'!C7/'bg (2)'!I7</f>
        <v>#VALUE!</v>
      </c>
      <c r="J204" s="78" t="e">
        <f ca="1">'bg (2)'!J204*'bg (2)'!C7/'bg (2)'!J7</f>
        <v>#VALUE!</v>
      </c>
      <c r="K204" s="78" t="e">
        <f ca="1">'bg (2)'!K204*'bg (2)'!C7/'bg (2)'!K7</f>
        <v>#VALUE!</v>
      </c>
      <c r="L204" s="78" t="e">
        <f ca="1">'bg (2)'!L204*'bg (2)'!C7/'bg (2)'!L7</f>
        <v>#VALUE!</v>
      </c>
      <c r="M204" s="78" t="e">
        <f ca="1">'bg (2)'!M204*'bg (2)'!C7/'bg (2)'!M7</f>
        <v>#VALUE!</v>
      </c>
      <c r="N204" s="78" t="e">
        <f ca="1">'bg (2)'!N204*'bg (2)'!C7/'bg (2)'!N7</f>
        <v>#VALUE!</v>
      </c>
    </row>
    <row r="205" spans="1:14" ht="14.1" customHeight="1" x14ac:dyDescent="0.2">
      <c r="A205" s="77">
        <v>199</v>
      </c>
      <c r="B205" s="75" t="str">
        <f>'bg (2)'!B205</f>
        <v>PLBD2</v>
      </c>
      <c r="C205" s="78" t="e">
        <f ca="1">'bg (2)'!C205*'bg (2)'!C7/'bg (2)'!C7</f>
        <v>#VALUE!</v>
      </c>
      <c r="D205" s="78" t="e">
        <f ca="1">'bg (2)'!D205*'bg (2)'!C7/'bg (2)'!D7</f>
        <v>#VALUE!</v>
      </c>
      <c r="E205" s="78" t="e">
        <f ca="1">'bg (2)'!E205*'bg (2)'!C7/'bg (2)'!E7</f>
        <v>#VALUE!</v>
      </c>
      <c r="F205" s="78" t="e">
        <f ca="1">'bg (2)'!F205*'bg (2)'!C7/'bg (2)'!F7</f>
        <v>#VALUE!</v>
      </c>
      <c r="G205" s="78" t="e">
        <f ca="1">'bg (2)'!G205*'bg (2)'!C7/'bg (2)'!G7</f>
        <v>#VALUE!</v>
      </c>
      <c r="H205" s="78" t="e">
        <f ca="1">'bg (2)'!H205*'bg (2)'!C7/'bg (2)'!H7</f>
        <v>#VALUE!</v>
      </c>
      <c r="I205" s="78" t="e">
        <f ca="1">'bg (2)'!I205*'bg (2)'!C7/'bg (2)'!I7</f>
        <v>#VALUE!</v>
      </c>
      <c r="J205" s="78" t="e">
        <f ca="1">'bg (2)'!J205*'bg (2)'!C7/'bg (2)'!J7</f>
        <v>#VALUE!</v>
      </c>
      <c r="K205" s="78" t="e">
        <f ca="1">'bg (2)'!K205*'bg (2)'!C7/'bg (2)'!K7</f>
        <v>#VALUE!</v>
      </c>
      <c r="L205" s="78" t="e">
        <f ca="1">'bg (2)'!L205*'bg (2)'!C7/'bg (2)'!L7</f>
        <v>#VALUE!</v>
      </c>
      <c r="M205" s="78" t="e">
        <f ca="1">'bg (2)'!M205*'bg (2)'!C7/'bg (2)'!M7</f>
        <v>#VALUE!</v>
      </c>
      <c r="N205" s="78" t="e">
        <f ca="1">'bg (2)'!N205*'bg (2)'!C7/'bg (2)'!N7</f>
        <v>#VALUE!</v>
      </c>
    </row>
    <row r="206" spans="1:14" ht="14.1" customHeight="1" x14ac:dyDescent="0.2">
      <c r="A206" s="77">
        <v>200</v>
      </c>
      <c r="B206" s="75" t="str">
        <f>'bg (2)'!B206</f>
        <v>PLD4</v>
      </c>
      <c r="C206" s="78" t="e">
        <f ca="1">'bg (2)'!C206*'bg (2)'!C7/'bg (2)'!C7</f>
        <v>#VALUE!</v>
      </c>
      <c r="D206" s="78" t="e">
        <f ca="1">'bg (2)'!D206*'bg (2)'!C7/'bg (2)'!D7</f>
        <v>#VALUE!</v>
      </c>
      <c r="E206" s="78" t="e">
        <f ca="1">'bg (2)'!E206*'bg (2)'!C7/'bg (2)'!E7</f>
        <v>#VALUE!</v>
      </c>
      <c r="F206" s="78" t="e">
        <f ca="1">'bg (2)'!F206*'bg (2)'!C7/'bg (2)'!F7</f>
        <v>#VALUE!</v>
      </c>
      <c r="G206" s="78" t="e">
        <f ca="1">'bg (2)'!G206*'bg (2)'!C7/'bg (2)'!G7</f>
        <v>#VALUE!</v>
      </c>
      <c r="H206" s="78" t="e">
        <f ca="1">'bg (2)'!H206*'bg (2)'!C7/'bg (2)'!H7</f>
        <v>#VALUE!</v>
      </c>
      <c r="I206" s="78" t="e">
        <f ca="1">'bg (2)'!I206*'bg (2)'!C7/'bg (2)'!I7</f>
        <v>#VALUE!</v>
      </c>
      <c r="J206" s="78" t="e">
        <f ca="1">'bg (2)'!J206*'bg (2)'!C7/'bg (2)'!J7</f>
        <v>#VALUE!</v>
      </c>
      <c r="K206" s="78" t="e">
        <f ca="1">'bg (2)'!K206*'bg (2)'!C7/'bg (2)'!K7</f>
        <v>#VALUE!</v>
      </c>
      <c r="L206" s="78" t="e">
        <f ca="1">'bg (2)'!L206*'bg (2)'!C7/'bg (2)'!L7</f>
        <v>#VALUE!</v>
      </c>
      <c r="M206" s="78" t="e">
        <f ca="1">'bg (2)'!M206*'bg (2)'!C7/'bg (2)'!M7</f>
        <v>#VALUE!</v>
      </c>
      <c r="N206" s="78" t="e">
        <f ca="1">'bg (2)'!N206*'bg (2)'!C7/'bg (2)'!N7</f>
        <v>#VALUE!</v>
      </c>
    </row>
    <row r="207" spans="1:14" ht="14.1" customHeight="1" x14ac:dyDescent="0.2">
      <c r="A207" s="77">
        <v>201</v>
      </c>
      <c r="B207" s="75" t="str">
        <f>'bg (2)'!B207</f>
        <v xml:space="preserve">Plectin </v>
      </c>
      <c r="C207" s="78" t="e">
        <f ca="1">'bg (2)'!C207*'bg (2)'!C7/'bg (2)'!C7</f>
        <v>#VALUE!</v>
      </c>
      <c r="D207" s="78" t="e">
        <f ca="1">'bg (2)'!D207*'bg (2)'!C7/'bg (2)'!D7</f>
        <v>#VALUE!</v>
      </c>
      <c r="E207" s="78" t="e">
        <f ca="1">'bg (2)'!E207*'bg (2)'!C7/'bg (2)'!E7</f>
        <v>#VALUE!</v>
      </c>
      <c r="F207" s="78" t="e">
        <f ca="1">'bg (2)'!F207*'bg (2)'!C7/'bg (2)'!F7</f>
        <v>#VALUE!</v>
      </c>
      <c r="G207" s="78" t="e">
        <f ca="1">'bg (2)'!G207*'bg (2)'!C7/'bg (2)'!G7</f>
        <v>#VALUE!</v>
      </c>
      <c r="H207" s="78" t="e">
        <f ca="1">'bg (2)'!H207*'bg (2)'!C7/'bg (2)'!H7</f>
        <v>#VALUE!</v>
      </c>
      <c r="I207" s="78" t="e">
        <f ca="1">'bg (2)'!I207*'bg (2)'!C7/'bg (2)'!I7</f>
        <v>#VALUE!</v>
      </c>
      <c r="J207" s="78" t="e">
        <f ca="1">'bg (2)'!J207*'bg (2)'!C7/'bg (2)'!J7</f>
        <v>#VALUE!</v>
      </c>
      <c r="K207" s="78" t="e">
        <f ca="1">'bg (2)'!K207*'bg (2)'!C7/'bg (2)'!K7</f>
        <v>#VALUE!</v>
      </c>
      <c r="L207" s="78" t="e">
        <f ca="1">'bg (2)'!L207*'bg (2)'!C7/'bg (2)'!L7</f>
        <v>#VALUE!</v>
      </c>
      <c r="M207" s="78" t="e">
        <f ca="1">'bg (2)'!M207*'bg (2)'!C7/'bg (2)'!M7</f>
        <v>#VALUE!</v>
      </c>
      <c r="N207" s="78" t="e">
        <f ca="1">'bg (2)'!N207*'bg (2)'!C7/'bg (2)'!N7</f>
        <v>#VALUE!</v>
      </c>
    </row>
    <row r="208" spans="1:14" ht="14.1" customHeight="1" x14ac:dyDescent="0.2">
      <c r="A208" s="77">
        <v>202</v>
      </c>
      <c r="B208" s="75" t="str">
        <f>'bg (2)'!B208</f>
        <v>Plexin B1</v>
      </c>
      <c r="C208" s="78" t="e">
        <f ca="1">'bg (2)'!C208*'bg (2)'!C7/'bg (2)'!C7</f>
        <v>#VALUE!</v>
      </c>
      <c r="D208" s="78" t="e">
        <f ca="1">'bg (2)'!D208*'bg (2)'!C7/'bg (2)'!D7</f>
        <v>#VALUE!</v>
      </c>
      <c r="E208" s="78" t="e">
        <f ca="1">'bg (2)'!E208*'bg (2)'!C7/'bg (2)'!E7</f>
        <v>#VALUE!</v>
      </c>
      <c r="F208" s="78" t="e">
        <f ca="1">'bg (2)'!F208*'bg (2)'!C7/'bg (2)'!F7</f>
        <v>#VALUE!</v>
      </c>
      <c r="G208" s="78" t="e">
        <f ca="1">'bg (2)'!G208*'bg (2)'!C7/'bg (2)'!G7</f>
        <v>#VALUE!</v>
      </c>
      <c r="H208" s="78" t="e">
        <f ca="1">'bg (2)'!H208*'bg (2)'!C7/'bg (2)'!H7</f>
        <v>#VALUE!</v>
      </c>
      <c r="I208" s="78" t="e">
        <f ca="1">'bg (2)'!I208*'bg (2)'!C7/'bg (2)'!I7</f>
        <v>#VALUE!</v>
      </c>
      <c r="J208" s="78" t="e">
        <f ca="1">'bg (2)'!J208*'bg (2)'!C7/'bg (2)'!J7</f>
        <v>#VALUE!</v>
      </c>
      <c r="K208" s="78" t="e">
        <f ca="1">'bg (2)'!K208*'bg (2)'!C7/'bg (2)'!K7</f>
        <v>#VALUE!</v>
      </c>
      <c r="L208" s="78" t="e">
        <f ca="1">'bg (2)'!L208*'bg (2)'!C7/'bg (2)'!L7</f>
        <v>#VALUE!</v>
      </c>
      <c r="M208" s="78" t="e">
        <f ca="1">'bg (2)'!M208*'bg (2)'!C7/'bg (2)'!M7</f>
        <v>#VALUE!</v>
      </c>
      <c r="N208" s="78" t="e">
        <f ca="1">'bg (2)'!N208*'bg (2)'!C7/'bg (2)'!N7</f>
        <v>#VALUE!</v>
      </c>
    </row>
    <row r="209" spans="1:14" ht="14.1" customHeight="1" x14ac:dyDescent="0.2">
      <c r="A209" s="77">
        <v>203</v>
      </c>
      <c r="B209" s="75" t="str">
        <f>'bg (2)'!B209</f>
        <v>Plexin B2</v>
      </c>
      <c r="C209" s="78" t="e">
        <f ca="1">'bg (2)'!C209*'bg (2)'!C7/'bg (2)'!C7</f>
        <v>#VALUE!</v>
      </c>
      <c r="D209" s="78" t="e">
        <f ca="1">'bg (2)'!D209*'bg (2)'!C7/'bg (2)'!D7</f>
        <v>#VALUE!</v>
      </c>
      <c r="E209" s="78" t="e">
        <f ca="1">'bg (2)'!E209*'bg (2)'!C7/'bg (2)'!E7</f>
        <v>#VALUE!</v>
      </c>
      <c r="F209" s="78" t="e">
        <f ca="1">'bg (2)'!F209*'bg (2)'!C7/'bg (2)'!F7</f>
        <v>#VALUE!</v>
      </c>
      <c r="G209" s="78" t="e">
        <f ca="1">'bg (2)'!G209*'bg (2)'!C7/'bg (2)'!G7</f>
        <v>#VALUE!</v>
      </c>
      <c r="H209" s="78" t="e">
        <f ca="1">'bg (2)'!H209*'bg (2)'!C7/'bg (2)'!H7</f>
        <v>#VALUE!</v>
      </c>
      <c r="I209" s="78" t="e">
        <f ca="1">'bg (2)'!I209*'bg (2)'!C7/'bg (2)'!I7</f>
        <v>#VALUE!</v>
      </c>
      <c r="J209" s="78" t="e">
        <f ca="1">'bg (2)'!J209*'bg (2)'!C7/'bg (2)'!J7</f>
        <v>#VALUE!</v>
      </c>
      <c r="K209" s="78" t="e">
        <f ca="1">'bg (2)'!K209*'bg (2)'!C7/'bg (2)'!K7</f>
        <v>#VALUE!</v>
      </c>
      <c r="L209" s="78" t="e">
        <f ca="1">'bg (2)'!L209*'bg (2)'!C7/'bg (2)'!L7</f>
        <v>#VALUE!</v>
      </c>
      <c r="M209" s="78" t="e">
        <f ca="1">'bg (2)'!M209*'bg (2)'!C7/'bg (2)'!M7</f>
        <v>#VALUE!</v>
      </c>
      <c r="N209" s="78" t="e">
        <f ca="1">'bg (2)'!N209*'bg (2)'!C7/'bg (2)'!N7</f>
        <v>#VALUE!</v>
      </c>
    </row>
    <row r="210" spans="1:14" ht="14.1" customHeight="1" x14ac:dyDescent="0.2">
      <c r="A210" s="77">
        <v>204</v>
      </c>
      <c r="B210" s="75" t="str">
        <f>'bg (2)'!B210</f>
        <v>PLOD1</v>
      </c>
      <c r="C210" s="78" t="e">
        <f ca="1">'bg (2)'!C210*'bg (2)'!C7/'bg (2)'!C7</f>
        <v>#VALUE!</v>
      </c>
      <c r="D210" s="78" t="e">
        <f ca="1">'bg (2)'!D210*'bg (2)'!C7/'bg (2)'!D7</f>
        <v>#VALUE!</v>
      </c>
      <c r="E210" s="78" t="e">
        <f ca="1">'bg (2)'!E210*'bg (2)'!C7/'bg (2)'!E7</f>
        <v>#VALUE!</v>
      </c>
      <c r="F210" s="78" t="e">
        <f ca="1">'bg (2)'!F210*'bg (2)'!C7/'bg (2)'!F7</f>
        <v>#VALUE!</v>
      </c>
      <c r="G210" s="78" t="e">
        <f ca="1">'bg (2)'!G210*'bg (2)'!C7/'bg (2)'!G7</f>
        <v>#VALUE!</v>
      </c>
      <c r="H210" s="78" t="e">
        <f ca="1">'bg (2)'!H210*'bg (2)'!C7/'bg (2)'!H7</f>
        <v>#VALUE!</v>
      </c>
      <c r="I210" s="78" t="e">
        <f ca="1">'bg (2)'!I210*'bg (2)'!C7/'bg (2)'!I7</f>
        <v>#VALUE!</v>
      </c>
      <c r="J210" s="78" t="e">
        <f ca="1">'bg (2)'!J210*'bg (2)'!C7/'bg (2)'!J7</f>
        <v>#VALUE!</v>
      </c>
      <c r="K210" s="78" t="e">
        <f ca="1">'bg (2)'!K210*'bg (2)'!C7/'bg (2)'!K7</f>
        <v>#VALUE!</v>
      </c>
      <c r="L210" s="78" t="e">
        <f ca="1">'bg (2)'!L210*'bg (2)'!C7/'bg (2)'!L7</f>
        <v>#VALUE!</v>
      </c>
      <c r="M210" s="78" t="e">
        <f ca="1">'bg (2)'!M210*'bg (2)'!C7/'bg (2)'!M7</f>
        <v>#VALUE!</v>
      </c>
      <c r="N210" s="78" t="e">
        <f ca="1">'bg (2)'!N210*'bg (2)'!C7/'bg (2)'!N7</f>
        <v>#VALUE!</v>
      </c>
    </row>
    <row r="211" spans="1:14" ht="14.1" customHeight="1" x14ac:dyDescent="0.2">
      <c r="A211" s="77">
        <v>205</v>
      </c>
      <c r="B211" s="75" t="str">
        <f>'bg (2)'!B211</f>
        <v>PLOD2</v>
      </c>
      <c r="C211" s="78" t="e">
        <f ca="1">'bg (2)'!C211*'bg (2)'!C7/'bg (2)'!C7</f>
        <v>#VALUE!</v>
      </c>
      <c r="D211" s="78" t="e">
        <f ca="1">'bg (2)'!D211*'bg (2)'!C7/'bg (2)'!D7</f>
        <v>#VALUE!</v>
      </c>
      <c r="E211" s="78" t="e">
        <f ca="1">'bg (2)'!E211*'bg (2)'!C7/'bg (2)'!E7</f>
        <v>#VALUE!</v>
      </c>
      <c r="F211" s="78" t="e">
        <f ca="1">'bg (2)'!F211*'bg (2)'!C7/'bg (2)'!F7</f>
        <v>#VALUE!</v>
      </c>
      <c r="G211" s="78" t="e">
        <f ca="1">'bg (2)'!G211*'bg (2)'!C7/'bg (2)'!G7</f>
        <v>#VALUE!</v>
      </c>
      <c r="H211" s="78" t="e">
        <f ca="1">'bg (2)'!H211*'bg (2)'!C7/'bg (2)'!H7</f>
        <v>#VALUE!</v>
      </c>
      <c r="I211" s="78" t="e">
        <f ca="1">'bg (2)'!I211*'bg (2)'!C7/'bg (2)'!I7</f>
        <v>#VALUE!</v>
      </c>
      <c r="J211" s="78" t="e">
        <f ca="1">'bg (2)'!J211*'bg (2)'!C7/'bg (2)'!J7</f>
        <v>#VALUE!</v>
      </c>
      <c r="K211" s="78" t="e">
        <f ca="1">'bg (2)'!K211*'bg (2)'!C7/'bg (2)'!K7</f>
        <v>#VALUE!</v>
      </c>
      <c r="L211" s="78" t="e">
        <f ca="1">'bg (2)'!L211*'bg (2)'!C7/'bg (2)'!L7</f>
        <v>#VALUE!</v>
      </c>
      <c r="M211" s="78" t="e">
        <f ca="1">'bg (2)'!M211*'bg (2)'!C7/'bg (2)'!M7</f>
        <v>#VALUE!</v>
      </c>
      <c r="N211" s="78" t="e">
        <f ca="1">'bg (2)'!N211*'bg (2)'!C7/'bg (2)'!N7</f>
        <v>#VALUE!</v>
      </c>
    </row>
    <row r="212" spans="1:14" ht="14.1" customHeight="1" x14ac:dyDescent="0.2">
      <c r="A212" s="77">
        <v>206</v>
      </c>
      <c r="B212" s="75" t="str">
        <f>'bg (2)'!B212</f>
        <v>Plxdc2</v>
      </c>
      <c r="C212" s="78" t="e">
        <f ca="1">'bg (2)'!C212*'bg (2)'!C7/'bg (2)'!C7</f>
        <v>#VALUE!</v>
      </c>
      <c r="D212" s="78" t="e">
        <f ca="1">'bg (2)'!D212*'bg (2)'!C7/'bg (2)'!D7</f>
        <v>#VALUE!</v>
      </c>
      <c r="E212" s="78" t="e">
        <f ca="1">'bg (2)'!E212*'bg (2)'!C7/'bg (2)'!E7</f>
        <v>#VALUE!</v>
      </c>
      <c r="F212" s="78" t="e">
        <f ca="1">'bg (2)'!F212*'bg (2)'!C7/'bg (2)'!F7</f>
        <v>#VALUE!</v>
      </c>
      <c r="G212" s="78" t="e">
        <f ca="1">'bg (2)'!G212*'bg (2)'!C7/'bg (2)'!G7</f>
        <v>#VALUE!</v>
      </c>
      <c r="H212" s="78" t="e">
        <f ca="1">'bg (2)'!H212*'bg (2)'!C7/'bg (2)'!H7</f>
        <v>#VALUE!</v>
      </c>
      <c r="I212" s="78" t="e">
        <f ca="1">'bg (2)'!I212*'bg (2)'!C7/'bg (2)'!I7</f>
        <v>#VALUE!</v>
      </c>
      <c r="J212" s="78" t="e">
        <f ca="1">'bg (2)'!J212*'bg (2)'!C7/'bg (2)'!J7</f>
        <v>#VALUE!</v>
      </c>
      <c r="K212" s="78" t="e">
        <f ca="1">'bg (2)'!K212*'bg (2)'!C7/'bg (2)'!K7</f>
        <v>#VALUE!</v>
      </c>
      <c r="L212" s="78" t="e">
        <f ca="1">'bg (2)'!L212*'bg (2)'!C7/'bg (2)'!L7</f>
        <v>#VALUE!</v>
      </c>
      <c r="M212" s="78" t="e">
        <f ca="1">'bg (2)'!M212*'bg (2)'!C7/'bg (2)'!M7</f>
        <v>#VALUE!</v>
      </c>
      <c r="N212" s="78" t="e">
        <f ca="1">'bg (2)'!N212*'bg (2)'!C7/'bg (2)'!N7</f>
        <v>#VALUE!</v>
      </c>
    </row>
    <row r="213" spans="1:14" ht="14.1" customHeight="1" x14ac:dyDescent="0.2">
      <c r="A213" s="77">
        <v>207</v>
      </c>
      <c r="B213" s="75" t="str">
        <f>'bg (2)'!B213</f>
        <v xml:space="preserve">PMCA </v>
      </c>
      <c r="C213" s="78" t="e">
        <f ca="1">'bg (2)'!C213*'bg (2)'!C7/'bg (2)'!C7</f>
        <v>#VALUE!</v>
      </c>
      <c r="D213" s="78" t="e">
        <f ca="1">'bg (2)'!D213*'bg (2)'!C7/'bg (2)'!D7</f>
        <v>#VALUE!</v>
      </c>
      <c r="E213" s="78" t="e">
        <f ca="1">'bg (2)'!E213*'bg (2)'!C7/'bg (2)'!E7</f>
        <v>#VALUE!</v>
      </c>
      <c r="F213" s="78" t="e">
        <f ca="1">'bg (2)'!F213*'bg (2)'!C7/'bg (2)'!F7</f>
        <v>#VALUE!</v>
      </c>
      <c r="G213" s="78" t="e">
        <f ca="1">'bg (2)'!G213*'bg (2)'!C7/'bg (2)'!G7</f>
        <v>#VALUE!</v>
      </c>
      <c r="H213" s="78" t="e">
        <f ca="1">'bg (2)'!H213*'bg (2)'!C7/'bg (2)'!H7</f>
        <v>#VALUE!</v>
      </c>
      <c r="I213" s="78" t="e">
        <f ca="1">'bg (2)'!I213*'bg (2)'!C7/'bg (2)'!I7</f>
        <v>#VALUE!</v>
      </c>
      <c r="J213" s="78" t="e">
        <f ca="1">'bg (2)'!J213*'bg (2)'!C7/'bg (2)'!J7</f>
        <v>#VALUE!</v>
      </c>
      <c r="K213" s="78" t="e">
        <f ca="1">'bg (2)'!K213*'bg (2)'!C7/'bg (2)'!K7</f>
        <v>#VALUE!</v>
      </c>
      <c r="L213" s="78" t="e">
        <f ca="1">'bg (2)'!L213*'bg (2)'!C7/'bg (2)'!L7</f>
        <v>#VALUE!</v>
      </c>
      <c r="M213" s="78" t="e">
        <f ca="1">'bg (2)'!M213*'bg (2)'!C7/'bg (2)'!M7</f>
        <v>#VALUE!</v>
      </c>
      <c r="N213" s="78" t="e">
        <f ca="1">'bg (2)'!N213*'bg (2)'!C7/'bg (2)'!N7</f>
        <v>#VALUE!</v>
      </c>
    </row>
    <row r="214" spans="1:14" ht="14.1" customHeight="1" x14ac:dyDescent="0.2">
      <c r="A214" s="77">
        <v>208</v>
      </c>
      <c r="B214" s="75" t="str">
        <f>'bg (2)'!B214</f>
        <v>PNP</v>
      </c>
      <c r="C214" s="78" t="e">
        <f ca="1">'bg (2)'!C214*'bg (2)'!C7/'bg (2)'!C7</f>
        <v>#VALUE!</v>
      </c>
      <c r="D214" s="78" t="e">
        <f ca="1">'bg (2)'!D214*'bg (2)'!C7/'bg (2)'!D7</f>
        <v>#VALUE!</v>
      </c>
      <c r="E214" s="78" t="e">
        <f ca="1">'bg (2)'!E214*'bg (2)'!C7/'bg (2)'!E7</f>
        <v>#VALUE!</v>
      </c>
      <c r="F214" s="78" t="e">
        <f ca="1">'bg (2)'!F214*'bg (2)'!C7/'bg (2)'!F7</f>
        <v>#VALUE!</v>
      </c>
      <c r="G214" s="78" t="e">
        <f ca="1">'bg (2)'!G214*'bg (2)'!C7/'bg (2)'!G7</f>
        <v>#VALUE!</v>
      </c>
      <c r="H214" s="78" t="e">
        <f ca="1">'bg (2)'!H214*'bg (2)'!C7/'bg (2)'!H7</f>
        <v>#VALUE!</v>
      </c>
      <c r="I214" s="78" t="e">
        <f ca="1">'bg (2)'!I214*'bg (2)'!C7/'bg (2)'!I7</f>
        <v>#VALUE!</v>
      </c>
      <c r="J214" s="78" t="e">
        <f ca="1">'bg (2)'!J214*'bg (2)'!C7/'bg (2)'!J7</f>
        <v>#VALUE!</v>
      </c>
      <c r="K214" s="78" t="e">
        <f ca="1">'bg (2)'!K214*'bg (2)'!C7/'bg (2)'!K7</f>
        <v>#VALUE!</v>
      </c>
      <c r="L214" s="78" t="e">
        <f ca="1">'bg (2)'!L214*'bg (2)'!C7/'bg (2)'!L7</f>
        <v>#VALUE!</v>
      </c>
      <c r="M214" s="78" t="e">
        <f ca="1">'bg (2)'!M214*'bg (2)'!C7/'bg (2)'!M7</f>
        <v>#VALUE!</v>
      </c>
      <c r="N214" s="78" t="e">
        <f ca="1">'bg (2)'!N214*'bg (2)'!C7/'bg (2)'!N7</f>
        <v>#VALUE!</v>
      </c>
    </row>
    <row r="215" spans="1:14" ht="14.1" customHeight="1" x14ac:dyDescent="0.2">
      <c r="A215" s="77">
        <v>209</v>
      </c>
      <c r="B215" s="75" t="str">
        <f>'bg (2)'!B215</f>
        <v>POLD2</v>
      </c>
      <c r="C215" s="78" t="e">
        <f ca="1">'bg (2)'!C215*'bg (2)'!C7/'bg (2)'!C7</f>
        <v>#VALUE!</v>
      </c>
      <c r="D215" s="78" t="e">
        <f ca="1">'bg (2)'!D215*'bg (2)'!C7/'bg (2)'!D7</f>
        <v>#VALUE!</v>
      </c>
      <c r="E215" s="78" t="e">
        <f ca="1">'bg (2)'!E215*'bg (2)'!C7/'bg (2)'!E7</f>
        <v>#VALUE!</v>
      </c>
      <c r="F215" s="78" t="e">
        <f ca="1">'bg (2)'!F215*'bg (2)'!C7/'bg (2)'!F7</f>
        <v>#VALUE!</v>
      </c>
      <c r="G215" s="78" t="e">
        <f ca="1">'bg (2)'!G215*'bg (2)'!C7/'bg (2)'!G7</f>
        <v>#VALUE!</v>
      </c>
      <c r="H215" s="78" t="e">
        <f ca="1">'bg (2)'!H215*'bg (2)'!C7/'bg (2)'!H7</f>
        <v>#VALUE!</v>
      </c>
      <c r="I215" s="78" t="e">
        <f ca="1">'bg (2)'!I215*'bg (2)'!C7/'bg (2)'!I7</f>
        <v>#VALUE!</v>
      </c>
      <c r="J215" s="78" t="e">
        <f ca="1">'bg (2)'!J215*'bg (2)'!C7/'bg (2)'!J7</f>
        <v>#VALUE!</v>
      </c>
      <c r="K215" s="78" t="e">
        <f ca="1">'bg (2)'!K215*'bg (2)'!C7/'bg (2)'!K7</f>
        <v>#VALUE!</v>
      </c>
      <c r="L215" s="78" t="e">
        <f ca="1">'bg (2)'!L215*'bg (2)'!C7/'bg (2)'!L7</f>
        <v>#VALUE!</v>
      </c>
      <c r="M215" s="78" t="e">
        <f ca="1">'bg (2)'!M215*'bg (2)'!C7/'bg (2)'!M7</f>
        <v>#VALUE!</v>
      </c>
      <c r="N215" s="78" t="e">
        <f ca="1">'bg (2)'!N215*'bg (2)'!C7/'bg (2)'!N7</f>
        <v>#VALUE!</v>
      </c>
    </row>
    <row r="216" spans="1:14" ht="14.1" customHeight="1" x14ac:dyDescent="0.2">
      <c r="A216" s="77">
        <v>210</v>
      </c>
      <c r="B216" s="75" t="str">
        <f>'bg (2)'!B216</f>
        <v>POLR2A</v>
      </c>
      <c r="C216" s="78" t="e">
        <f ca="1">'bg (2)'!C216*'bg (2)'!C7/'bg (2)'!C7</f>
        <v>#VALUE!</v>
      </c>
      <c r="D216" s="78" t="e">
        <f ca="1">'bg (2)'!D216*'bg (2)'!C7/'bg (2)'!D7</f>
        <v>#VALUE!</v>
      </c>
      <c r="E216" s="78" t="e">
        <f ca="1">'bg (2)'!E216*'bg (2)'!C7/'bg (2)'!E7</f>
        <v>#VALUE!</v>
      </c>
      <c r="F216" s="78" t="e">
        <f ca="1">'bg (2)'!F216*'bg (2)'!C7/'bg (2)'!F7</f>
        <v>#VALUE!</v>
      </c>
      <c r="G216" s="78" t="e">
        <f ca="1">'bg (2)'!G216*'bg (2)'!C7/'bg (2)'!G7</f>
        <v>#VALUE!</v>
      </c>
      <c r="H216" s="78" t="e">
        <f ca="1">'bg (2)'!H216*'bg (2)'!C7/'bg (2)'!H7</f>
        <v>#VALUE!</v>
      </c>
      <c r="I216" s="78" t="e">
        <f ca="1">'bg (2)'!I216*'bg (2)'!C7/'bg (2)'!I7</f>
        <v>#VALUE!</v>
      </c>
      <c r="J216" s="78" t="e">
        <f ca="1">'bg (2)'!J216*'bg (2)'!C7/'bg (2)'!J7</f>
        <v>#VALUE!</v>
      </c>
      <c r="K216" s="78" t="e">
        <f ca="1">'bg (2)'!K216*'bg (2)'!C7/'bg (2)'!K7</f>
        <v>#VALUE!</v>
      </c>
      <c r="L216" s="78" t="e">
        <f ca="1">'bg (2)'!L216*'bg (2)'!C7/'bg (2)'!L7</f>
        <v>#VALUE!</v>
      </c>
      <c r="M216" s="78" t="e">
        <f ca="1">'bg (2)'!M216*'bg (2)'!C7/'bg (2)'!M7</f>
        <v>#VALUE!</v>
      </c>
      <c r="N216" s="78" t="e">
        <f ca="1">'bg (2)'!N216*'bg (2)'!C7/'bg (2)'!N7</f>
        <v>#VALUE!</v>
      </c>
    </row>
    <row r="217" spans="1:14" ht="14.1" customHeight="1" x14ac:dyDescent="0.2">
      <c r="A217" s="77">
        <v>211</v>
      </c>
      <c r="B217" s="75" t="str">
        <f>'bg (2)'!B217</f>
        <v>POR</v>
      </c>
      <c r="C217" s="78" t="e">
        <f ca="1">'bg (2)'!C217*'bg (2)'!C7/'bg (2)'!C7</f>
        <v>#VALUE!</v>
      </c>
      <c r="D217" s="78" t="e">
        <f ca="1">'bg (2)'!D217*'bg (2)'!C7/'bg (2)'!D7</f>
        <v>#VALUE!</v>
      </c>
      <c r="E217" s="78" t="e">
        <f ca="1">'bg (2)'!E217*'bg (2)'!C7/'bg (2)'!E7</f>
        <v>#VALUE!</v>
      </c>
      <c r="F217" s="78" t="e">
        <f ca="1">'bg (2)'!F217*'bg (2)'!C7/'bg (2)'!F7</f>
        <v>#VALUE!</v>
      </c>
      <c r="G217" s="78" t="e">
        <f ca="1">'bg (2)'!G217*'bg (2)'!C7/'bg (2)'!G7</f>
        <v>#VALUE!</v>
      </c>
      <c r="H217" s="78" t="e">
        <f ca="1">'bg (2)'!H217*'bg (2)'!C7/'bg (2)'!H7</f>
        <v>#VALUE!</v>
      </c>
      <c r="I217" s="78" t="e">
        <f ca="1">'bg (2)'!I217*'bg (2)'!C7/'bg (2)'!I7</f>
        <v>#VALUE!</v>
      </c>
      <c r="J217" s="78" t="e">
        <f ca="1">'bg (2)'!J217*'bg (2)'!C7/'bg (2)'!J7</f>
        <v>#VALUE!</v>
      </c>
      <c r="K217" s="78" t="e">
        <f ca="1">'bg (2)'!K217*'bg (2)'!C7/'bg (2)'!K7</f>
        <v>#VALUE!</v>
      </c>
      <c r="L217" s="78" t="e">
        <f ca="1">'bg (2)'!L217*'bg (2)'!C7/'bg (2)'!L7</f>
        <v>#VALUE!</v>
      </c>
      <c r="M217" s="78" t="e">
        <f ca="1">'bg (2)'!M217*'bg (2)'!C7/'bg (2)'!M7</f>
        <v>#VALUE!</v>
      </c>
      <c r="N217" s="78" t="e">
        <f ca="1">'bg (2)'!N217*'bg (2)'!C7/'bg (2)'!N7</f>
        <v>#VALUE!</v>
      </c>
    </row>
    <row r="218" spans="1:14" ht="14.1" customHeight="1" x14ac:dyDescent="0.2">
      <c r="A218" s="77">
        <v>212</v>
      </c>
      <c r="B218" s="75" t="str">
        <f>'bg (2)'!B218</f>
        <v xml:space="preserve">PPOX  </v>
      </c>
      <c r="C218" s="78" t="e">
        <f ca="1">'bg (2)'!C218*'bg (2)'!C7/'bg (2)'!C7</f>
        <v>#VALUE!</v>
      </c>
      <c r="D218" s="78" t="e">
        <f ca="1">'bg (2)'!D218*'bg (2)'!C7/'bg (2)'!D7</f>
        <v>#VALUE!</v>
      </c>
      <c r="E218" s="78" t="e">
        <f ca="1">'bg (2)'!E218*'bg (2)'!C7/'bg (2)'!E7</f>
        <v>#VALUE!</v>
      </c>
      <c r="F218" s="78" t="e">
        <f ca="1">'bg (2)'!F218*'bg (2)'!C7/'bg (2)'!F7</f>
        <v>#VALUE!</v>
      </c>
      <c r="G218" s="78" t="e">
        <f ca="1">'bg (2)'!G218*'bg (2)'!C7/'bg (2)'!G7</f>
        <v>#VALUE!</v>
      </c>
      <c r="H218" s="78" t="e">
        <f ca="1">'bg (2)'!H218*'bg (2)'!C7/'bg (2)'!H7</f>
        <v>#VALUE!</v>
      </c>
      <c r="I218" s="78" t="e">
        <f ca="1">'bg (2)'!I218*'bg (2)'!C7/'bg (2)'!I7</f>
        <v>#VALUE!</v>
      </c>
      <c r="J218" s="78" t="e">
        <f ca="1">'bg (2)'!J218*'bg (2)'!C7/'bg (2)'!J7</f>
        <v>#VALUE!</v>
      </c>
      <c r="K218" s="78" t="e">
        <f ca="1">'bg (2)'!K218*'bg (2)'!C7/'bg (2)'!K7</f>
        <v>#VALUE!</v>
      </c>
      <c r="L218" s="78" t="e">
        <f ca="1">'bg (2)'!L218*'bg (2)'!C7/'bg (2)'!L7</f>
        <v>#VALUE!</v>
      </c>
      <c r="M218" s="78" t="e">
        <f ca="1">'bg (2)'!M218*'bg (2)'!C7/'bg (2)'!M7</f>
        <v>#VALUE!</v>
      </c>
      <c r="N218" s="78" t="e">
        <f ca="1">'bg (2)'!N218*'bg (2)'!C7/'bg (2)'!N7</f>
        <v>#VALUE!</v>
      </c>
    </row>
    <row r="219" spans="1:14" ht="14.1" customHeight="1" x14ac:dyDescent="0.2">
      <c r="A219" s="77">
        <v>213</v>
      </c>
      <c r="B219" s="75" t="str">
        <f>'bg (2)'!B219</f>
        <v>PPP1CC</v>
      </c>
      <c r="C219" s="78" t="e">
        <f ca="1">'bg (2)'!C219*'bg (2)'!C7/'bg (2)'!C7</f>
        <v>#VALUE!</v>
      </c>
      <c r="D219" s="78" t="e">
        <f ca="1">'bg (2)'!D219*'bg (2)'!C7/'bg (2)'!D7</f>
        <v>#VALUE!</v>
      </c>
      <c r="E219" s="78" t="e">
        <f ca="1">'bg (2)'!E219*'bg (2)'!C7/'bg (2)'!E7</f>
        <v>#VALUE!</v>
      </c>
      <c r="F219" s="78" t="e">
        <f ca="1">'bg (2)'!F219*'bg (2)'!C7/'bg (2)'!F7</f>
        <v>#VALUE!</v>
      </c>
      <c r="G219" s="78" t="e">
        <f ca="1">'bg (2)'!G219*'bg (2)'!C7/'bg (2)'!G7</f>
        <v>#VALUE!</v>
      </c>
      <c r="H219" s="78" t="e">
        <f ca="1">'bg (2)'!H219*'bg (2)'!C7/'bg (2)'!H7</f>
        <v>#VALUE!</v>
      </c>
      <c r="I219" s="78" t="e">
        <f ca="1">'bg (2)'!I219*'bg (2)'!C7/'bg (2)'!I7</f>
        <v>#VALUE!</v>
      </c>
      <c r="J219" s="78" t="e">
        <f ca="1">'bg (2)'!J219*'bg (2)'!C7/'bg (2)'!J7</f>
        <v>#VALUE!</v>
      </c>
      <c r="K219" s="78" t="e">
        <f ca="1">'bg (2)'!K219*'bg (2)'!C7/'bg (2)'!K7</f>
        <v>#VALUE!</v>
      </c>
      <c r="L219" s="78" t="e">
        <f ca="1">'bg (2)'!L219*'bg (2)'!C7/'bg (2)'!L7</f>
        <v>#VALUE!</v>
      </c>
      <c r="M219" s="78" t="e">
        <f ca="1">'bg (2)'!M219*'bg (2)'!C7/'bg (2)'!M7</f>
        <v>#VALUE!</v>
      </c>
      <c r="N219" s="78" t="e">
        <f ca="1">'bg (2)'!N219*'bg (2)'!C7/'bg (2)'!N7</f>
        <v>#VALUE!</v>
      </c>
    </row>
    <row r="220" spans="1:14" ht="14.1" customHeight="1" x14ac:dyDescent="0.2">
      <c r="A220" s="77">
        <v>214</v>
      </c>
      <c r="B220" s="75" t="str">
        <f>'bg (2)'!B220</f>
        <v>PPP1R9A</v>
      </c>
      <c r="C220" s="78" t="e">
        <f ca="1">'bg (2)'!C220*'bg (2)'!C7/'bg (2)'!C7</f>
        <v>#VALUE!</v>
      </c>
      <c r="D220" s="78" t="e">
        <f ca="1">'bg (2)'!D220*'bg (2)'!C7/'bg (2)'!D7</f>
        <v>#VALUE!</v>
      </c>
      <c r="E220" s="78" t="e">
        <f ca="1">'bg (2)'!E220*'bg (2)'!C7/'bg (2)'!E7</f>
        <v>#VALUE!</v>
      </c>
      <c r="F220" s="78" t="e">
        <f ca="1">'bg (2)'!F220*'bg (2)'!C7/'bg (2)'!F7</f>
        <v>#VALUE!</v>
      </c>
      <c r="G220" s="78" t="e">
        <f ca="1">'bg (2)'!G220*'bg (2)'!C7/'bg (2)'!G7</f>
        <v>#VALUE!</v>
      </c>
      <c r="H220" s="78" t="e">
        <f ca="1">'bg (2)'!H220*'bg (2)'!C7/'bg (2)'!H7</f>
        <v>#VALUE!</v>
      </c>
      <c r="I220" s="78" t="e">
        <f ca="1">'bg (2)'!I220*'bg (2)'!C7/'bg (2)'!I7</f>
        <v>#VALUE!</v>
      </c>
      <c r="J220" s="78" t="e">
        <f ca="1">'bg (2)'!J220*'bg (2)'!C7/'bg (2)'!J7</f>
        <v>#VALUE!</v>
      </c>
      <c r="K220" s="78" t="e">
        <f ca="1">'bg (2)'!K220*'bg (2)'!C7/'bg (2)'!K7</f>
        <v>#VALUE!</v>
      </c>
      <c r="L220" s="78" t="e">
        <f ca="1">'bg (2)'!L220*'bg (2)'!C7/'bg (2)'!L7</f>
        <v>#VALUE!</v>
      </c>
      <c r="M220" s="78" t="e">
        <f ca="1">'bg (2)'!M220*'bg (2)'!C7/'bg (2)'!M7</f>
        <v>#VALUE!</v>
      </c>
      <c r="N220" s="78" t="e">
        <f ca="1">'bg (2)'!N220*'bg (2)'!C7/'bg (2)'!N7</f>
        <v>#VALUE!</v>
      </c>
    </row>
    <row r="221" spans="1:14" ht="14.1" customHeight="1" x14ac:dyDescent="0.2">
      <c r="A221" s="77">
        <v>215</v>
      </c>
      <c r="B221" s="75" t="str">
        <f>'bg (2)'!B221</f>
        <v xml:space="preserve">PPP2R1B  </v>
      </c>
      <c r="C221" s="78" t="e">
        <f ca="1">'bg (2)'!C221*'bg (2)'!C7/'bg (2)'!C7</f>
        <v>#VALUE!</v>
      </c>
      <c r="D221" s="78" t="e">
        <f ca="1">'bg (2)'!D221*'bg (2)'!C7/'bg (2)'!D7</f>
        <v>#VALUE!</v>
      </c>
      <c r="E221" s="78" t="e">
        <f ca="1">'bg (2)'!E221*'bg (2)'!C7/'bg (2)'!E7</f>
        <v>#VALUE!</v>
      </c>
      <c r="F221" s="78" t="e">
        <f ca="1">'bg (2)'!F221*'bg (2)'!C7/'bg (2)'!F7</f>
        <v>#VALUE!</v>
      </c>
      <c r="G221" s="78" t="e">
        <f ca="1">'bg (2)'!G221*'bg (2)'!C7/'bg (2)'!G7</f>
        <v>#VALUE!</v>
      </c>
      <c r="H221" s="78" t="e">
        <f ca="1">'bg (2)'!H221*'bg (2)'!C7/'bg (2)'!H7</f>
        <v>#VALUE!</v>
      </c>
      <c r="I221" s="78" t="e">
        <f ca="1">'bg (2)'!I221*'bg (2)'!C7/'bg (2)'!I7</f>
        <v>#VALUE!</v>
      </c>
      <c r="J221" s="78" t="e">
        <f ca="1">'bg (2)'!J221*'bg (2)'!C7/'bg (2)'!J7</f>
        <v>#VALUE!</v>
      </c>
      <c r="K221" s="78" t="e">
        <f ca="1">'bg (2)'!K221*'bg (2)'!C7/'bg (2)'!K7</f>
        <v>#VALUE!</v>
      </c>
      <c r="L221" s="78" t="e">
        <f ca="1">'bg (2)'!L221*'bg (2)'!C7/'bg (2)'!L7</f>
        <v>#VALUE!</v>
      </c>
      <c r="M221" s="78" t="e">
        <f ca="1">'bg (2)'!M221*'bg (2)'!C7/'bg (2)'!M7</f>
        <v>#VALUE!</v>
      </c>
      <c r="N221" s="78" t="e">
        <f ca="1">'bg (2)'!N221*'bg (2)'!C7/'bg (2)'!N7</f>
        <v>#VALUE!</v>
      </c>
    </row>
    <row r="222" spans="1:14" ht="14.1" customHeight="1" x14ac:dyDescent="0.2">
      <c r="A222" s="77">
        <v>216</v>
      </c>
      <c r="B222" s="75" t="str">
        <f>'bg (2)'!B222</f>
        <v>PPP2R4</v>
      </c>
      <c r="C222" s="78" t="e">
        <f ca="1">'bg (2)'!C222*'bg (2)'!C7/'bg (2)'!C7</f>
        <v>#VALUE!</v>
      </c>
      <c r="D222" s="78" t="e">
        <f ca="1">'bg (2)'!D222*'bg (2)'!C7/'bg (2)'!D7</f>
        <v>#VALUE!</v>
      </c>
      <c r="E222" s="78" t="e">
        <f ca="1">'bg (2)'!E222*'bg (2)'!C7/'bg (2)'!E7</f>
        <v>#VALUE!</v>
      </c>
      <c r="F222" s="78" t="e">
        <f ca="1">'bg (2)'!F222*'bg (2)'!C7/'bg (2)'!F7</f>
        <v>#VALUE!</v>
      </c>
      <c r="G222" s="78" t="e">
        <f ca="1">'bg (2)'!G222*'bg (2)'!C7/'bg (2)'!G7</f>
        <v>#VALUE!</v>
      </c>
      <c r="H222" s="78" t="e">
        <f ca="1">'bg (2)'!H222*'bg (2)'!C7/'bg (2)'!H7</f>
        <v>#VALUE!</v>
      </c>
      <c r="I222" s="78" t="e">
        <f ca="1">'bg (2)'!I222*'bg (2)'!C7/'bg (2)'!I7</f>
        <v>#VALUE!</v>
      </c>
      <c r="J222" s="78" t="e">
        <f ca="1">'bg (2)'!J222*'bg (2)'!C7/'bg (2)'!J7</f>
        <v>#VALUE!</v>
      </c>
      <c r="K222" s="78" t="e">
        <f ca="1">'bg (2)'!K222*'bg (2)'!C7/'bg (2)'!K7</f>
        <v>#VALUE!</v>
      </c>
      <c r="L222" s="78" t="e">
        <f ca="1">'bg (2)'!L222*'bg (2)'!C7/'bg (2)'!L7</f>
        <v>#VALUE!</v>
      </c>
      <c r="M222" s="78" t="e">
        <f ca="1">'bg (2)'!M222*'bg (2)'!C7/'bg (2)'!M7</f>
        <v>#VALUE!</v>
      </c>
      <c r="N222" s="78" t="e">
        <f ca="1">'bg (2)'!N222*'bg (2)'!C7/'bg (2)'!N7</f>
        <v>#VALUE!</v>
      </c>
    </row>
    <row r="223" spans="1:14" ht="14.1" customHeight="1" x14ac:dyDescent="0.2">
      <c r="A223" s="77">
        <v>217</v>
      </c>
      <c r="B223" s="75" t="str">
        <f>'bg (2)'!B223</f>
        <v>PRCP</v>
      </c>
      <c r="C223" s="78" t="e">
        <f ca="1">'bg (2)'!C223*'bg (2)'!C7/'bg (2)'!C7</f>
        <v>#VALUE!</v>
      </c>
      <c r="D223" s="78" t="e">
        <f ca="1">'bg (2)'!D223*'bg (2)'!C7/'bg (2)'!D7</f>
        <v>#VALUE!</v>
      </c>
      <c r="E223" s="78" t="e">
        <f ca="1">'bg (2)'!E223*'bg (2)'!C7/'bg (2)'!E7</f>
        <v>#VALUE!</v>
      </c>
      <c r="F223" s="78" t="e">
        <f ca="1">'bg (2)'!F223*'bg (2)'!C7/'bg (2)'!F7</f>
        <v>#VALUE!</v>
      </c>
      <c r="G223" s="78" t="e">
        <f ca="1">'bg (2)'!G223*'bg (2)'!C7/'bg (2)'!G7</f>
        <v>#VALUE!</v>
      </c>
      <c r="H223" s="78" t="e">
        <f ca="1">'bg (2)'!H223*'bg (2)'!C7/'bg (2)'!H7</f>
        <v>#VALUE!</v>
      </c>
      <c r="I223" s="78" t="e">
        <f ca="1">'bg (2)'!I223*'bg (2)'!C7/'bg (2)'!I7</f>
        <v>#VALUE!</v>
      </c>
      <c r="J223" s="78" t="e">
        <f ca="1">'bg (2)'!J223*'bg (2)'!C7/'bg (2)'!J7</f>
        <v>#VALUE!</v>
      </c>
      <c r="K223" s="78" t="e">
        <f ca="1">'bg (2)'!K223*'bg (2)'!C7/'bg (2)'!K7</f>
        <v>#VALUE!</v>
      </c>
      <c r="L223" s="78" t="e">
        <f ca="1">'bg (2)'!L223*'bg (2)'!C7/'bg (2)'!L7</f>
        <v>#VALUE!</v>
      </c>
      <c r="M223" s="78" t="e">
        <f ca="1">'bg (2)'!M223*'bg (2)'!C7/'bg (2)'!M7</f>
        <v>#VALUE!</v>
      </c>
      <c r="N223" s="78" t="e">
        <f ca="1">'bg (2)'!N223*'bg (2)'!C7/'bg (2)'!N7</f>
        <v>#VALUE!</v>
      </c>
    </row>
    <row r="224" spans="1:14" ht="14.1" customHeight="1" x14ac:dyDescent="0.2">
      <c r="A224" s="77">
        <v>218</v>
      </c>
      <c r="B224" s="75" t="str">
        <f>'bg (2)'!B224</f>
        <v>PRDM13</v>
      </c>
      <c r="C224" s="78" t="e">
        <f ca="1">'bg (2)'!C224*'bg (2)'!C7/'bg (2)'!C7</f>
        <v>#VALUE!</v>
      </c>
      <c r="D224" s="78" t="e">
        <f ca="1">'bg (2)'!D224*'bg (2)'!C7/'bg (2)'!D7</f>
        <v>#VALUE!</v>
      </c>
      <c r="E224" s="78" t="e">
        <f ca="1">'bg (2)'!E224*'bg (2)'!C7/'bg (2)'!E7</f>
        <v>#VALUE!</v>
      </c>
      <c r="F224" s="78" t="e">
        <f ca="1">'bg (2)'!F224*'bg (2)'!C7/'bg (2)'!F7</f>
        <v>#VALUE!</v>
      </c>
      <c r="G224" s="78" t="e">
        <f ca="1">'bg (2)'!G224*'bg (2)'!C7/'bg (2)'!G7</f>
        <v>#VALUE!</v>
      </c>
      <c r="H224" s="78" t="e">
        <f ca="1">'bg (2)'!H224*'bg (2)'!C7/'bg (2)'!H7</f>
        <v>#VALUE!</v>
      </c>
      <c r="I224" s="78" t="e">
        <f ca="1">'bg (2)'!I224*'bg (2)'!C7/'bg (2)'!I7</f>
        <v>#VALUE!</v>
      </c>
      <c r="J224" s="78" t="e">
        <f ca="1">'bg (2)'!J224*'bg (2)'!C7/'bg (2)'!J7</f>
        <v>#VALUE!</v>
      </c>
      <c r="K224" s="78" t="e">
        <f ca="1">'bg (2)'!K224*'bg (2)'!C7/'bg (2)'!K7</f>
        <v>#VALUE!</v>
      </c>
      <c r="L224" s="78" t="e">
        <f ca="1">'bg (2)'!L224*'bg (2)'!C7/'bg (2)'!L7</f>
        <v>#VALUE!</v>
      </c>
      <c r="M224" s="78" t="e">
        <f ca="1">'bg (2)'!M224*'bg (2)'!C7/'bg (2)'!M7</f>
        <v>#VALUE!</v>
      </c>
      <c r="N224" s="78" t="e">
        <f ca="1">'bg (2)'!N224*'bg (2)'!C7/'bg (2)'!N7</f>
        <v>#VALUE!</v>
      </c>
    </row>
    <row r="225" spans="1:14" ht="14.1" customHeight="1" x14ac:dyDescent="0.2">
      <c r="A225" s="77">
        <v>219</v>
      </c>
      <c r="B225" s="75" t="str">
        <f>'bg (2)'!B225</f>
        <v>PREP</v>
      </c>
      <c r="C225" s="78" t="e">
        <f ca="1">'bg (2)'!C225*'bg (2)'!C7/'bg (2)'!C7</f>
        <v>#VALUE!</v>
      </c>
      <c r="D225" s="78" t="e">
        <f ca="1">'bg (2)'!D225*'bg (2)'!C7/'bg (2)'!D7</f>
        <v>#VALUE!</v>
      </c>
      <c r="E225" s="78" t="e">
        <f ca="1">'bg (2)'!E225*'bg (2)'!C7/'bg (2)'!E7</f>
        <v>#VALUE!</v>
      </c>
      <c r="F225" s="78" t="e">
        <f ca="1">'bg (2)'!F225*'bg (2)'!C7/'bg (2)'!F7</f>
        <v>#VALUE!</v>
      </c>
      <c r="G225" s="78" t="e">
        <f ca="1">'bg (2)'!G225*'bg (2)'!C7/'bg (2)'!G7</f>
        <v>#VALUE!</v>
      </c>
      <c r="H225" s="78" t="e">
        <f ca="1">'bg (2)'!H225*'bg (2)'!C7/'bg (2)'!H7</f>
        <v>#VALUE!</v>
      </c>
      <c r="I225" s="78" t="e">
        <f ca="1">'bg (2)'!I225*'bg (2)'!C7/'bg (2)'!I7</f>
        <v>#VALUE!</v>
      </c>
      <c r="J225" s="78" t="e">
        <f ca="1">'bg (2)'!J225*'bg (2)'!C7/'bg (2)'!J7</f>
        <v>#VALUE!</v>
      </c>
      <c r="K225" s="78" t="e">
        <f ca="1">'bg (2)'!K225*'bg (2)'!C7/'bg (2)'!K7</f>
        <v>#VALUE!</v>
      </c>
      <c r="L225" s="78" t="e">
        <f ca="1">'bg (2)'!L225*'bg (2)'!C7/'bg (2)'!L7</f>
        <v>#VALUE!</v>
      </c>
      <c r="M225" s="78" t="e">
        <f ca="1">'bg (2)'!M225*'bg (2)'!C7/'bg (2)'!M7</f>
        <v>#VALUE!</v>
      </c>
      <c r="N225" s="78" t="e">
        <f ca="1">'bg (2)'!N225*'bg (2)'!C7/'bg (2)'!N7</f>
        <v>#VALUE!</v>
      </c>
    </row>
    <row r="226" spans="1:14" ht="14.1" customHeight="1" x14ac:dyDescent="0.2">
      <c r="A226" s="77">
        <v>220</v>
      </c>
      <c r="B226" s="75" t="str">
        <f>'bg (2)'!B226</f>
        <v>PRG2</v>
      </c>
      <c r="C226" s="78" t="e">
        <f ca="1">'bg (2)'!C226*'bg (2)'!C7/'bg (2)'!C7</f>
        <v>#VALUE!</v>
      </c>
      <c r="D226" s="78" t="e">
        <f ca="1">'bg (2)'!D226*'bg (2)'!C7/'bg (2)'!D7</f>
        <v>#VALUE!</v>
      </c>
      <c r="E226" s="78" t="e">
        <f ca="1">'bg (2)'!E226*'bg (2)'!C7/'bg (2)'!E7</f>
        <v>#VALUE!</v>
      </c>
      <c r="F226" s="78" t="e">
        <f ca="1">'bg (2)'!F226*'bg (2)'!C7/'bg (2)'!F7</f>
        <v>#VALUE!</v>
      </c>
      <c r="G226" s="78" t="e">
        <f ca="1">'bg (2)'!G226*'bg (2)'!C7/'bg (2)'!G7</f>
        <v>#VALUE!</v>
      </c>
      <c r="H226" s="78" t="e">
        <f ca="1">'bg (2)'!H226*'bg (2)'!C7/'bg (2)'!H7</f>
        <v>#VALUE!</v>
      </c>
      <c r="I226" s="78" t="e">
        <f ca="1">'bg (2)'!I226*'bg (2)'!C7/'bg (2)'!I7</f>
        <v>#VALUE!</v>
      </c>
      <c r="J226" s="78" t="e">
        <f ca="1">'bg (2)'!J226*'bg (2)'!C7/'bg (2)'!J7</f>
        <v>#VALUE!</v>
      </c>
      <c r="K226" s="78" t="e">
        <f ca="1">'bg (2)'!K226*'bg (2)'!C7/'bg (2)'!K7</f>
        <v>#VALUE!</v>
      </c>
      <c r="L226" s="78" t="e">
        <f ca="1">'bg (2)'!L226*'bg (2)'!C7/'bg (2)'!L7</f>
        <v>#VALUE!</v>
      </c>
      <c r="M226" s="78" t="e">
        <f ca="1">'bg (2)'!M226*'bg (2)'!C7/'bg (2)'!M7</f>
        <v>#VALUE!</v>
      </c>
      <c r="N226" s="78" t="e">
        <f ca="1">'bg (2)'!N226*'bg (2)'!C7/'bg (2)'!N7</f>
        <v>#VALUE!</v>
      </c>
    </row>
    <row r="227" spans="1:14" ht="14.1" customHeight="1" x14ac:dyDescent="0.2">
      <c r="A227" s="77">
        <v>221</v>
      </c>
      <c r="B227" s="75" t="str">
        <f>'bg (2)'!B227</f>
        <v>Prion protein PrP</v>
      </c>
      <c r="C227" s="78" t="e">
        <f ca="1">'bg (2)'!C227*'bg (2)'!C7/'bg (2)'!C7</f>
        <v>#VALUE!</v>
      </c>
      <c r="D227" s="78" t="e">
        <f ca="1">'bg (2)'!D227*'bg (2)'!C7/'bg (2)'!D7</f>
        <v>#VALUE!</v>
      </c>
      <c r="E227" s="78" t="e">
        <f ca="1">'bg (2)'!E227*'bg (2)'!C7/'bg (2)'!E7</f>
        <v>#VALUE!</v>
      </c>
      <c r="F227" s="78" t="e">
        <f ca="1">'bg (2)'!F227*'bg (2)'!C7/'bg (2)'!F7</f>
        <v>#VALUE!</v>
      </c>
      <c r="G227" s="78" t="e">
        <f ca="1">'bg (2)'!G227*'bg (2)'!C7/'bg (2)'!G7</f>
        <v>#VALUE!</v>
      </c>
      <c r="H227" s="78" t="e">
        <f ca="1">'bg (2)'!H227*'bg (2)'!C7/'bg (2)'!H7</f>
        <v>#VALUE!</v>
      </c>
      <c r="I227" s="78" t="e">
        <f ca="1">'bg (2)'!I227*'bg (2)'!C7/'bg (2)'!I7</f>
        <v>#VALUE!</v>
      </c>
      <c r="J227" s="78" t="e">
        <f ca="1">'bg (2)'!J227*'bg (2)'!C7/'bg (2)'!J7</f>
        <v>#VALUE!</v>
      </c>
      <c r="K227" s="78" t="e">
        <f ca="1">'bg (2)'!K227*'bg (2)'!C7/'bg (2)'!K7</f>
        <v>#VALUE!</v>
      </c>
      <c r="L227" s="78" t="e">
        <f ca="1">'bg (2)'!L227*'bg (2)'!C7/'bg (2)'!L7</f>
        <v>#VALUE!</v>
      </c>
      <c r="M227" s="78" t="e">
        <f ca="1">'bg (2)'!M227*'bg (2)'!C7/'bg (2)'!M7</f>
        <v>#VALUE!</v>
      </c>
      <c r="N227" s="78" t="e">
        <f ca="1">'bg (2)'!N227*'bg (2)'!C7/'bg (2)'!N7</f>
        <v>#VALUE!</v>
      </c>
    </row>
    <row r="228" spans="1:14" ht="14.1" customHeight="1" x14ac:dyDescent="0.2">
      <c r="A228" s="77">
        <v>222</v>
      </c>
      <c r="B228" s="75" t="str">
        <f>'bg (2)'!B228</f>
        <v>Profilin 1</v>
      </c>
      <c r="C228" s="78" t="e">
        <f ca="1">'bg (2)'!C228*'bg (2)'!C7/'bg (2)'!C7</f>
        <v>#VALUE!</v>
      </c>
      <c r="D228" s="78" t="e">
        <f ca="1">'bg (2)'!D228*'bg (2)'!C7/'bg (2)'!D7</f>
        <v>#VALUE!</v>
      </c>
      <c r="E228" s="78" t="e">
        <f ca="1">'bg (2)'!E228*'bg (2)'!C7/'bg (2)'!E7</f>
        <v>#VALUE!</v>
      </c>
      <c r="F228" s="78" t="e">
        <f ca="1">'bg (2)'!F228*'bg (2)'!C7/'bg (2)'!F7</f>
        <v>#VALUE!</v>
      </c>
      <c r="G228" s="78" t="e">
        <f ca="1">'bg (2)'!G228*'bg (2)'!C7/'bg (2)'!G7</f>
        <v>#VALUE!</v>
      </c>
      <c r="H228" s="78" t="e">
        <f ca="1">'bg (2)'!H228*'bg (2)'!C7/'bg (2)'!H7</f>
        <v>#VALUE!</v>
      </c>
      <c r="I228" s="78" t="e">
        <f ca="1">'bg (2)'!I228*'bg (2)'!C7/'bg (2)'!I7</f>
        <v>#VALUE!</v>
      </c>
      <c r="J228" s="78" t="e">
        <f ca="1">'bg (2)'!J228*'bg (2)'!C7/'bg (2)'!J7</f>
        <v>#VALUE!</v>
      </c>
      <c r="K228" s="78" t="e">
        <f ca="1">'bg (2)'!K228*'bg (2)'!C7/'bg (2)'!K7</f>
        <v>#VALUE!</v>
      </c>
      <c r="L228" s="78" t="e">
        <f ca="1">'bg (2)'!L228*'bg (2)'!C7/'bg (2)'!L7</f>
        <v>#VALUE!</v>
      </c>
      <c r="M228" s="78" t="e">
        <f ca="1">'bg (2)'!M228*'bg (2)'!C7/'bg (2)'!M7</f>
        <v>#VALUE!</v>
      </c>
      <c r="N228" s="78" t="e">
        <f ca="1">'bg (2)'!N228*'bg (2)'!C7/'bg (2)'!N7</f>
        <v>#VALUE!</v>
      </c>
    </row>
    <row r="229" spans="1:14" ht="14.1" customHeight="1" x14ac:dyDescent="0.2">
      <c r="A229" s="77">
        <v>223</v>
      </c>
      <c r="B229" s="75" t="str">
        <f>'bg (2)'!B229</f>
        <v>Prolargin</v>
      </c>
      <c r="C229" s="78" t="e">
        <f ca="1">'bg (2)'!C229*'bg (2)'!C7/'bg (2)'!C7</f>
        <v>#VALUE!</v>
      </c>
      <c r="D229" s="78" t="e">
        <f ca="1">'bg (2)'!D229*'bg (2)'!C7/'bg (2)'!D7</f>
        <v>#VALUE!</v>
      </c>
      <c r="E229" s="78" t="e">
        <f ca="1">'bg (2)'!E229*'bg (2)'!C7/'bg (2)'!E7</f>
        <v>#VALUE!</v>
      </c>
      <c r="F229" s="78" t="e">
        <f ca="1">'bg (2)'!F229*'bg (2)'!C7/'bg (2)'!F7</f>
        <v>#VALUE!</v>
      </c>
      <c r="G229" s="78" t="e">
        <f ca="1">'bg (2)'!G229*'bg (2)'!C7/'bg (2)'!G7</f>
        <v>#VALUE!</v>
      </c>
      <c r="H229" s="78" t="e">
        <f ca="1">'bg (2)'!H229*'bg (2)'!C7/'bg (2)'!H7</f>
        <v>#VALUE!</v>
      </c>
      <c r="I229" s="78" t="e">
        <f ca="1">'bg (2)'!I229*'bg (2)'!C7/'bg (2)'!I7</f>
        <v>#VALUE!</v>
      </c>
      <c r="J229" s="78" t="e">
        <f ca="1">'bg (2)'!J229*'bg (2)'!C7/'bg (2)'!J7</f>
        <v>#VALUE!</v>
      </c>
      <c r="K229" s="78" t="e">
        <f ca="1">'bg (2)'!K229*'bg (2)'!C7/'bg (2)'!K7</f>
        <v>#VALUE!</v>
      </c>
      <c r="L229" s="78" t="e">
        <f ca="1">'bg (2)'!L229*'bg (2)'!C7/'bg (2)'!L7</f>
        <v>#VALUE!</v>
      </c>
      <c r="M229" s="78" t="e">
        <f ca="1">'bg (2)'!M229*'bg (2)'!C7/'bg (2)'!M7</f>
        <v>#VALUE!</v>
      </c>
      <c r="N229" s="78" t="e">
        <f ca="1">'bg (2)'!N229*'bg (2)'!C7/'bg (2)'!N7</f>
        <v>#VALUE!</v>
      </c>
    </row>
    <row r="230" spans="1:14" ht="14.1" customHeight="1" x14ac:dyDescent="0.2">
      <c r="A230" s="77">
        <v>224</v>
      </c>
      <c r="B230" s="75" t="str">
        <f>'bg (2)'!B230</f>
        <v>Prosaposin</v>
      </c>
      <c r="C230" s="78" t="e">
        <f ca="1">'bg (2)'!C230*'bg (2)'!C7/'bg (2)'!C7</f>
        <v>#VALUE!</v>
      </c>
      <c r="D230" s="78" t="e">
        <f ca="1">'bg (2)'!D230*'bg (2)'!C7/'bg (2)'!D7</f>
        <v>#VALUE!</v>
      </c>
      <c r="E230" s="78" t="e">
        <f ca="1">'bg (2)'!E230*'bg (2)'!C7/'bg (2)'!E7</f>
        <v>#VALUE!</v>
      </c>
      <c r="F230" s="78" t="e">
        <f ca="1">'bg (2)'!F230*'bg (2)'!C7/'bg (2)'!F7</f>
        <v>#VALUE!</v>
      </c>
      <c r="G230" s="78" t="e">
        <f ca="1">'bg (2)'!G230*'bg (2)'!C7/'bg (2)'!G7</f>
        <v>#VALUE!</v>
      </c>
      <c r="H230" s="78" t="e">
        <f ca="1">'bg (2)'!H230*'bg (2)'!C7/'bg (2)'!H7</f>
        <v>#VALUE!</v>
      </c>
      <c r="I230" s="78" t="e">
        <f ca="1">'bg (2)'!I230*'bg (2)'!C7/'bg (2)'!I7</f>
        <v>#VALUE!</v>
      </c>
      <c r="J230" s="78" t="e">
        <f ca="1">'bg (2)'!J230*'bg (2)'!C7/'bg (2)'!J7</f>
        <v>#VALUE!</v>
      </c>
      <c r="K230" s="78" t="e">
        <f ca="1">'bg (2)'!K230*'bg (2)'!C7/'bg (2)'!K7</f>
        <v>#VALUE!</v>
      </c>
      <c r="L230" s="78" t="e">
        <f ca="1">'bg (2)'!L230*'bg (2)'!C7/'bg (2)'!L7</f>
        <v>#VALUE!</v>
      </c>
      <c r="M230" s="78" t="e">
        <f ca="1">'bg (2)'!M230*'bg (2)'!C7/'bg (2)'!M7</f>
        <v>#VALUE!</v>
      </c>
      <c r="N230" s="78" t="e">
        <f ca="1">'bg (2)'!N230*'bg (2)'!C7/'bg (2)'!N7</f>
        <v>#VALUE!</v>
      </c>
    </row>
    <row r="231" spans="1:14" ht="14.1" customHeight="1" x14ac:dyDescent="0.2">
      <c r="A231" s="77">
        <v>225</v>
      </c>
      <c r="B231" s="75" t="str">
        <f>'bg (2)'!B231</f>
        <v>Prostaglandin D Synthase</v>
      </c>
      <c r="C231" s="78" t="e">
        <f ca="1">'bg (2)'!C231*'bg (2)'!C7/'bg (2)'!C7</f>
        <v>#VALUE!</v>
      </c>
      <c r="D231" s="78" t="e">
        <f ca="1">'bg (2)'!D231*'bg (2)'!C7/'bg (2)'!D7</f>
        <v>#VALUE!</v>
      </c>
      <c r="E231" s="78" t="e">
        <f ca="1">'bg (2)'!E231*'bg (2)'!C7/'bg (2)'!E7</f>
        <v>#VALUE!</v>
      </c>
      <c r="F231" s="78" t="e">
        <f ca="1">'bg (2)'!F231*'bg (2)'!C7/'bg (2)'!F7</f>
        <v>#VALUE!</v>
      </c>
      <c r="G231" s="78" t="e">
        <f ca="1">'bg (2)'!G231*'bg (2)'!C7/'bg (2)'!G7</f>
        <v>#VALUE!</v>
      </c>
      <c r="H231" s="78" t="e">
        <f ca="1">'bg (2)'!H231*'bg (2)'!C7/'bg (2)'!H7</f>
        <v>#VALUE!</v>
      </c>
      <c r="I231" s="78" t="e">
        <f ca="1">'bg (2)'!I231*'bg (2)'!C7/'bg (2)'!I7</f>
        <v>#VALUE!</v>
      </c>
      <c r="J231" s="78" t="e">
        <f ca="1">'bg (2)'!J231*'bg (2)'!C7/'bg (2)'!J7</f>
        <v>#VALUE!</v>
      </c>
      <c r="K231" s="78" t="e">
        <f ca="1">'bg (2)'!K231*'bg (2)'!C7/'bg (2)'!K7</f>
        <v>#VALUE!</v>
      </c>
      <c r="L231" s="78" t="e">
        <f ca="1">'bg (2)'!L231*'bg (2)'!C7/'bg (2)'!L7</f>
        <v>#VALUE!</v>
      </c>
      <c r="M231" s="78" t="e">
        <f ca="1">'bg (2)'!M231*'bg (2)'!C7/'bg (2)'!M7</f>
        <v>#VALUE!</v>
      </c>
      <c r="N231" s="78" t="e">
        <f ca="1">'bg (2)'!N231*'bg (2)'!C7/'bg (2)'!N7</f>
        <v>#VALUE!</v>
      </c>
    </row>
    <row r="232" spans="1:14" ht="14.1" customHeight="1" x14ac:dyDescent="0.2">
      <c r="A232" s="77">
        <v>226</v>
      </c>
      <c r="B232" s="75" t="str">
        <f>'bg (2)'!B232</f>
        <v>PSMD2</v>
      </c>
      <c r="C232" s="78" t="e">
        <f ca="1">'bg (2)'!C232*'bg (2)'!C7/'bg (2)'!C7</f>
        <v>#VALUE!</v>
      </c>
      <c r="D232" s="78" t="e">
        <f ca="1">'bg (2)'!D232*'bg (2)'!C7/'bg (2)'!D7</f>
        <v>#VALUE!</v>
      </c>
      <c r="E232" s="78" t="e">
        <f ca="1">'bg (2)'!E232*'bg (2)'!C7/'bg (2)'!E7</f>
        <v>#VALUE!</v>
      </c>
      <c r="F232" s="78" t="e">
        <f ca="1">'bg (2)'!F232*'bg (2)'!C7/'bg (2)'!F7</f>
        <v>#VALUE!</v>
      </c>
      <c r="G232" s="78" t="e">
        <f ca="1">'bg (2)'!G232*'bg (2)'!C7/'bg (2)'!G7</f>
        <v>#VALUE!</v>
      </c>
      <c r="H232" s="78" t="e">
        <f ca="1">'bg (2)'!H232*'bg (2)'!C7/'bg (2)'!H7</f>
        <v>#VALUE!</v>
      </c>
      <c r="I232" s="78" t="e">
        <f ca="1">'bg (2)'!I232*'bg (2)'!C7/'bg (2)'!I7</f>
        <v>#VALUE!</v>
      </c>
      <c r="J232" s="78" t="e">
        <f ca="1">'bg (2)'!J232*'bg (2)'!C7/'bg (2)'!J7</f>
        <v>#VALUE!</v>
      </c>
      <c r="K232" s="78" t="e">
        <f ca="1">'bg (2)'!K232*'bg (2)'!C7/'bg (2)'!K7</f>
        <v>#VALUE!</v>
      </c>
      <c r="L232" s="78" t="e">
        <f ca="1">'bg (2)'!L232*'bg (2)'!C7/'bg (2)'!L7</f>
        <v>#VALUE!</v>
      </c>
      <c r="M232" s="78" t="e">
        <f ca="1">'bg (2)'!M232*'bg (2)'!C7/'bg (2)'!M7</f>
        <v>#VALUE!</v>
      </c>
      <c r="N232" s="78" t="e">
        <f ca="1">'bg (2)'!N232*'bg (2)'!C7/'bg (2)'!N7</f>
        <v>#VALUE!</v>
      </c>
    </row>
    <row r="233" spans="1:14" ht="14.1" customHeight="1" x14ac:dyDescent="0.2">
      <c r="A233" s="77">
        <v>227</v>
      </c>
      <c r="B233" s="75" t="str">
        <f>'bg (2)'!B233</f>
        <v>Protein C</v>
      </c>
      <c r="C233" s="78" t="e">
        <f ca="1">'bg (2)'!C233*'bg (2)'!C7/'bg (2)'!C7</f>
        <v>#VALUE!</v>
      </c>
      <c r="D233" s="78" t="e">
        <f ca="1">'bg (2)'!D233*'bg (2)'!C7/'bg (2)'!D7</f>
        <v>#VALUE!</v>
      </c>
      <c r="E233" s="78" t="e">
        <f ca="1">'bg (2)'!E233*'bg (2)'!C7/'bg (2)'!E7</f>
        <v>#VALUE!</v>
      </c>
      <c r="F233" s="78" t="e">
        <f ca="1">'bg (2)'!F233*'bg (2)'!C7/'bg (2)'!F7</f>
        <v>#VALUE!</v>
      </c>
      <c r="G233" s="78" t="e">
        <f ca="1">'bg (2)'!G233*'bg (2)'!C7/'bg (2)'!G7</f>
        <v>#VALUE!</v>
      </c>
      <c r="H233" s="78" t="e">
        <f ca="1">'bg (2)'!H233*'bg (2)'!C7/'bg (2)'!H7</f>
        <v>#VALUE!</v>
      </c>
      <c r="I233" s="78" t="e">
        <f ca="1">'bg (2)'!I233*'bg (2)'!C7/'bg (2)'!I7</f>
        <v>#VALUE!</v>
      </c>
      <c r="J233" s="78" t="e">
        <f ca="1">'bg (2)'!J233*'bg (2)'!C7/'bg (2)'!J7</f>
        <v>#VALUE!</v>
      </c>
      <c r="K233" s="78" t="e">
        <f ca="1">'bg (2)'!K233*'bg (2)'!C7/'bg (2)'!K7</f>
        <v>#VALUE!</v>
      </c>
      <c r="L233" s="78" t="e">
        <f ca="1">'bg (2)'!L233*'bg (2)'!C7/'bg (2)'!L7</f>
        <v>#VALUE!</v>
      </c>
      <c r="M233" s="78" t="e">
        <f ca="1">'bg (2)'!M233*'bg (2)'!C7/'bg (2)'!M7</f>
        <v>#VALUE!</v>
      </c>
      <c r="N233" s="78" t="e">
        <f ca="1">'bg (2)'!N233*'bg (2)'!C7/'bg (2)'!N7</f>
        <v>#VALUE!</v>
      </c>
    </row>
    <row r="234" spans="1:14" ht="14.1" customHeight="1" x14ac:dyDescent="0.2">
      <c r="A234" s="77">
        <v>228</v>
      </c>
      <c r="B234" s="75" t="str">
        <f>'bg (2)'!B234</f>
        <v>Protein Z</v>
      </c>
      <c r="C234" s="78" t="e">
        <f ca="1">'bg (2)'!C234*'bg (2)'!C7/'bg (2)'!C7</f>
        <v>#VALUE!</v>
      </c>
      <c r="D234" s="78" t="e">
        <f ca="1">'bg (2)'!D234*'bg (2)'!C7/'bg (2)'!D7</f>
        <v>#VALUE!</v>
      </c>
      <c r="E234" s="78" t="e">
        <f ca="1">'bg (2)'!E234*'bg (2)'!C7/'bg (2)'!E7</f>
        <v>#VALUE!</v>
      </c>
      <c r="F234" s="78" t="e">
        <f ca="1">'bg (2)'!F234*'bg (2)'!C7/'bg (2)'!F7</f>
        <v>#VALUE!</v>
      </c>
      <c r="G234" s="78" t="e">
        <f ca="1">'bg (2)'!G234*'bg (2)'!C7/'bg (2)'!G7</f>
        <v>#VALUE!</v>
      </c>
      <c r="H234" s="78" t="e">
        <f ca="1">'bg (2)'!H234*'bg (2)'!C7/'bg (2)'!H7</f>
        <v>#VALUE!</v>
      </c>
      <c r="I234" s="78" t="e">
        <f ca="1">'bg (2)'!I234*'bg (2)'!C7/'bg (2)'!I7</f>
        <v>#VALUE!</v>
      </c>
      <c r="J234" s="78" t="e">
        <f ca="1">'bg (2)'!J234*'bg (2)'!C7/'bg (2)'!J7</f>
        <v>#VALUE!</v>
      </c>
      <c r="K234" s="78" t="e">
        <f ca="1">'bg (2)'!K234*'bg (2)'!C7/'bg (2)'!K7</f>
        <v>#VALUE!</v>
      </c>
      <c r="L234" s="78" t="e">
        <f ca="1">'bg (2)'!L234*'bg (2)'!C7/'bg (2)'!L7</f>
        <v>#VALUE!</v>
      </c>
      <c r="M234" s="78" t="e">
        <f ca="1">'bg (2)'!M234*'bg (2)'!C7/'bg (2)'!M7</f>
        <v>#VALUE!</v>
      </c>
      <c r="N234" s="78" t="e">
        <f ca="1">'bg (2)'!N234*'bg (2)'!C7/'bg (2)'!N7</f>
        <v>#VALUE!</v>
      </c>
    </row>
    <row r="235" spans="1:14" ht="14.1" customHeight="1" x14ac:dyDescent="0.2">
      <c r="A235" s="77">
        <v>229</v>
      </c>
      <c r="B235" s="75" t="str">
        <f>'bg (2)'!B235</f>
        <v>PRR4</v>
      </c>
      <c r="C235" s="78" t="e">
        <f ca="1">'bg (2)'!C235*'bg (2)'!C7/'bg (2)'!C7</f>
        <v>#VALUE!</v>
      </c>
      <c r="D235" s="78" t="e">
        <f ca="1">'bg (2)'!D235*'bg (2)'!C7/'bg (2)'!D7</f>
        <v>#VALUE!</v>
      </c>
      <c r="E235" s="78" t="e">
        <f ca="1">'bg (2)'!E235*'bg (2)'!C7/'bg (2)'!E7</f>
        <v>#VALUE!</v>
      </c>
      <c r="F235" s="78" t="e">
        <f ca="1">'bg (2)'!F235*'bg (2)'!C7/'bg (2)'!F7</f>
        <v>#VALUE!</v>
      </c>
      <c r="G235" s="78" t="e">
        <f ca="1">'bg (2)'!G235*'bg (2)'!C7/'bg (2)'!G7</f>
        <v>#VALUE!</v>
      </c>
      <c r="H235" s="78" t="e">
        <f ca="1">'bg (2)'!H235*'bg (2)'!C7/'bg (2)'!H7</f>
        <v>#VALUE!</v>
      </c>
      <c r="I235" s="78" t="e">
        <f ca="1">'bg (2)'!I235*'bg (2)'!C7/'bg (2)'!I7</f>
        <v>#VALUE!</v>
      </c>
      <c r="J235" s="78" t="e">
        <f ca="1">'bg (2)'!J235*'bg (2)'!C7/'bg (2)'!J7</f>
        <v>#VALUE!</v>
      </c>
      <c r="K235" s="78" t="e">
        <f ca="1">'bg (2)'!K235*'bg (2)'!C7/'bg (2)'!K7</f>
        <v>#VALUE!</v>
      </c>
      <c r="L235" s="78" t="e">
        <f ca="1">'bg (2)'!L235*'bg (2)'!C7/'bg (2)'!L7</f>
        <v>#VALUE!</v>
      </c>
      <c r="M235" s="78" t="e">
        <f ca="1">'bg (2)'!M235*'bg (2)'!C7/'bg (2)'!M7</f>
        <v>#VALUE!</v>
      </c>
      <c r="N235" s="78" t="e">
        <f ca="1">'bg (2)'!N235*'bg (2)'!C7/'bg (2)'!N7</f>
        <v>#VALUE!</v>
      </c>
    </row>
    <row r="236" spans="1:14" ht="14.1" customHeight="1" x14ac:dyDescent="0.2">
      <c r="A236" s="77">
        <v>230</v>
      </c>
      <c r="B236" s="75" t="str">
        <f>'bg (2)'!B236</f>
        <v>PRRC2A</v>
      </c>
      <c r="C236" s="78" t="e">
        <f ca="1">'bg (2)'!C236*'bg (2)'!C7/'bg (2)'!C7</f>
        <v>#VALUE!</v>
      </c>
      <c r="D236" s="78" t="e">
        <f ca="1">'bg (2)'!D236*'bg (2)'!C7/'bg (2)'!D7</f>
        <v>#VALUE!</v>
      </c>
      <c r="E236" s="78" t="e">
        <f ca="1">'bg (2)'!E236*'bg (2)'!C7/'bg (2)'!E7</f>
        <v>#VALUE!</v>
      </c>
      <c r="F236" s="78" t="e">
        <f ca="1">'bg (2)'!F236*'bg (2)'!C7/'bg (2)'!F7</f>
        <v>#VALUE!</v>
      </c>
      <c r="G236" s="78" t="e">
        <f ca="1">'bg (2)'!G236*'bg (2)'!C7/'bg (2)'!G7</f>
        <v>#VALUE!</v>
      </c>
      <c r="H236" s="78" t="e">
        <f ca="1">'bg (2)'!H236*'bg (2)'!C7/'bg (2)'!H7</f>
        <v>#VALUE!</v>
      </c>
      <c r="I236" s="78" t="e">
        <f ca="1">'bg (2)'!I236*'bg (2)'!C7/'bg (2)'!I7</f>
        <v>#VALUE!</v>
      </c>
      <c r="J236" s="78" t="e">
        <f ca="1">'bg (2)'!J236*'bg (2)'!C7/'bg (2)'!J7</f>
        <v>#VALUE!</v>
      </c>
      <c r="K236" s="78" t="e">
        <f ca="1">'bg (2)'!K236*'bg (2)'!C7/'bg (2)'!K7</f>
        <v>#VALUE!</v>
      </c>
      <c r="L236" s="78" t="e">
        <f ca="1">'bg (2)'!L236*'bg (2)'!C7/'bg (2)'!L7</f>
        <v>#VALUE!</v>
      </c>
      <c r="M236" s="78" t="e">
        <f ca="1">'bg (2)'!M236*'bg (2)'!C7/'bg (2)'!M7</f>
        <v>#VALUE!</v>
      </c>
      <c r="N236" s="78" t="e">
        <f ca="1">'bg (2)'!N236*'bg (2)'!C7/'bg (2)'!N7</f>
        <v>#VALUE!</v>
      </c>
    </row>
    <row r="237" spans="1:14" ht="14.1" customHeight="1" x14ac:dyDescent="0.2">
      <c r="A237" s="77">
        <v>231</v>
      </c>
      <c r="B237" s="75" t="str">
        <f>'bg (2)'!B237</f>
        <v>PRSS23</v>
      </c>
      <c r="C237" s="78" t="e">
        <f ca="1">'bg (2)'!C237*'bg (2)'!C7/'bg (2)'!C7</f>
        <v>#VALUE!</v>
      </c>
      <c r="D237" s="78" t="e">
        <f ca="1">'bg (2)'!D237*'bg (2)'!C7/'bg (2)'!D7</f>
        <v>#VALUE!</v>
      </c>
      <c r="E237" s="78" t="e">
        <f ca="1">'bg (2)'!E237*'bg (2)'!C7/'bg (2)'!E7</f>
        <v>#VALUE!</v>
      </c>
      <c r="F237" s="78" t="e">
        <f ca="1">'bg (2)'!F237*'bg (2)'!C7/'bg (2)'!F7</f>
        <v>#VALUE!</v>
      </c>
      <c r="G237" s="78" t="e">
        <f ca="1">'bg (2)'!G237*'bg (2)'!C7/'bg (2)'!G7</f>
        <v>#VALUE!</v>
      </c>
      <c r="H237" s="78" t="e">
        <f ca="1">'bg (2)'!H237*'bg (2)'!C7/'bg (2)'!H7</f>
        <v>#VALUE!</v>
      </c>
      <c r="I237" s="78" t="e">
        <f ca="1">'bg (2)'!I237*'bg (2)'!C7/'bg (2)'!I7</f>
        <v>#VALUE!</v>
      </c>
      <c r="J237" s="78" t="e">
        <f ca="1">'bg (2)'!J237*'bg (2)'!C7/'bg (2)'!J7</f>
        <v>#VALUE!</v>
      </c>
      <c r="K237" s="78" t="e">
        <f ca="1">'bg (2)'!K237*'bg (2)'!C7/'bg (2)'!K7</f>
        <v>#VALUE!</v>
      </c>
      <c r="L237" s="78" t="e">
        <f ca="1">'bg (2)'!L237*'bg (2)'!C7/'bg (2)'!L7</f>
        <v>#VALUE!</v>
      </c>
      <c r="M237" s="78" t="e">
        <f ca="1">'bg (2)'!M237*'bg (2)'!C7/'bg (2)'!M7</f>
        <v>#VALUE!</v>
      </c>
      <c r="N237" s="78" t="e">
        <f ca="1">'bg (2)'!N237*'bg (2)'!C7/'bg (2)'!N7</f>
        <v>#VALUE!</v>
      </c>
    </row>
    <row r="238" spans="1:14" ht="14.1" customHeight="1" x14ac:dyDescent="0.2">
      <c r="A238" s="77">
        <v>232</v>
      </c>
      <c r="B238" s="75" t="str">
        <f>'bg (2)'!B238</f>
        <v>PRSS3</v>
      </c>
      <c r="C238" s="78" t="e">
        <f ca="1">'bg (2)'!C238*'bg (2)'!C7/'bg (2)'!C7</f>
        <v>#VALUE!</v>
      </c>
      <c r="D238" s="78" t="e">
        <f ca="1">'bg (2)'!D238*'bg (2)'!C7/'bg (2)'!D7</f>
        <v>#VALUE!</v>
      </c>
      <c r="E238" s="78" t="e">
        <f ca="1">'bg (2)'!E238*'bg (2)'!C7/'bg (2)'!E7</f>
        <v>#VALUE!</v>
      </c>
      <c r="F238" s="78" t="e">
        <f ca="1">'bg (2)'!F238*'bg (2)'!C7/'bg (2)'!F7</f>
        <v>#VALUE!</v>
      </c>
      <c r="G238" s="78" t="e">
        <f ca="1">'bg (2)'!G238*'bg (2)'!C7/'bg (2)'!G7</f>
        <v>#VALUE!</v>
      </c>
      <c r="H238" s="78" t="e">
        <f ca="1">'bg (2)'!H238*'bg (2)'!C7/'bg (2)'!H7</f>
        <v>#VALUE!</v>
      </c>
      <c r="I238" s="78" t="e">
        <f ca="1">'bg (2)'!I238*'bg (2)'!C7/'bg (2)'!I7</f>
        <v>#VALUE!</v>
      </c>
      <c r="J238" s="78" t="e">
        <f ca="1">'bg (2)'!J238*'bg (2)'!C7/'bg (2)'!J7</f>
        <v>#VALUE!</v>
      </c>
      <c r="K238" s="78" t="e">
        <f ca="1">'bg (2)'!K238*'bg (2)'!C7/'bg (2)'!K7</f>
        <v>#VALUE!</v>
      </c>
      <c r="L238" s="78" t="e">
        <f ca="1">'bg (2)'!L238*'bg (2)'!C7/'bg (2)'!L7</f>
        <v>#VALUE!</v>
      </c>
      <c r="M238" s="78" t="e">
        <f ca="1">'bg (2)'!M238*'bg (2)'!C7/'bg (2)'!M7</f>
        <v>#VALUE!</v>
      </c>
      <c r="N238" s="78" t="e">
        <f ca="1">'bg (2)'!N238*'bg (2)'!C7/'bg (2)'!N7</f>
        <v>#VALUE!</v>
      </c>
    </row>
    <row r="239" spans="1:14" ht="14.1" customHeight="1" x14ac:dyDescent="0.2">
      <c r="A239" s="77">
        <v>233</v>
      </c>
      <c r="B239" s="75" t="str">
        <f>'bg (2)'!B239</f>
        <v>PRTN3</v>
      </c>
      <c r="C239" s="78" t="e">
        <f ca="1">'bg (2)'!C239*'bg (2)'!C7/'bg (2)'!C7</f>
        <v>#VALUE!</v>
      </c>
      <c r="D239" s="78" t="e">
        <f ca="1">'bg (2)'!D239*'bg (2)'!C7/'bg (2)'!D7</f>
        <v>#VALUE!</v>
      </c>
      <c r="E239" s="78" t="e">
        <f ca="1">'bg (2)'!E239*'bg (2)'!C7/'bg (2)'!E7</f>
        <v>#VALUE!</v>
      </c>
      <c r="F239" s="78" t="e">
        <f ca="1">'bg (2)'!F239*'bg (2)'!C7/'bg (2)'!F7</f>
        <v>#VALUE!</v>
      </c>
      <c r="G239" s="78" t="e">
        <f ca="1">'bg (2)'!G239*'bg (2)'!C7/'bg (2)'!G7</f>
        <v>#VALUE!</v>
      </c>
      <c r="H239" s="78" t="e">
        <f ca="1">'bg (2)'!H239*'bg (2)'!C7/'bg (2)'!H7</f>
        <v>#VALUE!</v>
      </c>
      <c r="I239" s="78" t="e">
        <f ca="1">'bg (2)'!I239*'bg (2)'!C7/'bg (2)'!I7</f>
        <v>#VALUE!</v>
      </c>
      <c r="J239" s="78" t="e">
        <f ca="1">'bg (2)'!J239*'bg (2)'!C7/'bg (2)'!J7</f>
        <v>#VALUE!</v>
      </c>
      <c r="K239" s="78" t="e">
        <f ca="1">'bg (2)'!K239*'bg (2)'!C7/'bg (2)'!K7</f>
        <v>#VALUE!</v>
      </c>
      <c r="L239" s="78" t="e">
        <f ca="1">'bg (2)'!L239*'bg (2)'!C7/'bg (2)'!L7</f>
        <v>#VALUE!</v>
      </c>
      <c r="M239" s="78" t="e">
        <f ca="1">'bg (2)'!M239*'bg (2)'!C7/'bg (2)'!M7</f>
        <v>#VALUE!</v>
      </c>
      <c r="N239" s="78" t="e">
        <f ca="1">'bg (2)'!N239*'bg (2)'!C7/'bg (2)'!N7</f>
        <v>#VALUE!</v>
      </c>
    </row>
    <row r="240" spans="1:14" ht="14.1" customHeight="1" x14ac:dyDescent="0.2">
      <c r="A240" s="77">
        <v>234</v>
      </c>
      <c r="B240" s="75" t="str">
        <f>'bg (2)'!B240</f>
        <v>PSMA1</v>
      </c>
      <c r="C240" s="78" t="e">
        <f ca="1">'bg (2)'!C240*'bg (2)'!C7/'bg (2)'!C7</f>
        <v>#VALUE!</v>
      </c>
      <c r="D240" s="78" t="e">
        <f ca="1">'bg (2)'!D240*'bg (2)'!C7/'bg (2)'!D7</f>
        <v>#VALUE!</v>
      </c>
      <c r="E240" s="78" t="e">
        <f ca="1">'bg (2)'!E240*'bg (2)'!C7/'bg (2)'!E7</f>
        <v>#VALUE!</v>
      </c>
      <c r="F240" s="78" t="e">
        <f ca="1">'bg (2)'!F240*'bg (2)'!C7/'bg (2)'!F7</f>
        <v>#VALUE!</v>
      </c>
      <c r="G240" s="78" t="e">
        <f ca="1">'bg (2)'!G240*'bg (2)'!C7/'bg (2)'!G7</f>
        <v>#VALUE!</v>
      </c>
      <c r="H240" s="78" t="e">
        <f ca="1">'bg (2)'!H240*'bg (2)'!C7/'bg (2)'!H7</f>
        <v>#VALUE!</v>
      </c>
      <c r="I240" s="78" t="e">
        <f ca="1">'bg (2)'!I240*'bg (2)'!C7/'bg (2)'!I7</f>
        <v>#VALUE!</v>
      </c>
      <c r="J240" s="78" t="e">
        <f ca="1">'bg (2)'!J240*'bg (2)'!C7/'bg (2)'!J7</f>
        <v>#VALUE!</v>
      </c>
      <c r="K240" s="78" t="e">
        <f ca="1">'bg (2)'!K240*'bg (2)'!C7/'bg (2)'!K7</f>
        <v>#VALUE!</v>
      </c>
      <c r="L240" s="78" t="e">
        <f ca="1">'bg (2)'!L240*'bg (2)'!C7/'bg (2)'!L7</f>
        <v>#VALUE!</v>
      </c>
      <c r="M240" s="78" t="e">
        <f ca="1">'bg (2)'!M240*'bg (2)'!C7/'bg (2)'!M7</f>
        <v>#VALUE!</v>
      </c>
      <c r="N240" s="78" t="e">
        <f ca="1">'bg (2)'!N240*'bg (2)'!C7/'bg (2)'!N7</f>
        <v>#VALUE!</v>
      </c>
    </row>
    <row r="241" spans="1:14" ht="14.1" customHeight="1" x14ac:dyDescent="0.2">
      <c r="A241" s="77">
        <v>235</v>
      </c>
      <c r="B241" s="75" t="str">
        <f>'bg (2)'!B241</f>
        <v>PSMA2</v>
      </c>
      <c r="C241" s="78" t="e">
        <f ca="1">'bg (2)'!C241*'bg (2)'!C7/'bg (2)'!C7</f>
        <v>#VALUE!</v>
      </c>
      <c r="D241" s="78" t="e">
        <f ca="1">'bg (2)'!D241*'bg (2)'!C7/'bg (2)'!D7</f>
        <v>#VALUE!</v>
      </c>
      <c r="E241" s="78" t="e">
        <f ca="1">'bg (2)'!E241*'bg (2)'!C7/'bg (2)'!E7</f>
        <v>#VALUE!</v>
      </c>
      <c r="F241" s="78" t="e">
        <f ca="1">'bg (2)'!F241*'bg (2)'!C7/'bg (2)'!F7</f>
        <v>#VALUE!</v>
      </c>
      <c r="G241" s="78" t="e">
        <f ca="1">'bg (2)'!G241*'bg (2)'!C7/'bg (2)'!G7</f>
        <v>#VALUE!</v>
      </c>
      <c r="H241" s="78" t="e">
        <f ca="1">'bg (2)'!H241*'bg (2)'!C7/'bg (2)'!H7</f>
        <v>#VALUE!</v>
      </c>
      <c r="I241" s="78" t="e">
        <f ca="1">'bg (2)'!I241*'bg (2)'!C7/'bg (2)'!I7</f>
        <v>#VALUE!</v>
      </c>
      <c r="J241" s="78" t="e">
        <f ca="1">'bg (2)'!J241*'bg (2)'!C7/'bg (2)'!J7</f>
        <v>#VALUE!</v>
      </c>
      <c r="K241" s="78" t="e">
        <f ca="1">'bg (2)'!K241*'bg (2)'!C7/'bg (2)'!K7</f>
        <v>#VALUE!</v>
      </c>
      <c r="L241" s="78" t="e">
        <f ca="1">'bg (2)'!L241*'bg (2)'!C7/'bg (2)'!L7</f>
        <v>#VALUE!</v>
      </c>
      <c r="M241" s="78" t="e">
        <f ca="1">'bg (2)'!M241*'bg (2)'!C7/'bg (2)'!M7</f>
        <v>#VALUE!</v>
      </c>
      <c r="N241" s="78" t="e">
        <f ca="1">'bg (2)'!N241*'bg (2)'!C7/'bg (2)'!N7</f>
        <v>#VALUE!</v>
      </c>
    </row>
    <row r="242" spans="1:14" ht="14.1" customHeight="1" x14ac:dyDescent="0.2">
      <c r="A242" s="77">
        <v>236</v>
      </c>
      <c r="B242" s="75" t="str">
        <f>'bg (2)'!B242</f>
        <v xml:space="preserve">PSMA4 </v>
      </c>
      <c r="C242" s="78" t="e">
        <f ca="1">'bg (2)'!C242*'bg (2)'!C7/'bg (2)'!C7</f>
        <v>#VALUE!</v>
      </c>
      <c r="D242" s="78" t="e">
        <f ca="1">'bg (2)'!D242*'bg (2)'!C7/'bg (2)'!D7</f>
        <v>#VALUE!</v>
      </c>
      <c r="E242" s="78" t="e">
        <f ca="1">'bg (2)'!E242*'bg (2)'!C7/'bg (2)'!E7</f>
        <v>#VALUE!</v>
      </c>
      <c r="F242" s="78" t="e">
        <f ca="1">'bg (2)'!F242*'bg (2)'!C7/'bg (2)'!F7</f>
        <v>#VALUE!</v>
      </c>
      <c r="G242" s="78" t="e">
        <f ca="1">'bg (2)'!G242*'bg (2)'!C7/'bg (2)'!G7</f>
        <v>#VALUE!</v>
      </c>
      <c r="H242" s="78" t="e">
        <f ca="1">'bg (2)'!H242*'bg (2)'!C7/'bg (2)'!H7</f>
        <v>#VALUE!</v>
      </c>
      <c r="I242" s="78" t="e">
        <f ca="1">'bg (2)'!I242*'bg (2)'!C7/'bg (2)'!I7</f>
        <v>#VALUE!</v>
      </c>
      <c r="J242" s="78" t="e">
        <f ca="1">'bg (2)'!J242*'bg (2)'!C7/'bg (2)'!J7</f>
        <v>#VALUE!</v>
      </c>
      <c r="K242" s="78" t="e">
        <f ca="1">'bg (2)'!K242*'bg (2)'!C7/'bg (2)'!K7</f>
        <v>#VALUE!</v>
      </c>
      <c r="L242" s="78" t="e">
        <f ca="1">'bg (2)'!L242*'bg (2)'!C7/'bg (2)'!L7</f>
        <v>#VALUE!</v>
      </c>
      <c r="M242" s="78" t="e">
        <f ca="1">'bg (2)'!M242*'bg (2)'!C7/'bg (2)'!M7</f>
        <v>#VALUE!</v>
      </c>
      <c r="N242" s="78" t="e">
        <f ca="1">'bg (2)'!N242*'bg (2)'!C7/'bg (2)'!N7</f>
        <v>#VALUE!</v>
      </c>
    </row>
    <row r="243" spans="1:14" ht="14.1" customHeight="1" x14ac:dyDescent="0.2">
      <c r="A243" s="77">
        <v>237</v>
      </c>
      <c r="B243" s="75" t="str">
        <f>'bg (2)'!B243</f>
        <v>PSMA5</v>
      </c>
      <c r="C243" s="78" t="e">
        <f ca="1">'bg (2)'!C243*'bg (2)'!C7/'bg (2)'!C7</f>
        <v>#VALUE!</v>
      </c>
      <c r="D243" s="78" t="e">
        <f ca="1">'bg (2)'!D243*'bg (2)'!C7/'bg (2)'!D7</f>
        <v>#VALUE!</v>
      </c>
      <c r="E243" s="78" t="e">
        <f ca="1">'bg (2)'!E243*'bg (2)'!C7/'bg (2)'!E7</f>
        <v>#VALUE!</v>
      </c>
      <c r="F243" s="78" t="e">
        <f ca="1">'bg (2)'!F243*'bg (2)'!C7/'bg (2)'!F7</f>
        <v>#VALUE!</v>
      </c>
      <c r="G243" s="78" t="e">
        <f ca="1">'bg (2)'!G243*'bg (2)'!C7/'bg (2)'!G7</f>
        <v>#VALUE!</v>
      </c>
      <c r="H243" s="78" t="e">
        <f ca="1">'bg (2)'!H243*'bg (2)'!C7/'bg (2)'!H7</f>
        <v>#VALUE!</v>
      </c>
      <c r="I243" s="78" t="e">
        <f ca="1">'bg (2)'!I243*'bg (2)'!C7/'bg (2)'!I7</f>
        <v>#VALUE!</v>
      </c>
      <c r="J243" s="78" t="e">
        <f ca="1">'bg (2)'!J243*'bg (2)'!C7/'bg (2)'!J7</f>
        <v>#VALUE!</v>
      </c>
      <c r="K243" s="78" t="e">
        <f ca="1">'bg (2)'!K243*'bg (2)'!C7/'bg (2)'!K7</f>
        <v>#VALUE!</v>
      </c>
      <c r="L243" s="78" t="e">
        <f ca="1">'bg (2)'!L243*'bg (2)'!C7/'bg (2)'!L7</f>
        <v>#VALUE!</v>
      </c>
      <c r="M243" s="78" t="e">
        <f ca="1">'bg (2)'!M243*'bg (2)'!C7/'bg (2)'!M7</f>
        <v>#VALUE!</v>
      </c>
      <c r="N243" s="78" t="e">
        <f ca="1">'bg (2)'!N243*'bg (2)'!C7/'bg (2)'!N7</f>
        <v>#VALUE!</v>
      </c>
    </row>
    <row r="244" spans="1:14" ht="14.1" customHeight="1" x14ac:dyDescent="0.2">
      <c r="A244" s="77">
        <v>238</v>
      </c>
      <c r="B244" s="75" t="str">
        <f>'bg (2)'!B244</f>
        <v>PSMA6</v>
      </c>
      <c r="C244" s="78" t="e">
        <f ca="1">'bg (2)'!C244*'bg (2)'!C7/'bg (2)'!C7</f>
        <v>#VALUE!</v>
      </c>
      <c r="D244" s="78" t="e">
        <f ca="1">'bg (2)'!D244*'bg (2)'!C7/'bg (2)'!D7</f>
        <v>#VALUE!</v>
      </c>
      <c r="E244" s="78" t="e">
        <f ca="1">'bg (2)'!E244*'bg (2)'!C7/'bg (2)'!E7</f>
        <v>#VALUE!</v>
      </c>
      <c r="F244" s="78" t="e">
        <f ca="1">'bg (2)'!F244*'bg (2)'!C7/'bg (2)'!F7</f>
        <v>#VALUE!</v>
      </c>
      <c r="G244" s="78" t="e">
        <f ca="1">'bg (2)'!G244*'bg (2)'!C7/'bg (2)'!G7</f>
        <v>#VALUE!</v>
      </c>
      <c r="H244" s="78" t="e">
        <f ca="1">'bg (2)'!H244*'bg (2)'!C7/'bg (2)'!H7</f>
        <v>#VALUE!</v>
      </c>
      <c r="I244" s="78" t="e">
        <f ca="1">'bg (2)'!I244*'bg (2)'!C7/'bg (2)'!I7</f>
        <v>#VALUE!</v>
      </c>
      <c r="J244" s="78" t="e">
        <f ca="1">'bg (2)'!J244*'bg (2)'!C7/'bg (2)'!J7</f>
        <v>#VALUE!</v>
      </c>
      <c r="K244" s="78" t="e">
        <f ca="1">'bg (2)'!K244*'bg (2)'!C7/'bg (2)'!K7</f>
        <v>#VALUE!</v>
      </c>
      <c r="L244" s="78" t="e">
        <f ca="1">'bg (2)'!L244*'bg (2)'!C7/'bg (2)'!L7</f>
        <v>#VALUE!</v>
      </c>
      <c r="M244" s="78" t="e">
        <f ca="1">'bg (2)'!M244*'bg (2)'!C7/'bg (2)'!M7</f>
        <v>#VALUE!</v>
      </c>
      <c r="N244" s="78" t="e">
        <f ca="1">'bg (2)'!N244*'bg (2)'!C7/'bg (2)'!N7</f>
        <v>#VALUE!</v>
      </c>
    </row>
    <row r="245" spans="1:14" ht="14.1" customHeight="1" x14ac:dyDescent="0.2">
      <c r="A245" s="77">
        <v>239</v>
      </c>
      <c r="B245" s="75" t="str">
        <f>'bg (2)'!B245</f>
        <v>PSMB1</v>
      </c>
      <c r="C245" s="78" t="e">
        <f ca="1">'bg (2)'!C245*'bg (2)'!C7/'bg (2)'!C7</f>
        <v>#VALUE!</v>
      </c>
      <c r="D245" s="78" t="e">
        <f ca="1">'bg (2)'!D245*'bg (2)'!C7/'bg (2)'!D7</f>
        <v>#VALUE!</v>
      </c>
      <c r="E245" s="78" t="e">
        <f ca="1">'bg (2)'!E245*'bg (2)'!C7/'bg (2)'!E7</f>
        <v>#VALUE!</v>
      </c>
      <c r="F245" s="78" t="e">
        <f ca="1">'bg (2)'!F245*'bg (2)'!C7/'bg (2)'!F7</f>
        <v>#VALUE!</v>
      </c>
      <c r="G245" s="78" t="e">
        <f ca="1">'bg (2)'!G245*'bg (2)'!C7/'bg (2)'!G7</f>
        <v>#VALUE!</v>
      </c>
      <c r="H245" s="78" t="e">
        <f ca="1">'bg (2)'!H245*'bg (2)'!C7/'bg (2)'!H7</f>
        <v>#VALUE!</v>
      </c>
      <c r="I245" s="78" t="e">
        <f ca="1">'bg (2)'!I245*'bg (2)'!C7/'bg (2)'!I7</f>
        <v>#VALUE!</v>
      </c>
      <c r="J245" s="78" t="e">
        <f ca="1">'bg (2)'!J245*'bg (2)'!C7/'bg (2)'!J7</f>
        <v>#VALUE!</v>
      </c>
      <c r="K245" s="78" t="e">
        <f ca="1">'bg (2)'!K245*'bg (2)'!C7/'bg (2)'!K7</f>
        <v>#VALUE!</v>
      </c>
      <c r="L245" s="78" t="e">
        <f ca="1">'bg (2)'!L245*'bg (2)'!C7/'bg (2)'!L7</f>
        <v>#VALUE!</v>
      </c>
      <c r="M245" s="78" t="e">
        <f ca="1">'bg (2)'!M245*'bg (2)'!C7/'bg (2)'!M7</f>
        <v>#VALUE!</v>
      </c>
      <c r="N245" s="78" t="e">
        <f ca="1">'bg (2)'!N245*'bg (2)'!C7/'bg (2)'!N7</f>
        <v>#VALUE!</v>
      </c>
    </row>
    <row r="246" spans="1:14" ht="14.1" customHeight="1" x14ac:dyDescent="0.2">
      <c r="A246" s="77">
        <v>240</v>
      </c>
      <c r="B246" s="75" t="str">
        <f>'bg (2)'!B246</f>
        <v>PSMB2</v>
      </c>
      <c r="C246" s="78" t="e">
        <f ca="1">'bg (2)'!C246*'bg (2)'!C7/'bg (2)'!C7</f>
        <v>#VALUE!</v>
      </c>
      <c r="D246" s="78" t="e">
        <f ca="1">'bg (2)'!D246*'bg (2)'!C7/'bg (2)'!D7</f>
        <v>#VALUE!</v>
      </c>
      <c r="E246" s="78" t="e">
        <f ca="1">'bg (2)'!E246*'bg (2)'!C7/'bg (2)'!E7</f>
        <v>#VALUE!</v>
      </c>
      <c r="F246" s="78" t="e">
        <f ca="1">'bg (2)'!F246*'bg (2)'!C7/'bg (2)'!F7</f>
        <v>#VALUE!</v>
      </c>
      <c r="G246" s="78" t="e">
        <f ca="1">'bg (2)'!G246*'bg (2)'!C7/'bg (2)'!G7</f>
        <v>#VALUE!</v>
      </c>
      <c r="H246" s="78" t="e">
        <f ca="1">'bg (2)'!H246*'bg (2)'!C7/'bg (2)'!H7</f>
        <v>#VALUE!</v>
      </c>
      <c r="I246" s="78" t="e">
        <f ca="1">'bg (2)'!I246*'bg (2)'!C7/'bg (2)'!I7</f>
        <v>#VALUE!</v>
      </c>
      <c r="J246" s="78" t="e">
        <f ca="1">'bg (2)'!J246*'bg (2)'!C7/'bg (2)'!J7</f>
        <v>#VALUE!</v>
      </c>
      <c r="K246" s="78" t="e">
        <f ca="1">'bg (2)'!K246*'bg (2)'!C7/'bg (2)'!K7</f>
        <v>#VALUE!</v>
      </c>
      <c r="L246" s="78" t="e">
        <f ca="1">'bg (2)'!L246*'bg (2)'!C7/'bg (2)'!L7</f>
        <v>#VALUE!</v>
      </c>
      <c r="M246" s="78" t="e">
        <f ca="1">'bg (2)'!M246*'bg (2)'!C7/'bg (2)'!M7</f>
        <v>#VALUE!</v>
      </c>
      <c r="N246" s="78" t="e">
        <f ca="1">'bg (2)'!N246*'bg (2)'!C7/'bg (2)'!N7</f>
        <v>#VALUE!</v>
      </c>
    </row>
    <row r="247" spans="1:14" ht="14.1" customHeight="1" x14ac:dyDescent="0.2">
      <c r="A247" s="77">
        <v>241</v>
      </c>
      <c r="B247" s="75" t="str">
        <f>'bg (2)'!B247</f>
        <v>PSMB3</v>
      </c>
      <c r="C247" s="78" t="e">
        <f ca="1">'bg (2)'!C247*'bg (2)'!C7/'bg (2)'!C7</f>
        <v>#VALUE!</v>
      </c>
      <c r="D247" s="78" t="e">
        <f ca="1">'bg (2)'!D247*'bg (2)'!C7/'bg (2)'!D7</f>
        <v>#VALUE!</v>
      </c>
      <c r="E247" s="78" t="e">
        <f ca="1">'bg (2)'!E247*'bg (2)'!C7/'bg (2)'!E7</f>
        <v>#VALUE!</v>
      </c>
      <c r="F247" s="78" t="e">
        <f ca="1">'bg (2)'!F247*'bg (2)'!C7/'bg (2)'!F7</f>
        <v>#VALUE!</v>
      </c>
      <c r="G247" s="78" t="e">
        <f ca="1">'bg (2)'!G247*'bg (2)'!C7/'bg (2)'!G7</f>
        <v>#VALUE!</v>
      </c>
      <c r="H247" s="78" t="e">
        <f ca="1">'bg (2)'!H247*'bg (2)'!C7/'bg (2)'!H7</f>
        <v>#VALUE!</v>
      </c>
      <c r="I247" s="78" t="e">
        <f ca="1">'bg (2)'!I247*'bg (2)'!C7/'bg (2)'!I7</f>
        <v>#VALUE!</v>
      </c>
      <c r="J247" s="78" t="e">
        <f ca="1">'bg (2)'!J247*'bg (2)'!C7/'bg (2)'!J7</f>
        <v>#VALUE!</v>
      </c>
      <c r="K247" s="78" t="e">
        <f ca="1">'bg (2)'!K247*'bg (2)'!C7/'bg (2)'!K7</f>
        <v>#VALUE!</v>
      </c>
      <c r="L247" s="78" t="e">
        <f ca="1">'bg (2)'!L247*'bg (2)'!C7/'bg (2)'!L7</f>
        <v>#VALUE!</v>
      </c>
      <c r="M247" s="78" t="e">
        <f ca="1">'bg (2)'!M247*'bg (2)'!C7/'bg (2)'!M7</f>
        <v>#VALUE!</v>
      </c>
      <c r="N247" s="78" t="e">
        <f ca="1">'bg (2)'!N247*'bg (2)'!C7/'bg (2)'!N7</f>
        <v>#VALUE!</v>
      </c>
    </row>
    <row r="248" spans="1:14" ht="14.1" customHeight="1" x14ac:dyDescent="0.2">
      <c r="A248" s="77">
        <v>242</v>
      </c>
      <c r="B248" s="75" t="str">
        <f>'bg (2)'!B248</f>
        <v>PSMB4</v>
      </c>
      <c r="C248" s="78" t="e">
        <f ca="1">'bg (2)'!C248*'bg (2)'!C7/'bg (2)'!C7</f>
        <v>#VALUE!</v>
      </c>
      <c r="D248" s="78" t="e">
        <f ca="1">'bg (2)'!D248*'bg (2)'!C7/'bg (2)'!D7</f>
        <v>#VALUE!</v>
      </c>
      <c r="E248" s="78" t="e">
        <f ca="1">'bg (2)'!E248*'bg (2)'!C7/'bg (2)'!E7</f>
        <v>#VALUE!</v>
      </c>
      <c r="F248" s="78" t="e">
        <f ca="1">'bg (2)'!F248*'bg (2)'!C7/'bg (2)'!F7</f>
        <v>#VALUE!</v>
      </c>
      <c r="G248" s="78" t="e">
        <f ca="1">'bg (2)'!G248*'bg (2)'!C7/'bg (2)'!G7</f>
        <v>#VALUE!</v>
      </c>
      <c r="H248" s="78" t="e">
        <f ca="1">'bg (2)'!H248*'bg (2)'!C7/'bg (2)'!H7</f>
        <v>#VALUE!</v>
      </c>
      <c r="I248" s="78" t="e">
        <f ca="1">'bg (2)'!I248*'bg (2)'!C7/'bg (2)'!I7</f>
        <v>#VALUE!</v>
      </c>
      <c r="J248" s="78" t="e">
        <f ca="1">'bg (2)'!J248*'bg (2)'!C7/'bg (2)'!J7</f>
        <v>#VALUE!</v>
      </c>
      <c r="K248" s="78" t="e">
        <f ca="1">'bg (2)'!K248*'bg (2)'!C7/'bg (2)'!K7</f>
        <v>#VALUE!</v>
      </c>
      <c r="L248" s="78" t="e">
        <f ca="1">'bg (2)'!L248*'bg (2)'!C7/'bg (2)'!L7</f>
        <v>#VALUE!</v>
      </c>
      <c r="M248" s="78" t="e">
        <f ca="1">'bg (2)'!M248*'bg (2)'!C7/'bg (2)'!M7</f>
        <v>#VALUE!</v>
      </c>
      <c r="N248" s="78" t="e">
        <f ca="1">'bg (2)'!N248*'bg (2)'!C7/'bg (2)'!N7</f>
        <v>#VALUE!</v>
      </c>
    </row>
    <row r="249" spans="1:14" ht="14.1" customHeight="1" x14ac:dyDescent="0.2">
      <c r="A249" s="77">
        <v>243</v>
      </c>
      <c r="B249" s="75" t="str">
        <f>'bg (2)'!B249</f>
        <v>PSMB5</v>
      </c>
      <c r="C249" s="78" t="e">
        <f ca="1">'bg (2)'!C249*'bg (2)'!C7/'bg (2)'!C7</f>
        <v>#VALUE!</v>
      </c>
      <c r="D249" s="78" t="e">
        <f ca="1">'bg (2)'!D249*'bg (2)'!C7/'bg (2)'!D7</f>
        <v>#VALUE!</v>
      </c>
      <c r="E249" s="78" t="e">
        <f ca="1">'bg (2)'!E249*'bg (2)'!C7/'bg (2)'!E7</f>
        <v>#VALUE!</v>
      </c>
      <c r="F249" s="78" t="e">
        <f ca="1">'bg (2)'!F249*'bg (2)'!C7/'bg (2)'!F7</f>
        <v>#VALUE!</v>
      </c>
      <c r="G249" s="78" t="e">
        <f ca="1">'bg (2)'!G249*'bg (2)'!C7/'bg (2)'!G7</f>
        <v>#VALUE!</v>
      </c>
      <c r="H249" s="78" t="e">
        <f ca="1">'bg (2)'!H249*'bg (2)'!C7/'bg (2)'!H7</f>
        <v>#VALUE!</v>
      </c>
      <c r="I249" s="78" t="e">
        <f ca="1">'bg (2)'!I249*'bg (2)'!C7/'bg (2)'!I7</f>
        <v>#VALUE!</v>
      </c>
      <c r="J249" s="78" t="e">
        <f ca="1">'bg (2)'!J249*'bg (2)'!C7/'bg (2)'!J7</f>
        <v>#VALUE!</v>
      </c>
      <c r="K249" s="78" t="e">
        <f ca="1">'bg (2)'!K249*'bg (2)'!C7/'bg (2)'!K7</f>
        <v>#VALUE!</v>
      </c>
      <c r="L249" s="78" t="e">
        <f ca="1">'bg (2)'!L249*'bg (2)'!C7/'bg (2)'!L7</f>
        <v>#VALUE!</v>
      </c>
      <c r="M249" s="78" t="e">
        <f ca="1">'bg (2)'!M249*'bg (2)'!C7/'bg (2)'!M7</f>
        <v>#VALUE!</v>
      </c>
      <c r="N249" s="78" t="e">
        <f ca="1">'bg (2)'!N249*'bg (2)'!C7/'bg (2)'!N7</f>
        <v>#VALUE!</v>
      </c>
    </row>
    <row r="250" spans="1:14" ht="14.1" customHeight="1" x14ac:dyDescent="0.2">
      <c r="A250" s="77">
        <v>244</v>
      </c>
      <c r="B250" s="75" t="str">
        <f>'bg (2)'!B250</f>
        <v>PSMB6</v>
      </c>
      <c r="C250" s="78" t="e">
        <f ca="1">'bg (2)'!C250*'bg (2)'!C7/'bg (2)'!C7</f>
        <v>#VALUE!</v>
      </c>
      <c r="D250" s="78" t="e">
        <f ca="1">'bg (2)'!D250*'bg (2)'!C7/'bg (2)'!D7</f>
        <v>#VALUE!</v>
      </c>
      <c r="E250" s="78" t="e">
        <f ca="1">'bg (2)'!E250*'bg (2)'!C7/'bg (2)'!E7</f>
        <v>#VALUE!</v>
      </c>
      <c r="F250" s="78" t="e">
        <f ca="1">'bg (2)'!F250*'bg (2)'!C7/'bg (2)'!F7</f>
        <v>#VALUE!</v>
      </c>
      <c r="G250" s="78" t="e">
        <f ca="1">'bg (2)'!G250*'bg (2)'!C7/'bg (2)'!G7</f>
        <v>#VALUE!</v>
      </c>
      <c r="H250" s="78" t="e">
        <f ca="1">'bg (2)'!H250*'bg (2)'!C7/'bg (2)'!H7</f>
        <v>#VALUE!</v>
      </c>
      <c r="I250" s="78" t="e">
        <f ca="1">'bg (2)'!I250*'bg (2)'!C7/'bg (2)'!I7</f>
        <v>#VALUE!</v>
      </c>
      <c r="J250" s="78" t="e">
        <f ca="1">'bg (2)'!J250*'bg (2)'!C7/'bg (2)'!J7</f>
        <v>#VALUE!</v>
      </c>
      <c r="K250" s="78" t="e">
        <f ca="1">'bg (2)'!K250*'bg (2)'!C7/'bg (2)'!K7</f>
        <v>#VALUE!</v>
      </c>
      <c r="L250" s="78" t="e">
        <f ca="1">'bg (2)'!L250*'bg (2)'!C7/'bg (2)'!L7</f>
        <v>#VALUE!</v>
      </c>
      <c r="M250" s="78" t="e">
        <f ca="1">'bg (2)'!M250*'bg (2)'!C7/'bg (2)'!M7</f>
        <v>#VALUE!</v>
      </c>
      <c r="N250" s="78" t="e">
        <f ca="1">'bg (2)'!N250*'bg (2)'!C7/'bg (2)'!N7</f>
        <v>#VALUE!</v>
      </c>
    </row>
    <row r="251" spans="1:14" ht="14.1" customHeight="1" x14ac:dyDescent="0.2">
      <c r="A251" s="77">
        <v>245</v>
      </c>
      <c r="B251" s="75" t="str">
        <f>'bg (2)'!B251</f>
        <v>PSMB7</v>
      </c>
      <c r="C251" s="78" t="e">
        <f ca="1">'bg (2)'!C251*'bg (2)'!C7/'bg (2)'!C7</f>
        <v>#VALUE!</v>
      </c>
      <c r="D251" s="78" t="e">
        <f ca="1">'bg (2)'!D251*'bg (2)'!C7/'bg (2)'!D7</f>
        <v>#VALUE!</v>
      </c>
      <c r="E251" s="78" t="e">
        <f ca="1">'bg (2)'!E251*'bg (2)'!C7/'bg (2)'!E7</f>
        <v>#VALUE!</v>
      </c>
      <c r="F251" s="78" t="e">
        <f ca="1">'bg (2)'!F251*'bg (2)'!C7/'bg (2)'!F7</f>
        <v>#VALUE!</v>
      </c>
      <c r="G251" s="78" t="e">
        <f ca="1">'bg (2)'!G251*'bg (2)'!C7/'bg (2)'!G7</f>
        <v>#VALUE!</v>
      </c>
      <c r="H251" s="78" t="e">
        <f ca="1">'bg (2)'!H251*'bg (2)'!C7/'bg (2)'!H7</f>
        <v>#VALUE!</v>
      </c>
      <c r="I251" s="78" t="e">
        <f ca="1">'bg (2)'!I251*'bg (2)'!C7/'bg (2)'!I7</f>
        <v>#VALUE!</v>
      </c>
      <c r="J251" s="78" t="e">
        <f ca="1">'bg (2)'!J251*'bg (2)'!C7/'bg (2)'!J7</f>
        <v>#VALUE!</v>
      </c>
      <c r="K251" s="78" t="e">
        <f ca="1">'bg (2)'!K251*'bg (2)'!C7/'bg (2)'!K7</f>
        <v>#VALUE!</v>
      </c>
      <c r="L251" s="78" t="e">
        <f ca="1">'bg (2)'!L251*'bg (2)'!C7/'bg (2)'!L7</f>
        <v>#VALUE!</v>
      </c>
      <c r="M251" s="78" t="e">
        <f ca="1">'bg (2)'!M251*'bg (2)'!C7/'bg (2)'!M7</f>
        <v>#VALUE!</v>
      </c>
      <c r="N251" s="78" t="e">
        <f ca="1">'bg (2)'!N251*'bg (2)'!C7/'bg (2)'!N7</f>
        <v>#VALUE!</v>
      </c>
    </row>
    <row r="252" spans="1:14" ht="14.1" customHeight="1" x14ac:dyDescent="0.2">
      <c r="A252" s="77">
        <v>246</v>
      </c>
      <c r="B252" s="75" t="str">
        <f>'bg (2)'!B252</f>
        <v xml:space="preserve">PSMC3  </v>
      </c>
      <c r="C252" s="78" t="e">
        <f ca="1">'bg (2)'!C252*'bg (2)'!C7/'bg (2)'!C7</f>
        <v>#VALUE!</v>
      </c>
      <c r="D252" s="78" t="e">
        <f ca="1">'bg (2)'!D252*'bg (2)'!C7/'bg (2)'!D7</f>
        <v>#VALUE!</v>
      </c>
      <c r="E252" s="78" t="e">
        <f ca="1">'bg (2)'!E252*'bg (2)'!C7/'bg (2)'!E7</f>
        <v>#VALUE!</v>
      </c>
      <c r="F252" s="78" t="e">
        <f ca="1">'bg (2)'!F252*'bg (2)'!C7/'bg (2)'!F7</f>
        <v>#VALUE!</v>
      </c>
      <c r="G252" s="78" t="e">
        <f ca="1">'bg (2)'!G252*'bg (2)'!C7/'bg (2)'!G7</f>
        <v>#VALUE!</v>
      </c>
      <c r="H252" s="78" t="e">
        <f ca="1">'bg (2)'!H252*'bg (2)'!C7/'bg (2)'!H7</f>
        <v>#VALUE!</v>
      </c>
      <c r="I252" s="78" t="e">
        <f ca="1">'bg (2)'!I252*'bg (2)'!C7/'bg (2)'!I7</f>
        <v>#VALUE!</v>
      </c>
      <c r="J252" s="78" t="e">
        <f ca="1">'bg (2)'!J252*'bg (2)'!C7/'bg (2)'!J7</f>
        <v>#VALUE!</v>
      </c>
      <c r="K252" s="78" t="e">
        <f ca="1">'bg (2)'!K252*'bg (2)'!C7/'bg (2)'!K7</f>
        <v>#VALUE!</v>
      </c>
      <c r="L252" s="78" t="e">
        <f ca="1">'bg (2)'!L252*'bg (2)'!C7/'bg (2)'!L7</f>
        <v>#VALUE!</v>
      </c>
      <c r="M252" s="78" t="e">
        <f ca="1">'bg (2)'!M252*'bg (2)'!C7/'bg (2)'!M7</f>
        <v>#VALUE!</v>
      </c>
      <c r="N252" s="78" t="e">
        <f ca="1">'bg (2)'!N252*'bg (2)'!C7/'bg (2)'!N7</f>
        <v>#VALUE!</v>
      </c>
    </row>
    <row r="253" spans="1:14" ht="14.1" customHeight="1" x14ac:dyDescent="0.2">
      <c r="A253" s="77">
        <v>247</v>
      </c>
      <c r="B253" s="75" t="str">
        <f>'bg (2)'!B253</f>
        <v xml:space="preserve">PSMD1 </v>
      </c>
      <c r="C253" s="78" t="e">
        <f ca="1">'bg (2)'!C253*'bg (2)'!C7/'bg (2)'!C7</f>
        <v>#VALUE!</v>
      </c>
      <c r="D253" s="78" t="e">
        <f ca="1">'bg (2)'!D253*'bg (2)'!C7/'bg (2)'!D7</f>
        <v>#VALUE!</v>
      </c>
      <c r="E253" s="78" t="e">
        <f ca="1">'bg (2)'!E253*'bg (2)'!C7/'bg (2)'!E7</f>
        <v>#VALUE!</v>
      </c>
      <c r="F253" s="78" t="e">
        <f ca="1">'bg (2)'!F253*'bg (2)'!C7/'bg (2)'!F7</f>
        <v>#VALUE!</v>
      </c>
      <c r="G253" s="78" t="e">
        <f ca="1">'bg (2)'!G253*'bg (2)'!C7/'bg (2)'!G7</f>
        <v>#VALUE!</v>
      </c>
      <c r="H253" s="78" t="e">
        <f ca="1">'bg (2)'!H253*'bg (2)'!C7/'bg (2)'!H7</f>
        <v>#VALUE!</v>
      </c>
      <c r="I253" s="78" t="e">
        <f ca="1">'bg (2)'!I253*'bg (2)'!C7/'bg (2)'!I7</f>
        <v>#VALUE!</v>
      </c>
      <c r="J253" s="78" t="e">
        <f ca="1">'bg (2)'!J253*'bg (2)'!C7/'bg (2)'!J7</f>
        <v>#VALUE!</v>
      </c>
      <c r="K253" s="78" t="e">
        <f ca="1">'bg (2)'!K253*'bg (2)'!C7/'bg (2)'!K7</f>
        <v>#VALUE!</v>
      </c>
      <c r="L253" s="78" t="e">
        <f ca="1">'bg (2)'!L253*'bg (2)'!C7/'bg (2)'!L7</f>
        <v>#VALUE!</v>
      </c>
      <c r="M253" s="78" t="e">
        <f ca="1">'bg (2)'!M253*'bg (2)'!C7/'bg (2)'!M7</f>
        <v>#VALUE!</v>
      </c>
      <c r="N253" s="78" t="e">
        <f ca="1">'bg (2)'!N253*'bg (2)'!C7/'bg (2)'!N7</f>
        <v>#VALUE!</v>
      </c>
    </row>
    <row r="254" spans="1:14" ht="14.1" customHeight="1" x14ac:dyDescent="0.2">
      <c r="A254" s="77">
        <v>248</v>
      </c>
      <c r="B254" s="75" t="str">
        <f>'bg (2)'!B254</f>
        <v>PSMD5</v>
      </c>
      <c r="C254" s="78" t="e">
        <f ca="1">'bg (2)'!C254*'bg (2)'!C7/'bg (2)'!C7</f>
        <v>#VALUE!</v>
      </c>
      <c r="D254" s="78" t="e">
        <f ca="1">'bg (2)'!D254*'bg (2)'!C7/'bg (2)'!D7</f>
        <v>#VALUE!</v>
      </c>
      <c r="E254" s="78" t="e">
        <f ca="1">'bg (2)'!E254*'bg (2)'!C7/'bg (2)'!E7</f>
        <v>#VALUE!</v>
      </c>
      <c r="F254" s="78" t="e">
        <f ca="1">'bg (2)'!F254*'bg (2)'!C7/'bg (2)'!F7</f>
        <v>#VALUE!</v>
      </c>
      <c r="G254" s="78" t="e">
        <f ca="1">'bg (2)'!G254*'bg (2)'!C7/'bg (2)'!G7</f>
        <v>#VALUE!</v>
      </c>
      <c r="H254" s="78" t="e">
        <f ca="1">'bg (2)'!H254*'bg (2)'!C7/'bg (2)'!H7</f>
        <v>#VALUE!</v>
      </c>
      <c r="I254" s="78" t="e">
        <f ca="1">'bg (2)'!I254*'bg (2)'!C7/'bg (2)'!I7</f>
        <v>#VALUE!</v>
      </c>
      <c r="J254" s="78" t="e">
        <f ca="1">'bg (2)'!J254*'bg (2)'!C7/'bg (2)'!J7</f>
        <v>#VALUE!</v>
      </c>
      <c r="K254" s="78" t="e">
        <f ca="1">'bg (2)'!K254*'bg (2)'!C7/'bg (2)'!K7</f>
        <v>#VALUE!</v>
      </c>
      <c r="L254" s="78" t="e">
        <f ca="1">'bg (2)'!L254*'bg (2)'!C7/'bg (2)'!L7</f>
        <v>#VALUE!</v>
      </c>
      <c r="M254" s="78" t="e">
        <f ca="1">'bg (2)'!M254*'bg (2)'!C7/'bg (2)'!M7</f>
        <v>#VALUE!</v>
      </c>
      <c r="N254" s="78" t="e">
        <f ca="1">'bg (2)'!N254*'bg (2)'!C7/'bg (2)'!N7</f>
        <v>#VALUE!</v>
      </c>
    </row>
    <row r="255" spans="1:14" ht="14.1" customHeight="1" x14ac:dyDescent="0.2">
      <c r="A255" s="77">
        <v>249</v>
      </c>
      <c r="B255" s="75" t="str">
        <f>'bg (2)'!B255</f>
        <v xml:space="preserve">PSMD9  </v>
      </c>
      <c r="C255" s="78" t="e">
        <f ca="1">'bg (2)'!C255*'bg (2)'!C7/'bg (2)'!C7</f>
        <v>#VALUE!</v>
      </c>
      <c r="D255" s="78" t="e">
        <f ca="1">'bg (2)'!D255*'bg (2)'!C7/'bg (2)'!D7</f>
        <v>#VALUE!</v>
      </c>
      <c r="E255" s="78" t="e">
        <f ca="1">'bg (2)'!E255*'bg (2)'!C7/'bg (2)'!E7</f>
        <v>#VALUE!</v>
      </c>
      <c r="F255" s="78" t="e">
        <f ca="1">'bg (2)'!F255*'bg (2)'!C7/'bg (2)'!F7</f>
        <v>#VALUE!</v>
      </c>
      <c r="G255" s="78" t="e">
        <f ca="1">'bg (2)'!G255*'bg (2)'!C7/'bg (2)'!G7</f>
        <v>#VALUE!</v>
      </c>
      <c r="H255" s="78" t="e">
        <f ca="1">'bg (2)'!H255*'bg (2)'!C7/'bg (2)'!H7</f>
        <v>#VALUE!</v>
      </c>
      <c r="I255" s="78" t="e">
        <f ca="1">'bg (2)'!I255*'bg (2)'!C7/'bg (2)'!I7</f>
        <v>#VALUE!</v>
      </c>
      <c r="J255" s="78" t="e">
        <f ca="1">'bg (2)'!J255*'bg (2)'!C7/'bg (2)'!J7</f>
        <v>#VALUE!</v>
      </c>
      <c r="K255" s="78" t="e">
        <f ca="1">'bg (2)'!K255*'bg (2)'!C7/'bg (2)'!K7</f>
        <v>#VALUE!</v>
      </c>
      <c r="L255" s="78" t="e">
        <f ca="1">'bg (2)'!L255*'bg (2)'!C7/'bg (2)'!L7</f>
        <v>#VALUE!</v>
      </c>
      <c r="M255" s="78" t="e">
        <f ca="1">'bg (2)'!M255*'bg (2)'!C7/'bg (2)'!M7</f>
        <v>#VALUE!</v>
      </c>
      <c r="N255" s="78" t="e">
        <f ca="1">'bg (2)'!N255*'bg (2)'!C7/'bg (2)'!N7</f>
        <v>#VALUE!</v>
      </c>
    </row>
    <row r="256" spans="1:14" ht="14.1" customHeight="1" x14ac:dyDescent="0.2">
      <c r="A256" s="77">
        <v>250</v>
      </c>
      <c r="B256" s="75" t="str">
        <f>'bg (2)'!B256</f>
        <v xml:space="preserve">PSME1 </v>
      </c>
      <c r="C256" s="78" t="e">
        <f ca="1">'bg (2)'!C256*'bg (2)'!C7/'bg (2)'!C7</f>
        <v>#VALUE!</v>
      </c>
      <c r="D256" s="78" t="e">
        <f ca="1">'bg (2)'!D256*'bg (2)'!C7/'bg (2)'!D7</f>
        <v>#VALUE!</v>
      </c>
      <c r="E256" s="78" t="e">
        <f ca="1">'bg (2)'!E256*'bg (2)'!C7/'bg (2)'!E7</f>
        <v>#VALUE!</v>
      </c>
      <c r="F256" s="78" t="e">
        <f ca="1">'bg (2)'!F256*'bg (2)'!C7/'bg (2)'!F7</f>
        <v>#VALUE!</v>
      </c>
      <c r="G256" s="78" t="e">
        <f ca="1">'bg (2)'!G256*'bg (2)'!C7/'bg (2)'!G7</f>
        <v>#VALUE!</v>
      </c>
      <c r="H256" s="78" t="e">
        <f ca="1">'bg (2)'!H256*'bg (2)'!C7/'bg (2)'!H7</f>
        <v>#VALUE!</v>
      </c>
      <c r="I256" s="78" t="e">
        <f ca="1">'bg (2)'!I256*'bg (2)'!C7/'bg (2)'!I7</f>
        <v>#VALUE!</v>
      </c>
      <c r="J256" s="78" t="e">
        <f ca="1">'bg (2)'!J256*'bg (2)'!C7/'bg (2)'!J7</f>
        <v>#VALUE!</v>
      </c>
      <c r="K256" s="78" t="e">
        <f ca="1">'bg (2)'!K256*'bg (2)'!C7/'bg (2)'!K7</f>
        <v>#VALUE!</v>
      </c>
      <c r="L256" s="78" t="e">
        <f ca="1">'bg (2)'!L256*'bg (2)'!C7/'bg (2)'!L7</f>
        <v>#VALUE!</v>
      </c>
      <c r="M256" s="78" t="e">
        <f ca="1">'bg (2)'!M256*'bg (2)'!C7/'bg (2)'!M7</f>
        <v>#VALUE!</v>
      </c>
      <c r="N256" s="78" t="e">
        <f ca="1">'bg (2)'!N256*'bg (2)'!C7/'bg (2)'!N7</f>
        <v>#VALUE!</v>
      </c>
    </row>
    <row r="257" spans="1:14" ht="14.1" customHeight="1" x14ac:dyDescent="0.2">
      <c r="A257" s="77">
        <v>251</v>
      </c>
      <c r="B257" s="75" t="str">
        <f>'bg (2)'!B257</f>
        <v>PSME2</v>
      </c>
      <c r="C257" s="78" t="e">
        <f ca="1">'bg (2)'!C257*'bg (2)'!C7/'bg (2)'!C7</f>
        <v>#VALUE!</v>
      </c>
      <c r="D257" s="78" t="e">
        <f ca="1">'bg (2)'!D257*'bg (2)'!C7/'bg (2)'!D7</f>
        <v>#VALUE!</v>
      </c>
      <c r="E257" s="78" t="e">
        <f ca="1">'bg (2)'!E257*'bg (2)'!C7/'bg (2)'!E7</f>
        <v>#VALUE!</v>
      </c>
      <c r="F257" s="78" t="e">
        <f ca="1">'bg (2)'!F257*'bg (2)'!C7/'bg (2)'!F7</f>
        <v>#VALUE!</v>
      </c>
      <c r="G257" s="78" t="e">
        <f ca="1">'bg (2)'!G257*'bg (2)'!C7/'bg (2)'!G7</f>
        <v>#VALUE!</v>
      </c>
      <c r="H257" s="78" t="e">
        <f ca="1">'bg (2)'!H257*'bg (2)'!C7/'bg (2)'!H7</f>
        <v>#VALUE!</v>
      </c>
      <c r="I257" s="78" t="e">
        <f ca="1">'bg (2)'!I257*'bg (2)'!C7/'bg (2)'!I7</f>
        <v>#VALUE!</v>
      </c>
      <c r="J257" s="78" t="e">
        <f ca="1">'bg (2)'!J257*'bg (2)'!C7/'bg (2)'!J7</f>
        <v>#VALUE!</v>
      </c>
      <c r="K257" s="78" t="e">
        <f ca="1">'bg (2)'!K257*'bg (2)'!C7/'bg (2)'!K7</f>
        <v>#VALUE!</v>
      </c>
      <c r="L257" s="78" t="e">
        <f ca="1">'bg (2)'!L257*'bg (2)'!C7/'bg (2)'!L7</f>
        <v>#VALUE!</v>
      </c>
      <c r="M257" s="78" t="e">
        <f ca="1">'bg (2)'!M257*'bg (2)'!C7/'bg (2)'!M7</f>
        <v>#VALUE!</v>
      </c>
      <c r="N257" s="78" t="e">
        <f ca="1">'bg (2)'!N257*'bg (2)'!C7/'bg (2)'!N7</f>
        <v>#VALUE!</v>
      </c>
    </row>
    <row r="258" spans="1:14" ht="14.1" customHeight="1" x14ac:dyDescent="0.2">
      <c r="A258" s="77">
        <v>252</v>
      </c>
      <c r="B258" s="75" t="str">
        <f>'bg (2)'!B258</f>
        <v>PTBP1</v>
      </c>
      <c r="C258" s="78" t="e">
        <f ca="1">'bg (2)'!C258*'bg (2)'!C7/'bg (2)'!C7</f>
        <v>#VALUE!</v>
      </c>
      <c r="D258" s="78" t="e">
        <f ca="1">'bg (2)'!D258*'bg (2)'!C7/'bg (2)'!D7</f>
        <v>#VALUE!</v>
      </c>
      <c r="E258" s="78" t="e">
        <f ca="1">'bg (2)'!E258*'bg (2)'!C7/'bg (2)'!E7</f>
        <v>#VALUE!</v>
      </c>
      <c r="F258" s="78" t="e">
        <f ca="1">'bg (2)'!F258*'bg (2)'!C7/'bg (2)'!F7</f>
        <v>#VALUE!</v>
      </c>
      <c r="G258" s="78" t="e">
        <f ca="1">'bg (2)'!G258*'bg (2)'!C7/'bg (2)'!G7</f>
        <v>#VALUE!</v>
      </c>
      <c r="H258" s="78" t="e">
        <f ca="1">'bg (2)'!H258*'bg (2)'!C7/'bg (2)'!H7</f>
        <v>#VALUE!</v>
      </c>
      <c r="I258" s="78" t="e">
        <f ca="1">'bg (2)'!I258*'bg (2)'!C7/'bg (2)'!I7</f>
        <v>#VALUE!</v>
      </c>
      <c r="J258" s="78" t="e">
        <f ca="1">'bg (2)'!J258*'bg (2)'!C7/'bg (2)'!J7</f>
        <v>#VALUE!</v>
      </c>
      <c r="K258" s="78" t="e">
        <f ca="1">'bg (2)'!K258*'bg (2)'!C7/'bg (2)'!K7</f>
        <v>#VALUE!</v>
      </c>
      <c r="L258" s="78" t="e">
        <f ca="1">'bg (2)'!L258*'bg (2)'!C7/'bg (2)'!L7</f>
        <v>#VALUE!</v>
      </c>
      <c r="M258" s="78" t="e">
        <f ca="1">'bg (2)'!M258*'bg (2)'!C7/'bg (2)'!M7</f>
        <v>#VALUE!</v>
      </c>
      <c r="N258" s="78" t="e">
        <f ca="1">'bg (2)'!N258*'bg (2)'!C7/'bg (2)'!N7</f>
        <v>#VALUE!</v>
      </c>
    </row>
    <row r="259" spans="1:14" ht="14.1" customHeight="1" x14ac:dyDescent="0.2">
      <c r="A259" s="77">
        <v>253</v>
      </c>
      <c r="B259" s="75" t="str">
        <f>'bg (2)'!B259</f>
        <v>PTEN</v>
      </c>
      <c r="C259" s="78" t="e">
        <f ca="1">'bg (2)'!C259*'bg (2)'!C7/'bg (2)'!C7</f>
        <v>#VALUE!</v>
      </c>
      <c r="D259" s="78" t="e">
        <f ca="1">'bg (2)'!D259*'bg (2)'!C7/'bg (2)'!D7</f>
        <v>#VALUE!</v>
      </c>
      <c r="E259" s="78" t="e">
        <f ca="1">'bg (2)'!E259*'bg (2)'!C7/'bg (2)'!E7</f>
        <v>#VALUE!</v>
      </c>
      <c r="F259" s="78" t="e">
        <f ca="1">'bg (2)'!F259*'bg (2)'!C7/'bg (2)'!F7</f>
        <v>#VALUE!</v>
      </c>
      <c r="G259" s="78" t="e">
        <f ca="1">'bg (2)'!G259*'bg (2)'!C7/'bg (2)'!G7</f>
        <v>#VALUE!</v>
      </c>
      <c r="H259" s="78" t="e">
        <f ca="1">'bg (2)'!H259*'bg (2)'!C7/'bg (2)'!H7</f>
        <v>#VALUE!</v>
      </c>
      <c r="I259" s="78" t="e">
        <f ca="1">'bg (2)'!I259*'bg (2)'!C7/'bg (2)'!I7</f>
        <v>#VALUE!</v>
      </c>
      <c r="J259" s="78" t="e">
        <f ca="1">'bg (2)'!J259*'bg (2)'!C7/'bg (2)'!J7</f>
        <v>#VALUE!</v>
      </c>
      <c r="K259" s="78" t="e">
        <f ca="1">'bg (2)'!K259*'bg (2)'!C7/'bg (2)'!K7</f>
        <v>#VALUE!</v>
      </c>
      <c r="L259" s="78" t="e">
        <f ca="1">'bg (2)'!L259*'bg (2)'!C7/'bg (2)'!L7</f>
        <v>#VALUE!</v>
      </c>
      <c r="M259" s="78" t="e">
        <f ca="1">'bg (2)'!M259*'bg (2)'!C7/'bg (2)'!M7</f>
        <v>#VALUE!</v>
      </c>
      <c r="N259" s="78" t="e">
        <f ca="1">'bg (2)'!N259*'bg (2)'!C7/'bg (2)'!N7</f>
        <v>#VALUE!</v>
      </c>
    </row>
    <row r="260" spans="1:14" ht="14.1" customHeight="1" x14ac:dyDescent="0.2">
      <c r="A260" s="77">
        <v>254</v>
      </c>
      <c r="B260" s="75" t="str">
        <f>'bg (2)'!B260</f>
        <v>PTGR1</v>
      </c>
      <c r="C260" s="78" t="e">
        <f ca="1">'bg (2)'!C260*'bg (2)'!C7/'bg (2)'!C7</f>
        <v>#VALUE!</v>
      </c>
      <c r="D260" s="78" t="e">
        <f ca="1">'bg (2)'!D260*'bg (2)'!C7/'bg (2)'!D7</f>
        <v>#VALUE!</v>
      </c>
      <c r="E260" s="78" t="e">
        <f ca="1">'bg (2)'!E260*'bg (2)'!C7/'bg (2)'!E7</f>
        <v>#VALUE!</v>
      </c>
      <c r="F260" s="78" t="e">
        <f ca="1">'bg (2)'!F260*'bg (2)'!C7/'bg (2)'!F7</f>
        <v>#VALUE!</v>
      </c>
      <c r="G260" s="78" t="e">
        <f ca="1">'bg (2)'!G260*'bg (2)'!C7/'bg (2)'!G7</f>
        <v>#VALUE!</v>
      </c>
      <c r="H260" s="78" t="e">
        <f ca="1">'bg (2)'!H260*'bg (2)'!C7/'bg (2)'!H7</f>
        <v>#VALUE!</v>
      </c>
      <c r="I260" s="78" t="e">
        <f ca="1">'bg (2)'!I260*'bg (2)'!C7/'bg (2)'!I7</f>
        <v>#VALUE!</v>
      </c>
      <c r="J260" s="78" t="e">
        <f ca="1">'bg (2)'!J260*'bg (2)'!C7/'bg (2)'!J7</f>
        <v>#VALUE!</v>
      </c>
      <c r="K260" s="78" t="e">
        <f ca="1">'bg (2)'!K260*'bg (2)'!C7/'bg (2)'!K7</f>
        <v>#VALUE!</v>
      </c>
      <c r="L260" s="78" t="e">
        <f ca="1">'bg (2)'!L260*'bg (2)'!C7/'bg (2)'!L7</f>
        <v>#VALUE!</v>
      </c>
      <c r="M260" s="78" t="e">
        <f ca="1">'bg (2)'!M260*'bg (2)'!C7/'bg (2)'!M7</f>
        <v>#VALUE!</v>
      </c>
      <c r="N260" s="78" t="e">
        <f ca="1">'bg (2)'!N260*'bg (2)'!C7/'bg (2)'!N7</f>
        <v>#VALUE!</v>
      </c>
    </row>
    <row r="261" spans="1:14" ht="14.1" customHeight="1" x14ac:dyDescent="0.2">
      <c r="A261" s="77">
        <v>255</v>
      </c>
      <c r="B261" s="75" t="str">
        <f>'bg (2)'!B261</f>
        <v>PTK 7</v>
      </c>
      <c r="C261" s="78" t="e">
        <f ca="1">'bg (2)'!C261*'bg (2)'!C7/'bg (2)'!C7</f>
        <v>#VALUE!</v>
      </c>
      <c r="D261" s="78" t="e">
        <f ca="1">'bg (2)'!D261*'bg (2)'!C7/'bg (2)'!D7</f>
        <v>#VALUE!</v>
      </c>
      <c r="E261" s="78" t="e">
        <f ca="1">'bg (2)'!E261*'bg (2)'!C7/'bg (2)'!E7</f>
        <v>#VALUE!</v>
      </c>
      <c r="F261" s="78" t="e">
        <f ca="1">'bg (2)'!F261*'bg (2)'!C7/'bg (2)'!F7</f>
        <v>#VALUE!</v>
      </c>
      <c r="G261" s="78" t="e">
        <f ca="1">'bg (2)'!G261*'bg (2)'!C7/'bg (2)'!G7</f>
        <v>#VALUE!</v>
      </c>
      <c r="H261" s="78" t="e">
        <f ca="1">'bg (2)'!H261*'bg (2)'!C7/'bg (2)'!H7</f>
        <v>#VALUE!</v>
      </c>
      <c r="I261" s="78" t="e">
        <f ca="1">'bg (2)'!I261*'bg (2)'!C7/'bg (2)'!I7</f>
        <v>#VALUE!</v>
      </c>
      <c r="J261" s="78" t="e">
        <f ca="1">'bg (2)'!J261*'bg (2)'!C7/'bg (2)'!J7</f>
        <v>#VALUE!</v>
      </c>
      <c r="K261" s="78" t="e">
        <f ca="1">'bg (2)'!K261*'bg (2)'!C7/'bg (2)'!K7</f>
        <v>#VALUE!</v>
      </c>
      <c r="L261" s="78" t="e">
        <f ca="1">'bg (2)'!L261*'bg (2)'!C7/'bg (2)'!L7</f>
        <v>#VALUE!</v>
      </c>
      <c r="M261" s="78" t="e">
        <f ca="1">'bg (2)'!M261*'bg (2)'!C7/'bg (2)'!M7</f>
        <v>#VALUE!</v>
      </c>
      <c r="N261" s="78" t="e">
        <f ca="1">'bg (2)'!N261*'bg (2)'!C7/'bg (2)'!N7</f>
        <v>#VALUE!</v>
      </c>
    </row>
    <row r="262" spans="1:14" ht="14.1" customHeight="1" x14ac:dyDescent="0.2">
      <c r="A262" s="77">
        <v>256</v>
      </c>
      <c r="B262" s="75" t="str">
        <f>'bg (2)'!B262</f>
        <v>PTMA</v>
      </c>
      <c r="C262" s="78" t="e">
        <f ca="1">'bg (2)'!C262*'bg (2)'!C7/'bg (2)'!C7</f>
        <v>#VALUE!</v>
      </c>
      <c r="D262" s="78" t="e">
        <f ca="1">'bg (2)'!D262*'bg (2)'!C7/'bg (2)'!D7</f>
        <v>#VALUE!</v>
      </c>
      <c r="E262" s="78" t="e">
        <f ca="1">'bg (2)'!E262*'bg (2)'!C7/'bg (2)'!E7</f>
        <v>#VALUE!</v>
      </c>
      <c r="F262" s="78" t="e">
        <f ca="1">'bg (2)'!F262*'bg (2)'!C7/'bg (2)'!F7</f>
        <v>#VALUE!</v>
      </c>
      <c r="G262" s="78" t="e">
        <f ca="1">'bg (2)'!G262*'bg (2)'!C7/'bg (2)'!G7</f>
        <v>#VALUE!</v>
      </c>
      <c r="H262" s="78" t="e">
        <f ca="1">'bg (2)'!H262*'bg (2)'!C7/'bg (2)'!H7</f>
        <v>#VALUE!</v>
      </c>
      <c r="I262" s="78" t="e">
        <f ca="1">'bg (2)'!I262*'bg (2)'!C7/'bg (2)'!I7</f>
        <v>#VALUE!</v>
      </c>
      <c r="J262" s="78" t="e">
        <f ca="1">'bg (2)'!J262*'bg (2)'!C7/'bg (2)'!J7</f>
        <v>#VALUE!</v>
      </c>
      <c r="K262" s="78" t="e">
        <f ca="1">'bg (2)'!K262*'bg (2)'!C7/'bg (2)'!K7</f>
        <v>#VALUE!</v>
      </c>
      <c r="L262" s="78" t="e">
        <f ca="1">'bg (2)'!L262*'bg (2)'!C7/'bg (2)'!L7</f>
        <v>#VALUE!</v>
      </c>
      <c r="M262" s="78" t="e">
        <f ca="1">'bg (2)'!M262*'bg (2)'!C7/'bg (2)'!M7</f>
        <v>#VALUE!</v>
      </c>
      <c r="N262" s="78" t="e">
        <f ca="1">'bg (2)'!N262*'bg (2)'!C7/'bg (2)'!N7</f>
        <v>#VALUE!</v>
      </c>
    </row>
    <row r="263" spans="1:14" ht="14.1" customHeight="1" x14ac:dyDescent="0.2">
      <c r="A263" s="77">
        <v>257</v>
      </c>
      <c r="B263" s="75" t="str">
        <f>'bg (2)'!B263</f>
        <v>PTPRG</v>
      </c>
      <c r="C263" s="78" t="e">
        <f ca="1">'bg (2)'!C263*'bg (2)'!C7/'bg (2)'!C7</f>
        <v>#VALUE!</v>
      </c>
      <c r="D263" s="78" t="e">
        <f ca="1">'bg (2)'!D263*'bg (2)'!C7/'bg (2)'!D7</f>
        <v>#VALUE!</v>
      </c>
      <c r="E263" s="78" t="e">
        <f ca="1">'bg (2)'!E263*'bg (2)'!C7/'bg (2)'!E7</f>
        <v>#VALUE!</v>
      </c>
      <c r="F263" s="78" t="e">
        <f ca="1">'bg (2)'!F263*'bg (2)'!C7/'bg (2)'!F7</f>
        <v>#VALUE!</v>
      </c>
      <c r="G263" s="78" t="e">
        <f ca="1">'bg (2)'!G263*'bg (2)'!C7/'bg (2)'!G7</f>
        <v>#VALUE!</v>
      </c>
      <c r="H263" s="78" t="e">
        <f ca="1">'bg (2)'!H263*'bg (2)'!C7/'bg (2)'!H7</f>
        <v>#VALUE!</v>
      </c>
      <c r="I263" s="78" t="e">
        <f ca="1">'bg (2)'!I263*'bg (2)'!C7/'bg (2)'!I7</f>
        <v>#VALUE!</v>
      </c>
      <c r="J263" s="78" t="e">
        <f ca="1">'bg (2)'!J263*'bg (2)'!C7/'bg (2)'!J7</f>
        <v>#VALUE!</v>
      </c>
      <c r="K263" s="78" t="e">
        <f ca="1">'bg (2)'!K263*'bg (2)'!C7/'bg (2)'!K7</f>
        <v>#VALUE!</v>
      </c>
      <c r="L263" s="78" t="e">
        <f ca="1">'bg (2)'!L263*'bg (2)'!C7/'bg (2)'!L7</f>
        <v>#VALUE!</v>
      </c>
      <c r="M263" s="78" t="e">
        <f ca="1">'bg (2)'!M263*'bg (2)'!C7/'bg (2)'!M7</f>
        <v>#VALUE!</v>
      </c>
      <c r="N263" s="78" t="e">
        <f ca="1">'bg (2)'!N263*'bg (2)'!C7/'bg (2)'!N7</f>
        <v>#VALUE!</v>
      </c>
    </row>
    <row r="264" spans="1:14" ht="14.1" customHeight="1" x14ac:dyDescent="0.2">
      <c r="A264" s="77">
        <v>258</v>
      </c>
      <c r="B264" s="75" t="str">
        <f>'bg (2)'!B264</f>
        <v>PTPRK</v>
      </c>
      <c r="C264" s="78" t="e">
        <f ca="1">'bg (2)'!C264*'bg (2)'!C7/'bg (2)'!C7</f>
        <v>#VALUE!</v>
      </c>
      <c r="D264" s="78" t="e">
        <f ca="1">'bg (2)'!D264*'bg (2)'!C7/'bg (2)'!D7</f>
        <v>#VALUE!</v>
      </c>
      <c r="E264" s="78" t="e">
        <f ca="1">'bg (2)'!E264*'bg (2)'!C7/'bg (2)'!E7</f>
        <v>#VALUE!</v>
      </c>
      <c r="F264" s="78" t="e">
        <f ca="1">'bg (2)'!F264*'bg (2)'!C7/'bg (2)'!F7</f>
        <v>#VALUE!</v>
      </c>
      <c r="G264" s="78" t="e">
        <f ca="1">'bg (2)'!G264*'bg (2)'!C7/'bg (2)'!G7</f>
        <v>#VALUE!</v>
      </c>
      <c r="H264" s="78" t="e">
        <f ca="1">'bg (2)'!H264*'bg (2)'!C7/'bg (2)'!H7</f>
        <v>#VALUE!</v>
      </c>
      <c r="I264" s="78" t="e">
        <f ca="1">'bg (2)'!I264*'bg (2)'!C7/'bg (2)'!I7</f>
        <v>#VALUE!</v>
      </c>
      <c r="J264" s="78" t="e">
        <f ca="1">'bg (2)'!J264*'bg (2)'!C7/'bg (2)'!J7</f>
        <v>#VALUE!</v>
      </c>
      <c r="K264" s="78" t="e">
        <f ca="1">'bg (2)'!K264*'bg (2)'!C7/'bg (2)'!K7</f>
        <v>#VALUE!</v>
      </c>
      <c r="L264" s="78" t="e">
        <f ca="1">'bg (2)'!L264*'bg (2)'!C7/'bg (2)'!L7</f>
        <v>#VALUE!</v>
      </c>
      <c r="M264" s="78" t="e">
        <f ca="1">'bg (2)'!M264*'bg (2)'!C7/'bg (2)'!M7</f>
        <v>#VALUE!</v>
      </c>
      <c r="N264" s="78" t="e">
        <f ca="1">'bg (2)'!N264*'bg (2)'!C7/'bg (2)'!N7</f>
        <v>#VALUE!</v>
      </c>
    </row>
    <row r="265" spans="1:14" ht="14.1" customHeight="1" x14ac:dyDescent="0.2">
      <c r="A265" s="77">
        <v>259</v>
      </c>
      <c r="B265" s="75" t="str">
        <f>'bg (2)'!B265</f>
        <v>PTPRM</v>
      </c>
      <c r="C265" s="78" t="e">
        <f ca="1">'bg (2)'!C265*'bg (2)'!C7/'bg (2)'!C7</f>
        <v>#VALUE!</v>
      </c>
      <c r="D265" s="78" t="e">
        <f ca="1">'bg (2)'!D265*'bg (2)'!C7/'bg (2)'!D7</f>
        <v>#VALUE!</v>
      </c>
      <c r="E265" s="78" t="e">
        <f ca="1">'bg (2)'!E265*'bg (2)'!C7/'bg (2)'!E7</f>
        <v>#VALUE!</v>
      </c>
      <c r="F265" s="78" t="e">
        <f ca="1">'bg (2)'!F265*'bg (2)'!C7/'bg (2)'!F7</f>
        <v>#VALUE!</v>
      </c>
      <c r="G265" s="78" t="e">
        <f ca="1">'bg (2)'!G265*'bg (2)'!C7/'bg (2)'!G7</f>
        <v>#VALUE!</v>
      </c>
      <c r="H265" s="78" t="e">
        <f ca="1">'bg (2)'!H265*'bg (2)'!C7/'bg (2)'!H7</f>
        <v>#VALUE!</v>
      </c>
      <c r="I265" s="78" t="e">
        <f ca="1">'bg (2)'!I265*'bg (2)'!C7/'bg (2)'!I7</f>
        <v>#VALUE!</v>
      </c>
      <c r="J265" s="78" t="e">
        <f ca="1">'bg (2)'!J265*'bg (2)'!C7/'bg (2)'!J7</f>
        <v>#VALUE!</v>
      </c>
      <c r="K265" s="78" t="e">
        <f ca="1">'bg (2)'!K265*'bg (2)'!C7/'bg (2)'!K7</f>
        <v>#VALUE!</v>
      </c>
      <c r="L265" s="78" t="e">
        <f ca="1">'bg (2)'!L265*'bg (2)'!C7/'bg (2)'!L7</f>
        <v>#VALUE!</v>
      </c>
      <c r="M265" s="78" t="e">
        <f ca="1">'bg (2)'!M265*'bg (2)'!C7/'bg (2)'!M7</f>
        <v>#VALUE!</v>
      </c>
      <c r="N265" s="78" t="e">
        <f ca="1">'bg (2)'!N265*'bg (2)'!C7/'bg (2)'!N7</f>
        <v>#VALUE!</v>
      </c>
    </row>
    <row r="266" spans="1:14" ht="14.1" customHeight="1" x14ac:dyDescent="0.2">
      <c r="A266" s="77">
        <v>260</v>
      </c>
      <c r="B266" s="75" t="str">
        <f>'bg (2)'!B266</f>
        <v>PTPRZ</v>
      </c>
      <c r="C266" s="78" t="e">
        <f ca="1">'bg (2)'!C266*'bg (2)'!C7/'bg (2)'!C7</f>
        <v>#VALUE!</v>
      </c>
      <c r="D266" s="78" t="e">
        <f ca="1">'bg (2)'!D266*'bg (2)'!C7/'bg (2)'!D7</f>
        <v>#VALUE!</v>
      </c>
      <c r="E266" s="78" t="e">
        <f ca="1">'bg (2)'!E266*'bg (2)'!C7/'bg (2)'!E7</f>
        <v>#VALUE!</v>
      </c>
      <c r="F266" s="78" t="e">
        <f ca="1">'bg (2)'!F266*'bg (2)'!C7/'bg (2)'!F7</f>
        <v>#VALUE!</v>
      </c>
      <c r="G266" s="78" t="e">
        <f ca="1">'bg (2)'!G266*'bg (2)'!C7/'bg (2)'!G7</f>
        <v>#VALUE!</v>
      </c>
      <c r="H266" s="78" t="e">
        <f ca="1">'bg (2)'!H266*'bg (2)'!C7/'bg (2)'!H7</f>
        <v>#VALUE!</v>
      </c>
      <c r="I266" s="78" t="e">
        <f ca="1">'bg (2)'!I266*'bg (2)'!C7/'bg (2)'!I7</f>
        <v>#VALUE!</v>
      </c>
      <c r="J266" s="78" t="e">
        <f ca="1">'bg (2)'!J266*'bg (2)'!C7/'bg (2)'!J7</f>
        <v>#VALUE!</v>
      </c>
      <c r="K266" s="78" t="e">
        <f ca="1">'bg (2)'!K266*'bg (2)'!C7/'bg (2)'!K7</f>
        <v>#VALUE!</v>
      </c>
      <c r="L266" s="78" t="e">
        <f ca="1">'bg (2)'!L266*'bg (2)'!C7/'bg (2)'!L7</f>
        <v>#VALUE!</v>
      </c>
      <c r="M266" s="78" t="e">
        <f ca="1">'bg (2)'!M266*'bg (2)'!C7/'bg (2)'!M7</f>
        <v>#VALUE!</v>
      </c>
      <c r="N266" s="78" t="e">
        <f ca="1">'bg (2)'!N266*'bg (2)'!C7/'bg (2)'!N7</f>
        <v>#VALUE!</v>
      </c>
    </row>
    <row r="267" spans="1:14" ht="14.1" customHeight="1" x14ac:dyDescent="0.2">
      <c r="A267" s="77">
        <v>261</v>
      </c>
      <c r="B267" s="75" t="str">
        <f>'bg (2)'!B267</f>
        <v>PZP</v>
      </c>
      <c r="C267" s="78" t="e">
        <f ca="1">'bg (2)'!C267*'bg (2)'!C7/'bg (2)'!C7</f>
        <v>#VALUE!</v>
      </c>
      <c r="D267" s="78" t="e">
        <f ca="1">'bg (2)'!D267*'bg (2)'!C7/'bg (2)'!D7</f>
        <v>#VALUE!</v>
      </c>
      <c r="E267" s="78" t="e">
        <f ca="1">'bg (2)'!E267*'bg (2)'!C7/'bg (2)'!E7</f>
        <v>#VALUE!</v>
      </c>
      <c r="F267" s="78" t="e">
        <f ca="1">'bg (2)'!F267*'bg (2)'!C7/'bg (2)'!F7</f>
        <v>#VALUE!</v>
      </c>
      <c r="G267" s="78" t="e">
        <f ca="1">'bg (2)'!G267*'bg (2)'!C7/'bg (2)'!G7</f>
        <v>#VALUE!</v>
      </c>
      <c r="H267" s="78" t="e">
        <f ca="1">'bg (2)'!H267*'bg (2)'!C7/'bg (2)'!H7</f>
        <v>#VALUE!</v>
      </c>
      <c r="I267" s="78" t="e">
        <f ca="1">'bg (2)'!I267*'bg (2)'!C7/'bg (2)'!I7</f>
        <v>#VALUE!</v>
      </c>
      <c r="J267" s="78" t="e">
        <f ca="1">'bg (2)'!J267*'bg (2)'!C7/'bg (2)'!J7</f>
        <v>#VALUE!</v>
      </c>
      <c r="K267" s="78" t="e">
        <f ca="1">'bg (2)'!K267*'bg (2)'!C7/'bg (2)'!K7</f>
        <v>#VALUE!</v>
      </c>
      <c r="L267" s="78" t="e">
        <f ca="1">'bg (2)'!L267*'bg (2)'!C7/'bg (2)'!L7</f>
        <v>#VALUE!</v>
      </c>
      <c r="M267" s="78" t="e">
        <f ca="1">'bg (2)'!M267*'bg (2)'!C7/'bg (2)'!M7</f>
        <v>#VALUE!</v>
      </c>
      <c r="N267" s="78" t="e">
        <f ca="1">'bg (2)'!N267*'bg (2)'!C7/'bg (2)'!N7</f>
        <v>#VALUE!</v>
      </c>
    </row>
    <row r="268" spans="1:14" ht="14.1" customHeight="1" x14ac:dyDescent="0.2">
      <c r="A268" s="77">
        <v>262</v>
      </c>
      <c r="B268" s="75" t="str">
        <f>'bg (2)'!B268</f>
        <v>QARS</v>
      </c>
      <c r="C268" s="78" t="e">
        <f ca="1">'bg (2)'!C268*'bg (2)'!C7/'bg (2)'!C7</f>
        <v>#VALUE!</v>
      </c>
      <c r="D268" s="78" t="e">
        <f ca="1">'bg (2)'!D268*'bg (2)'!C7/'bg (2)'!D7</f>
        <v>#VALUE!</v>
      </c>
      <c r="E268" s="78" t="e">
        <f ca="1">'bg (2)'!E268*'bg (2)'!C7/'bg (2)'!E7</f>
        <v>#VALUE!</v>
      </c>
      <c r="F268" s="78" t="e">
        <f ca="1">'bg (2)'!F268*'bg (2)'!C7/'bg (2)'!F7</f>
        <v>#VALUE!</v>
      </c>
      <c r="G268" s="78" t="e">
        <f ca="1">'bg (2)'!G268*'bg (2)'!C7/'bg (2)'!G7</f>
        <v>#VALUE!</v>
      </c>
      <c r="H268" s="78" t="e">
        <f ca="1">'bg (2)'!H268*'bg (2)'!C7/'bg (2)'!H7</f>
        <v>#VALUE!</v>
      </c>
      <c r="I268" s="78" t="e">
        <f ca="1">'bg (2)'!I268*'bg (2)'!C7/'bg (2)'!I7</f>
        <v>#VALUE!</v>
      </c>
      <c r="J268" s="78" t="e">
        <f ca="1">'bg (2)'!J268*'bg (2)'!C7/'bg (2)'!J7</f>
        <v>#VALUE!</v>
      </c>
      <c r="K268" s="78" t="e">
        <f ca="1">'bg (2)'!K268*'bg (2)'!C7/'bg (2)'!K7</f>
        <v>#VALUE!</v>
      </c>
      <c r="L268" s="78" t="e">
        <f ca="1">'bg (2)'!L268*'bg (2)'!C7/'bg (2)'!L7</f>
        <v>#VALUE!</v>
      </c>
      <c r="M268" s="78" t="e">
        <f ca="1">'bg (2)'!M268*'bg (2)'!C7/'bg (2)'!M7</f>
        <v>#VALUE!</v>
      </c>
      <c r="N268" s="78" t="e">
        <f ca="1">'bg (2)'!N268*'bg (2)'!C7/'bg (2)'!N7</f>
        <v>#VALUE!</v>
      </c>
    </row>
    <row r="269" spans="1:14" ht="14.1" customHeight="1" x14ac:dyDescent="0.2">
      <c r="A269" s="77">
        <v>263</v>
      </c>
      <c r="B269" s="75" t="str">
        <f>'bg (2)'!B269</f>
        <v>QDPR</v>
      </c>
      <c r="C269" s="78" t="e">
        <f ca="1">'bg (2)'!C269*'bg (2)'!C7/'bg (2)'!C7</f>
        <v>#VALUE!</v>
      </c>
      <c r="D269" s="78" t="e">
        <f ca="1">'bg (2)'!D269*'bg (2)'!C7/'bg (2)'!D7</f>
        <v>#VALUE!</v>
      </c>
      <c r="E269" s="78" t="e">
        <f ca="1">'bg (2)'!E269*'bg (2)'!C7/'bg (2)'!E7</f>
        <v>#VALUE!</v>
      </c>
      <c r="F269" s="78" t="e">
        <f ca="1">'bg (2)'!F269*'bg (2)'!C7/'bg (2)'!F7</f>
        <v>#VALUE!</v>
      </c>
      <c r="G269" s="78" t="e">
        <f ca="1">'bg (2)'!G269*'bg (2)'!C7/'bg (2)'!G7</f>
        <v>#VALUE!</v>
      </c>
      <c r="H269" s="78" t="e">
        <f ca="1">'bg (2)'!H269*'bg (2)'!C7/'bg (2)'!H7</f>
        <v>#VALUE!</v>
      </c>
      <c r="I269" s="78" t="e">
        <f ca="1">'bg (2)'!I269*'bg (2)'!C7/'bg (2)'!I7</f>
        <v>#VALUE!</v>
      </c>
      <c r="J269" s="78" t="e">
        <f ca="1">'bg (2)'!J269*'bg (2)'!C7/'bg (2)'!J7</f>
        <v>#VALUE!</v>
      </c>
      <c r="K269" s="78" t="e">
        <f ca="1">'bg (2)'!K269*'bg (2)'!C7/'bg (2)'!K7</f>
        <v>#VALUE!</v>
      </c>
      <c r="L269" s="78" t="e">
        <f ca="1">'bg (2)'!L269*'bg (2)'!C7/'bg (2)'!L7</f>
        <v>#VALUE!</v>
      </c>
      <c r="M269" s="78" t="e">
        <f ca="1">'bg (2)'!M269*'bg (2)'!C7/'bg (2)'!M7</f>
        <v>#VALUE!</v>
      </c>
      <c r="N269" s="78" t="e">
        <f ca="1">'bg (2)'!N269*'bg (2)'!C7/'bg (2)'!N7</f>
        <v>#VALUE!</v>
      </c>
    </row>
    <row r="270" spans="1:14" ht="14.1" customHeight="1" x14ac:dyDescent="0.2">
      <c r="A270" s="77">
        <v>264</v>
      </c>
      <c r="B270" s="75" t="str">
        <f>'bg (2)'!B270</f>
        <v>QPRT</v>
      </c>
      <c r="C270" s="78" t="e">
        <f ca="1">'bg (2)'!C270*'bg (2)'!C7/'bg (2)'!C7</f>
        <v>#VALUE!</v>
      </c>
      <c r="D270" s="78" t="e">
        <f ca="1">'bg (2)'!D270*'bg (2)'!C7/'bg (2)'!D7</f>
        <v>#VALUE!</v>
      </c>
      <c r="E270" s="78" t="e">
        <f ca="1">'bg (2)'!E270*'bg (2)'!C7/'bg (2)'!E7</f>
        <v>#VALUE!</v>
      </c>
      <c r="F270" s="78" t="e">
        <f ca="1">'bg (2)'!F270*'bg (2)'!C7/'bg (2)'!F7</f>
        <v>#VALUE!</v>
      </c>
      <c r="G270" s="78" t="e">
        <f ca="1">'bg (2)'!G270*'bg (2)'!C7/'bg (2)'!G7</f>
        <v>#VALUE!</v>
      </c>
      <c r="H270" s="78" t="e">
        <f ca="1">'bg (2)'!H270*'bg (2)'!C7/'bg (2)'!H7</f>
        <v>#VALUE!</v>
      </c>
      <c r="I270" s="78" t="e">
        <f ca="1">'bg (2)'!I270*'bg (2)'!C7/'bg (2)'!I7</f>
        <v>#VALUE!</v>
      </c>
      <c r="J270" s="78" t="e">
        <f ca="1">'bg (2)'!J270*'bg (2)'!C7/'bg (2)'!J7</f>
        <v>#VALUE!</v>
      </c>
      <c r="K270" s="78" t="e">
        <f ca="1">'bg (2)'!K270*'bg (2)'!C7/'bg (2)'!K7</f>
        <v>#VALUE!</v>
      </c>
      <c r="L270" s="78" t="e">
        <f ca="1">'bg (2)'!L270*'bg (2)'!C7/'bg (2)'!L7</f>
        <v>#VALUE!</v>
      </c>
      <c r="M270" s="78" t="e">
        <f ca="1">'bg (2)'!M270*'bg (2)'!C7/'bg (2)'!M7</f>
        <v>#VALUE!</v>
      </c>
      <c r="N270" s="78" t="e">
        <f ca="1">'bg (2)'!N270*'bg (2)'!C7/'bg (2)'!N7</f>
        <v>#VALUE!</v>
      </c>
    </row>
    <row r="271" spans="1:14" ht="14.1" customHeight="1" x14ac:dyDescent="0.2">
      <c r="A271" s="77">
        <v>265</v>
      </c>
      <c r="B271" s="75" t="str">
        <f>'bg (2)'!B271</f>
        <v>Quiescin Q6</v>
      </c>
      <c r="C271" s="78" t="e">
        <f ca="1">'bg (2)'!C271*'bg (2)'!C7/'bg (2)'!C7</f>
        <v>#VALUE!</v>
      </c>
      <c r="D271" s="78" t="e">
        <f ca="1">'bg (2)'!D271*'bg (2)'!C7/'bg (2)'!D7</f>
        <v>#VALUE!</v>
      </c>
      <c r="E271" s="78" t="e">
        <f ca="1">'bg (2)'!E271*'bg (2)'!C7/'bg (2)'!E7</f>
        <v>#VALUE!</v>
      </c>
      <c r="F271" s="78" t="e">
        <f ca="1">'bg (2)'!F271*'bg (2)'!C7/'bg (2)'!F7</f>
        <v>#VALUE!</v>
      </c>
      <c r="G271" s="78" t="e">
        <f ca="1">'bg (2)'!G271*'bg (2)'!C7/'bg (2)'!G7</f>
        <v>#VALUE!</v>
      </c>
      <c r="H271" s="78" t="e">
        <f ca="1">'bg (2)'!H271*'bg (2)'!C7/'bg (2)'!H7</f>
        <v>#VALUE!</v>
      </c>
      <c r="I271" s="78" t="e">
        <f ca="1">'bg (2)'!I271*'bg (2)'!C7/'bg (2)'!I7</f>
        <v>#VALUE!</v>
      </c>
      <c r="J271" s="78" t="e">
        <f ca="1">'bg (2)'!J271*'bg (2)'!C7/'bg (2)'!J7</f>
        <v>#VALUE!</v>
      </c>
      <c r="K271" s="78" t="e">
        <f ca="1">'bg (2)'!K271*'bg (2)'!C7/'bg (2)'!K7</f>
        <v>#VALUE!</v>
      </c>
      <c r="L271" s="78" t="e">
        <f ca="1">'bg (2)'!L271*'bg (2)'!C7/'bg (2)'!L7</f>
        <v>#VALUE!</v>
      </c>
      <c r="M271" s="78" t="e">
        <f ca="1">'bg (2)'!M271*'bg (2)'!C7/'bg (2)'!M7</f>
        <v>#VALUE!</v>
      </c>
      <c r="N271" s="78" t="e">
        <f ca="1">'bg (2)'!N271*'bg (2)'!C7/'bg (2)'!N7</f>
        <v>#VALUE!</v>
      </c>
    </row>
    <row r="272" spans="1:14" ht="14.1" customHeight="1" x14ac:dyDescent="0.2">
      <c r="A272" s="77">
        <v>266</v>
      </c>
      <c r="B272" s="75" t="str">
        <f>'bg (2)'!B272</f>
        <v xml:space="preserve">RanGAP1 </v>
      </c>
      <c r="C272" s="78" t="e">
        <f ca="1">'bg (2)'!C272*'bg (2)'!C7/'bg (2)'!C7</f>
        <v>#VALUE!</v>
      </c>
      <c r="D272" s="78" t="e">
        <f ca="1">'bg (2)'!D272*'bg (2)'!C7/'bg (2)'!D7</f>
        <v>#VALUE!</v>
      </c>
      <c r="E272" s="78" t="e">
        <f ca="1">'bg (2)'!E272*'bg (2)'!C7/'bg (2)'!E7</f>
        <v>#VALUE!</v>
      </c>
      <c r="F272" s="78" t="e">
        <f ca="1">'bg (2)'!F272*'bg (2)'!C7/'bg (2)'!F7</f>
        <v>#VALUE!</v>
      </c>
      <c r="G272" s="78" t="e">
        <f ca="1">'bg (2)'!G272*'bg (2)'!C7/'bg (2)'!G7</f>
        <v>#VALUE!</v>
      </c>
      <c r="H272" s="78" t="e">
        <f ca="1">'bg (2)'!H272*'bg (2)'!C7/'bg (2)'!H7</f>
        <v>#VALUE!</v>
      </c>
      <c r="I272" s="78" t="e">
        <f ca="1">'bg (2)'!I272*'bg (2)'!C7/'bg (2)'!I7</f>
        <v>#VALUE!</v>
      </c>
      <c r="J272" s="78" t="e">
        <f ca="1">'bg (2)'!J272*'bg (2)'!C7/'bg (2)'!J7</f>
        <v>#VALUE!</v>
      </c>
      <c r="K272" s="78" t="e">
        <f ca="1">'bg (2)'!K272*'bg (2)'!C7/'bg (2)'!K7</f>
        <v>#VALUE!</v>
      </c>
      <c r="L272" s="78" t="e">
        <f ca="1">'bg (2)'!L272*'bg (2)'!C7/'bg (2)'!L7</f>
        <v>#VALUE!</v>
      </c>
      <c r="M272" s="78" t="e">
        <f ca="1">'bg (2)'!M272*'bg (2)'!C7/'bg (2)'!M7</f>
        <v>#VALUE!</v>
      </c>
      <c r="N272" s="78" t="e">
        <f ca="1">'bg (2)'!N272*'bg (2)'!C7/'bg (2)'!N7</f>
        <v>#VALUE!</v>
      </c>
    </row>
    <row r="273" spans="1:14" ht="14.1" customHeight="1" x14ac:dyDescent="0.2">
      <c r="A273" s="77">
        <v>267</v>
      </c>
      <c r="B273" s="75" t="str">
        <f>'bg (2)'!B273</f>
        <v>RAP1B</v>
      </c>
      <c r="C273" s="78" t="e">
        <f ca="1">'bg (2)'!C273*'bg (2)'!C7/'bg (2)'!C7</f>
        <v>#VALUE!</v>
      </c>
      <c r="D273" s="78" t="e">
        <f ca="1">'bg (2)'!D273*'bg (2)'!C7/'bg (2)'!D7</f>
        <v>#VALUE!</v>
      </c>
      <c r="E273" s="78" t="e">
        <f ca="1">'bg (2)'!E273*'bg (2)'!C7/'bg (2)'!E7</f>
        <v>#VALUE!</v>
      </c>
      <c r="F273" s="78" t="e">
        <f ca="1">'bg (2)'!F273*'bg (2)'!C7/'bg (2)'!F7</f>
        <v>#VALUE!</v>
      </c>
      <c r="G273" s="78" t="e">
        <f ca="1">'bg (2)'!G273*'bg (2)'!C7/'bg (2)'!G7</f>
        <v>#VALUE!</v>
      </c>
      <c r="H273" s="78" t="e">
        <f ca="1">'bg (2)'!H273*'bg (2)'!C7/'bg (2)'!H7</f>
        <v>#VALUE!</v>
      </c>
      <c r="I273" s="78" t="e">
        <f ca="1">'bg (2)'!I273*'bg (2)'!C7/'bg (2)'!I7</f>
        <v>#VALUE!</v>
      </c>
      <c r="J273" s="78" t="e">
        <f ca="1">'bg (2)'!J273*'bg (2)'!C7/'bg (2)'!J7</f>
        <v>#VALUE!</v>
      </c>
      <c r="K273" s="78" t="e">
        <f ca="1">'bg (2)'!K273*'bg (2)'!C7/'bg (2)'!K7</f>
        <v>#VALUE!</v>
      </c>
      <c r="L273" s="78" t="e">
        <f ca="1">'bg (2)'!L273*'bg (2)'!C7/'bg (2)'!L7</f>
        <v>#VALUE!</v>
      </c>
      <c r="M273" s="78" t="e">
        <f ca="1">'bg (2)'!M273*'bg (2)'!C7/'bg (2)'!M7</f>
        <v>#VALUE!</v>
      </c>
      <c r="N273" s="78" t="e">
        <f ca="1">'bg (2)'!N273*'bg (2)'!C7/'bg (2)'!N7</f>
        <v>#VALUE!</v>
      </c>
    </row>
    <row r="274" spans="1:14" ht="14.1" customHeight="1" x14ac:dyDescent="0.2">
      <c r="A274" s="77">
        <v>268</v>
      </c>
      <c r="B274" s="75" t="str">
        <f>'bg (2)'!B274</f>
        <v xml:space="preserve">Rbm15 </v>
      </c>
      <c r="C274" s="78" t="e">
        <f ca="1">'bg (2)'!C274*'bg (2)'!C7/'bg (2)'!C7</f>
        <v>#VALUE!</v>
      </c>
      <c r="D274" s="78" t="e">
        <f ca="1">'bg (2)'!D274*'bg (2)'!C7/'bg (2)'!D7</f>
        <v>#VALUE!</v>
      </c>
      <c r="E274" s="78" t="e">
        <f ca="1">'bg (2)'!E274*'bg (2)'!C7/'bg (2)'!E7</f>
        <v>#VALUE!</v>
      </c>
      <c r="F274" s="78" t="e">
        <f ca="1">'bg (2)'!F274*'bg (2)'!C7/'bg (2)'!F7</f>
        <v>#VALUE!</v>
      </c>
      <c r="G274" s="78" t="e">
        <f ca="1">'bg (2)'!G274*'bg (2)'!C7/'bg (2)'!G7</f>
        <v>#VALUE!</v>
      </c>
      <c r="H274" s="78" t="e">
        <f ca="1">'bg (2)'!H274*'bg (2)'!C7/'bg (2)'!H7</f>
        <v>#VALUE!</v>
      </c>
      <c r="I274" s="78" t="e">
        <f ca="1">'bg (2)'!I274*'bg (2)'!C7/'bg (2)'!I7</f>
        <v>#VALUE!</v>
      </c>
      <c r="J274" s="78" t="e">
        <f ca="1">'bg (2)'!J274*'bg (2)'!C7/'bg (2)'!J7</f>
        <v>#VALUE!</v>
      </c>
      <c r="K274" s="78" t="e">
        <f ca="1">'bg (2)'!K274*'bg (2)'!C7/'bg (2)'!K7</f>
        <v>#VALUE!</v>
      </c>
      <c r="L274" s="78" t="e">
        <f ca="1">'bg (2)'!L274*'bg (2)'!C7/'bg (2)'!L7</f>
        <v>#VALUE!</v>
      </c>
      <c r="M274" s="78" t="e">
        <f ca="1">'bg (2)'!M274*'bg (2)'!C7/'bg (2)'!M7</f>
        <v>#VALUE!</v>
      </c>
      <c r="N274" s="78" t="e">
        <f ca="1">'bg (2)'!N274*'bg (2)'!C7/'bg (2)'!N7</f>
        <v>#VALUE!</v>
      </c>
    </row>
    <row r="275" spans="1:14" ht="14.1" customHeight="1" x14ac:dyDescent="0.2">
      <c r="A275" s="77">
        <v>269</v>
      </c>
      <c r="B275" s="75" t="str">
        <f>'bg (2)'!B275</f>
        <v xml:space="preserve">RCL  </v>
      </c>
      <c r="C275" s="78" t="e">
        <f ca="1">'bg (2)'!C275*'bg (2)'!C7/'bg (2)'!C7</f>
        <v>#VALUE!</v>
      </c>
      <c r="D275" s="78" t="e">
        <f ca="1">'bg (2)'!D275*'bg (2)'!C7/'bg (2)'!D7</f>
        <v>#VALUE!</v>
      </c>
      <c r="E275" s="78" t="e">
        <f ca="1">'bg (2)'!E275*'bg (2)'!C7/'bg (2)'!E7</f>
        <v>#VALUE!</v>
      </c>
      <c r="F275" s="78" t="e">
        <f ca="1">'bg (2)'!F275*'bg (2)'!C7/'bg (2)'!F7</f>
        <v>#VALUE!</v>
      </c>
      <c r="G275" s="78" t="e">
        <f ca="1">'bg (2)'!G275*'bg (2)'!C7/'bg (2)'!G7</f>
        <v>#VALUE!</v>
      </c>
      <c r="H275" s="78" t="e">
        <f ca="1">'bg (2)'!H275*'bg (2)'!C7/'bg (2)'!H7</f>
        <v>#VALUE!</v>
      </c>
      <c r="I275" s="78" t="e">
        <f ca="1">'bg (2)'!I275*'bg (2)'!C7/'bg (2)'!I7</f>
        <v>#VALUE!</v>
      </c>
      <c r="J275" s="78" t="e">
        <f ca="1">'bg (2)'!J275*'bg (2)'!C7/'bg (2)'!J7</f>
        <v>#VALUE!</v>
      </c>
      <c r="K275" s="78" t="e">
        <f ca="1">'bg (2)'!K275*'bg (2)'!C7/'bg (2)'!K7</f>
        <v>#VALUE!</v>
      </c>
      <c r="L275" s="78" t="e">
        <f ca="1">'bg (2)'!L275*'bg (2)'!C7/'bg (2)'!L7</f>
        <v>#VALUE!</v>
      </c>
      <c r="M275" s="78" t="e">
        <f ca="1">'bg (2)'!M275*'bg (2)'!C7/'bg (2)'!M7</f>
        <v>#VALUE!</v>
      </c>
      <c r="N275" s="78" t="e">
        <f ca="1">'bg (2)'!N275*'bg (2)'!C7/'bg (2)'!N7</f>
        <v>#VALUE!</v>
      </c>
    </row>
    <row r="276" spans="1:14" ht="14.1" customHeight="1" x14ac:dyDescent="0.2">
      <c r="A276" s="77">
        <v>270</v>
      </c>
      <c r="B276" s="75" t="str">
        <f>'bg (2)'!B276</f>
        <v>RECQ4</v>
      </c>
      <c r="C276" s="78" t="e">
        <f ca="1">'bg (2)'!C276*'bg (2)'!C7/'bg (2)'!C7</f>
        <v>#VALUE!</v>
      </c>
      <c r="D276" s="78" t="e">
        <f ca="1">'bg (2)'!D276*'bg (2)'!C7/'bg (2)'!D7</f>
        <v>#VALUE!</v>
      </c>
      <c r="E276" s="78" t="e">
        <f ca="1">'bg (2)'!E276*'bg (2)'!C7/'bg (2)'!E7</f>
        <v>#VALUE!</v>
      </c>
      <c r="F276" s="78" t="e">
        <f ca="1">'bg (2)'!F276*'bg (2)'!C7/'bg (2)'!F7</f>
        <v>#VALUE!</v>
      </c>
      <c r="G276" s="78" t="e">
        <f ca="1">'bg (2)'!G276*'bg (2)'!C7/'bg (2)'!G7</f>
        <v>#VALUE!</v>
      </c>
      <c r="H276" s="78" t="e">
        <f ca="1">'bg (2)'!H276*'bg (2)'!C7/'bg (2)'!H7</f>
        <v>#VALUE!</v>
      </c>
      <c r="I276" s="78" t="e">
        <f ca="1">'bg (2)'!I276*'bg (2)'!C7/'bg (2)'!I7</f>
        <v>#VALUE!</v>
      </c>
      <c r="J276" s="78" t="e">
        <f ca="1">'bg (2)'!J276*'bg (2)'!C7/'bg (2)'!J7</f>
        <v>#VALUE!</v>
      </c>
      <c r="K276" s="78" t="e">
        <f ca="1">'bg (2)'!K276*'bg (2)'!C7/'bg (2)'!K7</f>
        <v>#VALUE!</v>
      </c>
      <c r="L276" s="78" t="e">
        <f ca="1">'bg (2)'!L276*'bg (2)'!C7/'bg (2)'!L7</f>
        <v>#VALUE!</v>
      </c>
      <c r="M276" s="78" t="e">
        <f ca="1">'bg (2)'!M276*'bg (2)'!C7/'bg (2)'!M7</f>
        <v>#VALUE!</v>
      </c>
      <c r="N276" s="78" t="e">
        <f ca="1">'bg (2)'!N276*'bg (2)'!C7/'bg (2)'!N7</f>
        <v>#VALUE!</v>
      </c>
    </row>
    <row r="277" spans="1:14" ht="14.1" customHeight="1" x14ac:dyDescent="0.2">
      <c r="A277" s="77">
        <v>271</v>
      </c>
      <c r="B277" s="75" t="str">
        <f>'bg (2)'!B277</f>
        <v>Reg3A</v>
      </c>
      <c r="C277" s="78" t="e">
        <f ca="1">'bg (2)'!C277*'bg (2)'!C7/'bg (2)'!C7</f>
        <v>#VALUE!</v>
      </c>
      <c r="D277" s="78" t="e">
        <f ca="1">'bg (2)'!D277*'bg (2)'!C7/'bg (2)'!D7</f>
        <v>#VALUE!</v>
      </c>
      <c r="E277" s="78" t="e">
        <f ca="1">'bg (2)'!E277*'bg (2)'!C7/'bg (2)'!E7</f>
        <v>#VALUE!</v>
      </c>
      <c r="F277" s="78" t="e">
        <f ca="1">'bg (2)'!F277*'bg (2)'!C7/'bg (2)'!F7</f>
        <v>#VALUE!</v>
      </c>
      <c r="G277" s="78" t="e">
        <f ca="1">'bg (2)'!G277*'bg (2)'!C7/'bg (2)'!G7</f>
        <v>#VALUE!</v>
      </c>
      <c r="H277" s="78" t="e">
        <f ca="1">'bg (2)'!H277*'bg (2)'!C7/'bg (2)'!H7</f>
        <v>#VALUE!</v>
      </c>
      <c r="I277" s="78" t="e">
        <f ca="1">'bg (2)'!I277*'bg (2)'!C7/'bg (2)'!I7</f>
        <v>#VALUE!</v>
      </c>
      <c r="J277" s="78" t="e">
        <f ca="1">'bg (2)'!J277*'bg (2)'!C7/'bg (2)'!J7</f>
        <v>#VALUE!</v>
      </c>
      <c r="K277" s="78" t="e">
        <f ca="1">'bg (2)'!K277*'bg (2)'!C7/'bg (2)'!K7</f>
        <v>#VALUE!</v>
      </c>
      <c r="L277" s="78" t="e">
        <f ca="1">'bg (2)'!L277*'bg (2)'!C7/'bg (2)'!L7</f>
        <v>#VALUE!</v>
      </c>
      <c r="M277" s="78" t="e">
        <f ca="1">'bg (2)'!M277*'bg (2)'!C7/'bg (2)'!M7</f>
        <v>#VALUE!</v>
      </c>
      <c r="N277" s="78" t="e">
        <f ca="1">'bg (2)'!N277*'bg (2)'!C7/'bg (2)'!N7</f>
        <v>#VALUE!</v>
      </c>
    </row>
    <row r="278" spans="1:14" ht="14.1" customHeight="1" x14ac:dyDescent="0.2">
      <c r="A278" s="77">
        <v>272</v>
      </c>
      <c r="B278" s="75" t="str">
        <f>'bg (2)'!B278</f>
        <v>REV3L</v>
      </c>
      <c r="C278" s="78" t="e">
        <f ca="1">'bg (2)'!C278*'bg (2)'!C7/'bg (2)'!C7</f>
        <v>#VALUE!</v>
      </c>
      <c r="D278" s="78" t="e">
        <f ca="1">'bg (2)'!D278*'bg (2)'!C7/'bg (2)'!D7</f>
        <v>#VALUE!</v>
      </c>
      <c r="E278" s="78" t="e">
        <f ca="1">'bg (2)'!E278*'bg (2)'!C7/'bg (2)'!E7</f>
        <v>#VALUE!</v>
      </c>
      <c r="F278" s="78" t="e">
        <f ca="1">'bg (2)'!F278*'bg (2)'!C7/'bg (2)'!F7</f>
        <v>#VALUE!</v>
      </c>
      <c r="G278" s="78" t="e">
        <f ca="1">'bg (2)'!G278*'bg (2)'!C7/'bg (2)'!G7</f>
        <v>#VALUE!</v>
      </c>
      <c r="H278" s="78" t="e">
        <f ca="1">'bg (2)'!H278*'bg (2)'!C7/'bg (2)'!H7</f>
        <v>#VALUE!</v>
      </c>
      <c r="I278" s="78" t="e">
        <f ca="1">'bg (2)'!I278*'bg (2)'!C7/'bg (2)'!I7</f>
        <v>#VALUE!</v>
      </c>
      <c r="J278" s="78" t="e">
        <f ca="1">'bg (2)'!J278*'bg (2)'!C7/'bg (2)'!J7</f>
        <v>#VALUE!</v>
      </c>
      <c r="K278" s="78" t="e">
        <f ca="1">'bg (2)'!K278*'bg (2)'!C7/'bg (2)'!K7</f>
        <v>#VALUE!</v>
      </c>
      <c r="L278" s="78" t="e">
        <f ca="1">'bg (2)'!L278*'bg (2)'!C7/'bg (2)'!L7</f>
        <v>#VALUE!</v>
      </c>
      <c r="M278" s="78" t="e">
        <f ca="1">'bg (2)'!M278*'bg (2)'!C7/'bg (2)'!M7</f>
        <v>#VALUE!</v>
      </c>
      <c r="N278" s="78" t="e">
        <f ca="1">'bg (2)'!N278*'bg (2)'!C7/'bg (2)'!N7</f>
        <v>#VALUE!</v>
      </c>
    </row>
    <row r="279" spans="1:14" ht="14.1" customHeight="1" x14ac:dyDescent="0.2">
      <c r="A279" s="77">
        <v>273</v>
      </c>
      <c r="B279" s="75" t="str">
        <f>'bg (2)'!B279</f>
        <v xml:space="preserve">RHOC </v>
      </c>
      <c r="C279" s="78" t="e">
        <f ca="1">'bg (2)'!C279*'bg (2)'!C7/'bg (2)'!C7</f>
        <v>#VALUE!</v>
      </c>
      <c r="D279" s="78" t="e">
        <f ca="1">'bg (2)'!D279*'bg (2)'!C7/'bg (2)'!D7</f>
        <v>#VALUE!</v>
      </c>
      <c r="E279" s="78" t="e">
        <f ca="1">'bg (2)'!E279*'bg (2)'!C7/'bg (2)'!E7</f>
        <v>#VALUE!</v>
      </c>
      <c r="F279" s="78" t="e">
        <f ca="1">'bg (2)'!F279*'bg (2)'!C7/'bg (2)'!F7</f>
        <v>#VALUE!</v>
      </c>
      <c r="G279" s="78" t="e">
        <f ca="1">'bg (2)'!G279*'bg (2)'!C7/'bg (2)'!G7</f>
        <v>#VALUE!</v>
      </c>
      <c r="H279" s="78" t="e">
        <f ca="1">'bg (2)'!H279*'bg (2)'!C7/'bg (2)'!H7</f>
        <v>#VALUE!</v>
      </c>
      <c r="I279" s="78" t="e">
        <f ca="1">'bg (2)'!I279*'bg (2)'!C7/'bg (2)'!I7</f>
        <v>#VALUE!</v>
      </c>
      <c r="J279" s="78" t="e">
        <f ca="1">'bg (2)'!J279*'bg (2)'!C7/'bg (2)'!J7</f>
        <v>#VALUE!</v>
      </c>
      <c r="K279" s="78" t="e">
        <f ca="1">'bg (2)'!K279*'bg (2)'!C7/'bg (2)'!K7</f>
        <v>#VALUE!</v>
      </c>
      <c r="L279" s="78" t="e">
        <f ca="1">'bg (2)'!L279*'bg (2)'!C7/'bg (2)'!L7</f>
        <v>#VALUE!</v>
      </c>
      <c r="M279" s="78" t="e">
        <f ca="1">'bg (2)'!M279*'bg (2)'!C7/'bg (2)'!M7</f>
        <v>#VALUE!</v>
      </c>
      <c r="N279" s="78" t="e">
        <f ca="1">'bg (2)'!N279*'bg (2)'!C7/'bg (2)'!N7</f>
        <v>#VALUE!</v>
      </c>
    </row>
    <row r="280" spans="1:14" ht="14.1" customHeight="1" x14ac:dyDescent="0.2">
      <c r="A280" s="77">
        <v>274</v>
      </c>
      <c r="B280" s="75" t="str">
        <f>'bg (2)'!B280</f>
        <v>RHOG</v>
      </c>
      <c r="C280" s="78" t="e">
        <f ca="1">'bg (2)'!C280*'bg (2)'!C7/'bg (2)'!C7</f>
        <v>#VALUE!</v>
      </c>
      <c r="D280" s="78" t="e">
        <f ca="1">'bg (2)'!D280*'bg (2)'!C7/'bg (2)'!D7</f>
        <v>#VALUE!</v>
      </c>
      <c r="E280" s="78" t="e">
        <f ca="1">'bg (2)'!E280*'bg (2)'!C7/'bg (2)'!E7</f>
        <v>#VALUE!</v>
      </c>
      <c r="F280" s="78" t="e">
        <f ca="1">'bg (2)'!F280*'bg (2)'!C7/'bg (2)'!F7</f>
        <v>#VALUE!</v>
      </c>
      <c r="G280" s="78" t="e">
        <f ca="1">'bg (2)'!G280*'bg (2)'!C7/'bg (2)'!G7</f>
        <v>#VALUE!</v>
      </c>
      <c r="H280" s="78" t="e">
        <f ca="1">'bg (2)'!H280*'bg (2)'!C7/'bg (2)'!H7</f>
        <v>#VALUE!</v>
      </c>
      <c r="I280" s="78" t="e">
        <f ca="1">'bg (2)'!I280*'bg (2)'!C7/'bg (2)'!I7</f>
        <v>#VALUE!</v>
      </c>
      <c r="J280" s="78" t="e">
        <f ca="1">'bg (2)'!J280*'bg (2)'!C7/'bg (2)'!J7</f>
        <v>#VALUE!</v>
      </c>
      <c r="K280" s="78" t="e">
        <f ca="1">'bg (2)'!K280*'bg (2)'!C7/'bg (2)'!K7</f>
        <v>#VALUE!</v>
      </c>
      <c r="L280" s="78" t="e">
        <f ca="1">'bg (2)'!L280*'bg (2)'!C7/'bg (2)'!L7</f>
        <v>#VALUE!</v>
      </c>
      <c r="M280" s="78" t="e">
        <f ca="1">'bg (2)'!M280*'bg (2)'!C7/'bg (2)'!M7</f>
        <v>#VALUE!</v>
      </c>
      <c r="N280" s="78" t="e">
        <f ca="1">'bg (2)'!N280*'bg (2)'!C7/'bg (2)'!N7</f>
        <v>#VALUE!</v>
      </c>
    </row>
    <row r="281" spans="1:14" ht="14.1" customHeight="1" x14ac:dyDescent="0.2">
      <c r="A281" s="77">
        <v>275</v>
      </c>
      <c r="B281" s="75" t="str">
        <f>'bg (2)'!B281</f>
        <v>Ribonuclease A</v>
      </c>
      <c r="C281" s="78" t="e">
        <f ca="1">'bg (2)'!C281*'bg (2)'!C7/'bg (2)'!C7</f>
        <v>#VALUE!</v>
      </c>
      <c r="D281" s="78" t="e">
        <f ca="1">'bg (2)'!D281*'bg (2)'!C7/'bg (2)'!D7</f>
        <v>#VALUE!</v>
      </c>
      <c r="E281" s="78" t="e">
        <f ca="1">'bg (2)'!E281*'bg (2)'!C7/'bg (2)'!E7</f>
        <v>#VALUE!</v>
      </c>
      <c r="F281" s="78" t="e">
        <f ca="1">'bg (2)'!F281*'bg (2)'!C7/'bg (2)'!F7</f>
        <v>#VALUE!</v>
      </c>
      <c r="G281" s="78" t="e">
        <f ca="1">'bg (2)'!G281*'bg (2)'!C7/'bg (2)'!G7</f>
        <v>#VALUE!</v>
      </c>
      <c r="H281" s="78" t="e">
        <f ca="1">'bg (2)'!H281*'bg (2)'!C7/'bg (2)'!H7</f>
        <v>#VALUE!</v>
      </c>
      <c r="I281" s="78" t="e">
        <f ca="1">'bg (2)'!I281*'bg (2)'!C7/'bg (2)'!I7</f>
        <v>#VALUE!</v>
      </c>
      <c r="J281" s="78" t="e">
        <f ca="1">'bg (2)'!J281*'bg (2)'!C7/'bg (2)'!J7</f>
        <v>#VALUE!</v>
      </c>
      <c r="K281" s="78" t="e">
        <f ca="1">'bg (2)'!K281*'bg (2)'!C7/'bg (2)'!K7</f>
        <v>#VALUE!</v>
      </c>
      <c r="L281" s="78" t="e">
        <f ca="1">'bg (2)'!L281*'bg (2)'!C7/'bg (2)'!L7</f>
        <v>#VALUE!</v>
      </c>
      <c r="M281" s="78" t="e">
        <f ca="1">'bg (2)'!M281*'bg (2)'!C7/'bg (2)'!M7</f>
        <v>#VALUE!</v>
      </c>
      <c r="N281" s="78" t="e">
        <f ca="1">'bg (2)'!N281*'bg (2)'!C7/'bg (2)'!N7</f>
        <v>#VALUE!</v>
      </c>
    </row>
    <row r="282" spans="1:14" ht="14.1" customHeight="1" x14ac:dyDescent="0.2">
      <c r="A282" s="77">
        <v>276</v>
      </c>
      <c r="B282" s="75" t="str">
        <f>'bg (2)'!B282</f>
        <v>Ribonuclease T2</v>
      </c>
      <c r="C282" s="78" t="e">
        <f ca="1">'bg (2)'!C282*'bg (2)'!C7/'bg (2)'!C7</f>
        <v>#VALUE!</v>
      </c>
      <c r="D282" s="78" t="e">
        <f ca="1">'bg (2)'!D282*'bg (2)'!C7/'bg (2)'!D7</f>
        <v>#VALUE!</v>
      </c>
      <c r="E282" s="78" t="e">
        <f ca="1">'bg (2)'!E282*'bg (2)'!C7/'bg (2)'!E7</f>
        <v>#VALUE!</v>
      </c>
      <c r="F282" s="78" t="e">
        <f ca="1">'bg (2)'!F282*'bg (2)'!C7/'bg (2)'!F7</f>
        <v>#VALUE!</v>
      </c>
      <c r="G282" s="78" t="e">
        <f ca="1">'bg (2)'!G282*'bg (2)'!C7/'bg (2)'!G7</f>
        <v>#VALUE!</v>
      </c>
      <c r="H282" s="78" t="e">
        <f ca="1">'bg (2)'!H282*'bg (2)'!C7/'bg (2)'!H7</f>
        <v>#VALUE!</v>
      </c>
      <c r="I282" s="78" t="e">
        <f ca="1">'bg (2)'!I282*'bg (2)'!C7/'bg (2)'!I7</f>
        <v>#VALUE!</v>
      </c>
      <c r="J282" s="78" t="e">
        <f ca="1">'bg (2)'!J282*'bg (2)'!C7/'bg (2)'!J7</f>
        <v>#VALUE!</v>
      </c>
      <c r="K282" s="78" t="e">
        <f ca="1">'bg (2)'!K282*'bg (2)'!C7/'bg (2)'!K7</f>
        <v>#VALUE!</v>
      </c>
      <c r="L282" s="78" t="e">
        <f ca="1">'bg (2)'!L282*'bg (2)'!C7/'bg (2)'!L7</f>
        <v>#VALUE!</v>
      </c>
      <c r="M282" s="78" t="e">
        <f ca="1">'bg (2)'!M282*'bg (2)'!C7/'bg (2)'!M7</f>
        <v>#VALUE!</v>
      </c>
      <c r="N282" s="78" t="e">
        <f ca="1">'bg (2)'!N282*'bg (2)'!C7/'bg (2)'!N7</f>
        <v>#VALUE!</v>
      </c>
    </row>
    <row r="283" spans="1:14" ht="14.1" customHeight="1" x14ac:dyDescent="0.2">
      <c r="A283" s="77">
        <v>277</v>
      </c>
      <c r="B283" s="75" t="str">
        <f>'bg (2)'!B283</f>
        <v xml:space="preserve">RLF </v>
      </c>
      <c r="C283" s="78" t="e">
        <f ca="1">'bg (2)'!C283*'bg (2)'!C7/'bg (2)'!C7</f>
        <v>#VALUE!</v>
      </c>
      <c r="D283" s="78" t="e">
        <f ca="1">'bg (2)'!D283*'bg (2)'!C7/'bg (2)'!D7</f>
        <v>#VALUE!</v>
      </c>
      <c r="E283" s="78" t="e">
        <f ca="1">'bg (2)'!E283*'bg (2)'!C7/'bg (2)'!E7</f>
        <v>#VALUE!</v>
      </c>
      <c r="F283" s="78" t="e">
        <f ca="1">'bg (2)'!F283*'bg (2)'!C7/'bg (2)'!F7</f>
        <v>#VALUE!</v>
      </c>
      <c r="G283" s="78" t="e">
        <f ca="1">'bg (2)'!G283*'bg (2)'!C7/'bg (2)'!G7</f>
        <v>#VALUE!</v>
      </c>
      <c r="H283" s="78" t="e">
        <f ca="1">'bg (2)'!H283*'bg (2)'!C7/'bg (2)'!H7</f>
        <v>#VALUE!</v>
      </c>
      <c r="I283" s="78" t="e">
        <f ca="1">'bg (2)'!I283*'bg (2)'!C7/'bg (2)'!I7</f>
        <v>#VALUE!</v>
      </c>
      <c r="J283" s="78" t="e">
        <f ca="1">'bg (2)'!J283*'bg (2)'!C7/'bg (2)'!J7</f>
        <v>#VALUE!</v>
      </c>
      <c r="K283" s="78" t="e">
        <f ca="1">'bg (2)'!K283*'bg (2)'!C7/'bg (2)'!K7</f>
        <v>#VALUE!</v>
      </c>
      <c r="L283" s="78" t="e">
        <f ca="1">'bg (2)'!L283*'bg (2)'!C7/'bg (2)'!L7</f>
        <v>#VALUE!</v>
      </c>
      <c r="M283" s="78" t="e">
        <f ca="1">'bg (2)'!M283*'bg (2)'!C7/'bg (2)'!M7</f>
        <v>#VALUE!</v>
      </c>
      <c r="N283" s="78" t="e">
        <f ca="1">'bg (2)'!N283*'bg (2)'!C7/'bg (2)'!N7</f>
        <v>#VALUE!</v>
      </c>
    </row>
    <row r="284" spans="1:14" ht="14.1" customHeight="1" x14ac:dyDescent="0.2">
      <c r="A284" s="77">
        <v>278</v>
      </c>
      <c r="B284" s="75" t="str">
        <f>'bg (2)'!B284</f>
        <v>RNASE4</v>
      </c>
      <c r="C284" s="78" t="e">
        <f ca="1">'bg (2)'!C284*'bg (2)'!C7/'bg (2)'!C7</f>
        <v>#VALUE!</v>
      </c>
      <c r="D284" s="78" t="e">
        <f ca="1">'bg (2)'!D284*'bg (2)'!C7/'bg (2)'!D7</f>
        <v>#VALUE!</v>
      </c>
      <c r="E284" s="78" t="e">
        <f ca="1">'bg (2)'!E284*'bg (2)'!C7/'bg (2)'!E7</f>
        <v>#VALUE!</v>
      </c>
      <c r="F284" s="78" t="e">
        <f ca="1">'bg (2)'!F284*'bg (2)'!C7/'bg (2)'!F7</f>
        <v>#VALUE!</v>
      </c>
      <c r="G284" s="78" t="e">
        <f ca="1">'bg (2)'!G284*'bg (2)'!C7/'bg (2)'!G7</f>
        <v>#VALUE!</v>
      </c>
      <c r="H284" s="78" t="e">
        <f ca="1">'bg (2)'!H284*'bg (2)'!C7/'bg (2)'!H7</f>
        <v>#VALUE!</v>
      </c>
      <c r="I284" s="78" t="e">
        <f ca="1">'bg (2)'!I284*'bg (2)'!C7/'bg (2)'!I7</f>
        <v>#VALUE!</v>
      </c>
      <c r="J284" s="78" t="e">
        <f ca="1">'bg (2)'!J284*'bg (2)'!C7/'bg (2)'!J7</f>
        <v>#VALUE!</v>
      </c>
      <c r="K284" s="78" t="e">
        <f ca="1">'bg (2)'!K284*'bg (2)'!C7/'bg (2)'!K7</f>
        <v>#VALUE!</v>
      </c>
      <c r="L284" s="78" t="e">
        <f ca="1">'bg (2)'!L284*'bg (2)'!C7/'bg (2)'!L7</f>
        <v>#VALUE!</v>
      </c>
      <c r="M284" s="78" t="e">
        <f ca="1">'bg (2)'!M284*'bg (2)'!C7/'bg (2)'!M7</f>
        <v>#VALUE!</v>
      </c>
      <c r="N284" s="78" t="e">
        <f ca="1">'bg (2)'!N284*'bg (2)'!C7/'bg (2)'!N7</f>
        <v>#VALUE!</v>
      </c>
    </row>
    <row r="285" spans="1:14" ht="14.1" customHeight="1" x14ac:dyDescent="0.2">
      <c r="A285" s="77">
        <v>279</v>
      </c>
      <c r="B285" s="75" t="str">
        <f>'bg (2)'!B285</f>
        <v>Rnose2</v>
      </c>
      <c r="C285" s="78" t="e">
        <f ca="1">'bg (2)'!C285*'bg (2)'!C7/'bg (2)'!C7</f>
        <v>#VALUE!</v>
      </c>
      <c r="D285" s="78" t="e">
        <f ca="1">'bg (2)'!D285*'bg (2)'!C7/'bg (2)'!D7</f>
        <v>#VALUE!</v>
      </c>
      <c r="E285" s="78" t="e">
        <f ca="1">'bg (2)'!E285*'bg (2)'!C7/'bg (2)'!E7</f>
        <v>#VALUE!</v>
      </c>
      <c r="F285" s="78" t="e">
        <f ca="1">'bg (2)'!F285*'bg (2)'!C7/'bg (2)'!F7</f>
        <v>#VALUE!</v>
      </c>
      <c r="G285" s="78" t="e">
        <f ca="1">'bg (2)'!G285*'bg (2)'!C7/'bg (2)'!G7</f>
        <v>#VALUE!</v>
      </c>
      <c r="H285" s="78" t="e">
        <f ca="1">'bg (2)'!H285*'bg (2)'!C7/'bg (2)'!H7</f>
        <v>#VALUE!</v>
      </c>
      <c r="I285" s="78" t="e">
        <f ca="1">'bg (2)'!I285*'bg (2)'!C7/'bg (2)'!I7</f>
        <v>#VALUE!</v>
      </c>
      <c r="J285" s="78" t="e">
        <f ca="1">'bg (2)'!J285*'bg (2)'!C7/'bg (2)'!J7</f>
        <v>#VALUE!</v>
      </c>
      <c r="K285" s="78" t="e">
        <f ca="1">'bg (2)'!K285*'bg (2)'!C7/'bg (2)'!K7</f>
        <v>#VALUE!</v>
      </c>
      <c r="L285" s="78" t="e">
        <f ca="1">'bg (2)'!L285*'bg (2)'!C7/'bg (2)'!L7</f>
        <v>#VALUE!</v>
      </c>
      <c r="M285" s="78" t="e">
        <f ca="1">'bg (2)'!M285*'bg (2)'!C7/'bg (2)'!M7</f>
        <v>#VALUE!</v>
      </c>
      <c r="N285" s="78" t="e">
        <f ca="1">'bg (2)'!N285*'bg (2)'!C7/'bg (2)'!N7</f>
        <v>#VALUE!</v>
      </c>
    </row>
    <row r="286" spans="1:14" ht="14.1" customHeight="1" x14ac:dyDescent="0.2">
      <c r="A286" s="77">
        <v>280</v>
      </c>
      <c r="B286" s="75" t="str">
        <f>'bg (2)'!B286</f>
        <v>RP1</v>
      </c>
      <c r="C286" s="78" t="e">
        <f ca="1">'bg (2)'!C286*'bg (2)'!C7/'bg (2)'!C7</f>
        <v>#VALUE!</v>
      </c>
      <c r="D286" s="78" t="e">
        <f ca="1">'bg (2)'!D286*'bg (2)'!C7/'bg (2)'!D7</f>
        <v>#VALUE!</v>
      </c>
      <c r="E286" s="78" t="e">
        <f ca="1">'bg (2)'!E286*'bg (2)'!C7/'bg (2)'!E7</f>
        <v>#VALUE!</v>
      </c>
      <c r="F286" s="78" t="e">
        <f ca="1">'bg (2)'!F286*'bg (2)'!C7/'bg (2)'!F7</f>
        <v>#VALUE!</v>
      </c>
      <c r="G286" s="78" t="e">
        <f ca="1">'bg (2)'!G286*'bg (2)'!C7/'bg (2)'!G7</f>
        <v>#VALUE!</v>
      </c>
      <c r="H286" s="78" t="e">
        <f ca="1">'bg (2)'!H286*'bg (2)'!C7/'bg (2)'!H7</f>
        <v>#VALUE!</v>
      </c>
      <c r="I286" s="78" t="e">
        <f ca="1">'bg (2)'!I286*'bg (2)'!C7/'bg (2)'!I7</f>
        <v>#VALUE!</v>
      </c>
      <c r="J286" s="78" t="e">
        <f ca="1">'bg (2)'!J286*'bg (2)'!C7/'bg (2)'!J7</f>
        <v>#VALUE!</v>
      </c>
      <c r="K286" s="78" t="e">
        <f ca="1">'bg (2)'!K286*'bg (2)'!C7/'bg (2)'!K7</f>
        <v>#VALUE!</v>
      </c>
      <c r="L286" s="78" t="e">
        <f ca="1">'bg (2)'!L286*'bg (2)'!C7/'bg (2)'!L7</f>
        <v>#VALUE!</v>
      </c>
      <c r="M286" s="78" t="e">
        <f ca="1">'bg (2)'!M286*'bg (2)'!C7/'bg (2)'!M7</f>
        <v>#VALUE!</v>
      </c>
      <c r="N286" s="78" t="e">
        <f ca="1">'bg (2)'!N286*'bg (2)'!C7/'bg (2)'!N7</f>
        <v>#VALUE!</v>
      </c>
    </row>
    <row r="287" spans="1:14" ht="14.1" customHeight="1" x14ac:dyDescent="0.2">
      <c r="A287" s="77">
        <v>281</v>
      </c>
      <c r="B287" s="75" t="str">
        <f>'bg (2)'!B287</f>
        <v xml:space="preserve">RPL10 </v>
      </c>
      <c r="C287" s="78" t="e">
        <f ca="1">'bg (2)'!C287*'bg (2)'!C7/'bg (2)'!C7</f>
        <v>#VALUE!</v>
      </c>
      <c r="D287" s="78" t="e">
        <f ca="1">'bg (2)'!D287*'bg (2)'!C7/'bg (2)'!D7</f>
        <v>#VALUE!</v>
      </c>
      <c r="E287" s="78" t="e">
        <f ca="1">'bg (2)'!E287*'bg (2)'!C7/'bg (2)'!E7</f>
        <v>#VALUE!</v>
      </c>
      <c r="F287" s="78" t="e">
        <f ca="1">'bg (2)'!F287*'bg (2)'!C7/'bg (2)'!F7</f>
        <v>#VALUE!</v>
      </c>
      <c r="G287" s="78" t="e">
        <f ca="1">'bg (2)'!G287*'bg (2)'!C7/'bg (2)'!G7</f>
        <v>#VALUE!</v>
      </c>
      <c r="H287" s="78" t="e">
        <f ca="1">'bg (2)'!H287*'bg (2)'!C7/'bg (2)'!H7</f>
        <v>#VALUE!</v>
      </c>
      <c r="I287" s="78" t="e">
        <f ca="1">'bg (2)'!I287*'bg (2)'!C7/'bg (2)'!I7</f>
        <v>#VALUE!</v>
      </c>
      <c r="J287" s="78" t="e">
        <f ca="1">'bg (2)'!J287*'bg (2)'!C7/'bg (2)'!J7</f>
        <v>#VALUE!</v>
      </c>
      <c r="K287" s="78" t="e">
        <f ca="1">'bg (2)'!K287*'bg (2)'!C7/'bg (2)'!K7</f>
        <v>#VALUE!</v>
      </c>
      <c r="L287" s="78" t="e">
        <f ca="1">'bg (2)'!L287*'bg (2)'!C7/'bg (2)'!L7</f>
        <v>#VALUE!</v>
      </c>
      <c r="M287" s="78" t="e">
        <f ca="1">'bg (2)'!M287*'bg (2)'!C7/'bg (2)'!M7</f>
        <v>#VALUE!</v>
      </c>
      <c r="N287" s="78" t="e">
        <f ca="1">'bg (2)'!N287*'bg (2)'!C7/'bg (2)'!N7</f>
        <v>#VALUE!</v>
      </c>
    </row>
    <row r="288" spans="1:14" ht="14.1" customHeight="1" x14ac:dyDescent="0.2">
      <c r="A288" s="77">
        <v>282</v>
      </c>
      <c r="B288" s="75" t="str">
        <f>'bg (2)'!B288</f>
        <v xml:space="preserve">RPL10A  </v>
      </c>
      <c r="C288" s="78" t="e">
        <f ca="1">'bg (2)'!C288*'bg (2)'!C7/'bg (2)'!C7</f>
        <v>#VALUE!</v>
      </c>
      <c r="D288" s="78" t="e">
        <f ca="1">'bg (2)'!D288*'bg (2)'!C7/'bg (2)'!D7</f>
        <v>#VALUE!</v>
      </c>
      <c r="E288" s="78" t="e">
        <f ca="1">'bg (2)'!E288*'bg (2)'!C7/'bg (2)'!E7</f>
        <v>#VALUE!</v>
      </c>
      <c r="F288" s="78" t="e">
        <f ca="1">'bg (2)'!F288*'bg (2)'!C7/'bg (2)'!F7</f>
        <v>#VALUE!</v>
      </c>
      <c r="G288" s="78" t="e">
        <f ca="1">'bg (2)'!G288*'bg (2)'!C7/'bg (2)'!G7</f>
        <v>#VALUE!</v>
      </c>
      <c r="H288" s="78" t="e">
        <f ca="1">'bg (2)'!H288*'bg (2)'!C7/'bg (2)'!H7</f>
        <v>#VALUE!</v>
      </c>
      <c r="I288" s="78" t="e">
        <f ca="1">'bg (2)'!I288*'bg (2)'!C7/'bg (2)'!I7</f>
        <v>#VALUE!</v>
      </c>
      <c r="J288" s="78" t="e">
        <f ca="1">'bg (2)'!J288*'bg (2)'!C7/'bg (2)'!J7</f>
        <v>#VALUE!</v>
      </c>
      <c r="K288" s="78" t="e">
        <f ca="1">'bg (2)'!K288*'bg (2)'!C7/'bg (2)'!K7</f>
        <v>#VALUE!</v>
      </c>
      <c r="L288" s="78" t="e">
        <f ca="1">'bg (2)'!L288*'bg (2)'!C7/'bg (2)'!L7</f>
        <v>#VALUE!</v>
      </c>
      <c r="M288" s="78" t="e">
        <f ca="1">'bg (2)'!M288*'bg (2)'!C7/'bg (2)'!M7</f>
        <v>#VALUE!</v>
      </c>
      <c r="N288" s="78" t="e">
        <f ca="1">'bg (2)'!N288*'bg (2)'!C7/'bg (2)'!N7</f>
        <v>#VALUE!</v>
      </c>
    </row>
    <row r="289" spans="1:14" ht="14.1" customHeight="1" x14ac:dyDescent="0.2">
      <c r="A289" s="77">
        <v>283</v>
      </c>
      <c r="B289" s="75" t="str">
        <f>'bg (2)'!B289</f>
        <v xml:space="preserve">RPL11 </v>
      </c>
      <c r="C289" s="78" t="e">
        <f ca="1">'bg (2)'!C289*'bg (2)'!C7/'bg (2)'!C7</f>
        <v>#VALUE!</v>
      </c>
      <c r="D289" s="78" t="e">
        <f ca="1">'bg (2)'!D289*'bg (2)'!C7/'bg (2)'!D7</f>
        <v>#VALUE!</v>
      </c>
      <c r="E289" s="78" t="e">
        <f ca="1">'bg (2)'!E289*'bg (2)'!C7/'bg (2)'!E7</f>
        <v>#VALUE!</v>
      </c>
      <c r="F289" s="78" t="e">
        <f ca="1">'bg (2)'!F289*'bg (2)'!C7/'bg (2)'!F7</f>
        <v>#VALUE!</v>
      </c>
      <c r="G289" s="78" t="e">
        <f ca="1">'bg (2)'!G289*'bg (2)'!C7/'bg (2)'!G7</f>
        <v>#VALUE!</v>
      </c>
      <c r="H289" s="78" t="e">
        <f ca="1">'bg (2)'!H289*'bg (2)'!C7/'bg (2)'!H7</f>
        <v>#VALUE!</v>
      </c>
      <c r="I289" s="78" t="e">
        <f ca="1">'bg (2)'!I289*'bg (2)'!C7/'bg (2)'!I7</f>
        <v>#VALUE!</v>
      </c>
      <c r="J289" s="78" t="e">
        <f ca="1">'bg (2)'!J289*'bg (2)'!C7/'bg (2)'!J7</f>
        <v>#VALUE!</v>
      </c>
      <c r="K289" s="78" t="e">
        <f ca="1">'bg (2)'!K289*'bg (2)'!C7/'bg (2)'!K7</f>
        <v>#VALUE!</v>
      </c>
      <c r="L289" s="78" t="e">
        <f ca="1">'bg (2)'!L289*'bg (2)'!C7/'bg (2)'!L7</f>
        <v>#VALUE!</v>
      </c>
      <c r="M289" s="78" t="e">
        <f ca="1">'bg (2)'!M289*'bg (2)'!C7/'bg (2)'!M7</f>
        <v>#VALUE!</v>
      </c>
      <c r="N289" s="78" t="e">
        <f ca="1">'bg (2)'!N289*'bg (2)'!C7/'bg (2)'!N7</f>
        <v>#VALUE!</v>
      </c>
    </row>
    <row r="290" spans="1:14" ht="14.1" customHeight="1" x14ac:dyDescent="0.2">
      <c r="A290" s="77">
        <v>284</v>
      </c>
      <c r="B290" s="75" t="str">
        <f>'bg (2)'!B290</f>
        <v xml:space="preserve">RPL12 </v>
      </c>
      <c r="C290" s="78" t="e">
        <f ca="1">'bg (2)'!C290*'bg (2)'!C7/'bg (2)'!C7</f>
        <v>#VALUE!</v>
      </c>
      <c r="D290" s="78" t="e">
        <f ca="1">'bg (2)'!D290*'bg (2)'!C7/'bg (2)'!D7</f>
        <v>#VALUE!</v>
      </c>
      <c r="E290" s="78" t="e">
        <f ca="1">'bg (2)'!E290*'bg (2)'!C7/'bg (2)'!E7</f>
        <v>#VALUE!</v>
      </c>
      <c r="F290" s="78" t="e">
        <f ca="1">'bg (2)'!F290*'bg (2)'!C7/'bg (2)'!F7</f>
        <v>#VALUE!</v>
      </c>
      <c r="G290" s="78" t="e">
        <f ca="1">'bg (2)'!G290*'bg (2)'!C7/'bg (2)'!G7</f>
        <v>#VALUE!</v>
      </c>
      <c r="H290" s="78" t="e">
        <f ca="1">'bg (2)'!H290*'bg (2)'!C7/'bg (2)'!H7</f>
        <v>#VALUE!</v>
      </c>
      <c r="I290" s="78" t="e">
        <f ca="1">'bg (2)'!I290*'bg (2)'!C7/'bg (2)'!I7</f>
        <v>#VALUE!</v>
      </c>
      <c r="J290" s="78" t="e">
        <f ca="1">'bg (2)'!J290*'bg (2)'!C7/'bg (2)'!J7</f>
        <v>#VALUE!</v>
      </c>
      <c r="K290" s="78" t="e">
        <f ca="1">'bg (2)'!K290*'bg (2)'!C7/'bg (2)'!K7</f>
        <v>#VALUE!</v>
      </c>
      <c r="L290" s="78" t="e">
        <f ca="1">'bg (2)'!L290*'bg (2)'!C7/'bg (2)'!L7</f>
        <v>#VALUE!</v>
      </c>
      <c r="M290" s="78" t="e">
        <f ca="1">'bg (2)'!M290*'bg (2)'!C7/'bg (2)'!M7</f>
        <v>#VALUE!</v>
      </c>
      <c r="N290" s="78" t="e">
        <f ca="1">'bg (2)'!N290*'bg (2)'!C7/'bg (2)'!N7</f>
        <v>#VALUE!</v>
      </c>
    </row>
    <row r="291" spans="1:14" ht="14.1" customHeight="1" x14ac:dyDescent="0.2">
      <c r="A291" s="77">
        <v>285</v>
      </c>
      <c r="B291" s="75" t="str">
        <f>'bg (2)'!B291</f>
        <v xml:space="preserve">RPL14  </v>
      </c>
      <c r="C291" s="78" t="e">
        <f ca="1">'bg (2)'!C291*'bg (2)'!C7/'bg (2)'!C7</f>
        <v>#VALUE!</v>
      </c>
      <c r="D291" s="78" t="e">
        <f ca="1">'bg (2)'!D291*'bg (2)'!C7/'bg (2)'!D7</f>
        <v>#VALUE!</v>
      </c>
      <c r="E291" s="78" t="e">
        <f ca="1">'bg (2)'!E291*'bg (2)'!C7/'bg (2)'!E7</f>
        <v>#VALUE!</v>
      </c>
      <c r="F291" s="78" t="e">
        <f ca="1">'bg (2)'!F291*'bg (2)'!C7/'bg (2)'!F7</f>
        <v>#VALUE!</v>
      </c>
      <c r="G291" s="78" t="e">
        <f ca="1">'bg (2)'!G291*'bg (2)'!C7/'bg (2)'!G7</f>
        <v>#VALUE!</v>
      </c>
      <c r="H291" s="78" t="e">
        <f ca="1">'bg (2)'!H291*'bg (2)'!C7/'bg (2)'!H7</f>
        <v>#VALUE!</v>
      </c>
      <c r="I291" s="78" t="e">
        <f ca="1">'bg (2)'!I291*'bg (2)'!C7/'bg (2)'!I7</f>
        <v>#VALUE!</v>
      </c>
      <c r="J291" s="78" t="e">
        <f ca="1">'bg (2)'!J291*'bg (2)'!C7/'bg (2)'!J7</f>
        <v>#VALUE!</v>
      </c>
      <c r="K291" s="78" t="e">
        <f ca="1">'bg (2)'!K291*'bg (2)'!C7/'bg (2)'!K7</f>
        <v>#VALUE!</v>
      </c>
      <c r="L291" s="78" t="e">
        <f ca="1">'bg (2)'!L291*'bg (2)'!C7/'bg (2)'!L7</f>
        <v>#VALUE!</v>
      </c>
      <c r="M291" s="78" t="e">
        <f ca="1">'bg (2)'!M291*'bg (2)'!C7/'bg (2)'!M7</f>
        <v>#VALUE!</v>
      </c>
      <c r="N291" s="78" t="e">
        <f ca="1">'bg (2)'!N291*'bg (2)'!C7/'bg (2)'!N7</f>
        <v>#VALUE!</v>
      </c>
    </row>
    <row r="292" spans="1:14" ht="14.1" customHeight="1" x14ac:dyDescent="0.2">
      <c r="A292" s="77">
        <v>286</v>
      </c>
      <c r="B292" s="75" t="str">
        <f>'bg (2)'!B292</f>
        <v>RPL17</v>
      </c>
      <c r="C292" s="78" t="e">
        <f ca="1">'bg (2)'!C292*'bg (2)'!C7/'bg (2)'!C7</f>
        <v>#VALUE!</v>
      </c>
      <c r="D292" s="78" t="e">
        <f ca="1">'bg (2)'!D292*'bg (2)'!C7/'bg (2)'!D7</f>
        <v>#VALUE!</v>
      </c>
      <c r="E292" s="78" t="e">
        <f ca="1">'bg (2)'!E292*'bg (2)'!C7/'bg (2)'!E7</f>
        <v>#VALUE!</v>
      </c>
      <c r="F292" s="78" t="e">
        <f ca="1">'bg (2)'!F292*'bg (2)'!C7/'bg (2)'!F7</f>
        <v>#VALUE!</v>
      </c>
      <c r="G292" s="78" t="e">
        <f ca="1">'bg (2)'!G292*'bg (2)'!C7/'bg (2)'!G7</f>
        <v>#VALUE!</v>
      </c>
      <c r="H292" s="78" t="e">
        <f ca="1">'bg (2)'!H292*'bg (2)'!C7/'bg (2)'!H7</f>
        <v>#VALUE!</v>
      </c>
      <c r="I292" s="78" t="e">
        <f ca="1">'bg (2)'!I292*'bg (2)'!C7/'bg (2)'!I7</f>
        <v>#VALUE!</v>
      </c>
      <c r="J292" s="78" t="e">
        <f ca="1">'bg (2)'!J292*'bg (2)'!C7/'bg (2)'!J7</f>
        <v>#VALUE!</v>
      </c>
      <c r="K292" s="78" t="e">
        <f ca="1">'bg (2)'!K292*'bg (2)'!C7/'bg (2)'!K7</f>
        <v>#VALUE!</v>
      </c>
      <c r="L292" s="78" t="e">
        <f ca="1">'bg (2)'!L292*'bg (2)'!C7/'bg (2)'!L7</f>
        <v>#VALUE!</v>
      </c>
      <c r="M292" s="78" t="e">
        <f ca="1">'bg (2)'!M292*'bg (2)'!C7/'bg (2)'!M7</f>
        <v>#VALUE!</v>
      </c>
      <c r="N292" s="78" t="e">
        <f ca="1">'bg (2)'!N292*'bg (2)'!C7/'bg (2)'!N7</f>
        <v>#VALUE!</v>
      </c>
    </row>
    <row r="293" spans="1:14" ht="14.1" customHeight="1" x14ac:dyDescent="0.2">
      <c r="A293" s="77">
        <v>287</v>
      </c>
      <c r="B293" s="75" t="str">
        <f>'bg (2)'!B293</f>
        <v xml:space="preserve">RPL22 </v>
      </c>
      <c r="C293" s="78" t="e">
        <f ca="1">'bg (2)'!C293*'bg (2)'!C7/'bg (2)'!C7</f>
        <v>#VALUE!</v>
      </c>
      <c r="D293" s="78" t="e">
        <f ca="1">'bg (2)'!D293*'bg (2)'!C7/'bg (2)'!D7</f>
        <v>#VALUE!</v>
      </c>
      <c r="E293" s="78" t="e">
        <f ca="1">'bg (2)'!E293*'bg (2)'!C7/'bg (2)'!E7</f>
        <v>#VALUE!</v>
      </c>
      <c r="F293" s="78" t="e">
        <f ca="1">'bg (2)'!F293*'bg (2)'!C7/'bg (2)'!F7</f>
        <v>#VALUE!</v>
      </c>
      <c r="G293" s="78" t="e">
        <f ca="1">'bg (2)'!G293*'bg (2)'!C7/'bg (2)'!G7</f>
        <v>#VALUE!</v>
      </c>
      <c r="H293" s="78" t="e">
        <f ca="1">'bg (2)'!H293*'bg (2)'!C7/'bg (2)'!H7</f>
        <v>#VALUE!</v>
      </c>
      <c r="I293" s="78" t="e">
        <f ca="1">'bg (2)'!I293*'bg (2)'!C7/'bg (2)'!I7</f>
        <v>#VALUE!</v>
      </c>
      <c r="J293" s="78" t="e">
        <f ca="1">'bg (2)'!J293*'bg (2)'!C7/'bg (2)'!J7</f>
        <v>#VALUE!</v>
      </c>
      <c r="K293" s="78" t="e">
        <f ca="1">'bg (2)'!K293*'bg (2)'!C7/'bg (2)'!K7</f>
        <v>#VALUE!</v>
      </c>
      <c r="L293" s="78" t="e">
        <f ca="1">'bg (2)'!L293*'bg (2)'!C7/'bg (2)'!L7</f>
        <v>#VALUE!</v>
      </c>
      <c r="M293" s="78" t="e">
        <f ca="1">'bg (2)'!M293*'bg (2)'!C7/'bg (2)'!M7</f>
        <v>#VALUE!</v>
      </c>
      <c r="N293" s="78" t="e">
        <f ca="1">'bg (2)'!N293*'bg (2)'!C7/'bg (2)'!N7</f>
        <v>#VALUE!</v>
      </c>
    </row>
    <row r="294" spans="1:14" ht="14.1" customHeight="1" x14ac:dyDescent="0.2">
      <c r="A294" s="77">
        <v>288</v>
      </c>
      <c r="B294" s="75" t="str">
        <f>'bg (2)'!B294</f>
        <v>RPL23A</v>
      </c>
      <c r="C294" s="78" t="e">
        <f ca="1">'bg (2)'!C294*'bg (2)'!C7/'bg (2)'!C7</f>
        <v>#VALUE!</v>
      </c>
      <c r="D294" s="78" t="e">
        <f ca="1">'bg (2)'!D294*'bg (2)'!C7/'bg (2)'!D7</f>
        <v>#VALUE!</v>
      </c>
      <c r="E294" s="78" t="e">
        <f ca="1">'bg (2)'!E294*'bg (2)'!C7/'bg (2)'!E7</f>
        <v>#VALUE!</v>
      </c>
      <c r="F294" s="78" t="e">
        <f ca="1">'bg (2)'!F294*'bg (2)'!C7/'bg (2)'!F7</f>
        <v>#VALUE!</v>
      </c>
      <c r="G294" s="78" t="e">
        <f ca="1">'bg (2)'!G294*'bg (2)'!C7/'bg (2)'!G7</f>
        <v>#VALUE!</v>
      </c>
      <c r="H294" s="78" t="e">
        <f ca="1">'bg (2)'!H294*'bg (2)'!C7/'bg (2)'!H7</f>
        <v>#VALUE!</v>
      </c>
      <c r="I294" s="78" t="e">
        <f ca="1">'bg (2)'!I294*'bg (2)'!C7/'bg (2)'!I7</f>
        <v>#VALUE!</v>
      </c>
      <c r="J294" s="78" t="e">
        <f ca="1">'bg (2)'!J294*'bg (2)'!C7/'bg (2)'!J7</f>
        <v>#VALUE!</v>
      </c>
      <c r="K294" s="78" t="e">
        <f ca="1">'bg (2)'!K294*'bg (2)'!C7/'bg (2)'!K7</f>
        <v>#VALUE!</v>
      </c>
      <c r="L294" s="78" t="e">
        <f ca="1">'bg (2)'!L294*'bg (2)'!C7/'bg (2)'!L7</f>
        <v>#VALUE!</v>
      </c>
      <c r="M294" s="78" t="e">
        <f ca="1">'bg (2)'!M294*'bg (2)'!C7/'bg (2)'!M7</f>
        <v>#VALUE!</v>
      </c>
      <c r="N294" s="78" t="e">
        <f ca="1">'bg (2)'!N294*'bg (2)'!C7/'bg (2)'!N7</f>
        <v>#VALUE!</v>
      </c>
    </row>
    <row r="295" spans="1:14" ht="14.1" customHeight="1" x14ac:dyDescent="0.2">
      <c r="A295" s="77">
        <v>289</v>
      </c>
      <c r="B295" s="75" t="str">
        <f>'bg (2)'!B295</f>
        <v>RPL3</v>
      </c>
      <c r="C295" s="78" t="e">
        <f ca="1">'bg (2)'!C295*'bg (2)'!C7/'bg (2)'!C7</f>
        <v>#VALUE!</v>
      </c>
      <c r="D295" s="78" t="e">
        <f ca="1">'bg (2)'!D295*'bg (2)'!C7/'bg (2)'!D7</f>
        <v>#VALUE!</v>
      </c>
      <c r="E295" s="78" t="e">
        <f ca="1">'bg (2)'!E295*'bg (2)'!C7/'bg (2)'!E7</f>
        <v>#VALUE!</v>
      </c>
      <c r="F295" s="78" t="e">
        <f ca="1">'bg (2)'!F295*'bg (2)'!C7/'bg (2)'!F7</f>
        <v>#VALUE!</v>
      </c>
      <c r="G295" s="78" t="e">
        <f ca="1">'bg (2)'!G295*'bg (2)'!C7/'bg (2)'!G7</f>
        <v>#VALUE!</v>
      </c>
      <c r="H295" s="78" t="e">
        <f ca="1">'bg (2)'!H295*'bg (2)'!C7/'bg (2)'!H7</f>
        <v>#VALUE!</v>
      </c>
      <c r="I295" s="78" t="e">
        <f ca="1">'bg (2)'!I295*'bg (2)'!C7/'bg (2)'!I7</f>
        <v>#VALUE!</v>
      </c>
      <c r="J295" s="78" t="e">
        <f ca="1">'bg (2)'!J295*'bg (2)'!C7/'bg (2)'!J7</f>
        <v>#VALUE!</v>
      </c>
      <c r="K295" s="78" t="e">
        <f ca="1">'bg (2)'!K295*'bg (2)'!C7/'bg (2)'!K7</f>
        <v>#VALUE!</v>
      </c>
      <c r="L295" s="78" t="e">
        <f ca="1">'bg (2)'!L295*'bg (2)'!C7/'bg (2)'!L7</f>
        <v>#VALUE!</v>
      </c>
      <c r="M295" s="78" t="e">
        <f ca="1">'bg (2)'!M295*'bg (2)'!C7/'bg (2)'!M7</f>
        <v>#VALUE!</v>
      </c>
      <c r="N295" s="78" t="e">
        <f ca="1">'bg (2)'!N295*'bg (2)'!C7/'bg (2)'!N7</f>
        <v>#VALUE!</v>
      </c>
    </row>
    <row r="296" spans="1:14" ht="14.1" customHeight="1" x14ac:dyDescent="0.2">
      <c r="A296" s="77">
        <v>290</v>
      </c>
      <c r="B296" s="75" t="str">
        <f>'bg (2)'!B296</f>
        <v xml:space="preserve">RPL32 </v>
      </c>
      <c r="C296" s="78" t="e">
        <f ca="1">'bg (2)'!C296*'bg (2)'!C7/'bg (2)'!C7</f>
        <v>#VALUE!</v>
      </c>
      <c r="D296" s="78" t="e">
        <f ca="1">'bg (2)'!D296*'bg (2)'!C7/'bg (2)'!D7</f>
        <v>#VALUE!</v>
      </c>
      <c r="E296" s="78" t="e">
        <f ca="1">'bg (2)'!E296*'bg (2)'!C7/'bg (2)'!E7</f>
        <v>#VALUE!</v>
      </c>
      <c r="F296" s="78" t="e">
        <f ca="1">'bg (2)'!F296*'bg (2)'!C7/'bg (2)'!F7</f>
        <v>#VALUE!</v>
      </c>
      <c r="G296" s="78" t="e">
        <f ca="1">'bg (2)'!G296*'bg (2)'!C7/'bg (2)'!G7</f>
        <v>#VALUE!</v>
      </c>
      <c r="H296" s="78" t="e">
        <f ca="1">'bg (2)'!H296*'bg (2)'!C7/'bg (2)'!H7</f>
        <v>#VALUE!</v>
      </c>
      <c r="I296" s="78" t="e">
        <f ca="1">'bg (2)'!I296*'bg (2)'!C7/'bg (2)'!I7</f>
        <v>#VALUE!</v>
      </c>
      <c r="J296" s="78" t="e">
        <f ca="1">'bg (2)'!J296*'bg (2)'!C7/'bg (2)'!J7</f>
        <v>#VALUE!</v>
      </c>
      <c r="K296" s="78" t="e">
        <f ca="1">'bg (2)'!K296*'bg (2)'!C7/'bg (2)'!K7</f>
        <v>#VALUE!</v>
      </c>
      <c r="L296" s="78" t="e">
        <f ca="1">'bg (2)'!L296*'bg (2)'!C7/'bg (2)'!L7</f>
        <v>#VALUE!</v>
      </c>
      <c r="M296" s="78" t="e">
        <f ca="1">'bg (2)'!M296*'bg (2)'!C7/'bg (2)'!M7</f>
        <v>#VALUE!</v>
      </c>
      <c r="N296" s="78" t="e">
        <f ca="1">'bg (2)'!N296*'bg (2)'!C7/'bg (2)'!N7</f>
        <v>#VALUE!</v>
      </c>
    </row>
    <row r="297" spans="1:14" ht="14.1" customHeight="1" x14ac:dyDescent="0.2">
      <c r="A297" s="77">
        <v>291</v>
      </c>
      <c r="B297" s="75" t="str">
        <f>'bg (2)'!B297</f>
        <v xml:space="preserve">RPL4 </v>
      </c>
      <c r="C297" s="78" t="e">
        <f ca="1">'bg (2)'!C297*'bg (2)'!C7/'bg (2)'!C7</f>
        <v>#VALUE!</v>
      </c>
      <c r="D297" s="78" t="e">
        <f ca="1">'bg (2)'!D297*'bg (2)'!C7/'bg (2)'!D7</f>
        <v>#VALUE!</v>
      </c>
      <c r="E297" s="78" t="e">
        <f ca="1">'bg (2)'!E297*'bg (2)'!C7/'bg (2)'!E7</f>
        <v>#VALUE!</v>
      </c>
      <c r="F297" s="78" t="e">
        <f ca="1">'bg (2)'!F297*'bg (2)'!C7/'bg (2)'!F7</f>
        <v>#VALUE!</v>
      </c>
      <c r="G297" s="78" t="e">
        <f ca="1">'bg (2)'!G297*'bg (2)'!C7/'bg (2)'!G7</f>
        <v>#VALUE!</v>
      </c>
      <c r="H297" s="78" t="e">
        <f ca="1">'bg (2)'!H297*'bg (2)'!C7/'bg (2)'!H7</f>
        <v>#VALUE!</v>
      </c>
      <c r="I297" s="78" t="e">
        <f ca="1">'bg (2)'!I297*'bg (2)'!C7/'bg (2)'!I7</f>
        <v>#VALUE!</v>
      </c>
      <c r="J297" s="78" t="e">
        <f ca="1">'bg (2)'!J297*'bg (2)'!C7/'bg (2)'!J7</f>
        <v>#VALUE!</v>
      </c>
      <c r="K297" s="78" t="e">
        <f ca="1">'bg (2)'!K297*'bg (2)'!C7/'bg (2)'!K7</f>
        <v>#VALUE!</v>
      </c>
      <c r="L297" s="78" t="e">
        <f ca="1">'bg (2)'!L297*'bg (2)'!C7/'bg (2)'!L7</f>
        <v>#VALUE!</v>
      </c>
      <c r="M297" s="78" t="e">
        <f ca="1">'bg (2)'!M297*'bg (2)'!C7/'bg (2)'!M7</f>
        <v>#VALUE!</v>
      </c>
      <c r="N297" s="78" t="e">
        <f ca="1">'bg (2)'!N297*'bg (2)'!C7/'bg (2)'!N7</f>
        <v>#VALUE!</v>
      </c>
    </row>
    <row r="298" spans="1:14" ht="14.1" customHeight="1" x14ac:dyDescent="0.2">
      <c r="A298" s="77">
        <v>292</v>
      </c>
      <c r="B298" s="75" t="str">
        <f>'bg (2)'!B298</f>
        <v>RPS10</v>
      </c>
      <c r="C298" s="78" t="e">
        <f ca="1">'bg (2)'!C298*'bg (2)'!C7/'bg (2)'!C7</f>
        <v>#VALUE!</v>
      </c>
      <c r="D298" s="78" t="e">
        <f ca="1">'bg (2)'!D298*'bg (2)'!C7/'bg (2)'!D7</f>
        <v>#VALUE!</v>
      </c>
      <c r="E298" s="78" t="e">
        <f ca="1">'bg (2)'!E298*'bg (2)'!C7/'bg (2)'!E7</f>
        <v>#VALUE!</v>
      </c>
      <c r="F298" s="78" t="e">
        <f ca="1">'bg (2)'!F298*'bg (2)'!C7/'bg (2)'!F7</f>
        <v>#VALUE!</v>
      </c>
      <c r="G298" s="78" t="e">
        <f ca="1">'bg (2)'!G298*'bg (2)'!C7/'bg (2)'!G7</f>
        <v>#VALUE!</v>
      </c>
      <c r="H298" s="78" t="e">
        <f ca="1">'bg (2)'!H298*'bg (2)'!C7/'bg (2)'!H7</f>
        <v>#VALUE!</v>
      </c>
      <c r="I298" s="78" t="e">
        <f ca="1">'bg (2)'!I298*'bg (2)'!C7/'bg (2)'!I7</f>
        <v>#VALUE!</v>
      </c>
      <c r="J298" s="78" t="e">
        <f ca="1">'bg (2)'!J298*'bg (2)'!C7/'bg (2)'!J7</f>
        <v>#VALUE!</v>
      </c>
      <c r="K298" s="78" t="e">
        <f ca="1">'bg (2)'!K298*'bg (2)'!C7/'bg (2)'!K7</f>
        <v>#VALUE!</v>
      </c>
      <c r="L298" s="78" t="e">
        <f ca="1">'bg (2)'!L298*'bg (2)'!C7/'bg (2)'!L7</f>
        <v>#VALUE!</v>
      </c>
      <c r="M298" s="78" t="e">
        <f ca="1">'bg (2)'!M298*'bg (2)'!C7/'bg (2)'!M7</f>
        <v>#VALUE!</v>
      </c>
      <c r="N298" s="78" t="e">
        <f ca="1">'bg (2)'!N298*'bg (2)'!C7/'bg (2)'!N7</f>
        <v>#VALUE!</v>
      </c>
    </row>
    <row r="299" spans="1:14" ht="14.1" customHeight="1" x14ac:dyDescent="0.2">
      <c r="A299" s="77">
        <v>293</v>
      </c>
      <c r="B299" s="75" t="str">
        <f>'bg (2)'!B299</f>
        <v>RPS11</v>
      </c>
      <c r="C299" s="78" t="e">
        <f ca="1">'bg (2)'!C299*'bg (2)'!C7/'bg (2)'!C7</f>
        <v>#VALUE!</v>
      </c>
      <c r="D299" s="78" t="e">
        <f ca="1">'bg (2)'!D299*'bg (2)'!C7/'bg (2)'!D7</f>
        <v>#VALUE!</v>
      </c>
      <c r="E299" s="78" t="e">
        <f ca="1">'bg (2)'!E299*'bg (2)'!C7/'bg (2)'!E7</f>
        <v>#VALUE!</v>
      </c>
      <c r="F299" s="78" t="e">
        <f ca="1">'bg (2)'!F299*'bg (2)'!C7/'bg (2)'!F7</f>
        <v>#VALUE!</v>
      </c>
      <c r="G299" s="78" t="e">
        <f ca="1">'bg (2)'!G299*'bg (2)'!C7/'bg (2)'!G7</f>
        <v>#VALUE!</v>
      </c>
      <c r="H299" s="78" t="e">
        <f ca="1">'bg (2)'!H299*'bg (2)'!C7/'bg (2)'!H7</f>
        <v>#VALUE!</v>
      </c>
      <c r="I299" s="78" t="e">
        <f ca="1">'bg (2)'!I299*'bg (2)'!C7/'bg (2)'!I7</f>
        <v>#VALUE!</v>
      </c>
      <c r="J299" s="78" t="e">
        <f ca="1">'bg (2)'!J299*'bg (2)'!C7/'bg (2)'!J7</f>
        <v>#VALUE!</v>
      </c>
      <c r="K299" s="78" t="e">
        <f ca="1">'bg (2)'!K299*'bg (2)'!C7/'bg (2)'!K7</f>
        <v>#VALUE!</v>
      </c>
      <c r="L299" s="78" t="e">
        <f ca="1">'bg (2)'!L299*'bg (2)'!C7/'bg (2)'!L7</f>
        <v>#VALUE!</v>
      </c>
      <c r="M299" s="78" t="e">
        <f ca="1">'bg (2)'!M299*'bg (2)'!C7/'bg (2)'!M7</f>
        <v>#VALUE!</v>
      </c>
      <c r="N299" s="78" t="e">
        <f ca="1">'bg (2)'!N299*'bg (2)'!C7/'bg (2)'!N7</f>
        <v>#VALUE!</v>
      </c>
    </row>
    <row r="300" spans="1:14" ht="14.1" customHeight="1" x14ac:dyDescent="0.2">
      <c r="A300" s="77">
        <v>294</v>
      </c>
      <c r="B300" s="75" t="str">
        <f>'bg (2)'!B300</f>
        <v>RPS12</v>
      </c>
      <c r="C300" s="78" t="e">
        <f ca="1">'bg (2)'!C300*'bg (2)'!C7/'bg (2)'!C7</f>
        <v>#VALUE!</v>
      </c>
      <c r="D300" s="78" t="e">
        <f ca="1">'bg (2)'!D300*'bg (2)'!C7/'bg (2)'!D7</f>
        <v>#VALUE!</v>
      </c>
      <c r="E300" s="78" t="e">
        <f ca="1">'bg (2)'!E300*'bg (2)'!C7/'bg (2)'!E7</f>
        <v>#VALUE!</v>
      </c>
      <c r="F300" s="78" t="e">
        <f ca="1">'bg (2)'!F300*'bg (2)'!C7/'bg (2)'!F7</f>
        <v>#VALUE!</v>
      </c>
      <c r="G300" s="78" t="e">
        <f ca="1">'bg (2)'!G300*'bg (2)'!C7/'bg (2)'!G7</f>
        <v>#VALUE!</v>
      </c>
      <c r="H300" s="78" t="e">
        <f ca="1">'bg (2)'!H300*'bg (2)'!C7/'bg (2)'!H7</f>
        <v>#VALUE!</v>
      </c>
      <c r="I300" s="78" t="e">
        <f ca="1">'bg (2)'!I300*'bg (2)'!C7/'bg (2)'!I7</f>
        <v>#VALUE!</v>
      </c>
      <c r="J300" s="78" t="e">
        <f ca="1">'bg (2)'!J300*'bg (2)'!C7/'bg (2)'!J7</f>
        <v>#VALUE!</v>
      </c>
      <c r="K300" s="78" t="e">
        <f ca="1">'bg (2)'!K300*'bg (2)'!C7/'bg (2)'!K7</f>
        <v>#VALUE!</v>
      </c>
      <c r="L300" s="78" t="e">
        <f ca="1">'bg (2)'!L300*'bg (2)'!C7/'bg (2)'!L7</f>
        <v>#VALUE!</v>
      </c>
      <c r="M300" s="78" t="e">
        <f ca="1">'bg (2)'!M300*'bg (2)'!C7/'bg (2)'!M7</f>
        <v>#VALUE!</v>
      </c>
      <c r="N300" s="78" t="e">
        <f ca="1">'bg (2)'!N300*'bg (2)'!C7/'bg (2)'!N7</f>
        <v>#VALUE!</v>
      </c>
    </row>
    <row r="301" spans="1:14" ht="14.1" customHeight="1" x14ac:dyDescent="0.2">
      <c r="A301" s="77">
        <v>295</v>
      </c>
      <c r="B301" s="75" t="str">
        <f>'bg (2)'!B301</f>
        <v>RPS13</v>
      </c>
      <c r="C301" s="78" t="e">
        <f ca="1">'bg (2)'!C301*'bg (2)'!C7/'bg (2)'!C7</f>
        <v>#VALUE!</v>
      </c>
      <c r="D301" s="78" t="e">
        <f ca="1">'bg (2)'!D301*'bg (2)'!C7/'bg (2)'!D7</f>
        <v>#VALUE!</v>
      </c>
      <c r="E301" s="78" t="e">
        <f ca="1">'bg (2)'!E301*'bg (2)'!C7/'bg (2)'!E7</f>
        <v>#VALUE!</v>
      </c>
      <c r="F301" s="78" t="e">
        <f ca="1">'bg (2)'!F301*'bg (2)'!C7/'bg (2)'!F7</f>
        <v>#VALUE!</v>
      </c>
      <c r="G301" s="78" t="e">
        <f ca="1">'bg (2)'!G301*'bg (2)'!C7/'bg (2)'!G7</f>
        <v>#VALUE!</v>
      </c>
      <c r="H301" s="78" t="e">
        <f ca="1">'bg (2)'!H301*'bg (2)'!C7/'bg (2)'!H7</f>
        <v>#VALUE!</v>
      </c>
      <c r="I301" s="78" t="e">
        <f ca="1">'bg (2)'!I301*'bg (2)'!C7/'bg (2)'!I7</f>
        <v>#VALUE!</v>
      </c>
      <c r="J301" s="78" t="e">
        <f ca="1">'bg (2)'!J301*'bg (2)'!C7/'bg (2)'!J7</f>
        <v>#VALUE!</v>
      </c>
      <c r="K301" s="78" t="e">
        <f ca="1">'bg (2)'!K301*'bg (2)'!C7/'bg (2)'!K7</f>
        <v>#VALUE!</v>
      </c>
      <c r="L301" s="78" t="e">
        <f ca="1">'bg (2)'!L301*'bg (2)'!C7/'bg (2)'!L7</f>
        <v>#VALUE!</v>
      </c>
      <c r="M301" s="78" t="e">
        <f ca="1">'bg (2)'!M301*'bg (2)'!C7/'bg (2)'!M7</f>
        <v>#VALUE!</v>
      </c>
      <c r="N301" s="78" t="e">
        <f ca="1">'bg (2)'!N301*'bg (2)'!C7/'bg (2)'!N7</f>
        <v>#VALUE!</v>
      </c>
    </row>
    <row r="302" spans="1:14" ht="14.1" customHeight="1" x14ac:dyDescent="0.2">
      <c r="A302" s="77">
        <v>296</v>
      </c>
      <c r="B302" s="75" t="str">
        <f>'bg (2)'!B302</f>
        <v>RPS14</v>
      </c>
      <c r="C302" s="78" t="e">
        <f ca="1">'bg (2)'!C302*'bg (2)'!C7/'bg (2)'!C7</f>
        <v>#VALUE!</v>
      </c>
      <c r="D302" s="78" t="e">
        <f ca="1">'bg (2)'!D302*'bg (2)'!C7/'bg (2)'!D7</f>
        <v>#VALUE!</v>
      </c>
      <c r="E302" s="78" t="e">
        <f ca="1">'bg (2)'!E302*'bg (2)'!C7/'bg (2)'!E7</f>
        <v>#VALUE!</v>
      </c>
      <c r="F302" s="78" t="e">
        <f ca="1">'bg (2)'!F302*'bg (2)'!C7/'bg (2)'!F7</f>
        <v>#VALUE!</v>
      </c>
      <c r="G302" s="78" t="e">
        <f ca="1">'bg (2)'!G302*'bg (2)'!C7/'bg (2)'!G7</f>
        <v>#VALUE!</v>
      </c>
      <c r="H302" s="78" t="e">
        <f ca="1">'bg (2)'!H302*'bg (2)'!C7/'bg (2)'!H7</f>
        <v>#VALUE!</v>
      </c>
      <c r="I302" s="78" t="e">
        <f ca="1">'bg (2)'!I302*'bg (2)'!C7/'bg (2)'!I7</f>
        <v>#VALUE!</v>
      </c>
      <c r="J302" s="78" t="e">
        <f ca="1">'bg (2)'!J302*'bg (2)'!C7/'bg (2)'!J7</f>
        <v>#VALUE!</v>
      </c>
      <c r="K302" s="78" t="e">
        <f ca="1">'bg (2)'!K302*'bg (2)'!C7/'bg (2)'!K7</f>
        <v>#VALUE!</v>
      </c>
      <c r="L302" s="78" t="e">
        <f ca="1">'bg (2)'!L302*'bg (2)'!C7/'bg (2)'!L7</f>
        <v>#VALUE!</v>
      </c>
      <c r="M302" s="78" t="e">
        <f ca="1">'bg (2)'!M302*'bg (2)'!C7/'bg (2)'!M7</f>
        <v>#VALUE!</v>
      </c>
      <c r="N302" s="78" t="e">
        <f ca="1">'bg (2)'!N302*'bg (2)'!C7/'bg (2)'!N7</f>
        <v>#VALUE!</v>
      </c>
    </row>
    <row r="303" spans="1:14" ht="14.1" customHeight="1" x14ac:dyDescent="0.2">
      <c r="A303" s="77">
        <v>297</v>
      </c>
      <c r="B303" s="75" t="str">
        <f>'bg (2)'!B303</f>
        <v>RPS15A</v>
      </c>
      <c r="C303" s="78" t="e">
        <f ca="1">'bg (2)'!C303*'bg (2)'!C7/'bg (2)'!C7</f>
        <v>#VALUE!</v>
      </c>
      <c r="D303" s="78" t="e">
        <f ca="1">'bg (2)'!D303*'bg (2)'!C7/'bg (2)'!D7</f>
        <v>#VALUE!</v>
      </c>
      <c r="E303" s="78" t="e">
        <f ca="1">'bg (2)'!E303*'bg (2)'!C7/'bg (2)'!E7</f>
        <v>#VALUE!</v>
      </c>
      <c r="F303" s="78" t="e">
        <f ca="1">'bg (2)'!F303*'bg (2)'!C7/'bg (2)'!F7</f>
        <v>#VALUE!</v>
      </c>
      <c r="G303" s="78" t="e">
        <f ca="1">'bg (2)'!G303*'bg (2)'!C7/'bg (2)'!G7</f>
        <v>#VALUE!</v>
      </c>
      <c r="H303" s="78" t="e">
        <f ca="1">'bg (2)'!H303*'bg (2)'!C7/'bg (2)'!H7</f>
        <v>#VALUE!</v>
      </c>
      <c r="I303" s="78" t="e">
        <f ca="1">'bg (2)'!I303*'bg (2)'!C7/'bg (2)'!I7</f>
        <v>#VALUE!</v>
      </c>
      <c r="J303" s="78" t="e">
        <f ca="1">'bg (2)'!J303*'bg (2)'!C7/'bg (2)'!J7</f>
        <v>#VALUE!</v>
      </c>
      <c r="K303" s="78" t="e">
        <f ca="1">'bg (2)'!K303*'bg (2)'!C7/'bg (2)'!K7</f>
        <v>#VALUE!</v>
      </c>
      <c r="L303" s="78" t="e">
        <f ca="1">'bg (2)'!L303*'bg (2)'!C7/'bg (2)'!L7</f>
        <v>#VALUE!</v>
      </c>
      <c r="M303" s="78" t="e">
        <f ca="1">'bg (2)'!M303*'bg (2)'!C7/'bg (2)'!M7</f>
        <v>#VALUE!</v>
      </c>
      <c r="N303" s="78" t="e">
        <f ca="1">'bg (2)'!N303*'bg (2)'!C7/'bg (2)'!N7</f>
        <v>#VALUE!</v>
      </c>
    </row>
    <row r="304" spans="1:14" ht="14.1" customHeight="1" x14ac:dyDescent="0.2">
      <c r="A304" s="77">
        <v>298</v>
      </c>
      <c r="B304" s="75" t="str">
        <f>'bg (2)'!B304</f>
        <v>RPS16</v>
      </c>
      <c r="C304" s="78" t="e">
        <f ca="1">'bg (2)'!C304*'bg (2)'!C7/'bg (2)'!C7</f>
        <v>#VALUE!</v>
      </c>
      <c r="D304" s="78" t="e">
        <f ca="1">'bg (2)'!D304*'bg (2)'!C7/'bg (2)'!D7</f>
        <v>#VALUE!</v>
      </c>
      <c r="E304" s="78" t="e">
        <f ca="1">'bg (2)'!E304*'bg (2)'!C7/'bg (2)'!E7</f>
        <v>#VALUE!</v>
      </c>
      <c r="F304" s="78" t="e">
        <f ca="1">'bg (2)'!F304*'bg (2)'!C7/'bg (2)'!F7</f>
        <v>#VALUE!</v>
      </c>
      <c r="G304" s="78" t="e">
        <f ca="1">'bg (2)'!G304*'bg (2)'!C7/'bg (2)'!G7</f>
        <v>#VALUE!</v>
      </c>
      <c r="H304" s="78" t="e">
        <f ca="1">'bg (2)'!H304*'bg (2)'!C7/'bg (2)'!H7</f>
        <v>#VALUE!</v>
      </c>
      <c r="I304" s="78" t="e">
        <f ca="1">'bg (2)'!I304*'bg (2)'!C7/'bg (2)'!I7</f>
        <v>#VALUE!</v>
      </c>
      <c r="J304" s="78" t="e">
        <f ca="1">'bg (2)'!J304*'bg (2)'!C7/'bg (2)'!J7</f>
        <v>#VALUE!</v>
      </c>
      <c r="K304" s="78" t="e">
        <f ca="1">'bg (2)'!K304*'bg (2)'!C7/'bg (2)'!K7</f>
        <v>#VALUE!</v>
      </c>
      <c r="L304" s="78" t="e">
        <f ca="1">'bg (2)'!L304*'bg (2)'!C7/'bg (2)'!L7</f>
        <v>#VALUE!</v>
      </c>
      <c r="M304" s="78" t="e">
        <f ca="1">'bg (2)'!M304*'bg (2)'!C7/'bg (2)'!M7</f>
        <v>#VALUE!</v>
      </c>
      <c r="N304" s="78" t="e">
        <f ca="1">'bg (2)'!N304*'bg (2)'!C7/'bg (2)'!N7</f>
        <v>#VALUE!</v>
      </c>
    </row>
    <row r="305" spans="1:14" ht="14.1" customHeight="1" x14ac:dyDescent="0.2">
      <c r="A305" s="77">
        <v>299</v>
      </c>
      <c r="B305" s="75" t="str">
        <f>'bg (2)'!B305</f>
        <v>RPS18</v>
      </c>
      <c r="C305" s="78" t="e">
        <f ca="1">'bg (2)'!C305*'bg (2)'!C7/'bg (2)'!C7</f>
        <v>#VALUE!</v>
      </c>
      <c r="D305" s="78" t="e">
        <f ca="1">'bg (2)'!D305*'bg (2)'!C7/'bg (2)'!D7</f>
        <v>#VALUE!</v>
      </c>
      <c r="E305" s="78" t="e">
        <f ca="1">'bg (2)'!E305*'bg (2)'!C7/'bg (2)'!E7</f>
        <v>#VALUE!</v>
      </c>
      <c r="F305" s="78" t="e">
        <f ca="1">'bg (2)'!F305*'bg (2)'!C7/'bg (2)'!F7</f>
        <v>#VALUE!</v>
      </c>
      <c r="G305" s="78" t="e">
        <f ca="1">'bg (2)'!G305*'bg (2)'!C7/'bg (2)'!G7</f>
        <v>#VALUE!</v>
      </c>
      <c r="H305" s="78" t="e">
        <f ca="1">'bg (2)'!H305*'bg (2)'!C7/'bg (2)'!H7</f>
        <v>#VALUE!</v>
      </c>
      <c r="I305" s="78" t="e">
        <f ca="1">'bg (2)'!I305*'bg (2)'!C7/'bg (2)'!I7</f>
        <v>#VALUE!</v>
      </c>
      <c r="J305" s="78" t="e">
        <f ca="1">'bg (2)'!J305*'bg (2)'!C7/'bg (2)'!J7</f>
        <v>#VALUE!</v>
      </c>
      <c r="K305" s="78" t="e">
        <f ca="1">'bg (2)'!K305*'bg (2)'!C7/'bg (2)'!K7</f>
        <v>#VALUE!</v>
      </c>
      <c r="L305" s="78" t="e">
        <f ca="1">'bg (2)'!L305*'bg (2)'!C7/'bg (2)'!L7</f>
        <v>#VALUE!</v>
      </c>
      <c r="M305" s="78" t="e">
        <f ca="1">'bg (2)'!M305*'bg (2)'!C7/'bg (2)'!M7</f>
        <v>#VALUE!</v>
      </c>
      <c r="N305" s="78" t="e">
        <f ca="1">'bg (2)'!N305*'bg (2)'!C7/'bg (2)'!N7</f>
        <v>#VALUE!</v>
      </c>
    </row>
    <row r="306" spans="1:14" ht="14.1" customHeight="1" x14ac:dyDescent="0.2">
      <c r="A306" s="77">
        <v>300</v>
      </c>
      <c r="B306" s="75" t="str">
        <f>'bg (2)'!B306</f>
        <v xml:space="preserve">RPS19 </v>
      </c>
      <c r="C306" s="78" t="e">
        <f ca="1">'bg (2)'!C306*'bg (2)'!C7/'bg (2)'!C7</f>
        <v>#VALUE!</v>
      </c>
      <c r="D306" s="78" t="e">
        <f ca="1">'bg (2)'!D306*'bg (2)'!C7/'bg (2)'!D7</f>
        <v>#VALUE!</v>
      </c>
      <c r="E306" s="78" t="e">
        <f ca="1">'bg (2)'!E306*'bg (2)'!C7/'bg (2)'!E7</f>
        <v>#VALUE!</v>
      </c>
      <c r="F306" s="78" t="e">
        <f ca="1">'bg (2)'!F306*'bg (2)'!C7/'bg (2)'!F7</f>
        <v>#VALUE!</v>
      </c>
      <c r="G306" s="78" t="e">
        <f ca="1">'bg (2)'!G306*'bg (2)'!C7/'bg (2)'!G7</f>
        <v>#VALUE!</v>
      </c>
      <c r="H306" s="78" t="e">
        <f ca="1">'bg (2)'!H306*'bg (2)'!C7/'bg (2)'!H7</f>
        <v>#VALUE!</v>
      </c>
      <c r="I306" s="78" t="e">
        <f ca="1">'bg (2)'!I306*'bg (2)'!C7/'bg (2)'!I7</f>
        <v>#VALUE!</v>
      </c>
      <c r="J306" s="78" t="e">
        <f ca="1">'bg (2)'!J306*'bg (2)'!C7/'bg (2)'!J7</f>
        <v>#VALUE!</v>
      </c>
      <c r="K306" s="78" t="e">
        <f ca="1">'bg (2)'!K306*'bg (2)'!C7/'bg (2)'!K7</f>
        <v>#VALUE!</v>
      </c>
      <c r="L306" s="78" t="e">
        <f ca="1">'bg (2)'!L306*'bg (2)'!C7/'bg (2)'!L7</f>
        <v>#VALUE!</v>
      </c>
      <c r="M306" s="78" t="e">
        <f ca="1">'bg (2)'!M306*'bg (2)'!C7/'bg (2)'!M7</f>
        <v>#VALUE!</v>
      </c>
      <c r="N306" s="78" t="e">
        <f ca="1">'bg (2)'!N306*'bg (2)'!C7/'bg (2)'!N7</f>
        <v>#VALUE!</v>
      </c>
    </row>
    <row r="307" spans="1:14" ht="14.1" customHeight="1" x14ac:dyDescent="0.2">
      <c r="A307" s="77">
        <v>301</v>
      </c>
      <c r="B307" s="75" t="str">
        <f>'bg (2)'!B307</f>
        <v xml:space="preserve">RPS2 </v>
      </c>
      <c r="C307" s="78" t="e">
        <f ca="1">'bg (2)'!C307*'bg (2)'!C7/'bg (2)'!C7</f>
        <v>#VALUE!</v>
      </c>
      <c r="D307" s="78" t="e">
        <f ca="1">'bg (2)'!D307*'bg (2)'!C7/'bg (2)'!D7</f>
        <v>#VALUE!</v>
      </c>
      <c r="E307" s="78" t="e">
        <f ca="1">'bg (2)'!E307*'bg (2)'!C7/'bg (2)'!E7</f>
        <v>#VALUE!</v>
      </c>
      <c r="F307" s="78" t="e">
        <f ca="1">'bg (2)'!F307*'bg (2)'!C7/'bg (2)'!F7</f>
        <v>#VALUE!</v>
      </c>
      <c r="G307" s="78" t="e">
        <f ca="1">'bg (2)'!G307*'bg (2)'!C7/'bg (2)'!G7</f>
        <v>#VALUE!</v>
      </c>
      <c r="H307" s="78" t="e">
        <f ca="1">'bg (2)'!H307*'bg (2)'!C7/'bg (2)'!H7</f>
        <v>#VALUE!</v>
      </c>
      <c r="I307" s="78" t="e">
        <f ca="1">'bg (2)'!I307*'bg (2)'!C7/'bg (2)'!I7</f>
        <v>#VALUE!</v>
      </c>
      <c r="J307" s="78" t="e">
        <f ca="1">'bg (2)'!J307*'bg (2)'!C7/'bg (2)'!J7</f>
        <v>#VALUE!</v>
      </c>
      <c r="K307" s="78" t="e">
        <f ca="1">'bg (2)'!K307*'bg (2)'!C7/'bg (2)'!K7</f>
        <v>#VALUE!</v>
      </c>
      <c r="L307" s="78" t="e">
        <f ca="1">'bg (2)'!L307*'bg (2)'!C7/'bg (2)'!L7</f>
        <v>#VALUE!</v>
      </c>
      <c r="M307" s="78" t="e">
        <f ca="1">'bg (2)'!M307*'bg (2)'!C7/'bg (2)'!M7</f>
        <v>#VALUE!</v>
      </c>
      <c r="N307" s="78" t="e">
        <f ca="1">'bg (2)'!N307*'bg (2)'!C7/'bg (2)'!N7</f>
        <v>#VALUE!</v>
      </c>
    </row>
    <row r="308" spans="1:14" ht="14.1" customHeight="1" x14ac:dyDescent="0.2">
      <c r="A308" s="77">
        <v>302</v>
      </c>
      <c r="B308" s="75" t="str">
        <f>'bg (2)'!B308</f>
        <v xml:space="preserve">RPS20  </v>
      </c>
      <c r="C308" s="78" t="e">
        <f ca="1">'bg (2)'!C308*'bg (2)'!C7/'bg (2)'!C7</f>
        <v>#VALUE!</v>
      </c>
      <c r="D308" s="78" t="e">
        <f ca="1">'bg (2)'!D308*'bg (2)'!C7/'bg (2)'!D7</f>
        <v>#VALUE!</v>
      </c>
      <c r="E308" s="78" t="e">
        <f ca="1">'bg (2)'!E308*'bg (2)'!C7/'bg (2)'!E7</f>
        <v>#VALUE!</v>
      </c>
      <c r="F308" s="78" t="e">
        <f ca="1">'bg (2)'!F308*'bg (2)'!C7/'bg (2)'!F7</f>
        <v>#VALUE!</v>
      </c>
      <c r="G308" s="78" t="e">
        <f ca="1">'bg (2)'!G308*'bg (2)'!C7/'bg (2)'!G7</f>
        <v>#VALUE!</v>
      </c>
      <c r="H308" s="78" t="e">
        <f ca="1">'bg (2)'!H308*'bg (2)'!C7/'bg (2)'!H7</f>
        <v>#VALUE!</v>
      </c>
      <c r="I308" s="78" t="e">
        <f ca="1">'bg (2)'!I308*'bg (2)'!C7/'bg (2)'!I7</f>
        <v>#VALUE!</v>
      </c>
      <c r="J308" s="78" t="e">
        <f ca="1">'bg (2)'!J308*'bg (2)'!C7/'bg (2)'!J7</f>
        <v>#VALUE!</v>
      </c>
      <c r="K308" s="78" t="e">
        <f ca="1">'bg (2)'!K308*'bg (2)'!C7/'bg (2)'!K7</f>
        <v>#VALUE!</v>
      </c>
      <c r="L308" s="78" t="e">
        <f ca="1">'bg (2)'!L308*'bg (2)'!C7/'bg (2)'!L7</f>
        <v>#VALUE!</v>
      </c>
      <c r="M308" s="78" t="e">
        <f ca="1">'bg (2)'!M308*'bg (2)'!C7/'bg (2)'!M7</f>
        <v>#VALUE!</v>
      </c>
      <c r="N308" s="78" t="e">
        <f ca="1">'bg (2)'!N308*'bg (2)'!C7/'bg (2)'!N7</f>
        <v>#VALUE!</v>
      </c>
    </row>
    <row r="309" spans="1:14" ht="14.1" customHeight="1" x14ac:dyDescent="0.2">
      <c r="A309" s="77">
        <v>303</v>
      </c>
      <c r="B309" s="75" t="str">
        <f>'bg (2)'!B309</f>
        <v xml:space="preserve">RPS23 </v>
      </c>
      <c r="C309" s="78" t="e">
        <f ca="1">'bg (2)'!C309*'bg (2)'!C7/'bg (2)'!C7</f>
        <v>#VALUE!</v>
      </c>
      <c r="D309" s="78" t="e">
        <f ca="1">'bg (2)'!D309*'bg (2)'!C7/'bg (2)'!D7</f>
        <v>#VALUE!</v>
      </c>
      <c r="E309" s="78" t="e">
        <f ca="1">'bg (2)'!E309*'bg (2)'!C7/'bg (2)'!E7</f>
        <v>#VALUE!</v>
      </c>
      <c r="F309" s="78" t="e">
        <f ca="1">'bg (2)'!F309*'bg (2)'!C7/'bg (2)'!F7</f>
        <v>#VALUE!</v>
      </c>
      <c r="G309" s="78" t="e">
        <f ca="1">'bg (2)'!G309*'bg (2)'!C7/'bg (2)'!G7</f>
        <v>#VALUE!</v>
      </c>
      <c r="H309" s="78" t="e">
        <f ca="1">'bg (2)'!H309*'bg (2)'!C7/'bg (2)'!H7</f>
        <v>#VALUE!</v>
      </c>
      <c r="I309" s="78" t="e">
        <f ca="1">'bg (2)'!I309*'bg (2)'!C7/'bg (2)'!I7</f>
        <v>#VALUE!</v>
      </c>
      <c r="J309" s="78" t="e">
        <f ca="1">'bg (2)'!J309*'bg (2)'!C7/'bg (2)'!J7</f>
        <v>#VALUE!</v>
      </c>
      <c r="K309" s="78" t="e">
        <f ca="1">'bg (2)'!K309*'bg (2)'!C7/'bg (2)'!K7</f>
        <v>#VALUE!</v>
      </c>
      <c r="L309" s="78" t="e">
        <f ca="1">'bg (2)'!L309*'bg (2)'!C7/'bg (2)'!L7</f>
        <v>#VALUE!</v>
      </c>
      <c r="M309" s="78" t="e">
        <f ca="1">'bg (2)'!M309*'bg (2)'!C7/'bg (2)'!M7</f>
        <v>#VALUE!</v>
      </c>
      <c r="N309" s="78" t="e">
        <f ca="1">'bg (2)'!N309*'bg (2)'!C7/'bg (2)'!N7</f>
        <v>#VALUE!</v>
      </c>
    </row>
    <row r="310" spans="1:14" ht="14.1" customHeight="1" x14ac:dyDescent="0.2">
      <c r="A310" s="77">
        <v>304</v>
      </c>
      <c r="B310" s="75" t="str">
        <f>'bg (2)'!B310</f>
        <v>RPS25</v>
      </c>
      <c r="C310" s="78" t="e">
        <f ca="1">'bg (2)'!C310*'bg (2)'!C7/'bg (2)'!C7</f>
        <v>#VALUE!</v>
      </c>
      <c r="D310" s="78" t="e">
        <f ca="1">'bg (2)'!D310*'bg (2)'!C7/'bg (2)'!D7</f>
        <v>#VALUE!</v>
      </c>
      <c r="E310" s="78" t="e">
        <f ca="1">'bg (2)'!E310*'bg (2)'!C7/'bg (2)'!E7</f>
        <v>#VALUE!</v>
      </c>
      <c r="F310" s="78" t="e">
        <f ca="1">'bg (2)'!F310*'bg (2)'!C7/'bg (2)'!F7</f>
        <v>#VALUE!</v>
      </c>
      <c r="G310" s="78" t="e">
        <f ca="1">'bg (2)'!G310*'bg (2)'!C7/'bg (2)'!G7</f>
        <v>#VALUE!</v>
      </c>
      <c r="H310" s="78" t="e">
        <f ca="1">'bg (2)'!H310*'bg (2)'!C7/'bg (2)'!H7</f>
        <v>#VALUE!</v>
      </c>
      <c r="I310" s="78" t="e">
        <f ca="1">'bg (2)'!I310*'bg (2)'!C7/'bg (2)'!I7</f>
        <v>#VALUE!</v>
      </c>
      <c r="J310" s="78" t="e">
        <f ca="1">'bg (2)'!J310*'bg (2)'!C7/'bg (2)'!J7</f>
        <v>#VALUE!</v>
      </c>
      <c r="K310" s="78" t="e">
        <f ca="1">'bg (2)'!K310*'bg (2)'!C7/'bg (2)'!K7</f>
        <v>#VALUE!</v>
      </c>
      <c r="L310" s="78" t="e">
        <f ca="1">'bg (2)'!L310*'bg (2)'!C7/'bg (2)'!L7</f>
        <v>#VALUE!</v>
      </c>
      <c r="M310" s="78" t="e">
        <f ca="1">'bg (2)'!M310*'bg (2)'!C7/'bg (2)'!M7</f>
        <v>#VALUE!</v>
      </c>
      <c r="N310" s="78" t="e">
        <f ca="1">'bg (2)'!N310*'bg (2)'!C7/'bg (2)'!N7</f>
        <v>#VALUE!</v>
      </c>
    </row>
    <row r="311" spans="1:14" ht="14.1" customHeight="1" x14ac:dyDescent="0.2">
      <c r="A311" s="77">
        <v>305</v>
      </c>
      <c r="B311" s="75" t="str">
        <f>'bg (2)'!B311</f>
        <v xml:space="preserve">RPS3 </v>
      </c>
      <c r="C311" s="78" t="e">
        <f ca="1">'bg (2)'!C311*'bg (2)'!C7/'bg (2)'!C7</f>
        <v>#VALUE!</v>
      </c>
      <c r="D311" s="78" t="e">
        <f ca="1">'bg (2)'!D311*'bg (2)'!C7/'bg (2)'!D7</f>
        <v>#VALUE!</v>
      </c>
      <c r="E311" s="78" t="e">
        <f ca="1">'bg (2)'!E311*'bg (2)'!C7/'bg (2)'!E7</f>
        <v>#VALUE!</v>
      </c>
      <c r="F311" s="78" t="e">
        <f ca="1">'bg (2)'!F311*'bg (2)'!C7/'bg (2)'!F7</f>
        <v>#VALUE!</v>
      </c>
      <c r="G311" s="78" t="e">
        <f ca="1">'bg (2)'!G311*'bg (2)'!C7/'bg (2)'!G7</f>
        <v>#VALUE!</v>
      </c>
      <c r="H311" s="78" t="e">
        <f ca="1">'bg (2)'!H311*'bg (2)'!C7/'bg (2)'!H7</f>
        <v>#VALUE!</v>
      </c>
      <c r="I311" s="78" t="e">
        <f ca="1">'bg (2)'!I311*'bg (2)'!C7/'bg (2)'!I7</f>
        <v>#VALUE!</v>
      </c>
      <c r="J311" s="78" t="e">
        <f ca="1">'bg (2)'!J311*'bg (2)'!C7/'bg (2)'!J7</f>
        <v>#VALUE!</v>
      </c>
      <c r="K311" s="78" t="e">
        <f ca="1">'bg (2)'!K311*'bg (2)'!C7/'bg (2)'!K7</f>
        <v>#VALUE!</v>
      </c>
      <c r="L311" s="78" t="e">
        <f ca="1">'bg (2)'!L311*'bg (2)'!C7/'bg (2)'!L7</f>
        <v>#VALUE!</v>
      </c>
      <c r="M311" s="78" t="e">
        <f ca="1">'bg (2)'!M311*'bg (2)'!C7/'bg (2)'!M7</f>
        <v>#VALUE!</v>
      </c>
      <c r="N311" s="78" t="e">
        <f ca="1">'bg (2)'!N311*'bg (2)'!C7/'bg (2)'!N7</f>
        <v>#VALUE!</v>
      </c>
    </row>
    <row r="312" spans="1:14" ht="14.1" customHeight="1" x14ac:dyDescent="0.2">
      <c r="A312" s="77">
        <v>306</v>
      </c>
      <c r="B312" s="75" t="str">
        <f>'bg (2)'!B312</f>
        <v>RPS3A</v>
      </c>
      <c r="C312" s="78" t="e">
        <f ca="1">'bg (2)'!C312*'bg (2)'!C7/'bg (2)'!C7</f>
        <v>#VALUE!</v>
      </c>
      <c r="D312" s="78" t="e">
        <f ca="1">'bg (2)'!D312*'bg (2)'!C7/'bg (2)'!D7</f>
        <v>#VALUE!</v>
      </c>
      <c r="E312" s="78" t="e">
        <f ca="1">'bg (2)'!E312*'bg (2)'!C7/'bg (2)'!E7</f>
        <v>#VALUE!</v>
      </c>
      <c r="F312" s="78" t="e">
        <f ca="1">'bg (2)'!F312*'bg (2)'!C7/'bg (2)'!F7</f>
        <v>#VALUE!</v>
      </c>
      <c r="G312" s="78" t="e">
        <f ca="1">'bg (2)'!G312*'bg (2)'!C7/'bg (2)'!G7</f>
        <v>#VALUE!</v>
      </c>
      <c r="H312" s="78" t="e">
        <f ca="1">'bg (2)'!H312*'bg (2)'!C7/'bg (2)'!H7</f>
        <v>#VALUE!</v>
      </c>
      <c r="I312" s="78" t="e">
        <f ca="1">'bg (2)'!I312*'bg (2)'!C7/'bg (2)'!I7</f>
        <v>#VALUE!</v>
      </c>
      <c r="J312" s="78" t="e">
        <f ca="1">'bg (2)'!J312*'bg (2)'!C7/'bg (2)'!J7</f>
        <v>#VALUE!</v>
      </c>
      <c r="K312" s="78" t="e">
        <f ca="1">'bg (2)'!K312*'bg (2)'!C7/'bg (2)'!K7</f>
        <v>#VALUE!</v>
      </c>
      <c r="L312" s="78" t="e">
        <f ca="1">'bg (2)'!L312*'bg (2)'!C7/'bg (2)'!L7</f>
        <v>#VALUE!</v>
      </c>
      <c r="M312" s="78" t="e">
        <f ca="1">'bg (2)'!M312*'bg (2)'!C7/'bg (2)'!M7</f>
        <v>#VALUE!</v>
      </c>
      <c r="N312" s="78" t="e">
        <f ca="1">'bg (2)'!N312*'bg (2)'!C7/'bg (2)'!N7</f>
        <v>#VALUE!</v>
      </c>
    </row>
    <row r="313" spans="1:14" ht="14.1" customHeight="1" x14ac:dyDescent="0.2">
      <c r="A313" s="77">
        <v>307</v>
      </c>
      <c r="B313" s="75" t="str">
        <f>'bg (2)'!B313</f>
        <v>RPS4X</v>
      </c>
      <c r="C313" s="78" t="e">
        <f ca="1">'bg (2)'!C313*'bg (2)'!C7/'bg (2)'!C7</f>
        <v>#VALUE!</v>
      </c>
      <c r="D313" s="78" t="e">
        <f ca="1">'bg (2)'!D313*'bg (2)'!C7/'bg (2)'!D7</f>
        <v>#VALUE!</v>
      </c>
      <c r="E313" s="78" t="e">
        <f ca="1">'bg (2)'!E313*'bg (2)'!C7/'bg (2)'!E7</f>
        <v>#VALUE!</v>
      </c>
      <c r="F313" s="78" t="e">
        <f ca="1">'bg (2)'!F313*'bg (2)'!C7/'bg (2)'!F7</f>
        <v>#VALUE!</v>
      </c>
      <c r="G313" s="78" t="e">
        <f ca="1">'bg (2)'!G313*'bg (2)'!C7/'bg (2)'!G7</f>
        <v>#VALUE!</v>
      </c>
      <c r="H313" s="78" t="e">
        <f ca="1">'bg (2)'!H313*'bg (2)'!C7/'bg (2)'!H7</f>
        <v>#VALUE!</v>
      </c>
      <c r="I313" s="78" t="e">
        <f ca="1">'bg (2)'!I313*'bg (2)'!C7/'bg (2)'!I7</f>
        <v>#VALUE!</v>
      </c>
      <c r="J313" s="78" t="e">
        <f ca="1">'bg (2)'!J313*'bg (2)'!C7/'bg (2)'!J7</f>
        <v>#VALUE!</v>
      </c>
      <c r="K313" s="78" t="e">
        <f ca="1">'bg (2)'!K313*'bg (2)'!C7/'bg (2)'!K7</f>
        <v>#VALUE!</v>
      </c>
      <c r="L313" s="78" t="e">
        <f ca="1">'bg (2)'!L313*'bg (2)'!C7/'bg (2)'!L7</f>
        <v>#VALUE!</v>
      </c>
      <c r="M313" s="78" t="e">
        <f ca="1">'bg (2)'!M313*'bg (2)'!C7/'bg (2)'!M7</f>
        <v>#VALUE!</v>
      </c>
      <c r="N313" s="78" t="e">
        <f ca="1">'bg (2)'!N313*'bg (2)'!C7/'bg (2)'!N7</f>
        <v>#VALUE!</v>
      </c>
    </row>
    <row r="314" spans="1:14" ht="14.1" customHeight="1" x14ac:dyDescent="0.2">
      <c r="A314" s="77">
        <v>308</v>
      </c>
      <c r="B314" s="75" t="str">
        <f>'bg (2)'!B314</f>
        <v xml:space="preserve">RPS5 </v>
      </c>
      <c r="C314" s="78" t="e">
        <f ca="1">'bg (2)'!C314*'bg (2)'!C7/'bg (2)'!C7</f>
        <v>#VALUE!</v>
      </c>
      <c r="D314" s="78" t="e">
        <f ca="1">'bg (2)'!D314*'bg (2)'!C7/'bg (2)'!D7</f>
        <v>#VALUE!</v>
      </c>
      <c r="E314" s="78" t="e">
        <f ca="1">'bg (2)'!E314*'bg (2)'!C7/'bg (2)'!E7</f>
        <v>#VALUE!</v>
      </c>
      <c r="F314" s="78" t="e">
        <f ca="1">'bg (2)'!F314*'bg (2)'!C7/'bg (2)'!F7</f>
        <v>#VALUE!</v>
      </c>
      <c r="G314" s="78" t="e">
        <f ca="1">'bg (2)'!G314*'bg (2)'!C7/'bg (2)'!G7</f>
        <v>#VALUE!</v>
      </c>
      <c r="H314" s="78" t="e">
        <f ca="1">'bg (2)'!H314*'bg (2)'!C7/'bg (2)'!H7</f>
        <v>#VALUE!</v>
      </c>
      <c r="I314" s="78" t="e">
        <f ca="1">'bg (2)'!I314*'bg (2)'!C7/'bg (2)'!I7</f>
        <v>#VALUE!</v>
      </c>
      <c r="J314" s="78" t="e">
        <f ca="1">'bg (2)'!J314*'bg (2)'!C7/'bg (2)'!J7</f>
        <v>#VALUE!</v>
      </c>
      <c r="K314" s="78" t="e">
        <f ca="1">'bg (2)'!K314*'bg (2)'!C7/'bg (2)'!K7</f>
        <v>#VALUE!</v>
      </c>
      <c r="L314" s="78" t="e">
        <f ca="1">'bg (2)'!L314*'bg (2)'!C7/'bg (2)'!L7</f>
        <v>#VALUE!</v>
      </c>
      <c r="M314" s="78" t="e">
        <f ca="1">'bg (2)'!M314*'bg (2)'!C7/'bg (2)'!M7</f>
        <v>#VALUE!</v>
      </c>
      <c r="N314" s="78" t="e">
        <f ca="1">'bg (2)'!N314*'bg (2)'!C7/'bg (2)'!N7</f>
        <v>#VALUE!</v>
      </c>
    </row>
    <row r="315" spans="1:14" ht="14.1" customHeight="1" x14ac:dyDescent="0.2">
      <c r="A315" s="77">
        <v>309</v>
      </c>
      <c r="B315" s="75" t="str">
        <f>'bg (2)'!B315</f>
        <v>RPS8</v>
      </c>
      <c r="C315" s="78" t="e">
        <f ca="1">'bg (2)'!C315*'bg (2)'!C7/'bg (2)'!C7</f>
        <v>#VALUE!</v>
      </c>
      <c r="D315" s="78" t="e">
        <f ca="1">'bg (2)'!D315*'bg (2)'!C7/'bg (2)'!D7</f>
        <v>#VALUE!</v>
      </c>
      <c r="E315" s="78" t="e">
        <f ca="1">'bg (2)'!E315*'bg (2)'!C7/'bg (2)'!E7</f>
        <v>#VALUE!</v>
      </c>
      <c r="F315" s="78" t="e">
        <f ca="1">'bg (2)'!F315*'bg (2)'!C7/'bg (2)'!F7</f>
        <v>#VALUE!</v>
      </c>
      <c r="G315" s="78" t="e">
        <f ca="1">'bg (2)'!G315*'bg (2)'!C7/'bg (2)'!G7</f>
        <v>#VALUE!</v>
      </c>
      <c r="H315" s="78" t="e">
        <f ca="1">'bg (2)'!H315*'bg (2)'!C7/'bg (2)'!H7</f>
        <v>#VALUE!</v>
      </c>
      <c r="I315" s="78" t="e">
        <f ca="1">'bg (2)'!I315*'bg (2)'!C7/'bg (2)'!I7</f>
        <v>#VALUE!</v>
      </c>
      <c r="J315" s="78" t="e">
        <f ca="1">'bg (2)'!J315*'bg (2)'!C7/'bg (2)'!J7</f>
        <v>#VALUE!</v>
      </c>
      <c r="K315" s="78" t="e">
        <f ca="1">'bg (2)'!K315*'bg (2)'!C7/'bg (2)'!K7</f>
        <v>#VALUE!</v>
      </c>
      <c r="L315" s="78" t="e">
        <f ca="1">'bg (2)'!L315*'bg (2)'!C7/'bg (2)'!L7</f>
        <v>#VALUE!</v>
      </c>
      <c r="M315" s="78" t="e">
        <f ca="1">'bg (2)'!M315*'bg (2)'!C7/'bg (2)'!M7</f>
        <v>#VALUE!</v>
      </c>
      <c r="N315" s="78" t="e">
        <f ca="1">'bg (2)'!N315*'bg (2)'!C7/'bg (2)'!N7</f>
        <v>#VALUE!</v>
      </c>
    </row>
    <row r="316" spans="1:14" ht="14.1" customHeight="1" x14ac:dyDescent="0.2">
      <c r="A316" s="77">
        <v>310</v>
      </c>
      <c r="B316" s="75" t="str">
        <f>'bg (2)'!B316</f>
        <v>RPS9</v>
      </c>
      <c r="C316" s="78" t="e">
        <f ca="1">'bg (2)'!C316*'bg (2)'!C7/'bg (2)'!C7</f>
        <v>#VALUE!</v>
      </c>
      <c r="D316" s="78" t="e">
        <f ca="1">'bg (2)'!D316*'bg (2)'!C7/'bg (2)'!D7</f>
        <v>#VALUE!</v>
      </c>
      <c r="E316" s="78" t="e">
        <f ca="1">'bg (2)'!E316*'bg (2)'!C7/'bg (2)'!E7</f>
        <v>#VALUE!</v>
      </c>
      <c r="F316" s="78" t="e">
        <f ca="1">'bg (2)'!F316*'bg (2)'!C7/'bg (2)'!F7</f>
        <v>#VALUE!</v>
      </c>
      <c r="G316" s="78" t="e">
        <f ca="1">'bg (2)'!G316*'bg (2)'!C7/'bg (2)'!G7</f>
        <v>#VALUE!</v>
      </c>
      <c r="H316" s="78" t="e">
        <f ca="1">'bg (2)'!H316*'bg (2)'!C7/'bg (2)'!H7</f>
        <v>#VALUE!</v>
      </c>
      <c r="I316" s="78" t="e">
        <f ca="1">'bg (2)'!I316*'bg (2)'!C7/'bg (2)'!I7</f>
        <v>#VALUE!</v>
      </c>
      <c r="J316" s="78" t="e">
        <f ca="1">'bg (2)'!J316*'bg (2)'!C7/'bg (2)'!J7</f>
        <v>#VALUE!</v>
      </c>
      <c r="K316" s="78" t="e">
        <f ca="1">'bg (2)'!K316*'bg (2)'!C7/'bg (2)'!K7</f>
        <v>#VALUE!</v>
      </c>
      <c r="L316" s="78" t="e">
        <f ca="1">'bg (2)'!L316*'bg (2)'!C7/'bg (2)'!L7</f>
        <v>#VALUE!</v>
      </c>
      <c r="M316" s="78" t="e">
        <f ca="1">'bg (2)'!M316*'bg (2)'!C7/'bg (2)'!M7</f>
        <v>#VALUE!</v>
      </c>
      <c r="N316" s="78" t="e">
        <f ca="1">'bg (2)'!N316*'bg (2)'!C7/'bg (2)'!N7</f>
        <v>#VALUE!</v>
      </c>
    </row>
    <row r="317" spans="1:14" ht="14.1" customHeight="1" x14ac:dyDescent="0.2">
      <c r="A317" s="77">
        <v>311</v>
      </c>
      <c r="B317" s="75" t="str">
        <f>'bg (2)'!B317</f>
        <v xml:space="preserve">RREB1 </v>
      </c>
      <c r="C317" s="78" t="e">
        <f ca="1">'bg (2)'!C317*'bg (2)'!C7/'bg (2)'!C7</f>
        <v>#VALUE!</v>
      </c>
      <c r="D317" s="78" t="e">
        <f ca="1">'bg (2)'!D317*'bg (2)'!C7/'bg (2)'!D7</f>
        <v>#VALUE!</v>
      </c>
      <c r="E317" s="78" t="e">
        <f ca="1">'bg (2)'!E317*'bg (2)'!C7/'bg (2)'!E7</f>
        <v>#VALUE!</v>
      </c>
      <c r="F317" s="78" t="e">
        <f ca="1">'bg (2)'!F317*'bg (2)'!C7/'bg (2)'!F7</f>
        <v>#VALUE!</v>
      </c>
      <c r="G317" s="78" t="e">
        <f ca="1">'bg (2)'!G317*'bg (2)'!C7/'bg (2)'!G7</f>
        <v>#VALUE!</v>
      </c>
      <c r="H317" s="78" t="e">
        <f ca="1">'bg (2)'!H317*'bg (2)'!C7/'bg (2)'!H7</f>
        <v>#VALUE!</v>
      </c>
      <c r="I317" s="78" t="e">
        <f ca="1">'bg (2)'!I317*'bg (2)'!C7/'bg (2)'!I7</f>
        <v>#VALUE!</v>
      </c>
      <c r="J317" s="78" t="e">
        <f ca="1">'bg (2)'!J317*'bg (2)'!C7/'bg (2)'!J7</f>
        <v>#VALUE!</v>
      </c>
      <c r="K317" s="78" t="e">
        <f ca="1">'bg (2)'!K317*'bg (2)'!C7/'bg (2)'!K7</f>
        <v>#VALUE!</v>
      </c>
      <c r="L317" s="78" t="e">
        <f ca="1">'bg (2)'!L317*'bg (2)'!C7/'bg (2)'!L7</f>
        <v>#VALUE!</v>
      </c>
      <c r="M317" s="78" t="e">
        <f ca="1">'bg (2)'!M317*'bg (2)'!C7/'bg (2)'!M7</f>
        <v>#VALUE!</v>
      </c>
      <c r="N317" s="78" t="e">
        <f ca="1">'bg (2)'!N317*'bg (2)'!C7/'bg (2)'!N7</f>
        <v>#VALUE!</v>
      </c>
    </row>
    <row r="318" spans="1:14" ht="14.1" customHeight="1" x14ac:dyDescent="0.2">
      <c r="A318" s="77">
        <v>312</v>
      </c>
      <c r="B318" s="75" t="str">
        <f>'bg (2)'!B318</f>
        <v xml:space="preserve">RSF1 </v>
      </c>
      <c r="C318" s="78" t="e">
        <f ca="1">'bg (2)'!C318*'bg (2)'!C7/'bg (2)'!C7</f>
        <v>#VALUE!</v>
      </c>
      <c r="D318" s="78" t="e">
        <f ca="1">'bg (2)'!D318*'bg (2)'!C7/'bg (2)'!D7</f>
        <v>#VALUE!</v>
      </c>
      <c r="E318" s="78" t="e">
        <f ca="1">'bg (2)'!E318*'bg (2)'!C7/'bg (2)'!E7</f>
        <v>#VALUE!</v>
      </c>
      <c r="F318" s="78" t="e">
        <f ca="1">'bg (2)'!F318*'bg (2)'!C7/'bg (2)'!F7</f>
        <v>#VALUE!</v>
      </c>
      <c r="G318" s="78" t="e">
        <f ca="1">'bg (2)'!G318*'bg (2)'!C7/'bg (2)'!G7</f>
        <v>#VALUE!</v>
      </c>
      <c r="H318" s="78" t="e">
        <f ca="1">'bg (2)'!H318*'bg (2)'!C7/'bg (2)'!H7</f>
        <v>#VALUE!</v>
      </c>
      <c r="I318" s="78" t="e">
        <f ca="1">'bg (2)'!I318*'bg (2)'!C7/'bg (2)'!I7</f>
        <v>#VALUE!</v>
      </c>
      <c r="J318" s="78" t="e">
        <f ca="1">'bg (2)'!J318*'bg (2)'!C7/'bg (2)'!J7</f>
        <v>#VALUE!</v>
      </c>
      <c r="K318" s="78" t="e">
        <f ca="1">'bg (2)'!K318*'bg (2)'!C7/'bg (2)'!K7</f>
        <v>#VALUE!</v>
      </c>
      <c r="L318" s="78" t="e">
        <f ca="1">'bg (2)'!L318*'bg (2)'!C7/'bg (2)'!L7</f>
        <v>#VALUE!</v>
      </c>
      <c r="M318" s="78" t="e">
        <f ca="1">'bg (2)'!M318*'bg (2)'!C7/'bg (2)'!M7</f>
        <v>#VALUE!</v>
      </c>
      <c r="N318" s="78" t="e">
        <f ca="1">'bg (2)'!N318*'bg (2)'!C7/'bg (2)'!N7</f>
        <v>#VALUE!</v>
      </c>
    </row>
    <row r="319" spans="1:14" ht="14.1" customHeight="1" x14ac:dyDescent="0.2">
      <c r="A319" s="77">
        <v>313</v>
      </c>
      <c r="B319" s="75" t="str">
        <f>'bg (2)'!B319</f>
        <v>RSU1</v>
      </c>
      <c r="C319" s="78" t="e">
        <f ca="1">'bg (2)'!C319*'bg (2)'!C7/'bg (2)'!C7</f>
        <v>#VALUE!</v>
      </c>
      <c r="D319" s="78" t="e">
        <f ca="1">'bg (2)'!D319*'bg (2)'!C7/'bg (2)'!D7</f>
        <v>#VALUE!</v>
      </c>
      <c r="E319" s="78" t="e">
        <f ca="1">'bg (2)'!E319*'bg (2)'!C7/'bg (2)'!E7</f>
        <v>#VALUE!</v>
      </c>
      <c r="F319" s="78" t="e">
        <f ca="1">'bg (2)'!F319*'bg (2)'!C7/'bg (2)'!F7</f>
        <v>#VALUE!</v>
      </c>
      <c r="G319" s="78" t="e">
        <f ca="1">'bg (2)'!G319*'bg (2)'!C7/'bg (2)'!G7</f>
        <v>#VALUE!</v>
      </c>
      <c r="H319" s="78" t="e">
        <f ca="1">'bg (2)'!H319*'bg (2)'!C7/'bg (2)'!H7</f>
        <v>#VALUE!</v>
      </c>
      <c r="I319" s="78" t="e">
        <f ca="1">'bg (2)'!I319*'bg (2)'!C7/'bg (2)'!I7</f>
        <v>#VALUE!</v>
      </c>
      <c r="J319" s="78" t="e">
        <f ca="1">'bg (2)'!J319*'bg (2)'!C7/'bg (2)'!J7</f>
        <v>#VALUE!</v>
      </c>
      <c r="K319" s="78" t="e">
        <f ca="1">'bg (2)'!K319*'bg (2)'!C7/'bg (2)'!K7</f>
        <v>#VALUE!</v>
      </c>
      <c r="L319" s="78" t="e">
        <f ca="1">'bg (2)'!L319*'bg (2)'!C7/'bg (2)'!L7</f>
        <v>#VALUE!</v>
      </c>
      <c r="M319" s="78" t="e">
        <f ca="1">'bg (2)'!M319*'bg (2)'!C7/'bg (2)'!M7</f>
        <v>#VALUE!</v>
      </c>
      <c r="N319" s="78" t="e">
        <f ca="1">'bg (2)'!N319*'bg (2)'!C7/'bg (2)'!N7</f>
        <v>#VALUE!</v>
      </c>
    </row>
    <row r="320" spans="1:14" ht="14.1" customHeight="1" x14ac:dyDescent="0.2">
      <c r="A320" s="77">
        <v>314</v>
      </c>
      <c r="B320" s="75" t="str">
        <f>'bg (2)'!B320</f>
        <v>RUSC1</v>
      </c>
      <c r="C320" s="78" t="e">
        <f ca="1">'bg (2)'!C320*'bg (2)'!C7/'bg (2)'!C7</f>
        <v>#VALUE!</v>
      </c>
      <c r="D320" s="78" t="e">
        <f ca="1">'bg (2)'!D320*'bg (2)'!C7/'bg (2)'!D7</f>
        <v>#VALUE!</v>
      </c>
      <c r="E320" s="78" t="e">
        <f ca="1">'bg (2)'!E320*'bg (2)'!C7/'bg (2)'!E7</f>
        <v>#VALUE!</v>
      </c>
      <c r="F320" s="78" t="e">
        <f ca="1">'bg (2)'!F320*'bg (2)'!C7/'bg (2)'!F7</f>
        <v>#VALUE!</v>
      </c>
      <c r="G320" s="78" t="e">
        <f ca="1">'bg (2)'!G320*'bg (2)'!C7/'bg (2)'!G7</f>
        <v>#VALUE!</v>
      </c>
      <c r="H320" s="78" t="e">
        <f ca="1">'bg (2)'!H320*'bg (2)'!C7/'bg (2)'!H7</f>
        <v>#VALUE!</v>
      </c>
      <c r="I320" s="78" t="e">
        <f ca="1">'bg (2)'!I320*'bg (2)'!C7/'bg (2)'!I7</f>
        <v>#VALUE!</v>
      </c>
      <c r="J320" s="78" t="e">
        <f ca="1">'bg (2)'!J320*'bg (2)'!C7/'bg (2)'!J7</f>
        <v>#VALUE!</v>
      </c>
      <c r="K320" s="78" t="e">
        <f ca="1">'bg (2)'!K320*'bg (2)'!C7/'bg (2)'!K7</f>
        <v>#VALUE!</v>
      </c>
      <c r="L320" s="78" t="e">
        <f ca="1">'bg (2)'!L320*'bg (2)'!C7/'bg (2)'!L7</f>
        <v>#VALUE!</v>
      </c>
      <c r="M320" s="78" t="e">
        <f ca="1">'bg (2)'!M320*'bg (2)'!C7/'bg (2)'!M7</f>
        <v>#VALUE!</v>
      </c>
      <c r="N320" s="78" t="e">
        <f ca="1">'bg (2)'!N320*'bg (2)'!C7/'bg (2)'!N7</f>
        <v>#VALUE!</v>
      </c>
    </row>
    <row r="321" spans="1:14" ht="14.1" customHeight="1" x14ac:dyDescent="0.2">
      <c r="A321" s="77">
        <v>315</v>
      </c>
      <c r="B321" s="75" t="str">
        <f>'bg (2)'!B321</f>
        <v>Septin 7</v>
      </c>
      <c r="C321" s="78" t="e">
        <f ca="1">'bg (2)'!C321*'bg (2)'!C7/'bg (2)'!C7</f>
        <v>#VALUE!</v>
      </c>
      <c r="D321" s="78" t="e">
        <f ca="1">'bg (2)'!D321*'bg (2)'!C7/'bg (2)'!D7</f>
        <v>#VALUE!</v>
      </c>
      <c r="E321" s="78" t="e">
        <f ca="1">'bg (2)'!E321*'bg (2)'!C7/'bg (2)'!E7</f>
        <v>#VALUE!</v>
      </c>
      <c r="F321" s="78" t="e">
        <f ca="1">'bg (2)'!F321*'bg (2)'!C7/'bg (2)'!F7</f>
        <v>#VALUE!</v>
      </c>
      <c r="G321" s="78" t="e">
        <f ca="1">'bg (2)'!G321*'bg (2)'!C7/'bg (2)'!G7</f>
        <v>#VALUE!</v>
      </c>
      <c r="H321" s="78" t="e">
        <f ca="1">'bg (2)'!H321*'bg (2)'!C7/'bg (2)'!H7</f>
        <v>#VALUE!</v>
      </c>
      <c r="I321" s="78" t="e">
        <f ca="1">'bg (2)'!I321*'bg (2)'!C7/'bg (2)'!I7</f>
        <v>#VALUE!</v>
      </c>
      <c r="J321" s="78" t="e">
        <f ca="1">'bg (2)'!J321*'bg (2)'!C7/'bg (2)'!J7</f>
        <v>#VALUE!</v>
      </c>
      <c r="K321" s="78" t="e">
        <f ca="1">'bg (2)'!K321*'bg (2)'!C7/'bg (2)'!K7</f>
        <v>#VALUE!</v>
      </c>
      <c r="L321" s="78" t="e">
        <f ca="1">'bg (2)'!L321*'bg (2)'!C7/'bg (2)'!L7</f>
        <v>#VALUE!</v>
      </c>
      <c r="M321" s="78" t="e">
        <f ca="1">'bg (2)'!M321*'bg (2)'!C7/'bg (2)'!M7</f>
        <v>#VALUE!</v>
      </c>
      <c r="N321" s="78" t="e">
        <f ca="1">'bg (2)'!N321*'bg (2)'!C7/'bg (2)'!N7</f>
        <v>#VALUE!</v>
      </c>
    </row>
    <row r="322" spans="1:14" ht="14.1" customHeight="1" x14ac:dyDescent="0.2">
      <c r="A322" s="77">
        <v>316</v>
      </c>
      <c r="B322" s="75" t="str">
        <f>'bg (2)'!B322</f>
        <v>S100A1</v>
      </c>
      <c r="C322" s="78" t="e">
        <f ca="1">'bg (2)'!C322*'bg (2)'!C7/'bg (2)'!C7</f>
        <v>#VALUE!</v>
      </c>
      <c r="D322" s="78" t="e">
        <f ca="1">'bg (2)'!D322*'bg (2)'!C7/'bg (2)'!D7</f>
        <v>#VALUE!</v>
      </c>
      <c r="E322" s="78" t="e">
        <f ca="1">'bg (2)'!E322*'bg (2)'!C7/'bg (2)'!E7</f>
        <v>#VALUE!</v>
      </c>
      <c r="F322" s="78" t="e">
        <f ca="1">'bg (2)'!F322*'bg (2)'!C7/'bg (2)'!F7</f>
        <v>#VALUE!</v>
      </c>
      <c r="G322" s="78" t="e">
        <f ca="1">'bg (2)'!G322*'bg (2)'!C7/'bg (2)'!G7</f>
        <v>#VALUE!</v>
      </c>
      <c r="H322" s="78" t="e">
        <f ca="1">'bg (2)'!H322*'bg (2)'!C7/'bg (2)'!H7</f>
        <v>#VALUE!</v>
      </c>
      <c r="I322" s="78" t="e">
        <f ca="1">'bg (2)'!I322*'bg (2)'!C7/'bg (2)'!I7</f>
        <v>#VALUE!</v>
      </c>
      <c r="J322" s="78" t="e">
        <f ca="1">'bg (2)'!J322*'bg (2)'!C7/'bg (2)'!J7</f>
        <v>#VALUE!</v>
      </c>
      <c r="K322" s="78" t="e">
        <f ca="1">'bg (2)'!K322*'bg (2)'!C7/'bg (2)'!K7</f>
        <v>#VALUE!</v>
      </c>
      <c r="L322" s="78" t="e">
        <f ca="1">'bg (2)'!L322*'bg (2)'!C7/'bg (2)'!L7</f>
        <v>#VALUE!</v>
      </c>
      <c r="M322" s="78" t="e">
        <f ca="1">'bg (2)'!M322*'bg (2)'!C7/'bg (2)'!M7</f>
        <v>#VALUE!</v>
      </c>
      <c r="N322" s="78" t="e">
        <f ca="1">'bg (2)'!N322*'bg (2)'!C7/'bg (2)'!N7</f>
        <v>#VALUE!</v>
      </c>
    </row>
    <row r="323" spans="1:14" ht="14.1" customHeight="1" x14ac:dyDescent="0.2">
      <c r="A323" s="77">
        <v>317</v>
      </c>
      <c r="B323" s="75" t="str">
        <f>'bg (2)'!B323</f>
        <v>S100A11</v>
      </c>
      <c r="C323" s="78" t="e">
        <f ca="1">'bg (2)'!C323*'bg (2)'!C7/'bg (2)'!C7</f>
        <v>#VALUE!</v>
      </c>
      <c r="D323" s="78" t="e">
        <f ca="1">'bg (2)'!D323*'bg (2)'!C7/'bg (2)'!D7</f>
        <v>#VALUE!</v>
      </c>
      <c r="E323" s="78" t="e">
        <f ca="1">'bg (2)'!E323*'bg (2)'!C7/'bg (2)'!E7</f>
        <v>#VALUE!</v>
      </c>
      <c r="F323" s="78" t="e">
        <f ca="1">'bg (2)'!F323*'bg (2)'!C7/'bg (2)'!F7</f>
        <v>#VALUE!</v>
      </c>
      <c r="G323" s="78" t="e">
        <f ca="1">'bg (2)'!G323*'bg (2)'!C7/'bg (2)'!G7</f>
        <v>#VALUE!</v>
      </c>
      <c r="H323" s="78" t="e">
        <f ca="1">'bg (2)'!H323*'bg (2)'!C7/'bg (2)'!H7</f>
        <v>#VALUE!</v>
      </c>
      <c r="I323" s="78" t="e">
        <f ca="1">'bg (2)'!I323*'bg (2)'!C7/'bg (2)'!I7</f>
        <v>#VALUE!</v>
      </c>
      <c r="J323" s="78" t="e">
        <f ca="1">'bg (2)'!J323*'bg (2)'!C7/'bg (2)'!J7</f>
        <v>#VALUE!</v>
      </c>
      <c r="K323" s="78" t="e">
        <f ca="1">'bg (2)'!K323*'bg (2)'!C7/'bg (2)'!K7</f>
        <v>#VALUE!</v>
      </c>
      <c r="L323" s="78" t="e">
        <f ca="1">'bg (2)'!L323*'bg (2)'!C7/'bg (2)'!L7</f>
        <v>#VALUE!</v>
      </c>
      <c r="M323" s="78" t="e">
        <f ca="1">'bg (2)'!M323*'bg (2)'!C7/'bg (2)'!M7</f>
        <v>#VALUE!</v>
      </c>
      <c r="N323" s="78" t="e">
        <f ca="1">'bg (2)'!N323*'bg (2)'!C7/'bg (2)'!N7</f>
        <v>#VALUE!</v>
      </c>
    </row>
    <row r="324" spans="1:14" ht="14.1" customHeight="1" x14ac:dyDescent="0.2">
      <c r="A324" s="77">
        <v>318</v>
      </c>
      <c r="B324" s="75" t="str">
        <f>'bg (2)'!B324</f>
        <v>SBP-1</v>
      </c>
      <c r="C324" s="78" t="e">
        <f ca="1">'bg (2)'!C324*'bg (2)'!C7/'bg (2)'!C7</f>
        <v>#VALUE!</v>
      </c>
      <c r="D324" s="78" t="e">
        <f ca="1">'bg (2)'!D324*'bg (2)'!C7/'bg (2)'!D7</f>
        <v>#VALUE!</v>
      </c>
      <c r="E324" s="78" t="e">
        <f ca="1">'bg (2)'!E324*'bg (2)'!C7/'bg (2)'!E7</f>
        <v>#VALUE!</v>
      </c>
      <c r="F324" s="78" t="e">
        <f ca="1">'bg (2)'!F324*'bg (2)'!C7/'bg (2)'!F7</f>
        <v>#VALUE!</v>
      </c>
      <c r="G324" s="78" t="e">
        <f ca="1">'bg (2)'!G324*'bg (2)'!C7/'bg (2)'!G7</f>
        <v>#VALUE!</v>
      </c>
      <c r="H324" s="78" t="e">
        <f ca="1">'bg (2)'!H324*'bg (2)'!C7/'bg (2)'!H7</f>
        <v>#VALUE!</v>
      </c>
      <c r="I324" s="78" t="e">
        <f ca="1">'bg (2)'!I324*'bg (2)'!C7/'bg (2)'!I7</f>
        <v>#VALUE!</v>
      </c>
      <c r="J324" s="78" t="e">
        <f ca="1">'bg (2)'!J324*'bg (2)'!C7/'bg (2)'!J7</f>
        <v>#VALUE!</v>
      </c>
      <c r="K324" s="78" t="e">
        <f ca="1">'bg (2)'!K324*'bg (2)'!C7/'bg (2)'!K7</f>
        <v>#VALUE!</v>
      </c>
      <c r="L324" s="78" t="e">
        <f ca="1">'bg (2)'!L324*'bg (2)'!C7/'bg (2)'!L7</f>
        <v>#VALUE!</v>
      </c>
      <c r="M324" s="78" t="e">
        <f ca="1">'bg (2)'!M324*'bg (2)'!C7/'bg (2)'!M7</f>
        <v>#VALUE!</v>
      </c>
      <c r="N324" s="78" t="e">
        <f ca="1">'bg (2)'!N324*'bg (2)'!C7/'bg (2)'!N7</f>
        <v>#VALUE!</v>
      </c>
    </row>
    <row r="325" spans="1:14" ht="14.1" customHeight="1" x14ac:dyDescent="0.2">
      <c r="A325" s="77">
        <v>319</v>
      </c>
      <c r="B325" s="75" t="str">
        <f>'bg (2)'!B325</f>
        <v>SC35</v>
      </c>
      <c r="C325" s="78" t="e">
        <f ca="1">'bg (2)'!C325*'bg (2)'!C7/'bg (2)'!C7</f>
        <v>#VALUE!</v>
      </c>
      <c r="D325" s="78" t="e">
        <f ca="1">'bg (2)'!D325*'bg (2)'!C7/'bg (2)'!D7</f>
        <v>#VALUE!</v>
      </c>
      <c r="E325" s="78" t="e">
        <f ca="1">'bg (2)'!E325*'bg (2)'!C7/'bg (2)'!E7</f>
        <v>#VALUE!</v>
      </c>
      <c r="F325" s="78" t="e">
        <f ca="1">'bg (2)'!F325*'bg (2)'!C7/'bg (2)'!F7</f>
        <v>#VALUE!</v>
      </c>
      <c r="G325" s="78" t="e">
        <f ca="1">'bg (2)'!G325*'bg (2)'!C7/'bg (2)'!G7</f>
        <v>#VALUE!</v>
      </c>
      <c r="H325" s="78" t="e">
        <f ca="1">'bg (2)'!H325*'bg (2)'!C7/'bg (2)'!H7</f>
        <v>#VALUE!</v>
      </c>
      <c r="I325" s="78" t="e">
        <f ca="1">'bg (2)'!I325*'bg (2)'!C7/'bg (2)'!I7</f>
        <v>#VALUE!</v>
      </c>
      <c r="J325" s="78" t="e">
        <f ca="1">'bg (2)'!J325*'bg (2)'!C7/'bg (2)'!J7</f>
        <v>#VALUE!</v>
      </c>
      <c r="K325" s="78" t="e">
        <f ca="1">'bg (2)'!K325*'bg (2)'!C7/'bg (2)'!K7</f>
        <v>#VALUE!</v>
      </c>
      <c r="L325" s="78" t="e">
        <f ca="1">'bg (2)'!L325*'bg (2)'!C7/'bg (2)'!L7</f>
        <v>#VALUE!</v>
      </c>
      <c r="M325" s="78" t="e">
        <f ca="1">'bg (2)'!M325*'bg (2)'!C7/'bg (2)'!M7</f>
        <v>#VALUE!</v>
      </c>
      <c r="N325" s="78" t="e">
        <f ca="1">'bg (2)'!N325*'bg (2)'!C7/'bg (2)'!N7</f>
        <v>#VALUE!</v>
      </c>
    </row>
    <row r="326" spans="1:14" ht="14.1" customHeight="1" x14ac:dyDescent="0.2">
      <c r="A326" s="77">
        <v>320</v>
      </c>
      <c r="B326" s="75" t="str">
        <f>'bg (2)'!B326</f>
        <v>SCG</v>
      </c>
      <c r="C326" s="78" t="e">
        <f ca="1">'bg (2)'!C326*'bg (2)'!C7/'bg (2)'!C7</f>
        <v>#VALUE!</v>
      </c>
      <c r="D326" s="78" t="e">
        <f ca="1">'bg (2)'!D326*'bg (2)'!C7/'bg (2)'!D7</f>
        <v>#VALUE!</v>
      </c>
      <c r="E326" s="78" t="e">
        <f ca="1">'bg (2)'!E326*'bg (2)'!C7/'bg (2)'!E7</f>
        <v>#VALUE!</v>
      </c>
      <c r="F326" s="78" t="e">
        <f ca="1">'bg (2)'!F326*'bg (2)'!C7/'bg (2)'!F7</f>
        <v>#VALUE!</v>
      </c>
      <c r="G326" s="78" t="e">
        <f ca="1">'bg (2)'!G326*'bg (2)'!C7/'bg (2)'!G7</f>
        <v>#VALUE!</v>
      </c>
      <c r="H326" s="78" t="e">
        <f ca="1">'bg (2)'!H326*'bg (2)'!C7/'bg (2)'!H7</f>
        <v>#VALUE!</v>
      </c>
      <c r="I326" s="78" t="e">
        <f ca="1">'bg (2)'!I326*'bg (2)'!C7/'bg (2)'!I7</f>
        <v>#VALUE!</v>
      </c>
      <c r="J326" s="78" t="e">
        <f ca="1">'bg (2)'!J326*'bg (2)'!C7/'bg (2)'!J7</f>
        <v>#VALUE!</v>
      </c>
      <c r="K326" s="78" t="e">
        <f ca="1">'bg (2)'!K326*'bg (2)'!C7/'bg (2)'!K7</f>
        <v>#VALUE!</v>
      </c>
      <c r="L326" s="78" t="e">
        <f ca="1">'bg (2)'!L326*'bg (2)'!C7/'bg (2)'!L7</f>
        <v>#VALUE!</v>
      </c>
      <c r="M326" s="78" t="e">
        <f ca="1">'bg (2)'!M326*'bg (2)'!C7/'bg (2)'!M7</f>
        <v>#VALUE!</v>
      </c>
      <c r="N326" s="78" t="e">
        <f ca="1">'bg (2)'!N326*'bg (2)'!C7/'bg (2)'!N7</f>
        <v>#VALUE!</v>
      </c>
    </row>
    <row r="327" spans="1:14" ht="14.1" customHeight="1" x14ac:dyDescent="0.2">
      <c r="A327" s="77">
        <v>321</v>
      </c>
      <c r="B327" s="75" t="str">
        <f>'bg (2)'!B327</f>
        <v>SCN3A</v>
      </c>
      <c r="C327" s="78" t="e">
        <f ca="1">'bg (2)'!C327*'bg (2)'!C7/'bg (2)'!C7</f>
        <v>#VALUE!</v>
      </c>
      <c r="D327" s="78" t="e">
        <f ca="1">'bg (2)'!D327*'bg (2)'!C7/'bg (2)'!D7</f>
        <v>#VALUE!</v>
      </c>
      <c r="E327" s="78" t="e">
        <f ca="1">'bg (2)'!E327*'bg (2)'!C7/'bg (2)'!E7</f>
        <v>#VALUE!</v>
      </c>
      <c r="F327" s="78" t="e">
        <f ca="1">'bg (2)'!F327*'bg (2)'!C7/'bg (2)'!F7</f>
        <v>#VALUE!</v>
      </c>
      <c r="G327" s="78" t="e">
        <f ca="1">'bg (2)'!G327*'bg (2)'!C7/'bg (2)'!G7</f>
        <v>#VALUE!</v>
      </c>
      <c r="H327" s="78" t="e">
        <f ca="1">'bg (2)'!H327*'bg (2)'!C7/'bg (2)'!H7</f>
        <v>#VALUE!</v>
      </c>
      <c r="I327" s="78" t="e">
        <f ca="1">'bg (2)'!I327*'bg (2)'!C7/'bg (2)'!I7</f>
        <v>#VALUE!</v>
      </c>
      <c r="J327" s="78" t="e">
        <f ca="1">'bg (2)'!J327*'bg (2)'!C7/'bg (2)'!J7</f>
        <v>#VALUE!</v>
      </c>
      <c r="K327" s="78" t="e">
        <f ca="1">'bg (2)'!K327*'bg (2)'!C7/'bg (2)'!K7</f>
        <v>#VALUE!</v>
      </c>
      <c r="L327" s="78" t="e">
        <f ca="1">'bg (2)'!L327*'bg (2)'!C7/'bg (2)'!L7</f>
        <v>#VALUE!</v>
      </c>
      <c r="M327" s="78" t="e">
        <f ca="1">'bg (2)'!M327*'bg (2)'!C7/'bg (2)'!M7</f>
        <v>#VALUE!</v>
      </c>
      <c r="N327" s="78" t="e">
        <f ca="1">'bg (2)'!N327*'bg (2)'!C7/'bg (2)'!N7</f>
        <v>#VALUE!</v>
      </c>
    </row>
    <row r="328" spans="1:14" ht="14.1" customHeight="1" x14ac:dyDescent="0.2">
      <c r="A328" s="77">
        <v>322</v>
      </c>
      <c r="B328" s="75" t="str">
        <f>'bg (2)'!B328</f>
        <v>SCP2</v>
      </c>
      <c r="C328" s="78" t="e">
        <f ca="1">'bg (2)'!C328*'bg (2)'!C7/'bg (2)'!C7</f>
        <v>#VALUE!</v>
      </c>
      <c r="D328" s="78" t="e">
        <f ca="1">'bg (2)'!D328*'bg (2)'!C7/'bg (2)'!D7</f>
        <v>#VALUE!</v>
      </c>
      <c r="E328" s="78" t="e">
        <f ca="1">'bg (2)'!E328*'bg (2)'!C7/'bg (2)'!E7</f>
        <v>#VALUE!</v>
      </c>
      <c r="F328" s="78" t="e">
        <f ca="1">'bg (2)'!F328*'bg (2)'!C7/'bg (2)'!F7</f>
        <v>#VALUE!</v>
      </c>
      <c r="G328" s="78" t="e">
        <f ca="1">'bg (2)'!G328*'bg (2)'!C7/'bg (2)'!G7</f>
        <v>#VALUE!</v>
      </c>
      <c r="H328" s="78" t="e">
        <f ca="1">'bg (2)'!H328*'bg (2)'!C7/'bg (2)'!H7</f>
        <v>#VALUE!</v>
      </c>
      <c r="I328" s="78" t="e">
        <f ca="1">'bg (2)'!I328*'bg (2)'!C7/'bg (2)'!I7</f>
        <v>#VALUE!</v>
      </c>
      <c r="J328" s="78" t="e">
        <f ca="1">'bg (2)'!J328*'bg (2)'!C7/'bg (2)'!J7</f>
        <v>#VALUE!</v>
      </c>
      <c r="K328" s="78" t="e">
        <f ca="1">'bg (2)'!K328*'bg (2)'!C7/'bg (2)'!K7</f>
        <v>#VALUE!</v>
      </c>
      <c r="L328" s="78" t="e">
        <f ca="1">'bg (2)'!L328*'bg (2)'!C7/'bg (2)'!L7</f>
        <v>#VALUE!</v>
      </c>
      <c r="M328" s="78" t="e">
        <f ca="1">'bg (2)'!M328*'bg (2)'!C7/'bg (2)'!M7</f>
        <v>#VALUE!</v>
      </c>
      <c r="N328" s="78" t="e">
        <f ca="1">'bg (2)'!N328*'bg (2)'!C7/'bg (2)'!N7</f>
        <v>#VALUE!</v>
      </c>
    </row>
    <row r="329" spans="1:14" ht="14.1" customHeight="1" x14ac:dyDescent="0.2">
      <c r="A329" s="77">
        <v>323</v>
      </c>
      <c r="B329" s="75" t="str">
        <f>'bg (2)'!B329</f>
        <v>SDNSF</v>
      </c>
      <c r="C329" s="78" t="e">
        <f ca="1">'bg (2)'!C329*'bg (2)'!C7/'bg (2)'!C7</f>
        <v>#VALUE!</v>
      </c>
      <c r="D329" s="78" t="e">
        <f ca="1">'bg (2)'!D329*'bg (2)'!C7/'bg (2)'!D7</f>
        <v>#VALUE!</v>
      </c>
      <c r="E329" s="78" t="e">
        <f ca="1">'bg (2)'!E329*'bg (2)'!C7/'bg (2)'!E7</f>
        <v>#VALUE!</v>
      </c>
      <c r="F329" s="78" t="e">
        <f ca="1">'bg (2)'!F329*'bg (2)'!C7/'bg (2)'!F7</f>
        <v>#VALUE!</v>
      </c>
      <c r="G329" s="78" t="e">
        <f ca="1">'bg (2)'!G329*'bg (2)'!C7/'bg (2)'!G7</f>
        <v>#VALUE!</v>
      </c>
      <c r="H329" s="78" t="e">
        <f ca="1">'bg (2)'!H329*'bg (2)'!C7/'bg (2)'!H7</f>
        <v>#VALUE!</v>
      </c>
      <c r="I329" s="78" t="e">
        <f ca="1">'bg (2)'!I329*'bg (2)'!C7/'bg (2)'!I7</f>
        <v>#VALUE!</v>
      </c>
      <c r="J329" s="78" t="e">
        <f ca="1">'bg (2)'!J329*'bg (2)'!C7/'bg (2)'!J7</f>
        <v>#VALUE!</v>
      </c>
      <c r="K329" s="78" t="e">
        <f ca="1">'bg (2)'!K329*'bg (2)'!C7/'bg (2)'!K7</f>
        <v>#VALUE!</v>
      </c>
      <c r="L329" s="78" t="e">
        <f ca="1">'bg (2)'!L329*'bg (2)'!C7/'bg (2)'!L7</f>
        <v>#VALUE!</v>
      </c>
      <c r="M329" s="78" t="e">
        <f ca="1">'bg (2)'!M329*'bg (2)'!C7/'bg (2)'!M7</f>
        <v>#VALUE!</v>
      </c>
      <c r="N329" s="78" t="e">
        <f ca="1">'bg (2)'!N329*'bg (2)'!C7/'bg (2)'!N7</f>
        <v>#VALUE!</v>
      </c>
    </row>
    <row r="330" spans="1:14" ht="14.1" customHeight="1" x14ac:dyDescent="0.2">
      <c r="A330" s="77">
        <v>324</v>
      </c>
      <c r="B330" s="75" t="str">
        <f>'bg (2)'!B330</f>
        <v>SDPR</v>
      </c>
      <c r="C330" s="78" t="e">
        <f ca="1">'bg (2)'!C330*'bg (2)'!C7/'bg (2)'!C7</f>
        <v>#VALUE!</v>
      </c>
      <c r="D330" s="78" t="e">
        <f ca="1">'bg (2)'!D330*'bg (2)'!C7/'bg (2)'!D7</f>
        <v>#VALUE!</v>
      </c>
      <c r="E330" s="78" t="e">
        <f ca="1">'bg (2)'!E330*'bg (2)'!C7/'bg (2)'!E7</f>
        <v>#VALUE!</v>
      </c>
      <c r="F330" s="78" t="e">
        <f ca="1">'bg (2)'!F330*'bg (2)'!C7/'bg (2)'!F7</f>
        <v>#VALUE!</v>
      </c>
      <c r="G330" s="78" t="e">
        <f ca="1">'bg (2)'!G330*'bg (2)'!C7/'bg (2)'!G7</f>
        <v>#VALUE!</v>
      </c>
      <c r="H330" s="78" t="e">
        <f ca="1">'bg (2)'!H330*'bg (2)'!C7/'bg (2)'!H7</f>
        <v>#VALUE!</v>
      </c>
      <c r="I330" s="78" t="e">
        <f ca="1">'bg (2)'!I330*'bg (2)'!C7/'bg (2)'!I7</f>
        <v>#VALUE!</v>
      </c>
      <c r="J330" s="78" t="e">
        <f ca="1">'bg (2)'!J330*'bg (2)'!C7/'bg (2)'!J7</f>
        <v>#VALUE!</v>
      </c>
      <c r="K330" s="78" t="e">
        <f ca="1">'bg (2)'!K330*'bg (2)'!C7/'bg (2)'!K7</f>
        <v>#VALUE!</v>
      </c>
      <c r="L330" s="78" t="e">
        <f ca="1">'bg (2)'!L330*'bg (2)'!C7/'bg (2)'!L7</f>
        <v>#VALUE!</v>
      </c>
      <c r="M330" s="78" t="e">
        <f ca="1">'bg (2)'!M330*'bg (2)'!C7/'bg (2)'!M7</f>
        <v>#VALUE!</v>
      </c>
      <c r="N330" s="78" t="e">
        <f ca="1">'bg (2)'!N330*'bg (2)'!C7/'bg (2)'!N7</f>
        <v>#VALUE!</v>
      </c>
    </row>
    <row r="331" spans="1:14" ht="14.1" customHeight="1" x14ac:dyDescent="0.2">
      <c r="A331" s="77">
        <v>325</v>
      </c>
      <c r="B331" s="75" t="str">
        <f>'bg (2)'!B331</f>
        <v>SECISBP2</v>
      </c>
      <c r="C331" s="78" t="e">
        <f ca="1">'bg (2)'!C331*'bg (2)'!C7/'bg (2)'!C7</f>
        <v>#VALUE!</v>
      </c>
      <c r="D331" s="78" t="e">
        <f ca="1">'bg (2)'!D331*'bg (2)'!C7/'bg (2)'!D7</f>
        <v>#VALUE!</v>
      </c>
      <c r="E331" s="78" t="e">
        <f ca="1">'bg (2)'!E331*'bg (2)'!C7/'bg (2)'!E7</f>
        <v>#VALUE!</v>
      </c>
      <c r="F331" s="78" t="e">
        <f ca="1">'bg (2)'!F331*'bg (2)'!C7/'bg (2)'!F7</f>
        <v>#VALUE!</v>
      </c>
      <c r="G331" s="78" t="e">
        <f ca="1">'bg (2)'!G331*'bg (2)'!C7/'bg (2)'!G7</f>
        <v>#VALUE!</v>
      </c>
      <c r="H331" s="78" t="e">
        <f ca="1">'bg (2)'!H331*'bg (2)'!C7/'bg (2)'!H7</f>
        <v>#VALUE!</v>
      </c>
      <c r="I331" s="78" t="e">
        <f ca="1">'bg (2)'!I331*'bg (2)'!C7/'bg (2)'!I7</f>
        <v>#VALUE!</v>
      </c>
      <c r="J331" s="78" t="e">
        <f ca="1">'bg (2)'!J331*'bg (2)'!C7/'bg (2)'!J7</f>
        <v>#VALUE!</v>
      </c>
      <c r="K331" s="78" t="e">
        <f ca="1">'bg (2)'!K331*'bg (2)'!C7/'bg (2)'!K7</f>
        <v>#VALUE!</v>
      </c>
      <c r="L331" s="78" t="e">
        <f ca="1">'bg (2)'!L331*'bg (2)'!C7/'bg (2)'!L7</f>
        <v>#VALUE!</v>
      </c>
      <c r="M331" s="78" t="e">
        <f ca="1">'bg (2)'!M331*'bg (2)'!C7/'bg (2)'!M7</f>
        <v>#VALUE!</v>
      </c>
      <c r="N331" s="78" t="e">
        <f ca="1">'bg (2)'!N331*'bg (2)'!C7/'bg (2)'!N7</f>
        <v>#VALUE!</v>
      </c>
    </row>
    <row r="332" spans="1:14" ht="14.1" customHeight="1" x14ac:dyDescent="0.2">
      <c r="A332" s="77">
        <v>326</v>
      </c>
      <c r="B332" s="75" t="str">
        <f>'bg (2)'!B332</f>
        <v>Secretogranin V</v>
      </c>
      <c r="C332" s="78" t="e">
        <f ca="1">'bg (2)'!C332*'bg (2)'!C7/'bg (2)'!C7</f>
        <v>#VALUE!</v>
      </c>
      <c r="D332" s="78" t="e">
        <f ca="1">'bg (2)'!D332*'bg (2)'!C7/'bg (2)'!D7</f>
        <v>#VALUE!</v>
      </c>
      <c r="E332" s="78" t="e">
        <f ca="1">'bg (2)'!E332*'bg (2)'!C7/'bg (2)'!E7</f>
        <v>#VALUE!</v>
      </c>
      <c r="F332" s="78" t="e">
        <f ca="1">'bg (2)'!F332*'bg (2)'!C7/'bg (2)'!F7</f>
        <v>#VALUE!</v>
      </c>
      <c r="G332" s="78" t="e">
        <f ca="1">'bg (2)'!G332*'bg (2)'!C7/'bg (2)'!G7</f>
        <v>#VALUE!</v>
      </c>
      <c r="H332" s="78" t="e">
        <f ca="1">'bg (2)'!H332*'bg (2)'!C7/'bg (2)'!H7</f>
        <v>#VALUE!</v>
      </c>
      <c r="I332" s="78" t="e">
        <f ca="1">'bg (2)'!I332*'bg (2)'!C7/'bg (2)'!I7</f>
        <v>#VALUE!</v>
      </c>
      <c r="J332" s="78" t="e">
        <f ca="1">'bg (2)'!J332*'bg (2)'!C7/'bg (2)'!J7</f>
        <v>#VALUE!</v>
      </c>
      <c r="K332" s="78" t="e">
        <f ca="1">'bg (2)'!K332*'bg (2)'!C7/'bg (2)'!K7</f>
        <v>#VALUE!</v>
      </c>
      <c r="L332" s="78" t="e">
        <f ca="1">'bg (2)'!L332*'bg (2)'!C7/'bg (2)'!L7</f>
        <v>#VALUE!</v>
      </c>
      <c r="M332" s="78" t="e">
        <f ca="1">'bg (2)'!M332*'bg (2)'!C7/'bg (2)'!M7</f>
        <v>#VALUE!</v>
      </c>
      <c r="N332" s="78" t="e">
        <f ca="1">'bg (2)'!N332*'bg (2)'!C7/'bg (2)'!N7</f>
        <v>#VALUE!</v>
      </c>
    </row>
    <row r="333" spans="1:14" ht="14.1" customHeight="1" x14ac:dyDescent="0.2">
      <c r="A333" s="77">
        <v>327</v>
      </c>
      <c r="B333" s="75" t="str">
        <f>'bg (2)'!B333</f>
        <v>Semaphorin 6B</v>
      </c>
      <c r="C333" s="78" t="e">
        <f ca="1">'bg (2)'!C333*'bg (2)'!C7/'bg (2)'!C7</f>
        <v>#VALUE!</v>
      </c>
      <c r="D333" s="78" t="e">
        <f ca="1">'bg (2)'!D333*'bg (2)'!C7/'bg (2)'!D7</f>
        <v>#VALUE!</v>
      </c>
      <c r="E333" s="78" t="e">
        <f ca="1">'bg (2)'!E333*'bg (2)'!C7/'bg (2)'!E7</f>
        <v>#VALUE!</v>
      </c>
      <c r="F333" s="78" t="e">
        <f ca="1">'bg (2)'!F333*'bg (2)'!C7/'bg (2)'!F7</f>
        <v>#VALUE!</v>
      </c>
      <c r="G333" s="78" t="e">
        <f ca="1">'bg (2)'!G333*'bg (2)'!C7/'bg (2)'!G7</f>
        <v>#VALUE!</v>
      </c>
      <c r="H333" s="78" t="e">
        <f ca="1">'bg (2)'!H333*'bg (2)'!C7/'bg (2)'!H7</f>
        <v>#VALUE!</v>
      </c>
      <c r="I333" s="78" t="e">
        <f ca="1">'bg (2)'!I333*'bg (2)'!C7/'bg (2)'!I7</f>
        <v>#VALUE!</v>
      </c>
      <c r="J333" s="78" t="e">
        <f ca="1">'bg (2)'!J333*'bg (2)'!C7/'bg (2)'!J7</f>
        <v>#VALUE!</v>
      </c>
      <c r="K333" s="78" t="e">
        <f ca="1">'bg (2)'!K333*'bg (2)'!C7/'bg (2)'!K7</f>
        <v>#VALUE!</v>
      </c>
      <c r="L333" s="78" t="e">
        <f ca="1">'bg (2)'!L333*'bg (2)'!C7/'bg (2)'!L7</f>
        <v>#VALUE!</v>
      </c>
      <c r="M333" s="78" t="e">
        <f ca="1">'bg (2)'!M333*'bg (2)'!C7/'bg (2)'!M7</f>
        <v>#VALUE!</v>
      </c>
      <c r="N333" s="78" t="e">
        <f ca="1">'bg (2)'!N333*'bg (2)'!C7/'bg (2)'!N7</f>
        <v>#VALUE!</v>
      </c>
    </row>
    <row r="334" spans="1:14" ht="14.1" customHeight="1" x14ac:dyDescent="0.2">
      <c r="A334" s="77">
        <v>328</v>
      </c>
      <c r="B334" s="75" t="str">
        <f>'bg (2)'!B334</f>
        <v>Semaphorin 7A</v>
      </c>
      <c r="C334" s="78" t="e">
        <f ca="1">'bg (2)'!C334*'bg (2)'!C7/'bg (2)'!C7</f>
        <v>#VALUE!</v>
      </c>
      <c r="D334" s="78" t="e">
        <f ca="1">'bg (2)'!D334*'bg (2)'!C7/'bg (2)'!D7</f>
        <v>#VALUE!</v>
      </c>
      <c r="E334" s="78" t="e">
        <f ca="1">'bg (2)'!E334*'bg (2)'!C7/'bg (2)'!E7</f>
        <v>#VALUE!</v>
      </c>
      <c r="F334" s="78" t="e">
        <f ca="1">'bg (2)'!F334*'bg (2)'!C7/'bg (2)'!F7</f>
        <v>#VALUE!</v>
      </c>
      <c r="G334" s="78" t="e">
        <f ca="1">'bg (2)'!G334*'bg (2)'!C7/'bg (2)'!G7</f>
        <v>#VALUE!</v>
      </c>
      <c r="H334" s="78" t="e">
        <f ca="1">'bg (2)'!H334*'bg (2)'!C7/'bg (2)'!H7</f>
        <v>#VALUE!</v>
      </c>
      <c r="I334" s="78" t="e">
        <f ca="1">'bg (2)'!I334*'bg (2)'!C7/'bg (2)'!I7</f>
        <v>#VALUE!</v>
      </c>
      <c r="J334" s="78" t="e">
        <f ca="1">'bg (2)'!J334*'bg (2)'!C7/'bg (2)'!J7</f>
        <v>#VALUE!</v>
      </c>
      <c r="K334" s="78" t="e">
        <f ca="1">'bg (2)'!K334*'bg (2)'!C7/'bg (2)'!K7</f>
        <v>#VALUE!</v>
      </c>
      <c r="L334" s="78" t="e">
        <f ca="1">'bg (2)'!L334*'bg (2)'!C7/'bg (2)'!L7</f>
        <v>#VALUE!</v>
      </c>
      <c r="M334" s="78" t="e">
        <f ca="1">'bg (2)'!M334*'bg (2)'!C7/'bg (2)'!M7</f>
        <v>#VALUE!</v>
      </c>
      <c r="N334" s="78" t="e">
        <f ca="1">'bg (2)'!N334*'bg (2)'!C7/'bg (2)'!N7</f>
        <v>#VALUE!</v>
      </c>
    </row>
    <row r="335" spans="1:14" ht="14.1" customHeight="1" x14ac:dyDescent="0.2">
      <c r="A335" s="77">
        <v>329</v>
      </c>
      <c r="B335" s="75" t="str">
        <f>'bg (2)'!B335</f>
        <v xml:space="preserve">SERBP1 </v>
      </c>
      <c r="C335" s="78" t="e">
        <f ca="1">'bg (2)'!C335*'bg (2)'!C7/'bg (2)'!C7</f>
        <v>#VALUE!</v>
      </c>
      <c r="D335" s="78" t="e">
        <f ca="1">'bg (2)'!D335*'bg (2)'!C7/'bg (2)'!D7</f>
        <v>#VALUE!</v>
      </c>
      <c r="E335" s="78" t="e">
        <f ca="1">'bg (2)'!E335*'bg (2)'!C7/'bg (2)'!E7</f>
        <v>#VALUE!</v>
      </c>
      <c r="F335" s="78" t="e">
        <f ca="1">'bg (2)'!F335*'bg (2)'!C7/'bg (2)'!F7</f>
        <v>#VALUE!</v>
      </c>
      <c r="G335" s="78" t="e">
        <f ca="1">'bg (2)'!G335*'bg (2)'!C7/'bg (2)'!G7</f>
        <v>#VALUE!</v>
      </c>
      <c r="H335" s="78" t="e">
        <f ca="1">'bg (2)'!H335*'bg (2)'!C7/'bg (2)'!H7</f>
        <v>#VALUE!</v>
      </c>
      <c r="I335" s="78" t="e">
        <f ca="1">'bg (2)'!I335*'bg (2)'!C7/'bg (2)'!I7</f>
        <v>#VALUE!</v>
      </c>
      <c r="J335" s="78" t="e">
        <f ca="1">'bg (2)'!J335*'bg (2)'!C7/'bg (2)'!J7</f>
        <v>#VALUE!</v>
      </c>
      <c r="K335" s="78" t="e">
        <f ca="1">'bg (2)'!K335*'bg (2)'!C7/'bg (2)'!K7</f>
        <v>#VALUE!</v>
      </c>
      <c r="L335" s="78" t="e">
        <f ca="1">'bg (2)'!L335*'bg (2)'!C7/'bg (2)'!L7</f>
        <v>#VALUE!</v>
      </c>
      <c r="M335" s="78" t="e">
        <f ca="1">'bg (2)'!M335*'bg (2)'!C7/'bg (2)'!M7</f>
        <v>#VALUE!</v>
      </c>
      <c r="N335" s="78" t="e">
        <f ca="1">'bg (2)'!N335*'bg (2)'!C7/'bg (2)'!N7</f>
        <v>#VALUE!</v>
      </c>
    </row>
    <row r="336" spans="1:14" ht="14.1" customHeight="1" x14ac:dyDescent="0.2">
      <c r="A336" s="77">
        <v>330</v>
      </c>
      <c r="B336" s="75" t="str">
        <f>'bg (2)'!B336</f>
        <v>Serpin A11</v>
      </c>
      <c r="C336" s="78" t="e">
        <f ca="1">'bg (2)'!C336*'bg (2)'!C7/'bg (2)'!C7</f>
        <v>#VALUE!</v>
      </c>
      <c r="D336" s="78" t="e">
        <f ca="1">'bg (2)'!D336*'bg (2)'!C7/'bg (2)'!D7</f>
        <v>#VALUE!</v>
      </c>
      <c r="E336" s="78" t="e">
        <f ca="1">'bg (2)'!E336*'bg (2)'!C7/'bg (2)'!E7</f>
        <v>#VALUE!</v>
      </c>
      <c r="F336" s="78" t="e">
        <f ca="1">'bg (2)'!F336*'bg (2)'!C7/'bg (2)'!F7</f>
        <v>#VALUE!</v>
      </c>
      <c r="G336" s="78" t="e">
        <f ca="1">'bg (2)'!G336*'bg (2)'!C7/'bg (2)'!G7</f>
        <v>#VALUE!</v>
      </c>
      <c r="H336" s="78" t="e">
        <f ca="1">'bg (2)'!H336*'bg (2)'!C7/'bg (2)'!H7</f>
        <v>#VALUE!</v>
      </c>
      <c r="I336" s="78" t="e">
        <f ca="1">'bg (2)'!I336*'bg (2)'!C7/'bg (2)'!I7</f>
        <v>#VALUE!</v>
      </c>
      <c r="J336" s="78" t="e">
        <f ca="1">'bg (2)'!J336*'bg (2)'!C7/'bg (2)'!J7</f>
        <v>#VALUE!</v>
      </c>
      <c r="K336" s="78" t="e">
        <f ca="1">'bg (2)'!K336*'bg (2)'!C7/'bg (2)'!K7</f>
        <v>#VALUE!</v>
      </c>
      <c r="L336" s="78" t="e">
        <f ca="1">'bg (2)'!L336*'bg (2)'!C7/'bg (2)'!L7</f>
        <v>#VALUE!</v>
      </c>
      <c r="M336" s="78" t="e">
        <f ca="1">'bg (2)'!M336*'bg (2)'!C7/'bg (2)'!M7</f>
        <v>#VALUE!</v>
      </c>
      <c r="N336" s="78" t="e">
        <f ca="1">'bg (2)'!N336*'bg (2)'!C7/'bg (2)'!N7</f>
        <v>#VALUE!</v>
      </c>
    </row>
    <row r="337" spans="1:14" ht="14.1" customHeight="1" x14ac:dyDescent="0.2">
      <c r="A337" s="77">
        <v>331</v>
      </c>
      <c r="B337" s="75" t="str">
        <f>'bg (2)'!B337</f>
        <v>Serpin A7</v>
      </c>
      <c r="C337" s="78" t="e">
        <f ca="1">'bg (2)'!C337*'bg (2)'!C7/'bg (2)'!C7</f>
        <v>#VALUE!</v>
      </c>
      <c r="D337" s="78" t="e">
        <f ca="1">'bg (2)'!D337*'bg (2)'!C7/'bg (2)'!D7</f>
        <v>#VALUE!</v>
      </c>
      <c r="E337" s="78" t="e">
        <f ca="1">'bg (2)'!E337*'bg (2)'!C7/'bg (2)'!E7</f>
        <v>#VALUE!</v>
      </c>
      <c r="F337" s="78" t="e">
        <f ca="1">'bg (2)'!F337*'bg (2)'!C7/'bg (2)'!F7</f>
        <v>#VALUE!</v>
      </c>
      <c r="G337" s="78" t="e">
        <f ca="1">'bg (2)'!G337*'bg (2)'!C7/'bg (2)'!G7</f>
        <v>#VALUE!</v>
      </c>
      <c r="H337" s="78" t="e">
        <f ca="1">'bg (2)'!H337*'bg (2)'!C7/'bg (2)'!H7</f>
        <v>#VALUE!</v>
      </c>
      <c r="I337" s="78" t="e">
        <f ca="1">'bg (2)'!I337*'bg (2)'!C7/'bg (2)'!I7</f>
        <v>#VALUE!</v>
      </c>
      <c r="J337" s="78" t="e">
        <f ca="1">'bg (2)'!J337*'bg (2)'!C7/'bg (2)'!J7</f>
        <v>#VALUE!</v>
      </c>
      <c r="K337" s="78" t="e">
        <f ca="1">'bg (2)'!K337*'bg (2)'!C7/'bg (2)'!K7</f>
        <v>#VALUE!</v>
      </c>
      <c r="L337" s="78" t="e">
        <f ca="1">'bg (2)'!L337*'bg (2)'!C7/'bg (2)'!L7</f>
        <v>#VALUE!</v>
      </c>
      <c r="M337" s="78" t="e">
        <f ca="1">'bg (2)'!M337*'bg (2)'!C7/'bg (2)'!M7</f>
        <v>#VALUE!</v>
      </c>
      <c r="N337" s="78" t="e">
        <f ca="1">'bg (2)'!N337*'bg (2)'!C7/'bg (2)'!N7</f>
        <v>#VALUE!</v>
      </c>
    </row>
    <row r="338" spans="1:14" ht="14.1" customHeight="1" x14ac:dyDescent="0.2">
      <c r="A338" s="77">
        <v>332</v>
      </c>
      <c r="B338" s="75" t="str">
        <f>'bg (2)'!B338</f>
        <v>Serpin B3D</v>
      </c>
      <c r="C338" s="78" t="e">
        <f ca="1">'bg (2)'!C338*'bg (2)'!C7/'bg (2)'!C7</f>
        <v>#VALUE!</v>
      </c>
      <c r="D338" s="78" t="e">
        <f ca="1">'bg (2)'!D338*'bg (2)'!C7/'bg (2)'!D7</f>
        <v>#VALUE!</v>
      </c>
      <c r="E338" s="78" t="e">
        <f ca="1">'bg (2)'!E338*'bg (2)'!C7/'bg (2)'!E7</f>
        <v>#VALUE!</v>
      </c>
      <c r="F338" s="78" t="e">
        <f ca="1">'bg (2)'!F338*'bg (2)'!C7/'bg (2)'!F7</f>
        <v>#VALUE!</v>
      </c>
      <c r="G338" s="78" t="e">
        <f ca="1">'bg (2)'!G338*'bg (2)'!C7/'bg (2)'!G7</f>
        <v>#VALUE!</v>
      </c>
      <c r="H338" s="78" t="e">
        <f ca="1">'bg (2)'!H338*'bg (2)'!C7/'bg (2)'!H7</f>
        <v>#VALUE!</v>
      </c>
      <c r="I338" s="78" t="e">
        <f ca="1">'bg (2)'!I338*'bg (2)'!C7/'bg (2)'!I7</f>
        <v>#VALUE!</v>
      </c>
      <c r="J338" s="78" t="e">
        <f ca="1">'bg (2)'!J338*'bg (2)'!C7/'bg (2)'!J7</f>
        <v>#VALUE!</v>
      </c>
      <c r="K338" s="78" t="e">
        <f ca="1">'bg (2)'!K338*'bg (2)'!C7/'bg (2)'!K7</f>
        <v>#VALUE!</v>
      </c>
      <c r="L338" s="78" t="e">
        <f ca="1">'bg (2)'!L338*'bg (2)'!C7/'bg (2)'!L7</f>
        <v>#VALUE!</v>
      </c>
      <c r="M338" s="78" t="e">
        <f ca="1">'bg (2)'!M338*'bg (2)'!C7/'bg (2)'!M7</f>
        <v>#VALUE!</v>
      </c>
      <c r="N338" s="78" t="e">
        <f ca="1">'bg (2)'!N338*'bg (2)'!C7/'bg (2)'!N7</f>
        <v>#VALUE!</v>
      </c>
    </row>
    <row r="339" spans="1:14" ht="14.1" customHeight="1" x14ac:dyDescent="0.2">
      <c r="A339" s="77">
        <v>333</v>
      </c>
      <c r="B339" s="75" t="str">
        <f>'bg (2)'!B339</f>
        <v>Serpin B6</v>
      </c>
      <c r="C339" s="78" t="e">
        <f ca="1">'bg (2)'!C339*'bg (2)'!C7/'bg (2)'!C7</f>
        <v>#VALUE!</v>
      </c>
      <c r="D339" s="78" t="e">
        <f ca="1">'bg (2)'!D339*'bg (2)'!C7/'bg (2)'!D7</f>
        <v>#VALUE!</v>
      </c>
      <c r="E339" s="78" t="e">
        <f ca="1">'bg (2)'!E339*'bg (2)'!C7/'bg (2)'!E7</f>
        <v>#VALUE!</v>
      </c>
      <c r="F339" s="78" t="e">
        <f ca="1">'bg (2)'!F339*'bg (2)'!C7/'bg (2)'!F7</f>
        <v>#VALUE!</v>
      </c>
      <c r="G339" s="78" t="e">
        <f ca="1">'bg (2)'!G339*'bg (2)'!C7/'bg (2)'!G7</f>
        <v>#VALUE!</v>
      </c>
      <c r="H339" s="78" t="e">
        <f ca="1">'bg (2)'!H339*'bg (2)'!C7/'bg (2)'!H7</f>
        <v>#VALUE!</v>
      </c>
      <c r="I339" s="78" t="e">
        <f ca="1">'bg (2)'!I339*'bg (2)'!C7/'bg (2)'!I7</f>
        <v>#VALUE!</v>
      </c>
      <c r="J339" s="78" t="e">
        <f ca="1">'bg (2)'!J339*'bg (2)'!C7/'bg (2)'!J7</f>
        <v>#VALUE!</v>
      </c>
      <c r="K339" s="78" t="e">
        <f ca="1">'bg (2)'!K339*'bg (2)'!C7/'bg (2)'!K7</f>
        <v>#VALUE!</v>
      </c>
      <c r="L339" s="78" t="e">
        <f ca="1">'bg (2)'!L339*'bg (2)'!C7/'bg (2)'!L7</f>
        <v>#VALUE!</v>
      </c>
      <c r="M339" s="78" t="e">
        <f ca="1">'bg (2)'!M339*'bg (2)'!C7/'bg (2)'!M7</f>
        <v>#VALUE!</v>
      </c>
      <c r="N339" s="78" t="e">
        <f ca="1">'bg (2)'!N339*'bg (2)'!C7/'bg (2)'!N7</f>
        <v>#VALUE!</v>
      </c>
    </row>
    <row r="340" spans="1:14" ht="14.1" customHeight="1" x14ac:dyDescent="0.2">
      <c r="A340" s="77">
        <v>334</v>
      </c>
      <c r="B340" s="75" t="str">
        <f>'bg (2)'!B340</f>
        <v>Serpin B8</v>
      </c>
      <c r="C340" s="78" t="e">
        <f ca="1">'bg (2)'!C340*'bg (2)'!C7/'bg (2)'!C7</f>
        <v>#VALUE!</v>
      </c>
      <c r="D340" s="78" t="e">
        <f ca="1">'bg (2)'!D340*'bg (2)'!C7/'bg (2)'!D7</f>
        <v>#VALUE!</v>
      </c>
      <c r="E340" s="78" t="e">
        <f ca="1">'bg (2)'!E340*'bg (2)'!C7/'bg (2)'!E7</f>
        <v>#VALUE!</v>
      </c>
      <c r="F340" s="78" t="e">
        <f ca="1">'bg (2)'!F340*'bg (2)'!C7/'bg (2)'!F7</f>
        <v>#VALUE!</v>
      </c>
      <c r="G340" s="78" t="e">
        <f ca="1">'bg (2)'!G340*'bg (2)'!C7/'bg (2)'!G7</f>
        <v>#VALUE!</v>
      </c>
      <c r="H340" s="78" t="e">
        <f ca="1">'bg (2)'!H340*'bg (2)'!C7/'bg (2)'!H7</f>
        <v>#VALUE!</v>
      </c>
      <c r="I340" s="78" t="e">
        <f ca="1">'bg (2)'!I340*'bg (2)'!C7/'bg (2)'!I7</f>
        <v>#VALUE!</v>
      </c>
      <c r="J340" s="78" t="e">
        <f ca="1">'bg (2)'!J340*'bg (2)'!C7/'bg (2)'!J7</f>
        <v>#VALUE!</v>
      </c>
      <c r="K340" s="78" t="e">
        <f ca="1">'bg (2)'!K340*'bg (2)'!C7/'bg (2)'!K7</f>
        <v>#VALUE!</v>
      </c>
      <c r="L340" s="78" t="e">
        <f ca="1">'bg (2)'!L340*'bg (2)'!C7/'bg (2)'!L7</f>
        <v>#VALUE!</v>
      </c>
      <c r="M340" s="78" t="e">
        <f ca="1">'bg (2)'!M340*'bg (2)'!C7/'bg (2)'!M7</f>
        <v>#VALUE!</v>
      </c>
      <c r="N340" s="78" t="e">
        <f ca="1">'bg (2)'!N340*'bg (2)'!C7/'bg (2)'!N7</f>
        <v>#VALUE!</v>
      </c>
    </row>
    <row r="341" spans="1:14" ht="14.1" customHeight="1" x14ac:dyDescent="0.2">
      <c r="A341" s="77">
        <v>335</v>
      </c>
      <c r="B341" s="75" t="str">
        <f>'bg (2)'!B341</f>
        <v>Serpin F2</v>
      </c>
      <c r="C341" s="78" t="e">
        <f ca="1">'bg (2)'!C341*'bg (2)'!C7/'bg (2)'!C7</f>
        <v>#VALUE!</v>
      </c>
      <c r="D341" s="78" t="e">
        <f ca="1">'bg (2)'!D341*'bg (2)'!C7/'bg (2)'!D7</f>
        <v>#VALUE!</v>
      </c>
      <c r="E341" s="78" t="e">
        <f ca="1">'bg (2)'!E341*'bg (2)'!C7/'bg (2)'!E7</f>
        <v>#VALUE!</v>
      </c>
      <c r="F341" s="78" t="e">
        <f ca="1">'bg (2)'!F341*'bg (2)'!C7/'bg (2)'!F7</f>
        <v>#VALUE!</v>
      </c>
      <c r="G341" s="78" t="e">
        <f ca="1">'bg (2)'!G341*'bg (2)'!C7/'bg (2)'!G7</f>
        <v>#VALUE!</v>
      </c>
      <c r="H341" s="78" t="e">
        <f ca="1">'bg (2)'!H341*'bg (2)'!C7/'bg (2)'!H7</f>
        <v>#VALUE!</v>
      </c>
      <c r="I341" s="78" t="e">
        <f ca="1">'bg (2)'!I341*'bg (2)'!C7/'bg (2)'!I7</f>
        <v>#VALUE!</v>
      </c>
      <c r="J341" s="78" t="e">
        <f ca="1">'bg (2)'!J341*'bg (2)'!C7/'bg (2)'!J7</f>
        <v>#VALUE!</v>
      </c>
      <c r="K341" s="78" t="e">
        <f ca="1">'bg (2)'!K341*'bg (2)'!C7/'bg (2)'!K7</f>
        <v>#VALUE!</v>
      </c>
      <c r="L341" s="78" t="e">
        <f ca="1">'bg (2)'!L341*'bg (2)'!C7/'bg (2)'!L7</f>
        <v>#VALUE!</v>
      </c>
      <c r="M341" s="78" t="e">
        <f ca="1">'bg (2)'!M341*'bg (2)'!C7/'bg (2)'!M7</f>
        <v>#VALUE!</v>
      </c>
      <c r="N341" s="78" t="e">
        <f ca="1">'bg (2)'!N341*'bg (2)'!C7/'bg (2)'!N7</f>
        <v>#VALUE!</v>
      </c>
    </row>
    <row r="342" spans="1:14" ht="14.1" customHeight="1" x14ac:dyDescent="0.2">
      <c r="A342" s="77">
        <v>336</v>
      </c>
      <c r="B342" s="75" t="str">
        <f>'bg (2)'!B342</f>
        <v>Serpin H1</v>
      </c>
      <c r="C342" s="78" t="e">
        <f ca="1">'bg (2)'!C342*'bg (2)'!C7/'bg (2)'!C7</f>
        <v>#VALUE!</v>
      </c>
      <c r="D342" s="78" t="e">
        <f ca="1">'bg (2)'!D342*'bg (2)'!C7/'bg (2)'!D7</f>
        <v>#VALUE!</v>
      </c>
      <c r="E342" s="78" t="e">
        <f ca="1">'bg (2)'!E342*'bg (2)'!C7/'bg (2)'!E7</f>
        <v>#VALUE!</v>
      </c>
      <c r="F342" s="78" t="e">
        <f ca="1">'bg (2)'!F342*'bg (2)'!C7/'bg (2)'!F7</f>
        <v>#VALUE!</v>
      </c>
      <c r="G342" s="78" t="e">
        <f ca="1">'bg (2)'!G342*'bg (2)'!C7/'bg (2)'!G7</f>
        <v>#VALUE!</v>
      </c>
      <c r="H342" s="78" t="e">
        <f ca="1">'bg (2)'!H342*'bg (2)'!C7/'bg (2)'!H7</f>
        <v>#VALUE!</v>
      </c>
      <c r="I342" s="78" t="e">
        <f ca="1">'bg (2)'!I342*'bg (2)'!C7/'bg (2)'!I7</f>
        <v>#VALUE!</v>
      </c>
      <c r="J342" s="78" t="e">
        <f ca="1">'bg (2)'!J342*'bg (2)'!C7/'bg (2)'!J7</f>
        <v>#VALUE!</v>
      </c>
      <c r="K342" s="78" t="e">
        <f ca="1">'bg (2)'!K342*'bg (2)'!C7/'bg (2)'!K7</f>
        <v>#VALUE!</v>
      </c>
      <c r="L342" s="78" t="e">
        <f ca="1">'bg (2)'!L342*'bg (2)'!C7/'bg (2)'!L7</f>
        <v>#VALUE!</v>
      </c>
      <c r="M342" s="78" t="e">
        <f ca="1">'bg (2)'!M342*'bg (2)'!C7/'bg (2)'!M7</f>
        <v>#VALUE!</v>
      </c>
      <c r="N342" s="78" t="e">
        <f ca="1">'bg (2)'!N342*'bg (2)'!C7/'bg (2)'!N7</f>
        <v>#VALUE!</v>
      </c>
    </row>
    <row r="343" spans="1:14" ht="14.1" customHeight="1" x14ac:dyDescent="0.2">
      <c r="A343" s="77">
        <v>337</v>
      </c>
      <c r="B343" s="75" t="str">
        <f>'bg (2)'!B343</f>
        <v>Serpin A10</v>
      </c>
      <c r="C343" s="78" t="e">
        <f ca="1">'bg (2)'!C343*'bg (2)'!C7/'bg (2)'!C7</f>
        <v>#VALUE!</v>
      </c>
      <c r="D343" s="78" t="e">
        <f ca="1">'bg (2)'!D343*'bg (2)'!C7/'bg (2)'!D7</f>
        <v>#VALUE!</v>
      </c>
      <c r="E343" s="78" t="e">
        <f ca="1">'bg (2)'!E343*'bg (2)'!C7/'bg (2)'!E7</f>
        <v>#VALUE!</v>
      </c>
      <c r="F343" s="78" t="e">
        <f ca="1">'bg (2)'!F343*'bg (2)'!C7/'bg (2)'!F7</f>
        <v>#VALUE!</v>
      </c>
      <c r="G343" s="78" t="e">
        <f ca="1">'bg (2)'!G343*'bg (2)'!C7/'bg (2)'!G7</f>
        <v>#VALUE!</v>
      </c>
      <c r="H343" s="78" t="e">
        <f ca="1">'bg (2)'!H343*'bg (2)'!C7/'bg (2)'!H7</f>
        <v>#VALUE!</v>
      </c>
      <c r="I343" s="78" t="e">
        <f ca="1">'bg (2)'!I343*'bg (2)'!C7/'bg (2)'!I7</f>
        <v>#VALUE!</v>
      </c>
      <c r="J343" s="78" t="e">
        <f ca="1">'bg (2)'!J343*'bg (2)'!C7/'bg (2)'!J7</f>
        <v>#VALUE!</v>
      </c>
      <c r="K343" s="78" t="e">
        <f ca="1">'bg (2)'!K343*'bg (2)'!C7/'bg (2)'!K7</f>
        <v>#VALUE!</v>
      </c>
      <c r="L343" s="78" t="e">
        <f ca="1">'bg (2)'!L343*'bg (2)'!C7/'bg (2)'!L7</f>
        <v>#VALUE!</v>
      </c>
      <c r="M343" s="78" t="e">
        <f ca="1">'bg (2)'!M343*'bg (2)'!C7/'bg (2)'!M7</f>
        <v>#VALUE!</v>
      </c>
      <c r="N343" s="78" t="e">
        <f ca="1">'bg (2)'!N343*'bg (2)'!C7/'bg (2)'!N7</f>
        <v>#VALUE!</v>
      </c>
    </row>
    <row r="344" spans="1:14" ht="14.1" customHeight="1" x14ac:dyDescent="0.2">
      <c r="A344" s="77">
        <v>338</v>
      </c>
      <c r="B344" s="75" t="str">
        <f>'bg (2)'!B344</f>
        <v>SERPINB1</v>
      </c>
      <c r="C344" s="78" t="e">
        <f ca="1">'bg (2)'!C344*'bg (2)'!C7/'bg (2)'!C7</f>
        <v>#VALUE!</v>
      </c>
      <c r="D344" s="78" t="e">
        <f ca="1">'bg (2)'!D344*'bg (2)'!C7/'bg (2)'!D7</f>
        <v>#VALUE!</v>
      </c>
      <c r="E344" s="78" t="e">
        <f ca="1">'bg (2)'!E344*'bg (2)'!C7/'bg (2)'!E7</f>
        <v>#VALUE!</v>
      </c>
      <c r="F344" s="78" t="e">
        <f ca="1">'bg (2)'!F344*'bg (2)'!C7/'bg (2)'!F7</f>
        <v>#VALUE!</v>
      </c>
      <c r="G344" s="78" t="e">
        <f ca="1">'bg (2)'!G344*'bg (2)'!C7/'bg (2)'!G7</f>
        <v>#VALUE!</v>
      </c>
      <c r="H344" s="78" t="e">
        <f ca="1">'bg (2)'!H344*'bg (2)'!C7/'bg (2)'!H7</f>
        <v>#VALUE!</v>
      </c>
      <c r="I344" s="78" t="e">
        <f ca="1">'bg (2)'!I344*'bg (2)'!C7/'bg (2)'!I7</f>
        <v>#VALUE!</v>
      </c>
      <c r="J344" s="78" t="e">
        <f ca="1">'bg (2)'!J344*'bg (2)'!C7/'bg (2)'!J7</f>
        <v>#VALUE!</v>
      </c>
      <c r="K344" s="78" t="e">
        <f ca="1">'bg (2)'!K344*'bg (2)'!C7/'bg (2)'!K7</f>
        <v>#VALUE!</v>
      </c>
      <c r="L344" s="78" t="e">
        <f ca="1">'bg (2)'!L344*'bg (2)'!C7/'bg (2)'!L7</f>
        <v>#VALUE!</v>
      </c>
      <c r="M344" s="78" t="e">
        <f ca="1">'bg (2)'!M344*'bg (2)'!C7/'bg (2)'!M7</f>
        <v>#VALUE!</v>
      </c>
      <c r="N344" s="78" t="e">
        <f ca="1">'bg (2)'!N344*'bg (2)'!C7/'bg (2)'!N7</f>
        <v>#VALUE!</v>
      </c>
    </row>
    <row r="345" spans="1:14" ht="14.1" customHeight="1" x14ac:dyDescent="0.2">
      <c r="A345" s="77">
        <v>339</v>
      </c>
      <c r="B345" s="75" t="str">
        <f>'bg (2)'!B345</f>
        <v>SerpinB4</v>
      </c>
      <c r="C345" s="78" t="e">
        <f ca="1">'bg (2)'!C345*'bg (2)'!C7/'bg (2)'!C7</f>
        <v>#VALUE!</v>
      </c>
      <c r="D345" s="78" t="e">
        <f ca="1">'bg (2)'!D345*'bg (2)'!C7/'bg (2)'!D7</f>
        <v>#VALUE!</v>
      </c>
      <c r="E345" s="78" t="e">
        <f ca="1">'bg (2)'!E345*'bg (2)'!C7/'bg (2)'!E7</f>
        <v>#VALUE!</v>
      </c>
      <c r="F345" s="78" t="e">
        <f ca="1">'bg (2)'!F345*'bg (2)'!C7/'bg (2)'!F7</f>
        <v>#VALUE!</v>
      </c>
      <c r="G345" s="78" t="e">
        <f ca="1">'bg (2)'!G345*'bg (2)'!C7/'bg (2)'!G7</f>
        <v>#VALUE!</v>
      </c>
      <c r="H345" s="78" t="e">
        <f ca="1">'bg (2)'!H345*'bg (2)'!C7/'bg (2)'!H7</f>
        <v>#VALUE!</v>
      </c>
      <c r="I345" s="78" t="e">
        <f ca="1">'bg (2)'!I345*'bg (2)'!C7/'bg (2)'!I7</f>
        <v>#VALUE!</v>
      </c>
      <c r="J345" s="78" t="e">
        <f ca="1">'bg (2)'!J345*'bg (2)'!C7/'bg (2)'!J7</f>
        <v>#VALUE!</v>
      </c>
      <c r="K345" s="78" t="e">
        <f ca="1">'bg (2)'!K345*'bg (2)'!C7/'bg (2)'!K7</f>
        <v>#VALUE!</v>
      </c>
      <c r="L345" s="78" t="e">
        <f ca="1">'bg (2)'!L345*'bg (2)'!C7/'bg (2)'!L7</f>
        <v>#VALUE!</v>
      </c>
      <c r="M345" s="78" t="e">
        <f ca="1">'bg (2)'!M345*'bg (2)'!C7/'bg (2)'!M7</f>
        <v>#VALUE!</v>
      </c>
      <c r="N345" s="78" t="e">
        <f ca="1">'bg (2)'!N345*'bg (2)'!C7/'bg (2)'!N7</f>
        <v>#VALUE!</v>
      </c>
    </row>
    <row r="346" spans="1:14" ht="14.1" customHeight="1" x14ac:dyDescent="0.2">
      <c r="A346" s="77">
        <v>340</v>
      </c>
      <c r="B346" s="75" t="str">
        <f>'bg (2)'!B346</f>
        <v>SerpinE2</v>
      </c>
      <c r="C346" s="78" t="e">
        <f ca="1">'bg (2)'!C346*'bg (2)'!C7/'bg (2)'!C7</f>
        <v>#VALUE!</v>
      </c>
      <c r="D346" s="78" t="e">
        <f ca="1">'bg (2)'!D346*'bg (2)'!C7/'bg (2)'!D7</f>
        <v>#VALUE!</v>
      </c>
      <c r="E346" s="78" t="e">
        <f ca="1">'bg (2)'!E346*'bg (2)'!C7/'bg (2)'!E7</f>
        <v>#VALUE!</v>
      </c>
      <c r="F346" s="78" t="e">
        <f ca="1">'bg (2)'!F346*'bg (2)'!C7/'bg (2)'!F7</f>
        <v>#VALUE!</v>
      </c>
      <c r="G346" s="78" t="e">
        <f ca="1">'bg (2)'!G346*'bg (2)'!C7/'bg (2)'!G7</f>
        <v>#VALUE!</v>
      </c>
      <c r="H346" s="78" t="e">
        <f ca="1">'bg (2)'!H346*'bg (2)'!C7/'bg (2)'!H7</f>
        <v>#VALUE!</v>
      </c>
      <c r="I346" s="78" t="e">
        <f ca="1">'bg (2)'!I346*'bg (2)'!C7/'bg (2)'!I7</f>
        <v>#VALUE!</v>
      </c>
      <c r="J346" s="78" t="e">
        <f ca="1">'bg (2)'!J346*'bg (2)'!C7/'bg (2)'!J7</f>
        <v>#VALUE!</v>
      </c>
      <c r="K346" s="78" t="e">
        <f ca="1">'bg (2)'!K346*'bg (2)'!C7/'bg (2)'!K7</f>
        <v>#VALUE!</v>
      </c>
      <c r="L346" s="78" t="e">
        <f ca="1">'bg (2)'!L346*'bg (2)'!C7/'bg (2)'!L7</f>
        <v>#VALUE!</v>
      </c>
      <c r="M346" s="78" t="e">
        <f ca="1">'bg (2)'!M346*'bg (2)'!C7/'bg (2)'!M7</f>
        <v>#VALUE!</v>
      </c>
      <c r="N346" s="78" t="e">
        <f ca="1">'bg (2)'!N346*'bg (2)'!C7/'bg (2)'!N7</f>
        <v>#VALUE!</v>
      </c>
    </row>
    <row r="347" spans="1:14" ht="14.1" customHeight="1" x14ac:dyDescent="0.2">
      <c r="A347" s="77">
        <v>341</v>
      </c>
      <c r="B347" s="75" t="str">
        <f>'bg (2)'!B347</f>
        <v>SerRS</v>
      </c>
      <c r="C347" s="78" t="e">
        <f ca="1">'bg (2)'!C347*'bg (2)'!C7/'bg (2)'!C7</f>
        <v>#VALUE!</v>
      </c>
      <c r="D347" s="78" t="e">
        <f ca="1">'bg (2)'!D347*'bg (2)'!C7/'bg (2)'!D7</f>
        <v>#VALUE!</v>
      </c>
      <c r="E347" s="78" t="e">
        <f ca="1">'bg (2)'!E347*'bg (2)'!C7/'bg (2)'!E7</f>
        <v>#VALUE!</v>
      </c>
      <c r="F347" s="78" t="e">
        <f ca="1">'bg (2)'!F347*'bg (2)'!C7/'bg (2)'!F7</f>
        <v>#VALUE!</v>
      </c>
      <c r="G347" s="78" t="e">
        <f ca="1">'bg (2)'!G347*'bg (2)'!C7/'bg (2)'!G7</f>
        <v>#VALUE!</v>
      </c>
      <c r="H347" s="78" t="e">
        <f ca="1">'bg (2)'!H347*'bg (2)'!C7/'bg (2)'!H7</f>
        <v>#VALUE!</v>
      </c>
      <c r="I347" s="78" t="e">
        <f ca="1">'bg (2)'!I347*'bg (2)'!C7/'bg (2)'!I7</f>
        <v>#VALUE!</v>
      </c>
      <c r="J347" s="78" t="e">
        <f ca="1">'bg (2)'!J347*'bg (2)'!C7/'bg (2)'!J7</f>
        <v>#VALUE!</v>
      </c>
      <c r="K347" s="78" t="e">
        <f ca="1">'bg (2)'!K347*'bg (2)'!C7/'bg (2)'!K7</f>
        <v>#VALUE!</v>
      </c>
      <c r="L347" s="78" t="e">
        <f ca="1">'bg (2)'!L347*'bg (2)'!C7/'bg (2)'!L7</f>
        <v>#VALUE!</v>
      </c>
      <c r="M347" s="78" t="e">
        <f ca="1">'bg (2)'!M347*'bg (2)'!C7/'bg (2)'!M7</f>
        <v>#VALUE!</v>
      </c>
      <c r="N347" s="78" t="e">
        <f ca="1">'bg (2)'!N347*'bg (2)'!C7/'bg (2)'!N7</f>
        <v>#VALUE!</v>
      </c>
    </row>
    <row r="348" spans="1:14" ht="14.1" customHeight="1" x14ac:dyDescent="0.2">
      <c r="A348" s="77">
        <v>342</v>
      </c>
      <c r="B348" s="75" t="str">
        <f>'bg (2)'!B348</f>
        <v>SET</v>
      </c>
      <c r="C348" s="78" t="e">
        <f ca="1">'bg (2)'!C348*'bg (2)'!C7/'bg (2)'!C7</f>
        <v>#VALUE!</v>
      </c>
      <c r="D348" s="78" t="e">
        <f ca="1">'bg (2)'!D348*'bg (2)'!C7/'bg (2)'!D7</f>
        <v>#VALUE!</v>
      </c>
      <c r="E348" s="78" t="e">
        <f ca="1">'bg (2)'!E348*'bg (2)'!C7/'bg (2)'!E7</f>
        <v>#VALUE!</v>
      </c>
      <c r="F348" s="78" t="e">
        <f ca="1">'bg (2)'!F348*'bg (2)'!C7/'bg (2)'!F7</f>
        <v>#VALUE!</v>
      </c>
      <c r="G348" s="78" t="e">
        <f ca="1">'bg (2)'!G348*'bg (2)'!C7/'bg (2)'!G7</f>
        <v>#VALUE!</v>
      </c>
      <c r="H348" s="78" t="e">
        <f ca="1">'bg (2)'!H348*'bg (2)'!C7/'bg (2)'!H7</f>
        <v>#VALUE!</v>
      </c>
      <c r="I348" s="78" t="e">
        <f ca="1">'bg (2)'!I348*'bg (2)'!C7/'bg (2)'!I7</f>
        <v>#VALUE!</v>
      </c>
      <c r="J348" s="78" t="e">
        <f ca="1">'bg (2)'!J348*'bg (2)'!C7/'bg (2)'!J7</f>
        <v>#VALUE!</v>
      </c>
      <c r="K348" s="78" t="e">
        <f ca="1">'bg (2)'!K348*'bg (2)'!C7/'bg (2)'!K7</f>
        <v>#VALUE!</v>
      </c>
      <c r="L348" s="78" t="e">
        <f ca="1">'bg (2)'!L348*'bg (2)'!C7/'bg (2)'!L7</f>
        <v>#VALUE!</v>
      </c>
      <c r="M348" s="78" t="e">
        <f ca="1">'bg (2)'!M348*'bg (2)'!C7/'bg (2)'!M7</f>
        <v>#VALUE!</v>
      </c>
      <c r="N348" s="78" t="e">
        <f ca="1">'bg (2)'!N348*'bg (2)'!C7/'bg (2)'!N7</f>
        <v>#VALUE!</v>
      </c>
    </row>
    <row r="349" spans="1:14" ht="14.1" customHeight="1" x14ac:dyDescent="0.2">
      <c r="A349" s="77">
        <v>343</v>
      </c>
      <c r="B349" s="75" t="str">
        <f>'bg (2)'!B349</f>
        <v>SEZ6L2</v>
      </c>
      <c r="C349" s="78" t="e">
        <f ca="1">'bg (2)'!C349*'bg (2)'!C7/'bg (2)'!C7</f>
        <v>#VALUE!</v>
      </c>
      <c r="D349" s="78" t="e">
        <f ca="1">'bg (2)'!D349*'bg (2)'!C7/'bg (2)'!D7</f>
        <v>#VALUE!</v>
      </c>
      <c r="E349" s="78" t="e">
        <f ca="1">'bg (2)'!E349*'bg (2)'!C7/'bg (2)'!E7</f>
        <v>#VALUE!</v>
      </c>
      <c r="F349" s="78" t="e">
        <f ca="1">'bg (2)'!F349*'bg (2)'!C7/'bg (2)'!F7</f>
        <v>#VALUE!</v>
      </c>
      <c r="G349" s="78" t="e">
        <f ca="1">'bg (2)'!G349*'bg (2)'!C7/'bg (2)'!G7</f>
        <v>#VALUE!</v>
      </c>
      <c r="H349" s="78" t="e">
        <f ca="1">'bg (2)'!H349*'bg (2)'!C7/'bg (2)'!H7</f>
        <v>#VALUE!</v>
      </c>
      <c r="I349" s="78" t="e">
        <f ca="1">'bg (2)'!I349*'bg (2)'!C7/'bg (2)'!I7</f>
        <v>#VALUE!</v>
      </c>
      <c r="J349" s="78" t="e">
        <f ca="1">'bg (2)'!J349*'bg (2)'!C7/'bg (2)'!J7</f>
        <v>#VALUE!</v>
      </c>
      <c r="K349" s="78" t="e">
        <f ca="1">'bg (2)'!K349*'bg (2)'!C7/'bg (2)'!K7</f>
        <v>#VALUE!</v>
      </c>
      <c r="L349" s="78" t="e">
        <f ca="1">'bg (2)'!L349*'bg (2)'!C7/'bg (2)'!L7</f>
        <v>#VALUE!</v>
      </c>
      <c r="M349" s="78" t="e">
        <f ca="1">'bg (2)'!M349*'bg (2)'!C7/'bg (2)'!M7</f>
        <v>#VALUE!</v>
      </c>
      <c r="N349" s="78" t="e">
        <f ca="1">'bg (2)'!N349*'bg (2)'!C7/'bg (2)'!N7</f>
        <v>#VALUE!</v>
      </c>
    </row>
    <row r="350" spans="1:14" ht="14.1" customHeight="1" x14ac:dyDescent="0.2">
      <c r="A350" s="77">
        <v>344</v>
      </c>
      <c r="B350" s="75" t="str">
        <f>'bg (2)'!B350</f>
        <v>SF20</v>
      </c>
      <c r="C350" s="78" t="e">
        <f ca="1">'bg (2)'!C350*'bg (2)'!C7/'bg (2)'!C7</f>
        <v>#VALUE!</v>
      </c>
      <c r="D350" s="78" t="e">
        <f ca="1">'bg (2)'!D350*'bg (2)'!C7/'bg (2)'!D7</f>
        <v>#VALUE!</v>
      </c>
      <c r="E350" s="78" t="e">
        <f ca="1">'bg (2)'!E350*'bg (2)'!C7/'bg (2)'!E7</f>
        <v>#VALUE!</v>
      </c>
      <c r="F350" s="78" t="e">
        <f ca="1">'bg (2)'!F350*'bg (2)'!C7/'bg (2)'!F7</f>
        <v>#VALUE!</v>
      </c>
      <c r="G350" s="78" t="e">
        <f ca="1">'bg (2)'!G350*'bg (2)'!C7/'bg (2)'!G7</f>
        <v>#VALUE!</v>
      </c>
      <c r="H350" s="78" t="e">
        <f ca="1">'bg (2)'!H350*'bg (2)'!C7/'bg (2)'!H7</f>
        <v>#VALUE!</v>
      </c>
      <c r="I350" s="78" t="e">
        <f ca="1">'bg (2)'!I350*'bg (2)'!C7/'bg (2)'!I7</f>
        <v>#VALUE!</v>
      </c>
      <c r="J350" s="78" t="e">
        <f ca="1">'bg (2)'!J350*'bg (2)'!C7/'bg (2)'!J7</f>
        <v>#VALUE!</v>
      </c>
      <c r="K350" s="78" t="e">
        <f ca="1">'bg (2)'!K350*'bg (2)'!C7/'bg (2)'!K7</f>
        <v>#VALUE!</v>
      </c>
      <c r="L350" s="78" t="e">
        <f ca="1">'bg (2)'!L350*'bg (2)'!C7/'bg (2)'!L7</f>
        <v>#VALUE!</v>
      </c>
      <c r="M350" s="78" t="e">
        <f ca="1">'bg (2)'!M350*'bg (2)'!C7/'bg (2)'!M7</f>
        <v>#VALUE!</v>
      </c>
      <c r="N350" s="78" t="e">
        <f ca="1">'bg (2)'!N350*'bg (2)'!C7/'bg (2)'!N7</f>
        <v>#VALUE!</v>
      </c>
    </row>
    <row r="351" spans="1:14" ht="14.1" customHeight="1" x14ac:dyDescent="0.2">
      <c r="A351" s="77">
        <v>345</v>
      </c>
      <c r="B351" s="75" t="str">
        <f>'bg (2)'!B351</f>
        <v xml:space="preserve">SHANK1 </v>
      </c>
      <c r="C351" s="78" t="e">
        <f ca="1">'bg (2)'!C351*'bg (2)'!C7/'bg (2)'!C7</f>
        <v>#VALUE!</v>
      </c>
      <c r="D351" s="78" t="e">
        <f ca="1">'bg (2)'!D351*'bg (2)'!C7/'bg (2)'!D7</f>
        <v>#VALUE!</v>
      </c>
      <c r="E351" s="78" t="e">
        <f ca="1">'bg (2)'!E351*'bg (2)'!C7/'bg (2)'!E7</f>
        <v>#VALUE!</v>
      </c>
      <c r="F351" s="78" t="e">
        <f ca="1">'bg (2)'!F351*'bg (2)'!C7/'bg (2)'!F7</f>
        <v>#VALUE!</v>
      </c>
      <c r="G351" s="78" t="e">
        <f ca="1">'bg (2)'!G351*'bg (2)'!C7/'bg (2)'!G7</f>
        <v>#VALUE!</v>
      </c>
      <c r="H351" s="78" t="e">
        <f ca="1">'bg (2)'!H351*'bg (2)'!C7/'bg (2)'!H7</f>
        <v>#VALUE!</v>
      </c>
      <c r="I351" s="78" t="e">
        <f ca="1">'bg (2)'!I351*'bg (2)'!C7/'bg (2)'!I7</f>
        <v>#VALUE!</v>
      </c>
      <c r="J351" s="78" t="e">
        <f ca="1">'bg (2)'!J351*'bg (2)'!C7/'bg (2)'!J7</f>
        <v>#VALUE!</v>
      </c>
      <c r="K351" s="78" t="e">
        <f ca="1">'bg (2)'!K351*'bg (2)'!C7/'bg (2)'!K7</f>
        <v>#VALUE!</v>
      </c>
      <c r="L351" s="78" t="e">
        <f ca="1">'bg (2)'!L351*'bg (2)'!C7/'bg (2)'!L7</f>
        <v>#VALUE!</v>
      </c>
      <c r="M351" s="78" t="e">
        <f ca="1">'bg (2)'!M351*'bg (2)'!C7/'bg (2)'!M7</f>
        <v>#VALUE!</v>
      </c>
      <c r="N351" s="78" t="e">
        <f ca="1">'bg (2)'!N351*'bg (2)'!C7/'bg (2)'!N7</f>
        <v>#VALUE!</v>
      </c>
    </row>
    <row r="352" spans="1:14" ht="14.1" customHeight="1" x14ac:dyDescent="0.2">
      <c r="A352" s="77">
        <v>346</v>
      </c>
      <c r="B352" s="75" t="str">
        <f>'bg (2)'!B352</f>
        <v>SHC1</v>
      </c>
      <c r="C352" s="78" t="e">
        <f ca="1">'bg (2)'!C352*'bg (2)'!C7/'bg (2)'!C7</f>
        <v>#VALUE!</v>
      </c>
      <c r="D352" s="78" t="e">
        <f ca="1">'bg (2)'!D352*'bg (2)'!C7/'bg (2)'!D7</f>
        <v>#VALUE!</v>
      </c>
      <c r="E352" s="78" t="e">
        <f ca="1">'bg (2)'!E352*'bg (2)'!C7/'bg (2)'!E7</f>
        <v>#VALUE!</v>
      </c>
      <c r="F352" s="78" t="e">
        <f ca="1">'bg (2)'!F352*'bg (2)'!C7/'bg (2)'!F7</f>
        <v>#VALUE!</v>
      </c>
      <c r="G352" s="78" t="e">
        <f ca="1">'bg (2)'!G352*'bg (2)'!C7/'bg (2)'!G7</f>
        <v>#VALUE!</v>
      </c>
      <c r="H352" s="78" t="e">
        <f ca="1">'bg (2)'!H352*'bg (2)'!C7/'bg (2)'!H7</f>
        <v>#VALUE!</v>
      </c>
      <c r="I352" s="78" t="e">
        <f ca="1">'bg (2)'!I352*'bg (2)'!C7/'bg (2)'!I7</f>
        <v>#VALUE!</v>
      </c>
      <c r="J352" s="78" t="e">
        <f ca="1">'bg (2)'!J352*'bg (2)'!C7/'bg (2)'!J7</f>
        <v>#VALUE!</v>
      </c>
      <c r="K352" s="78" t="e">
        <f ca="1">'bg (2)'!K352*'bg (2)'!C7/'bg (2)'!K7</f>
        <v>#VALUE!</v>
      </c>
      <c r="L352" s="78" t="e">
        <f ca="1">'bg (2)'!L352*'bg (2)'!C7/'bg (2)'!L7</f>
        <v>#VALUE!</v>
      </c>
      <c r="M352" s="78" t="e">
        <f ca="1">'bg (2)'!M352*'bg (2)'!C7/'bg (2)'!M7</f>
        <v>#VALUE!</v>
      </c>
      <c r="N352" s="78" t="e">
        <f ca="1">'bg (2)'!N352*'bg (2)'!C7/'bg (2)'!N7</f>
        <v>#VALUE!</v>
      </c>
    </row>
    <row r="353" spans="1:14" ht="14.1" customHeight="1" x14ac:dyDescent="0.2">
      <c r="A353" s="77">
        <v>347</v>
      </c>
      <c r="B353" s="75" t="str">
        <f>'bg (2)'!B353</f>
        <v>SHMT1</v>
      </c>
      <c r="C353" s="78" t="e">
        <f ca="1">'bg (2)'!C353*'bg (2)'!C7/'bg (2)'!C7</f>
        <v>#VALUE!</v>
      </c>
      <c r="D353" s="78" t="e">
        <f ca="1">'bg (2)'!D353*'bg (2)'!C7/'bg (2)'!D7</f>
        <v>#VALUE!</v>
      </c>
      <c r="E353" s="78" t="e">
        <f ca="1">'bg (2)'!E353*'bg (2)'!C7/'bg (2)'!E7</f>
        <v>#VALUE!</v>
      </c>
      <c r="F353" s="78" t="e">
        <f ca="1">'bg (2)'!F353*'bg (2)'!C7/'bg (2)'!F7</f>
        <v>#VALUE!</v>
      </c>
      <c r="G353" s="78" t="e">
        <f ca="1">'bg (2)'!G353*'bg (2)'!C7/'bg (2)'!G7</f>
        <v>#VALUE!</v>
      </c>
      <c r="H353" s="78" t="e">
        <f ca="1">'bg (2)'!H353*'bg (2)'!C7/'bg (2)'!H7</f>
        <v>#VALUE!</v>
      </c>
      <c r="I353" s="78" t="e">
        <f ca="1">'bg (2)'!I353*'bg (2)'!C7/'bg (2)'!I7</f>
        <v>#VALUE!</v>
      </c>
      <c r="J353" s="78" t="e">
        <f ca="1">'bg (2)'!J353*'bg (2)'!C7/'bg (2)'!J7</f>
        <v>#VALUE!</v>
      </c>
      <c r="K353" s="78" t="e">
        <f ca="1">'bg (2)'!K353*'bg (2)'!C7/'bg (2)'!K7</f>
        <v>#VALUE!</v>
      </c>
      <c r="L353" s="78" t="e">
        <f ca="1">'bg (2)'!L353*'bg (2)'!C7/'bg (2)'!L7</f>
        <v>#VALUE!</v>
      </c>
      <c r="M353" s="78" t="e">
        <f ca="1">'bg (2)'!M353*'bg (2)'!C7/'bg (2)'!M7</f>
        <v>#VALUE!</v>
      </c>
      <c r="N353" s="78" t="e">
        <f ca="1">'bg (2)'!N353*'bg (2)'!C7/'bg (2)'!N7</f>
        <v>#VALUE!</v>
      </c>
    </row>
    <row r="354" spans="1:14" ht="14.1" customHeight="1" x14ac:dyDescent="0.2">
      <c r="A354" s="77">
        <v>348</v>
      </c>
      <c r="B354" s="75" t="str">
        <f>'bg (2)'!B354</f>
        <v>SHOX</v>
      </c>
      <c r="C354" s="78" t="e">
        <f ca="1">'bg (2)'!C354*'bg (2)'!C7/'bg (2)'!C7</f>
        <v>#VALUE!</v>
      </c>
      <c r="D354" s="78" t="e">
        <f ca="1">'bg (2)'!D354*'bg (2)'!C7/'bg (2)'!D7</f>
        <v>#VALUE!</v>
      </c>
      <c r="E354" s="78" t="e">
        <f ca="1">'bg (2)'!E354*'bg (2)'!C7/'bg (2)'!E7</f>
        <v>#VALUE!</v>
      </c>
      <c r="F354" s="78" t="e">
        <f ca="1">'bg (2)'!F354*'bg (2)'!C7/'bg (2)'!F7</f>
        <v>#VALUE!</v>
      </c>
      <c r="G354" s="78" t="e">
        <f ca="1">'bg (2)'!G354*'bg (2)'!C7/'bg (2)'!G7</f>
        <v>#VALUE!</v>
      </c>
      <c r="H354" s="78" t="e">
        <f ca="1">'bg (2)'!H354*'bg (2)'!C7/'bg (2)'!H7</f>
        <v>#VALUE!</v>
      </c>
      <c r="I354" s="78" t="e">
        <f ca="1">'bg (2)'!I354*'bg (2)'!C7/'bg (2)'!I7</f>
        <v>#VALUE!</v>
      </c>
      <c r="J354" s="78" t="e">
        <f ca="1">'bg (2)'!J354*'bg (2)'!C7/'bg (2)'!J7</f>
        <v>#VALUE!</v>
      </c>
      <c r="K354" s="78" t="e">
        <f ca="1">'bg (2)'!K354*'bg (2)'!C7/'bg (2)'!K7</f>
        <v>#VALUE!</v>
      </c>
      <c r="L354" s="78" t="e">
        <f ca="1">'bg (2)'!L354*'bg (2)'!C7/'bg (2)'!L7</f>
        <v>#VALUE!</v>
      </c>
      <c r="M354" s="78" t="e">
        <f ca="1">'bg (2)'!M354*'bg (2)'!C7/'bg (2)'!M7</f>
        <v>#VALUE!</v>
      </c>
      <c r="N354" s="78" t="e">
        <f ca="1">'bg (2)'!N354*'bg (2)'!C7/'bg (2)'!N7</f>
        <v>#VALUE!</v>
      </c>
    </row>
    <row r="355" spans="1:14" ht="14.1" customHeight="1" x14ac:dyDescent="0.2">
      <c r="A355" s="77">
        <v>349</v>
      </c>
      <c r="B355" s="75" t="str">
        <f>'bg (2)'!B355</f>
        <v>SHP-1</v>
      </c>
      <c r="C355" s="78" t="e">
        <f ca="1">'bg (2)'!C355*'bg (2)'!C7/'bg (2)'!C7</f>
        <v>#VALUE!</v>
      </c>
      <c r="D355" s="78" t="e">
        <f ca="1">'bg (2)'!D355*'bg (2)'!C7/'bg (2)'!D7</f>
        <v>#VALUE!</v>
      </c>
      <c r="E355" s="78" t="e">
        <f ca="1">'bg (2)'!E355*'bg (2)'!C7/'bg (2)'!E7</f>
        <v>#VALUE!</v>
      </c>
      <c r="F355" s="78" t="e">
        <f ca="1">'bg (2)'!F355*'bg (2)'!C7/'bg (2)'!F7</f>
        <v>#VALUE!</v>
      </c>
      <c r="G355" s="78" t="e">
        <f ca="1">'bg (2)'!G355*'bg (2)'!C7/'bg (2)'!G7</f>
        <v>#VALUE!</v>
      </c>
      <c r="H355" s="78" t="e">
        <f ca="1">'bg (2)'!H355*'bg (2)'!C7/'bg (2)'!H7</f>
        <v>#VALUE!</v>
      </c>
      <c r="I355" s="78" t="e">
        <f ca="1">'bg (2)'!I355*'bg (2)'!C7/'bg (2)'!I7</f>
        <v>#VALUE!</v>
      </c>
      <c r="J355" s="78" t="e">
        <f ca="1">'bg (2)'!J355*'bg (2)'!C7/'bg (2)'!J7</f>
        <v>#VALUE!</v>
      </c>
      <c r="K355" s="78" t="e">
        <f ca="1">'bg (2)'!K355*'bg (2)'!C7/'bg (2)'!K7</f>
        <v>#VALUE!</v>
      </c>
      <c r="L355" s="78" t="e">
        <f ca="1">'bg (2)'!L355*'bg (2)'!C7/'bg (2)'!L7</f>
        <v>#VALUE!</v>
      </c>
      <c r="M355" s="78" t="e">
        <f ca="1">'bg (2)'!M355*'bg (2)'!C7/'bg (2)'!M7</f>
        <v>#VALUE!</v>
      </c>
      <c r="N355" s="78" t="e">
        <f ca="1">'bg (2)'!N355*'bg (2)'!C7/'bg (2)'!N7</f>
        <v>#VALUE!</v>
      </c>
    </row>
    <row r="356" spans="1:14" ht="14.1" customHeight="1" x14ac:dyDescent="0.2">
      <c r="A356" s="77">
        <v>350</v>
      </c>
      <c r="B356" s="75" t="str">
        <f>'bg (2)'!B356</f>
        <v>Siglec-1</v>
      </c>
      <c r="C356" s="78" t="e">
        <f ca="1">'bg (2)'!C356*'bg (2)'!C7/'bg (2)'!C7</f>
        <v>#VALUE!</v>
      </c>
      <c r="D356" s="78" t="e">
        <f ca="1">'bg (2)'!D356*'bg (2)'!C7/'bg (2)'!D7</f>
        <v>#VALUE!</v>
      </c>
      <c r="E356" s="78" t="e">
        <f ca="1">'bg (2)'!E356*'bg (2)'!C7/'bg (2)'!E7</f>
        <v>#VALUE!</v>
      </c>
      <c r="F356" s="78" t="e">
        <f ca="1">'bg (2)'!F356*'bg (2)'!C7/'bg (2)'!F7</f>
        <v>#VALUE!</v>
      </c>
      <c r="G356" s="78" t="e">
        <f ca="1">'bg (2)'!G356*'bg (2)'!C7/'bg (2)'!G7</f>
        <v>#VALUE!</v>
      </c>
      <c r="H356" s="78" t="e">
        <f ca="1">'bg (2)'!H356*'bg (2)'!C7/'bg (2)'!H7</f>
        <v>#VALUE!</v>
      </c>
      <c r="I356" s="78" t="e">
        <f ca="1">'bg (2)'!I356*'bg (2)'!C7/'bg (2)'!I7</f>
        <v>#VALUE!</v>
      </c>
      <c r="J356" s="78" t="e">
        <f ca="1">'bg (2)'!J356*'bg (2)'!C7/'bg (2)'!J7</f>
        <v>#VALUE!</v>
      </c>
      <c r="K356" s="78" t="e">
        <f ca="1">'bg (2)'!K356*'bg (2)'!C7/'bg (2)'!K7</f>
        <v>#VALUE!</v>
      </c>
      <c r="L356" s="78" t="e">
        <f ca="1">'bg (2)'!L356*'bg (2)'!C7/'bg (2)'!L7</f>
        <v>#VALUE!</v>
      </c>
      <c r="M356" s="78" t="e">
        <f ca="1">'bg (2)'!M356*'bg (2)'!C7/'bg (2)'!M7</f>
        <v>#VALUE!</v>
      </c>
      <c r="N356" s="78" t="e">
        <f ca="1">'bg (2)'!N356*'bg (2)'!C7/'bg (2)'!N7</f>
        <v>#VALUE!</v>
      </c>
    </row>
    <row r="357" spans="1:14" ht="14.1" customHeight="1" x14ac:dyDescent="0.2">
      <c r="A357" s="77">
        <v>351</v>
      </c>
      <c r="B357" s="75" t="str">
        <f>'bg (2)'!B357</f>
        <v xml:space="preserve">SIM2  </v>
      </c>
      <c r="C357" s="78" t="e">
        <f ca="1">'bg (2)'!C357*'bg (2)'!C7/'bg (2)'!C7</f>
        <v>#VALUE!</v>
      </c>
      <c r="D357" s="78" t="e">
        <f ca="1">'bg (2)'!D357*'bg (2)'!C7/'bg (2)'!D7</f>
        <v>#VALUE!</v>
      </c>
      <c r="E357" s="78" t="e">
        <f ca="1">'bg (2)'!E357*'bg (2)'!C7/'bg (2)'!E7</f>
        <v>#VALUE!</v>
      </c>
      <c r="F357" s="78" t="e">
        <f ca="1">'bg (2)'!F357*'bg (2)'!C7/'bg (2)'!F7</f>
        <v>#VALUE!</v>
      </c>
      <c r="G357" s="78" t="e">
        <f ca="1">'bg (2)'!G357*'bg (2)'!C7/'bg (2)'!G7</f>
        <v>#VALUE!</v>
      </c>
      <c r="H357" s="78" t="e">
        <f ca="1">'bg (2)'!H357*'bg (2)'!C7/'bg (2)'!H7</f>
        <v>#VALUE!</v>
      </c>
      <c r="I357" s="78" t="e">
        <f ca="1">'bg (2)'!I357*'bg (2)'!C7/'bg (2)'!I7</f>
        <v>#VALUE!</v>
      </c>
      <c r="J357" s="78" t="e">
        <f ca="1">'bg (2)'!J357*'bg (2)'!C7/'bg (2)'!J7</f>
        <v>#VALUE!</v>
      </c>
      <c r="K357" s="78" t="e">
        <f ca="1">'bg (2)'!K357*'bg (2)'!C7/'bg (2)'!K7</f>
        <v>#VALUE!</v>
      </c>
      <c r="L357" s="78" t="e">
        <f ca="1">'bg (2)'!L357*'bg (2)'!C7/'bg (2)'!L7</f>
        <v>#VALUE!</v>
      </c>
      <c r="M357" s="78" t="e">
        <f ca="1">'bg (2)'!M357*'bg (2)'!C7/'bg (2)'!M7</f>
        <v>#VALUE!</v>
      </c>
      <c r="N357" s="78" t="e">
        <f ca="1">'bg (2)'!N357*'bg (2)'!C7/'bg (2)'!N7</f>
        <v>#VALUE!</v>
      </c>
    </row>
    <row r="358" spans="1:14" ht="14.1" customHeight="1" x14ac:dyDescent="0.2">
      <c r="A358" s="77">
        <v>352</v>
      </c>
      <c r="B358" s="75" t="str">
        <f>'bg (2)'!B358</f>
        <v>SIRPB1 </v>
      </c>
      <c r="C358" s="78" t="e">
        <f ca="1">'bg (2)'!C358*'bg (2)'!C7/'bg (2)'!C7</f>
        <v>#VALUE!</v>
      </c>
      <c r="D358" s="78" t="e">
        <f ca="1">'bg (2)'!D358*'bg (2)'!C7/'bg (2)'!D7</f>
        <v>#VALUE!</v>
      </c>
      <c r="E358" s="78" t="e">
        <f ca="1">'bg (2)'!E358*'bg (2)'!C7/'bg (2)'!E7</f>
        <v>#VALUE!</v>
      </c>
      <c r="F358" s="78" t="e">
        <f ca="1">'bg (2)'!F358*'bg (2)'!C7/'bg (2)'!F7</f>
        <v>#VALUE!</v>
      </c>
      <c r="G358" s="78" t="e">
        <f ca="1">'bg (2)'!G358*'bg (2)'!C7/'bg (2)'!G7</f>
        <v>#VALUE!</v>
      </c>
      <c r="H358" s="78" t="e">
        <f ca="1">'bg (2)'!H358*'bg (2)'!C7/'bg (2)'!H7</f>
        <v>#VALUE!</v>
      </c>
      <c r="I358" s="78" t="e">
        <f ca="1">'bg (2)'!I358*'bg (2)'!C7/'bg (2)'!I7</f>
        <v>#VALUE!</v>
      </c>
      <c r="J358" s="78" t="e">
        <f ca="1">'bg (2)'!J358*'bg (2)'!C7/'bg (2)'!J7</f>
        <v>#VALUE!</v>
      </c>
      <c r="K358" s="78" t="e">
        <f ca="1">'bg (2)'!K358*'bg (2)'!C7/'bg (2)'!K7</f>
        <v>#VALUE!</v>
      </c>
      <c r="L358" s="78" t="e">
        <f ca="1">'bg (2)'!L358*'bg (2)'!C7/'bg (2)'!L7</f>
        <v>#VALUE!</v>
      </c>
      <c r="M358" s="78" t="e">
        <f ca="1">'bg (2)'!M358*'bg (2)'!C7/'bg (2)'!M7</f>
        <v>#VALUE!</v>
      </c>
      <c r="N358" s="78" t="e">
        <f ca="1">'bg (2)'!N358*'bg (2)'!C7/'bg (2)'!N7</f>
        <v>#VALUE!</v>
      </c>
    </row>
    <row r="359" spans="1:14" ht="14.1" customHeight="1" x14ac:dyDescent="0.2">
      <c r="A359" s="77">
        <v>353</v>
      </c>
      <c r="B359" s="75" t="str">
        <f>'bg (2)'!B359</f>
        <v xml:space="preserve">Six3 </v>
      </c>
      <c r="C359" s="78" t="e">
        <f ca="1">'bg (2)'!C359*'bg (2)'!C7/'bg (2)'!C7</f>
        <v>#VALUE!</v>
      </c>
      <c r="D359" s="78" t="e">
        <f ca="1">'bg (2)'!D359*'bg (2)'!C7/'bg (2)'!D7</f>
        <v>#VALUE!</v>
      </c>
      <c r="E359" s="78" t="e">
        <f ca="1">'bg (2)'!E359*'bg (2)'!C7/'bg (2)'!E7</f>
        <v>#VALUE!</v>
      </c>
      <c r="F359" s="78" t="e">
        <f ca="1">'bg (2)'!F359*'bg (2)'!C7/'bg (2)'!F7</f>
        <v>#VALUE!</v>
      </c>
      <c r="G359" s="78" t="e">
        <f ca="1">'bg (2)'!G359*'bg (2)'!C7/'bg (2)'!G7</f>
        <v>#VALUE!</v>
      </c>
      <c r="H359" s="78" t="e">
        <f ca="1">'bg (2)'!H359*'bg (2)'!C7/'bg (2)'!H7</f>
        <v>#VALUE!</v>
      </c>
      <c r="I359" s="78" t="e">
        <f ca="1">'bg (2)'!I359*'bg (2)'!C7/'bg (2)'!I7</f>
        <v>#VALUE!</v>
      </c>
      <c r="J359" s="78" t="e">
        <f ca="1">'bg (2)'!J359*'bg (2)'!C7/'bg (2)'!J7</f>
        <v>#VALUE!</v>
      </c>
      <c r="K359" s="78" t="e">
        <f ca="1">'bg (2)'!K359*'bg (2)'!C7/'bg (2)'!K7</f>
        <v>#VALUE!</v>
      </c>
      <c r="L359" s="78" t="e">
        <f ca="1">'bg (2)'!L359*'bg (2)'!C7/'bg (2)'!L7</f>
        <v>#VALUE!</v>
      </c>
      <c r="M359" s="78" t="e">
        <f ca="1">'bg (2)'!M359*'bg (2)'!C7/'bg (2)'!M7</f>
        <v>#VALUE!</v>
      </c>
      <c r="N359" s="78" t="e">
        <f ca="1">'bg (2)'!N359*'bg (2)'!C7/'bg (2)'!N7</f>
        <v>#VALUE!</v>
      </c>
    </row>
    <row r="360" spans="1:14" ht="14.1" customHeight="1" x14ac:dyDescent="0.2">
      <c r="A360" s="77">
        <v>354</v>
      </c>
      <c r="B360" s="75" t="str">
        <f>'bg (2)'!B360</f>
        <v>SLC4A1</v>
      </c>
      <c r="C360" s="78" t="e">
        <f ca="1">'bg (2)'!C360*'bg (2)'!C7/'bg (2)'!C7</f>
        <v>#VALUE!</v>
      </c>
      <c r="D360" s="78" t="e">
        <f ca="1">'bg (2)'!D360*'bg (2)'!C7/'bg (2)'!D7</f>
        <v>#VALUE!</v>
      </c>
      <c r="E360" s="78" t="e">
        <f ca="1">'bg (2)'!E360*'bg (2)'!C7/'bg (2)'!E7</f>
        <v>#VALUE!</v>
      </c>
      <c r="F360" s="78" t="e">
        <f ca="1">'bg (2)'!F360*'bg (2)'!C7/'bg (2)'!F7</f>
        <v>#VALUE!</v>
      </c>
      <c r="G360" s="78" t="e">
        <f ca="1">'bg (2)'!G360*'bg (2)'!C7/'bg (2)'!G7</f>
        <v>#VALUE!</v>
      </c>
      <c r="H360" s="78" t="e">
        <f ca="1">'bg (2)'!H360*'bg (2)'!C7/'bg (2)'!H7</f>
        <v>#VALUE!</v>
      </c>
      <c r="I360" s="78" t="e">
        <f ca="1">'bg (2)'!I360*'bg (2)'!C7/'bg (2)'!I7</f>
        <v>#VALUE!</v>
      </c>
      <c r="J360" s="78" t="e">
        <f ca="1">'bg (2)'!J360*'bg (2)'!C7/'bg (2)'!J7</f>
        <v>#VALUE!</v>
      </c>
      <c r="K360" s="78" t="e">
        <f ca="1">'bg (2)'!K360*'bg (2)'!C7/'bg (2)'!K7</f>
        <v>#VALUE!</v>
      </c>
      <c r="L360" s="78" t="e">
        <f ca="1">'bg (2)'!L360*'bg (2)'!C7/'bg (2)'!L7</f>
        <v>#VALUE!</v>
      </c>
      <c r="M360" s="78" t="e">
        <f ca="1">'bg (2)'!M360*'bg (2)'!C7/'bg (2)'!M7</f>
        <v>#VALUE!</v>
      </c>
      <c r="N360" s="78" t="e">
        <f ca="1">'bg (2)'!N360*'bg (2)'!C7/'bg (2)'!N7</f>
        <v>#VALUE!</v>
      </c>
    </row>
    <row r="361" spans="1:14" ht="14.1" customHeight="1" x14ac:dyDescent="0.2">
      <c r="A361" s="77">
        <v>355</v>
      </c>
      <c r="B361" s="75" t="str">
        <f>'bg (2)'!B361</f>
        <v>SLITRK1</v>
      </c>
      <c r="C361" s="78" t="e">
        <f ca="1">'bg (2)'!C361*'bg (2)'!C7/'bg (2)'!C7</f>
        <v>#VALUE!</v>
      </c>
      <c r="D361" s="78" t="e">
        <f ca="1">'bg (2)'!D361*'bg (2)'!C7/'bg (2)'!D7</f>
        <v>#VALUE!</v>
      </c>
      <c r="E361" s="78" t="e">
        <f ca="1">'bg (2)'!E361*'bg (2)'!C7/'bg (2)'!E7</f>
        <v>#VALUE!</v>
      </c>
      <c r="F361" s="78" t="e">
        <f ca="1">'bg (2)'!F361*'bg (2)'!C7/'bg (2)'!F7</f>
        <v>#VALUE!</v>
      </c>
      <c r="G361" s="78" t="e">
        <f ca="1">'bg (2)'!G361*'bg (2)'!C7/'bg (2)'!G7</f>
        <v>#VALUE!</v>
      </c>
      <c r="H361" s="78" t="e">
        <f ca="1">'bg (2)'!H361*'bg (2)'!C7/'bg (2)'!H7</f>
        <v>#VALUE!</v>
      </c>
      <c r="I361" s="78" t="e">
        <f ca="1">'bg (2)'!I361*'bg (2)'!C7/'bg (2)'!I7</f>
        <v>#VALUE!</v>
      </c>
      <c r="J361" s="78" t="e">
        <f ca="1">'bg (2)'!J361*'bg (2)'!C7/'bg (2)'!J7</f>
        <v>#VALUE!</v>
      </c>
      <c r="K361" s="78" t="e">
        <f ca="1">'bg (2)'!K361*'bg (2)'!C7/'bg (2)'!K7</f>
        <v>#VALUE!</v>
      </c>
      <c r="L361" s="78" t="e">
        <f ca="1">'bg (2)'!L361*'bg (2)'!C7/'bg (2)'!L7</f>
        <v>#VALUE!</v>
      </c>
      <c r="M361" s="78" t="e">
        <f ca="1">'bg (2)'!M361*'bg (2)'!C7/'bg (2)'!M7</f>
        <v>#VALUE!</v>
      </c>
      <c r="N361" s="78" t="e">
        <f ca="1">'bg (2)'!N361*'bg (2)'!C7/'bg (2)'!N7</f>
        <v>#VALUE!</v>
      </c>
    </row>
    <row r="362" spans="1:14" ht="14.1" customHeight="1" x14ac:dyDescent="0.2">
      <c r="A362" s="77">
        <v>356</v>
      </c>
      <c r="B362" s="75" t="str">
        <f>'bg (2)'!B362</f>
        <v>SLURP1</v>
      </c>
      <c r="C362" s="78" t="e">
        <f ca="1">'bg (2)'!C362*'bg (2)'!C7/'bg (2)'!C7</f>
        <v>#VALUE!</v>
      </c>
      <c r="D362" s="78" t="e">
        <f ca="1">'bg (2)'!D362*'bg (2)'!C7/'bg (2)'!D7</f>
        <v>#VALUE!</v>
      </c>
      <c r="E362" s="78" t="e">
        <f ca="1">'bg (2)'!E362*'bg (2)'!C7/'bg (2)'!E7</f>
        <v>#VALUE!</v>
      </c>
      <c r="F362" s="78" t="e">
        <f ca="1">'bg (2)'!F362*'bg (2)'!C7/'bg (2)'!F7</f>
        <v>#VALUE!</v>
      </c>
      <c r="G362" s="78" t="e">
        <f ca="1">'bg (2)'!G362*'bg (2)'!C7/'bg (2)'!G7</f>
        <v>#VALUE!</v>
      </c>
      <c r="H362" s="78" t="e">
        <f ca="1">'bg (2)'!H362*'bg (2)'!C7/'bg (2)'!H7</f>
        <v>#VALUE!</v>
      </c>
      <c r="I362" s="78" t="e">
        <f ca="1">'bg (2)'!I362*'bg (2)'!C7/'bg (2)'!I7</f>
        <v>#VALUE!</v>
      </c>
      <c r="J362" s="78" t="e">
        <f ca="1">'bg (2)'!J362*'bg (2)'!C7/'bg (2)'!J7</f>
        <v>#VALUE!</v>
      </c>
      <c r="K362" s="78" t="e">
        <f ca="1">'bg (2)'!K362*'bg (2)'!C7/'bg (2)'!K7</f>
        <v>#VALUE!</v>
      </c>
      <c r="L362" s="78" t="e">
        <f ca="1">'bg (2)'!L362*'bg (2)'!C7/'bg (2)'!L7</f>
        <v>#VALUE!</v>
      </c>
      <c r="M362" s="78" t="e">
        <f ca="1">'bg (2)'!M362*'bg (2)'!C7/'bg (2)'!M7</f>
        <v>#VALUE!</v>
      </c>
      <c r="N362" s="78" t="e">
        <f ca="1">'bg (2)'!N362*'bg (2)'!C7/'bg (2)'!N7</f>
        <v>#VALUE!</v>
      </c>
    </row>
    <row r="363" spans="1:14" ht="14.1" customHeight="1" x14ac:dyDescent="0.2">
      <c r="A363" s="77">
        <v>357</v>
      </c>
      <c r="B363" s="75" t="str">
        <f>'bg (2)'!B363</f>
        <v>SMAD6</v>
      </c>
      <c r="C363" s="78" t="e">
        <f ca="1">'bg (2)'!C363*'bg (2)'!C7/'bg (2)'!C7</f>
        <v>#VALUE!</v>
      </c>
      <c r="D363" s="78" t="e">
        <f ca="1">'bg (2)'!D363*'bg (2)'!C7/'bg (2)'!D7</f>
        <v>#VALUE!</v>
      </c>
      <c r="E363" s="78" t="e">
        <f ca="1">'bg (2)'!E363*'bg (2)'!C7/'bg (2)'!E7</f>
        <v>#VALUE!</v>
      </c>
      <c r="F363" s="78" t="e">
        <f ca="1">'bg (2)'!F363*'bg (2)'!C7/'bg (2)'!F7</f>
        <v>#VALUE!</v>
      </c>
      <c r="G363" s="78" t="e">
        <f ca="1">'bg (2)'!G363*'bg (2)'!C7/'bg (2)'!G7</f>
        <v>#VALUE!</v>
      </c>
      <c r="H363" s="78" t="e">
        <f ca="1">'bg (2)'!H363*'bg (2)'!C7/'bg (2)'!H7</f>
        <v>#VALUE!</v>
      </c>
      <c r="I363" s="78" t="e">
        <f ca="1">'bg (2)'!I363*'bg (2)'!C7/'bg (2)'!I7</f>
        <v>#VALUE!</v>
      </c>
      <c r="J363" s="78" t="e">
        <f ca="1">'bg (2)'!J363*'bg (2)'!C7/'bg (2)'!J7</f>
        <v>#VALUE!</v>
      </c>
      <c r="K363" s="78" t="e">
        <f ca="1">'bg (2)'!K363*'bg (2)'!C7/'bg (2)'!K7</f>
        <v>#VALUE!</v>
      </c>
      <c r="L363" s="78" t="e">
        <f ca="1">'bg (2)'!L363*'bg (2)'!C7/'bg (2)'!L7</f>
        <v>#VALUE!</v>
      </c>
      <c r="M363" s="78" t="e">
        <f ca="1">'bg (2)'!M363*'bg (2)'!C7/'bg (2)'!M7</f>
        <v>#VALUE!</v>
      </c>
      <c r="N363" s="78" t="e">
        <f ca="1">'bg (2)'!N363*'bg (2)'!C7/'bg (2)'!N7</f>
        <v>#VALUE!</v>
      </c>
    </row>
    <row r="364" spans="1:14" ht="14.1" customHeight="1" x14ac:dyDescent="0.2">
      <c r="A364" s="77">
        <v>358</v>
      </c>
      <c r="B364" s="75" t="str">
        <f>'bg (2)'!B364</f>
        <v xml:space="preserve">SMC4  </v>
      </c>
      <c r="C364" s="78" t="e">
        <f ca="1">'bg (2)'!C364*'bg (2)'!C7/'bg (2)'!C7</f>
        <v>#VALUE!</v>
      </c>
      <c r="D364" s="78" t="e">
        <f ca="1">'bg (2)'!D364*'bg (2)'!C7/'bg (2)'!D7</f>
        <v>#VALUE!</v>
      </c>
      <c r="E364" s="78" t="e">
        <f ca="1">'bg (2)'!E364*'bg (2)'!C7/'bg (2)'!E7</f>
        <v>#VALUE!</v>
      </c>
      <c r="F364" s="78" t="e">
        <f ca="1">'bg (2)'!F364*'bg (2)'!C7/'bg (2)'!F7</f>
        <v>#VALUE!</v>
      </c>
      <c r="G364" s="78" t="e">
        <f ca="1">'bg (2)'!G364*'bg (2)'!C7/'bg (2)'!G7</f>
        <v>#VALUE!</v>
      </c>
      <c r="H364" s="78" t="e">
        <f ca="1">'bg (2)'!H364*'bg (2)'!C7/'bg (2)'!H7</f>
        <v>#VALUE!</v>
      </c>
      <c r="I364" s="78" t="e">
        <f ca="1">'bg (2)'!I364*'bg (2)'!C7/'bg (2)'!I7</f>
        <v>#VALUE!</v>
      </c>
      <c r="J364" s="78" t="e">
        <f ca="1">'bg (2)'!J364*'bg (2)'!C7/'bg (2)'!J7</f>
        <v>#VALUE!</v>
      </c>
      <c r="K364" s="78" t="e">
        <f ca="1">'bg (2)'!K364*'bg (2)'!C7/'bg (2)'!K7</f>
        <v>#VALUE!</v>
      </c>
      <c r="L364" s="78" t="e">
        <f ca="1">'bg (2)'!L364*'bg (2)'!C7/'bg (2)'!L7</f>
        <v>#VALUE!</v>
      </c>
      <c r="M364" s="78" t="e">
        <f ca="1">'bg (2)'!M364*'bg (2)'!C7/'bg (2)'!M7</f>
        <v>#VALUE!</v>
      </c>
      <c r="N364" s="78" t="e">
        <f ca="1">'bg (2)'!N364*'bg (2)'!C7/'bg (2)'!N7</f>
        <v>#VALUE!</v>
      </c>
    </row>
    <row r="365" spans="1:14" ht="14.1" customHeight="1" x14ac:dyDescent="0.2">
      <c r="A365" s="77">
        <v>359</v>
      </c>
      <c r="B365" s="75" t="str">
        <f>'bg (2)'!B365</f>
        <v xml:space="preserve">SMPD4 </v>
      </c>
      <c r="C365" s="78" t="e">
        <f ca="1">'bg (2)'!C365*'bg (2)'!C7/'bg (2)'!C7</f>
        <v>#VALUE!</v>
      </c>
      <c r="D365" s="78" t="e">
        <f ca="1">'bg (2)'!D365*'bg (2)'!C7/'bg (2)'!D7</f>
        <v>#VALUE!</v>
      </c>
      <c r="E365" s="78" t="e">
        <f ca="1">'bg (2)'!E365*'bg (2)'!C7/'bg (2)'!E7</f>
        <v>#VALUE!</v>
      </c>
      <c r="F365" s="78" t="e">
        <f ca="1">'bg (2)'!F365*'bg (2)'!C7/'bg (2)'!F7</f>
        <v>#VALUE!</v>
      </c>
      <c r="G365" s="78" t="e">
        <f ca="1">'bg (2)'!G365*'bg (2)'!C7/'bg (2)'!G7</f>
        <v>#VALUE!</v>
      </c>
      <c r="H365" s="78" t="e">
        <f ca="1">'bg (2)'!H365*'bg (2)'!C7/'bg (2)'!H7</f>
        <v>#VALUE!</v>
      </c>
      <c r="I365" s="78" t="e">
        <f ca="1">'bg (2)'!I365*'bg (2)'!C7/'bg (2)'!I7</f>
        <v>#VALUE!</v>
      </c>
      <c r="J365" s="78" t="e">
        <f ca="1">'bg (2)'!J365*'bg (2)'!C7/'bg (2)'!J7</f>
        <v>#VALUE!</v>
      </c>
      <c r="K365" s="78" t="e">
        <f ca="1">'bg (2)'!K365*'bg (2)'!C7/'bg (2)'!K7</f>
        <v>#VALUE!</v>
      </c>
      <c r="L365" s="78" t="e">
        <f ca="1">'bg (2)'!L365*'bg (2)'!C7/'bg (2)'!L7</f>
        <v>#VALUE!</v>
      </c>
      <c r="M365" s="78" t="e">
        <f ca="1">'bg (2)'!M365*'bg (2)'!C7/'bg (2)'!M7</f>
        <v>#VALUE!</v>
      </c>
      <c r="N365" s="78" t="e">
        <f ca="1">'bg (2)'!N365*'bg (2)'!C7/'bg (2)'!N7</f>
        <v>#VALUE!</v>
      </c>
    </row>
    <row r="366" spans="1:14" ht="14.1" customHeight="1" x14ac:dyDescent="0.2">
      <c r="A366" s="77">
        <v>360</v>
      </c>
      <c r="B366" s="75" t="str">
        <f>'bg (2)'!B366</f>
        <v>SNRPD1</v>
      </c>
      <c r="C366" s="78" t="e">
        <f ca="1">'bg (2)'!C366*'bg (2)'!C7/'bg (2)'!C7</f>
        <v>#VALUE!</v>
      </c>
      <c r="D366" s="78" t="e">
        <f ca="1">'bg (2)'!D366*'bg (2)'!C7/'bg (2)'!D7</f>
        <v>#VALUE!</v>
      </c>
      <c r="E366" s="78" t="e">
        <f ca="1">'bg (2)'!E366*'bg (2)'!C7/'bg (2)'!E7</f>
        <v>#VALUE!</v>
      </c>
      <c r="F366" s="78" t="e">
        <f ca="1">'bg (2)'!F366*'bg (2)'!C7/'bg (2)'!F7</f>
        <v>#VALUE!</v>
      </c>
      <c r="G366" s="78" t="e">
        <f ca="1">'bg (2)'!G366*'bg (2)'!C7/'bg (2)'!G7</f>
        <v>#VALUE!</v>
      </c>
      <c r="H366" s="78" t="e">
        <f ca="1">'bg (2)'!H366*'bg (2)'!C7/'bg (2)'!H7</f>
        <v>#VALUE!</v>
      </c>
      <c r="I366" s="78" t="e">
        <f ca="1">'bg (2)'!I366*'bg (2)'!C7/'bg (2)'!I7</f>
        <v>#VALUE!</v>
      </c>
      <c r="J366" s="78" t="e">
        <f ca="1">'bg (2)'!J366*'bg (2)'!C7/'bg (2)'!J7</f>
        <v>#VALUE!</v>
      </c>
      <c r="K366" s="78" t="e">
        <f ca="1">'bg (2)'!K366*'bg (2)'!C7/'bg (2)'!K7</f>
        <v>#VALUE!</v>
      </c>
      <c r="L366" s="78" t="e">
        <f ca="1">'bg (2)'!L366*'bg (2)'!C7/'bg (2)'!L7</f>
        <v>#VALUE!</v>
      </c>
      <c r="M366" s="78" t="e">
        <f ca="1">'bg (2)'!M366*'bg (2)'!C7/'bg (2)'!M7</f>
        <v>#VALUE!</v>
      </c>
      <c r="N366" s="78" t="e">
        <f ca="1">'bg (2)'!N366*'bg (2)'!C7/'bg (2)'!N7</f>
        <v>#VALUE!</v>
      </c>
    </row>
    <row r="367" spans="1:14" ht="14.1" customHeight="1" x14ac:dyDescent="0.2">
      <c r="A367" s="77">
        <v>361</v>
      </c>
      <c r="B367" s="75" t="str">
        <f>'bg (2)'!B367</f>
        <v>SOD1</v>
      </c>
      <c r="C367" s="78" t="e">
        <f ca="1">'bg (2)'!C367*'bg (2)'!C7/'bg (2)'!C7</f>
        <v>#VALUE!</v>
      </c>
      <c r="D367" s="78" t="e">
        <f ca="1">'bg (2)'!D367*'bg (2)'!C7/'bg (2)'!D7</f>
        <v>#VALUE!</v>
      </c>
      <c r="E367" s="78" t="e">
        <f ca="1">'bg (2)'!E367*'bg (2)'!C7/'bg (2)'!E7</f>
        <v>#VALUE!</v>
      </c>
      <c r="F367" s="78" t="e">
        <f ca="1">'bg (2)'!F367*'bg (2)'!C7/'bg (2)'!F7</f>
        <v>#VALUE!</v>
      </c>
      <c r="G367" s="78" t="e">
        <f ca="1">'bg (2)'!G367*'bg (2)'!C7/'bg (2)'!G7</f>
        <v>#VALUE!</v>
      </c>
      <c r="H367" s="78" t="e">
        <f ca="1">'bg (2)'!H367*'bg (2)'!C7/'bg (2)'!H7</f>
        <v>#VALUE!</v>
      </c>
      <c r="I367" s="78" t="e">
        <f ca="1">'bg (2)'!I367*'bg (2)'!C7/'bg (2)'!I7</f>
        <v>#VALUE!</v>
      </c>
      <c r="J367" s="78" t="e">
        <f ca="1">'bg (2)'!J367*'bg (2)'!C7/'bg (2)'!J7</f>
        <v>#VALUE!</v>
      </c>
      <c r="K367" s="78" t="e">
        <f ca="1">'bg (2)'!K367*'bg (2)'!C7/'bg (2)'!K7</f>
        <v>#VALUE!</v>
      </c>
      <c r="L367" s="78" t="e">
        <f ca="1">'bg (2)'!L367*'bg (2)'!C7/'bg (2)'!L7</f>
        <v>#VALUE!</v>
      </c>
      <c r="M367" s="78" t="e">
        <f ca="1">'bg (2)'!M367*'bg (2)'!C7/'bg (2)'!M7</f>
        <v>#VALUE!</v>
      </c>
      <c r="N367" s="78" t="e">
        <f ca="1">'bg (2)'!N367*'bg (2)'!C7/'bg (2)'!N7</f>
        <v>#VALUE!</v>
      </c>
    </row>
    <row r="368" spans="1:14" ht="14.1" customHeight="1" x14ac:dyDescent="0.2">
      <c r="A368" s="77">
        <v>362</v>
      </c>
      <c r="B368" s="75" t="str">
        <f>'bg (2)'!B368</f>
        <v>SOD2</v>
      </c>
      <c r="C368" s="78" t="e">
        <f ca="1">'bg (2)'!C368*'bg (2)'!C7/'bg (2)'!C7</f>
        <v>#VALUE!</v>
      </c>
      <c r="D368" s="78" t="e">
        <f ca="1">'bg (2)'!D368*'bg (2)'!C7/'bg (2)'!D7</f>
        <v>#VALUE!</v>
      </c>
      <c r="E368" s="78" t="e">
        <f ca="1">'bg (2)'!E368*'bg (2)'!C7/'bg (2)'!E7</f>
        <v>#VALUE!</v>
      </c>
      <c r="F368" s="78" t="e">
        <f ca="1">'bg (2)'!F368*'bg (2)'!C7/'bg (2)'!F7</f>
        <v>#VALUE!</v>
      </c>
      <c r="G368" s="78" t="e">
        <f ca="1">'bg (2)'!G368*'bg (2)'!C7/'bg (2)'!G7</f>
        <v>#VALUE!</v>
      </c>
      <c r="H368" s="78" t="e">
        <f ca="1">'bg (2)'!H368*'bg (2)'!C7/'bg (2)'!H7</f>
        <v>#VALUE!</v>
      </c>
      <c r="I368" s="78" t="e">
        <f ca="1">'bg (2)'!I368*'bg (2)'!C7/'bg (2)'!I7</f>
        <v>#VALUE!</v>
      </c>
      <c r="J368" s="78" t="e">
        <f ca="1">'bg (2)'!J368*'bg (2)'!C7/'bg (2)'!J7</f>
        <v>#VALUE!</v>
      </c>
      <c r="K368" s="78" t="e">
        <f ca="1">'bg (2)'!K368*'bg (2)'!C7/'bg (2)'!K7</f>
        <v>#VALUE!</v>
      </c>
      <c r="L368" s="78" t="e">
        <f ca="1">'bg (2)'!L368*'bg (2)'!C7/'bg (2)'!L7</f>
        <v>#VALUE!</v>
      </c>
      <c r="M368" s="78" t="e">
        <f ca="1">'bg (2)'!M368*'bg (2)'!C7/'bg (2)'!M7</f>
        <v>#VALUE!</v>
      </c>
      <c r="N368" s="78" t="e">
        <f ca="1">'bg (2)'!N368*'bg (2)'!C7/'bg (2)'!N7</f>
        <v>#VALUE!</v>
      </c>
    </row>
    <row r="369" spans="1:14" ht="14.1" customHeight="1" x14ac:dyDescent="0.2">
      <c r="A369" s="77">
        <v>363</v>
      </c>
      <c r="B369" s="75" t="str">
        <f>'bg (2)'!B369</f>
        <v>SOD-3</v>
      </c>
      <c r="C369" s="78" t="e">
        <f ca="1">'bg (2)'!C369*'bg (2)'!C7/'bg (2)'!C7</f>
        <v>#VALUE!</v>
      </c>
      <c r="D369" s="78" t="e">
        <f ca="1">'bg (2)'!D369*'bg (2)'!C7/'bg (2)'!D7</f>
        <v>#VALUE!</v>
      </c>
      <c r="E369" s="78" t="e">
        <f ca="1">'bg (2)'!E369*'bg (2)'!C7/'bg (2)'!E7</f>
        <v>#VALUE!</v>
      </c>
      <c r="F369" s="78" t="e">
        <f ca="1">'bg (2)'!F369*'bg (2)'!C7/'bg (2)'!F7</f>
        <v>#VALUE!</v>
      </c>
      <c r="G369" s="78" t="e">
        <f ca="1">'bg (2)'!G369*'bg (2)'!C7/'bg (2)'!G7</f>
        <v>#VALUE!</v>
      </c>
      <c r="H369" s="78" t="e">
        <f ca="1">'bg (2)'!H369*'bg (2)'!C7/'bg (2)'!H7</f>
        <v>#VALUE!</v>
      </c>
      <c r="I369" s="78" t="e">
        <f ca="1">'bg (2)'!I369*'bg (2)'!C7/'bg (2)'!I7</f>
        <v>#VALUE!</v>
      </c>
      <c r="J369" s="78" t="e">
        <f ca="1">'bg (2)'!J369*'bg (2)'!C7/'bg (2)'!J7</f>
        <v>#VALUE!</v>
      </c>
      <c r="K369" s="78" t="e">
        <f ca="1">'bg (2)'!K369*'bg (2)'!C7/'bg (2)'!K7</f>
        <v>#VALUE!</v>
      </c>
      <c r="L369" s="78" t="e">
        <f ca="1">'bg (2)'!L369*'bg (2)'!C7/'bg (2)'!L7</f>
        <v>#VALUE!</v>
      </c>
      <c r="M369" s="78" t="e">
        <f ca="1">'bg (2)'!M369*'bg (2)'!C7/'bg (2)'!M7</f>
        <v>#VALUE!</v>
      </c>
      <c r="N369" s="78" t="e">
        <f ca="1">'bg (2)'!N369*'bg (2)'!C7/'bg (2)'!N7</f>
        <v>#VALUE!</v>
      </c>
    </row>
    <row r="370" spans="1:14" ht="14.1" customHeight="1" x14ac:dyDescent="0.2">
      <c r="A370" s="77">
        <v>364</v>
      </c>
      <c r="B370" s="75" t="str">
        <f>'bg (2)'!B370</f>
        <v>Somatoliberin</v>
      </c>
      <c r="C370" s="78" t="e">
        <f ca="1">'bg (2)'!C370*'bg (2)'!C7/'bg (2)'!C7</f>
        <v>#VALUE!</v>
      </c>
      <c r="D370" s="78" t="e">
        <f ca="1">'bg (2)'!D370*'bg (2)'!C7/'bg (2)'!D7</f>
        <v>#VALUE!</v>
      </c>
      <c r="E370" s="78" t="e">
        <f ca="1">'bg (2)'!E370*'bg (2)'!C7/'bg (2)'!E7</f>
        <v>#VALUE!</v>
      </c>
      <c r="F370" s="78" t="e">
        <f ca="1">'bg (2)'!F370*'bg (2)'!C7/'bg (2)'!F7</f>
        <v>#VALUE!</v>
      </c>
      <c r="G370" s="78" t="e">
        <f ca="1">'bg (2)'!G370*'bg (2)'!C7/'bg (2)'!G7</f>
        <v>#VALUE!</v>
      </c>
      <c r="H370" s="78" t="e">
        <f ca="1">'bg (2)'!H370*'bg (2)'!C7/'bg (2)'!H7</f>
        <v>#VALUE!</v>
      </c>
      <c r="I370" s="78" t="e">
        <f ca="1">'bg (2)'!I370*'bg (2)'!C7/'bg (2)'!I7</f>
        <v>#VALUE!</v>
      </c>
      <c r="J370" s="78" t="e">
        <f ca="1">'bg (2)'!J370*'bg (2)'!C7/'bg (2)'!J7</f>
        <v>#VALUE!</v>
      </c>
      <c r="K370" s="78" t="e">
        <f ca="1">'bg (2)'!K370*'bg (2)'!C7/'bg (2)'!K7</f>
        <v>#VALUE!</v>
      </c>
      <c r="L370" s="78" t="e">
        <f ca="1">'bg (2)'!L370*'bg (2)'!C7/'bg (2)'!L7</f>
        <v>#VALUE!</v>
      </c>
      <c r="M370" s="78" t="e">
        <f ca="1">'bg (2)'!M370*'bg (2)'!C7/'bg (2)'!M7</f>
        <v>#VALUE!</v>
      </c>
      <c r="N370" s="78" t="e">
        <f ca="1">'bg (2)'!N370*'bg (2)'!C7/'bg (2)'!N7</f>
        <v>#VALUE!</v>
      </c>
    </row>
    <row r="371" spans="1:14" ht="14.1" customHeight="1" x14ac:dyDescent="0.2">
      <c r="A371" s="77">
        <v>365</v>
      </c>
      <c r="B371" s="75" t="str">
        <f>'bg (2)'!B371</f>
        <v>Somatostatin</v>
      </c>
      <c r="C371" s="78" t="e">
        <f ca="1">'bg (2)'!C371*'bg (2)'!C7/'bg (2)'!C7</f>
        <v>#VALUE!</v>
      </c>
      <c r="D371" s="78" t="e">
        <f ca="1">'bg (2)'!D371*'bg (2)'!C7/'bg (2)'!D7</f>
        <v>#VALUE!</v>
      </c>
      <c r="E371" s="78" t="e">
        <f ca="1">'bg (2)'!E371*'bg (2)'!C7/'bg (2)'!E7</f>
        <v>#VALUE!</v>
      </c>
      <c r="F371" s="78" t="e">
        <f ca="1">'bg (2)'!F371*'bg (2)'!C7/'bg (2)'!F7</f>
        <v>#VALUE!</v>
      </c>
      <c r="G371" s="78" t="e">
        <f ca="1">'bg (2)'!G371*'bg (2)'!C7/'bg (2)'!G7</f>
        <v>#VALUE!</v>
      </c>
      <c r="H371" s="78" t="e">
        <f ca="1">'bg (2)'!H371*'bg (2)'!C7/'bg (2)'!H7</f>
        <v>#VALUE!</v>
      </c>
      <c r="I371" s="78" t="e">
        <f ca="1">'bg (2)'!I371*'bg (2)'!C7/'bg (2)'!I7</f>
        <v>#VALUE!</v>
      </c>
      <c r="J371" s="78" t="e">
        <f ca="1">'bg (2)'!J371*'bg (2)'!C7/'bg (2)'!J7</f>
        <v>#VALUE!</v>
      </c>
      <c r="K371" s="78" t="e">
        <f ca="1">'bg (2)'!K371*'bg (2)'!C7/'bg (2)'!K7</f>
        <v>#VALUE!</v>
      </c>
      <c r="L371" s="78" t="e">
        <f ca="1">'bg (2)'!L371*'bg (2)'!C7/'bg (2)'!L7</f>
        <v>#VALUE!</v>
      </c>
      <c r="M371" s="78" t="e">
        <f ca="1">'bg (2)'!M371*'bg (2)'!C7/'bg (2)'!M7</f>
        <v>#VALUE!</v>
      </c>
      <c r="N371" s="78" t="e">
        <f ca="1">'bg (2)'!N371*'bg (2)'!C7/'bg (2)'!N7</f>
        <v>#VALUE!</v>
      </c>
    </row>
    <row r="372" spans="1:14" ht="14.1" customHeight="1" x14ac:dyDescent="0.2">
      <c r="A372" s="77">
        <v>366</v>
      </c>
      <c r="B372" s="75" t="str">
        <f>'bg (2)'!B372</f>
        <v>SORD</v>
      </c>
      <c r="C372" s="78" t="e">
        <f ca="1">'bg (2)'!C372*'bg (2)'!C7/'bg (2)'!C7</f>
        <v>#VALUE!</v>
      </c>
      <c r="D372" s="78" t="e">
        <f ca="1">'bg (2)'!D372*'bg (2)'!C7/'bg (2)'!D7</f>
        <v>#VALUE!</v>
      </c>
      <c r="E372" s="78" t="e">
        <f ca="1">'bg (2)'!E372*'bg (2)'!C7/'bg (2)'!E7</f>
        <v>#VALUE!</v>
      </c>
      <c r="F372" s="78" t="e">
        <f ca="1">'bg (2)'!F372*'bg (2)'!C7/'bg (2)'!F7</f>
        <v>#VALUE!</v>
      </c>
      <c r="G372" s="78" t="e">
        <f ca="1">'bg (2)'!G372*'bg (2)'!C7/'bg (2)'!G7</f>
        <v>#VALUE!</v>
      </c>
      <c r="H372" s="78" t="e">
        <f ca="1">'bg (2)'!H372*'bg (2)'!C7/'bg (2)'!H7</f>
        <v>#VALUE!</v>
      </c>
      <c r="I372" s="78" t="e">
        <f ca="1">'bg (2)'!I372*'bg (2)'!C7/'bg (2)'!I7</f>
        <v>#VALUE!</v>
      </c>
      <c r="J372" s="78" t="e">
        <f ca="1">'bg (2)'!J372*'bg (2)'!C7/'bg (2)'!J7</f>
        <v>#VALUE!</v>
      </c>
      <c r="K372" s="78" t="e">
        <f ca="1">'bg (2)'!K372*'bg (2)'!C7/'bg (2)'!K7</f>
        <v>#VALUE!</v>
      </c>
      <c r="L372" s="78" t="e">
        <f ca="1">'bg (2)'!L372*'bg (2)'!C7/'bg (2)'!L7</f>
        <v>#VALUE!</v>
      </c>
      <c r="M372" s="78" t="e">
        <f ca="1">'bg (2)'!M372*'bg (2)'!C7/'bg (2)'!M7</f>
        <v>#VALUE!</v>
      </c>
      <c r="N372" s="78" t="e">
        <f ca="1">'bg (2)'!N372*'bg (2)'!C7/'bg (2)'!N7</f>
        <v>#VALUE!</v>
      </c>
    </row>
    <row r="373" spans="1:14" ht="14.1" customHeight="1" x14ac:dyDescent="0.2">
      <c r="A373" s="77">
        <v>367</v>
      </c>
      <c r="B373" s="75" t="str">
        <f>'bg (2)'!B373</f>
        <v>SorLA</v>
      </c>
      <c r="C373" s="78" t="e">
        <f ca="1">'bg (2)'!C373*'bg (2)'!C7/'bg (2)'!C7</f>
        <v>#VALUE!</v>
      </c>
      <c r="D373" s="78" t="e">
        <f ca="1">'bg (2)'!D373*'bg (2)'!C7/'bg (2)'!D7</f>
        <v>#VALUE!</v>
      </c>
      <c r="E373" s="78" t="e">
        <f ca="1">'bg (2)'!E373*'bg (2)'!C7/'bg (2)'!E7</f>
        <v>#VALUE!</v>
      </c>
      <c r="F373" s="78" t="e">
        <f ca="1">'bg (2)'!F373*'bg (2)'!C7/'bg (2)'!F7</f>
        <v>#VALUE!</v>
      </c>
      <c r="G373" s="78" t="e">
        <f ca="1">'bg (2)'!G373*'bg (2)'!C7/'bg (2)'!G7</f>
        <v>#VALUE!</v>
      </c>
      <c r="H373" s="78" t="e">
        <f ca="1">'bg (2)'!H373*'bg (2)'!C7/'bg (2)'!H7</f>
        <v>#VALUE!</v>
      </c>
      <c r="I373" s="78" t="e">
        <f ca="1">'bg (2)'!I373*'bg (2)'!C7/'bg (2)'!I7</f>
        <v>#VALUE!</v>
      </c>
      <c r="J373" s="78" t="e">
        <f ca="1">'bg (2)'!J373*'bg (2)'!C7/'bg (2)'!J7</f>
        <v>#VALUE!</v>
      </c>
      <c r="K373" s="78" t="e">
        <f ca="1">'bg (2)'!K373*'bg (2)'!C7/'bg (2)'!K7</f>
        <v>#VALUE!</v>
      </c>
      <c r="L373" s="78" t="e">
        <f ca="1">'bg (2)'!L373*'bg (2)'!C7/'bg (2)'!L7</f>
        <v>#VALUE!</v>
      </c>
      <c r="M373" s="78" t="e">
        <f ca="1">'bg (2)'!M373*'bg (2)'!C7/'bg (2)'!M7</f>
        <v>#VALUE!</v>
      </c>
      <c r="N373" s="78" t="e">
        <f ca="1">'bg (2)'!N373*'bg (2)'!C7/'bg (2)'!N7</f>
        <v>#VALUE!</v>
      </c>
    </row>
    <row r="374" spans="1:14" ht="14.1" customHeight="1" x14ac:dyDescent="0.2">
      <c r="A374" s="77">
        <v>368</v>
      </c>
      <c r="B374" s="75" t="str">
        <f>'bg (2)'!B374</f>
        <v xml:space="preserve">SOX4 </v>
      </c>
      <c r="C374" s="78" t="e">
        <f ca="1">'bg (2)'!C374*'bg (2)'!C7/'bg (2)'!C7</f>
        <v>#VALUE!</v>
      </c>
      <c r="D374" s="78" t="e">
        <f ca="1">'bg (2)'!D374*'bg (2)'!C7/'bg (2)'!D7</f>
        <v>#VALUE!</v>
      </c>
      <c r="E374" s="78" t="e">
        <f ca="1">'bg (2)'!E374*'bg (2)'!C7/'bg (2)'!E7</f>
        <v>#VALUE!</v>
      </c>
      <c r="F374" s="78" t="e">
        <f ca="1">'bg (2)'!F374*'bg (2)'!C7/'bg (2)'!F7</f>
        <v>#VALUE!</v>
      </c>
      <c r="G374" s="78" t="e">
        <f ca="1">'bg (2)'!G374*'bg (2)'!C7/'bg (2)'!G7</f>
        <v>#VALUE!</v>
      </c>
      <c r="H374" s="78" t="e">
        <f ca="1">'bg (2)'!H374*'bg (2)'!C7/'bg (2)'!H7</f>
        <v>#VALUE!</v>
      </c>
      <c r="I374" s="78" t="e">
        <f ca="1">'bg (2)'!I374*'bg (2)'!C7/'bg (2)'!I7</f>
        <v>#VALUE!</v>
      </c>
      <c r="J374" s="78" t="e">
        <f ca="1">'bg (2)'!J374*'bg (2)'!C7/'bg (2)'!J7</f>
        <v>#VALUE!</v>
      </c>
      <c r="K374" s="78" t="e">
        <f ca="1">'bg (2)'!K374*'bg (2)'!C7/'bg (2)'!K7</f>
        <v>#VALUE!</v>
      </c>
      <c r="L374" s="78" t="e">
        <f ca="1">'bg (2)'!L374*'bg (2)'!C7/'bg (2)'!L7</f>
        <v>#VALUE!</v>
      </c>
      <c r="M374" s="78" t="e">
        <f ca="1">'bg (2)'!M374*'bg (2)'!C7/'bg (2)'!M7</f>
        <v>#VALUE!</v>
      </c>
      <c r="N374" s="78" t="e">
        <f ca="1">'bg (2)'!N374*'bg (2)'!C7/'bg (2)'!N7</f>
        <v>#VALUE!</v>
      </c>
    </row>
    <row r="375" spans="1:14" ht="14.1" customHeight="1" x14ac:dyDescent="0.2">
      <c r="A375" s="77">
        <v>369</v>
      </c>
      <c r="B375" s="75" t="str">
        <f>'bg (2)'!B375</f>
        <v>SOX5</v>
      </c>
      <c r="C375" s="78" t="e">
        <f ca="1">'bg (2)'!C375*'bg (2)'!C7/'bg (2)'!C7</f>
        <v>#VALUE!</v>
      </c>
      <c r="D375" s="78" t="e">
        <f ca="1">'bg (2)'!D375*'bg (2)'!C7/'bg (2)'!D7</f>
        <v>#VALUE!</v>
      </c>
      <c r="E375" s="78" t="e">
        <f ca="1">'bg (2)'!E375*'bg (2)'!C7/'bg (2)'!E7</f>
        <v>#VALUE!</v>
      </c>
      <c r="F375" s="78" t="e">
        <f ca="1">'bg (2)'!F375*'bg (2)'!C7/'bg (2)'!F7</f>
        <v>#VALUE!</v>
      </c>
      <c r="G375" s="78" t="e">
        <f ca="1">'bg (2)'!G375*'bg (2)'!C7/'bg (2)'!G7</f>
        <v>#VALUE!</v>
      </c>
      <c r="H375" s="78" t="e">
        <f ca="1">'bg (2)'!H375*'bg (2)'!C7/'bg (2)'!H7</f>
        <v>#VALUE!</v>
      </c>
      <c r="I375" s="78" t="e">
        <f ca="1">'bg (2)'!I375*'bg (2)'!C7/'bg (2)'!I7</f>
        <v>#VALUE!</v>
      </c>
      <c r="J375" s="78" t="e">
        <f ca="1">'bg (2)'!J375*'bg (2)'!C7/'bg (2)'!J7</f>
        <v>#VALUE!</v>
      </c>
      <c r="K375" s="78" t="e">
        <f ca="1">'bg (2)'!K375*'bg (2)'!C7/'bg (2)'!K7</f>
        <v>#VALUE!</v>
      </c>
      <c r="L375" s="78" t="e">
        <f ca="1">'bg (2)'!L375*'bg (2)'!C7/'bg (2)'!L7</f>
        <v>#VALUE!</v>
      </c>
      <c r="M375" s="78" t="e">
        <f ca="1">'bg (2)'!M375*'bg (2)'!C7/'bg (2)'!M7</f>
        <v>#VALUE!</v>
      </c>
      <c r="N375" s="78" t="e">
        <f ca="1">'bg (2)'!N375*'bg (2)'!C7/'bg (2)'!N7</f>
        <v>#VALUE!</v>
      </c>
    </row>
    <row r="376" spans="1:14" ht="14.1" customHeight="1" x14ac:dyDescent="0.2">
      <c r="A376" s="77">
        <v>370</v>
      </c>
      <c r="B376" s="75" t="str">
        <f>'bg (2)'!B376</f>
        <v>SP-D</v>
      </c>
      <c r="C376" s="78" t="e">
        <f ca="1">'bg (2)'!C376*'bg (2)'!C7/'bg (2)'!C7</f>
        <v>#VALUE!</v>
      </c>
      <c r="D376" s="78" t="e">
        <f ca="1">'bg (2)'!D376*'bg (2)'!C7/'bg (2)'!D7</f>
        <v>#VALUE!</v>
      </c>
      <c r="E376" s="78" t="e">
        <f ca="1">'bg (2)'!E376*'bg (2)'!C7/'bg (2)'!E7</f>
        <v>#VALUE!</v>
      </c>
      <c r="F376" s="78" t="e">
        <f ca="1">'bg (2)'!F376*'bg (2)'!C7/'bg (2)'!F7</f>
        <v>#VALUE!</v>
      </c>
      <c r="G376" s="78" t="e">
        <f ca="1">'bg (2)'!G376*'bg (2)'!C7/'bg (2)'!G7</f>
        <v>#VALUE!</v>
      </c>
      <c r="H376" s="78" t="e">
        <f ca="1">'bg (2)'!H376*'bg (2)'!C7/'bg (2)'!H7</f>
        <v>#VALUE!</v>
      </c>
      <c r="I376" s="78" t="e">
        <f ca="1">'bg (2)'!I376*'bg (2)'!C7/'bg (2)'!I7</f>
        <v>#VALUE!</v>
      </c>
      <c r="J376" s="78" t="e">
        <f ca="1">'bg (2)'!J376*'bg (2)'!C7/'bg (2)'!J7</f>
        <v>#VALUE!</v>
      </c>
      <c r="K376" s="78" t="e">
        <f ca="1">'bg (2)'!K376*'bg (2)'!C7/'bg (2)'!K7</f>
        <v>#VALUE!</v>
      </c>
      <c r="L376" s="78" t="e">
        <f ca="1">'bg (2)'!L376*'bg (2)'!C7/'bg (2)'!L7</f>
        <v>#VALUE!</v>
      </c>
      <c r="M376" s="78" t="e">
        <f ca="1">'bg (2)'!M376*'bg (2)'!C7/'bg (2)'!M7</f>
        <v>#VALUE!</v>
      </c>
      <c r="N376" s="78" t="e">
        <f ca="1">'bg (2)'!N376*'bg (2)'!C7/'bg (2)'!N7</f>
        <v>#VALUE!</v>
      </c>
    </row>
    <row r="377" spans="1:14" ht="14.1" customHeight="1" x14ac:dyDescent="0.2">
      <c r="A377" s="77">
        <v>371</v>
      </c>
      <c r="B377" s="75" t="str">
        <f>'bg (2)'!B377</f>
        <v>Spectrin</v>
      </c>
      <c r="C377" s="78" t="e">
        <f ca="1">'bg (2)'!C377*'bg (2)'!C7/'bg (2)'!C7</f>
        <v>#VALUE!</v>
      </c>
      <c r="D377" s="78" t="e">
        <f ca="1">'bg (2)'!D377*'bg (2)'!C7/'bg (2)'!D7</f>
        <v>#VALUE!</v>
      </c>
      <c r="E377" s="78" t="e">
        <f ca="1">'bg (2)'!E377*'bg (2)'!C7/'bg (2)'!E7</f>
        <v>#VALUE!</v>
      </c>
      <c r="F377" s="78" t="e">
        <f ca="1">'bg (2)'!F377*'bg (2)'!C7/'bg (2)'!F7</f>
        <v>#VALUE!</v>
      </c>
      <c r="G377" s="78" t="e">
        <f ca="1">'bg (2)'!G377*'bg (2)'!C7/'bg (2)'!G7</f>
        <v>#VALUE!</v>
      </c>
      <c r="H377" s="78" t="e">
        <f ca="1">'bg (2)'!H377*'bg (2)'!C7/'bg (2)'!H7</f>
        <v>#VALUE!</v>
      </c>
      <c r="I377" s="78" t="e">
        <f ca="1">'bg (2)'!I377*'bg (2)'!C7/'bg (2)'!I7</f>
        <v>#VALUE!</v>
      </c>
      <c r="J377" s="78" t="e">
        <f ca="1">'bg (2)'!J377*'bg (2)'!C7/'bg (2)'!J7</f>
        <v>#VALUE!</v>
      </c>
      <c r="K377" s="78" t="e">
        <f ca="1">'bg (2)'!K377*'bg (2)'!C7/'bg (2)'!K7</f>
        <v>#VALUE!</v>
      </c>
      <c r="L377" s="78" t="e">
        <f ca="1">'bg (2)'!L377*'bg (2)'!C7/'bg (2)'!L7</f>
        <v>#VALUE!</v>
      </c>
      <c r="M377" s="78" t="e">
        <f ca="1">'bg (2)'!M377*'bg (2)'!C7/'bg (2)'!M7</f>
        <v>#VALUE!</v>
      </c>
      <c r="N377" s="78" t="e">
        <f ca="1">'bg (2)'!N377*'bg (2)'!C7/'bg (2)'!N7</f>
        <v>#VALUE!</v>
      </c>
    </row>
    <row r="378" spans="1:14" ht="14.1" customHeight="1" x14ac:dyDescent="0.2">
      <c r="A378" s="77">
        <v>372</v>
      </c>
      <c r="B378" s="75" t="str">
        <f>'bg (2)'!B378</f>
        <v xml:space="preserve">SPEN </v>
      </c>
      <c r="C378" s="78" t="e">
        <f ca="1">'bg (2)'!C378*'bg (2)'!C7/'bg (2)'!C7</f>
        <v>#VALUE!</v>
      </c>
      <c r="D378" s="78" t="e">
        <f ca="1">'bg (2)'!D378*'bg (2)'!C7/'bg (2)'!D7</f>
        <v>#VALUE!</v>
      </c>
      <c r="E378" s="78" t="e">
        <f ca="1">'bg (2)'!E378*'bg (2)'!C7/'bg (2)'!E7</f>
        <v>#VALUE!</v>
      </c>
      <c r="F378" s="78" t="e">
        <f ca="1">'bg (2)'!F378*'bg (2)'!C7/'bg (2)'!F7</f>
        <v>#VALUE!</v>
      </c>
      <c r="G378" s="78" t="e">
        <f ca="1">'bg (2)'!G378*'bg (2)'!C7/'bg (2)'!G7</f>
        <v>#VALUE!</v>
      </c>
      <c r="H378" s="78" t="e">
        <f ca="1">'bg (2)'!H378*'bg (2)'!C7/'bg (2)'!H7</f>
        <v>#VALUE!</v>
      </c>
      <c r="I378" s="78" t="e">
        <f ca="1">'bg (2)'!I378*'bg (2)'!C7/'bg (2)'!I7</f>
        <v>#VALUE!</v>
      </c>
      <c r="J378" s="78" t="e">
        <f ca="1">'bg (2)'!J378*'bg (2)'!C7/'bg (2)'!J7</f>
        <v>#VALUE!</v>
      </c>
      <c r="K378" s="78" t="e">
        <f ca="1">'bg (2)'!K378*'bg (2)'!C7/'bg (2)'!K7</f>
        <v>#VALUE!</v>
      </c>
      <c r="L378" s="78" t="e">
        <f ca="1">'bg (2)'!L378*'bg (2)'!C7/'bg (2)'!L7</f>
        <v>#VALUE!</v>
      </c>
      <c r="M378" s="78" t="e">
        <f ca="1">'bg (2)'!M378*'bg (2)'!C7/'bg (2)'!M7</f>
        <v>#VALUE!</v>
      </c>
      <c r="N378" s="78" t="e">
        <f ca="1">'bg (2)'!N378*'bg (2)'!C7/'bg (2)'!N7</f>
        <v>#VALUE!</v>
      </c>
    </row>
    <row r="379" spans="1:14" ht="14.1" customHeight="1" x14ac:dyDescent="0.2">
      <c r="A379" s="77">
        <v>373</v>
      </c>
      <c r="B379" s="75" t="str">
        <f>'bg (2)'!B379</f>
        <v>SPG48</v>
      </c>
      <c r="C379" s="78" t="e">
        <f ca="1">'bg (2)'!C379*'bg (2)'!C7/'bg (2)'!C7</f>
        <v>#VALUE!</v>
      </c>
      <c r="D379" s="78" t="e">
        <f ca="1">'bg (2)'!D379*'bg (2)'!C7/'bg (2)'!D7</f>
        <v>#VALUE!</v>
      </c>
      <c r="E379" s="78" t="e">
        <f ca="1">'bg (2)'!E379*'bg (2)'!C7/'bg (2)'!E7</f>
        <v>#VALUE!</v>
      </c>
      <c r="F379" s="78" t="e">
        <f ca="1">'bg (2)'!F379*'bg (2)'!C7/'bg (2)'!F7</f>
        <v>#VALUE!</v>
      </c>
      <c r="G379" s="78" t="e">
        <f ca="1">'bg (2)'!G379*'bg (2)'!C7/'bg (2)'!G7</f>
        <v>#VALUE!</v>
      </c>
      <c r="H379" s="78" t="e">
        <f ca="1">'bg (2)'!H379*'bg (2)'!C7/'bg (2)'!H7</f>
        <v>#VALUE!</v>
      </c>
      <c r="I379" s="78" t="e">
        <f ca="1">'bg (2)'!I379*'bg (2)'!C7/'bg (2)'!I7</f>
        <v>#VALUE!</v>
      </c>
      <c r="J379" s="78" t="e">
        <f ca="1">'bg (2)'!J379*'bg (2)'!C7/'bg (2)'!J7</f>
        <v>#VALUE!</v>
      </c>
      <c r="K379" s="78" t="e">
        <f ca="1">'bg (2)'!K379*'bg (2)'!C7/'bg (2)'!K7</f>
        <v>#VALUE!</v>
      </c>
      <c r="L379" s="78" t="e">
        <f ca="1">'bg (2)'!L379*'bg (2)'!C7/'bg (2)'!L7</f>
        <v>#VALUE!</v>
      </c>
      <c r="M379" s="78" t="e">
        <f ca="1">'bg (2)'!M379*'bg (2)'!C7/'bg (2)'!M7</f>
        <v>#VALUE!</v>
      </c>
      <c r="N379" s="78" t="e">
        <f ca="1">'bg (2)'!N379*'bg (2)'!C7/'bg (2)'!N7</f>
        <v>#VALUE!</v>
      </c>
    </row>
    <row r="380" spans="1:14" ht="14.1" customHeight="1" x14ac:dyDescent="0.2">
      <c r="A380" s="77">
        <v>374</v>
      </c>
      <c r="B380" s="75" t="str">
        <f>'bg (2)'!B380</f>
        <v>SPINK5</v>
      </c>
      <c r="C380" s="78" t="e">
        <f ca="1">'bg (2)'!C380*'bg (2)'!C7/'bg (2)'!C7</f>
        <v>#VALUE!</v>
      </c>
      <c r="D380" s="78" t="e">
        <f ca="1">'bg (2)'!D380*'bg (2)'!C7/'bg (2)'!D7</f>
        <v>#VALUE!</v>
      </c>
      <c r="E380" s="78" t="e">
        <f ca="1">'bg (2)'!E380*'bg (2)'!C7/'bg (2)'!E7</f>
        <v>#VALUE!</v>
      </c>
      <c r="F380" s="78" t="e">
        <f ca="1">'bg (2)'!F380*'bg (2)'!C7/'bg (2)'!F7</f>
        <v>#VALUE!</v>
      </c>
      <c r="G380" s="78" t="e">
        <f ca="1">'bg (2)'!G380*'bg (2)'!C7/'bg (2)'!G7</f>
        <v>#VALUE!</v>
      </c>
      <c r="H380" s="78" t="e">
        <f ca="1">'bg (2)'!H380*'bg (2)'!C7/'bg (2)'!H7</f>
        <v>#VALUE!</v>
      </c>
      <c r="I380" s="78" t="e">
        <f ca="1">'bg (2)'!I380*'bg (2)'!C7/'bg (2)'!I7</f>
        <v>#VALUE!</v>
      </c>
      <c r="J380" s="78" t="e">
        <f ca="1">'bg (2)'!J380*'bg (2)'!C7/'bg (2)'!J7</f>
        <v>#VALUE!</v>
      </c>
      <c r="K380" s="78" t="e">
        <f ca="1">'bg (2)'!K380*'bg (2)'!C7/'bg (2)'!K7</f>
        <v>#VALUE!</v>
      </c>
      <c r="L380" s="78" t="e">
        <f ca="1">'bg (2)'!L380*'bg (2)'!C7/'bg (2)'!L7</f>
        <v>#VALUE!</v>
      </c>
      <c r="M380" s="78" t="e">
        <f ca="1">'bg (2)'!M380*'bg (2)'!C7/'bg (2)'!M7</f>
        <v>#VALUE!</v>
      </c>
      <c r="N380" s="78" t="e">
        <f ca="1">'bg (2)'!N380*'bg (2)'!C7/'bg (2)'!N7</f>
        <v>#VALUE!</v>
      </c>
    </row>
    <row r="381" spans="1:14" ht="14.1" customHeight="1" x14ac:dyDescent="0.2">
      <c r="A381" s="77">
        <v>375</v>
      </c>
      <c r="B381" s="75" t="str">
        <f>'bg (2)'!B381</f>
        <v>SPS2L</v>
      </c>
      <c r="C381" s="78" t="e">
        <f ca="1">'bg (2)'!C381*'bg (2)'!C7/'bg (2)'!C7</f>
        <v>#VALUE!</v>
      </c>
      <c r="D381" s="78" t="e">
        <f ca="1">'bg (2)'!D381*'bg (2)'!C7/'bg (2)'!D7</f>
        <v>#VALUE!</v>
      </c>
      <c r="E381" s="78" t="e">
        <f ca="1">'bg (2)'!E381*'bg (2)'!C7/'bg (2)'!E7</f>
        <v>#VALUE!</v>
      </c>
      <c r="F381" s="78" t="e">
        <f ca="1">'bg (2)'!F381*'bg (2)'!C7/'bg (2)'!F7</f>
        <v>#VALUE!</v>
      </c>
      <c r="G381" s="78" t="e">
        <f ca="1">'bg (2)'!G381*'bg (2)'!C7/'bg (2)'!G7</f>
        <v>#VALUE!</v>
      </c>
      <c r="H381" s="78" t="e">
        <f ca="1">'bg (2)'!H381*'bg (2)'!C7/'bg (2)'!H7</f>
        <v>#VALUE!</v>
      </c>
      <c r="I381" s="78" t="e">
        <f ca="1">'bg (2)'!I381*'bg (2)'!C7/'bg (2)'!I7</f>
        <v>#VALUE!</v>
      </c>
      <c r="J381" s="78" t="e">
        <f ca="1">'bg (2)'!J381*'bg (2)'!C7/'bg (2)'!J7</f>
        <v>#VALUE!</v>
      </c>
      <c r="K381" s="78" t="e">
        <f ca="1">'bg (2)'!K381*'bg (2)'!C7/'bg (2)'!K7</f>
        <v>#VALUE!</v>
      </c>
      <c r="L381" s="78" t="e">
        <f ca="1">'bg (2)'!L381*'bg (2)'!C7/'bg (2)'!L7</f>
        <v>#VALUE!</v>
      </c>
      <c r="M381" s="78" t="e">
        <f ca="1">'bg (2)'!M381*'bg (2)'!C7/'bg (2)'!M7</f>
        <v>#VALUE!</v>
      </c>
      <c r="N381" s="78" t="e">
        <f ca="1">'bg (2)'!N381*'bg (2)'!C7/'bg (2)'!N7</f>
        <v>#VALUE!</v>
      </c>
    </row>
    <row r="382" spans="1:14" ht="14.1" customHeight="1" x14ac:dyDescent="0.2">
      <c r="A382" s="77">
        <v>376</v>
      </c>
      <c r="B382" s="75" t="str">
        <f>'bg (2)'!B382</f>
        <v>SPTBN2</v>
      </c>
      <c r="C382" s="78" t="e">
        <f ca="1">'bg (2)'!C382*'bg (2)'!C7/'bg (2)'!C7</f>
        <v>#VALUE!</v>
      </c>
      <c r="D382" s="78" t="e">
        <f ca="1">'bg (2)'!D382*'bg (2)'!C7/'bg (2)'!D7</f>
        <v>#VALUE!</v>
      </c>
      <c r="E382" s="78" t="e">
        <f ca="1">'bg (2)'!E382*'bg (2)'!C7/'bg (2)'!E7</f>
        <v>#VALUE!</v>
      </c>
      <c r="F382" s="78" t="e">
        <f ca="1">'bg (2)'!F382*'bg (2)'!C7/'bg (2)'!F7</f>
        <v>#VALUE!</v>
      </c>
      <c r="G382" s="78" t="e">
        <f ca="1">'bg (2)'!G382*'bg (2)'!C7/'bg (2)'!G7</f>
        <v>#VALUE!</v>
      </c>
      <c r="H382" s="78" t="e">
        <f ca="1">'bg (2)'!H382*'bg (2)'!C7/'bg (2)'!H7</f>
        <v>#VALUE!</v>
      </c>
      <c r="I382" s="78" t="e">
        <f ca="1">'bg (2)'!I382*'bg (2)'!C7/'bg (2)'!I7</f>
        <v>#VALUE!</v>
      </c>
      <c r="J382" s="78" t="e">
        <f ca="1">'bg (2)'!J382*'bg (2)'!C7/'bg (2)'!J7</f>
        <v>#VALUE!</v>
      </c>
      <c r="K382" s="78" t="e">
        <f ca="1">'bg (2)'!K382*'bg (2)'!C7/'bg (2)'!K7</f>
        <v>#VALUE!</v>
      </c>
      <c r="L382" s="78" t="e">
        <f ca="1">'bg (2)'!L382*'bg (2)'!C7/'bg (2)'!L7</f>
        <v>#VALUE!</v>
      </c>
      <c r="M382" s="78" t="e">
        <f ca="1">'bg (2)'!M382*'bg (2)'!C7/'bg (2)'!M7</f>
        <v>#VALUE!</v>
      </c>
      <c r="N382" s="78" t="e">
        <f ca="1">'bg (2)'!N382*'bg (2)'!C7/'bg (2)'!N7</f>
        <v>#VALUE!</v>
      </c>
    </row>
    <row r="383" spans="1:14" ht="14.1" customHeight="1" x14ac:dyDescent="0.2">
      <c r="A383" s="77">
        <v>377</v>
      </c>
      <c r="B383" s="75" t="str">
        <f>'bg (2)'!B383</f>
        <v>SPTLC1</v>
      </c>
      <c r="C383" s="78" t="e">
        <f ca="1">'bg (2)'!C383*'bg (2)'!C7/'bg (2)'!C7</f>
        <v>#VALUE!</v>
      </c>
      <c r="D383" s="78" t="e">
        <f ca="1">'bg (2)'!D383*'bg (2)'!C7/'bg (2)'!D7</f>
        <v>#VALUE!</v>
      </c>
      <c r="E383" s="78" t="e">
        <f ca="1">'bg (2)'!E383*'bg (2)'!C7/'bg (2)'!E7</f>
        <v>#VALUE!</v>
      </c>
      <c r="F383" s="78" t="e">
        <f ca="1">'bg (2)'!F383*'bg (2)'!C7/'bg (2)'!F7</f>
        <v>#VALUE!</v>
      </c>
      <c r="G383" s="78" t="e">
        <f ca="1">'bg (2)'!G383*'bg (2)'!C7/'bg (2)'!G7</f>
        <v>#VALUE!</v>
      </c>
      <c r="H383" s="78" t="e">
        <f ca="1">'bg (2)'!H383*'bg (2)'!C7/'bg (2)'!H7</f>
        <v>#VALUE!</v>
      </c>
      <c r="I383" s="78" t="e">
        <f ca="1">'bg (2)'!I383*'bg (2)'!C7/'bg (2)'!I7</f>
        <v>#VALUE!</v>
      </c>
      <c r="J383" s="78" t="e">
        <f ca="1">'bg (2)'!J383*'bg (2)'!C7/'bg (2)'!J7</f>
        <v>#VALUE!</v>
      </c>
      <c r="K383" s="78" t="e">
        <f ca="1">'bg (2)'!K383*'bg (2)'!C7/'bg (2)'!K7</f>
        <v>#VALUE!</v>
      </c>
      <c r="L383" s="78" t="e">
        <f ca="1">'bg (2)'!L383*'bg (2)'!C7/'bg (2)'!L7</f>
        <v>#VALUE!</v>
      </c>
      <c r="M383" s="78" t="e">
        <f ca="1">'bg (2)'!M383*'bg (2)'!C7/'bg (2)'!M7</f>
        <v>#VALUE!</v>
      </c>
      <c r="N383" s="78" t="e">
        <f ca="1">'bg (2)'!N383*'bg (2)'!C7/'bg (2)'!N7</f>
        <v>#VALUE!</v>
      </c>
    </row>
    <row r="384" spans="1:14" ht="14.1" customHeight="1" x14ac:dyDescent="0.2">
      <c r="A384" s="77">
        <v>378</v>
      </c>
      <c r="B384" s="75" t="str">
        <f>'bg (2)'!B384</f>
        <v>Src</v>
      </c>
      <c r="C384" s="78" t="e">
        <f ca="1">'bg (2)'!C384*'bg (2)'!C7/'bg (2)'!C7</f>
        <v>#VALUE!</v>
      </c>
      <c r="D384" s="78" t="e">
        <f ca="1">'bg (2)'!D384*'bg (2)'!C7/'bg (2)'!D7</f>
        <v>#VALUE!</v>
      </c>
      <c r="E384" s="78" t="e">
        <f ca="1">'bg (2)'!E384*'bg (2)'!C7/'bg (2)'!E7</f>
        <v>#VALUE!</v>
      </c>
      <c r="F384" s="78" t="e">
        <f ca="1">'bg (2)'!F384*'bg (2)'!C7/'bg (2)'!F7</f>
        <v>#VALUE!</v>
      </c>
      <c r="G384" s="78" t="e">
        <f ca="1">'bg (2)'!G384*'bg (2)'!C7/'bg (2)'!G7</f>
        <v>#VALUE!</v>
      </c>
      <c r="H384" s="78" t="e">
        <f ca="1">'bg (2)'!H384*'bg (2)'!C7/'bg (2)'!H7</f>
        <v>#VALUE!</v>
      </c>
      <c r="I384" s="78" t="e">
        <f ca="1">'bg (2)'!I384*'bg (2)'!C7/'bg (2)'!I7</f>
        <v>#VALUE!</v>
      </c>
      <c r="J384" s="78" t="e">
        <f ca="1">'bg (2)'!J384*'bg (2)'!C7/'bg (2)'!J7</f>
        <v>#VALUE!</v>
      </c>
      <c r="K384" s="78" t="e">
        <f ca="1">'bg (2)'!K384*'bg (2)'!C7/'bg (2)'!K7</f>
        <v>#VALUE!</v>
      </c>
      <c r="L384" s="78" t="e">
        <f ca="1">'bg (2)'!L384*'bg (2)'!C7/'bg (2)'!L7</f>
        <v>#VALUE!</v>
      </c>
      <c r="M384" s="78" t="e">
        <f ca="1">'bg (2)'!M384*'bg (2)'!C7/'bg (2)'!M7</f>
        <v>#VALUE!</v>
      </c>
      <c r="N384" s="78" t="e">
        <f ca="1">'bg (2)'!N384*'bg (2)'!C7/'bg (2)'!N7</f>
        <v>#VALUE!</v>
      </c>
    </row>
    <row r="385" spans="1:14" ht="14.1" customHeight="1" x14ac:dyDescent="0.2">
      <c r="A385" s="77">
        <v>379</v>
      </c>
      <c r="B385" s="75" t="str">
        <f>'bg (2)'!B385</f>
        <v>SSC5D</v>
      </c>
      <c r="C385" s="78" t="e">
        <f ca="1">'bg (2)'!C385*'bg (2)'!C7/'bg (2)'!C7</f>
        <v>#VALUE!</v>
      </c>
      <c r="D385" s="78" t="e">
        <f ca="1">'bg (2)'!D385*'bg (2)'!C7/'bg (2)'!D7</f>
        <v>#VALUE!</v>
      </c>
      <c r="E385" s="78" t="e">
        <f ca="1">'bg (2)'!E385*'bg (2)'!C7/'bg (2)'!E7</f>
        <v>#VALUE!</v>
      </c>
      <c r="F385" s="78" t="e">
        <f ca="1">'bg (2)'!F385*'bg (2)'!C7/'bg (2)'!F7</f>
        <v>#VALUE!</v>
      </c>
      <c r="G385" s="78" t="e">
        <f ca="1">'bg (2)'!G385*'bg (2)'!C7/'bg (2)'!G7</f>
        <v>#VALUE!</v>
      </c>
      <c r="H385" s="78" t="e">
        <f ca="1">'bg (2)'!H385*'bg (2)'!C7/'bg (2)'!H7</f>
        <v>#VALUE!</v>
      </c>
      <c r="I385" s="78" t="e">
        <f ca="1">'bg (2)'!I385*'bg (2)'!C7/'bg (2)'!I7</f>
        <v>#VALUE!</v>
      </c>
      <c r="J385" s="78" t="e">
        <f ca="1">'bg (2)'!J385*'bg (2)'!C7/'bg (2)'!J7</f>
        <v>#VALUE!</v>
      </c>
      <c r="K385" s="78" t="e">
        <f ca="1">'bg (2)'!K385*'bg (2)'!C7/'bg (2)'!K7</f>
        <v>#VALUE!</v>
      </c>
      <c r="L385" s="78" t="e">
        <f ca="1">'bg (2)'!L385*'bg (2)'!C7/'bg (2)'!L7</f>
        <v>#VALUE!</v>
      </c>
      <c r="M385" s="78" t="e">
        <f ca="1">'bg (2)'!M385*'bg (2)'!C7/'bg (2)'!M7</f>
        <v>#VALUE!</v>
      </c>
      <c r="N385" s="78" t="e">
        <f ca="1">'bg (2)'!N385*'bg (2)'!C7/'bg (2)'!N7</f>
        <v>#VALUE!</v>
      </c>
    </row>
    <row r="386" spans="1:14" ht="14.1" customHeight="1" x14ac:dyDescent="0.2">
      <c r="A386" s="77">
        <v>380</v>
      </c>
      <c r="B386" s="75" t="str">
        <f>'bg (2)'!B386</f>
        <v>STAT3</v>
      </c>
      <c r="C386" s="78" t="e">
        <f ca="1">'bg (2)'!C386*'bg (2)'!C7/'bg (2)'!C7</f>
        <v>#VALUE!</v>
      </c>
      <c r="D386" s="78" t="e">
        <f ca="1">'bg (2)'!D386*'bg (2)'!C7/'bg (2)'!D7</f>
        <v>#VALUE!</v>
      </c>
      <c r="E386" s="78" t="e">
        <f ca="1">'bg (2)'!E386*'bg (2)'!C7/'bg (2)'!E7</f>
        <v>#VALUE!</v>
      </c>
      <c r="F386" s="78" t="e">
        <f ca="1">'bg (2)'!F386*'bg (2)'!C7/'bg (2)'!F7</f>
        <v>#VALUE!</v>
      </c>
      <c r="G386" s="78" t="e">
        <f ca="1">'bg (2)'!G386*'bg (2)'!C7/'bg (2)'!G7</f>
        <v>#VALUE!</v>
      </c>
      <c r="H386" s="78" t="e">
        <f ca="1">'bg (2)'!H386*'bg (2)'!C7/'bg (2)'!H7</f>
        <v>#VALUE!</v>
      </c>
      <c r="I386" s="78" t="e">
        <f ca="1">'bg (2)'!I386*'bg (2)'!C7/'bg (2)'!I7</f>
        <v>#VALUE!</v>
      </c>
      <c r="J386" s="78" t="e">
        <f ca="1">'bg (2)'!J386*'bg (2)'!C7/'bg (2)'!J7</f>
        <v>#VALUE!</v>
      </c>
      <c r="K386" s="78" t="e">
        <f ca="1">'bg (2)'!K386*'bg (2)'!C7/'bg (2)'!K7</f>
        <v>#VALUE!</v>
      </c>
      <c r="L386" s="78" t="e">
        <f ca="1">'bg (2)'!L386*'bg (2)'!C7/'bg (2)'!L7</f>
        <v>#VALUE!</v>
      </c>
      <c r="M386" s="78" t="e">
        <f ca="1">'bg (2)'!M386*'bg (2)'!C7/'bg (2)'!M7</f>
        <v>#VALUE!</v>
      </c>
      <c r="N386" s="78" t="e">
        <f ca="1">'bg (2)'!N386*'bg (2)'!C7/'bg (2)'!N7</f>
        <v>#VALUE!</v>
      </c>
    </row>
    <row r="387" spans="1:14" ht="14.1" customHeight="1" x14ac:dyDescent="0.2">
      <c r="A387" s="77">
        <v>381</v>
      </c>
      <c r="B387" s="75" t="str">
        <f>'bg (2)'!B387</f>
        <v xml:space="preserve">Stathmin 1 </v>
      </c>
      <c r="C387" s="78" t="e">
        <f ca="1">'bg (2)'!C387*'bg (2)'!C7/'bg (2)'!C7</f>
        <v>#VALUE!</v>
      </c>
      <c r="D387" s="78" t="e">
        <f ca="1">'bg (2)'!D387*'bg (2)'!C7/'bg (2)'!D7</f>
        <v>#VALUE!</v>
      </c>
      <c r="E387" s="78" t="e">
        <f ca="1">'bg (2)'!E387*'bg (2)'!C7/'bg (2)'!E7</f>
        <v>#VALUE!</v>
      </c>
      <c r="F387" s="78" t="e">
        <f ca="1">'bg (2)'!F387*'bg (2)'!C7/'bg (2)'!F7</f>
        <v>#VALUE!</v>
      </c>
      <c r="G387" s="78" t="e">
        <f ca="1">'bg (2)'!G387*'bg (2)'!C7/'bg (2)'!G7</f>
        <v>#VALUE!</v>
      </c>
      <c r="H387" s="78" t="e">
        <f ca="1">'bg (2)'!H387*'bg (2)'!C7/'bg (2)'!H7</f>
        <v>#VALUE!</v>
      </c>
      <c r="I387" s="78" t="e">
        <f ca="1">'bg (2)'!I387*'bg (2)'!C7/'bg (2)'!I7</f>
        <v>#VALUE!</v>
      </c>
      <c r="J387" s="78" t="e">
        <f ca="1">'bg (2)'!J387*'bg (2)'!C7/'bg (2)'!J7</f>
        <v>#VALUE!</v>
      </c>
      <c r="K387" s="78" t="e">
        <f ca="1">'bg (2)'!K387*'bg (2)'!C7/'bg (2)'!K7</f>
        <v>#VALUE!</v>
      </c>
      <c r="L387" s="78" t="e">
        <f ca="1">'bg (2)'!L387*'bg (2)'!C7/'bg (2)'!L7</f>
        <v>#VALUE!</v>
      </c>
      <c r="M387" s="78" t="e">
        <f ca="1">'bg (2)'!M387*'bg (2)'!C7/'bg (2)'!M7</f>
        <v>#VALUE!</v>
      </c>
      <c r="N387" s="78" t="e">
        <f ca="1">'bg (2)'!N387*'bg (2)'!C7/'bg (2)'!N7</f>
        <v>#VALUE!</v>
      </c>
    </row>
    <row r="388" spans="1:14" ht="14.1" customHeight="1" x14ac:dyDescent="0.2">
      <c r="A388" s="77">
        <v>382</v>
      </c>
      <c r="B388" s="75" t="str">
        <f>'bg (2)'!B388</f>
        <v>STI1</v>
      </c>
      <c r="C388" s="78" t="e">
        <f ca="1">'bg (2)'!C388*'bg (2)'!C7/'bg (2)'!C7</f>
        <v>#VALUE!</v>
      </c>
      <c r="D388" s="78" t="e">
        <f ca="1">'bg (2)'!D388*'bg (2)'!C7/'bg (2)'!D7</f>
        <v>#VALUE!</v>
      </c>
      <c r="E388" s="78" t="e">
        <f ca="1">'bg (2)'!E388*'bg (2)'!C7/'bg (2)'!E7</f>
        <v>#VALUE!</v>
      </c>
      <c r="F388" s="78" t="e">
        <f ca="1">'bg (2)'!F388*'bg (2)'!C7/'bg (2)'!F7</f>
        <v>#VALUE!</v>
      </c>
      <c r="G388" s="78" t="e">
        <f ca="1">'bg (2)'!G388*'bg (2)'!C7/'bg (2)'!G7</f>
        <v>#VALUE!</v>
      </c>
      <c r="H388" s="78" t="e">
        <f ca="1">'bg (2)'!H388*'bg (2)'!C7/'bg (2)'!H7</f>
        <v>#VALUE!</v>
      </c>
      <c r="I388" s="78" t="e">
        <f ca="1">'bg (2)'!I388*'bg (2)'!C7/'bg (2)'!I7</f>
        <v>#VALUE!</v>
      </c>
      <c r="J388" s="78" t="e">
        <f ca="1">'bg (2)'!J388*'bg (2)'!C7/'bg (2)'!J7</f>
        <v>#VALUE!</v>
      </c>
      <c r="K388" s="78" t="e">
        <f ca="1">'bg (2)'!K388*'bg (2)'!C7/'bg (2)'!K7</f>
        <v>#VALUE!</v>
      </c>
      <c r="L388" s="78" t="e">
        <f ca="1">'bg (2)'!L388*'bg (2)'!C7/'bg (2)'!L7</f>
        <v>#VALUE!</v>
      </c>
      <c r="M388" s="78" t="e">
        <f ca="1">'bg (2)'!M388*'bg (2)'!C7/'bg (2)'!M7</f>
        <v>#VALUE!</v>
      </c>
      <c r="N388" s="78" t="e">
        <f ca="1">'bg (2)'!N388*'bg (2)'!C7/'bg (2)'!N7</f>
        <v>#VALUE!</v>
      </c>
    </row>
    <row r="389" spans="1:14" ht="14.1" customHeight="1" x14ac:dyDescent="0.2">
      <c r="A389" s="77">
        <v>383</v>
      </c>
      <c r="B389" s="75" t="str">
        <f>'bg (2)'!B389</f>
        <v xml:space="preserve">STOM </v>
      </c>
      <c r="C389" s="78" t="e">
        <f ca="1">'bg (2)'!C389*'bg (2)'!C7/'bg (2)'!C7</f>
        <v>#VALUE!</v>
      </c>
      <c r="D389" s="78" t="e">
        <f ca="1">'bg (2)'!D389*'bg (2)'!C7/'bg (2)'!D7</f>
        <v>#VALUE!</v>
      </c>
      <c r="E389" s="78" t="e">
        <f ca="1">'bg (2)'!E389*'bg (2)'!C7/'bg (2)'!E7</f>
        <v>#VALUE!</v>
      </c>
      <c r="F389" s="78" t="e">
        <f ca="1">'bg (2)'!F389*'bg (2)'!C7/'bg (2)'!F7</f>
        <v>#VALUE!</v>
      </c>
      <c r="G389" s="78" t="e">
        <f ca="1">'bg (2)'!G389*'bg (2)'!C7/'bg (2)'!G7</f>
        <v>#VALUE!</v>
      </c>
      <c r="H389" s="78" t="e">
        <f ca="1">'bg (2)'!H389*'bg (2)'!C7/'bg (2)'!H7</f>
        <v>#VALUE!</v>
      </c>
      <c r="I389" s="78" t="e">
        <f ca="1">'bg (2)'!I389*'bg (2)'!C7/'bg (2)'!I7</f>
        <v>#VALUE!</v>
      </c>
      <c r="J389" s="78" t="e">
        <f ca="1">'bg (2)'!J389*'bg (2)'!C7/'bg (2)'!J7</f>
        <v>#VALUE!</v>
      </c>
      <c r="K389" s="78" t="e">
        <f ca="1">'bg (2)'!K389*'bg (2)'!C7/'bg (2)'!K7</f>
        <v>#VALUE!</v>
      </c>
      <c r="L389" s="78" t="e">
        <f ca="1">'bg (2)'!L389*'bg (2)'!C7/'bg (2)'!L7</f>
        <v>#VALUE!</v>
      </c>
      <c r="M389" s="78" t="e">
        <f ca="1">'bg (2)'!M389*'bg (2)'!C7/'bg (2)'!M7</f>
        <v>#VALUE!</v>
      </c>
      <c r="N389" s="78" t="e">
        <f ca="1">'bg (2)'!N389*'bg (2)'!C7/'bg (2)'!N7</f>
        <v>#VALUE!</v>
      </c>
    </row>
    <row r="390" spans="1:14" ht="14.1" customHeight="1" x14ac:dyDescent="0.2">
      <c r="A390" s="77">
        <v>384</v>
      </c>
      <c r="B390" s="75" t="str">
        <f>'bg (2)'!B390</f>
        <v>STXBP2</v>
      </c>
      <c r="C390" s="78" t="e">
        <f ca="1">'bg (2)'!C390*'bg (2)'!C7/'bg (2)'!C7</f>
        <v>#VALUE!</v>
      </c>
      <c r="D390" s="78" t="e">
        <f ca="1">'bg (2)'!D390*'bg (2)'!C7/'bg (2)'!D7</f>
        <v>#VALUE!</v>
      </c>
      <c r="E390" s="78" t="e">
        <f ca="1">'bg (2)'!E390*'bg (2)'!C7/'bg (2)'!E7</f>
        <v>#VALUE!</v>
      </c>
      <c r="F390" s="78" t="e">
        <f ca="1">'bg (2)'!F390*'bg (2)'!C7/'bg (2)'!F7</f>
        <v>#VALUE!</v>
      </c>
      <c r="G390" s="78" t="e">
        <f ca="1">'bg (2)'!G390*'bg (2)'!C7/'bg (2)'!G7</f>
        <v>#VALUE!</v>
      </c>
      <c r="H390" s="78" t="e">
        <f ca="1">'bg (2)'!H390*'bg (2)'!C7/'bg (2)'!H7</f>
        <v>#VALUE!</v>
      </c>
      <c r="I390" s="78" t="e">
        <f ca="1">'bg (2)'!I390*'bg (2)'!C7/'bg (2)'!I7</f>
        <v>#VALUE!</v>
      </c>
      <c r="J390" s="78" t="e">
        <f ca="1">'bg (2)'!J390*'bg (2)'!C7/'bg (2)'!J7</f>
        <v>#VALUE!</v>
      </c>
      <c r="K390" s="78" t="e">
        <f ca="1">'bg (2)'!K390*'bg (2)'!C7/'bg (2)'!K7</f>
        <v>#VALUE!</v>
      </c>
      <c r="L390" s="78" t="e">
        <f ca="1">'bg (2)'!L390*'bg (2)'!C7/'bg (2)'!L7</f>
        <v>#VALUE!</v>
      </c>
      <c r="M390" s="78" t="e">
        <f ca="1">'bg (2)'!M390*'bg (2)'!C7/'bg (2)'!M7</f>
        <v>#VALUE!</v>
      </c>
      <c r="N390" s="78" t="e">
        <f ca="1">'bg (2)'!N390*'bg (2)'!C7/'bg (2)'!N7</f>
        <v>#VALUE!</v>
      </c>
    </row>
    <row r="391" spans="1:14" ht="14.1" customHeight="1" x14ac:dyDescent="0.2">
      <c r="A391" s="77">
        <v>385</v>
      </c>
      <c r="B391" s="75" t="str">
        <f>'bg (2)'!B391</f>
        <v>SUCLG1</v>
      </c>
      <c r="C391" s="78" t="e">
        <f ca="1">'bg (2)'!C391*'bg (2)'!C7/'bg (2)'!C7</f>
        <v>#VALUE!</v>
      </c>
      <c r="D391" s="78" t="e">
        <f ca="1">'bg (2)'!D391*'bg (2)'!C7/'bg (2)'!D7</f>
        <v>#VALUE!</v>
      </c>
      <c r="E391" s="78" t="e">
        <f ca="1">'bg (2)'!E391*'bg (2)'!C7/'bg (2)'!E7</f>
        <v>#VALUE!</v>
      </c>
      <c r="F391" s="78" t="e">
        <f ca="1">'bg (2)'!F391*'bg (2)'!C7/'bg (2)'!F7</f>
        <v>#VALUE!</v>
      </c>
      <c r="G391" s="78" t="e">
        <f ca="1">'bg (2)'!G391*'bg (2)'!C7/'bg (2)'!G7</f>
        <v>#VALUE!</v>
      </c>
      <c r="H391" s="78" t="e">
        <f ca="1">'bg (2)'!H391*'bg (2)'!C7/'bg (2)'!H7</f>
        <v>#VALUE!</v>
      </c>
      <c r="I391" s="78" t="e">
        <f ca="1">'bg (2)'!I391*'bg (2)'!C7/'bg (2)'!I7</f>
        <v>#VALUE!</v>
      </c>
      <c r="J391" s="78" t="e">
        <f ca="1">'bg (2)'!J391*'bg (2)'!C7/'bg (2)'!J7</f>
        <v>#VALUE!</v>
      </c>
      <c r="K391" s="78" t="e">
        <f ca="1">'bg (2)'!K391*'bg (2)'!C7/'bg (2)'!K7</f>
        <v>#VALUE!</v>
      </c>
      <c r="L391" s="78" t="e">
        <f ca="1">'bg (2)'!L391*'bg (2)'!C7/'bg (2)'!L7</f>
        <v>#VALUE!</v>
      </c>
      <c r="M391" s="78" t="e">
        <f ca="1">'bg (2)'!M391*'bg (2)'!C7/'bg (2)'!M7</f>
        <v>#VALUE!</v>
      </c>
      <c r="N391" s="78" t="e">
        <f ca="1">'bg (2)'!N391*'bg (2)'!C7/'bg (2)'!N7</f>
        <v>#VALUE!</v>
      </c>
    </row>
    <row r="392" spans="1:14" ht="14.1" customHeight="1" x14ac:dyDescent="0.2">
      <c r="A392" s="77">
        <v>386</v>
      </c>
      <c r="B392" s="75" t="str">
        <f>'bg (2)'!B392</f>
        <v>SUMO3</v>
      </c>
      <c r="C392" s="78" t="e">
        <f ca="1">'bg (2)'!C392*'bg (2)'!C7/'bg (2)'!C7</f>
        <v>#VALUE!</v>
      </c>
      <c r="D392" s="78" t="e">
        <f ca="1">'bg (2)'!D392*'bg (2)'!C7/'bg (2)'!D7</f>
        <v>#VALUE!</v>
      </c>
      <c r="E392" s="78" t="e">
        <f ca="1">'bg (2)'!E392*'bg (2)'!C7/'bg (2)'!E7</f>
        <v>#VALUE!</v>
      </c>
      <c r="F392" s="78" t="e">
        <f ca="1">'bg (2)'!F392*'bg (2)'!C7/'bg (2)'!F7</f>
        <v>#VALUE!</v>
      </c>
      <c r="G392" s="78" t="e">
        <f ca="1">'bg (2)'!G392*'bg (2)'!C7/'bg (2)'!G7</f>
        <v>#VALUE!</v>
      </c>
      <c r="H392" s="78" t="e">
        <f ca="1">'bg (2)'!H392*'bg (2)'!C7/'bg (2)'!H7</f>
        <v>#VALUE!</v>
      </c>
      <c r="I392" s="78" t="e">
        <f ca="1">'bg (2)'!I392*'bg (2)'!C7/'bg (2)'!I7</f>
        <v>#VALUE!</v>
      </c>
      <c r="J392" s="78" t="e">
        <f ca="1">'bg (2)'!J392*'bg (2)'!C7/'bg (2)'!J7</f>
        <v>#VALUE!</v>
      </c>
      <c r="K392" s="78" t="e">
        <f ca="1">'bg (2)'!K392*'bg (2)'!C7/'bg (2)'!K7</f>
        <v>#VALUE!</v>
      </c>
      <c r="L392" s="78" t="e">
        <f ca="1">'bg (2)'!L392*'bg (2)'!C7/'bg (2)'!L7</f>
        <v>#VALUE!</v>
      </c>
      <c r="M392" s="78" t="e">
        <f ca="1">'bg (2)'!M392*'bg (2)'!C7/'bg (2)'!M7</f>
        <v>#VALUE!</v>
      </c>
      <c r="N392" s="78" t="e">
        <f ca="1">'bg (2)'!N392*'bg (2)'!C7/'bg (2)'!N7</f>
        <v>#VALUE!</v>
      </c>
    </row>
    <row r="393" spans="1:14" ht="14.1" customHeight="1" x14ac:dyDescent="0.2">
      <c r="A393" s="77">
        <v>387</v>
      </c>
      <c r="B393" s="75" t="str">
        <f>'bg (2)'!B393</f>
        <v xml:space="preserve">SVEP1 </v>
      </c>
      <c r="C393" s="78" t="e">
        <f ca="1">'bg (2)'!C393*'bg (2)'!C7/'bg (2)'!C7</f>
        <v>#VALUE!</v>
      </c>
      <c r="D393" s="78" t="e">
        <f ca="1">'bg (2)'!D393*'bg (2)'!C7/'bg (2)'!D7</f>
        <v>#VALUE!</v>
      </c>
      <c r="E393" s="78" t="e">
        <f ca="1">'bg (2)'!E393*'bg (2)'!C7/'bg (2)'!E7</f>
        <v>#VALUE!</v>
      </c>
      <c r="F393" s="78" t="e">
        <f ca="1">'bg (2)'!F393*'bg (2)'!C7/'bg (2)'!F7</f>
        <v>#VALUE!</v>
      </c>
      <c r="G393" s="78" t="e">
        <f ca="1">'bg (2)'!G393*'bg (2)'!C7/'bg (2)'!G7</f>
        <v>#VALUE!</v>
      </c>
      <c r="H393" s="78" t="e">
        <f ca="1">'bg (2)'!H393*'bg (2)'!C7/'bg (2)'!H7</f>
        <v>#VALUE!</v>
      </c>
      <c r="I393" s="78" t="e">
        <f ca="1">'bg (2)'!I393*'bg (2)'!C7/'bg (2)'!I7</f>
        <v>#VALUE!</v>
      </c>
      <c r="J393" s="78" t="e">
        <f ca="1">'bg (2)'!J393*'bg (2)'!C7/'bg (2)'!J7</f>
        <v>#VALUE!</v>
      </c>
      <c r="K393" s="78" t="e">
        <f ca="1">'bg (2)'!K393*'bg (2)'!C7/'bg (2)'!K7</f>
        <v>#VALUE!</v>
      </c>
      <c r="L393" s="78" t="e">
        <f ca="1">'bg (2)'!L393*'bg (2)'!C7/'bg (2)'!L7</f>
        <v>#VALUE!</v>
      </c>
      <c r="M393" s="78" t="e">
        <f ca="1">'bg (2)'!M393*'bg (2)'!C7/'bg (2)'!M7</f>
        <v>#VALUE!</v>
      </c>
      <c r="N393" s="78" t="e">
        <f ca="1">'bg (2)'!N393*'bg (2)'!C7/'bg (2)'!N7</f>
        <v>#VALUE!</v>
      </c>
    </row>
    <row r="394" spans="1:14" ht="14.1" customHeight="1" x14ac:dyDescent="0.2">
      <c r="A394" s="77">
        <v>388</v>
      </c>
      <c r="B394" s="75" t="str">
        <f>'bg (2)'!B394</f>
        <v xml:space="preserve">Symplekin </v>
      </c>
      <c r="C394" s="78" t="e">
        <f ca="1">'bg (2)'!C394*'bg (2)'!C7/'bg (2)'!C7</f>
        <v>#VALUE!</v>
      </c>
      <c r="D394" s="78" t="e">
        <f ca="1">'bg (2)'!D394*'bg (2)'!C7/'bg (2)'!D7</f>
        <v>#VALUE!</v>
      </c>
      <c r="E394" s="78" t="e">
        <f ca="1">'bg (2)'!E394*'bg (2)'!C7/'bg (2)'!E7</f>
        <v>#VALUE!</v>
      </c>
      <c r="F394" s="78" t="e">
        <f ca="1">'bg (2)'!F394*'bg (2)'!C7/'bg (2)'!F7</f>
        <v>#VALUE!</v>
      </c>
      <c r="G394" s="78" t="e">
        <f ca="1">'bg (2)'!G394*'bg (2)'!C7/'bg (2)'!G7</f>
        <v>#VALUE!</v>
      </c>
      <c r="H394" s="78" t="e">
        <f ca="1">'bg (2)'!H394*'bg (2)'!C7/'bg (2)'!H7</f>
        <v>#VALUE!</v>
      </c>
      <c r="I394" s="78" t="e">
        <f ca="1">'bg (2)'!I394*'bg (2)'!C7/'bg (2)'!I7</f>
        <v>#VALUE!</v>
      </c>
      <c r="J394" s="78" t="e">
        <f ca="1">'bg (2)'!J394*'bg (2)'!C7/'bg (2)'!J7</f>
        <v>#VALUE!</v>
      </c>
      <c r="K394" s="78" t="e">
        <f ca="1">'bg (2)'!K394*'bg (2)'!C7/'bg (2)'!K7</f>
        <v>#VALUE!</v>
      </c>
      <c r="L394" s="78" t="e">
        <f ca="1">'bg (2)'!L394*'bg (2)'!C7/'bg (2)'!L7</f>
        <v>#VALUE!</v>
      </c>
      <c r="M394" s="78" t="e">
        <f ca="1">'bg (2)'!M394*'bg (2)'!C7/'bg (2)'!M7</f>
        <v>#VALUE!</v>
      </c>
      <c r="N394" s="78" t="e">
        <f ca="1">'bg (2)'!N394*'bg (2)'!C7/'bg (2)'!N7</f>
        <v>#VALUE!</v>
      </c>
    </row>
    <row r="395" spans="1:14" ht="14.1" customHeight="1" x14ac:dyDescent="0.2">
      <c r="A395" s="77">
        <v>389</v>
      </c>
      <c r="B395" s="75" t="str">
        <f>'bg (2)'!B395</f>
        <v>SynCAM</v>
      </c>
      <c r="C395" s="78" t="e">
        <f ca="1">'bg (2)'!C395*'bg (2)'!C7/'bg (2)'!C7</f>
        <v>#VALUE!</v>
      </c>
      <c r="D395" s="78" t="e">
        <f ca="1">'bg (2)'!D395*'bg (2)'!C7/'bg (2)'!D7</f>
        <v>#VALUE!</v>
      </c>
      <c r="E395" s="78" t="e">
        <f ca="1">'bg (2)'!E395*'bg (2)'!C7/'bg (2)'!E7</f>
        <v>#VALUE!</v>
      </c>
      <c r="F395" s="78" t="e">
        <f ca="1">'bg (2)'!F395*'bg (2)'!C7/'bg (2)'!F7</f>
        <v>#VALUE!</v>
      </c>
      <c r="G395" s="78" t="e">
        <f ca="1">'bg (2)'!G395*'bg (2)'!C7/'bg (2)'!G7</f>
        <v>#VALUE!</v>
      </c>
      <c r="H395" s="78" t="e">
        <f ca="1">'bg (2)'!H395*'bg (2)'!C7/'bg (2)'!H7</f>
        <v>#VALUE!</v>
      </c>
      <c r="I395" s="78" t="e">
        <f ca="1">'bg (2)'!I395*'bg (2)'!C7/'bg (2)'!I7</f>
        <v>#VALUE!</v>
      </c>
      <c r="J395" s="78" t="e">
        <f ca="1">'bg (2)'!J395*'bg (2)'!C7/'bg (2)'!J7</f>
        <v>#VALUE!</v>
      </c>
      <c r="K395" s="78" t="e">
        <f ca="1">'bg (2)'!K395*'bg (2)'!C7/'bg (2)'!K7</f>
        <v>#VALUE!</v>
      </c>
      <c r="L395" s="78" t="e">
        <f ca="1">'bg (2)'!L395*'bg (2)'!C7/'bg (2)'!L7</f>
        <v>#VALUE!</v>
      </c>
      <c r="M395" s="78" t="e">
        <f ca="1">'bg (2)'!M395*'bg (2)'!C7/'bg (2)'!M7</f>
        <v>#VALUE!</v>
      </c>
      <c r="N395" s="78" t="e">
        <f ca="1">'bg (2)'!N395*'bg (2)'!C7/'bg (2)'!N7</f>
        <v>#VALUE!</v>
      </c>
    </row>
    <row r="396" spans="1:14" ht="14.1" customHeight="1" x14ac:dyDescent="0.2">
      <c r="A396" s="77">
        <v>390</v>
      </c>
      <c r="B396" s="75" t="str">
        <f>'bg (2)'!B396</f>
        <v>Synemin</v>
      </c>
      <c r="C396" s="78" t="e">
        <f ca="1">'bg (2)'!C396*'bg (2)'!C7/'bg (2)'!C7</f>
        <v>#VALUE!</v>
      </c>
      <c r="D396" s="78" t="e">
        <f ca="1">'bg (2)'!D396*'bg (2)'!C7/'bg (2)'!D7</f>
        <v>#VALUE!</v>
      </c>
      <c r="E396" s="78" t="e">
        <f ca="1">'bg (2)'!E396*'bg (2)'!C7/'bg (2)'!E7</f>
        <v>#VALUE!</v>
      </c>
      <c r="F396" s="78" t="e">
        <f ca="1">'bg (2)'!F396*'bg (2)'!C7/'bg (2)'!F7</f>
        <v>#VALUE!</v>
      </c>
      <c r="G396" s="78" t="e">
        <f ca="1">'bg (2)'!G396*'bg (2)'!C7/'bg (2)'!G7</f>
        <v>#VALUE!</v>
      </c>
      <c r="H396" s="78" t="e">
        <f ca="1">'bg (2)'!H396*'bg (2)'!C7/'bg (2)'!H7</f>
        <v>#VALUE!</v>
      </c>
      <c r="I396" s="78" t="e">
        <f ca="1">'bg (2)'!I396*'bg (2)'!C7/'bg (2)'!I7</f>
        <v>#VALUE!</v>
      </c>
      <c r="J396" s="78" t="e">
        <f ca="1">'bg (2)'!J396*'bg (2)'!C7/'bg (2)'!J7</f>
        <v>#VALUE!</v>
      </c>
      <c r="K396" s="78" t="e">
        <f ca="1">'bg (2)'!K396*'bg (2)'!C7/'bg (2)'!K7</f>
        <v>#VALUE!</v>
      </c>
      <c r="L396" s="78" t="e">
        <f ca="1">'bg (2)'!L396*'bg (2)'!C7/'bg (2)'!L7</f>
        <v>#VALUE!</v>
      </c>
      <c r="M396" s="78" t="e">
        <f ca="1">'bg (2)'!M396*'bg (2)'!C7/'bg (2)'!M7</f>
        <v>#VALUE!</v>
      </c>
      <c r="N396" s="78" t="e">
        <f ca="1">'bg (2)'!N396*'bg (2)'!C7/'bg (2)'!N7</f>
        <v>#VALUE!</v>
      </c>
    </row>
    <row r="397" spans="1:14" ht="14.1" customHeight="1" x14ac:dyDescent="0.2">
      <c r="A397" s="77">
        <v>391</v>
      </c>
      <c r="B397" s="75" t="str">
        <f>'bg (2)'!B397</f>
        <v>SYNPO2L</v>
      </c>
      <c r="C397" s="78" t="e">
        <f ca="1">'bg (2)'!C397*'bg (2)'!C7/'bg (2)'!C7</f>
        <v>#VALUE!</v>
      </c>
      <c r="D397" s="78" t="e">
        <f ca="1">'bg (2)'!D397*'bg (2)'!C7/'bg (2)'!D7</f>
        <v>#VALUE!</v>
      </c>
      <c r="E397" s="78" t="e">
        <f ca="1">'bg (2)'!E397*'bg (2)'!C7/'bg (2)'!E7</f>
        <v>#VALUE!</v>
      </c>
      <c r="F397" s="78" t="e">
        <f ca="1">'bg (2)'!F397*'bg (2)'!C7/'bg (2)'!F7</f>
        <v>#VALUE!</v>
      </c>
      <c r="G397" s="78" t="e">
        <f ca="1">'bg (2)'!G397*'bg (2)'!C7/'bg (2)'!G7</f>
        <v>#VALUE!</v>
      </c>
      <c r="H397" s="78" t="e">
        <f ca="1">'bg (2)'!H397*'bg (2)'!C7/'bg (2)'!H7</f>
        <v>#VALUE!</v>
      </c>
      <c r="I397" s="78" t="e">
        <f ca="1">'bg (2)'!I397*'bg (2)'!C7/'bg (2)'!I7</f>
        <v>#VALUE!</v>
      </c>
      <c r="J397" s="78" t="e">
        <f ca="1">'bg (2)'!J397*'bg (2)'!C7/'bg (2)'!J7</f>
        <v>#VALUE!</v>
      </c>
      <c r="K397" s="78" t="e">
        <f ca="1">'bg (2)'!K397*'bg (2)'!C7/'bg (2)'!K7</f>
        <v>#VALUE!</v>
      </c>
      <c r="L397" s="78" t="e">
        <f ca="1">'bg (2)'!L397*'bg (2)'!C7/'bg (2)'!L7</f>
        <v>#VALUE!</v>
      </c>
      <c r="M397" s="78" t="e">
        <f ca="1">'bg (2)'!M397*'bg (2)'!C7/'bg (2)'!M7</f>
        <v>#VALUE!</v>
      </c>
      <c r="N397" s="78" t="e">
        <f ca="1">'bg (2)'!N397*'bg (2)'!C7/'bg (2)'!N7</f>
        <v>#VALUE!</v>
      </c>
    </row>
    <row r="398" spans="1:14" ht="14.1" customHeight="1" x14ac:dyDescent="0.2">
      <c r="A398" s="77">
        <v>392</v>
      </c>
      <c r="B398" s="75" t="str">
        <f>'bg (2)'!B398</f>
        <v>Syntaxin 7</v>
      </c>
      <c r="C398" s="78" t="e">
        <f ca="1">'bg (2)'!C398*'bg (2)'!C7/'bg (2)'!C7</f>
        <v>#VALUE!</v>
      </c>
      <c r="D398" s="78" t="e">
        <f ca="1">'bg (2)'!D398*'bg (2)'!C7/'bg (2)'!D7</f>
        <v>#VALUE!</v>
      </c>
      <c r="E398" s="78" t="e">
        <f ca="1">'bg (2)'!E398*'bg (2)'!C7/'bg (2)'!E7</f>
        <v>#VALUE!</v>
      </c>
      <c r="F398" s="78" t="e">
        <f ca="1">'bg (2)'!F398*'bg (2)'!C7/'bg (2)'!F7</f>
        <v>#VALUE!</v>
      </c>
      <c r="G398" s="78" t="e">
        <f ca="1">'bg (2)'!G398*'bg (2)'!C7/'bg (2)'!G7</f>
        <v>#VALUE!</v>
      </c>
      <c r="H398" s="78" t="e">
        <f ca="1">'bg (2)'!H398*'bg (2)'!C7/'bg (2)'!H7</f>
        <v>#VALUE!</v>
      </c>
      <c r="I398" s="78" t="e">
        <f ca="1">'bg (2)'!I398*'bg (2)'!C7/'bg (2)'!I7</f>
        <v>#VALUE!</v>
      </c>
      <c r="J398" s="78" t="e">
        <f ca="1">'bg (2)'!J398*'bg (2)'!C7/'bg (2)'!J7</f>
        <v>#VALUE!</v>
      </c>
      <c r="K398" s="78" t="e">
        <f ca="1">'bg (2)'!K398*'bg (2)'!C7/'bg (2)'!K7</f>
        <v>#VALUE!</v>
      </c>
      <c r="L398" s="78" t="e">
        <f ca="1">'bg (2)'!L398*'bg (2)'!C7/'bg (2)'!L7</f>
        <v>#VALUE!</v>
      </c>
      <c r="M398" s="78" t="e">
        <f ca="1">'bg (2)'!M398*'bg (2)'!C7/'bg (2)'!M7</f>
        <v>#VALUE!</v>
      </c>
      <c r="N398" s="78" t="e">
        <f ca="1">'bg (2)'!N398*'bg (2)'!C7/'bg (2)'!N7</f>
        <v>#VALUE!</v>
      </c>
    </row>
    <row r="399" spans="1:14" ht="14.1" customHeight="1" x14ac:dyDescent="0.2">
      <c r="A399" s="77">
        <v>393</v>
      </c>
      <c r="B399" s="75" t="str">
        <f>'bg (2)'!B399</f>
        <v>TAB182</v>
      </c>
      <c r="C399" s="78" t="e">
        <f ca="1">'bg (2)'!C399*'bg (2)'!C7/'bg (2)'!C7</f>
        <v>#VALUE!</v>
      </c>
      <c r="D399" s="78" t="e">
        <f ca="1">'bg (2)'!D399*'bg (2)'!C7/'bg (2)'!D7</f>
        <v>#VALUE!</v>
      </c>
      <c r="E399" s="78" t="e">
        <f ca="1">'bg (2)'!E399*'bg (2)'!C7/'bg (2)'!E7</f>
        <v>#VALUE!</v>
      </c>
      <c r="F399" s="78" t="e">
        <f ca="1">'bg (2)'!F399*'bg (2)'!C7/'bg (2)'!F7</f>
        <v>#VALUE!</v>
      </c>
      <c r="G399" s="78" t="e">
        <f ca="1">'bg (2)'!G399*'bg (2)'!C7/'bg (2)'!G7</f>
        <v>#VALUE!</v>
      </c>
      <c r="H399" s="78" t="e">
        <f ca="1">'bg (2)'!H399*'bg (2)'!C7/'bg (2)'!H7</f>
        <v>#VALUE!</v>
      </c>
      <c r="I399" s="78" t="e">
        <f ca="1">'bg (2)'!I399*'bg (2)'!C7/'bg (2)'!I7</f>
        <v>#VALUE!</v>
      </c>
      <c r="J399" s="78" t="e">
        <f ca="1">'bg (2)'!J399*'bg (2)'!C7/'bg (2)'!J7</f>
        <v>#VALUE!</v>
      </c>
      <c r="K399" s="78" t="e">
        <f ca="1">'bg (2)'!K399*'bg (2)'!C7/'bg (2)'!K7</f>
        <v>#VALUE!</v>
      </c>
      <c r="L399" s="78" t="e">
        <f ca="1">'bg (2)'!L399*'bg (2)'!C7/'bg (2)'!L7</f>
        <v>#VALUE!</v>
      </c>
      <c r="M399" s="78" t="e">
        <f ca="1">'bg (2)'!M399*'bg (2)'!C7/'bg (2)'!M7</f>
        <v>#VALUE!</v>
      </c>
      <c r="N399" s="78" t="e">
        <f ca="1">'bg (2)'!N399*'bg (2)'!C7/'bg (2)'!N7</f>
        <v>#VALUE!</v>
      </c>
    </row>
    <row r="400" spans="1:14" ht="14.1" customHeight="1" x14ac:dyDescent="0.2">
      <c r="A400" s="77">
        <v>394</v>
      </c>
      <c r="B400" s="75" t="str">
        <f>'bg (2)'!B400</f>
        <v>Talin1</v>
      </c>
      <c r="C400" s="78" t="e">
        <f ca="1">'bg (2)'!C400*'bg (2)'!C7/'bg (2)'!C7</f>
        <v>#VALUE!</v>
      </c>
      <c r="D400" s="78" t="e">
        <f ca="1">'bg (2)'!D400*'bg (2)'!C7/'bg (2)'!D7</f>
        <v>#VALUE!</v>
      </c>
      <c r="E400" s="78" t="e">
        <f ca="1">'bg (2)'!E400*'bg (2)'!C7/'bg (2)'!E7</f>
        <v>#VALUE!</v>
      </c>
      <c r="F400" s="78" t="e">
        <f ca="1">'bg (2)'!F400*'bg (2)'!C7/'bg (2)'!F7</f>
        <v>#VALUE!</v>
      </c>
      <c r="G400" s="78" t="e">
        <f ca="1">'bg (2)'!G400*'bg (2)'!C7/'bg (2)'!G7</f>
        <v>#VALUE!</v>
      </c>
      <c r="H400" s="78" t="e">
        <f ca="1">'bg (2)'!H400*'bg (2)'!C7/'bg (2)'!H7</f>
        <v>#VALUE!</v>
      </c>
      <c r="I400" s="78" t="e">
        <f ca="1">'bg (2)'!I400*'bg (2)'!C7/'bg (2)'!I7</f>
        <v>#VALUE!</v>
      </c>
      <c r="J400" s="78" t="e">
        <f ca="1">'bg (2)'!J400*'bg (2)'!C7/'bg (2)'!J7</f>
        <v>#VALUE!</v>
      </c>
      <c r="K400" s="78" t="e">
        <f ca="1">'bg (2)'!K400*'bg (2)'!C7/'bg (2)'!K7</f>
        <v>#VALUE!</v>
      </c>
      <c r="L400" s="78" t="e">
        <f ca="1">'bg (2)'!L400*'bg (2)'!C7/'bg (2)'!L7</f>
        <v>#VALUE!</v>
      </c>
      <c r="M400" s="78" t="e">
        <f ca="1">'bg (2)'!M400*'bg (2)'!C7/'bg (2)'!M7</f>
        <v>#VALUE!</v>
      </c>
      <c r="N400" s="78" t="e">
        <f ca="1">'bg (2)'!N400*'bg (2)'!C7/'bg (2)'!N7</f>
        <v>#VALUE!</v>
      </c>
    </row>
    <row r="401" spans="1:14" ht="14.1" customHeight="1" x14ac:dyDescent="0.2">
      <c r="A401" s="77">
        <v>395</v>
      </c>
      <c r="B401" s="75" t="str">
        <f>'bg (2)'!B401</f>
        <v xml:space="preserve">TARS </v>
      </c>
      <c r="C401" s="78" t="e">
        <f ca="1">'bg (2)'!C401*'bg (2)'!C7/'bg (2)'!C7</f>
        <v>#VALUE!</v>
      </c>
      <c r="D401" s="78" t="e">
        <f ca="1">'bg (2)'!D401*'bg (2)'!C7/'bg (2)'!D7</f>
        <v>#VALUE!</v>
      </c>
      <c r="E401" s="78" t="e">
        <f ca="1">'bg (2)'!E401*'bg (2)'!C7/'bg (2)'!E7</f>
        <v>#VALUE!</v>
      </c>
      <c r="F401" s="78" t="e">
        <f ca="1">'bg (2)'!F401*'bg (2)'!C7/'bg (2)'!F7</f>
        <v>#VALUE!</v>
      </c>
      <c r="G401" s="78" t="e">
        <f ca="1">'bg (2)'!G401*'bg (2)'!C7/'bg (2)'!G7</f>
        <v>#VALUE!</v>
      </c>
      <c r="H401" s="78" t="e">
        <f ca="1">'bg (2)'!H401*'bg (2)'!C7/'bg (2)'!H7</f>
        <v>#VALUE!</v>
      </c>
      <c r="I401" s="78" t="e">
        <f ca="1">'bg (2)'!I401*'bg (2)'!C7/'bg (2)'!I7</f>
        <v>#VALUE!</v>
      </c>
      <c r="J401" s="78" t="e">
        <f ca="1">'bg (2)'!J401*'bg (2)'!C7/'bg (2)'!J7</f>
        <v>#VALUE!</v>
      </c>
      <c r="K401" s="78" t="e">
        <f ca="1">'bg (2)'!K401*'bg (2)'!C7/'bg (2)'!K7</f>
        <v>#VALUE!</v>
      </c>
      <c r="L401" s="78" t="e">
        <f ca="1">'bg (2)'!L401*'bg (2)'!C7/'bg (2)'!L7</f>
        <v>#VALUE!</v>
      </c>
      <c r="M401" s="78" t="e">
        <f ca="1">'bg (2)'!M401*'bg (2)'!C7/'bg (2)'!M7</f>
        <v>#VALUE!</v>
      </c>
      <c r="N401" s="78" t="e">
        <f ca="1">'bg (2)'!N401*'bg (2)'!C7/'bg (2)'!N7</f>
        <v>#VALUE!</v>
      </c>
    </row>
    <row r="402" spans="1:14" ht="14.1" customHeight="1" x14ac:dyDescent="0.2">
      <c r="A402" s="77">
        <v>396</v>
      </c>
      <c r="B402" s="75" t="str">
        <f>'bg (2)'!B402</f>
        <v xml:space="preserve">TAX1BP3  </v>
      </c>
      <c r="C402" s="78" t="e">
        <f ca="1">'bg (2)'!C402*'bg (2)'!C7/'bg (2)'!C7</f>
        <v>#VALUE!</v>
      </c>
      <c r="D402" s="78" t="e">
        <f ca="1">'bg (2)'!D402*'bg (2)'!C7/'bg (2)'!D7</f>
        <v>#VALUE!</v>
      </c>
      <c r="E402" s="78" t="e">
        <f ca="1">'bg (2)'!E402*'bg (2)'!C7/'bg (2)'!E7</f>
        <v>#VALUE!</v>
      </c>
      <c r="F402" s="78" t="e">
        <f ca="1">'bg (2)'!F402*'bg (2)'!C7/'bg (2)'!F7</f>
        <v>#VALUE!</v>
      </c>
      <c r="G402" s="78" t="e">
        <f ca="1">'bg (2)'!G402*'bg (2)'!C7/'bg (2)'!G7</f>
        <v>#VALUE!</v>
      </c>
      <c r="H402" s="78" t="e">
        <f ca="1">'bg (2)'!H402*'bg (2)'!C7/'bg (2)'!H7</f>
        <v>#VALUE!</v>
      </c>
      <c r="I402" s="78" t="e">
        <f ca="1">'bg (2)'!I402*'bg (2)'!C7/'bg (2)'!I7</f>
        <v>#VALUE!</v>
      </c>
      <c r="J402" s="78" t="e">
        <f ca="1">'bg (2)'!J402*'bg (2)'!C7/'bg (2)'!J7</f>
        <v>#VALUE!</v>
      </c>
      <c r="K402" s="78" t="e">
        <f ca="1">'bg (2)'!K402*'bg (2)'!C7/'bg (2)'!K7</f>
        <v>#VALUE!</v>
      </c>
      <c r="L402" s="78" t="e">
        <f ca="1">'bg (2)'!L402*'bg (2)'!C7/'bg (2)'!L7</f>
        <v>#VALUE!</v>
      </c>
      <c r="M402" s="78" t="e">
        <f ca="1">'bg (2)'!M402*'bg (2)'!C7/'bg (2)'!M7</f>
        <v>#VALUE!</v>
      </c>
      <c r="N402" s="78" t="e">
        <f ca="1">'bg (2)'!N402*'bg (2)'!C7/'bg (2)'!N7</f>
        <v>#VALUE!</v>
      </c>
    </row>
    <row r="403" spans="1:14" ht="14.1" customHeight="1" x14ac:dyDescent="0.2">
      <c r="A403" s="77">
        <v>397</v>
      </c>
      <c r="B403" s="75" t="str">
        <f>'bg (2)'!B403</f>
        <v xml:space="preserve">TBCA </v>
      </c>
      <c r="C403" s="78" t="e">
        <f ca="1">'bg (2)'!C403*'bg (2)'!C7/'bg (2)'!C7</f>
        <v>#VALUE!</v>
      </c>
      <c r="D403" s="78" t="e">
        <f ca="1">'bg (2)'!D403*'bg (2)'!C7/'bg (2)'!D7</f>
        <v>#VALUE!</v>
      </c>
      <c r="E403" s="78" t="e">
        <f ca="1">'bg (2)'!E403*'bg (2)'!C7/'bg (2)'!E7</f>
        <v>#VALUE!</v>
      </c>
      <c r="F403" s="78" t="e">
        <f ca="1">'bg (2)'!F403*'bg (2)'!C7/'bg (2)'!F7</f>
        <v>#VALUE!</v>
      </c>
      <c r="G403" s="78" t="e">
        <f ca="1">'bg (2)'!G403*'bg (2)'!C7/'bg (2)'!G7</f>
        <v>#VALUE!</v>
      </c>
      <c r="H403" s="78" t="e">
        <f ca="1">'bg (2)'!H403*'bg (2)'!C7/'bg (2)'!H7</f>
        <v>#VALUE!</v>
      </c>
      <c r="I403" s="78" t="e">
        <f ca="1">'bg (2)'!I403*'bg (2)'!C7/'bg (2)'!I7</f>
        <v>#VALUE!</v>
      </c>
      <c r="J403" s="78" t="e">
        <f ca="1">'bg (2)'!J403*'bg (2)'!C7/'bg (2)'!J7</f>
        <v>#VALUE!</v>
      </c>
      <c r="K403" s="78" t="e">
        <f ca="1">'bg (2)'!K403*'bg (2)'!C7/'bg (2)'!K7</f>
        <v>#VALUE!</v>
      </c>
      <c r="L403" s="78" t="e">
        <f ca="1">'bg (2)'!L403*'bg (2)'!C7/'bg (2)'!L7</f>
        <v>#VALUE!</v>
      </c>
      <c r="M403" s="78" t="e">
        <f ca="1">'bg (2)'!M403*'bg (2)'!C7/'bg (2)'!M7</f>
        <v>#VALUE!</v>
      </c>
      <c r="N403" s="78" t="e">
        <f ca="1">'bg (2)'!N403*'bg (2)'!C7/'bg (2)'!N7</f>
        <v>#VALUE!</v>
      </c>
    </row>
    <row r="404" spans="1:14" ht="14.1" customHeight="1" x14ac:dyDescent="0.2">
      <c r="A404" s="77">
        <v>398</v>
      </c>
      <c r="B404" s="75" t="str">
        <f>'bg (2)'!B404</f>
        <v xml:space="preserve">TCEB2 </v>
      </c>
      <c r="C404" s="78" t="e">
        <f ca="1">'bg (2)'!C404*'bg (2)'!C7/'bg (2)'!C7</f>
        <v>#VALUE!</v>
      </c>
      <c r="D404" s="78" t="e">
        <f ca="1">'bg (2)'!D404*'bg (2)'!C7/'bg (2)'!D7</f>
        <v>#VALUE!</v>
      </c>
      <c r="E404" s="78" t="e">
        <f ca="1">'bg (2)'!E404*'bg (2)'!C7/'bg (2)'!E7</f>
        <v>#VALUE!</v>
      </c>
      <c r="F404" s="78" t="e">
        <f ca="1">'bg (2)'!F404*'bg (2)'!C7/'bg (2)'!F7</f>
        <v>#VALUE!</v>
      </c>
      <c r="G404" s="78" t="e">
        <f ca="1">'bg (2)'!G404*'bg (2)'!C7/'bg (2)'!G7</f>
        <v>#VALUE!</v>
      </c>
      <c r="H404" s="78" t="e">
        <f ca="1">'bg (2)'!H404*'bg (2)'!C7/'bg (2)'!H7</f>
        <v>#VALUE!</v>
      </c>
      <c r="I404" s="78" t="e">
        <f ca="1">'bg (2)'!I404*'bg (2)'!C7/'bg (2)'!I7</f>
        <v>#VALUE!</v>
      </c>
      <c r="J404" s="78" t="e">
        <f ca="1">'bg (2)'!J404*'bg (2)'!C7/'bg (2)'!J7</f>
        <v>#VALUE!</v>
      </c>
      <c r="K404" s="78" t="e">
        <f ca="1">'bg (2)'!K404*'bg (2)'!C7/'bg (2)'!K7</f>
        <v>#VALUE!</v>
      </c>
      <c r="L404" s="78" t="e">
        <f ca="1">'bg (2)'!L404*'bg (2)'!C7/'bg (2)'!L7</f>
        <v>#VALUE!</v>
      </c>
      <c r="M404" s="78" t="e">
        <f ca="1">'bg (2)'!M404*'bg (2)'!C7/'bg (2)'!M7</f>
        <v>#VALUE!</v>
      </c>
      <c r="N404" s="78" t="e">
        <f ca="1">'bg (2)'!N404*'bg (2)'!C7/'bg (2)'!N7</f>
        <v>#VALUE!</v>
      </c>
    </row>
    <row r="405" spans="1:14" ht="14.1" customHeight="1" x14ac:dyDescent="0.2">
      <c r="A405" s="77">
        <v>399</v>
      </c>
      <c r="B405" s="75" t="str">
        <f>'bg (2)'!B405</f>
        <v xml:space="preserve">Tcf20 </v>
      </c>
      <c r="C405" s="78" t="e">
        <f ca="1">'bg (2)'!C405*'bg (2)'!C7/'bg (2)'!C7</f>
        <v>#VALUE!</v>
      </c>
      <c r="D405" s="78" t="e">
        <f ca="1">'bg (2)'!D405*'bg (2)'!C7/'bg (2)'!D7</f>
        <v>#VALUE!</v>
      </c>
      <c r="E405" s="78" t="e">
        <f ca="1">'bg (2)'!E405*'bg (2)'!C7/'bg (2)'!E7</f>
        <v>#VALUE!</v>
      </c>
      <c r="F405" s="78" t="e">
        <f ca="1">'bg (2)'!F405*'bg (2)'!C7/'bg (2)'!F7</f>
        <v>#VALUE!</v>
      </c>
      <c r="G405" s="78" t="e">
        <f ca="1">'bg (2)'!G405*'bg (2)'!C7/'bg (2)'!G7</f>
        <v>#VALUE!</v>
      </c>
      <c r="H405" s="78" t="e">
        <f ca="1">'bg (2)'!H405*'bg (2)'!C7/'bg (2)'!H7</f>
        <v>#VALUE!</v>
      </c>
      <c r="I405" s="78" t="e">
        <f ca="1">'bg (2)'!I405*'bg (2)'!C7/'bg (2)'!I7</f>
        <v>#VALUE!</v>
      </c>
      <c r="J405" s="78" t="e">
        <f ca="1">'bg (2)'!J405*'bg (2)'!C7/'bg (2)'!J7</f>
        <v>#VALUE!</v>
      </c>
      <c r="K405" s="78" t="e">
        <f ca="1">'bg (2)'!K405*'bg (2)'!C7/'bg (2)'!K7</f>
        <v>#VALUE!</v>
      </c>
      <c r="L405" s="78" t="e">
        <f ca="1">'bg (2)'!L405*'bg (2)'!C7/'bg (2)'!L7</f>
        <v>#VALUE!</v>
      </c>
      <c r="M405" s="78" t="e">
        <f ca="1">'bg (2)'!M405*'bg (2)'!C7/'bg (2)'!M7</f>
        <v>#VALUE!</v>
      </c>
      <c r="N405" s="78" t="e">
        <f ca="1">'bg (2)'!N405*'bg (2)'!C7/'bg (2)'!N7</f>
        <v>#VALUE!</v>
      </c>
    </row>
    <row r="406" spans="1:14" ht="14.1" customHeight="1" x14ac:dyDescent="0.2">
      <c r="A406" s="77">
        <v>400</v>
      </c>
      <c r="B406" s="75" t="str">
        <f>'bg (2)'!B406</f>
        <v>TCP1 delta</v>
      </c>
      <c r="C406" s="78" t="e">
        <f ca="1">'bg (2)'!C406*'bg (2)'!C7/'bg (2)'!C7</f>
        <v>#VALUE!</v>
      </c>
      <c r="D406" s="78" t="e">
        <f ca="1">'bg (2)'!D406*'bg (2)'!C7/'bg (2)'!D7</f>
        <v>#VALUE!</v>
      </c>
      <c r="E406" s="78" t="e">
        <f ca="1">'bg (2)'!E406*'bg (2)'!C7/'bg (2)'!E7</f>
        <v>#VALUE!</v>
      </c>
      <c r="F406" s="78" t="e">
        <f ca="1">'bg (2)'!F406*'bg (2)'!C7/'bg (2)'!F7</f>
        <v>#VALUE!</v>
      </c>
      <c r="G406" s="78" t="e">
        <f ca="1">'bg (2)'!G406*'bg (2)'!C7/'bg (2)'!G7</f>
        <v>#VALUE!</v>
      </c>
      <c r="H406" s="78" t="e">
        <f ca="1">'bg (2)'!H406*'bg (2)'!C7/'bg (2)'!H7</f>
        <v>#VALUE!</v>
      </c>
      <c r="I406" s="78" t="e">
        <f ca="1">'bg (2)'!I406*'bg (2)'!C7/'bg (2)'!I7</f>
        <v>#VALUE!</v>
      </c>
      <c r="J406" s="78" t="e">
        <f ca="1">'bg (2)'!J406*'bg (2)'!C7/'bg (2)'!J7</f>
        <v>#VALUE!</v>
      </c>
      <c r="K406" s="78" t="e">
        <f ca="1">'bg (2)'!K406*'bg (2)'!C7/'bg (2)'!K7</f>
        <v>#VALUE!</v>
      </c>
      <c r="L406" s="78" t="e">
        <f ca="1">'bg (2)'!L406*'bg (2)'!C7/'bg (2)'!L7</f>
        <v>#VALUE!</v>
      </c>
      <c r="M406" s="78" t="e">
        <f ca="1">'bg (2)'!M406*'bg (2)'!C7/'bg (2)'!M7</f>
        <v>#VALUE!</v>
      </c>
      <c r="N406" s="78" t="e">
        <f ca="1">'bg (2)'!N406*'bg (2)'!C7/'bg (2)'!N7</f>
        <v>#VALUE!</v>
      </c>
    </row>
    <row r="407" spans="1:14" ht="14.1" customHeight="1" x14ac:dyDescent="0.2">
      <c r="A407" s="77">
        <v>401</v>
      </c>
      <c r="B407" s="75" t="str">
        <f>'bg (2)'!B407</f>
        <v xml:space="preserve">TCP1 eta </v>
      </c>
      <c r="C407" s="78" t="e">
        <f ca="1">'bg (2)'!C407*'bg (2)'!C7/'bg (2)'!C7</f>
        <v>#VALUE!</v>
      </c>
      <c r="D407" s="78" t="e">
        <f ca="1">'bg (2)'!D407*'bg (2)'!C7/'bg (2)'!D7</f>
        <v>#VALUE!</v>
      </c>
      <c r="E407" s="78" t="e">
        <f ca="1">'bg (2)'!E407*'bg (2)'!C7/'bg (2)'!E7</f>
        <v>#VALUE!</v>
      </c>
      <c r="F407" s="78" t="e">
        <f ca="1">'bg (2)'!F407*'bg (2)'!C7/'bg (2)'!F7</f>
        <v>#VALUE!</v>
      </c>
      <c r="G407" s="78" t="e">
        <f ca="1">'bg (2)'!G407*'bg (2)'!C7/'bg (2)'!G7</f>
        <v>#VALUE!</v>
      </c>
      <c r="H407" s="78" t="e">
        <f ca="1">'bg (2)'!H407*'bg (2)'!C7/'bg (2)'!H7</f>
        <v>#VALUE!</v>
      </c>
      <c r="I407" s="78" t="e">
        <f ca="1">'bg (2)'!I407*'bg (2)'!C7/'bg (2)'!I7</f>
        <v>#VALUE!</v>
      </c>
      <c r="J407" s="78" t="e">
        <f ca="1">'bg (2)'!J407*'bg (2)'!C7/'bg (2)'!J7</f>
        <v>#VALUE!</v>
      </c>
      <c r="K407" s="78" t="e">
        <f ca="1">'bg (2)'!K407*'bg (2)'!C7/'bg (2)'!K7</f>
        <v>#VALUE!</v>
      </c>
      <c r="L407" s="78" t="e">
        <f ca="1">'bg (2)'!L407*'bg (2)'!C7/'bg (2)'!L7</f>
        <v>#VALUE!</v>
      </c>
      <c r="M407" s="78" t="e">
        <f ca="1">'bg (2)'!M407*'bg (2)'!C7/'bg (2)'!M7</f>
        <v>#VALUE!</v>
      </c>
      <c r="N407" s="78" t="e">
        <f ca="1">'bg (2)'!N407*'bg (2)'!C7/'bg (2)'!N7</f>
        <v>#VALUE!</v>
      </c>
    </row>
    <row r="408" spans="1:14" ht="14.1" customHeight="1" x14ac:dyDescent="0.2">
      <c r="A408" s="77">
        <v>402</v>
      </c>
      <c r="B408" s="75" t="str">
        <f>'bg (2)'!B408</f>
        <v>TCP1 theta</v>
      </c>
      <c r="C408" s="78" t="e">
        <f ca="1">'bg (2)'!C408*'bg (2)'!C7/'bg (2)'!C7</f>
        <v>#VALUE!</v>
      </c>
      <c r="D408" s="78" t="e">
        <f ca="1">'bg (2)'!D408*'bg (2)'!C7/'bg (2)'!D7</f>
        <v>#VALUE!</v>
      </c>
      <c r="E408" s="78" t="e">
        <f ca="1">'bg (2)'!E408*'bg (2)'!C7/'bg (2)'!E7</f>
        <v>#VALUE!</v>
      </c>
      <c r="F408" s="78" t="e">
        <f ca="1">'bg (2)'!F408*'bg (2)'!C7/'bg (2)'!F7</f>
        <v>#VALUE!</v>
      </c>
      <c r="G408" s="78" t="e">
        <f ca="1">'bg (2)'!G408*'bg (2)'!C7/'bg (2)'!G7</f>
        <v>#VALUE!</v>
      </c>
      <c r="H408" s="78" t="e">
        <f ca="1">'bg (2)'!H408*'bg (2)'!C7/'bg (2)'!H7</f>
        <v>#VALUE!</v>
      </c>
      <c r="I408" s="78" t="e">
        <f ca="1">'bg (2)'!I408*'bg (2)'!C7/'bg (2)'!I7</f>
        <v>#VALUE!</v>
      </c>
      <c r="J408" s="78" t="e">
        <f ca="1">'bg (2)'!J408*'bg (2)'!C7/'bg (2)'!J7</f>
        <v>#VALUE!</v>
      </c>
      <c r="K408" s="78" t="e">
        <f ca="1">'bg (2)'!K408*'bg (2)'!C7/'bg (2)'!K7</f>
        <v>#VALUE!</v>
      </c>
      <c r="L408" s="78" t="e">
        <f ca="1">'bg (2)'!L408*'bg (2)'!C7/'bg (2)'!L7</f>
        <v>#VALUE!</v>
      </c>
      <c r="M408" s="78" t="e">
        <f ca="1">'bg (2)'!M408*'bg (2)'!C7/'bg (2)'!M7</f>
        <v>#VALUE!</v>
      </c>
      <c r="N408" s="78" t="e">
        <f ca="1">'bg (2)'!N408*'bg (2)'!C7/'bg (2)'!N7</f>
        <v>#VALUE!</v>
      </c>
    </row>
    <row r="409" spans="1:14" ht="14.1" customHeight="1" x14ac:dyDescent="0.2">
      <c r="A409" s="77">
        <v>403</v>
      </c>
      <c r="B409" s="75" t="str">
        <f>'bg (2)'!B409</f>
        <v>TCTP</v>
      </c>
      <c r="C409" s="78" t="e">
        <f ca="1">'bg (2)'!C409*'bg (2)'!C7/'bg (2)'!C7</f>
        <v>#VALUE!</v>
      </c>
      <c r="D409" s="78" t="e">
        <f ca="1">'bg (2)'!D409*'bg (2)'!C7/'bg (2)'!D7</f>
        <v>#VALUE!</v>
      </c>
      <c r="E409" s="78" t="e">
        <f ca="1">'bg (2)'!E409*'bg (2)'!C7/'bg (2)'!E7</f>
        <v>#VALUE!</v>
      </c>
      <c r="F409" s="78" t="e">
        <f ca="1">'bg (2)'!F409*'bg (2)'!C7/'bg (2)'!F7</f>
        <v>#VALUE!</v>
      </c>
      <c r="G409" s="78" t="e">
        <f ca="1">'bg (2)'!G409*'bg (2)'!C7/'bg (2)'!G7</f>
        <v>#VALUE!</v>
      </c>
      <c r="H409" s="78" t="e">
        <f ca="1">'bg (2)'!H409*'bg (2)'!C7/'bg (2)'!H7</f>
        <v>#VALUE!</v>
      </c>
      <c r="I409" s="78" t="e">
        <f ca="1">'bg (2)'!I409*'bg (2)'!C7/'bg (2)'!I7</f>
        <v>#VALUE!</v>
      </c>
      <c r="J409" s="78" t="e">
        <f ca="1">'bg (2)'!J409*'bg (2)'!C7/'bg (2)'!J7</f>
        <v>#VALUE!</v>
      </c>
      <c r="K409" s="78" t="e">
        <f ca="1">'bg (2)'!K409*'bg (2)'!C7/'bg (2)'!K7</f>
        <v>#VALUE!</v>
      </c>
      <c r="L409" s="78" t="e">
        <f ca="1">'bg (2)'!L409*'bg (2)'!C7/'bg (2)'!L7</f>
        <v>#VALUE!</v>
      </c>
      <c r="M409" s="78" t="e">
        <f ca="1">'bg (2)'!M409*'bg (2)'!C7/'bg (2)'!M7</f>
        <v>#VALUE!</v>
      </c>
      <c r="N409" s="78" t="e">
        <f ca="1">'bg (2)'!N409*'bg (2)'!C7/'bg (2)'!N7</f>
        <v>#VALUE!</v>
      </c>
    </row>
    <row r="410" spans="1:14" ht="14.1" customHeight="1" x14ac:dyDescent="0.2">
      <c r="A410" s="77">
        <v>404</v>
      </c>
      <c r="B410" s="75" t="str">
        <f>'bg (2)'!B410</f>
        <v xml:space="preserve">TDIF2 </v>
      </c>
      <c r="C410" s="78" t="e">
        <f ca="1">'bg (2)'!C410*'bg (2)'!C7/'bg (2)'!C7</f>
        <v>#VALUE!</v>
      </c>
      <c r="D410" s="78" t="e">
        <f ca="1">'bg (2)'!D410*'bg (2)'!C7/'bg (2)'!D7</f>
        <v>#VALUE!</v>
      </c>
      <c r="E410" s="78" t="e">
        <f ca="1">'bg (2)'!E410*'bg (2)'!C7/'bg (2)'!E7</f>
        <v>#VALUE!</v>
      </c>
      <c r="F410" s="78" t="e">
        <f ca="1">'bg (2)'!F410*'bg (2)'!C7/'bg (2)'!F7</f>
        <v>#VALUE!</v>
      </c>
      <c r="G410" s="78" t="e">
        <f ca="1">'bg (2)'!G410*'bg (2)'!C7/'bg (2)'!G7</f>
        <v>#VALUE!</v>
      </c>
      <c r="H410" s="78" t="e">
        <f ca="1">'bg (2)'!H410*'bg (2)'!C7/'bg (2)'!H7</f>
        <v>#VALUE!</v>
      </c>
      <c r="I410" s="78" t="e">
        <f ca="1">'bg (2)'!I410*'bg (2)'!C7/'bg (2)'!I7</f>
        <v>#VALUE!</v>
      </c>
      <c r="J410" s="78" t="e">
        <f ca="1">'bg (2)'!J410*'bg (2)'!C7/'bg (2)'!J7</f>
        <v>#VALUE!</v>
      </c>
      <c r="K410" s="78" t="e">
        <f ca="1">'bg (2)'!K410*'bg (2)'!C7/'bg (2)'!K7</f>
        <v>#VALUE!</v>
      </c>
      <c r="L410" s="78" t="e">
        <f ca="1">'bg (2)'!L410*'bg (2)'!C7/'bg (2)'!L7</f>
        <v>#VALUE!</v>
      </c>
      <c r="M410" s="78" t="e">
        <f ca="1">'bg (2)'!M410*'bg (2)'!C7/'bg (2)'!M7</f>
        <v>#VALUE!</v>
      </c>
      <c r="N410" s="78" t="e">
        <f ca="1">'bg (2)'!N410*'bg (2)'!C7/'bg (2)'!N7</f>
        <v>#VALUE!</v>
      </c>
    </row>
    <row r="411" spans="1:14" ht="14.1" customHeight="1" x14ac:dyDescent="0.2">
      <c r="A411" s="77">
        <v>405</v>
      </c>
      <c r="B411" s="75" t="str">
        <f>'bg (2)'!B411</f>
        <v>Tenascin C</v>
      </c>
      <c r="C411" s="78" t="e">
        <f ca="1">'bg (2)'!C411*'bg (2)'!C7/'bg (2)'!C7</f>
        <v>#VALUE!</v>
      </c>
      <c r="D411" s="78" t="e">
        <f ca="1">'bg (2)'!D411*'bg (2)'!C7/'bg (2)'!D7</f>
        <v>#VALUE!</v>
      </c>
      <c r="E411" s="78" t="e">
        <f ca="1">'bg (2)'!E411*'bg (2)'!C7/'bg (2)'!E7</f>
        <v>#VALUE!</v>
      </c>
      <c r="F411" s="78" t="e">
        <f ca="1">'bg (2)'!F411*'bg (2)'!C7/'bg (2)'!F7</f>
        <v>#VALUE!</v>
      </c>
      <c r="G411" s="78" t="e">
        <f ca="1">'bg (2)'!G411*'bg (2)'!C7/'bg (2)'!G7</f>
        <v>#VALUE!</v>
      </c>
      <c r="H411" s="78" t="e">
        <f ca="1">'bg (2)'!H411*'bg (2)'!C7/'bg (2)'!H7</f>
        <v>#VALUE!</v>
      </c>
      <c r="I411" s="78" t="e">
        <f ca="1">'bg (2)'!I411*'bg (2)'!C7/'bg (2)'!I7</f>
        <v>#VALUE!</v>
      </c>
      <c r="J411" s="78" t="e">
        <f ca="1">'bg (2)'!J411*'bg (2)'!C7/'bg (2)'!J7</f>
        <v>#VALUE!</v>
      </c>
      <c r="K411" s="78" t="e">
        <f ca="1">'bg (2)'!K411*'bg (2)'!C7/'bg (2)'!K7</f>
        <v>#VALUE!</v>
      </c>
      <c r="L411" s="78" t="e">
        <f ca="1">'bg (2)'!L411*'bg (2)'!C7/'bg (2)'!L7</f>
        <v>#VALUE!</v>
      </c>
      <c r="M411" s="78" t="e">
        <f ca="1">'bg (2)'!M411*'bg (2)'!C7/'bg (2)'!M7</f>
        <v>#VALUE!</v>
      </c>
      <c r="N411" s="78" t="e">
        <f ca="1">'bg (2)'!N411*'bg (2)'!C7/'bg (2)'!N7</f>
        <v>#VALUE!</v>
      </c>
    </row>
    <row r="412" spans="1:14" ht="14.1" customHeight="1" x14ac:dyDescent="0.2">
      <c r="A412" s="77">
        <v>406</v>
      </c>
      <c r="B412" s="75" t="str">
        <f>'bg (2)'!B412</f>
        <v>Tenascin XB</v>
      </c>
      <c r="C412" s="78" t="e">
        <f ca="1">'bg (2)'!C412*'bg (2)'!C7/'bg (2)'!C7</f>
        <v>#VALUE!</v>
      </c>
      <c r="D412" s="78" t="e">
        <f ca="1">'bg (2)'!D412*'bg (2)'!C7/'bg (2)'!D7</f>
        <v>#VALUE!</v>
      </c>
      <c r="E412" s="78" t="e">
        <f ca="1">'bg (2)'!E412*'bg (2)'!C7/'bg (2)'!E7</f>
        <v>#VALUE!</v>
      </c>
      <c r="F412" s="78" t="e">
        <f ca="1">'bg (2)'!F412*'bg (2)'!C7/'bg (2)'!F7</f>
        <v>#VALUE!</v>
      </c>
      <c r="G412" s="78" t="e">
        <f ca="1">'bg (2)'!G412*'bg (2)'!C7/'bg (2)'!G7</f>
        <v>#VALUE!</v>
      </c>
      <c r="H412" s="78" t="e">
        <f ca="1">'bg (2)'!H412*'bg (2)'!C7/'bg (2)'!H7</f>
        <v>#VALUE!</v>
      </c>
      <c r="I412" s="78" t="e">
        <f ca="1">'bg (2)'!I412*'bg (2)'!C7/'bg (2)'!I7</f>
        <v>#VALUE!</v>
      </c>
      <c r="J412" s="78" t="e">
        <f ca="1">'bg (2)'!J412*'bg (2)'!C7/'bg (2)'!J7</f>
        <v>#VALUE!</v>
      </c>
      <c r="K412" s="78" t="e">
        <f ca="1">'bg (2)'!K412*'bg (2)'!C7/'bg (2)'!K7</f>
        <v>#VALUE!</v>
      </c>
      <c r="L412" s="78" t="e">
        <f ca="1">'bg (2)'!L412*'bg (2)'!C7/'bg (2)'!L7</f>
        <v>#VALUE!</v>
      </c>
      <c r="M412" s="78" t="e">
        <f ca="1">'bg (2)'!M412*'bg (2)'!C7/'bg (2)'!M7</f>
        <v>#VALUE!</v>
      </c>
      <c r="N412" s="78" t="e">
        <f ca="1">'bg (2)'!N412*'bg (2)'!C7/'bg (2)'!N7</f>
        <v>#VALUE!</v>
      </c>
    </row>
    <row r="413" spans="1:14" ht="14.1" customHeight="1" x14ac:dyDescent="0.2">
      <c r="A413" s="77">
        <v>407</v>
      </c>
      <c r="B413" s="75" t="str">
        <f>'bg (2)'!B413</f>
        <v>TFF2</v>
      </c>
      <c r="C413" s="78" t="e">
        <f ca="1">'bg (2)'!C413*'bg (2)'!C7/'bg (2)'!C7</f>
        <v>#VALUE!</v>
      </c>
      <c r="D413" s="78" t="e">
        <f ca="1">'bg (2)'!D413*'bg (2)'!C7/'bg (2)'!D7</f>
        <v>#VALUE!</v>
      </c>
      <c r="E413" s="78" t="e">
        <f ca="1">'bg (2)'!E413*'bg (2)'!C7/'bg (2)'!E7</f>
        <v>#VALUE!</v>
      </c>
      <c r="F413" s="78" t="e">
        <f ca="1">'bg (2)'!F413*'bg (2)'!C7/'bg (2)'!F7</f>
        <v>#VALUE!</v>
      </c>
      <c r="G413" s="78" t="e">
        <f ca="1">'bg (2)'!G413*'bg (2)'!C7/'bg (2)'!G7</f>
        <v>#VALUE!</v>
      </c>
      <c r="H413" s="78" t="e">
        <f ca="1">'bg (2)'!H413*'bg (2)'!C7/'bg (2)'!H7</f>
        <v>#VALUE!</v>
      </c>
      <c r="I413" s="78" t="e">
        <f ca="1">'bg (2)'!I413*'bg (2)'!C7/'bg (2)'!I7</f>
        <v>#VALUE!</v>
      </c>
      <c r="J413" s="78" t="e">
        <f ca="1">'bg (2)'!J413*'bg (2)'!C7/'bg (2)'!J7</f>
        <v>#VALUE!</v>
      </c>
      <c r="K413" s="78" t="e">
        <f ca="1">'bg (2)'!K413*'bg (2)'!C7/'bg (2)'!K7</f>
        <v>#VALUE!</v>
      </c>
      <c r="L413" s="78" t="e">
        <f ca="1">'bg (2)'!L413*'bg (2)'!C7/'bg (2)'!L7</f>
        <v>#VALUE!</v>
      </c>
      <c r="M413" s="78" t="e">
        <f ca="1">'bg (2)'!M413*'bg (2)'!C7/'bg (2)'!M7</f>
        <v>#VALUE!</v>
      </c>
      <c r="N413" s="78" t="e">
        <f ca="1">'bg (2)'!N413*'bg (2)'!C7/'bg (2)'!N7</f>
        <v>#VALUE!</v>
      </c>
    </row>
    <row r="414" spans="1:14" ht="14.1" customHeight="1" x14ac:dyDescent="0.2">
      <c r="A414" s="77">
        <v>408</v>
      </c>
      <c r="B414" s="75" t="str">
        <f>'bg (2)'!B414</f>
        <v>TGM3</v>
      </c>
      <c r="C414" s="78" t="e">
        <f ca="1">'bg (2)'!C414*'bg (2)'!C7/'bg (2)'!C7</f>
        <v>#VALUE!</v>
      </c>
      <c r="D414" s="78" t="e">
        <f ca="1">'bg (2)'!D414*'bg (2)'!C7/'bg (2)'!D7</f>
        <v>#VALUE!</v>
      </c>
      <c r="E414" s="78" t="e">
        <f ca="1">'bg (2)'!E414*'bg (2)'!C7/'bg (2)'!E7</f>
        <v>#VALUE!</v>
      </c>
      <c r="F414" s="78" t="e">
        <f ca="1">'bg (2)'!F414*'bg (2)'!C7/'bg (2)'!F7</f>
        <v>#VALUE!</v>
      </c>
      <c r="G414" s="78" t="e">
        <f ca="1">'bg (2)'!G414*'bg (2)'!C7/'bg (2)'!G7</f>
        <v>#VALUE!</v>
      </c>
      <c r="H414" s="78" t="e">
        <f ca="1">'bg (2)'!H414*'bg (2)'!C7/'bg (2)'!H7</f>
        <v>#VALUE!</v>
      </c>
      <c r="I414" s="78" t="e">
        <f ca="1">'bg (2)'!I414*'bg (2)'!C7/'bg (2)'!I7</f>
        <v>#VALUE!</v>
      </c>
      <c r="J414" s="78" t="e">
        <f ca="1">'bg (2)'!J414*'bg (2)'!C7/'bg (2)'!J7</f>
        <v>#VALUE!</v>
      </c>
      <c r="K414" s="78" t="e">
        <f ca="1">'bg (2)'!K414*'bg (2)'!C7/'bg (2)'!K7</f>
        <v>#VALUE!</v>
      </c>
      <c r="L414" s="78" t="e">
        <f ca="1">'bg (2)'!L414*'bg (2)'!C7/'bg (2)'!L7</f>
        <v>#VALUE!</v>
      </c>
      <c r="M414" s="78" t="e">
        <f ca="1">'bg (2)'!M414*'bg (2)'!C7/'bg (2)'!M7</f>
        <v>#VALUE!</v>
      </c>
      <c r="N414" s="78" t="e">
        <f ca="1">'bg (2)'!N414*'bg (2)'!C7/'bg (2)'!N7</f>
        <v>#VALUE!</v>
      </c>
    </row>
    <row r="415" spans="1:14" ht="14.1" customHeight="1" x14ac:dyDescent="0.2">
      <c r="A415" s="77">
        <v>409</v>
      </c>
      <c r="B415" s="75" t="str">
        <f>'bg (2)'!B415</f>
        <v>Thioredoxin-1</v>
      </c>
      <c r="C415" s="78" t="e">
        <f ca="1">'bg (2)'!C415*'bg (2)'!C7/'bg (2)'!C7</f>
        <v>#VALUE!</v>
      </c>
      <c r="D415" s="78" t="e">
        <f ca="1">'bg (2)'!D415*'bg (2)'!C7/'bg (2)'!D7</f>
        <v>#VALUE!</v>
      </c>
      <c r="E415" s="78" t="e">
        <f ca="1">'bg (2)'!E415*'bg (2)'!C7/'bg (2)'!E7</f>
        <v>#VALUE!</v>
      </c>
      <c r="F415" s="78" t="e">
        <f ca="1">'bg (2)'!F415*'bg (2)'!C7/'bg (2)'!F7</f>
        <v>#VALUE!</v>
      </c>
      <c r="G415" s="78" t="e">
        <f ca="1">'bg (2)'!G415*'bg (2)'!C7/'bg (2)'!G7</f>
        <v>#VALUE!</v>
      </c>
      <c r="H415" s="78" t="e">
        <f ca="1">'bg (2)'!H415*'bg (2)'!C7/'bg (2)'!H7</f>
        <v>#VALUE!</v>
      </c>
      <c r="I415" s="78" t="e">
        <f ca="1">'bg (2)'!I415*'bg (2)'!C7/'bg (2)'!I7</f>
        <v>#VALUE!</v>
      </c>
      <c r="J415" s="78" t="e">
        <f ca="1">'bg (2)'!J415*'bg (2)'!C7/'bg (2)'!J7</f>
        <v>#VALUE!</v>
      </c>
      <c r="K415" s="78" t="e">
        <f ca="1">'bg (2)'!K415*'bg (2)'!C7/'bg (2)'!K7</f>
        <v>#VALUE!</v>
      </c>
      <c r="L415" s="78" t="e">
        <f ca="1">'bg (2)'!L415*'bg (2)'!C7/'bg (2)'!L7</f>
        <v>#VALUE!</v>
      </c>
      <c r="M415" s="78" t="e">
        <f ca="1">'bg (2)'!M415*'bg (2)'!C7/'bg (2)'!M7</f>
        <v>#VALUE!</v>
      </c>
      <c r="N415" s="78" t="e">
        <f ca="1">'bg (2)'!N415*'bg (2)'!C7/'bg (2)'!N7</f>
        <v>#VALUE!</v>
      </c>
    </row>
    <row r="416" spans="1:14" ht="14.1" customHeight="1" x14ac:dyDescent="0.2">
      <c r="A416" s="77">
        <v>410</v>
      </c>
      <c r="B416" s="75" t="str">
        <f>'bg (2)'!B416</f>
        <v>THOP1</v>
      </c>
      <c r="C416" s="78" t="e">
        <f ca="1">'bg (2)'!C416*'bg (2)'!C7/'bg (2)'!C7</f>
        <v>#VALUE!</v>
      </c>
      <c r="D416" s="78" t="e">
        <f ca="1">'bg (2)'!D416*'bg (2)'!C7/'bg (2)'!D7</f>
        <v>#VALUE!</v>
      </c>
      <c r="E416" s="78" t="e">
        <f ca="1">'bg (2)'!E416*'bg (2)'!C7/'bg (2)'!E7</f>
        <v>#VALUE!</v>
      </c>
      <c r="F416" s="78" t="e">
        <f ca="1">'bg (2)'!F416*'bg (2)'!C7/'bg (2)'!F7</f>
        <v>#VALUE!</v>
      </c>
      <c r="G416" s="78" t="e">
        <f ca="1">'bg (2)'!G416*'bg (2)'!C7/'bg (2)'!G7</f>
        <v>#VALUE!</v>
      </c>
      <c r="H416" s="78" t="e">
        <f ca="1">'bg (2)'!H416*'bg (2)'!C7/'bg (2)'!H7</f>
        <v>#VALUE!</v>
      </c>
      <c r="I416" s="78" t="e">
        <f ca="1">'bg (2)'!I416*'bg (2)'!C7/'bg (2)'!I7</f>
        <v>#VALUE!</v>
      </c>
      <c r="J416" s="78" t="e">
        <f ca="1">'bg (2)'!J416*'bg (2)'!C7/'bg (2)'!J7</f>
        <v>#VALUE!</v>
      </c>
      <c r="K416" s="78" t="e">
        <f ca="1">'bg (2)'!K416*'bg (2)'!C7/'bg (2)'!K7</f>
        <v>#VALUE!</v>
      </c>
      <c r="L416" s="78" t="e">
        <f ca="1">'bg (2)'!L416*'bg (2)'!C7/'bg (2)'!L7</f>
        <v>#VALUE!</v>
      </c>
      <c r="M416" s="78" t="e">
        <f ca="1">'bg (2)'!M416*'bg (2)'!C7/'bg (2)'!M7</f>
        <v>#VALUE!</v>
      </c>
      <c r="N416" s="78" t="e">
        <f ca="1">'bg (2)'!N416*'bg (2)'!C7/'bg (2)'!N7</f>
        <v>#VALUE!</v>
      </c>
    </row>
    <row r="417" spans="1:14" ht="14.1" customHeight="1" x14ac:dyDescent="0.2">
      <c r="A417" s="77">
        <v>411</v>
      </c>
      <c r="B417" s="75" t="str">
        <f>'bg (2)'!B417</f>
        <v>TIF1 alpha</v>
      </c>
      <c r="C417" s="78" t="e">
        <f ca="1">'bg (2)'!C417*'bg (2)'!C7/'bg (2)'!C7</f>
        <v>#VALUE!</v>
      </c>
      <c r="D417" s="78" t="e">
        <f ca="1">'bg (2)'!D417*'bg (2)'!C7/'bg (2)'!D7</f>
        <v>#VALUE!</v>
      </c>
      <c r="E417" s="78" t="e">
        <f ca="1">'bg (2)'!E417*'bg (2)'!C7/'bg (2)'!E7</f>
        <v>#VALUE!</v>
      </c>
      <c r="F417" s="78" t="e">
        <f ca="1">'bg (2)'!F417*'bg (2)'!C7/'bg (2)'!F7</f>
        <v>#VALUE!</v>
      </c>
      <c r="G417" s="78" t="e">
        <f ca="1">'bg (2)'!G417*'bg (2)'!C7/'bg (2)'!G7</f>
        <v>#VALUE!</v>
      </c>
      <c r="H417" s="78" t="e">
        <f ca="1">'bg (2)'!H417*'bg (2)'!C7/'bg (2)'!H7</f>
        <v>#VALUE!</v>
      </c>
      <c r="I417" s="78" t="e">
        <f ca="1">'bg (2)'!I417*'bg (2)'!C7/'bg (2)'!I7</f>
        <v>#VALUE!</v>
      </c>
      <c r="J417" s="78" t="e">
        <f ca="1">'bg (2)'!J417*'bg (2)'!C7/'bg (2)'!J7</f>
        <v>#VALUE!</v>
      </c>
      <c r="K417" s="78" t="e">
        <f ca="1">'bg (2)'!K417*'bg (2)'!C7/'bg (2)'!K7</f>
        <v>#VALUE!</v>
      </c>
      <c r="L417" s="78" t="e">
        <f ca="1">'bg (2)'!L417*'bg (2)'!C7/'bg (2)'!L7</f>
        <v>#VALUE!</v>
      </c>
      <c r="M417" s="78" t="e">
        <f ca="1">'bg (2)'!M417*'bg (2)'!C7/'bg (2)'!M7</f>
        <v>#VALUE!</v>
      </c>
      <c r="N417" s="78" t="e">
        <f ca="1">'bg (2)'!N417*'bg (2)'!C7/'bg (2)'!N7</f>
        <v>#VALUE!</v>
      </c>
    </row>
    <row r="418" spans="1:14" ht="14.1" customHeight="1" x14ac:dyDescent="0.2">
      <c r="A418" s="77">
        <v>412</v>
      </c>
      <c r="B418" s="75" t="str">
        <f>'bg (2)'!B418</f>
        <v>TMEM103</v>
      </c>
      <c r="C418" s="78" t="e">
        <f ca="1">'bg (2)'!C418*'bg (2)'!C7/'bg (2)'!C7</f>
        <v>#VALUE!</v>
      </c>
      <c r="D418" s="78" t="e">
        <f ca="1">'bg (2)'!D418*'bg (2)'!C7/'bg (2)'!D7</f>
        <v>#VALUE!</v>
      </c>
      <c r="E418" s="78" t="e">
        <f ca="1">'bg (2)'!E418*'bg (2)'!C7/'bg (2)'!E7</f>
        <v>#VALUE!</v>
      </c>
      <c r="F418" s="78" t="e">
        <f ca="1">'bg (2)'!F418*'bg (2)'!C7/'bg (2)'!F7</f>
        <v>#VALUE!</v>
      </c>
      <c r="G418" s="78" t="e">
        <f ca="1">'bg (2)'!G418*'bg (2)'!C7/'bg (2)'!G7</f>
        <v>#VALUE!</v>
      </c>
      <c r="H418" s="78" t="e">
        <f ca="1">'bg (2)'!H418*'bg (2)'!C7/'bg (2)'!H7</f>
        <v>#VALUE!</v>
      </c>
      <c r="I418" s="78" t="e">
        <f ca="1">'bg (2)'!I418*'bg (2)'!C7/'bg (2)'!I7</f>
        <v>#VALUE!</v>
      </c>
      <c r="J418" s="78" t="e">
        <f ca="1">'bg (2)'!J418*'bg (2)'!C7/'bg (2)'!J7</f>
        <v>#VALUE!</v>
      </c>
      <c r="K418" s="78" t="e">
        <f ca="1">'bg (2)'!K418*'bg (2)'!C7/'bg (2)'!K7</f>
        <v>#VALUE!</v>
      </c>
      <c r="L418" s="78" t="e">
        <f ca="1">'bg (2)'!L418*'bg (2)'!C7/'bg (2)'!L7</f>
        <v>#VALUE!</v>
      </c>
      <c r="M418" s="78" t="e">
        <f ca="1">'bg (2)'!M418*'bg (2)'!C7/'bg (2)'!M7</f>
        <v>#VALUE!</v>
      </c>
      <c r="N418" s="78" t="e">
        <f ca="1">'bg (2)'!N418*'bg (2)'!C7/'bg (2)'!N7</f>
        <v>#VALUE!</v>
      </c>
    </row>
    <row r="419" spans="1:14" ht="14.1" customHeight="1" x14ac:dyDescent="0.2">
      <c r="A419" s="77">
        <v>413</v>
      </c>
      <c r="B419" s="75" t="str">
        <f>'bg (2)'!B419</f>
        <v xml:space="preserve">TOB2  </v>
      </c>
      <c r="C419" s="78" t="e">
        <f ca="1">'bg (2)'!C419*'bg (2)'!C7/'bg (2)'!C7</f>
        <v>#VALUE!</v>
      </c>
      <c r="D419" s="78" t="e">
        <f ca="1">'bg (2)'!D419*'bg (2)'!C7/'bg (2)'!D7</f>
        <v>#VALUE!</v>
      </c>
      <c r="E419" s="78" t="e">
        <f ca="1">'bg (2)'!E419*'bg (2)'!C7/'bg (2)'!E7</f>
        <v>#VALUE!</v>
      </c>
      <c r="F419" s="78" t="e">
        <f ca="1">'bg (2)'!F419*'bg (2)'!C7/'bg (2)'!F7</f>
        <v>#VALUE!</v>
      </c>
      <c r="G419" s="78" t="e">
        <f ca="1">'bg (2)'!G419*'bg (2)'!C7/'bg (2)'!G7</f>
        <v>#VALUE!</v>
      </c>
      <c r="H419" s="78" t="e">
        <f ca="1">'bg (2)'!H419*'bg (2)'!C7/'bg (2)'!H7</f>
        <v>#VALUE!</v>
      </c>
      <c r="I419" s="78" t="e">
        <f ca="1">'bg (2)'!I419*'bg (2)'!C7/'bg (2)'!I7</f>
        <v>#VALUE!</v>
      </c>
      <c r="J419" s="78" t="e">
        <f ca="1">'bg (2)'!J419*'bg (2)'!C7/'bg (2)'!J7</f>
        <v>#VALUE!</v>
      </c>
      <c r="K419" s="78" t="e">
        <f ca="1">'bg (2)'!K419*'bg (2)'!C7/'bg (2)'!K7</f>
        <v>#VALUE!</v>
      </c>
      <c r="L419" s="78" t="e">
        <f ca="1">'bg (2)'!L419*'bg (2)'!C7/'bg (2)'!L7</f>
        <v>#VALUE!</v>
      </c>
      <c r="M419" s="78" t="e">
        <f ca="1">'bg (2)'!M419*'bg (2)'!C7/'bg (2)'!M7</f>
        <v>#VALUE!</v>
      </c>
      <c r="N419" s="78" t="e">
        <f ca="1">'bg (2)'!N419*'bg (2)'!C7/'bg (2)'!N7</f>
        <v>#VALUE!</v>
      </c>
    </row>
    <row r="420" spans="1:14" ht="14.1" customHeight="1" x14ac:dyDescent="0.2">
      <c r="A420" s="77">
        <v>414</v>
      </c>
      <c r="B420" s="75" t="str">
        <f>'bg (2)'!B420</f>
        <v xml:space="preserve">TOMM70A </v>
      </c>
      <c r="C420" s="78" t="e">
        <f ca="1">'bg (2)'!C420*'bg (2)'!C7/'bg (2)'!C7</f>
        <v>#VALUE!</v>
      </c>
      <c r="D420" s="78" t="e">
        <f ca="1">'bg (2)'!D420*'bg (2)'!C7/'bg (2)'!D7</f>
        <v>#VALUE!</v>
      </c>
      <c r="E420" s="78" t="e">
        <f ca="1">'bg (2)'!E420*'bg (2)'!C7/'bg (2)'!E7</f>
        <v>#VALUE!</v>
      </c>
      <c r="F420" s="78" t="e">
        <f ca="1">'bg (2)'!F420*'bg (2)'!C7/'bg (2)'!F7</f>
        <v>#VALUE!</v>
      </c>
      <c r="G420" s="78" t="e">
        <f ca="1">'bg (2)'!G420*'bg (2)'!C7/'bg (2)'!G7</f>
        <v>#VALUE!</v>
      </c>
      <c r="H420" s="78" t="e">
        <f ca="1">'bg (2)'!H420*'bg (2)'!C7/'bg (2)'!H7</f>
        <v>#VALUE!</v>
      </c>
      <c r="I420" s="78" t="e">
        <f ca="1">'bg (2)'!I420*'bg (2)'!C7/'bg (2)'!I7</f>
        <v>#VALUE!</v>
      </c>
      <c r="J420" s="78" t="e">
        <f ca="1">'bg (2)'!J420*'bg (2)'!C7/'bg (2)'!J7</f>
        <v>#VALUE!</v>
      </c>
      <c r="K420" s="78" t="e">
        <f ca="1">'bg (2)'!K420*'bg (2)'!C7/'bg (2)'!K7</f>
        <v>#VALUE!</v>
      </c>
      <c r="L420" s="78" t="e">
        <f ca="1">'bg (2)'!L420*'bg (2)'!C7/'bg (2)'!L7</f>
        <v>#VALUE!</v>
      </c>
      <c r="M420" s="78" t="e">
        <f ca="1">'bg (2)'!M420*'bg (2)'!C7/'bg (2)'!M7</f>
        <v>#VALUE!</v>
      </c>
      <c r="N420" s="78" t="e">
        <f ca="1">'bg (2)'!N420*'bg (2)'!C7/'bg (2)'!N7</f>
        <v>#VALUE!</v>
      </c>
    </row>
    <row r="421" spans="1:14" ht="14.1" customHeight="1" x14ac:dyDescent="0.2">
      <c r="A421" s="77">
        <v>415</v>
      </c>
      <c r="B421" s="75" t="str">
        <f>'bg (2)'!B421</f>
        <v>TOP2B</v>
      </c>
      <c r="C421" s="78" t="e">
        <f ca="1">'bg (2)'!C421*'bg (2)'!C7/'bg (2)'!C7</f>
        <v>#VALUE!</v>
      </c>
      <c r="D421" s="78" t="e">
        <f ca="1">'bg (2)'!D421*'bg (2)'!C7/'bg (2)'!D7</f>
        <v>#VALUE!</v>
      </c>
      <c r="E421" s="78" t="e">
        <f ca="1">'bg (2)'!E421*'bg (2)'!C7/'bg (2)'!E7</f>
        <v>#VALUE!</v>
      </c>
      <c r="F421" s="78" t="e">
        <f ca="1">'bg (2)'!F421*'bg (2)'!C7/'bg (2)'!F7</f>
        <v>#VALUE!</v>
      </c>
      <c r="G421" s="78" t="e">
        <f ca="1">'bg (2)'!G421*'bg (2)'!C7/'bg (2)'!G7</f>
        <v>#VALUE!</v>
      </c>
      <c r="H421" s="78" t="e">
        <f ca="1">'bg (2)'!H421*'bg (2)'!C7/'bg (2)'!H7</f>
        <v>#VALUE!</v>
      </c>
      <c r="I421" s="78" t="e">
        <f ca="1">'bg (2)'!I421*'bg (2)'!C7/'bg (2)'!I7</f>
        <v>#VALUE!</v>
      </c>
      <c r="J421" s="78" t="e">
        <f ca="1">'bg (2)'!J421*'bg (2)'!C7/'bg (2)'!J7</f>
        <v>#VALUE!</v>
      </c>
      <c r="K421" s="78" t="e">
        <f ca="1">'bg (2)'!K421*'bg (2)'!C7/'bg (2)'!K7</f>
        <v>#VALUE!</v>
      </c>
      <c r="L421" s="78" t="e">
        <f ca="1">'bg (2)'!L421*'bg (2)'!C7/'bg (2)'!L7</f>
        <v>#VALUE!</v>
      </c>
      <c r="M421" s="78" t="e">
        <f ca="1">'bg (2)'!M421*'bg (2)'!C7/'bg (2)'!M7</f>
        <v>#VALUE!</v>
      </c>
      <c r="N421" s="78" t="e">
        <f ca="1">'bg (2)'!N421*'bg (2)'!C7/'bg (2)'!N7</f>
        <v>#VALUE!</v>
      </c>
    </row>
    <row r="422" spans="1:14" ht="14.1" customHeight="1" x14ac:dyDescent="0.2">
      <c r="A422" s="77">
        <v>416</v>
      </c>
      <c r="B422" s="75" t="str">
        <f>'bg (2)'!B422</f>
        <v>TPD52L2</v>
      </c>
      <c r="C422" s="78" t="e">
        <f ca="1">'bg (2)'!C422*'bg (2)'!C7/'bg (2)'!C7</f>
        <v>#VALUE!</v>
      </c>
      <c r="D422" s="78" t="e">
        <f ca="1">'bg (2)'!D422*'bg (2)'!C7/'bg (2)'!D7</f>
        <v>#VALUE!</v>
      </c>
      <c r="E422" s="78" t="e">
        <f ca="1">'bg (2)'!E422*'bg (2)'!C7/'bg (2)'!E7</f>
        <v>#VALUE!</v>
      </c>
      <c r="F422" s="78" t="e">
        <f ca="1">'bg (2)'!F422*'bg (2)'!C7/'bg (2)'!F7</f>
        <v>#VALUE!</v>
      </c>
      <c r="G422" s="78" t="e">
        <f ca="1">'bg (2)'!G422*'bg (2)'!C7/'bg (2)'!G7</f>
        <v>#VALUE!</v>
      </c>
      <c r="H422" s="78" t="e">
        <f ca="1">'bg (2)'!H422*'bg (2)'!C7/'bg (2)'!H7</f>
        <v>#VALUE!</v>
      </c>
      <c r="I422" s="78" t="e">
        <f ca="1">'bg (2)'!I422*'bg (2)'!C7/'bg (2)'!I7</f>
        <v>#VALUE!</v>
      </c>
      <c r="J422" s="78" t="e">
        <f ca="1">'bg (2)'!J422*'bg (2)'!C7/'bg (2)'!J7</f>
        <v>#VALUE!</v>
      </c>
      <c r="K422" s="78" t="e">
        <f ca="1">'bg (2)'!K422*'bg (2)'!C7/'bg (2)'!K7</f>
        <v>#VALUE!</v>
      </c>
      <c r="L422" s="78" t="e">
        <f ca="1">'bg (2)'!L422*'bg (2)'!C7/'bg (2)'!L7</f>
        <v>#VALUE!</v>
      </c>
      <c r="M422" s="78" t="e">
        <f ca="1">'bg (2)'!M422*'bg (2)'!C7/'bg (2)'!M7</f>
        <v>#VALUE!</v>
      </c>
      <c r="N422" s="78" t="e">
        <f ca="1">'bg (2)'!N422*'bg (2)'!C7/'bg (2)'!N7</f>
        <v>#VALUE!</v>
      </c>
    </row>
    <row r="423" spans="1:14" ht="14.1" customHeight="1" x14ac:dyDescent="0.2">
      <c r="A423" s="77">
        <v>417</v>
      </c>
      <c r="B423" s="75" t="str">
        <f>'bg (2)'!B423</f>
        <v>TPM4</v>
      </c>
      <c r="C423" s="78" t="e">
        <f ca="1">'bg (2)'!C423*'bg (2)'!C7/'bg (2)'!C7</f>
        <v>#VALUE!</v>
      </c>
      <c r="D423" s="78" t="e">
        <f ca="1">'bg (2)'!D423*'bg (2)'!C7/'bg (2)'!D7</f>
        <v>#VALUE!</v>
      </c>
      <c r="E423" s="78" t="e">
        <f ca="1">'bg (2)'!E423*'bg (2)'!C7/'bg (2)'!E7</f>
        <v>#VALUE!</v>
      </c>
      <c r="F423" s="78" t="e">
        <f ca="1">'bg (2)'!F423*'bg (2)'!C7/'bg (2)'!F7</f>
        <v>#VALUE!</v>
      </c>
      <c r="G423" s="78" t="e">
        <f ca="1">'bg (2)'!G423*'bg (2)'!C7/'bg (2)'!G7</f>
        <v>#VALUE!</v>
      </c>
      <c r="H423" s="78" t="e">
        <f ca="1">'bg (2)'!H423*'bg (2)'!C7/'bg (2)'!H7</f>
        <v>#VALUE!</v>
      </c>
      <c r="I423" s="78" t="e">
        <f ca="1">'bg (2)'!I423*'bg (2)'!C7/'bg (2)'!I7</f>
        <v>#VALUE!</v>
      </c>
      <c r="J423" s="78" t="e">
        <f ca="1">'bg (2)'!J423*'bg (2)'!C7/'bg (2)'!J7</f>
        <v>#VALUE!</v>
      </c>
      <c r="K423" s="78" t="e">
        <f ca="1">'bg (2)'!K423*'bg (2)'!C7/'bg (2)'!K7</f>
        <v>#VALUE!</v>
      </c>
      <c r="L423" s="78" t="e">
        <f ca="1">'bg (2)'!L423*'bg (2)'!C7/'bg (2)'!L7</f>
        <v>#VALUE!</v>
      </c>
      <c r="M423" s="78" t="e">
        <f ca="1">'bg (2)'!M423*'bg (2)'!C7/'bg (2)'!M7</f>
        <v>#VALUE!</v>
      </c>
      <c r="N423" s="78" t="e">
        <f ca="1">'bg (2)'!N423*'bg (2)'!C7/'bg (2)'!N7</f>
        <v>#VALUE!</v>
      </c>
    </row>
    <row r="424" spans="1:14" ht="14.1" customHeight="1" x14ac:dyDescent="0.2">
      <c r="A424" s="77">
        <v>418</v>
      </c>
      <c r="B424" s="75" t="str">
        <f>'bg (2)'!B424</f>
        <v>TPP1</v>
      </c>
      <c r="C424" s="78" t="e">
        <f ca="1">'bg (2)'!C424*'bg (2)'!C7/'bg (2)'!C7</f>
        <v>#VALUE!</v>
      </c>
      <c r="D424" s="78" t="e">
        <f ca="1">'bg (2)'!D424*'bg (2)'!C7/'bg (2)'!D7</f>
        <v>#VALUE!</v>
      </c>
      <c r="E424" s="78" t="e">
        <f ca="1">'bg (2)'!E424*'bg (2)'!C7/'bg (2)'!E7</f>
        <v>#VALUE!</v>
      </c>
      <c r="F424" s="78" t="e">
        <f ca="1">'bg (2)'!F424*'bg (2)'!C7/'bg (2)'!F7</f>
        <v>#VALUE!</v>
      </c>
      <c r="G424" s="78" t="e">
        <f ca="1">'bg (2)'!G424*'bg (2)'!C7/'bg (2)'!G7</f>
        <v>#VALUE!</v>
      </c>
      <c r="H424" s="78" t="e">
        <f ca="1">'bg (2)'!H424*'bg (2)'!C7/'bg (2)'!H7</f>
        <v>#VALUE!</v>
      </c>
      <c r="I424" s="78" t="e">
        <f ca="1">'bg (2)'!I424*'bg (2)'!C7/'bg (2)'!I7</f>
        <v>#VALUE!</v>
      </c>
      <c r="J424" s="78" t="e">
        <f ca="1">'bg (2)'!J424*'bg (2)'!C7/'bg (2)'!J7</f>
        <v>#VALUE!</v>
      </c>
      <c r="K424" s="78" t="e">
        <f ca="1">'bg (2)'!K424*'bg (2)'!C7/'bg (2)'!K7</f>
        <v>#VALUE!</v>
      </c>
      <c r="L424" s="78" t="e">
        <f ca="1">'bg (2)'!L424*'bg (2)'!C7/'bg (2)'!L7</f>
        <v>#VALUE!</v>
      </c>
      <c r="M424" s="78" t="e">
        <f ca="1">'bg (2)'!M424*'bg (2)'!C7/'bg (2)'!M7</f>
        <v>#VALUE!</v>
      </c>
      <c r="N424" s="78" t="e">
        <f ca="1">'bg (2)'!N424*'bg (2)'!C7/'bg (2)'!N7</f>
        <v>#VALUE!</v>
      </c>
    </row>
    <row r="425" spans="1:14" ht="14.1" customHeight="1" x14ac:dyDescent="0.2">
      <c r="A425" s="77">
        <v>419</v>
      </c>
      <c r="B425" s="75" t="str">
        <f>'bg (2)'!B425</f>
        <v>TPPP3</v>
      </c>
      <c r="C425" s="78" t="e">
        <f ca="1">'bg (2)'!C425*'bg (2)'!C7/'bg (2)'!C7</f>
        <v>#VALUE!</v>
      </c>
      <c r="D425" s="78" t="e">
        <f ca="1">'bg (2)'!D425*'bg (2)'!C7/'bg (2)'!D7</f>
        <v>#VALUE!</v>
      </c>
      <c r="E425" s="78" t="e">
        <f ca="1">'bg (2)'!E425*'bg (2)'!C7/'bg (2)'!E7</f>
        <v>#VALUE!</v>
      </c>
      <c r="F425" s="78" t="e">
        <f ca="1">'bg (2)'!F425*'bg (2)'!C7/'bg (2)'!F7</f>
        <v>#VALUE!</v>
      </c>
      <c r="G425" s="78" t="e">
        <f ca="1">'bg (2)'!G425*'bg (2)'!C7/'bg (2)'!G7</f>
        <v>#VALUE!</v>
      </c>
      <c r="H425" s="78" t="e">
        <f ca="1">'bg (2)'!H425*'bg (2)'!C7/'bg (2)'!H7</f>
        <v>#VALUE!</v>
      </c>
      <c r="I425" s="78" t="e">
        <f ca="1">'bg (2)'!I425*'bg (2)'!C7/'bg (2)'!I7</f>
        <v>#VALUE!</v>
      </c>
      <c r="J425" s="78" t="e">
        <f ca="1">'bg (2)'!J425*'bg (2)'!C7/'bg (2)'!J7</f>
        <v>#VALUE!</v>
      </c>
      <c r="K425" s="78" t="e">
        <f ca="1">'bg (2)'!K425*'bg (2)'!C7/'bg (2)'!K7</f>
        <v>#VALUE!</v>
      </c>
      <c r="L425" s="78" t="e">
        <f ca="1">'bg (2)'!L425*'bg (2)'!C7/'bg (2)'!L7</f>
        <v>#VALUE!</v>
      </c>
      <c r="M425" s="78" t="e">
        <f ca="1">'bg (2)'!M425*'bg (2)'!C7/'bg (2)'!M7</f>
        <v>#VALUE!</v>
      </c>
      <c r="N425" s="78" t="e">
        <f ca="1">'bg (2)'!N425*'bg (2)'!C7/'bg (2)'!N7</f>
        <v>#VALUE!</v>
      </c>
    </row>
    <row r="426" spans="1:14" ht="14.1" customHeight="1" x14ac:dyDescent="0.2">
      <c r="A426" s="77">
        <v>420</v>
      </c>
      <c r="B426" s="75" t="str">
        <f>'bg (2)'!B426</f>
        <v>TPR</v>
      </c>
      <c r="C426" s="78" t="e">
        <f ca="1">'bg (2)'!C426*'bg (2)'!C7/'bg (2)'!C7</f>
        <v>#VALUE!</v>
      </c>
      <c r="D426" s="78" t="e">
        <f ca="1">'bg (2)'!D426*'bg (2)'!C7/'bg (2)'!D7</f>
        <v>#VALUE!</v>
      </c>
      <c r="E426" s="78" t="e">
        <f ca="1">'bg (2)'!E426*'bg (2)'!C7/'bg (2)'!E7</f>
        <v>#VALUE!</v>
      </c>
      <c r="F426" s="78" t="e">
        <f ca="1">'bg (2)'!F426*'bg (2)'!C7/'bg (2)'!F7</f>
        <v>#VALUE!</v>
      </c>
      <c r="G426" s="78" t="e">
        <f ca="1">'bg (2)'!G426*'bg (2)'!C7/'bg (2)'!G7</f>
        <v>#VALUE!</v>
      </c>
      <c r="H426" s="78" t="e">
        <f ca="1">'bg (2)'!H426*'bg (2)'!C7/'bg (2)'!H7</f>
        <v>#VALUE!</v>
      </c>
      <c r="I426" s="78" t="e">
        <f ca="1">'bg (2)'!I426*'bg (2)'!C7/'bg (2)'!I7</f>
        <v>#VALUE!</v>
      </c>
      <c r="J426" s="78" t="e">
        <f ca="1">'bg (2)'!J426*'bg (2)'!C7/'bg (2)'!J7</f>
        <v>#VALUE!</v>
      </c>
      <c r="K426" s="78" t="e">
        <f ca="1">'bg (2)'!K426*'bg (2)'!C7/'bg (2)'!K7</f>
        <v>#VALUE!</v>
      </c>
      <c r="L426" s="78" t="e">
        <f ca="1">'bg (2)'!L426*'bg (2)'!C7/'bg (2)'!L7</f>
        <v>#VALUE!</v>
      </c>
      <c r="M426" s="78" t="e">
        <f ca="1">'bg (2)'!M426*'bg (2)'!C7/'bg (2)'!M7</f>
        <v>#VALUE!</v>
      </c>
      <c r="N426" s="78" t="e">
        <f ca="1">'bg (2)'!N426*'bg (2)'!C7/'bg (2)'!N7</f>
        <v>#VALUE!</v>
      </c>
    </row>
    <row r="427" spans="1:14" ht="14.1" customHeight="1" x14ac:dyDescent="0.2">
      <c r="A427" s="77">
        <v>421</v>
      </c>
      <c r="B427" s="75" t="str">
        <f>'bg (2)'!B427</f>
        <v>Transaldolase 1/TALDO1</v>
      </c>
      <c r="C427" s="78" t="e">
        <f ca="1">'bg (2)'!C427*'bg (2)'!C7/'bg (2)'!C7</f>
        <v>#VALUE!</v>
      </c>
      <c r="D427" s="78" t="e">
        <f ca="1">'bg (2)'!D427*'bg (2)'!C7/'bg (2)'!D7</f>
        <v>#VALUE!</v>
      </c>
      <c r="E427" s="78" t="e">
        <f ca="1">'bg (2)'!E427*'bg (2)'!C7/'bg (2)'!E7</f>
        <v>#VALUE!</v>
      </c>
      <c r="F427" s="78" t="e">
        <f ca="1">'bg (2)'!F427*'bg (2)'!C7/'bg (2)'!F7</f>
        <v>#VALUE!</v>
      </c>
      <c r="G427" s="78" t="e">
        <f ca="1">'bg (2)'!G427*'bg (2)'!C7/'bg (2)'!G7</f>
        <v>#VALUE!</v>
      </c>
      <c r="H427" s="78" t="e">
        <f ca="1">'bg (2)'!H427*'bg (2)'!C7/'bg (2)'!H7</f>
        <v>#VALUE!</v>
      </c>
      <c r="I427" s="78" t="e">
        <f ca="1">'bg (2)'!I427*'bg (2)'!C7/'bg (2)'!I7</f>
        <v>#VALUE!</v>
      </c>
      <c r="J427" s="78" t="e">
        <f ca="1">'bg (2)'!J427*'bg (2)'!C7/'bg (2)'!J7</f>
        <v>#VALUE!</v>
      </c>
      <c r="K427" s="78" t="e">
        <f ca="1">'bg (2)'!K427*'bg (2)'!C7/'bg (2)'!K7</f>
        <v>#VALUE!</v>
      </c>
      <c r="L427" s="78" t="e">
        <f ca="1">'bg (2)'!L427*'bg (2)'!C7/'bg (2)'!L7</f>
        <v>#VALUE!</v>
      </c>
      <c r="M427" s="78" t="e">
        <f ca="1">'bg (2)'!M427*'bg (2)'!C7/'bg (2)'!M7</f>
        <v>#VALUE!</v>
      </c>
      <c r="N427" s="78" t="e">
        <f ca="1">'bg (2)'!N427*'bg (2)'!C7/'bg (2)'!N7</f>
        <v>#VALUE!</v>
      </c>
    </row>
    <row r="428" spans="1:14" ht="14.1" customHeight="1" x14ac:dyDescent="0.2">
      <c r="A428" s="77">
        <v>422</v>
      </c>
      <c r="B428" s="75" t="str">
        <f>'bg (2)'!B428</f>
        <v>Transthyretin</v>
      </c>
      <c r="C428" s="78" t="e">
        <f ca="1">'bg (2)'!C428*'bg (2)'!C7/'bg (2)'!C7</f>
        <v>#VALUE!</v>
      </c>
      <c r="D428" s="78" t="e">
        <f ca="1">'bg (2)'!D428*'bg (2)'!C7/'bg (2)'!D7</f>
        <v>#VALUE!</v>
      </c>
      <c r="E428" s="78" t="e">
        <f ca="1">'bg (2)'!E428*'bg (2)'!C7/'bg (2)'!E7</f>
        <v>#VALUE!</v>
      </c>
      <c r="F428" s="78" t="e">
        <f ca="1">'bg (2)'!F428*'bg (2)'!C7/'bg (2)'!F7</f>
        <v>#VALUE!</v>
      </c>
      <c r="G428" s="78" t="e">
        <f ca="1">'bg (2)'!G428*'bg (2)'!C7/'bg (2)'!G7</f>
        <v>#VALUE!</v>
      </c>
      <c r="H428" s="78" t="e">
        <f ca="1">'bg (2)'!H428*'bg (2)'!C7/'bg (2)'!H7</f>
        <v>#VALUE!</v>
      </c>
      <c r="I428" s="78" t="e">
        <f ca="1">'bg (2)'!I428*'bg (2)'!C7/'bg (2)'!I7</f>
        <v>#VALUE!</v>
      </c>
      <c r="J428" s="78" t="e">
        <f ca="1">'bg (2)'!J428*'bg (2)'!C7/'bg (2)'!J7</f>
        <v>#VALUE!</v>
      </c>
      <c r="K428" s="78" t="e">
        <f ca="1">'bg (2)'!K428*'bg (2)'!C7/'bg (2)'!K7</f>
        <v>#VALUE!</v>
      </c>
      <c r="L428" s="78" t="e">
        <f ca="1">'bg (2)'!L428*'bg (2)'!C7/'bg (2)'!L7</f>
        <v>#VALUE!</v>
      </c>
      <c r="M428" s="78" t="e">
        <f ca="1">'bg (2)'!M428*'bg (2)'!C7/'bg (2)'!M7</f>
        <v>#VALUE!</v>
      </c>
      <c r="N428" s="78" t="e">
        <f ca="1">'bg (2)'!N428*'bg (2)'!C7/'bg (2)'!N7</f>
        <v>#VALUE!</v>
      </c>
    </row>
    <row r="429" spans="1:14" ht="14.1" customHeight="1" x14ac:dyDescent="0.2">
      <c r="A429" s="77">
        <v>423</v>
      </c>
      <c r="B429" s="75" t="str">
        <f>'bg (2)'!B429</f>
        <v xml:space="preserve">TRAP1 </v>
      </c>
      <c r="C429" s="78" t="e">
        <f ca="1">'bg (2)'!C429*'bg (2)'!C7/'bg (2)'!C7</f>
        <v>#VALUE!</v>
      </c>
      <c r="D429" s="78" t="e">
        <f ca="1">'bg (2)'!D429*'bg (2)'!C7/'bg (2)'!D7</f>
        <v>#VALUE!</v>
      </c>
      <c r="E429" s="78" t="e">
        <f ca="1">'bg (2)'!E429*'bg (2)'!C7/'bg (2)'!E7</f>
        <v>#VALUE!</v>
      </c>
      <c r="F429" s="78" t="e">
        <f ca="1">'bg (2)'!F429*'bg (2)'!C7/'bg (2)'!F7</f>
        <v>#VALUE!</v>
      </c>
      <c r="G429" s="78" t="e">
        <f ca="1">'bg (2)'!G429*'bg (2)'!C7/'bg (2)'!G7</f>
        <v>#VALUE!</v>
      </c>
      <c r="H429" s="78" t="e">
        <f ca="1">'bg (2)'!H429*'bg (2)'!C7/'bg (2)'!H7</f>
        <v>#VALUE!</v>
      </c>
      <c r="I429" s="78" t="e">
        <f ca="1">'bg (2)'!I429*'bg (2)'!C7/'bg (2)'!I7</f>
        <v>#VALUE!</v>
      </c>
      <c r="J429" s="78" t="e">
        <f ca="1">'bg (2)'!J429*'bg (2)'!C7/'bg (2)'!J7</f>
        <v>#VALUE!</v>
      </c>
      <c r="K429" s="78" t="e">
        <f ca="1">'bg (2)'!K429*'bg (2)'!C7/'bg (2)'!K7</f>
        <v>#VALUE!</v>
      </c>
      <c r="L429" s="78" t="e">
        <f ca="1">'bg (2)'!L429*'bg (2)'!C7/'bg (2)'!L7</f>
        <v>#VALUE!</v>
      </c>
      <c r="M429" s="78" t="e">
        <f ca="1">'bg (2)'!M429*'bg (2)'!C7/'bg (2)'!M7</f>
        <v>#VALUE!</v>
      </c>
      <c r="N429" s="78" t="e">
        <f ca="1">'bg (2)'!N429*'bg (2)'!C7/'bg (2)'!N7</f>
        <v>#VALUE!</v>
      </c>
    </row>
    <row r="430" spans="1:14" ht="14.1" customHeight="1" x14ac:dyDescent="0.2">
      <c r="A430" s="77">
        <v>424</v>
      </c>
      <c r="B430" s="75" t="str">
        <f>'bg (2)'!B430</f>
        <v>TRAP220</v>
      </c>
      <c r="C430" s="78" t="e">
        <f ca="1">'bg (2)'!C430*'bg (2)'!C7/'bg (2)'!C7</f>
        <v>#VALUE!</v>
      </c>
      <c r="D430" s="78" t="e">
        <f ca="1">'bg (2)'!D430*'bg (2)'!C7/'bg (2)'!D7</f>
        <v>#VALUE!</v>
      </c>
      <c r="E430" s="78" t="e">
        <f ca="1">'bg (2)'!E430*'bg (2)'!C7/'bg (2)'!E7</f>
        <v>#VALUE!</v>
      </c>
      <c r="F430" s="78" t="e">
        <f ca="1">'bg (2)'!F430*'bg (2)'!C7/'bg (2)'!F7</f>
        <v>#VALUE!</v>
      </c>
      <c r="G430" s="78" t="e">
        <f ca="1">'bg (2)'!G430*'bg (2)'!C7/'bg (2)'!G7</f>
        <v>#VALUE!</v>
      </c>
      <c r="H430" s="78" t="e">
        <f ca="1">'bg (2)'!H430*'bg (2)'!C7/'bg (2)'!H7</f>
        <v>#VALUE!</v>
      </c>
      <c r="I430" s="78" t="e">
        <f ca="1">'bg (2)'!I430*'bg (2)'!C7/'bg (2)'!I7</f>
        <v>#VALUE!</v>
      </c>
      <c r="J430" s="78" t="e">
        <f ca="1">'bg (2)'!J430*'bg (2)'!C7/'bg (2)'!J7</f>
        <v>#VALUE!</v>
      </c>
      <c r="K430" s="78" t="e">
        <f ca="1">'bg (2)'!K430*'bg (2)'!C7/'bg (2)'!K7</f>
        <v>#VALUE!</v>
      </c>
      <c r="L430" s="78" t="e">
        <f ca="1">'bg (2)'!L430*'bg (2)'!C7/'bg (2)'!L7</f>
        <v>#VALUE!</v>
      </c>
      <c r="M430" s="78" t="e">
        <f ca="1">'bg (2)'!M430*'bg (2)'!C7/'bg (2)'!M7</f>
        <v>#VALUE!</v>
      </c>
      <c r="N430" s="78" t="e">
        <f ca="1">'bg (2)'!N430*'bg (2)'!C7/'bg (2)'!N7</f>
        <v>#VALUE!</v>
      </c>
    </row>
    <row r="431" spans="1:14" ht="14.1" customHeight="1" x14ac:dyDescent="0.2">
      <c r="A431" s="77">
        <v>425</v>
      </c>
      <c r="B431" s="75" t="str">
        <f>'bg (2)'!B431</f>
        <v>TRF 2</v>
      </c>
      <c r="C431" s="78" t="e">
        <f ca="1">'bg (2)'!C431*'bg (2)'!C7/'bg (2)'!C7</f>
        <v>#VALUE!</v>
      </c>
      <c r="D431" s="78" t="e">
        <f ca="1">'bg (2)'!D431*'bg (2)'!C7/'bg (2)'!D7</f>
        <v>#VALUE!</v>
      </c>
      <c r="E431" s="78" t="e">
        <f ca="1">'bg (2)'!E431*'bg (2)'!C7/'bg (2)'!E7</f>
        <v>#VALUE!</v>
      </c>
      <c r="F431" s="78" t="e">
        <f ca="1">'bg (2)'!F431*'bg (2)'!C7/'bg (2)'!F7</f>
        <v>#VALUE!</v>
      </c>
      <c r="G431" s="78" t="e">
        <f ca="1">'bg (2)'!G431*'bg (2)'!C7/'bg (2)'!G7</f>
        <v>#VALUE!</v>
      </c>
      <c r="H431" s="78" t="e">
        <f ca="1">'bg (2)'!H431*'bg (2)'!C7/'bg (2)'!H7</f>
        <v>#VALUE!</v>
      </c>
      <c r="I431" s="78" t="e">
        <f ca="1">'bg (2)'!I431*'bg (2)'!C7/'bg (2)'!I7</f>
        <v>#VALUE!</v>
      </c>
      <c r="J431" s="78" t="e">
        <f ca="1">'bg (2)'!J431*'bg (2)'!C7/'bg (2)'!J7</f>
        <v>#VALUE!</v>
      </c>
      <c r="K431" s="78" t="e">
        <f ca="1">'bg (2)'!K431*'bg (2)'!C7/'bg (2)'!K7</f>
        <v>#VALUE!</v>
      </c>
      <c r="L431" s="78" t="e">
        <f ca="1">'bg (2)'!L431*'bg (2)'!C7/'bg (2)'!L7</f>
        <v>#VALUE!</v>
      </c>
      <c r="M431" s="78" t="e">
        <f ca="1">'bg (2)'!M431*'bg (2)'!C7/'bg (2)'!M7</f>
        <v>#VALUE!</v>
      </c>
      <c r="N431" s="78" t="e">
        <f ca="1">'bg (2)'!N431*'bg (2)'!C7/'bg (2)'!N7</f>
        <v>#VALUE!</v>
      </c>
    </row>
    <row r="432" spans="1:14" ht="14.1" customHeight="1" x14ac:dyDescent="0.2">
      <c r="A432" s="77">
        <v>426</v>
      </c>
      <c r="B432" s="75" t="str">
        <f>'bg (2)'!B432</f>
        <v>TRIM14</v>
      </c>
      <c r="C432" s="78" t="e">
        <f ca="1">'bg (2)'!C432*'bg (2)'!C7/'bg (2)'!C7</f>
        <v>#VALUE!</v>
      </c>
      <c r="D432" s="78" t="e">
        <f ca="1">'bg (2)'!D432*'bg (2)'!C7/'bg (2)'!D7</f>
        <v>#VALUE!</v>
      </c>
      <c r="E432" s="78" t="e">
        <f ca="1">'bg (2)'!E432*'bg (2)'!C7/'bg (2)'!E7</f>
        <v>#VALUE!</v>
      </c>
      <c r="F432" s="78" t="e">
        <f ca="1">'bg (2)'!F432*'bg (2)'!C7/'bg (2)'!F7</f>
        <v>#VALUE!</v>
      </c>
      <c r="G432" s="78" t="e">
        <f ca="1">'bg (2)'!G432*'bg (2)'!C7/'bg (2)'!G7</f>
        <v>#VALUE!</v>
      </c>
      <c r="H432" s="78" t="e">
        <f ca="1">'bg (2)'!H432*'bg (2)'!C7/'bg (2)'!H7</f>
        <v>#VALUE!</v>
      </c>
      <c r="I432" s="78" t="e">
        <f ca="1">'bg (2)'!I432*'bg (2)'!C7/'bg (2)'!I7</f>
        <v>#VALUE!</v>
      </c>
      <c r="J432" s="78" t="e">
        <f ca="1">'bg (2)'!J432*'bg (2)'!C7/'bg (2)'!J7</f>
        <v>#VALUE!</v>
      </c>
      <c r="K432" s="78" t="e">
        <f ca="1">'bg (2)'!K432*'bg (2)'!C7/'bg (2)'!K7</f>
        <v>#VALUE!</v>
      </c>
      <c r="L432" s="78" t="e">
        <f ca="1">'bg (2)'!L432*'bg (2)'!C7/'bg (2)'!L7</f>
        <v>#VALUE!</v>
      </c>
      <c r="M432" s="78" t="e">
        <f ca="1">'bg (2)'!M432*'bg (2)'!C7/'bg (2)'!M7</f>
        <v>#VALUE!</v>
      </c>
      <c r="N432" s="78" t="e">
        <f ca="1">'bg (2)'!N432*'bg (2)'!C7/'bg (2)'!N7</f>
        <v>#VALUE!</v>
      </c>
    </row>
    <row r="433" spans="1:14" ht="14.1" customHeight="1" x14ac:dyDescent="0.2">
      <c r="A433" s="77">
        <v>427</v>
      </c>
      <c r="B433" s="75" t="str">
        <f>'bg (2)'!B433</f>
        <v>Tropomyosin 3</v>
      </c>
      <c r="C433" s="78" t="e">
        <f ca="1">'bg (2)'!C433*'bg (2)'!C7/'bg (2)'!C7</f>
        <v>#VALUE!</v>
      </c>
      <c r="D433" s="78" t="e">
        <f ca="1">'bg (2)'!D433*'bg (2)'!C7/'bg (2)'!D7</f>
        <v>#VALUE!</v>
      </c>
      <c r="E433" s="78" t="e">
        <f ca="1">'bg (2)'!E433*'bg (2)'!C7/'bg (2)'!E7</f>
        <v>#VALUE!</v>
      </c>
      <c r="F433" s="78" t="e">
        <f ca="1">'bg (2)'!F433*'bg (2)'!C7/'bg (2)'!F7</f>
        <v>#VALUE!</v>
      </c>
      <c r="G433" s="78" t="e">
        <f ca="1">'bg (2)'!G433*'bg (2)'!C7/'bg (2)'!G7</f>
        <v>#VALUE!</v>
      </c>
      <c r="H433" s="78" t="e">
        <f ca="1">'bg (2)'!H433*'bg (2)'!C7/'bg (2)'!H7</f>
        <v>#VALUE!</v>
      </c>
      <c r="I433" s="78" t="e">
        <f ca="1">'bg (2)'!I433*'bg (2)'!C7/'bg (2)'!I7</f>
        <v>#VALUE!</v>
      </c>
      <c r="J433" s="78" t="e">
        <f ca="1">'bg (2)'!J433*'bg (2)'!C7/'bg (2)'!J7</f>
        <v>#VALUE!</v>
      </c>
      <c r="K433" s="78" t="e">
        <f ca="1">'bg (2)'!K433*'bg (2)'!C7/'bg (2)'!K7</f>
        <v>#VALUE!</v>
      </c>
      <c r="L433" s="78" t="e">
        <f ca="1">'bg (2)'!L433*'bg (2)'!C7/'bg (2)'!L7</f>
        <v>#VALUE!</v>
      </c>
      <c r="M433" s="78" t="e">
        <f ca="1">'bg (2)'!M433*'bg (2)'!C7/'bg (2)'!M7</f>
        <v>#VALUE!</v>
      </c>
      <c r="N433" s="78" t="e">
        <f ca="1">'bg (2)'!N433*'bg (2)'!C7/'bg (2)'!N7</f>
        <v>#VALUE!</v>
      </c>
    </row>
    <row r="434" spans="1:14" ht="14.1" customHeight="1" x14ac:dyDescent="0.2">
      <c r="A434" s="77">
        <v>428</v>
      </c>
      <c r="B434" s="75" t="str">
        <f>'bg (2)'!B434</f>
        <v>TRP-1</v>
      </c>
      <c r="C434" s="78" t="e">
        <f ca="1">'bg (2)'!C434*'bg (2)'!C7/'bg (2)'!C7</f>
        <v>#VALUE!</v>
      </c>
      <c r="D434" s="78" t="e">
        <f ca="1">'bg (2)'!D434*'bg (2)'!C7/'bg (2)'!D7</f>
        <v>#VALUE!</v>
      </c>
      <c r="E434" s="78" t="e">
        <f ca="1">'bg (2)'!E434*'bg (2)'!C7/'bg (2)'!E7</f>
        <v>#VALUE!</v>
      </c>
      <c r="F434" s="78" t="e">
        <f ca="1">'bg (2)'!F434*'bg (2)'!C7/'bg (2)'!F7</f>
        <v>#VALUE!</v>
      </c>
      <c r="G434" s="78" t="e">
        <f ca="1">'bg (2)'!G434*'bg (2)'!C7/'bg (2)'!G7</f>
        <v>#VALUE!</v>
      </c>
      <c r="H434" s="78" t="e">
        <f ca="1">'bg (2)'!H434*'bg (2)'!C7/'bg (2)'!H7</f>
        <v>#VALUE!</v>
      </c>
      <c r="I434" s="78" t="e">
        <f ca="1">'bg (2)'!I434*'bg (2)'!C7/'bg (2)'!I7</f>
        <v>#VALUE!</v>
      </c>
      <c r="J434" s="78" t="e">
        <f ca="1">'bg (2)'!J434*'bg (2)'!C7/'bg (2)'!J7</f>
        <v>#VALUE!</v>
      </c>
      <c r="K434" s="78" t="e">
        <f ca="1">'bg (2)'!K434*'bg (2)'!C7/'bg (2)'!K7</f>
        <v>#VALUE!</v>
      </c>
      <c r="L434" s="78" t="e">
        <f ca="1">'bg (2)'!L434*'bg (2)'!C7/'bg (2)'!L7</f>
        <v>#VALUE!</v>
      </c>
      <c r="M434" s="78" t="e">
        <f ca="1">'bg (2)'!M434*'bg (2)'!C7/'bg (2)'!M7</f>
        <v>#VALUE!</v>
      </c>
      <c r="N434" s="78" t="e">
        <f ca="1">'bg (2)'!N434*'bg (2)'!C7/'bg (2)'!N7</f>
        <v>#VALUE!</v>
      </c>
    </row>
    <row r="435" spans="1:14" ht="14.1" customHeight="1" x14ac:dyDescent="0.2">
      <c r="A435" s="77">
        <v>429</v>
      </c>
      <c r="B435" s="75" t="str">
        <f>'bg (2)'!B435</f>
        <v>TRPS1</v>
      </c>
      <c r="C435" s="78" t="e">
        <f ca="1">'bg (2)'!C435*'bg (2)'!C7/'bg (2)'!C7</f>
        <v>#VALUE!</v>
      </c>
      <c r="D435" s="78" t="e">
        <f ca="1">'bg (2)'!D435*'bg (2)'!C7/'bg (2)'!D7</f>
        <v>#VALUE!</v>
      </c>
      <c r="E435" s="78" t="e">
        <f ca="1">'bg (2)'!E435*'bg (2)'!C7/'bg (2)'!E7</f>
        <v>#VALUE!</v>
      </c>
      <c r="F435" s="78" t="e">
        <f ca="1">'bg (2)'!F435*'bg (2)'!C7/'bg (2)'!F7</f>
        <v>#VALUE!</v>
      </c>
      <c r="G435" s="78" t="e">
        <f ca="1">'bg (2)'!G435*'bg (2)'!C7/'bg (2)'!G7</f>
        <v>#VALUE!</v>
      </c>
      <c r="H435" s="78" t="e">
        <f ca="1">'bg (2)'!H435*'bg (2)'!C7/'bg (2)'!H7</f>
        <v>#VALUE!</v>
      </c>
      <c r="I435" s="78" t="e">
        <f ca="1">'bg (2)'!I435*'bg (2)'!C7/'bg (2)'!I7</f>
        <v>#VALUE!</v>
      </c>
      <c r="J435" s="78" t="e">
        <f ca="1">'bg (2)'!J435*'bg (2)'!C7/'bg (2)'!J7</f>
        <v>#VALUE!</v>
      </c>
      <c r="K435" s="78" t="e">
        <f ca="1">'bg (2)'!K435*'bg (2)'!C7/'bg (2)'!K7</f>
        <v>#VALUE!</v>
      </c>
      <c r="L435" s="78" t="e">
        <f ca="1">'bg (2)'!L435*'bg (2)'!C7/'bg (2)'!L7</f>
        <v>#VALUE!</v>
      </c>
      <c r="M435" s="78" t="e">
        <f ca="1">'bg (2)'!M435*'bg (2)'!C7/'bg (2)'!M7</f>
        <v>#VALUE!</v>
      </c>
      <c r="N435" s="78" t="e">
        <f ca="1">'bg (2)'!N435*'bg (2)'!C7/'bg (2)'!N7</f>
        <v>#VALUE!</v>
      </c>
    </row>
    <row r="436" spans="1:14" ht="14.1" customHeight="1" x14ac:dyDescent="0.2">
      <c r="A436" s="77">
        <v>430</v>
      </c>
      <c r="B436" s="75" t="str">
        <f>'bg (2)'!B436</f>
        <v>Trypsinogeb-2</v>
      </c>
      <c r="C436" s="78" t="e">
        <f ca="1">'bg (2)'!C436*'bg (2)'!C7/'bg (2)'!C7</f>
        <v>#VALUE!</v>
      </c>
      <c r="D436" s="78" t="e">
        <f ca="1">'bg (2)'!D436*'bg (2)'!C7/'bg (2)'!D7</f>
        <v>#VALUE!</v>
      </c>
      <c r="E436" s="78" t="e">
        <f ca="1">'bg (2)'!E436*'bg (2)'!C7/'bg (2)'!E7</f>
        <v>#VALUE!</v>
      </c>
      <c r="F436" s="78" t="e">
        <f ca="1">'bg (2)'!F436*'bg (2)'!C7/'bg (2)'!F7</f>
        <v>#VALUE!</v>
      </c>
      <c r="G436" s="78" t="e">
        <f ca="1">'bg (2)'!G436*'bg (2)'!C7/'bg (2)'!G7</f>
        <v>#VALUE!</v>
      </c>
      <c r="H436" s="78" t="e">
        <f ca="1">'bg (2)'!H436*'bg (2)'!C7/'bg (2)'!H7</f>
        <v>#VALUE!</v>
      </c>
      <c r="I436" s="78" t="e">
        <f ca="1">'bg (2)'!I436*'bg (2)'!C7/'bg (2)'!I7</f>
        <v>#VALUE!</v>
      </c>
      <c r="J436" s="78" t="e">
        <f ca="1">'bg (2)'!J436*'bg (2)'!C7/'bg (2)'!J7</f>
        <v>#VALUE!</v>
      </c>
      <c r="K436" s="78" t="e">
        <f ca="1">'bg (2)'!K436*'bg (2)'!C7/'bg (2)'!K7</f>
        <v>#VALUE!</v>
      </c>
      <c r="L436" s="78" t="e">
        <f ca="1">'bg (2)'!L436*'bg (2)'!C7/'bg (2)'!L7</f>
        <v>#VALUE!</v>
      </c>
      <c r="M436" s="78" t="e">
        <f ca="1">'bg (2)'!M436*'bg (2)'!C7/'bg (2)'!M7</f>
        <v>#VALUE!</v>
      </c>
      <c r="N436" s="78" t="e">
        <f ca="1">'bg (2)'!N436*'bg (2)'!C7/'bg (2)'!N7</f>
        <v>#VALUE!</v>
      </c>
    </row>
    <row r="437" spans="1:14" ht="14.1" customHeight="1" x14ac:dyDescent="0.2">
      <c r="A437" s="77">
        <v>431</v>
      </c>
      <c r="B437" s="75" t="str">
        <f>'bg (2)'!B437</f>
        <v xml:space="preserve">TSR2 </v>
      </c>
      <c r="C437" s="78" t="e">
        <f ca="1">'bg (2)'!C437*'bg (2)'!C7/'bg (2)'!C7</f>
        <v>#VALUE!</v>
      </c>
      <c r="D437" s="78" t="e">
        <f ca="1">'bg (2)'!D437*'bg (2)'!C7/'bg (2)'!D7</f>
        <v>#VALUE!</v>
      </c>
      <c r="E437" s="78" t="e">
        <f ca="1">'bg (2)'!E437*'bg (2)'!C7/'bg (2)'!E7</f>
        <v>#VALUE!</v>
      </c>
      <c r="F437" s="78" t="e">
        <f ca="1">'bg (2)'!F437*'bg (2)'!C7/'bg (2)'!F7</f>
        <v>#VALUE!</v>
      </c>
      <c r="G437" s="78" t="e">
        <f ca="1">'bg (2)'!G437*'bg (2)'!C7/'bg (2)'!G7</f>
        <v>#VALUE!</v>
      </c>
      <c r="H437" s="78" t="e">
        <f ca="1">'bg (2)'!H437*'bg (2)'!C7/'bg (2)'!H7</f>
        <v>#VALUE!</v>
      </c>
      <c r="I437" s="78" t="e">
        <f ca="1">'bg (2)'!I437*'bg (2)'!C7/'bg (2)'!I7</f>
        <v>#VALUE!</v>
      </c>
      <c r="J437" s="78" t="e">
        <f ca="1">'bg (2)'!J437*'bg (2)'!C7/'bg (2)'!J7</f>
        <v>#VALUE!</v>
      </c>
      <c r="K437" s="78" t="e">
        <f ca="1">'bg (2)'!K437*'bg (2)'!C7/'bg (2)'!K7</f>
        <v>#VALUE!</v>
      </c>
      <c r="L437" s="78" t="e">
        <f ca="1">'bg (2)'!L437*'bg (2)'!C7/'bg (2)'!L7</f>
        <v>#VALUE!</v>
      </c>
      <c r="M437" s="78" t="e">
        <f ca="1">'bg (2)'!M437*'bg (2)'!C7/'bg (2)'!M7</f>
        <v>#VALUE!</v>
      </c>
      <c r="N437" s="78" t="e">
        <f ca="1">'bg (2)'!N437*'bg (2)'!C7/'bg (2)'!N7</f>
        <v>#VALUE!</v>
      </c>
    </row>
    <row r="438" spans="1:14" ht="14.1" customHeight="1" x14ac:dyDescent="0.2">
      <c r="A438" s="77">
        <v>432</v>
      </c>
      <c r="B438" s="75" t="str">
        <f>'bg (2)'!B438</f>
        <v>TTC3</v>
      </c>
      <c r="C438" s="78" t="e">
        <f ca="1">'bg (2)'!C438*'bg (2)'!C7/'bg (2)'!C7</f>
        <v>#VALUE!</v>
      </c>
      <c r="D438" s="78" t="e">
        <f ca="1">'bg (2)'!D438*'bg (2)'!C7/'bg (2)'!D7</f>
        <v>#VALUE!</v>
      </c>
      <c r="E438" s="78" t="e">
        <f ca="1">'bg (2)'!E438*'bg (2)'!C7/'bg (2)'!E7</f>
        <v>#VALUE!</v>
      </c>
      <c r="F438" s="78" t="e">
        <f ca="1">'bg (2)'!F438*'bg (2)'!C7/'bg (2)'!F7</f>
        <v>#VALUE!</v>
      </c>
      <c r="G438" s="78" t="e">
        <f ca="1">'bg (2)'!G438*'bg (2)'!C7/'bg (2)'!G7</f>
        <v>#VALUE!</v>
      </c>
      <c r="H438" s="78" t="e">
        <f ca="1">'bg (2)'!H438*'bg (2)'!C7/'bg (2)'!H7</f>
        <v>#VALUE!</v>
      </c>
      <c r="I438" s="78" t="e">
        <f ca="1">'bg (2)'!I438*'bg (2)'!C7/'bg (2)'!I7</f>
        <v>#VALUE!</v>
      </c>
      <c r="J438" s="78" t="e">
        <f ca="1">'bg (2)'!J438*'bg (2)'!C7/'bg (2)'!J7</f>
        <v>#VALUE!</v>
      </c>
      <c r="K438" s="78" t="e">
        <f ca="1">'bg (2)'!K438*'bg (2)'!C7/'bg (2)'!K7</f>
        <v>#VALUE!</v>
      </c>
      <c r="L438" s="78" t="e">
        <f ca="1">'bg (2)'!L438*'bg (2)'!C7/'bg (2)'!L7</f>
        <v>#VALUE!</v>
      </c>
      <c r="M438" s="78" t="e">
        <f ca="1">'bg (2)'!M438*'bg (2)'!C7/'bg (2)'!M7</f>
        <v>#VALUE!</v>
      </c>
      <c r="N438" s="78" t="e">
        <f ca="1">'bg (2)'!N438*'bg (2)'!C7/'bg (2)'!N7</f>
        <v>#VALUE!</v>
      </c>
    </row>
    <row r="439" spans="1:14" ht="14.1" customHeight="1" x14ac:dyDescent="0.2">
      <c r="A439" s="77">
        <v>433</v>
      </c>
      <c r="B439" s="75" t="str">
        <f>'bg (2)'!B439</f>
        <v xml:space="preserve">TTF1 </v>
      </c>
      <c r="C439" s="78" t="e">
        <f ca="1">'bg (2)'!C439*'bg (2)'!C7/'bg (2)'!C7</f>
        <v>#VALUE!</v>
      </c>
      <c r="D439" s="78" t="e">
        <f ca="1">'bg (2)'!D439*'bg (2)'!C7/'bg (2)'!D7</f>
        <v>#VALUE!</v>
      </c>
      <c r="E439" s="78" t="e">
        <f ca="1">'bg (2)'!E439*'bg (2)'!C7/'bg (2)'!E7</f>
        <v>#VALUE!</v>
      </c>
      <c r="F439" s="78" t="e">
        <f ca="1">'bg (2)'!F439*'bg (2)'!C7/'bg (2)'!F7</f>
        <v>#VALUE!</v>
      </c>
      <c r="G439" s="78" t="e">
        <f ca="1">'bg (2)'!G439*'bg (2)'!C7/'bg (2)'!G7</f>
        <v>#VALUE!</v>
      </c>
      <c r="H439" s="78" t="e">
        <f ca="1">'bg (2)'!H439*'bg (2)'!C7/'bg (2)'!H7</f>
        <v>#VALUE!</v>
      </c>
      <c r="I439" s="78" t="e">
        <f ca="1">'bg (2)'!I439*'bg (2)'!C7/'bg (2)'!I7</f>
        <v>#VALUE!</v>
      </c>
      <c r="J439" s="78" t="e">
        <f ca="1">'bg (2)'!J439*'bg (2)'!C7/'bg (2)'!J7</f>
        <v>#VALUE!</v>
      </c>
      <c r="K439" s="78" t="e">
        <f ca="1">'bg (2)'!K439*'bg (2)'!C7/'bg (2)'!K7</f>
        <v>#VALUE!</v>
      </c>
      <c r="L439" s="78" t="e">
        <f ca="1">'bg (2)'!L439*'bg (2)'!C7/'bg (2)'!L7</f>
        <v>#VALUE!</v>
      </c>
      <c r="M439" s="78" t="e">
        <f ca="1">'bg (2)'!M439*'bg (2)'!C7/'bg (2)'!M7</f>
        <v>#VALUE!</v>
      </c>
      <c r="N439" s="78" t="e">
        <f ca="1">'bg (2)'!N439*'bg (2)'!C7/'bg (2)'!N7</f>
        <v>#VALUE!</v>
      </c>
    </row>
    <row r="440" spans="1:14" ht="14.1" customHeight="1" x14ac:dyDescent="0.2">
      <c r="A440" s="77">
        <v>434</v>
      </c>
      <c r="B440" s="75" t="str">
        <f>'bg (2)'!B440</f>
        <v>TUBA6</v>
      </c>
      <c r="C440" s="78" t="e">
        <f ca="1">'bg (2)'!C440*'bg (2)'!C7/'bg (2)'!C7</f>
        <v>#VALUE!</v>
      </c>
      <c r="D440" s="78" t="e">
        <f ca="1">'bg (2)'!D440*'bg (2)'!C7/'bg (2)'!D7</f>
        <v>#VALUE!</v>
      </c>
      <c r="E440" s="78" t="e">
        <f ca="1">'bg (2)'!E440*'bg (2)'!C7/'bg (2)'!E7</f>
        <v>#VALUE!</v>
      </c>
      <c r="F440" s="78" t="e">
        <f ca="1">'bg (2)'!F440*'bg (2)'!C7/'bg (2)'!F7</f>
        <v>#VALUE!</v>
      </c>
      <c r="G440" s="78" t="e">
        <f ca="1">'bg (2)'!G440*'bg (2)'!C7/'bg (2)'!G7</f>
        <v>#VALUE!</v>
      </c>
      <c r="H440" s="78" t="e">
        <f ca="1">'bg (2)'!H440*'bg (2)'!C7/'bg (2)'!H7</f>
        <v>#VALUE!</v>
      </c>
      <c r="I440" s="78" t="e">
        <f ca="1">'bg (2)'!I440*'bg (2)'!C7/'bg (2)'!I7</f>
        <v>#VALUE!</v>
      </c>
      <c r="J440" s="78" t="e">
        <f ca="1">'bg (2)'!J440*'bg (2)'!C7/'bg (2)'!J7</f>
        <v>#VALUE!</v>
      </c>
      <c r="K440" s="78" t="e">
        <f ca="1">'bg (2)'!K440*'bg (2)'!C7/'bg (2)'!K7</f>
        <v>#VALUE!</v>
      </c>
      <c r="L440" s="78" t="e">
        <f ca="1">'bg (2)'!L440*'bg (2)'!C7/'bg (2)'!L7</f>
        <v>#VALUE!</v>
      </c>
      <c r="M440" s="78" t="e">
        <f ca="1">'bg (2)'!M440*'bg (2)'!C7/'bg (2)'!M7</f>
        <v>#VALUE!</v>
      </c>
      <c r="N440" s="78" t="e">
        <f ca="1">'bg (2)'!N440*'bg (2)'!C7/'bg (2)'!N7</f>
        <v>#VALUE!</v>
      </c>
    </row>
    <row r="441" spans="1:14" ht="14.1" customHeight="1" x14ac:dyDescent="0.2">
      <c r="A441" s="77">
        <v>435</v>
      </c>
      <c r="B441" s="75" t="str">
        <f>'bg (2)'!B441</f>
        <v>TWF2</v>
      </c>
      <c r="C441" s="78" t="e">
        <f ca="1">'bg (2)'!C441*'bg (2)'!C7/'bg (2)'!C7</f>
        <v>#VALUE!</v>
      </c>
      <c r="D441" s="78" t="e">
        <f ca="1">'bg (2)'!D441*'bg (2)'!C7/'bg (2)'!D7</f>
        <v>#VALUE!</v>
      </c>
      <c r="E441" s="78" t="e">
        <f ca="1">'bg (2)'!E441*'bg (2)'!C7/'bg (2)'!E7</f>
        <v>#VALUE!</v>
      </c>
      <c r="F441" s="78" t="e">
        <f ca="1">'bg (2)'!F441*'bg (2)'!C7/'bg (2)'!F7</f>
        <v>#VALUE!</v>
      </c>
      <c r="G441" s="78" t="e">
        <f ca="1">'bg (2)'!G441*'bg (2)'!C7/'bg (2)'!G7</f>
        <v>#VALUE!</v>
      </c>
      <c r="H441" s="78" t="e">
        <f ca="1">'bg (2)'!H441*'bg (2)'!C7/'bg (2)'!H7</f>
        <v>#VALUE!</v>
      </c>
      <c r="I441" s="78" t="e">
        <f ca="1">'bg (2)'!I441*'bg (2)'!C7/'bg (2)'!I7</f>
        <v>#VALUE!</v>
      </c>
      <c r="J441" s="78" t="e">
        <f ca="1">'bg (2)'!J441*'bg (2)'!C7/'bg (2)'!J7</f>
        <v>#VALUE!</v>
      </c>
      <c r="K441" s="78" t="e">
        <f ca="1">'bg (2)'!K441*'bg (2)'!C7/'bg (2)'!K7</f>
        <v>#VALUE!</v>
      </c>
      <c r="L441" s="78" t="e">
        <f ca="1">'bg (2)'!L441*'bg (2)'!C7/'bg (2)'!L7</f>
        <v>#VALUE!</v>
      </c>
      <c r="M441" s="78" t="e">
        <f ca="1">'bg (2)'!M441*'bg (2)'!C7/'bg (2)'!M7</f>
        <v>#VALUE!</v>
      </c>
      <c r="N441" s="78" t="e">
        <f ca="1">'bg (2)'!N441*'bg (2)'!C7/'bg (2)'!N7</f>
        <v>#VALUE!</v>
      </c>
    </row>
    <row r="442" spans="1:14" ht="14.1" customHeight="1" x14ac:dyDescent="0.2">
      <c r="A442" s="77">
        <v>436</v>
      </c>
      <c r="B442" s="75" t="str">
        <f>'bg (2)'!B442</f>
        <v xml:space="preserve">TXNDC15 </v>
      </c>
      <c r="C442" s="78" t="e">
        <f ca="1">'bg (2)'!C442*'bg (2)'!C7/'bg (2)'!C7</f>
        <v>#VALUE!</v>
      </c>
      <c r="D442" s="78" t="e">
        <f ca="1">'bg (2)'!D442*'bg (2)'!C7/'bg (2)'!D7</f>
        <v>#VALUE!</v>
      </c>
      <c r="E442" s="78" t="e">
        <f ca="1">'bg (2)'!E442*'bg (2)'!C7/'bg (2)'!E7</f>
        <v>#VALUE!</v>
      </c>
      <c r="F442" s="78" t="e">
        <f ca="1">'bg (2)'!F442*'bg (2)'!C7/'bg (2)'!F7</f>
        <v>#VALUE!</v>
      </c>
      <c r="G442" s="78" t="e">
        <f ca="1">'bg (2)'!G442*'bg (2)'!C7/'bg (2)'!G7</f>
        <v>#VALUE!</v>
      </c>
      <c r="H442" s="78" t="e">
        <f ca="1">'bg (2)'!H442*'bg (2)'!C7/'bg (2)'!H7</f>
        <v>#VALUE!</v>
      </c>
      <c r="I442" s="78" t="e">
        <f ca="1">'bg (2)'!I442*'bg (2)'!C7/'bg (2)'!I7</f>
        <v>#VALUE!</v>
      </c>
      <c r="J442" s="78" t="e">
        <f ca="1">'bg (2)'!J442*'bg (2)'!C7/'bg (2)'!J7</f>
        <v>#VALUE!</v>
      </c>
      <c r="K442" s="78" t="e">
        <f ca="1">'bg (2)'!K442*'bg (2)'!C7/'bg (2)'!K7</f>
        <v>#VALUE!</v>
      </c>
      <c r="L442" s="78" t="e">
        <f ca="1">'bg (2)'!L442*'bg (2)'!C7/'bg (2)'!L7</f>
        <v>#VALUE!</v>
      </c>
      <c r="M442" s="78" t="e">
        <f ca="1">'bg (2)'!M442*'bg (2)'!C7/'bg (2)'!M7</f>
        <v>#VALUE!</v>
      </c>
      <c r="N442" s="78" t="e">
        <f ca="1">'bg (2)'!N442*'bg (2)'!C7/'bg (2)'!N7</f>
        <v>#VALUE!</v>
      </c>
    </row>
    <row r="443" spans="1:14" ht="14.1" customHeight="1" x14ac:dyDescent="0.2">
      <c r="A443" s="77">
        <v>437</v>
      </c>
      <c r="B443" s="75" t="str">
        <f>'bg (2)'!B443</f>
        <v>TXNDC4</v>
      </c>
      <c r="C443" s="78" t="e">
        <f ca="1">'bg (2)'!C443*'bg (2)'!C7/'bg (2)'!C7</f>
        <v>#VALUE!</v>
      </c>
      <c r="D443" s="78" t="e">
        <f ca="1">'bg (2)'!D443*'bg (2)'!C7/'bg (2)'!D7</f>
        <v>#VALUE!</v>
      </c>
      <c r="E443" s="78" t="e">
        <f ca="1">'bg (2)'!E443*'bg (2)'!C7/'bg (2)'!E7</f>
        <v>#VALUE!</v>
      </c>
      <c r="F443" s="78" t="e">
        <f ca="1">'bg (2)'!F443*'bg (2)'!C7/'bg (2)'!F7</f>
        <v>#VALUE!</v>
      </c>
      <c r="G443" s="78" t="e">
        <f ca="1">'bg (2)'!G443*'bg (2)'!C7/'bg (2)'!G7</f>
        <v>#VALUE!</v>
      </c>
      <c r="H443" s="78" t="e">
        <f ca="1">'bg (2)'!H443*'bg (2)'!C7/'bg (2)'!H7</f>
        <v>#VALUE!</v>
      </c>
      <c r="I443" s="78" t="e">
        <f ca="1">'bg (2)'!I443*'bg (2)'!C7/'bg (2)'!I7</f>
        <v>#VALUE!</v>
      </c>
      <c r="J443" s="78" t="e">
        <f ca="1">'bg (2)'!J443*'bg (2)'!C7/'bg (2)'!J7</f>
        <v>#VALUE!</v>
      </c>
      <c r="K443" s="78" t="e">
        <f ca="1">'bg (2)'!K443*'bg (2)'!C7/'bg (2)'!K7</f>
        <v>#VALUE!</v>
      </c>
      <c r="L443" s="78" t="e">
        <f ca="1">'bg (2)'!L443*'bg (2)'!C7/'bg (2)'!L7</f>
        <v>#VALUE!</v>
      </c>
      <c r="M443" s="78" t="e">
        <f ca="1">'bg (2)'!M443*'bg (2)'!C7/'bg (2)'!M7</f>
        <v>#VALUE!</v>
      </c>
      <c r="N443" s="78" t="e">
        <f ca="1">'bg (2)'!N443*'bg (2)'!C7/'bg (2)'!N7</f>
        <v>#VALUE!</v>
      </c>
    </row>
    <row r="444" spans="1:14" ht="14.1" customHeight="1" x14ac:dyDescent="0.2">
      <c r="A444" s="77">
        <v>438</v>
      </c>
      <c r="B444" s="75" t="str">
        <f>'bg (2)'!B444</f>
        <v>TXNDC5</v>
      </c>
      <c r="C444" s="78" t="e">
        <f ca="1">'bg (2)'!C444*'bg (2)'!C7/'bg (2)'!C7</f>
        <v>#VALUE!</v>
      </c>
      <c r="D444" s="78" t="e">
        <f ca="1">'bg (2)'!D444*'bg (2)'!C7/'bg (2)'!D7</f>
        <v>#VALUE!</v>
      </c>
      <c r="E444" s="78" t="e">
        <f ca="1">'bg (2)'!E444*'bg (2)'!C7/'bg (2)'!E7</f>
        <v>#VALUE!</v>
      </c>
      <c r="F444" s="78" t="e">
        <f ca="1">'bg (2)'!F444*'bg (2)'!C7/'bg (2)'!F7</f>
        <v>#VALUE!</v>
      </c>
      <c r="G444" s="78" t="e">
        <f ca="1">'bg (2)'!G444*'bg (2)'!C7/'bg (2)'!G7</f>
        <v>#VALUE!</v>
      </c>
      <c r="H444" s="78" t="e">
        <f ca="1">'bg (2)'!H444*'bg (2)'!C7/'bg (2)'!H7</f>
        <v>#VALUE!</v>
      </c>
      <c r="I444" s="78" t="e">
        <f ca="1">'bg (2)'!I444*'bg (2)'!C7/'bg (2)'!I7</f>
        <v>#VALUE!</v>
      </c>
      <c r="J444" s="78" t="e">
        <f ca="1">'bg (2)'!J444*'bg (2)'!C7/'bg (2)'!J7</f>
        <v>#VALUE!</v>
      </c>
      <c r="K444" s="78" t="e">
        <f ca="1">'bg (2)'!K444*'bg (2)'!C7/'bg (2)'!K7</f>
        <v>#VALUE!</v>
      </c>
      <c r="L444" s="78" t="e">
        <f ca="1">'bg (2)'!L444*'bg (2)'!C7/'bg (2)'!L7</f>
        <v>#VALUE!</v>
      </c>
      <c r="M444" s="78" t="e">
        <f ca="1">'bg (2)'!M444*'bg (2)'!C7/'bg (2)'!M7</f>
        <v>#VALUE!</v>
      </c>
      <c r="N444" s="78" t="e">
        <f ca="1">'bg (2)'!N444*'bg (2)'!C7/'bg (2)'!N7</f>
        <v>#VALUE!</v>
      </c>
    </row>
    <row r="445" spans="1:14" ht="14.1" customHeight="1" x14ac:dyDescent="0.2">
      <c r="A445" s="77">
        <v>439</v>
      </c>
      <c r="B445" s="75" t="str">
        <f>'bg (2)'!B445</f>
        <v xml:space="preserve">TXNRD2 </v>
      </c>
      <c r="C445" s="78" t="e">
        <f ca="1">'bg (2)'!C445*'bg (2)'!C7/'bg (2)'!C7</f>
        <v>#VALUE!</v>
      </c>
      <c r="D445" s="78" t="e">
        <f ca="1">'bg (2)'!D445*'bg (2)'!C7/'bg (2)'!D7</f>
        <v>#VALUE!</v>
      </c>
      <c r="E445" s="78" t="e">
        <f ca="1">'bg (2)'!E445*'bg (2)'!C7/'bg (2)'!E7</f>
        <v>#VALUE!</v>
      </c>
      <c r="F445" s="78" t="e">
        <f ca="1">'bg (2)'!F445*'bg (2)'!C7/'bg (2)'!F7</f>
        <v>#VALUE!</v>
      </c>
      <c r="G445" s="78" t="e">
        <f ca="1">'bg (2)'!G445*'bg (2)'!C7/'bg (2)'!G7</f>
        <v>#VALUE!</v>
      </c>
      <c r="H445" s="78" t="e">
        <f ca="1">'bg (2)'!H445*'bg (2)'!C7/'bg (2)'!H7</f>
        <v>#VALUE!</v>
      </c>
      <c r="I445" s="78" t="e">
        <f ca="1">'bg (2)'!I445*'bg (2)'!C7/'bg (2)'!I7</f>
        <v>#VALUE!</v>
      </c>
      <c r="J445" s="78" t="e">
        <f ca="1">'bg (2)'!J445*'bg (2)'!C7/'bg (2)'!J7</f>
        <v>#VALUE!</v>
      </c>
      <c r="K445" s="78" t="e">
        <f ca="1">'bg (2)'!K445*'bg (2)'!C7/'bg (2)'!K7</f>
        <v>#VALUE!</v>
      </c>
      <c r="L445" s="78" t="e">
        <f ca="1">'bg (2)'!L445*'bg (2)'!C7/'bg (2)'!L7</f>
        <v>#VALUE!</v>
      </c>
      <c r="M445" s="78" t="e">
        <f ca="1">'bg (2)'!M445*'bg (2)'!C7/'bg (2)'!M7</f>
        <v>#VALUE!</v>
      </c>
      <c r="N445" s="78" t="e">
        <f ca="1">'bg (2)'!N445*'bg (2)'!C7/'bg (2)'!N7</f>
        <v>#VALUE!</v>
      </c>
    </row>
    <row r="446" spans="1:14" ht="14.1" customHeight="1" x14ac:dyDescent="0.2">
      <c r="A446" s="77">
        <v>440</v>
      </c>
      <c r="B446" s="75" t="str">
        <f>'bg (2)'!B446</f>
        <v>UBA1</v>
      </c>
      <c r="C446" s="78" t="e">
        <f ca="1">'bg (2)'!C446*'bg (2)'!C7/'bg (2)'!C7</f>
        <v>#VALUE!</v>
      </c>
      <c r="D446" s="78" t="e">
        <f ca="1">'bg (2)'!D446*'bg (2)'!C7/'bg (2)'!D7</f>
        <v>#VALUE!</v>
      </c>
      <c r="E446" s="78" t="e">
        <f ca="1">'bg (2)'!E446*'bg (2)'!C7/'bg (2)'!E7</f>
        <v>#VALUE!</v>
      </c>
      <c r="F446" s="78" t="e">
        <f ca="1">'bg (2)'!F446*'bg (2)'!C7/'bg (2)'!F7</f>
        <v>#VALUE!</v>
      </c>
      <c r="G446" s="78" t="e">
        <f ca="1">'bg (2)'!G446*'bg (2)'!C7/'bg (2)'!G7</f>
        <v>#VALUE!</v>
      </c>
      <c r="H446" s="78" t="e">
        <f ca="1">'bg (2)'!H446*'bg (2)'!C7/'bg (2)'!H7</f>
        <v>#VALUE!</v>
      </c>
      <c r="I446" s="78" t="e">
        <f ca="1">'bg (2)'!I446*'bg (2)'!C7/'bg (2)'!I7</f>
        <v>#VALUE!</v>
      </c>
      <c r="J446" s="78" t="e">
        <f ca="1">'bg (2)'!J446*'bg (2)'!C7/'bg (2)'!J7</f>
        <v>#VALUE!</v>
      </c>
      <c r="K446" s="78" t="e">
        <f ca="1">'bg (2)'!K446*'bg (2)'!C7/'bg (2)'!K7</f>
        <v>#VALUE!</v>
      </c>
      <c r="L446" s="78" t="e">
        <f ca="1">'bg (2)'!L446*'bg (2)'!C7/'bg (2)'!L7</f>
        <v>#VALUE!</v>
      </c>
      <c r="M446" s="78" t="e">
        <f ca="1">'bg (2)'!M446*'bg (2)'!C7/'bg (2)'!M7</f>
        <v>#VALUE!</v>
      </c>
      <c r="N446" s="78" t="e">
        <f ca="1">'bg (2)'!N446*'bg (2)'!C7/'bg (2)'!N7</f>
        <v>#VALUE!</v>
      </c>
    </row>
    <row r="447" spans="1:14" ht="14.1" customHeight="1" x14ac:dyDescent="0.2">
      <c r="A447" s="77">
        <v>441</v>
      </c>
      <c r="B447" s="75" t="str">
        <f>'bg (2)'!B447</f>
        <v xml:space="preserve">UBE2D3 </v>
      </c>
      <c r="C447" s="78" t="e">
        <f ca="1">'bg (2)'!C447*'bg (2)'!C7/'bg (2)'!C7</f>
        <v>#VALUE!</v>
      </c>
      <c r="D447" s="78" t="e">
        <f ca="1">'bg (2)'!D447*'bg (2)'!C7/'bg (2)'!D7</f>
        <v>#VALUE!</v>
      </c>
      <c r="E447" s="78" t="e">
        <f ca="1">'bg (2)'!E447*'bg (2)'!C7/'bg (2)'!E7</f>
        <v>#VALUE!</v>
      </c>
      <c r="F447" s="78" t="e">
        <f ca="1">'bg (2)'!F447*'bg (2)'!C7/'bg (2)'!F7</f>
        <v>#VALUE!</v>
      </c>
      <c r="G447" s="78" t="e">
        <f ca="1">'bg (2)'!G447*'bg (2)'!C7/'bg (2)'!G7</f>
        <v>#VALUE!</v>
      </c>
      <c r="H447" s="78" t="e">
        <f ca="1">'bg (2)'!H447*'bg (2)'!C7/'bg (2)'!H7</f>
        <v>#VALUE!</v>
      </c>
      <c r="I447" s="78" t="e">
        <f ca="1">'bg (2)'!I447*'bg (2)'!C7/'bg (2)'!I7</f>
        <v>#VALUE!</v>
      </c>
      <c r="J447" s="78" t="e">
        <f ca="1">'bg (2)'!J447*'bg (2)'!C7/'bg (2)'!J7</f>
        <v>#VALUE!</v>
      </c>
      <c r="K447" s="78" t="e">
        <f ca="1">'bg (2)'!K447*'bg (2)'!C7/'bg (2)'!K7</f>
        <v>#VALUE!</v>
      </c>
      <c r="L447" s="78" t="e">
        <f ca="1">'bg (2)'!L447*'bg (2)'!C7/'bg (2)'!L7</f>
        <v>#VALUE!</v>
      </c>
      <c r="M447" s="78" t="e">
        <f ca="1">'bg (2)'!M447*'bg (2)'!C7/'bg (2)'!M7</f>
        <v>#VALUE!</v>
      </c>
      <c r="N447" s="78" t="e">
        <f ca="1">'bg (2)'!N447*'bg (2)'!C7/'bg (2)'!N7</f>
        <v>#VALUE!</v>
      </c>
    </row>
    <row r="448" spans="1:14" ht="14.1" customHeight="1" x14ac:dyDescent="0.2">
      <c r="A448" s="77">
        <v>442</v>
      </c>
      <c r="B448" s="75" t="str">
        <f>'bg (2)'!B448</f>
        <v xml:space="preserve">Ube2L3 </v>
      </c>
      <c r="C448" s="78" t="e">
        <f ca="1">'bg (2)'!C448*'bg (2)'!C7/'bg (2)'!C7</f>
        <v>#VALUE!</v>
      </c>
      <c r="D448" s="78" t="e">
        <f ca="1">'bg (2)'!D448*'bg (2)'!C7/'bg (2)'!D7</f>
        <v>#VALUE!</v>
      </c>
      <c r="E448" s="78" t="e">
        <f ca="1">'bg (2)'!E448*'bg (2)'!C7/'bg (2)'!E7</f>
        <v>#VALUE!</v>
      </c>
      <c r="F448" s="78" t="e">
        <f ca="1">'bg (2)'!F448*'bg (2)'!C7/'bg (2)'!F7</f>
        <v>#VALUE!</v>
      </c>
      <c r="G448" s="78" t="e">
        <f ca="1">'bg (2)'!G448*'bg (2)'!C7/'bg (2)'!G7</f>
        <v>#VALUE!</v>
      </c>
      <c r="H448" s="78" t="e">
        <f ca="1">'bg (2)'!H448*'bg (2)'!C7/'bg (2)'!H7</f>
        <v>#VALUE!</v>
      </c>
      <c r="I448" s="78" t="e">
        <f ca="1">'bg (2)'!I448*'bg (2)'!C7/'bg (2)'!I7</f>
        <v>#VALUE!</v>
      </c>
      <c r="J448" s="78" t="e">
        <f ca="1">'bg (2)'!J448*'bg (2)'!C7/'bg (2)'!J7</f>
        <v>#VALUE!</v>
      </c>
      <c r="K448" s="78" t="e">
        <f ca="1">'bg (2)'!K448*'bg (2)'!C7/'bg (2)'!K7</f>
        <v>#VALUE!</v>
      </c>
      <c r="L448" s="78" t="e">
        <f ca="1">'bg (2)'!L448*'bg (2)'!C7/'bg (2)'!L7</f>
        <v>#VALUE!</v>
      </c>
      <c r="M448" s="78" t="e">
        <f ca="1">'bg (2)'!M448*'bg (2)'!C7/'bg (2)'!M7</f>
        <v>#VALUE!</v>
      </c>
      <c r="N448" s="78" t="e">
        <f ca="1">'bg (2)'!N448*'bg (2)'!C7/'bg (2)'!N7</f>
        <v>#VALUE!</v>
      </c>
    </row>
    <row r="449" spans="1:14" ht="14.1" customHeight="1" x14ac:dyDescent="0.2">
      <c r="A449" s="77">
        <v>443</v>
      </c>
      <c r="B449" s="75" t="str">
        <f>'bg (2)'!B449</f>
        <v>UBE2N/Ubc13</v>
      </c>
      <c r="C449" s="78" t="e">
        <f ca="1">'bg (2)'!C449*'bg (2)'!C7/'bg (2)'!C7</f>
        <v>#VALUE!</v>
      </c>
      <c r="D449" s="78" t="e">
        <f ca="1">'bg (2)'!D449*'bg (2)'!C7/'bg (2)'!D7</f>
        <v>#VALUE!</v>
      </c>
      <c r="E449" s="78" t="e">
        <f ca="1">'bg (2)'!E449*'bg (2)'!C7/'bg (2)'!E7</f>
        <v>#VALUE!</v>
      </c>
      <c r="F449" s="78" t="e">
        <f ca="1">'bg (2)'!F449*'bg (2)'!C7/'bg (2)'!F7</f>
        <v>#VALUE!</v>
      </c>
      <c r="G449" s="78" t="e">
        <f ca="1">'bg (2)'!G449*'bg (2)'!C7/'bg (2)'!G7</f>
        <v>#VALUE!</v>
      </c>
      <c r="H449" s="78" t="e">
        <f ca="1">'bg (2)'!H449*'bg (2)'!C7/'bg (2)'!H7</f>
        <v>#VALUE!</v>
      </c>
      <c r="I449" s="78" t="e">
        <f ca="1">'bg (2)'!I449*'bg (2)'!C7/'bg (2)'!I7</f>
        <v>#VALUE!</v>
      </c>
      <c r="J449" s="78" t="e">
        <f ca="1">'bg (2)'!J449*'bg (2)'!C7/'bg (2)'!J7</f>
        <v>#VALUE!</v>
      </c>
      <c r="K449" s="78" t="e">
        <f ca="1">'bg (2)'!K449*'bg (2)'!C7/'bg (2)'!K7</f>
        <v>#VALUE!</v>
      </c>
      <c r="L449" s="78" t="e">
        <f ca="1">'bg (2)'!L449*'bg (2)'!C7/'bg (2)'!L7</f>
        <v>#VALUE!</v>
      </c>
      <c r="M449" s="78" t="e">
        <f ca="1">'bg (2)'!M449*'bg (2)'!C7/'bg (2)'!M7</f>
        <v>#VALUE!</v>
      </c>
      <c r="N449" s="78" t="e">
        <f ca="1">'bg (2)'!N449*'bg (2)'!C7/'bg (2)'!N7</f>
        <v>#VALUE!</v>
      </c>
    </row>
    <row r="450" spans="1:14" ht="14.1" customHeight="1" x14ac:dyDescent="0.2">
      <c r="A450" s="77">
        <v>444</v>
      </c>
      <c r="B450" s="75" t="str">
        <f>'bg (2)'!B450</f>
        <v>UCH-L1</v>
      </c>
      <c r="C450" s="78" t="e">
        <f ca="1">'bg (2)'!C450*'bg (2)'!C7/'bg (2)'!C7</f>
        <v>#VALUE!</v>
      </c>
      <c r="D450" s="78" t="e">
        <f ca="1">'bg (2)'!D450*'bg (2)'!C7/'bg (2)'!D7</f>
        <v>#VALUE!</v>
      </c>
      <c r="E450" s="78" t="e">
        <f ca="1">'bg (2)'!E450*'bg (2)'!C7/'bg (2)'!E7</f>
        <v>#VALUE!</v>
      </c>
      <c r="F450" s="78" t="e">
        <f ca="1">'bg (2)'!F450*'bg (2)'!C7/'bg (2)'!F7</f>
        <v>#VALUE!</v>
      </c>
      <c r="G450" s="78" t="e">
        <f ca="1">'bg (2)'!G450*'bg (2)'!C7/'bg (2)'!G7</f>
        <v>#VALUE!</v>
      </c>
      <c r="H450" s="78" t="e">
        <f ca="1">'bg (2)'!H450*'bg (2)'!C7/'bg (2)'!H7</f>
        <v>#VALUE!</v>
      </c>
      <c r="I450" s="78" t="e">
        <f ca="1">'bg (2)'!I450*'bg (2)'!C7/'bg (2)'!I7</f>
        <v>#VALUE!</v>
      </c>
      <c r="J450" s="78" t="e">
        <f ca="1">'bg (2)'!J450*'bg (2)'!C7/'bg (2)'!J7</f>
        <v>#VALUE!</v>
      </c>
      <c r="K450" s="78" t="e">
        <f ca="1">'bg (2)'!K450*'bg (2)'!C7/'bg (2)'!K7</f>
        <v>#VALUE!</v>
      </c>
      <c r="L450" s="78" t="e">
        <f ca="1">'bg (2)'!L450*'bg (2)'!C7/'bg (2)'!L7</f>
        <v>#VALUE!</v>
      </c>
      <c r="M450" s="78" t="e">
        <f ca="1">'bg (2)'!M450*'bg (2)'!C7/'bg (2)'!M7</f>
        <v>#VALUE!</v>
      </c>
      <c r="N450" s="78" t="e">
        <f ca="1">'bg (2)'!N450*'bg (2)'!C7/'bg (2)'!N7</f>
        <v>#VALUE!</v>
      </c>
    </row>
    <row r="451" spans="1:14" ht="14.1" customHeight="1" x14ac:dyDescent="0.2">
      <c r="A451" s="77">
        <v>445</v>
      </c>
      <c r="B451" s="75" t="str">
        <f>'bg (2)'!B451</f>
        <v>UFM 1</v>
      </c>
      <c r="C451" s="78" t="e">
        <f ca="1">'bg (2)'!C451*'bg (2)'!C7/'bg (2)'!C7</f>
        <v>#VALUE!</v>
      </c>
      <c r="D451" s="78" t="e">
        <f ca="1">'bg (2)'!D451*'bg (2)'!C7/'bg (2)'!D7</f>
        <v>#VALUE!</v>
      </c>
      <c r="E451" s="78" t="e">
        <f ca="1">'bg (2)'!E451*'bg (2)'!C7/'bg (2)'!E7</f>
        <v>#VALUE!</v>
      </c>
      <c r="F451" s="78" t="e">
        <f ca="1">'bg (2)'!F451*'bg (2)'!C7/'bg (2)'!F7</f>
        <v>#VALUE!</v>
      </c>
      <c r="G451" s="78" t="e">
        <f ca="1">'bg (2)'!G451*'bg (2)'!C7/'bg (2)'!G7</f>
        <v>#VALUE!</v>
      </c>
      <c r="H451" s="78" t="e">
        <f ca="1">'bg (2)'!H451*'bg (2)'!C7/'bg (2)'!H7</f>
        <v>#VALUE!</v>
      </c>
      <c r="I451" s="78" t="e">
        <f ca="1">'bg (2)'!I451*'bg (2)'!C7/'bg (2)'!I7</f>
        <v>#VALUE!</v>
      </c>
      <c r="J451" s="78" t="e">
        <f ca="1">'bg (2)'!J451*'bg (2)'!C7/'bg (2)'!J7</f>
        <v>#VALUE!</v>
      </c>
      <c r="K451" s="78" t="e">
        <f ca="1">'bg (2)'!K451*'bg (2)'!C7/'bg (2)'!K7</f>
        <v>#VALUE!</v>
      </c>
      <c r="L451" s="78" t="e">
        <f ca="1">'bg (2)'!L451*'bg (2)'!C7/'bg (2)'!L7</f>
        <v>#VALUE!</v>
      </c>
      <c r="M451" s="78" t="e">
        <f ca="1">'bg (2)'!M451*'bg (2)'!C7/'bg (2)'!M7</f>
        <v>#VALUE!</v>
      </c>
      <c r="N451" s="78" t="e">
        <f ca="1">'bg (2)'!N451*'bg (2)'!C7/'bg (2)'!N7</f>
        <v>#VALUE!</v>
      </c>
    </row>
    <row r="452" spans="1:14" ht="14.1" customHeight="1" x14ac:dyDescent="0.2">
      <c r="A452" s="77">
        <v>446</v>
      </c>
      <c r="B452" s="75" t="str">
        <f>'bg (2)'!B452</f>
        <v xml:space="preserve">UGGT </v>
      </c>
      <c r="C452" s="78" t="e">
        <f ca="1">'bg (2)'!C452*'bg (2)'!C7/'bg (2)'!C7</f>
        <v>#VALUE!</v>
      </c>
      <c r="D452" s="78" t="e">
        <f ca="1">'bg (2)'!D452*'bg (2)'!C7/'bg (2)'!D7</f>
        <v>#VALUE!</v>
      </c>
      <c r="E452" s="78" t="e">
        <f ca="1">'bg (2)'!E452*'bg (2)'!C7/'bg (2)'!E7</f>
        <v>#VALUE!</v>
      </c>
      <c r="F452" s="78" t="e">
        <f ca="1">'bg (2)'!F452*'bg (2)'!C7/'bg (2)'!F7</f>
        <v>#VALUE!</v>
      </c>
      <c r="G452" s="78" t="e">
        <f ca="1">'bg (2)'!G452*'bg (2)'!C7/'bg (2)'!G7</f>
        <v>#VALUE!</v>
      </c>
      <c r="H452" s="78" t="e">
        <f ca="1">'bg (2)'!H452*'bg (2)'!C7/'bg (2)'!H7</f>
        <v>#VALUE!</v>
      </c>
      <c r="I452" s="78" t="e">
        <f ca="1">'bg (2)'!I452*'bg (2)'!C7/'bg (2)'!I7</f>
        <v>#VALUE!</v>
      </c>
      <c r="J452" s="78" t="e">
        <f ca="1">'bg (2)'!J452*'bg (2)'!C7/'bg (2)'!J7</f>
        <v>#VALUE!</v>
      </c>
      <c r="K452" s="78" t="e">
        <f ca="1">'bg (2)'!K452*'bg (2)'!C7/'bg (2)'!K7</f>
        <v>#VALUE!</v>
      </c>
      <c r="L452" s="78" t="e">
        <f ca="1">'bg (2)'!L452*'bg (2)'!C7/'bg (2)'!L7</f>
        <v>#VALUE!</v>
      </c>
      <c r="M452" s="78" t="e">
        <f ca="1">'bg (2)'!M452*'bg (2)'!C7/'bg (2)'!M7</f>
        <v>#VALUE!</v>
      </c>
      <c r="N452" s="78" t="e">
        <f ca="1">'bg (2)'!N452*'bg (2)'!C7/'bg (2)'!N7</f>
        <v>#VALUE!</v>
      </c>
    </row>
    <row r="453" spans="1:14" ht="14.1" customHeight="1" x14ac:dyDescent="0.2">
      <c r="A453" s="77">
        <v>447</v>
      </c>
      <c r="B453" s="75" t="str">
        <f>'bg (2)'!B453</f>
        <v xml:space="preserve">UMP/CMP </v>
      </c>
      <c r="C453" s="78" t="e">
        <f ca="1">'bg (2)'!C453*'bg (2)'!C7/'bg (2)'!C7</f>
        <v>#VALUE!</v>
      </c>
      <c r="D453" s="78" t="e">
        <f ca="1">'bg (2)'!D453*'bg (2)'!C7/'bg (2)'!D7</f>
        <v>#VALUE!</v>
      </c>
      <c r="E453" s="78" t="e">
        <f ca="1">'bg (2)'!E453*'bg (2)'!C7/'bg (2)'!E7</f>
        <v>#VALUE!</v>
      </c>
      <c r="F453" s="78" t="e">
        <f ca="1">'bg (2)'!F453*'bg (2)'!C7/'bg (2)'!F7</f>
        <v>#VALUE!</v>
      </c>
      <c r="G453" s="78" t="e">
        <f ca="1">'bg (2)'!G453*'bg (2)'!C7/'bg (2)'!G7</f>
        <v>#VALUE!</v>
      </c>
      <c r="H453" s="78" t="e">
        <f ca="1">'bg (2)'!H453*'bg (2)'!C7/'bg (2)'!H7</f>
        <v>#VALUE!</v>
      </c>
      <c r="I453" s="78" t="e">
        <f ca="1">'bg (2)'!I453*'bg (2)'!C7/'bg (2)'!I7</f>
        <v>#VALUE!</v>
      </c>
      <c r="J453" s="78" t="e">
        <f ca="1">'bg (2)'!J453*'bg (2)'!C7/'bg (2)'!J7</f>
        <v>#VALUE!</v>
      </c>
      <c r="K453" s="78" t="e">
        <f ca="1">'bg (2)'!K453*'bg (2)'!C7/'bg (2)'!K7</f>
        <v>#VALUE!</v>
      </c>
      <c r="L453" s="78" t="e">
        <f ca="1">'bg (2)'!L453*'bg (2)'!C7/'bg (2)'!L7</f>
        <v>#VALUE!</v>
      </c>
      <c r="M453" s="78" t="e">
        <f ca="1">'bg (2)'!M453*'bg (2)'!C7/'bg (2)'!M7</f>
        <v>#VALUE!</v>
      </c>
      <c r="N453" s="78" t="e">
        <f ca="1">'bg (2)'!N453*'bg (2)'!C7/'bg (2)'!N7</f>
        <v>#VALUE!</v>
      </c>
    </row>
    <row r="454" spans="1:14" ht="14.1" customHeight="1" x14ac:dyDescent="0.2">
      <c r="A454" s="77">
        <v>448</v>
      </c>
      <c r="B454" s="75" t="str">
        <f>'bg (2)'!B454</f>
        <v>UNC13 Homolog D</v>
      </c>
      <c r="C454" s="78" t="e">
        <f ca="1">'bg (2)'!C454*'bg (2)'!C7/'bg (2)'!C7</f>
        <v>#VALUE!</v>
      </c>
      <c r="D454" s="78" t="e">
        <f ca="1">'bg (2)'!D454*'bg (2)'!C7/'bg (2)'!D7</f>
        <v>#VALUE!</v>
      </c>
      <c r="E454" s="78" t="e">
        <f ca="1">'bg (2)'!E454*'bg (2)'!C7/'bg (2)'!E7</f>
        <v>#VALUE!</v>
      </c>
      <c r="F454" s="78" t="e">
        <f ca="1">'bg (2)'!F454*'bg (2)'!C7/'bg (2)'!F7</f>
        <v>#VALUE!</v>
      </c>
      <c r="G454" s="78" t="e">
        <f ca="1">'bg (2)'!G454*'bg (2)'!C7/'bg (2)'!G7</f>
        <v>#VALUE!</v>
      </c>
      <c r="H454" s="78" t="e">
        <f ca="1">'bg (2)'!H454*'bg (2)'!C7/'bg (2)'!H7</f>
        <v>#VALUE!</v>
      </c>
      <c r="I454" s="78" t="e">
        <f ca="1">'bg (2)'!I454*'bg (2)'!C7/'bg (2)'!I7</f>
        <v>#VALUE!</v>
      </c>
      <c r="J454" s="78" t="e">
        <f ca="1">'bg (2)'!J454*'bg (2)'!C7/'bg (2)'!J7</f>
        <v>#VALUE!</v>
      </c>
      <c r="K454" s="78" t="e">
        <f ca="1">'bg (2)'!K454*'bg (2)'!C7/'bg (2)'!K7</f>
        <v>#VALUE!</v>
      </c>
      <c r="L454" s="78" t="e">
        <f ca="1">'bg (2)'!L454*'bg (2)'!C7/'bg (2)'!L7</f>
        <v>#VALUE!</v>
      </c>
      <c r="M454" s="78" t="e">
        <f ca="1">'bg (2)'!M454*'bg (2)'!C7/'bg (2)'!M7</f>
        <v>#VALUE!</v>
      </c>
      <c r="N454" s="78" t="e">
        <f ca="1">'bg (2)'!N454*'bg (2)'!C7/'bg (2)'!N7</f>
        <v>#VALUE!</v>
      </c>
    </row>
    <row r="455" spans="1:14" ht="14.1" customHeight="1" x14ac:dyDescent="0.2">
      <c r="A455" s="77">
        <v>449</v>
      </c>
      <c r="B455" s="75" t="str">
        <f>'bg (2)'!B455</f>
        <v>UNC45A</v>
      </c>
      <c r="C455" s="78" t="e">
        <f ca="1">'bg (2)'!C455*'bg (2)'!C7/'bg (2)'!C7</f>
        <v>#VALUE!</v>
      </c>
      <c r="D455" s="78" t="e">
        <f ca="1">'bg (2)'!D455*'bg (2)'!C7/'bg (2)'!D7</f>
        <v>#VALUE!</v>
      </c>
      <c r="E455" s="78" t="e">
        <f ca="1">'bg (2)'!E455*'bg (2)'!C7/'bg (2)'!E7</f>
        <v>#VALUE!</v>
      </c>
      <c r="F455" s="78" t="e">
        <f ca="1">'bg (2)'!F455*'bg (2)'!C7/'bg (2)'!F7</f>
        <v>#VALUE!</v>
      </c>
      <c r="G455" s="78" t="e">
        <f ca="1">'bg (2)'!G455*'bg (2)'!C7/'bg (2)'!G7</f>
        <v>#VALUE!</v>
      </c>
      <c r="H455" s="78" t="e">
        <f ca="1">'bg (2)'!H455*'bg (2)'!C7/'bg (2)'!H7</f>
        <v>#VALUE!</v>
      </c>
      <c r="I455" s="78" t="e">
        <f ca="1">'bg (2)'!I455*'bg (2)'!C7/'bg (2)'!I7</f>
        <v>#VALUE!</v>
      </c>
      <c r="J455" s="78" t="e">
        <f ca="1">'bg (2)'!J455*'bg (2)'!C7/'bg (2)'!J7</f>
        <v>#VALUE!</v>
      </c>
      <c r="K455" s="78" t="e">
        <f ca="1">'bg (2)'!K455*'bg (2)'!C7/'bg (2)'!K7</f>
        <v>#VALUE!</v>
      </c>
      <c r="L455" s="78" t="e">
        <f ca="1">'bg (2)'!L455*'bg (2)'!C7/'bg (2)'!L7</f>
        <v>#VALUE!</v>
      </c>
      <c r="M455" s="78" t="e">
        <f ca="1">'bg (2)'!M455*'bg (2)'!C7/'bg (2)'!M7</f>
        <v>#VALUE!</v>
      </c>
      <c r="N455" s="78" t="e">
        <f ca="1">'bg (2)'!N455*'bg (2)'!C7/'bg (2)'!N7</f>
        <v>#VALUE!</v>
      </c>
    </row>
    <row r="456" spans="1:14" ht="14.1" customHeight="1" x14ac:dyDescent="0.2">
      <c r="A456" s="77">
        <v>450</v>
      </c>
      <c r="B456" s="75" t="str">
        <f>'bg (2)'!B456</f>
        <v>UNC5H4</v>
      </c>
      <c r="C456" s="78" t="e">
        <f ca="1">'bg (2)'!C456*'bg (2)'!C7/'bg (2)'!C7</f>
        <v>#VALUE!</v>
      </c>
      <c r="D456" s="78" t="e">
        <f ca="1">'bg (2)'!D456*'bg (2)'!C7/'bg (2)'!D7</f>
        <v>#VALUE!</v>
      </c>
      <c r="E456" s="78" t="e">
        <f ca="1">'bg (2)'!E456*'bg (2)'!C7/'bg (2)'!E7</f>
        <v>#VALUE!</v>
      </c>
      <c r="F456" s="78" t="e">
        <f ca="1">'bg (2)'!F456*'bg (2)'!C7/'bg (2)'!F7</f>
        <v>#VALUE!</v>
      </c>
      <c r="G456" s="78" t="e">
        <f ca="1">'bg (2)'!G456*'bg (2)'!C7/'bg (2)'!G7</f>
        <v>#VALUE!</v>
      </c>
      <c r="H456" s="78" t="e">
        <f ca="1">'bg (2)'!H456*'bg (2)'!C7/'bg (2)'!H7</f>
        <v>#VALUE!</v>
      </c>
      <c r="I456" s="78" t="e">
        <f ca="1">'bg (2)'!I456*'bg (2)'!C7/'bg (2)'!I7</f>
        <v>#VALUE!</v>
      </c>
      <c r="J456" s="78" t="e">
        <f ca="1">'bg (2)'!J456*'bg (2)'!C7/'bg (2)'!J7</f>
        <v>#VALUE!</v>
      </c>
      <c r="K456" s="78" t="e">
        <f ca="1">'bg (2)'!K456*'bg (2)'!C7/'bg (2)'!K7</f>
        <v>#VALUE!</v>
      </c>
      <c r="L456" s="78" t="e">
        <f ca="1">'bg (2)'!L456*'bg (2)'!C7/'bg (2)'!L7</f>
        <v>#VALUE!</v>
      </c>
      <c r="M456" s="78" t="e">
        <f ca="1">'bg (2)'!M456*'bg (2)'!C7/'bg (2)'!M7</f>
        <v>#VALUE!</v>
      </c>
      <c r="N456" s="78" t="e">
        <f ca="1">'bg (2)'!N456*'bg (2)'!C7/'bg (2)'!N7</f>
        <v>#VALUE!</v>
      </c>
    </row>
    <row r="457" spans="1:14" ht="14.1" customHeight="1" x14ac:dyDescent="0.2">
      <c r="A457" s="77">
        <v>451</v>
      </c>
      <c r="B457" s="75" t="str">
        <f>'bg (2)'!B457</f>
        <v xml:space="preserve">UPB1  </v>
      </c>
      <c r="C457" s="78" t="e">
        <f ca="1">'bg (2)'!C457*'bg (2)'!C7/'bg (2)'!C7</f>
        <v>#VALUE!</v>
      </c>
      <c r="D457" s="78" t="e">
        <f ca="1">'bg (2)'!D457*'bg (2)'!C7/'bg (2)'!D7</f>
        <v>#VALUE!</v>
      </c>
      <c r="E457" s="78" t="e">
        <f ca="1">'bg (2)'!E457*'bg (2)'!C7/'bg (2)'!E7</f>
        <v>#VALUE!</v>
      </c>
      <c r="F457" s="78" t="e">
        <f ca="1">'bg (2)'!F457*'bg (2)'!C7/'bg (2)'!F7</f>
        <v>#VALUE!</v>
      </c>
      <c r="G457" s="78" t="e">
        <f ca="1">'bg (2)'!G457*'bg (2)'!C7/'bg (2)'!G7</f>
        <v>#VALUE!</v>
      </c>
      <c r="H457" s="78" t="e">
        <f ca="1">'bg (2)'!H457*'bg (2)'!C7/'bg (2)'!H7</f>
        <v>#VALUE!</v>
      </c>
      <c r="I457" s="78" t="e">
        <f ca="1">'bg (2)'!I457*'bg (2)'!C7/'bg (2)'!I7</f>
        <v>#VALUE!</v>
      </c>
      <c r="J457" s="78" t="e">
        <f ca="1">'bg (2)'!J457*'bg (2)'!C7/'bg (2)'!J7</f>
        <v>#VALUE!</v>
      </c>
      <c r="K457" s="78" t="e">
        <f ca="1">'bg (2)'!K457*'bg (2)'!C7/'bg (2)'!K7</f>
        <v>#VALUE!</v>
      </c>
      <c r="L457" s="78" t="e">
        <f ca="1">'bg (2)'!L457*'bg (2)'!C7/'bg (2)'!L7</f>
        <v>#VALUE!</v>
      </c>
      <c r="M457" s="78" t="e">
        <f ca="1">'bg (2)'!M457*'bg (2)'!C7/'bg (2)'!M7</f>
        <v>#VALUE!</v>
      </c>
      <c r="N457" s="78" t="e">
        <f ca="1">'bg (2)'!N457*'bg (2)'!C7/'bg (2)'!N7</f>
        <v>#VALUE!</v>
      </c>
    </row>
    <row r="458" spans="1:14" ht="14.1" customHeight="1" x14ac:dyDescent="0.2">
      <c r="A458" s="77">
        <v>452</v>
      </c>
      <c r="B458" s="75" t="str">
        <f>'bg (2)'!B458</f>
        <v xml:space="preserve">UQCRB </v>
      </c>
      <c r="C458" s="78" t="e">
        <f ca="1">'bg (2)'!C458*'bg (2)'!C7/'bg (2)'!C7</f>
        <v>#VALUE!</v>
      </c>
      <c r="D458" s="78" t="e">
        <f ca="1">'bg (2)'!D458*'bg (2)'!C7/'bg (2)'!D7</f>
        <v>#VALUE!</v>
      </c>
      <c r="E458" s="78" t="e">
        <f ca="1">'bg (2)'!E458*'bg (2)'!C7/'bg (2)'!E7</f>
        <v>#VALUE!</v>
      </c>
      <c r="F458" s="78" t="e">
        <f ca="1">'bg (2)'!F458*'bg (2)'!C7/'bg (2)'!F7</f>
        <v>#VALUE!</v>
      </c>
      <c r="G458" s="78" t="e">
        <f ca="1">'bg (2)'!G458*'bg (2)'!C7/'bg (2)'!G7</f>
        <v>#VALUE!</v>
      </c>
      <c r="H458" s="78" t="e">
        <f ca="1">'bg (2)'!H458*'bg (2)'!C7/'bg (2)'!H7</f>
        <v>#VALUE!</v>
      </c>
      <c r="I458" s="78" t="e">
        <f ca="1">'bg (2)'!I458*'bg (2)'!C7/'bg (2)'!I7</f>
        <v>#VALUE!</v>
      </c>
      <c r="J458" s="78" t="e">
        <f ca="1">'bg (2)'!J458*'bg (2)'!C7/'bg (2)'!J7</f>
        <v>#VALUE!</v>
      </c>
      <c r="K458" s="78" t="e">
        <f ca="1">'bg (2)'!K458*'bg (2)'!C7/'bg (2)'!K7</f>
        <v>#VALUE!</v>
      </c>
      <c r="L458" s="78" t="e">
        <f ca="1">'bg (2)'!L458*'bg (2)'!C7/'bg (2)'!L7</f>
        <v>#VALUE!</v>
      </c>
      <c r="M458" s="78" t="e">
        <f ca="1">'bg (2)'!M458*'bg (2)'!C7/'bg (2)'!M7</f>
        <v>#VALUE!</v>
      </c>
      <c r="N458" s="78" t="e">
        <f ca="1">'bg (2)'!N458*'bg (2)'!C7/'bg (2)'!N7</f>
        <v>#VALUE!</v>
      </c>
    </row>
    <row r="459" spans="1:14" ht="14.1" customHeight="1" x14ac:dyDescent="0.2">
      <c r="A459" s="77">
        <v>453</v>
      </c>
      <c r="B459" s="75" t="str">
        <f>'bg (2)'!B459</f>
        <v xml:space="preserve">UQCRH  </v>
      </c>
      <c r="C459" s="78" t="e">
        <f ca="1">'bg (2)'!C459*'bg (2)'!C7/'bg (2)'!C7</f>
        <v>#VALUE!</v>
      </c>
      <c r="D459" s="78" t="e">
        <f ca="1">'bg (2)'!D459*'bg (2)'!C7/'bg (2)'!D7</f>
        <v>#VALUE!</v>
      </c>
      <c r="E459" s="78" t="e">
        <f ca="1">'bg (2)'!E459*'bg (2)'!C7/'bg (2)'!E7</f>
        <v>#VALUE!</v>
      </c>
      <c r="F459" s="78" t="e">
        <f ca="1">'bg (2)'!F459*'bg (2)'!C7/'bg (2)'!F7</f>
        <v>#VALUE!</v>
      </c>
      <c r="G459" s="78" t="e">
        <f ca="1">'bg (2)'!G459*'bg (2)'!C7/'bg (2)'!G7</f>
        <v>#VALUE!</v>
      </c>
      <c r="H459" s="78" t="e">
        <f ca="1">'bg (2)'!H459*'bg (2)'!C7/'bg (2)'!H7</f>
        <v>#VALUE!</v>
      </c>
      <c r="I459" s="78" t="e">
        <f ca="1">'bg (2)'!I459*'bg (2)'!C7/'bg (2)'!I7</f>
        <v>#VALUE!</v>
      </c>
      <c r="J459" s="78" t="e">
        <f ca="1">'bg (2)'!J459*'bg (2)'!C7/'bg (2)'!J7</f>
        <v>#VALUE!</v>
      </c>
      <c r="K459" s="78" t="e">
        <f ca="1">'bg (2)'!K459*'bg (2)'!C7/'bg (2)'!K7</f>
        <v>#VALUE!</v>
      </c>
      <c r="L459" s="78" t="e">
        <f ca="1">'bg (2)'!L459*'bg (2)'!C7/'bg (2)'!L7</f>
        <v>#VALUE!</v>
      </c>
      <c r="M459" s="78" t="e">
        <f ca="1">'bg (2)'!M459*'bg (2)'!C7/'bg (2)'!M7</f>
        <v>#VALUE!</v>
      </c>
      <c r="N459" s="78" t="e">
        <f ca="1">'bg (2)'!N459*'bg (2)'!C7/'bg (2)'!N7</f>
        <v>#VALUE!</v>
      </c>
    </row>
    <row r="460" spans="1:14" ht="14.1" customHeight="1" x14ac:dyDescent="0.2">
      <c r="A460" s="77">
        <v>454</v>
      </c>
      <c r="B460" s="75" t="str">
        <f>'bg (2)'!B460</f>
        <v>URB</v>
      </c>
      <c r="C460" s="78" t="e">
        <f ca="1">'bg (2)'!C460*'bg (2)'!C7/'bg (2)'!C7</f>
        <v>#VALUE!</v>
      </c>
      <c r="D460" s="78" t="e">
        <f ca="1">'bg (2)'!D460*'bg (2)'!C7/'bg (2)'!D7</f>
        <v>#VALUE!</v>
      </c>
      <c r="E460" s="78" t="e">
        <f ca="1">'bg (2)'!E460*'bg (2)'!C7/'bg (2)'!E7</f>
        <v>#VALUE!</v>
      </c>
      <c r="F460" s="78" t="e">
        <f ca="1">'bg (2)'!F460*'bg (2)'!C7/'bg (2)'!F7</f>
        <v>#VALUE!</v>
      </c>
      <c r="G460" s="78" t="e">
        <f ca="1">'bg (2)'!G460*'bg (2)'!C7/'bg (2)'!G7</f>
        <v>#VALUE!</v>
      </c>
      <c r="H460" s="78" t="e">
        <f ca="1">'bg (2)'!H460*'bg (2)'!C7/'bg (2)'!H7</f>
        <v>#VALUE!</v>
      </c>
      <c r="I460" s="78" t="e">
        <f ca="1">'bg (2)'!I460*'bg (2)'!C7/'bg (2)'!I7</f>
        <v>#VALUE!</v>
      </c>
      <c r="J460" s="78" t="e">
        <f ca="1">'bg (2)'!J460*'bg (2)'!C7/'bg (2)'!J7</f>
        <v>#VALUE!</v>
      </c>
      <c r="K460" s="78" t="e">
        <f ca="1">'bg (2)'!K460*'bg (2)'!C7/'bg (2)'!K7</f>
        <v>#VALUE!</v>
      </c>
      <c r="L460" s="78" t="e">
        <f ca="1">'bg (2)'!L460*'bg (2)'!C7/'bg (2)'!L7</f>
        <v>#VALUE!</v>
      </c>
      <c r="M460" s="78" t="e">
        <f ca="1">'bg (2)'!M460*'bg (2)'!C7/'bg (2)'!M7</f>
        <v>#VALUE!</v>
      </c>
      <c r="N460" s="78" t="e">
        <f ca="1">'bg (2)'!N460*'bg (2)'!C7/'bg (2)'!N7</f>
        <v>#VALUE!</v>
      </c>
    </row>
    <row r="461" spans="1:14" ht="14.1" customHeight="1" x14ac:dyDescent="0.2">
      <c r="A461" s="77">
        <v>455</v>
      </c>
      <c r="B461" s="75" t="str">
        <f>'bg (2)'!B461</f>
        <v xml:space="preserve">URB2 </v>
      </c>
      <c r="C461" s="78" t="e">
        <f ca="1">'bg (2)'!C461*'bg (2)'!C7/'bg (2)'!C7</f>
        <v>#VALUE!</v>
      </c>
      <c r="D461" s="78" t="e">
        <f ca="1">'bg (2)'!D461*'bg (2)'!C7/'bg (2)'!D7</f>
        <v>#VALUE!</v>
      </c>
      <c r="E461" s="78" t="e">
        <f ca="1">'bg (2)'!E461*'bg (2)'!C7/'bg (2)'!E7</f>
        <v>#VALUE!</v>
      </c>
      <c r="F461" s="78" t="e">
        <f ca="1">'bg (2)'!F461*'bg (2)'!C7/'bg (2)'!F7</f>
        <v>#VALUE!</v>
      </c>
      <c r="G461" s="78" t="e">
        <f ca="1">'bg (2)'!G461*'bg (2)'!C7/'bg (2)'!G7</f>
        <v>#VALUE!</v>
      </c>
      <c r="H461" s="78" t="e">
        <f ca="1">'bg (2)'!H461*'bg (2)'!C7/'bg (2)'!H7</f>
        <v>#VALUE!</v>
      </c>
      <c r="I461" s="78" t="e">
        <f ca="1">'bg (2)'!I461*'bg (2)'!C7/'bg (2)'!I7</f>
        <v>#VALUE!</v>
      </c>
      <c r="J461" s="78" t="e">
        <f ca="1">'bg (2)'!J461*'bg (2)'!C7/'bg (2)'!J7</f>
        <v>#VALUE!</v>
      </c>
      <c r="K461" s="78" t="e">
        <f ca="1">'bg (2)'!K461*'bg (2)'!C7/'bg (2)'!K7</f>
        <v>#VALUE!</v>
      </c>
      <c r="L461" s="78" t="e">
        <f ca="1">'bg (2)'!L461*'bg (2)'!C7/'bg (2)'!L7</f>
        <v>#VALUE!</v>
      </c>
      <c r="M461" s="78" t="e">
        <f ca="1">'bg (2)'!M461*'bg (2)'!C7/'bg (2)'!M7</f>
        <v>#VALUE!</v>
      </c>
      <c r="N461" s="78" t="e">
        <f ca="1">'bg (2)'!N461*'bg (2)'!C7/'bg (2)'!N7</f>
        <v>#VALUE!</v>
      </c>
    </row>
    <row r="462" spans="1:14" ht="14.1" customHeight="1" x14ac:dyDescent="0.2">
      <c r="A462" s="77">
        <v>456</v>
      </c>
      <c r="B462" s="75" t="str">
        <f>'bg (2)'!B462</f>
        <v xml:space="preserve">UROC1 </v>
      </c>
      <c r="C462" s="78" t="e">
        <f ca="1">'bg (2)'!C462*'bg (2)'!C7/'bg (2)'!C7</f>
        <v>#VALUE!</v>
      </c>
      <c r="D462" s="78" t="e">
        <f ca="1">'bg (2)'!D462*'bg (2)'!C7/'bg (2)'!D7</f>
        <v>#VALUE!</v>
      </c>
      <c r="E462" s="78" t="e">
        <f ca="1">'bg (2)'!E462*'bg (2)'!C7/'bg (2)'!E7</f>
        <v>#VALUE!</v>
      </c>
      <c r="F462" s="78" t="e">
        <f ca="1">'bg (2)'!F462*'bg (2)'!C7/'bg (2)'!F7</f>
        <v>#VALUE!</v>
      </c>
      <c r="G462" s="78" t="e">
        <f ca="1">'bg (2)'!G462*'bg (2)'!C7/'bg (2)'!G7</f>
        <v>#VALUE!</v>
      </c>
      <c r="H462" s="78" t="e">
        <f ca="1">'bg (2)'!H462*'bg (2)'!C7/'bg (2)'!H7</f>
        <v>#VALUE!</v>
      </c>
      <c r="I462" s="78" t="e">
        <f ca="1">'bg (2)'!I462*'bg (2)'!C7/'bg (2)'!I7</f>
        <v>#VALUE!</v>
      </c>
      <c r="J462" s="78" t="e">
        <f ca="1">'bg (2)'!J462*'bg (2)'!C7/'bg (2)'!J7</f>
        <v>#VALUE!</v>
      </c>
      <c r="K462" s="78" t="e">
        <f ca="1">'bg (2)'!K462*'bg (2)'!C7/'bg (2)'!K7</f>
        <v>#VALUE!</v>
      </c>
      <c r="L462" s="78" t="e">
        <f ca="1">'bg (2)'!L462*'bg (2)'!C7/'bg (2)'!L7</f>
        <v>#VALUE!</v>
      </c>
      <c r="M462" s="78" t="e">
        <f ca="1">'bg (2)'!M462*'bg (2)'!C7/'bg (2)'!M7</f>
        <v>#VALUE!</v>
      </c>
      <c r="N462" s="78" t="e">
        <f ca="1">'bg (2)'!N462*'bg (2)'!C7/'bg (2)'!N7</f>
        <v>#VALUE!</v>
      </c>
    </row>
    <row r="463" spans="1:14" ht="14.1" customHeight="1" x14ac:dyDescent="0.2">
      <c r="A463" s="77">
        <v>457</v>
      </c>
      <c r="B463" s="75" t="str">
        <f>'bg (2)'!B463</f>
        <v>UROD</v>
      </c>
      <c r="C463" s="78" t="e">
        <f ca="1">'bg (2)'!C463*'bg (2)'!C7/'bg (2)'!C7</f>
        <v>#VALUE!</v>
      </c>
      <c r="D463" s="78" t="e">
        <f ca="1">'bg (2)'!D463*'bg (2)'!C7/'bg (2)'!D7</f>
        <v>#VALUE!</v>
      </c>
      <c r="E463" s="78" t="e">
        <f ca="1">'bg (2)'!E463*'bg (2)'!C7/'bg (2)'!E7</f>
        <v>#VALUE!</v>
      </c>
      <c r="F463" s="78" t="e">
        <f ca="1">'bg (2)'!F463*'bg (2)'!C7/'bg (2)'!F7</f>
        <v>#VALUE!</v>
      </c>
      <c r="G463" s="78" t="e">
        <f ca="1">'bg (2)'!G463*'bg (2)'!C7/'bg (2)'!G7</f>
        <v>#VALUE!</v>
      </c>
      <c r="H463" s="78" t="e">
        <f ca="1">'bg (2)'!H463*'bg (2)'!C7/'bg (2)'!H7</f>
        <v>#VALUE!</v>
      </c>
      <c r="I463" s="78" t="e">
        <f ca="1">'bg (2)'!I463*'bg (2)'!C7/'bg (2)'!I7</f>
        <v>#VALUE!</v>
      </c>
      <c r="J463" s="78" t="e">
        <f ca="1">'bg (2)'!J463*'bg (2)'!C7/'bg (2)'!J7</f>
        <v>#VALUE!</v>
      </c>
      <c r="K463" s="78" t="e">
        <f ca="1">'bg (2)'!K463*'bg (2)'!C7/'bg (2)'!K7</f>
        <v>#VALUE!</v>
      </c>
      <c r="L463" s="78" t="e">
        <f ca="1">'bg (2)'!L463*'bg (2)'!C7/'bg (2)'!L7</f>
        <v>#VALUE!</v>
      </c>
      <c r="M463" s="78" t="e">
        <f ca="1">'bg (2)'!M463*'bg (2)'!C7/'bg (2)'!M7</f>
        <v>#VALUE!</v>
      </c>
      <c r="N463" s="78" t="e">
        <f ca="1">'bg (2)'!N463*'bg (2)'!C7/'bg (2)'!N7</f>
        <v>#VALUE!</v>
      </c>
    </row>
    <row r="464" spans="1:14" ht="14.1" customHeight="1" x14ac:dyDescent="0.2">
      <c r="A464" s="77">
        <v>458</v>
      </c>
      <c r="B464" s="75" t="str">
        <f>'bg (2)'!B464</f>
        <v>Uroguanylin</v>
      </c>
      <c r="C464" s="78" t="e">
        <f ca="1">'bg (2)'!C464*'bg (2)'!C7/'bg (2)'!C7</f>
        <v>#VALUE!</v>
      </c>
      <c r="D464" s="78" t="e">
        <f ca="1">'bg (2)'!D464*'bg (2)'!C7/'bg (2)'!D7</f>
        <v>#VALUE!</v>
      </c>
      <c r="E464" s="78" t="e">
        <f ca="1">'bg (2)'!E464*'bg (2)'!C7/'bg (2)'!E7</f>
        <v>#VALUE!</v>
      </c>
      <c r="F464" s="78" t="e">
        <f ca="1">'bg (2)'!F464*'bg (2)'!C7/'bg (2)'!F7</f>
        <v>#VALUE!</v>
      </c>
      <c r="G464" s="78" t="e">
        <f ca="1">'bg (2)'!G464*'bg (2)'!C7/'bg (2)'!G7</f>
        <v>#VALUE!</v>
      </c>
      <c r="H464" s="78" t="e">
        <f ca="1">'bg (2)'!H464*'bg (2)'!C7/'bg (2)'!H7</f>
        <v>#VALUE!</v>
      </c>
      <c r="I464" s="78" t="e">
        <f ca="1">'bg (2)'!I464*'bg (2)'!C7/'bg (2)'!I7</f>
        <v>#VALUE!</v>
      </c>
      <c r="J464" s="78" t="e">
        <f ca="1">'bg (2)'!J464*'bg (2)'!C7/'bg (2)'!J7</f>
        <v>#VALUE!</v>
      </c>
      <c r="K464" s="78" t="e">
        <f ca="1">'bg (2)'!K464*'bg (2)'!C7/'bg (2)'!K7</f>
        <v>#VALUE!</v>
      </c>
      <c r="L464" s="78" t="e">
        <f ca="1">'bg (2)'!L464*'bg (2)'!C7/'bg (2)'!L7</f>
        <v>#VALUE!</v>
      </c>
      <c r="M464" s="78" t="e">
        <f ca="1">'bg (2)'!M464*'bg (2)'!C7/'bg (2)'!M7</f>
        <v>#VALUE!</v>
      </c>
      <c r="N464" s="78" t="e">
        <f ca="1">'bg (2)'!N464*'bg (2)'!C7/'bg (2)'!N7</f>
        <v>#VALUE!</v>
      </c>
    </row>
    <row r="465" spans="1:14" ht="14.1" customHeight="1" x14ac:dyDescent="0.2">
      <c r="A465" s="77">
        <v>459</v>
      </c>
      <c r="B465" s="75" t="str">
        <f>'bg (2)'!B465</f>
        <v>URP2</v>
      </c>
      <c r="C465" s="78" t="e">
        <f ca="1">'bg (2)'!C465*'bg (2)'!C7/'bg (2)'!C7</f>
        <v>#VALUE!</v>
      </c>
      <c r="D465" s="78" t="e">
        <f ca="1">'bg (2)'!D465*'bg (2)'!C7/'bg (2)'!D7</f>
        <v>#VALUE!</v>
      </c>
      <c r="E465" s="78" t="e">
        <f ca="1">'bg (2)'!E465*'bg (2)'!C7/'bg (2)'!E7</f>
        <v>#VALUE!</v>
      </c>
      <c r="F465" s="78" t="e">
        <f ca="1">'bg (2)'!F465*'bg (2)'!C7/'bg (2)'!F7</f>
        <v>#VALUE!</v>
      </c>
      <c r="G465" s="78" t="e">
        <f ca="1">'bg (2)'!G465*'bg (2)'!C7/'bg (2)'!G7</f>
        <v>#VALUE!</v>
      </c>
      <c r="H465" s="78" t="e">
        <f ca="1">'bg (2)'!H465*'bg (2)'!C7/'bg (2)'!H7</f>
        <v>#VALUE!</v>
      </c>
      <c r="I465" s="78" t="e">
        <f ca="1">'bg (2)'!I465*'bg (2)'!C7/'bg (2)'!I7</f>
        <v>#VALUE!</v>
      </c>
      <c r="J465" s="78" t="e">
        <f ca="1">'bg (2)'!J465*'bg (2)'!C7/'bg (2)'!J7</f>
        <v>#VALUE!</v>
      </c>
      <c r="K465" s="78" t="e">
        <f ca="1">'bg (2)'!K465*'bg (2)'!C7/'bg (2)'!K7</f>
        <v>#VALUE!</v>
      </c>
      <c r="L465" s="78" t="e">
        <f ca="1">'bg (2)'!L465*'bg (2)'!C7/'bg (2)'!L7</f>
        <v>#VALUE!</v>
      </c>
      <c r="M465" s="78" t="e">
        <f ca="1">'bg (2)'!M465*'bg (2)'!C7/'bg (2)'!M7</f>
        <v>#VALUE!</v>
      </c>
      <c r="N465" s="78" t="e">
        <f ca="1">'bg (2)'!N465*'bg (2)'!C7/'bg (2)'!N7</f>
        <v>#VALUE!</v>
      </c>
    </row>
    <row r="466" spans="1:14" ht="14.1" customHeight="1" x14ac:dyDescent="0.2">
      <c r="A466" s="77">
        <v>460</v>
      </c>
      <c r="B466" s="75" t="str">
        <f>'bg (2)'!B466</f>
        <v xml:space="preserve">USP14  </v>
      </c>
      <c r="C466" s="78" t="e">
        <f ca="1">'bg (2)'!C466*'bg (2)'!C7/'bg (2)'!C7</f>
        <v>#VALUE!</v>
      </c>
      <c r="D466" s="78" t="e">
        <f ca="1">'bg (2)'!D466*'bg (2)'!C7/'bg (2)'!D7</f>
        <v>#VALUE!</v>
      </c>
      <c r="E466" s="78" t="e">
        <f ca="1">'bg (2)'!E466*'bg (2)'!C7/'bg (2)'!E7</f>
        <v>#VALUE!</v>
      </c>
      <c r="F466" s="78" t="e">
        <f ca="1">'bg (2)'!F466*'bg (2)'!C7/'bg (2)'!F7</f>
        <v>#VALUE!</v>
      </c>
      <c r="G466" s="78" t="e">
        <f ca="1">'bg (2)'!G466*'bg (2)'!C7/'bg (2)'!G7</f>
        <v>#VALUE!</v>
      </c>
      <c r="H466" s="78" t="e">
        <f ca="1">'bg (2)'!H466*'bg (2)'!C7/'bg (2)'!H7</f>
        <v>#VALUE!</v>
      </c>
      <c r="I466" s="78" t="e">
        <f ca="1">'bg (2)'!I466*'bg (2)'!C7/'bg (2)'!I7</f>
        <v>#VALUE!</v>
      </c>
      <c r="J466" s="78" t="e">
        <f ca="1">'bg (2)'!J466*'bg (2)'!C7/'bg (2)'!J7</f>
        <v>#VALUE!</v>
      </c>
      <c r="K466" s="78" t="e">
        <f ca="1">'bg (2)'!K466*'bg (2)'!C7/'bg (2)'!K7</f>
        <v>#VALUE!</v>
      </c>
      <c r="L466" s="78" t="e">
        <f ca="1">'bg (2)'!L466*'bg (2)'!C7/'bg (2)'!L7</f>
        <v>#VALUE!</v>
      </c>
      <c r="M466" s="78" t="e">
        <f ca="1">'bg (2)'!M466*'bg (2)'!C7/'bg (2)'!M7</f>
        <v>#VALUE!</v>
      </c>
      <c r="N466" s="78" t="e">
        <f ca="1">'bg (2)'!N466*'bg (2)'!C7/'bg (2)'!N7</f>
        <v>#VALUE!</v>
      </c>
    </row>
    <row r="467" spans="1:14" ht="14.1" customHeight="1" x14ac:dyDescent="0.2">
      <c r="A467" s="77">
        <v>461</v>
      </c>
      <c r="B467" s="75" t="str">
        <f>'bg (2)'!B467</f>
        <v>USP2</v>
      </c>
      <c r="C467" s="78" t="e">
        <f ca="1">'bg (2)'!C467*'bg (2)'!C7/'bg (2)'!C7</f>
        <v>#VALUE!</v>
      </c>
      <c r="D467" s="78" t="e">
        <f ca="1">'bg (2)'!D467*'bg (2)'!C7/'bg (2)'!D7</f>
        <v>#VALUE!</v>
      </c>
      <c r="E467" s="78" t="e">
        <f ca="1">'bg (2)'!E467*'bg (2)'!C7/'bg (2)'!E7</f>
        <v>#VALUE!</v>
      </c>
      <c r="F467" s="78" t="e">
        <f ca="1">'bg (2)'!F467*'bg (2)'!C7/'bg (2)'!F7</f>
        <v>#VALUE!</v>
      </c>
      <c r="G467" s="78" t="e">
        <f ca="1">'bg (2)'!G467*'bg (2)'!C7/'bg (2)'!G7</f>
        <v>#VALUE!</v>
      </c>
      <c r="H467" s="78" t="e">
        <f ca="1">'bg (2)'!H467*'bg (2)'!C7/'bg (2)'!H7</f>
        <v>#VALUE!</v>
      </c>
      <c r="I467" s="78" t="e">
        <f ca="1">'bg (2)'!I467*'bg (2)'!C7/'bg (2)'!I7</f>
        <v>#VALUE!</v>
      </c>
      <c r="J467" s="78" t="e">
        <f ca="1">'bg (2)'!J467*'bg (2)'!C7/'bg (2)'!J7</f>
        <v>#VALUE!</v>
      </c>
      <c r="K467" s="78" t="e">
        <f ca="1">'bg (2)'!K467*'bg (2)'!C7/'bg (2)'!K7</f>
        <v>#VALUE!</v>
      </c>
      <c r="L467" s="78" t="e">
        <f ca="1">'bg (2)'!L467*'bg (2)'!C7/'bg (2)'!L7</f>
        <v>#VALUE!</v>
      </c>
      <c r="M467" s="78" t="e">
        <f ca="1">'bg (2)'!M467*'bg (2)'!C7/'bg (2)'!M7</f>
        <v>#VALUE!</v>
      </c>
      <c r="N467" s="78" t="e">
        <f ca="1">'bg (2)'!N467*'bg (2)'!C7/'bg (2)'!N7</f>
        <v>#VALUE!</v>
      </c>
    </row>
    <row r="468" spans="1:14" ht="14.1" customHeight="1" x14ac:dyDescent="0.2">
      <c r="A468" s="77">
        <v>462</v>
      </c>
      <c r="B468" s="75" t="str">
        <f>'bg (2)'!B468</f>
        <v xml:space="preserve">USP5  </v>
      </c>
      <c r="C468" s="78" t="e">
        <f ca="1">'bg (2)'!C468*'bg (2)'!C7/'bg (2)'!C7</f>
        <v>#VALUE!</v>
      </c>
      <c r="D468" s="78" t="e">
        <f ca="1">'bg (2)'!D468*'bg (2)'!C7/'bg (2)'!D7</f>
        <v>#VALUE!</v>
      </c>
      <c r="E468" s="78" t="e">
        <f ca="1">'bg (2)'!E468*'bg (2)'!C7/'bg (2)'!E7</f>
        <v>#VALUE!</v>
      </c>
      <c r="F468" s="78" t="e">
        <f ca="1">'bg (2)'!F468*'bg (2)'!C7/'bg (2)'!F7</f>
        <v>#VALUE!</v>
      </c>
      <c r="G468" s="78" t="e">
        <f ca="1">'bg (2)'!G468*'bg (2)'!C7/'bg (2)'!G7</f>
        <v>#VALUE!</v>
      </c>
      <c r="H468" s="78" t="e">
        <f ca="1">'bg (2)'!H468*'bg (2)'!C7/'bg (2)'!H7</f>
        <v>#VALUE!</v>
      </c>
      <c r="I468" s="78" t="e">
        <f ca="1">'bg (2)'!I468*'bg (2)'!C7/'bg (2)'!I7</f>
        <v>#VALUE!</v>
      </c>
      <c r="J468" s="78" t="e">
        <f ca="1">'bg (2)'!J468*'bg (2)'!C7/'bg (2)'!J7</f>
        <v>#VALUE!</v>
      </c>
      <c r="K468" s="78" t="e">
        <f ca="1">'bg (2)'!K468*'bg (2)'!C7/'bg (2)'!K7</f>
        <v>#VALUE!</v>
      </c>
      <c r="L468" s="78" t="e">
        <f ca="1">'bg (2)'!L468*'bg (2)'!C7/'bg (2)'!L7</f>
        <v>#VALUE!</v>
      </c>
      <c r="M468" s="78" t="e">
        <f ca="1">'bg (2)'!M468*'bg (2)'!C7/'bg (2)'!M7</f>
        <v>#VALUE!</v>
      </c>
      <c r="N468" s="78" t="e">
        <f ca="1">'bg (2)'!N468*'bg (2)'!C7/'bg (2)'!N7</f>
        <v>#VALUE!</v>
      </c>
    </row>
    <row r="469" spans="1:14" ht="14.1" customHeight="1" x14ac:dyDescent="0.2">
      <c r="A469" s="77">
        <v>463</v>
      </c>
      <c r="B469" s="75" t="str">
        <f>'bg (2)'!B469</f>
        <v>Uteroglobin</v>
      </c>
      <c r="C469" s="78" t="e">
        <f ca="1">'bg (2)'!C469*'bg (2)'!C7/'bg (2)'!C7</f>
        <v>#VALUE!</v>
      </c>
      <c r="D469" s="78" t="e">
        <f ca="1">'bg (2)'!D469*'bg (2)'!C7/'bg (2)'!D7</f>
        <v>#VALUE!</v>
      </c>
      <c r="E469" s="78" t="e">
        <f ca="1">'bg (2)'!E469*'bg (2)'!C7/'bg (2)'!E7</f>
        <v>#VALUE!</v>
      </c>
      <c r="F469" s="78" t="e">
        <f ca="1">'bg (2)'!F469*'bg (2)'!C7/'bg (2)'!F7</f>
        <v>#VALUE!</v>
      </c>
      <c r="G469" s="78" t="e">
        <f ca="1">'bg (2)'!G469*'bg (2)'!C7/'bg (2)'!G7</f>
        <v>#VALUE!</v>
      </c>
      <c r="H469" s="78" t="e">
        <f ca="1">'bg (2)'!H469*'bg (2)'!C7/'bg (2)'!H7</f>
        <v>#VALUE!</v>
      </c>
      <c r="I469" s="78" t="e">
        <f ca="1">'bg (2)'!I469*'bg (2)'!C7/'bg (2)'!I7</f>
        <v>#VALUE!</v>
      </c>
      <c r="J469" s="78" t="e">
        <f ca="1">'bg (2)'!J469*'bg (2)'!C7/'bg (2)'!J7</f>
        <v>#VALUE!</v>
      </c>
      <c r="K469" s="78" t="e">
        <f ca="1">'bg (2)'!K469*'bg (2)'!C7/'bg (2)'!K7</f>
        <v>#VALUE!</v>
      </c>
      <c r="L469" s="78" t="e">
        <f ca="1">'bg (2)'!L469*'bg (2)'!C7/'bg (2)'!L7</f>
        <v>#VALUE!</v>
      </c>
      <c r="M469" s="78" t="e">
        <f ca="1">'bg (2)'!M469*'bg (2)'!C7/'bg (2)'!M7</f>
        <v>#VALUE!</v>
      </c>
      <c r="N469" s="78" t="e">
        <f ca="1">'bg (2)'!N469*'bg (2)'!C7/'bg (2)'!N7</f>
        <v>#VALUE!</v>
      </c>
    </row>
    <row r="470" spans="1:14" ht="14.1" customHeight="1" x14ac:dyDescent="0.2">
      <c r="A470" s="77">
        <v>464</v>
      </c>
      <c r="B470" s="75" t="str">
        <f>'bg (2)'!B470</f>
        <v>VAP-A</v>
      </c>
      <c r="C470" s="78" t="e">
        <f ca="1">'bg (2)'!C470*'bg (2)'!C7/'bg (2)'!C7</f>
        <v>#VALUE!</v>
      </c>
      <c r="D470" s="78" t="e">
        <f ca="1">'bg (2)'!D470*'bg (2)'!C7/'bg (2)'!D7</f>
        <v>#VALUE!</v>
      </c>
      <c r="E470" s="78" t="e">
        <f ca="1">'bg (2)'!E470*'bg (2)'!C7/'bg (2)'!E7</f>
        <v>#VALUE!</v>
      </c>
      <c r="F470" s="78" t="e">
        <f ca="1">'bg (2)'!F470*'bg (2)'!C7/'bg (2)'!F7</f>
        <v>#VALUE!</v>
      </c>
      <c r="G470" s="78" t="e">
        <f ca="1">'bg (2)'!G470*'bg (2)'!C7/'bg (2)'!G7</f>
        <v>#VALUE!</v>
      </c>
      <c r="H470" s="78" t="e">
        <f ca="1">'bg (2)'!H470*'bg (2)'!C7/'bg (2)'!H7</f>
        <v>#VALUE!</v>
      </c>
      <c r="I470" s="78" t="e">
        <f ca="1">'bg (2)'!I470*'bg (2)'!C7/'bg (2)'!I7</f>
        <v>#VALUE!</v>
      </c>
      <c r="J470" s="78" t="e">
        <f ca="1">'bg (2)'!J470*'bg (2)'!C7/'bg (2)'!J7</f>
        <v>#VALUE!</v>
      </c>
      <c r="K470" s="78" t="e">
        <f ca="1">'bg (2)'!K470*'bg (2)'!C7/'bg (2)'!K7</f>
        <v>#VALUE!</v>
      </c>
      <c r="L470" s="78" t="e">
        <f ca="1">'bg (2)'!L470*'bg (2)'!C7/'bg (2)'!L7</f>
        <v>#VALUE!</v>
      </c>
      <c r="M470" s="78" t="e">
        <f ca="1">'bg (2)'!M470*'bg (2)'!C7/'bg (2)'!M7</f>
        <v>#VALUE!</v>
      </c>
      <c r="N470" s="78" t="e">
        <f ca="1">'bg (2)'!N470*'bg (2)'!C7/'bg (2)'!N7</f>
        <v>#VALUE!</v>
      </c>
    </row>
    <row r="471" spans="1:14" ht="14.1" customHeight="1" x14ac:dyDescent="0.2">
      <c r="A471" s="77">
        <v>465</v>
      </c>
      <c r="B471" s="75" t="str">
        <f>'bg (2)'!B471</f>
        <v>VCP</v>
      </c>
      <c r="C471" s="78" t="e">
        <f ca="1">'bg (2)'!C471*'bg (2)'!C7/'bg (2)'!C7</f>
        <v>#VALUE!</v>
      </c>
      <c r="D471" s="78" t="e">
        <f ca="1">'bg (2)'!D471*'bg (2)'!C7/'bg (2)'!D7</f>
        <v>#VALUE!</v>
      </c>
      <c r="E471" s="78" t="e">
        <f ca="1">'bg (2)'!E471*'bg (2)'!C7/'bg (2)'!E7</f>
        <v>#VALUE!</v>
      </c>
      <c r="F471" s="78" t="e">
        <f ca="1">'bg (2)'!F471*'bg (2)'!C7/'bg (2)'!F7</f>
        <v>#VALUE!</v>
      </c>
      <c r="G471" s="78" t="e">
        <f ca="1">'bg (2)'!G471*'bg (2)'!C7/'bg (2)'!G7</f>
        <v>#VALUE!</v>
      </c>
      <c r="H471" s="78" t="e">
        <f ca="1">'bg (2)'!H471*'bg (2)'!C7/'bg (2)'!H7</f>
        <v>#VALUE!</v>
      </c>
      <c r="I471" s="78" t="e">
        <f ca="1">'bg (2)'!I471*'bg (2)'!C7/'bg (2)'!I7</f>
        <v>#VALUE!</v>
      </c>
      <c r="J471" s="78" t="e">
        <f ca="1">'bg (2)'!J471*'bg (2)'!C7/'bg (2)'!J7</f>
        <v>#VALUE!</v>
      </c>
      <c r="K471" s="78" t="e">
        <f ca="1">'bg (2)'!K471*'bg (2)'!C7/'bg (2)'!K7</f>
        <v>#VALUE!</v>
      </c>
      <c r="L471" s="78" t="e">
        <f ca="1">'bg (2)'!L471*'bg (2)'!C7/'bg (2)'!L7</f>
        <v>#VALUE!</v>
      </c>
      <c r="M471" s="78" t="e">
        <f ca="1">'bg (2)'!M471*'bg (2)'!C7/'bg (2)'!M7</f>
        <v>#VALUE!</v>
      </c>
      <c r="N471" s="78" t="e">
        <f ca="1">'bg (2)'!N471*'bg (2)'!C7/'bg (2)'!N7</f>
        <v>#VALUE!</v>
      </c>
    </row>
    <row r="472" spans="1:14" ht="14.1" customHeight="1" x14ac:dyDescent="0.2">
      <c r="A472" s="77">
        <v>466</v>
      </c>
      <c r="B472" s="75" t="str">
        <f>'bg (2)'!B472</f>
        <v>VDAC1</v>
      </c>
      <c r="C472" s="78" t="e">
        <f ca="1">'bg (2)'!C472*'bg (2)'!C7/'bg (2)'!C7</f>
        <v>#VALUE!</v>
      </c>
      <c r="D472" s="78" t="e">
        <f ca="1">'bg (2)'!D472*'bg (2)'!C7/'bg (2)'!D7</f>
        <v>#VALUE!</v>
      </c>
      <c r="E472" s="78" t="e">
        <f ca="1">'bg (2)'!E472*'bg (2)'!C7/'bg (2)'!E7</f>
        <v>#VALUE!</v>
      </c>
      <c r="F472" s="78" t="e">
        <f ca="1">'bg (2)'!F472*'bg (2)'!C7/'bg (2)'!F7</f>
        <v>#VALUE!</v>
      </c>
      <c r="G472" s="78" t="e">
        <f ca="1">'bg (2)'!G472*'bg (2)'!C7/'bg (2)'!G7</f>
        <v>#VALUE!</v>
      </c>
      <c r="H472" s="78" t="e">
        <f ca="1">'bg (2)'!H472*'bg (2)'!C7/'bg (2)'!H7</f>
        <v>#VALUE!</v>
      </c>
      <c r="I472" s="78" t="e">
        <f ca="1">'bg (2)'!I472*'bg (2)'!C7/'bg (2)'!I7</f>
        <v>#VALUE!</v>
      </c>
      <c r="J472" s="78" t="e">
        <f ca="1">'bg (2)'!J472*'bg (2)'!C7/'bg (2)'!J7</f>
        <v>#VALUE!</v>
      </c>
      <c r="K472" s="78" t="e">
        <f ca="1">'bg (2)'!K472*'bg (2)'!C7/'bg (2)'!K7</f>
        <v>#VALUE!</v>
      </c>
      <c r="L472" s="78" t="e">
        <f ca="1">'bg (2)'!L472*'bg (2)'!C7/'bg (2)'!L7</f>
        <v>#VALUE!</v>
      </c>
      <c r="M472" s="78" t="e">
        <f ca="1">'bg (2)'!M472*'bg (2)'!C7/'bg (2)'!M7</f>
        <v>#VALUE!</v>
      </c>
      <c r="N472" s="78" t="e">
        <f ca="1">'bg (2)'!N472*'bg (2)'!C7/'bg (2)'!N7</f>
        <v>#VALUE!</v>
      </c>
    </row>
    <row r="473" spans="1:14" ht="14.1" customHeight="1" x14ac:dyDescent="0.2">
      <c r="A473" s="77">
        <v>467</v>
      </c>
      <c r="B473" s="75" t="str">
        <f>'bg (2)'!B473</f>
        <v xml:space="preserve">VILIP3 </v>
      </c>
      <c r="C473" s="78" t="e">
        <f ca="1">'bg (2)'!C473*'bg (2)'!C7/'bg (2)'!C7</f>
        <v>#VALUE!</v>
      </c>
      <c r="D473" s="78" t="e">
        <f ca="1">'bg (2)'!D473*'bg (2)'!C7/'bg (2)'!D7</f>
        <v>#VALUE!</v>
      </c>
      <c r="E473" s="78" t="e">
        <f ca="1">'bg (2)'!E473*'bg (2)'!C7/'bg (2)'!E7</f>
        <v>#VALUE!</v>
      </c>
      <c r="F473" s="78" t="e">
        <f ca="1">'bg (2)'!F473*'bg (2)'!C7/'bg (2)'!F7</f>
        <v>#VALUE!</v>
      </c>
      <c r="G473" s="78" t="e">
        <f ca="1">'bg (2)'!G473*'bg (2)'!C7/'bg (2)'!G7</f>
        <v>#VALUE!</v>
      </c>
      <c r="H473" s="78" t="e">
        <f ca="1">'bg (2)'!H473*'bg (2)'!C7/'bg (2)'!H7</f>
        <v>#VALUE!</v>
      </c>
      <c r="I473" s="78" t="e">
        <f ca="1">'bg (2)'!I473*'bg (2)'!C7/'bg (2)'!I7</f>
        <v>#VALUE!</v>
      </c>
      <c r="J473" s="78" t="e">
        <f ca="1">'bg (2)'!J473*'bg (2)'!C7/'bg (2)'!J7</f>
        <v>#VALUE!</v>
      </c>
      <c r="K473" s="78" t="e">
        <f ca="1">'bg (2)'!K473*'bg (2)'!C7/'bg (2)'!K7</f>
        <v>#VALUE!</v>
      </c>
      <c r="L473" s="78" t="e">
        <f ca="1">'bg (2)'!L473*'bg (2)'!C7/'bg (2)'!L7</f>
        <v>#VALUE!</v>
      </c>
      <c r="M473" s="78" t="e">
        <f ca="1">'bg (2)'!M473*'bg (2)'!C7/'bg (2)'!M7</f>
        <v>#VALUE!</v>
      </c>
      <c r="N473" s="78" t="e">
        <f ca="1">'bg (2)'!N473*'bg (2)'!C7/'bg (2)'!N7</f>
        <v>#VALUE!</v>
      </c>
    </row>
    <row r="474" spans="1:14" ht="14.1" customHeight="1" x14ac:dyDescent="0.2">
      <c r="A474" s="77">
        <v>468</v>
      </c>
      <c r="B474" s="75" t="str">
        <f>'bg (2)'!B474</f>
        <v>Vimentin</v>
      </c>
      <c r="C474" s="78" t="e">
        <f ca="1">'bg (2)'!C474*'bg (2)'!C7/'bg (2)'!C7</f>
        <v>#VALUE!</v>
      </c>
      <c r="D474" s="78" t="e">
        <f ca="1">'bg (2)'!D474*'bg (2)'!C7/'bg (2)'!D7</f>
        <v>#VALUE!</v>
      </c>
      <c r="E474" s="78" t="e">
        <f ca="1">'bg (2)'!E474*'bg (2)'!C7/'bg (2)'!E7</f>
        <v>#VALUE!</v>
      </c>
      <c r="F474" s="78" t="e">
        <f ca="1">'bg (2)'!F474*'bg (2)'!C7/'bg (2)'!F7</f>
        <v>#VALUE!</v>
      </c>
      <c r="G474" s="78" t="e">
        <f ca="1">'bg (2)'!G474*'bg (2)'!C7/'bg (2)'!G7</f>
        <v>#VALUE!</v>
      </c>
      <c r="H474" s="78" t="e">
        <f ca="1">'bg (2)'!H474*'bg (2)'!C7/'bg (2)'!H7</f>
        <v>#VALUE!</v>
      </c>
      <c r="I474" s="78" t="e">
        <f ca="1">'bg (2)'!I474*'bg (2)'!C7/'bg (2)'!I7</f>
        <v>#VALUE!</v>
      </c>
      <c r="J474" s="78" t="e">
        <f ca="1">'bg (2)'!J474*'bg (2)'!C7/'bg (2)'!J7</f>
        <v>#VALUE!</v>
      </c>
      <c r="K474" s="78" t="e">
        <f ca="1">'bg (2)'!K474*'bg (2)'!C7/'bg (2)'!K7</f>
        <v>#VALUE!</v>
      </c>
      <c r="L474" s="78" t="e">
        <f ca="1">'bg (2)'!L474*'bg (2)'!C7/'bg (2)'!L7</f>
        <v>#VALUE!</v>
      </c>
      <c r="M474" s="78" t="e">
        <f ca="1">'bg (2)'!M474*'bg (2)'!C7/'bg (2)'!M7</f>
        <v>#VALUE!</v>
      </c>
      <c r="N474" s="78" t="e">
        <f ca="1">'bg (2)'!N474*'bg (2)'!C7/'bg (2)'!N7</f>
        <v>#VALUE!</v>
      </c>
    </row>
    <row r="475" spans="1:14" ht="14.1" customHeight="1" x14ac:dyDescent="0.2">
      <c r="A475" s="77">
        <v>469</v>
      </c>
      <c r="B475" s="75" t="str">
        <f>'bg (2)'!B475</f>
        <v>VNN1</v>
      </c>
      <c r="C475" s="78" t="e">
        <f ca="1">'bg (2)'!C475*'bg (2)'!C7/'bg (2)'!C7</f>
        <v>#VALUE!</v>
      </c>
      <c r="D475" s="78" t="e">
        <f ca="1">'bg (2)'!D475*'bg (2)'!C7/'bg (2)'!D7</f>
        <v>#VALUE!</v>
      </c>
      <c r="E475" s="78" t="e">
        <f ca="1">'bg (2)'!E475*'bg (2)'!C7/'bg (2)'!E7</f>
        <v>#VALUE!</v>
      </c>
      <c r="F475" s="78" t="e">
        <f ca="1">'bg (2)'!F475*'bg (2)'!C7/'bg (2)'!F7</f>
        <v>#VALUE!</v>
      </c>
      <c r="G475" s="78" t="e">
        <f ca="1">'bg (2)'!G475*'bg (2)'!C7/'bg (2)'!G7</f>
        <v>#VALUE!</v>
      </c>
      <c r="H475" s="78" t="e">
        <f ca="1">'bg (2)'!H475*'bg (2)'!C7/'bg (2)'!H7</f>
        <v>#VALUE!</v>
      </c>
      <c r="I475" s="78" t="e">
        <f ca="1">'bg (2)'!I475*'bg (2)'!C7/'bg (2)'!I7</f>
        <v>#VALUE!</v>
      </c>
      <c r="J475" s="78" t="e">
        <f ca="1">'bg (2)'!J475*'bg (2)'!C7/'bg (2)'!J7</f>
        <v>#VALUE!</v>
      </c>
      <c r="K475" s="78" t="e">
        <f ca="1">'bg (2)'!K475*'bg (2)'!C7/'bg (2)'!K7</f>
        <v>#VALUE!</v>
      </c>
      <c r="L475" s="78" t="e">
        <f ca="1">'bg (2)'!L475*'bg (2)'!C7/'bg (2)'!L7</f>
        <v>#VALUE!</v>
      </c>
      <c r="M475" s="78" t="e">
        <f ca="1">'bg (2)'!M475*'bg (2)'!C7/'bg (2)'!M7</f>
        <v>#VALUE!</v>
      </c>
      <c r="N475" s="78" t="e">
        <f ca="1">'bg (2)'!N475*'bg (2)'!C7/'bg (2)'!N7</f>
        <v>#VALUE!</v>
      </c>
    </row>
    <row r="476" spans="1:14" ht="14.1" customHeight="1" x14ac:dyDescent="0.2">
      <c r="A476" s="77">
        <v>470</v>
      </c>
      <c r="B476" s="75" t="str">
        <f>'bg (2)'!B476</f>
        <v>VPS4B</v>
      </c>
      <c r="C476" s="78" t="e">
        <f ca="1">'bg (2)'!C476*'bg (2)'!C7/'bg (2)'!C7</f>
        <v>#VALUE!</v>
      </c>
      <c r="D476" s="78" t="e">
        <f ca="1">'bg (2)'!D476*'bg (2)'!C7/'bg (2)'!D7</f>
        <v>#VALUE!</v>
      </c>
      <c r="E476" s="78" t="e">
        <f ca="1">'bg (2)'!E476*'bg (2)'!C7/'bg (2)'!E7</f>
        <v>#VALUE!</v>
      </c>
      <c r="F476" s="78" t="e">
        <f ca="1">'bg (2)'!F476*'bg (2)'!C7/'bg (2)'!F7</f>
        <v>#VALUE!</v>
      </c>
      <c r="G476" s="78" t="e">
        <f ca="1">'bg (2)'!G476*'bg (2)'!C7/'bg (2)'!G7</f>
        <v>#VALUE!</v>
      </c>
      <c r="H476" s="78" t="e">
        <f ca="1">'bg (2)'!H476*'bg (2)'!C7/'bg (2)'!H7</f>
        <v>#VALUE!</v>
      </c>
      <c r="I476" s="78" t="e">
        <f ca="1">'bg (2)'!I476*'bg (2)'!C7/'bg (2)'!I7</f>
        <v>#VALUE!</v>
      </c>
      <c r="J476" s="78" t="e">
        <f ca="1">'bg (2)'!J476*'bg (2)'!C7/'bg (2)'!J7</f>
        <v>#VALUE!</v>
      </c>
      <c r="K476" s="78" t="e">
        <f ca="1">'bg (2)'!K476*'bg (2)'!C7/'bg (2)'!K7</f>
        <v>#VALUE!</v>
      </c>
      <c r="L476" s="78" t="e">
        <f ca="1">'bg (2)'!L476*'bg (2)'!C7/'bg (2)'!L7</f>
        <v>#VALUE!</v>
      </c>
      <c r="M476" s="78" t="e">
        <f ca="1">'bg (2)'!M476*'bg (2)'!C7/'bg (2)'!M7</f>
        <v>#VALUE!</v>
      </c>
      <c r="N476" s="78" t="e">
        <f ca="1">'bg (2)'!N476*'bg (2)'!C7/'bg (2)'!N7</f>
        <v>#VALUE!</v>
      </c>
    </row>
    <row r="477" spans="1:14" ht="14.1" customHeight="1" x14ac:dyDescent="0.2">
      <c r="A477" s="77">
        <v>471</v>
      </c>
      <c r="B477" s="75" t="str">
        <f>'bg (2)'!B477</f>
        <v>VSIG4</v>
      </c>
      <c r="C477" s="78" t="e">
        <f ca="1">'bg (2)'!C477*'bg (2)'!C7/'bg (2)'!C7</f>
        <v>#VALUE!</v>
      </c>
      <c r="D477" s="78" t="e">
        <f ca="1">'bg (2)'!D477*'bg (2)'!C7/'bg (2)'!D7</f>
        <v>#VALUE!</v>
      </c>
      <c r="E477" s="78" t="e">
        <f ca="1">'bg (2)'!E477*'bg (2)'!C7/'bg (2)'!E7</f>
        <v>#VALUE!</v>
      </c>
      <c r="F477" s="78" t="e">
        <f ca="1">'bg (2)'!F477*'bg (2)'!C7/'bg (2)'!F7</f>
        <v>#VALUE!</v>
      </c>
      <c r="G477" s="78" t="e">
        <f ca="1">'bg (2)'!G477*'bg (2)'!C7/'bg (2)'!G7</f>
        <v>#VALUE!</v>
      </c>
      <c r="H477" s="78" t="e">
        <f ca="1">'bg (2)'!H477*'bg (2)'!C7/'bg (2)'!H7</f>
        <v>#VALUE!</v>
      </c>
      <c r="I477" s="78" t="e">
        <f ca="1">'bg (2)'!I477*'bg (2)'!C7/'bg (2)'!I7</f>
        <v>#VALUE!</v>
      </c>
      <c r="J477" s="78" t="e">
        <f ca="1">'bg (2)'!J477*'bg (2)'!C7/'bg (2)'!J7</f>
        <v>#VALUE!</v>
      </c>
      <c r="K477" s="78" t="e">
        <f ca="1">'bg (2)'!K477*'bg (2)'!C7/'bg (2)'!K7</f>
        <v>#VALUE!</v>
      </c>
      <c r="L477" s="78" t="e">
        <f ca="1">'bg (2)'!L477*'bg (2)'!C7/'bg (2)'!L7</f>
        <v>#VALUE!</v>
      </c>
      <c r="M477" s="78" t="e">
        <f ca="1">'bg (2)'!M477*'bg (2)'!C7/'bg (2)'!M7</f>
        <v>#VALUE!</v>
      </c>
      <c r="N477" s="78" t="e">
        <f ca="1">'bg (2)'!N477*'bg (2)'!C7/'bg (2)'!N7</f>
        <v>#VALUE!</v>
      </c>
    </row>
    <row r="478" spans="1:14" ht="14.1" customHeight="1" x14ac:dyDescent="0.2">
      <c r="A478" s="77">
        <v>472</v>
      </c>
      <c r="B478" s="75" t="str">
        <f>'bg (2)'!B478</f>
        <v>WDR1</v>
      </c>
      <c r="C478" s="78" t="e">
        <f ca="1">'bg (2)'!C478*'bg (2)'!C7/'bg (2)'!C7</f>
        <v>#VALUE!</v>
      </c>
      <c r="D478" s="78" t="e">
        <f ca="1">'bg (2)'!D478*'bg (2)'!C7/'bg (2)'!D7</f>
        <v>#VALUE!</v>
      </c>
      <c r="E478" s="78" t="e">
        <f ca="1">'bg (2)'!E478*'bg (2)'!C7/'bg (2)'!E7</f>
        <v>#VALUE!</v>
      </c>
      <c r="F478" s="78" t="e">
        <f ca="1">'bg (2)'!F478*'bg (2)'!C7/'bg (2)'!F7</f>
        <v>#VALUE!</v>
      </c>
      <c r="G478" s="78" t="e">
        <f ca="1">'bg (2)'!G478*'bg (2)'!C7/'bg (2)'!G7</f>
        <v>#VALUE!</v>
      </c>
      <c r="H478" s="78" t="e">
        <f ca="1">'bg (2)'!H478*'bg (2)'!C7/'bg (2)'!H7</f>
        <v>#VALUE!</v>
      </c>
      <c r="I478" s="78" t="e">
        <f ca="1">'bg (2)'!I478*'bg (2)'!C7/'bg (2)'!I7</f>
        <v>#VALUE!</v>
      </c>
      <c r="J478" s="78" t="e">
        <f ca="1">'bg (2)'!J478*'bg (2)'!C7/'bg (2)'!J7</f>
        <v>#VALUE!</v>
      </c>
      <c r="K478" s="78" t="e">
        <f ca="1">'bg (2)'!K478*'bg (2)'!C7/'bg (2)'!K7</f>
        <v>#VALUE!</v>
      </c>
      <c r="L478" s="78" t="e">
        <f ca="1">'bg (2)'!L478*'bg (2)'!C7/'bg (2)'!L7</f>
        <v>#VALUE!</v>
      </c>
      <c r="M478" s="78" t="e">
        <f ca="1">'bg (2)'!M478*'bg (2)'!C7/'bg (2)'!M7</f>
        <v>#VALUE!</v>
      </c>
      <c r="N478" s="78" t="e">
        <f ca="1">'bg (2)'!N478*'bg (2)'!C7/'bg (2)'!N7</f>
        <v>#VALUE!</v>
      </c>
    </row>
    <row r="479" spans="1:14" ht="14.1" customHeight="1" x14ac:dyDescent="0.2">
      <c r="A479" s="77">
        <v>473</v>
      </c>
      <c r="B479" s="75" t="str">
        <f>'bg (2)'!B479</f>
        <v>WDR44</v>
      </c>
      <c r="C479" s="78" t="e">
        <f ca="1">'bg (2)'!C479*'bg (2)'!C7/'bg (2)'!C7</f>
        <v>#VALUE!</v>
      </c>
      <c r="D479" s="78" t="e">
        <f ca="1">'bg (2)'!D479*'bg (2)'!C7/'bg (2)'!D7</f>
        <v>#VALUE!</v>
      </c>
      <c r="E479" s="78" t="e">
        <f ca="1">'bg (2)'!E479*'bg (2)'!C7/'bg (2)'!E7</f>
        <v>#VALUE!</v>
      </c>
      <c r="F479" s="78" t="e">
        <f ca="1">'bg (2)'!F479*'bg (2)'!C7/'bg (2)'!F7</f>
        <v>#VALUE!</v>
      </c>
      <c r="G479" s="78" t="e">
        <f ca="1">'bg (2)'!G479*'bg (2)'!C7/'bg (2)'!G7</f>
        <v>#VALUE!</v>
      </c>
      <c r="H479" s="78" t="e">
        <f ca="1">'bg (2)'!H479*'bg (2)'!C7/'bg (2)'!H7</f>
        <v>#VALUE!</v>
      </c>
      <c r="I479" s="78" t="e">
        <f ca="1">'bg (2)'!I479*'bg (2)'!C7/'bg (2)'!I7</f>
        <v>#VALUE!</v>
      </c>
      <c r="J479" s="78" t="e">
        <f ca="1">'bg (2)'!J479*'bg (2)'!C7/'bg (2)'!J7</f>
        <v>#VALUE!</v>
      </c>
      <c r="K479" s="78" t="e">
        <f ca="1">'bg (2)'!K479*'bg (2)'!C7/'bg (2)'!K7</f>
        <v>#VALUE!</v>
      </c>
      <c r="L479" s="78" t="e">
        <f ca="1">'bg (2)'!L479*'bg (2)'!C7/'bg (2)'!L7</f>
        <v>#VALUE!</v>
      </c>
      <c r="M479" s="78" t="e">
        <f ca="1">'bg (2)'!M479*'bg (2)'!C7/'bg (2)'!M7</f>
        <v>#VALUE!</v>
      </c>
      <c r="N479" s="78" t="e">
        <f ca="1">'bg (2)'!N479*'bg (2)'!C7/'bg (2)'!N7</f>
        <v>#VALUE!</v>
      </c>
    </row>
    <row r="480" spans="1:14" ht="14.1" customHeight="1" x14ac:dyDescent="0.2">
      <c r="A480" s="77">
        <v>474</v>
      </c>
      <c r="B480" s="75" t="str">
        <f>'bg (2)'!B480</f>
        <v>WISP2</v>
      </c>
      <c r="C480" s="78" t="e">
        <f ca="1">'bg (2)'!C480*'bg (2)'!C7/'bg (2)'!C7</f>
        <v>#VALUE!</v>
      </c>
      <c r="D480" s="78" t="e">
        <f ca="1">'bg (2)'!D480*'bg (2)'!C7/'bg (2)'!D7</f>
        <v>#VALUE!</v>
      </c>
      <c r="E480" s="78" t="e">
        <f ca="1">'bg (2)'!E480*'bg (2)'!C7/'bg (2)'!E7</f>
        <v>#VALUE!</v>
      </c>
      <c r="F480" s="78" t="e">
        <f ca="1">'bg (2)'!F480*'bg (2)'!C7/'bg (2)'!F7</f>
        <v>#VALUE!</v>
      </c>
      <c r="G480" s="78" t="e">
        <f ca="1">'bg (2)'!G480*'bg (2)'!C7/'bg (2)'!G7</f>
        <v>#VALUE!</v>
      </c>
      <c r="H480" s="78" t="e">
        <f ca="1">'bg (2)'!H480*'bg (2)'!C7/'bg (2)'!H7</f>
        <v>#VALUE!</v>
      </c>
      <c r="I480" s="78" t="e">
        <f ca="1">'bg (2)'!I480*'bg (2)'!C7/'bg (2)'!I7</f>
        <v>#VALUE!</v>
      </c>
      <c r="J480" s="78" t="e">
        <f ca="1">'bg (2)'!J480*'bg (2)'!C7/'bg (2)'!J7</f>
        <v>#VALUE!</v>
      </c>
      <c r="K480" s="78" t="e">
        <f ca="1">'bg (2)'!K480*'bg (2)'!C7/'bg (2)'!K7</f>
        <v>#VALUE!</v>
      </c>
      <c r="L480" s="78" t="e">
        <f ca="1">'bg (2)'!L480*'bg (2)'!C7/'bg (2)'!L7</f>
        <v>#VALUE!</v>
      </c>
      <c r="M480" s="78" t="e">
        <f ca="1">'bg (2)'!M480*'bg (2)'!C7/'bg (2)'!M7</f>
        <v>#VALUE!</v>
      </c>
      <c r="N480" s="78" t="e">
        <f ca="1">'bg (2)'!N480*'bg (2)'!C7/'bg (2)'!N7</f>
        <v>#VALUE!</v>
      </c>
    </row>
    <row r="481" spans="1:14" ht="14.1" customHeight="1" x14ac:dyDescent="0.2">
      <c r="A481" s="77">
        <v>475</v>
      </c>
      <c r="B481" s="75" t="str">
        <f>'bg (2)'!B481</f>
        <v xml:space="preserve">WNK2 </v>
      </c>
      <c r="C481" s="78" t="e">
        <f ca="1">'bg (2)'!C481*'bg (2)'!C7/'bg (2)'!C7</f>
        <v>#VALUE!</v>
      </c>
      <c r="D481" s="78" t="e">
        <f ca="1">'bg (2)'!D481*'bg (2)'!C7/'bg (2)'!D7</f>
        <v>#VALUE!</v>
      </c>
      <c r="E481" s="78" t="e">
        <f ca="1">'bg (2)'!E481*'bg (2)'!C7/'bg (2)'!E7</f>
        <v>#VALUE!</v>
      </c>
      <c r="F481" s="78" t="e">
        <f ca="1">'bg (2)'!F481*'bg (2)'!C7/'bg (2)'!F7</f>
        <v>#VALUE!</v>
      </c>
      <c r="G481" s="78" t="e">
        <f ca="1">'bg (2)'!G481*'bg (2)'!C7/'bg (2)'!G7</f>
        <v>#VALUE!</v>
      </c>
      <c r="H481" s="78" t="e">
        <f ca="1">'bg (2)'!H481*'bg (2)'!C7/'bg (2)'!H7</f>
        <v>#VALUE!</v>
      </c>
      <c r="I481" s="78" t="e">
        <f ca="1">'bg (2)'!I481*'bg (2)'!C7/'bg (2)'!I7</f>
        <v>#VALUE!</v>
      </c>
      <c r="J481" s="78" t="e">
        <f ca="1">'bg (2)'!J481*'bg (2)'!C7/'bg (2)'!J7</f>
        <v>#VALUE!</v>
      </c>
      <c r="K481" s="78" t="e">
        <f ca="1">'bg (2)'!K481*'bg (2)'!C7/'bg (2)'!K7</f>
        <v>#VALUE!</v>
      </c>
      <c r="L481" s="78" t="e">
        <f ca="1">'bg (2)'!L481*'bg (2)'!C7/'bg (2)'!L7</f>
        <v>#VALUE!</v>
      </c>
      <c r="M481" s="78" t="e">
        <f ca="1">'bg (2)'!M481*'bg (2)'!C7/'bg (2)'!M7</f>
        <v>#VALUE!</v>
      </c>
      <c r="N481" s="78" t="e">
        <f ca="1">'bg (2)'!N481*'bg (2)'!C7/'bg (2)'!N7</f>
        <v>#VALUE!</v>
      </c>
    </row>
    <row r="482" spans="1:14" ht="14.1" customHeight="1" x14ac:dyDescent="0.2">
      <c r="A482" s="77">
        <v>476</v>
      </c>
      <c r="B482" s="75" t="str">
        <f>'bg (2)'!B482</f>
        <v>XPG</v>
      </c>
      <c r="C482" s="78" t="e">
        <f ca="1">'bg (2)'!C482*'bg (2)'!C7/'bg (2)'!C7</f>
        <v>#VALUE!</v>
      </c>
      <c r="D482" s="78" t="e">
        <f ca="1">'bg (2)'!D482*'bg (2)'!C7/'bg (2)'!D7</f>
        <v>#VALUE!</v>
      </c>
      <c r="E482" s="78" t="e">
        <f ca="1">'bg (2)'!E482*'bg (2)'!C7/'bg (2)'!E7</f>
        <v>#VALUE!</v>
      </c>
      <c r="F482" s="78" t="e">
        <f ca="1">'bg (2)'!F482*'bg (2)'!C7/'bg (2)'!F7</f>
        <v>#VALUE!</v>
      </c>
      <c r="G482" s="78" t="e">
        <f ca="1">'bg (2)'!G482*'bg (2)'!C7/'bg (2)'!G7</f>
        <v>#VALUE!</v>
      </c>
      <c r="H482" s="78" t="e">
        <f ca="1">'bg (2)'!H482*'bg (2)'!C7/'bg (2)'!H7</f>
        <v>#VALUE!</v>
      </c>
      <c r="I482" s="78" t="e">
        <f ca="1">'bg (2)'!I482*'bg (2)'!C7/'bg (2)'!I7</f>
        <v>#VALUE!</v>
      </c>
      <c r="J482" s="78" t="e">
        <f ca="1">'bg (2)'!J482*'bg (2)'!C7/'bg (2)'!J7</f>
        <v>#VALUE!</v>
      </c>
      <c r="K482" s="78" t="e">
        <f ca="1">'bg (2)'!K482*'bg (2)'!C7/'bg (2)'!K7</f>
        <v>#VALUE!</v>
      </c>
      <c r="L482" s="78" t="e">
        <f ca="1">'bg (2)'!L482*'bg (2)'!C7/'bg (2)'!L7</f>
        <v>#VALUE!</v>
      </c>
      <c r="M482" s="78" t="e">
        <f ca="1">'bg (2)'!M482*'bg (2)'!C7/'bg (2)'!M7</f>
        <v>#VALUE!</v>
      </c>
      <c r="N482" s="78" t="e">
        <f ca="1">'bg (2)'!N482*'bg (2)'!C7/'bg (2)'!N7</f>
        <v>#VALUE!</v>
      </c>
    </row>
    <row r="483" spans="1:14" ht="14.1" customHeight="1" x14ac:dyDescent="0.2">
      <c r="A483" s="77">
        <v>477</v>
      </c>
      <c r="B483" s="75" t="str">
        <f>'bg (2)'!B483</f>
        <v xml:space="preserve">YB1  </v>
      </c>
      <c r="C483" s="78" t="e">
        <f ca="1">'bg (2)'!C483*'bg (2)'!C7/'bg (2)'!C7</f>
        <v>#VALUE!</v>
      </c>
      <c r="D483" s="78" t="e">
        <f ca="1">'bg (2)'!D483*'bg (2)'!C7/'bg (2)'!D7</f>
        <v>#VALUE!</v>
      </c>
      <c r="E483" s="78" t="e">
        <f ca="1">'bg (2)'!E483*'bg (2)'!C7/'bg (2)'!E7</f>
        <v>#VALUE!</v>
      </c>
      <c r="F483" s="78" t="e">
        <f ca="1">'bg (2)'!F483*'bg (2)'!C7/'bg (2)'!F7</f>
        <v>#VALUE!</v>
      </c>
      <c r="G483" s="78" t="e">
        <f ca="1">'bg (2)'!G483*'bg (2)'!C7/'bg (2)'!G7</f>
        <v>#VALUE!</v>
      </c>
      <c r="H483" s="78" t="e">
        <f ca="1">'bg (2)'!H483*'bg (2)'!C7/'bg (2)'!H7</f>
        <v>#VALUE!</v>
      </c>
      <c r="I483" s="78" t="e">
        <f ca="1">'bg (2)'!I483*'bg (2)'!C7/'bg (2)'!I7</f>
        <v>#VALUE!</v>
      </c>
      <c r="J483" s="78" t="e">
        <f ca="1">'bg (2)'!J483*'bg (2)'!C7/'bg (2)'!J7</f>
        <v>#VALUE!</v>
      </c>
      <c r="K483" s="78" t="e">
        <f ca="1">'bg (2)'!K483*'bg (2)'!C7/'bg (2)'!K7</f>
        <v>#VALUE!</v>
      </c>
      <c r="L483" s="78" t="e">
        <f ca="1">'bg (2)'!L483*'bg (2)'!C7/'bg (2)'!L7</f>
        <v>#VALUE!</v>
      </c>
      <c r="M483" s="78" t="e">
        <f ca="1">'bg (2)'!M483*'bg (2)'!C7/'bg (2)'!M7</f>
        <v>#VALUE!</v>
      </c>
      <c r="N483" s="78" t="e">
        <f ca="1">'bg (2)'!N483*'bg (2)'!C7/'bg (2)'!N7</f>
        <v>#VALUE!</v>
      </c>
    </row>
    <row r="484" spans="1:14" ht="14.1" customHeight="1" x14ac:dyDescent="0.2">
      <c r="A484" s="77">
        <v>478</v>
      </c>
      <c r="B484" s="75" t="str">
        <f>'bg (2)'!B484</f>
        <v>YN1</v>
      </c>
      <c r="C484" s="78" t="e">
        <f ca="1">'bg (2)'!C484*'bg (2)'!C7/'bg (2)'!C7</f>
        <v>#VALUE!</v>
      </c>
      <c r="D484" s="78" t="e">
        <f ca="1">'bg (2)'!D484*'bg (2)'!C7/'bg (2)'!D7</f>
        <v>#VALUE!</v>
      </c>
      <c r="E484" s="78" t="e">
        <f ca="1">'bg (2)'!E484*'bg (2)'!C7/'bg (2)'!E7</f>
        <v>#VALUE!</v>
      </c>
      <c r="F484" s="78" t="e">
        <f ca="1">'bg (2)'!F484*'bg (2)'!C7/'bg (2)'!F7</f>
        <v>#VALUE!</v>
      </c>
      <c r="G484" s="78" t="e">
        <f ca="1">'bg (2)'!G484*'bg (2)'!C7/'bg (2)'!G7</f>
        <v>#VALUE!</v>
      </c>
      <c r="H484" s="78" t="e">
        <f ca="1">'bg (2)'!H484*'bg (2)'!C7/'bg (2)'!H7</f>
        <v>#VALUE!</v>
      </c>
      <c r="I484" s="78" t="e">
        <f ca="1">'bg (2)'!I484*'bg (2)'!C7/'bg (2)'!I7</f>
        <v>#VALUE!</v>
      </c>
      <c r="J484" s="78" t="e">
        <f ca="1">'bg (2)'!J484*'bg (2)'!C7/'bg (2)'!J7</f>
        <v>#VALUE!</v>
      </c>
      <c r="K484" s="78" t="e">
        <f ca="1">'bg (2)'!K484*'bg (2)'!C7/'bg (2)'!K7</f>
        <v>#VALUE!</v>
      </c>
      <c r="L484" s="78" t="e">
        <f ca="1">'bg (2)'!L484*'bg (2)'!C7/'bg (2)'!L7</f>
        <v>#VALUE!</v>
      </c>
      <c r="M484" s="78" t="e">
        <f ca="1">'bg (2)'!M484*'bg (2)'!C7/'bg (2)'!M7</f>
        <v>#VALUE!</v>
      </c>
      <c r="N484" s="78" t="e">
        <f ca="1">'bg (2)'!N484*'bg (2)'!C7/'bg (2)'!N7</f>
        <v>#VALUE!</v>
      </c>
    </row>
    <row r="485" spans="1:14" ht="14.1" customHeight="1" x14ac:dyDescent="0.2">
      <c r="A485" s="77">
        <v>479</v>
      </c>
      <c r="B485" s="75" t="str">
        <f>'bg (2)'!B485</f>
        <v>YY1</v>
      </c>
      <c r="C485" s="78" t="e">
        <f ca="1">'bg (2)'!C485*'bg (2)'!C7/'bg (2)'!C7</f>
        <v>#VALUE!</v>
      </c>
      <c r="D485" s="78" t="e">
        <f ca="1">'bg (2)'!D485*'bg (2)'!C7/'bg (2)'!D7</f>
        <v>#VALUE!</v>
      </c>
      <c r="E485" s="78" t="e">
        <f ca="1">'bg (2)'!E485*'bg (2)'!C7/'bg (2)'!E7</f>
        <v>#VALUE!</v>
      </c>
      <c r="F485" s="78" t="e">
        <f ca="1">'bg (2)'!F485*'bg (2)'!C7/'bg (2)'!F7</f>
        <v>#VALUE!</v>
      </c>
      <c r="G485" s="78" t="e">
        <f ca="1">'bg (2)'!G485*'bg (2)'!C7/'bg (2)'!G7</f>
        <v>#VALUE!</v>
      </c>
      <c r="H485" s="78" t="e">
        <f ca="1">'bg (2)'!H485*'bg (2)'!C7/'bg (2)'!H7</f>
        <v>#VALUE!</v>
      </c>
      <c r="I485" s="78" t="e">
        <f ca="1">'bg (2)'!I485*'bg (2)'!C7/'bg (2)'!I7</f>
        <v>#VALUE!</v>
      </c>
      <c r="J485" s="78" t="e">
        <f ca="1">'bg (2)'!J485*'bg (2)'!C7/'bg (2)'!J7</f>
        <v>#VALUE!</v>
      </c>
      <c r="K485" s="78" t="e">
        <f ca="1">'bg (2)'!K485*'bg (2)'!C7/'bg (2)'!K7</f>
        <v>#VALUE!</v>
      </c>
      <c r="L485" s="78" t="e">
        <f ca="1">'bg (2)'!L485*'bg (2)'!C7/'bg (2)'!L7</f>
        <v>#VALUE!</v>
      </c>
      <c r="M485" s="78" t="e">
        <f ca="1">'bg (2)'!M485*'bg (2)'!C7/'bg (2)'!M7</f>
        <v>#VALUE!</v>
      </c>
      <c r="N485" s="78" t="e">
        <f ca="1">'bg (2)'!N485*'bg (2)'!C7/'bg (2)'!N7</f>
        <v>#VALUE!</v>
      </c>
    </row>
    <row r="486" spans="1:14" ht="14.1" customHeight="1" x14ac:dyDescent="0.2">
      <c r="A486" s="77">
        <v>480</v>
      </c>
      <c r="B486" s="75" t="str">
        <f>'bg (2)'!B486</f>
        <v>ZAK</v>
      </c>
      <c r="C486" s="78" t="e">
        <f ca="1">'bg (2)'!C486*'bg (2)'!C7/'bg (2)'!C7</f>
        <v>#VALUE!</v>
      </c>
      <c r="D486" s="78" t="e">
        <f ca="1">'bg (2)'!D486*'bg (2)'!C7/'bg (2)'!D7</f>
        <v>#VALUE!</v>
      </c>
      <c r="E486" s="78" t="e">
        <f ca="1">'bg (2)'!E486*'bg (2)'!C7/'bg (2)'!E7</f>
        <v>#VALUE!</v>
      </c>
      <c r="F486" s="78" t="e">
        <f ca="1">'bg (2)'!F486*'bg (2)'!C7/'bg (2)'!F7</f>
        <v>#VALUE!</v>
      </c>
      <c r="G486" s="78" t="e">
        <f ca="1">'bg (2)'!G486*'bg (2)'!C7/'bg (2)'!G7</f>
        <v>#VALUE!</v>
      </c>
      <c r="H486" s="78" t="e">
        <f ca="1">'bg (2)'!H486*'bg (2)'!C7/'bg (2)'!H7</f>
        <v>#VALUE!</v>
      </c>
      <c r="I486" s="78" t="e">
        <f ca="1">'bg (2)'!I486*'bg (2)'!C7/'bg (2)'!I7</f>
        <v>#VALUE!</v>
      </c>
      <c r="J486" s="78" t="e">
        <f ca="1">'bg (2)'!J486*'bg (2)'!C7/'bg (2)'!J7</f>
        <v>#VALUE!</v>
      </c>
      <c r="K486" s="78" t="e">
        <f ca="1">'bg (2)'!K486*'bg (2)'!C7/'bg (2)'!K7</f>
        <v>#VALUE!</v>
      </c>
      <c r="L486" s="78" t="e">
        <f ca="1">'bg (2)'!L486*'bg (2)'!C7/'bg (2)'!L7</f>
        <v>#VALUE!</v>
      </c>
      <c r="M486" s="78" t="e">
        <f ca="1">'bg (2)'!M486*'bg (2)'!C7/'bg (2)'!M7</f>
        <v>#VALUE!</v>
      </c>
      <c r="N486" s="78" t="e">
        <f ca="1">'bg (2)'!N486*'bg (2)'!C7/'bg (2)'!N7</f>
        <v>#VALUE!</v>
      </c>
    </row>
    <row r="487" spans="1:14" ht="14.1" customHeight="1" x14ac:dyDescent="0.2">
      <c r="A487" s="77">
        <v>481</v>
      </c>
      <c r="B487" s="75" t="str">
        <f>'bg (2)'!B487</f>
        <v xml:space="preserve">zbtb11 </v>
      </c>
      <c r="C487" s="78" t="e">
        <f ca="1">'bg (2)'!C487*'bg (2)'!C7/'bg (2)'!C7</f>
        <v>#VALUE!</v>
      </c>
      <c r="D487" s="78" t="e">
        <f ca="1">'bg (2)'!D487*'bg (2)'!C7/'bg (2)'!D7</f>
        <v>#VALUE!</v>
      </c>
      <c r="E487" s="78" t="e">
        <f ca="1">'bg (2)'!E487*'bg (2)'!C7/'bg (2)'!E7</f>
        <v>#VALUE!</v>
      </c>
      <c r="F487" s="78" t="e">
        <f ca="1">'bg (2)'!F487*'bg (2)'!C7/'bg (2)'!F7</f>
        <v>#VALUE!</v>
      </c>
      <c r="G487" s="78" t="e">
        <f ca="1">'bg (2)'!G487*'bg (2)'!C7/'bg (2)'!G7</f>
        <v>#VALUE!</v>
      </c>
      <c r="H487" s="78" t="e">
        <f ca="1">'bg (2)'!H487*'bg (2)'!C7/'bg (2)'!H7</f>
        <v>#VALUE!</v>
      </c>
      <c r="I487" s="78" t="e">
        <f ca="1">'bg (2)'!I487*'bg (2)'!C7/'bg (2)'!I7</f>
        <v>#VALUE!</v>
      </c>
      <c r="J487" s="78" t="e">
        <f ca="1">'bg (2)'!J487*'bg (2)'!C7/'bg (2)'!J7</f>
        <v>#VALUE!</v>
      </c>
      <c r="K487" s="78" t="e">
        <f ca="1">'bg (2)'!K487*'bg (2)'!C7/'bg (2)'!K7</f>
        <v>#VALUE!</v>
      </c>
      <c r="L487" s="78" t="e">
        <f ca="1">'bg (2)'!L487*'bg (2)'!C7/'bg (2)'!L7</f>
        <v>#VALUE!</v>
      </c>
      <c r="M487" s="78" t="e">
        <f ca="1">'bg (2)'!M487*'bg (2)'!C7/'bg (2)'!M7</f>
        <v>#VALUE!</v>
      </c>
      <c r="N487" s="78" t="e">
        <f ca="1">'bg (2)'!N487*'bg (2)'!C7/'bg (2)'!N7</f>
        <v>#VALUE!</v>
      </c>
    </row>
    <row r="488" spans="1:14" ht="14.1" customHeight="1" x14ac:dyDescent="0.2">
      <c r="A488" s="77">
        <v>482</v>
      </c>
      <c r="B488" s="75" t="str">
        <f>'bg (2)'!B488</f>
        <v xml:space="preserve">ZBTB4 </v>
      </c>
      <c r="C488" s="78" t="e">
        <f ca="1">'bg (2)'!C488*'bg (2)'!C7/'bg (2)'!C7</f>
        <v>#VALUE!</v>
      </c>
      <c r="D488" s="78" t="e">
        <f ca="1">'bg (2)'!D488*'bg (2)'!C7/'bg (2)'!D7</f>
        <v>#VALUE!</v>
      </c>
      <c r="E488" s="78" t="e">
        <f ca="1">'bg (2)'!E488*'bg (2)'!C7/'bg (2)'!E7</f>
        <v>#VALUE!</v>
      </c>
      <c r="F488" s="78" t="e">
        <f ca="1">'bg (2)'!F488*'bg (2)'!C7/'bg (2)'!F7</f>
        <v>#VALUE!</v>
      </c>
      <c r="G488" s="78" t="e">
        <f ca="1">'bg (2)'!G488*'bg (2)'!C7/'bg (2)'!G7</f>
        <v>#VALUE!</v>
      </c>
      <c r="H488" s="78" t="e">
        <f ca="1">'bg (2)'!H488*'bg (2)'!C7/'bg (2)'!H7</f>
        <v>#VALUE!</v>
      </c>
      <c r="I488" s="78" t="e">
        <f ca="1">'bg (2)'!I488*'bg (2)'!C7/'bg (2)'!I7</f>
        <v>#VALUE!</v>
      </c>
      <c r="J488" s="78" t="e">
        <f ca="1">'bg (2)'!J488*'bg (2)'!C7/'bg (2)'!J7</f>
        <v>#VALUE!</v>
      </c>
      <c r="K488" s="78" t="e">
        <f ca="1">'bg (2)'!K488*'bg (2)'!C7/'bg (2)'!K7</f>
        <v>#VALUE!</v>
      </c>
      <c r="L488" s="78" t="e">
        <f ca="1">'bg (2)'!L488*'bg (2)'!C7/'bg (2)'!L7</f>
        <v>#VALUE!</v>
      </c>
      <c r="M488" s="78" t="e">
        <f ca="1">'bg (2)'!M488*'bg (2)'!C7/'bg (2)'!M7</f>
        <v>#VALUE!</v>
      </c>
      <c r="N488" s="78" t="e">
        <f ca="1">'bg (2)'!N488*'bg (2)'!C7/'bg (2)'!N7</f>
        <v>#VALUE!</v>
      </c>
    </row>
    <row r="489" spans="1:14" ht="14.1" customHeight="1" x14ac:dyDescent="0.2">
      <c r="A489" s="77">
        <v>483</v>
      </c>
      <c r="B489" s="75" t="str">
        <f>'bg (2)'!B489</f>
        <v>ZC3H18</v>
      </c>
      <c r="C489" s="78" t="e">
        <f ca="1">'bg (2)'!C489*'bg (2)'!C7/'bg (2)'!C7</f>
        <v>#VALUE!</v>
      </c>
      <c r="D489" s="78" t="e">
        <f ca="1">'bg (2)'!D489*'bg (2)'!C7/'bg (2)'!D7</f>
        <v>#VALUE!</v>
      </c>
      <c r="E489" s="78" t="e">
        <f ca="1">'bg (2)'!E489*'bg (2)'!C7/'bg (2)'!E7</f>
        <v>#VALUE!</v>
      </c>
      <c r="F489" s="78" t="e">
        <f ca="1">'bg (2)'!F489*'bg (2)'!C7/'bg (2)'!F7</f>
        <v>#VALUE!</v>
      </c>
      <c r="G489" s="78" t="e">
        <f ca="1">'bg (2)'!G489*'bg (2)'!C7/'bg (2)'!G7</f>
        <v>#VALUE!</v>
      </c>
      <c r="H489" s="78" t="e">
        <f ca="1">'bg (2)'!H489*'bg (2)'!C7/'bg (2)'!H7</f>
        <v>#VALUE!</v>
      </c>
      <c r="I489" s="78" t="e">
        <f ca="1">'bg (2)'!I489*'bg (2)'!C7/'bg (2)'!I7</f>
        <v>#VALUE!</v>
      </c>
      <c r="J489" s="78" t="e">
        <f ca="1">'bg (2)'!J489*'bg (2)'!C7/'bg (2)'!J7</f>
        <v>#VALUE!</v>
      </c>
      <c r="K489" s="78" t="e">
        <f ca="1">'bg (2)'!K489*'bg (2)'!C7/'bg (2)'!K7</f>
        <v>#VALUE!</v>
      </c>
      <c r="L489" s="78" t="e">
        <f ca="1">'bg (2)'!L489*'bg (2)'!C7/'bg (2)'!L7</f>
        <v>#VALUE!</v>
      </c>
      <c r="M489" s="78" t="e">
        <f ca="1">'bg (2)'!M489*'bg (2)'!C7/'bg (2)'!M7</f>
        <v>#VALUE!</v>
      </c>
      <c r="N489" s="78" t="e">
        <f ca="1">'bg (2)'!N489*'bg (2)'!C7/'bg (2)'!N7</f>
        <v>#VALUE!</v>
      </c>
    </row>
    <row r="490" spans="1:14" ht="14.1" customHeight="1" x14ac:dyDescent="0.2">
      <c r="A490" s="77">
        <v>484</v>
      </c>
      <c r="B490" s="75" t="str">
        <f>'bg (2)'!B490</f>
        <v>ZC3H4-N-t</v>
      </c>
      <c r="C490" s="78" t="e">
        <f ca="1">'bg (2)'!C490*'bg (2)'!C7/'bg (2)'!C7</f>
        <v>#VALUE!</v>
      </c>
      <c r="D490" s="78" t="e">
        <f ca="1">'bg (2)'!D490*'bg (2)'!C7/'bg (2)'!D7</f>
        <v>#VALUE!</v>
      </c>
      <c r="E490" s="78" t="e">
        <f ca="1">'bg (2)'!E490*'bg (2)'!C7/'bg (2)'!E7</f>
        <v>#VALUE!</v>
      </c>
      <c r="F490" s="78" t="e">
        <f ca="1">'bg (2)'!F490*'bg (2)'!C7/'bg (2)'!F7</f>
        <v>#VALUE!</v>
      </c>
      <c r="G490" s="78" t="e">
        <f ca="1">'bg (2)'!G490*'bg (2)'!C7/'bg (2)'!G7</f>
        <v>#VALUE!</v>
      </c>
      <c r="H490" s="78" t="e">
        <f ca="1">'bg (2)'!H490*'bg (2)'!C7/'bg (2)'!H7</f>
        <v>#VALUE!</v>
      </c>
      <c r="I490" s="78" t="e">
        <f ca="1">'bg (2)'!I490*'bg (2)'!C7/'bg (2)'!I7</f>
        <v>#VALUE!</v>
      </c>
      <c r="J490" s="78" t="e">
        <f ca="1">'bg (2)'!J490*'bg (2)'!C7/'bg (2)'!J7</f>
        <v>#VALUE!</v>
      </c>
      <c r="K490" s="78" t="e">
        <f ca="1">'bg (2)'!K490*'bg (2)'!C7/'bg (2)'!K7</f>
        <v>#VALUE!</v>
      </c>
      <c r="L490" s="78" t="e">
        <f ca="1">'bg (2)'!L490*'bg (2)'!C7/'bg (2)'!L7</f>
        <v>#VALUE!</v>
      </c>
      <c r="M490" s="78" t="e">
        <f ca="1">'bg (2)'!M490*'bg (2)'!C7/'bg (2)'!M7</f>
        <v>#VALUE!</v>
      </c>
      <c r="N490" s="78" t="e">
        <f ca="1">'bg (2)'!N490*'bg (2)'!C7/'bg (2)'!N7</f>
        <v>#VALUE!</v>
      </c>
    </row>
    <row r="491" spans="1:14" ht="14.1" customHeight="1" x14ac:dyDescent="0.2">
      <c r="A491" s="77">
        <v>485</v>
      </c>
      <c r="B491" s="75" t="str">
        <f>'bg (2)'!B491</f>
        <v>ZC3H8</v>
      </c>
      <c r="C491" s="78" t="e">
        <f ca="1">'bg (2)'!C491*'bg (2)'!C7/'bg (2)'!C7</f>
        <v>#VALUE!</v>
      </c>
      <c r="D491" s="78" t="e">
        <f ca="1">'bg (2)'!D491*'bg (2)'!C7/'bg (2)'!D7</f>
        <v>#VALUE!</v>
      </c>
      <c r="E491" s="78" t="e">
        <f ca="1">'bg (2)'!E491*'bg (2)'!C7/'bg (2)'!E7</f>
        <v>#VALUE!</v>
      </c>
      <c r="F491" s="78" t="e">
        <f ca="1">'bg (2)'!F491*'bg (2)'!C7/'bg (2)'!F7</f>
        <v>#VALUE!</v>
      </c>
      <c r="G491" s="78" t="e">
        <f ca="1">'bg (2)'!G491*'bg (2)'!C7/'bg (2)'!G7</f>
        <v>#VALUE!</v>
      </c>
      <c r="H491" s="78" t="e">
        <f ca="1">'bg (2)'!H491*'bg (2)'!C7/'bg (2)'!H7</f>
        <v>#VALUE!</v>
      </c>
      <c r="I491" s="78" t="e">
        <f ca="1">'bg (2)'!I491*'bg (2)'!C7/'bg (2)'!I7</f>
        <v>#VALUE!</v>
      </c>
      <c r="J491" s="78" t="e">
        <f ca="1">'bg (2)'!J491*'bg (2)'!C7/'bg (2)'!J7</f>
        <v>#VALUE!</v>
      </c>
      <c r="K491" s="78" t="e">
        <f ca="1">'bg (2)'!K491*'bg (2)'!C7/'bg (2)'!K7</f>
        <v>#VALUE!</v>
      </c>
      <c r="L491" s="78" t="e">
        <f ca="1">'bg (2)'!L491*'bg (2)'!C7/'bg (2)'!L7</f>
        <v>#VALUE!</v>
      </c>
      <c r="M491" s="78" t="e">
        <f ca="1">'bg (2)'!M491*'bg (2)'!C7/'bg (2)'!M7</f>
        <v>#VALUE!</v>
      </c>
      <c r="N491" s="78" t="e">
        <f ca="1">'bg (2)'!N491*'bg (2)'!C7/'bg (2)'!N7</f>
        <v>#VALUE!</v>
      </c>
    </row>
    <row r="492" spans="1:14" ht="14.1" customHeight="1" x14ac:dyDescent="0.2">
      <c r="A492" s="77">
        <v>486</v>
      </c>
      <c r="B492" s="75" t="str">
        <f>'bg (2)'!B492</f>
        <v>ZNF295</v>
      </c>
      <c r="C492" s="78" t="e">
        <f ca="1">'bg (2)'!C492*'bg (2)'!C7/'bg (2)'!C7</f>
        <v>#VALUE!</v>
      </c>
      <c r="D492" s="78" t="e">
        <f ca="1">'bg (2)'!D492*'bg (2)'!C7/'bg (2)'!D7</f>
        <v>#VALUE!</v>
      </c>
      <c r="E492" s="78" t="e">
        <f ca="1">'bg (2)'!E492*'bg (2)'!C7/'bg (2)'!E7</f>
        <v>#VALUE!</v>
      </c>
      <c r="F492" s="78" t="e">
        <f ca="1">'bg (2)'!F492*'bg (2)'!C7/'bg (2)'!F7</f>
        <v>#VALUE!</v>
      </c>
      <c r="G492" s="78" t="e">
        <f ca="1">'bg (2)'!G492*'bg (2)'!C7/'bg (2)'!G7</f>
        <v>#VALUE!</v>
      </c>
      <c r="H492" s="78" t="e">
        <f ca="1">'bg (2)'!H492*'bg (2)'!C7/'bg (2)'!H7</f>
        <v>#VALUE!</v>
      </c>
      <c r="I492" s="78" t="e">
        <f ca="1">'bg (2)'!I492*'bg (2)'!C7/'bg (2)'!I7</f>
        <v>#VALUE!</v>
      </c>
      <c r="J492" s="78" t="e">
        <f ca="1">'bg (2)'!J492*'bg (2)'!C7/'bg (2)'!J7</f>
        <v>#VALUE!</v>
      </c>
      <c r="K492" s="78" t="e">
        <f ca="1">'bg (2)'!K492*'bg (2)'!C7/'bg (2)'!K7</f>
        <v>#VALUE!</v>
      </c>
      <c r="L492" s="78" t="e">
        <f ca="1">'bg (2)'!L492*'bg (2)'!C7/'bg (2)'!L7</f>
        <v>#VALUE!</v>
      </c>
      <c r="M492" s="78" t="e">
        <f ca="1">'bg (2)'!M492*'bg (2)'!C7/'bg (2)'!M7</f>
        <v>#VALUE!</v>
      </c>
      <c r="N492" s="78" t="e">
        <f ca="1">'bg (2)'!N492*'bg (2)'!C7/'bg (2)'!N7</f>
        <v>#VALUE!</v>
      </c>
    </row>
    <row r="493" spans="1:14" ht="14.1" customHeight="1" x14ac:dyDescent="0.2">
      <c r="A493" s="77">
        <v>487</v>
      </c>
      <c r="B493" s="75" t="str">
        <f>'bg (2)'!B493</f>
        <v>Zyxin</v>
      </c>
      <c r="C493" s="78" t="e">
        <f ca="1">'bg (2)'!C493*'bg (2)'!C7/'bg (2)'!C7</f>
        <v>#VALUE!</v>
      </c>
      <c r="D493" s="78" t="e">
        <f ca="1">'bg (2)'!D493*'bg (2)'!C7/'bg (2)'!D7</f>
        <v>#VALUE!</v>
      </c>
      <c r="E493" s="78" t="e">
        <f ca="1">'bg (2)'!E493*'bg (2)'!C7/'bg (2)'!E7</f>
        <v>#VALUE!</v>
      </c>
      <c r="F493" s="78" t="e">
        <f ca="1">'bg (2)'!F493*'bg (2)'!C7/'bg (2)'!F7</f>
        <v>#VALUE!</v>
      </c>
      <c r="G493" s="78" t="e">
        <f ca="1">'bg (2)'!G493*'bg (2)'!C7/'bg (2)'!G7</f>
        <v>#VALUE!</v>
      </c>
      <c r="H493" s="78" t="e">
        <f ca="1">'bg (2)'!H493*'bg (2)'!C7/'bg (2)'!H7</f>
        <v>#VALUE!</v>
      </c>
      <c r="I493" s="78" t="e">
        <f ca="1">'bg (2)'!I493*'bg (2)'!C7/'bg (2)'!I7</f>
        <v>#VALUE!</v>
      </c>
      <c r="J493" s="78" t="e">
        <f ca="1">'bg (2)'!J493*'bg (2)'!C7/'bg (2)'!J7</f>
        <v>#VALUE!</v>
      </c>
      <c r="K493" s="78" t="e">
        <f ca="1">'bg (2)'!K493*'bg (2)'!C7/'bg (2)'!K7</f>
        <v>#VALUE!</v>
      </c>
      <c r="L493" s="78" t="e">
        <f ca="1">'bg (2)'!L493*'bg (2)'!C7/'bg (2)'!L7</f>
        <v>#VALUE!</v>
      </c>
      <c r="M493" s="78" t="e">
        <f ca="1">'bg (2)'!M493*'bg (2)'!C7/'bg (2)'!M7</f>
        <v>#VALUE!</v>
      </c>
      <c r="N493" s="78" t="e">
        <f ca="1">'bg (2)'!N493*'bg (2)'!C7/'bg (2)'!N7</f>
        <v>#VALUE!</v>
      </c>
    </row>
  </sheetData>
  <sheetProtection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2970"/>
  <sheetViews>
    <sheetView topLeftCell="A2920" zoomScale="70" zoomScaleNormal="70" workbookViewId="0">
      <selection activeCell="V2943" sqref="V2943"/>
    </sheetView>
  </sheetViews>
  <sheetFormatPr defaultRowHeight="16.5" customHeight="1" x14ac:dyDescent="0.2"/>
  <cols>
    <col min="1" max="5" width="9.140625" style="67"/>
    <col min="6" max="6" width="1.5703125" style="67" customWidth="1"/>
    <col min="7" max="11" width="9.140625" style="67"/>
    <col min="12" max="12" width="1.85546875" style="67" customWidth="1"/>
    <col min="13" max="17" width="9.140625" style="67"/>
    <col min="18" max="18" width="2.42578125" style="67" customWidth="1"/>
    <col min="19" max="16384" width="9.140625" style="67"/>
  </cols>
  <sheetData>
    <row r="2" spans="1:13" ht="16.5" customHeight="1" x14ac:dyDescent="0.25">
      <c r="A2" s="1" t="str">
        <f>'Map and Ab list'!B1</f>
        <v>RayBio® Mouse Biotin Label Based Antibody Arrays -- L-2 Array, Membrane</v>
      </c>
    </row>
    <row r="3" spans="1:13" ht="16.5" customHeight="1" x14ac:dyDescent="0.2">
      <c r="A3" s="81" t="s">
        <v>1069</v>
      </c>
    </row>
    <row r="5" spans="1:13" ht="16.5" customHeight="1" x14ac:dyDescent="0.2">
      <c r="A5" s="68"/>
      <c r="G5" s="68" t="str">
        <f>'Pos Normalization 1'!B7</f>
        <v>Positive Control</v>
      </c>
      <c r="M5" s="68" t="str">
        <f>'Pos Normalization 1'!B8</f>
        <v>Neg</v>
      </c>
    </row>
    <row r="25" spans="1:13" ht="16.5" customHeight="1" x14ac:dyDescent="0.2">
      <c r="A25" s="68" t="str">
        <f>'Pos Normalization 1'!B9</f>
        <v>AARE</v>
      </c>
      <c r="G25" s="68" t="str">
        <f>'Pos Normalization 1'!B10</f>
        <v>ACAT1</v>
      </c>
      <c r="M25" s="68" t="str">
        <f>'Pos Normalization 1'!B11</f>
        <v>ACOT2</v>
      </c>
    </row>
    <row r="45" spans="1:13" ht="16.5" customHeight="1" x14ac:dyDescent="0.2">
      <c r="A45" s="68" t="str">
        <f>'Pos Normalization 1'!B12</f>
        <v>ADAM28</v>
      </c>
      <c r="G45" s="68" t="str">
        <f>'Pos Normalization 1'!B13</f>
        <v>AHCY</v>
      </c>
      <c r="M45" s="68" t="str">
        <f>'Pos Normalization 1'!B14</f>
        <v>AK1</v>
      </c>
    </row>
    <row r="65" spans="1:13" ht="16.5" customHeight="1" x14ac:dyDescent="0.2">
      <c r="A65" s="68" t="str">
        <f>'Pos Normalization 1'!B15</f>
        <v xml:space="preserve">AKR1A1 </v>
      </c>
      <c r="G65" s="68" t="str">
        <f>'Pos Normalization 1'!B16</f>
        <v>ALDH2</v>
      </c>
      <c r="M65" s="68" t="str">
        <f>'Pos Normalization 1'!B20</f>
        <v>AP180</v>
      </c>
    </row>
    <row r="85" spans="1:13" ht="16.5" customHeight="1" x14ac:dyDescent="0.2">
      <c r="A85" s="68" t="str">
        <f>'Pos Normalization 1'!B21</f>
        <v>AP3S2</v>
      </c>
      <c r="G85" s="68" t="str">
        <f>'Pos Normalization 1'!B22</f>
        <v>APLP2</v>
      </c>
      <c r="M85" s="68" t="str">
        <f>'Pos Normalization 1'!B23</f>
        <v>ApoA V</v>
      </c>
    </row>
    <row r="105" spans="1:13" ht="16.5" customHeight="1" x14ac:dyDescent="0.2">
      <c r="A105" s="68" t="str">
        <f>'Pos Normalization 1'!B24</f>
        <v>ASPM</v>
      </c>
      <c r="G105" s="68" t="str">
        <f>'Pos Normalization 1'!B25</f>
        <v>ASS1</v>
      </c>
      <c r="M105" s="68" t="str">
        <f>'Pos Normalization 1'!B26</f>
        <v xml:space="preserve">ATOX1 </v>
      </c>
    </row>
    <row r="125" spans="1:13" ht="16.5" customHeight="1" x14ac:dyDescent="0.2">
      <c r="A125" s="68" t="str">
        <f>'Pos Normalization 1'!B27</f>
        <v>ATPG</v>
      </c>
      <c r="G125" s="68" t="str">
        <f>'Pos Normalization 1'!B28</f>
        <v>AUTS2</v>
      </c>
      <c r="M125" s="68" t="str">
        <f>'Pos Normalization 2'!B29</f>
        <v xml:space="preserve">BarX1 </v>
      </c>
    </row>
    <row r="145" spans="1:13" ht="16.5" customHeight="1" x14ac:dyDescent="0.2">
      <c r="A145" s="68" t="str">
        <f>'Pos Normalization 2'!B30</f>
        <v>BBS1</v>
      </c>
      <c r="G145" s="68" t="str">
        <f>'Pos Normalization 2'!B31</f>
        <v>BE2I / UBC9</v>
      </c>
      <c r="M145" s="68" t="str">
        <f>'Pos Normalization 2'!B32</f>
        <v>BLM</v>
      </c>
    </row>
    <row r="165" spans="1:13" ht="16.5" customHeight="1" x14ac:dyDescent="0.2">
      <c r="A165" s="68" t="str">
        <f>'Pos Normalization 2'!B33</f>
        <v>BOLA2</v>
      </c>
      <c r="G165" s="68" t="str">
        <f>'Pos Normalization 2'!B37</f>
        <v xml:space="preserve">CaMK2 </v>
      </c>
      <c r="M165" s="68" t="str">
        <f>'Pos Normalization 2'!B38</f>
        <v>CaMK2D</v>
      </c>
    </row>
    <row r="185" spans="1:13" ht="16.5" customHeight="1" x14ac:dyDescent="0.2">
      <c r="A185" s="68" t="str">
        <f>'Pos Normalization 2'!B39</f>
        <v>CBL</v>
      </c>
      <c r="G185" s="68" t="str">
        <f>'Pos Normalization 2'!B40</f>
        <v>CBR1</v>
      </c>
      <c r="M185" s="68" t="str">
        <f>'Pos Normalization 2'!B41</f>
        <v>CCDC58</v>
      </c>
    </row>
    <row r="205" spans="1:13" ht="16.5" customHeight="1" x14ac:dyDescent="0.2">
      <c r="A205" s="68" t="str">
        <f>'Pos Normalization 2'!B42</f>
        <v>CCT6A</v>
      </c>
      <c r="G205" s="68" t="str">
        <f>'Pos Normalization 2'!B43</f>
        <v>CHCHD3</v>
      </c>
      <c r="M205" s="68" t="str">
        <f>'Pos Normalization 2'!B44</f>
        <v>Cingulin</v>
      </c>
    </row>
    <row r="225" spans="1:13" ht="16.5" customHeight="1" x14ac:dyDescent="0.2">
      <c r="A225" s="68" t="str">
        <f>'Pos Normalization 2'!B45</f>
        <v>CIT</v>
      </c>
      <c r="G225" s="68" t="str">
        <f>'Pos Normalization 2'!B46</f>
        <v>CMG1</v>
      </c>
      <c r="M225" s="68" t="str">
        <f>'Pos Normalization 2'!B47</f>
        <v>CNBP</v>
      </c>
    </row>
    <row r="245" spans="1:13" ht="16.5" customHeight="1" x14ac:dyDescent="0.2">
      <c r="A245" s="68" t="str">
        <f>'Pos Normalization 2'!B48</f>
        <v>CNPY2</v>
      </c>
      <c r="G245" s="68" t="str">
        <f>'Pos Normalization 2'!B49</f>
        <v>Coilin</v>
      </c>
      <c r="M245" s="68" t="str">
        <f>'Pos Normalization 1'!B50</f>
        <v>Coilin</v>
      </c>
    </row>
    <row r="265" spans="1:13" ht="16.5" customHeight="1" x14ac:dyDescent="0.2">
      <c r="A265" s="68" t="str">
        <f>'Pos Normalization 1'!B54</f>
        <v>CORO1B</v>
      </c>
      <c r="G265" s="68" t="str">
        <f>'Pos Normalization 1'!B55</f>
        <v>CPA3</v>
      </c>
      <c r="M265" s="68" t="str">
        <f>'Pos Normalization 1'!B56</f>
        <v>CPI17 alpha</v>
      </c>
    </row>
    <row r="285" spans="1:13" ht="16.5" customHeight="1" x14ac:dyDescent="0.2">
      <c r="A285" s="68" t="str">
        <f>'Pos Normalization 1'!B57</f>
        <v>CrkRS</v>
      </c>
      <c r="G285" s="68" t="str">
        <f>'Pos Normalization 1'!B58</f>
        <v>CRLF3</v>
      </c>
      <c r="M285" s="68" t="str">
        <f>'Pos Normalization 1'!B59</f>
        <v xml:space="preserve">CSRP3 </v>
      </c>
    </row>
    <row r="305" spans="1:13" ht="16.5" customHeight="1" x14ac:dyDescent="0.2">
      <c r="A305" s="68" t="str">
        <f>'Pos Normalization 2'!B60</f>
        <v>CTNND1</v>
      </c>
      <c r="G305" s="68" t="str">
        <f>'Pos Normalization 2'!B61</f>
        <v xml:space="preserve">Cyclophilin F </v>
      </c>
      <c r="M305" s="68" t="str">
        <f>'Pos Normalization 2'!B62</f>
        <v>Cytochrome b5</v>
      </c>
    </row>
    <row r="325" spans="1:13" ht="16.5" customHeight="1" x14ac:dyDescent="0.2">
      <c r="A325" s="68" t="str">
        <f>'Pos Normalization 2'!B63</f>
        <v>DCAMKL1</v>
      </c>
      <c r="G325" s="68" t="str">
        <f>'Pos Normalization 2'!B64</f>
        <v>Dematin</v>
      </c>
      <c r="M325" s="68" t="str">
        <f>'Pos Normalization 2'!B65</f>
        <v>DIAPH1</v>
      </c>
    </row>
    <row r="345" spans="1:13" ht="16.5" customHeight="1" x14ac:dyDescent="0.2">
      <c r="A345" s="68" t="str">
        <f>'Pos Normalization 2'!B66</f>
        <v>DKC1</v>
      </c>
      <c r="G345" s="68" t="str">
        <f>'Pos Normalization 2'!B67</f>
        <v xml:space="preserve">DLST </v>
      </c>
      <c r="M345" s="68" t="str">
        <f>'Pos Normalization 1'!B17</f>
        <v>alpha 5 D</v>
      </c>
    </row>
    <row r="365" spans="1:13" ht="16.5" customHeight="1" x14ac:dyDescent="0.2">
      <c r="A365" s="68" t="str">
        <f>'Pos Normalization 1'!B19</f>
        <v>ANXA3</v>
      </c>
      <c r="G365" s="69" t="str">
        <f>'Pos Normalization 1'!B34</f>
        <v>BOLA2</v>
      </c>
      <c r="M365" s="69" t="str">
        <f>'Pos Normalization 1'!B35</f>
        <v>C10orf58</v>
      </c>
    </row>
    <row r="384" spans="1:13" ht="16.5" customHeight="1" x14ac:dyDescent="0.2">
      <c r="A384" s="68"/>
      <c r="G384" s="68"/>
      <c r="M384" s="68"/>
    </row>
    <row r="387" spans="1:13" ht="16.5" customHeight="1" x14ac:dyDescent="0.2">
      <c r="A387" s="69" t="str">
        <f>'Pos Normalization 1'!B36</f>
        <v>CACNA1H</v>
      </c>
      <c r="G387" s="69" t="str">
        <f>'Pos Normalization 1'!B51</f>
        <v>COL8A2</v>
      </c>
      <c r="M387" s="69" t="str">
        <f>'Pos Normalization 1'!B52</f>
        <v>COLEC11</v>
      </c>
    </row>
    <row r="404" spans="1:13" ht="16.5" customHeight="1" x14ac:dyDescent="0.2">
      <c r="A404" s="68"/>
      <c r="G404" s="68"/>
      <c r="M404" s="68"/>
    </row>
    <row r="408" spans="1:13" ht="16.5" customHeight="1" x14ac:dyDescent="0.2">
      <c r="A408" s="69" t="str">
        <f>'Pos Normalization 1'!B53</f>
        <v>COPG2</v>
      </c>
      <c r="G408" s="69" t="str">
        <f>'Pos Normalization 1'!B68</f>
        <v xml:space="preserve">DLST </v>
      </c>
      <c r="M408" s="69" t="str">
        <f>'Pos Normalization 1'!B69</f>
        <v>DMRT1</v>
      </c>
    </row>
    <row r="424" spans="1:13" ht="16.5" customHeight="1" x14ac:dyDescent="0.2">
      <c r="A424" s="68"/>
      <c r="G424" s="68"/>
      <c r="M424" s="68"/>
    </row>
    <row r="430" spans="1:13" ht="16.5" customHeight="1" x14ac:dyDescent="0.2">
      <c r="A430" s="69" t="str">
        <f>'Pos Normalization 1'!B70</f>
        <v>Dystrophin</v>
      </c>
      <c r="G430" s="69" t="str">
        <f>'Pos Normalization 1'!B71</f>
        <v>Ebf4</v>
      </c>
      <c r="M430" s="69" t="str">
        <f>'Pos Normalization 1'!B72</f>
        <v>EBP50</v>
      </c>
    </row>
    <row r="444" spans="1:13" ht="16.5" customHeight="1" x14ac:dyDescent="0.2">
      <c r="A444" s="68"/>
      <c r="G444" s="68"/>
      <c r="M444" s="68"/>
    </row>
    <row r="452" spans="1:13" ht="16.5" customHeight="1" x14ac:dyDescent="0.2">
      <c r="A452" s="69" t="str">
        <f>'Pos Normalization 1'!B73</f>
        <v>ECHDC1</v>
      </c>
      <c r="G452" s="69" t="str">
        <f>'Pos Normalization 1'!B74</f>
        <v>EHHADH</v>
      </c>
      <c r="M452" s="69" t="str">
        <f>'Pos Normalization 1'!B75</f>
        <v xml:space="preserve">EIF3D </v>
      </c>
    </row>
    <row r="462" spans="1:13" ht="16.5" customHeight="1" x14ac:dyDescent="0.2">
      <c r="A462" s="68"/>
    </row>
    <row r="470" spans="1:13" ht="16.5" customHeight="1" x14ac:dyDescent="0.2">
      <c r="A470" s="69" t="str">
        <f>'Pos Normalization 1'!B76</f>
        <v>eIF4A2</v>
      </c>
      <c r="G470" s="69" t="str">
        <f>'Pos Normalization 1'!B77</f>
        <v>eIF4GII</v>
      </c>
      <c r="M470" s="69" t="str">
        <f>'Pos Normalization 1'!B78</f>
        <v>ENDOD1</v>
      </c>
    </row>
    <row r="487" spans="1:13" ht="16.5" customHeight="1" x14ac:dyDescent="0.2">
      <c r="A487" s="69" t="str">
        <f>'Pos Normalization 1'!B79</f>
        <v>EYA2</v>
      </c>
      <c r="G487" s="69" t="str">
        <f>'Pos Normalization 1'!B80</f>
        <v>Factor VIII</v>
      </c>
      <c r="M487" s="69" t="str">
        <f>'Pos Normalization 1'!B81</f>
        <v xml:space="preserve">Filaggrin </v>
      </c>
    </row>
    <row r="503" spans="1:13" ht="16.5" customHeight="1" x14ac:dyDescent="0.2">
      <c r="A503" s="69" t="str">
        <f>'Pos Normalization 1'!B82</f>
        <v>FITM1</v>
      </c>
      <c r="G503" s="69" t="str">
        <f>'Pos Normalization 1'!B83</f>
        <v>GARS</v>
      </c>
      <c r="M503" s="69" t="str">
        <f>'Pos Normalization 1'!B84</f>
        <v xml:space="preserve">GCC2 </v>
      </c>
    </row>
    <row r="519" spans="1:13" ht="16.5" customHeight="1" x14ac:dyDescent="0.2">
      <c r="A519" s="69" t="str">
        <f>'Pos Normalization 1'!B85</f>
        <v>GLI-2</v>
      </c>
      <c r="G519" s="69" t="str">
        <f>'Pos Normalization 1'!B86</f>
        <v>GLOD4</v>
      </c>
      <c r="M519" s="69" t="str">
        <f>'Pos Normalization 1'!B87</f>
        <v>GLUL</v>
      </c>
    </row>
    <row r="536" spans="1:13" ht="16.5" customHeight="1" x14ac:dyDescent="0.2">
      <c r="A536" s="69" t="str">
        <f>'Pos Normalization 1'!B88</f>
        <v>GMPR1</v>
      </c>
      <c r="G536" s="69" t="str">
        <f>'Pos Normalization 1'!B89</f>
        <v>GOLGA3</v>
      </c>
      <c r="M536" s="69" t="str">
        <f>'Pos Normalization 1'!B90</f>
        <v>GP2</v>
      </c>
    </row>
    <row r="552" spans="1:13" ht="16.5" customHeight="1" x14ac:dyDescent="0.2">
      <c r="A552" s="69" t="str">
        <f>'Pos Normalization 1'!B91</f>
        <v>gp340</v>
      </c>
      <c r="G552" s="69" t="str">
        <f>'Pos Normalization 1'!B92</f>
        <v>GTF2F1</v>
      </c>
      <c r="M552" s="69" t="str">
        <f>'Pos Normalization 1'!B93</f>
        <v>HA1</v>
      </c>
    </row>
    <row r="569" spans="1:13" ht="16.5" customHeight="1" x14ac:dyDescent="0.2">
      <c r="A569" s="69" t="str">
        <f>'Pos Normalization 1'!B94</f>
        <v>HARS</v>
      </c>
      <c r="G569" s="69" t="str">
        <f>'Pos Normalization 1'!B95</f>
        <v>HIC1</v>
      </c>
      <c r="M569" s="69" t="str">
        <f>'Pos Normalization 1'!B96</f>
        <v>HIP55</v>
      </c>
    </row>
    <row r="586" spans="1:13" ht="16.5" customHeight="1" x14ac:dyDescent="0.2">
      <c r="A586" s="69" t="str">
        <f>'Pos Normalization 1'!B97</f>
        <v>H1F0</v>
      </c>
      <c r="G586" s="69" t="str">
        <f>'Pos Normalization 1'!B98</f>
        <v>HIST1H1B</v>
      </c>
      <c r="M586" s="69" t="str">
        <f>'Pos Normalization 1'!B99</f>
        <v>HIVEP2</v>
      </c>
    </row>
    <row r="603" spans="1:13" ht="16.5" customHeight="1" x14ac:dyDescent="0.2">
      <c r="A603" s="69" t="str">
        <f>'Pos Normalization 1'!B100</f>
        <v>hnRNP K</v>
      </c>
      <c r="G603" s="69" t="str">
        <f>'Pos Normalization 1'!B101</f>
        <v>hnRNP R</v>
      </c>
      <c r="M603" s="69" t="str">
        <f>'Pos Normalization 1'!B102</f>
        <v>HNRNPUL2</v>
      </c>
    </row>
    <row r="620" spans="1:13" ht="16.5" customHeight="1" x14ac:dyDescent="0.2">
      <c r="A620" s="69" t="str">
        <f>'Pos Normalization 1'!B103</f>
        <v xml:space="preserve">HNRPA3 </v>
      </c>
      <c r="G620" s="69" t="str">
        <f>'Pos Normalization 1'!B104</f>
        <v>HP1 g</v>
      </c>
      <c r="M620" s="69" t="str">
        <f>'Pos Normalization 1'!B105</f>
        <v>Importin 7</v>
      </c>
    </row>
    <row r="637" spans="1:13" ht="16.5" customHeight="1" x14ac:dyDescent="0.2">
      <c r="A637" s="69" t="str">
        <f>'Pos Normalization 1'!B106</f>
        <v>Involucrin</v>
      </c>
      <c r="G637" s="69" t="str">
        <f>'Pos Normalization 1'!B107</f>
        <v>ISLR</v>
      </c>
      <c r="M637" s="69" t="str">
        <f>'Pos Normalization 1'!B108</f>
        <v>ITPR2</v>
      </c>
    </row>
    <row r="654" spans="1:13" ht="16.5" customHeight="1" x14ac:dyDescent="0.2">
      <c r="A654" s="69" t="str">
        <f>'Pos Normalization 1'!B109</f>
        <v>ITPR3</v>
      </c>
      <c r="G654" s="69" t="str">
        <f>'Pos Normalization 1'!B110</f>
        <v>KCNAB3</v>
      </c>
      <c r="M654" s="69" t="str">
        <f>'Pos Normalization 1'!B111</f>
        <v>LAMA5</v>
      </c>
    </row>
    <row r="671" spans="1:13" ht="16.5" customHeight="1" x14ac:dyDescent="0.2">
      <c r="A671" s="69" t="str">
        <f>'Pos Normalization 1'!B112</f>
        <v>LDB3</v>
      </c>
      <c r="G671" s="69" t="str">
        <f>'Pos Normalization 1'!B113</f>
        <v xml:space="preserve">LHPP </v>
      </c>
      <c r="M671" s="69" t="str">
        <f>'Pos Normalization 1'!B114</f>
        <v>LIPG</v>
      </c>
    </row>
    <row r="688" spans="1:13" ht="16.5" customHeight="1" x14ac:dyDescent="0.2">
      <c r="A688" s="69" t="str">
        <f>'Pos Normalization 1'!B115</f>
        <v>MAP4K4</v>
      </c>
      <c r="G688" s="69" t="str">
        <f>'Pos Normalization 1'!B116</f>
        <v xml:space="preserve">MICALL2 </v>
      </c>
      <c r="M688" s="69" t="str">
        <f>'Pos Normalization 1'!B117</f>
        <v>MON2</v>
      </c>
    </row>
    <row r="704" spans="1:13" ht="16.5" customHeight="1" x14ac:dyDescent="0.2">
      <c r="A704" s="69" t="str">
        <f>'Pos Normalization 1'!B118</f>
        <v>MPST</v>
      </c>
      <c r="G704" s="69" t="str">
        <f>'Pos Normalization 1'!B119</f>
        <v>MRC2</v>
      </c>
      <c r="M704" s="69" t="str">
        <f>'Pos Normalization 1'!B120</f>
        <v xml:space="preserve">MSH3 </v>
      </c>
    </row>
    <row r="721" spans="1:13" ht="16.5" customHeight="1" x14ac:dyDescent="0.2">
      <c r="A721" s="69" t="str">
        <f>'Pos Normalization 1'!B121</f>
        <v>MTA2</v>
      </c>
      <c r="G721" s="69" t="str">
        <f>'Pos Normalization 1'!B122</f>
        <v>MTHFD1</v>
      </c>
      <c r="M721" s="69" t="str">
        <f>'Pos Normalization 1'!B123</f>
        <v>MUC5B</v>
      </c>
    </row>
    <row r="738" spans="1:13" ht="16.5" customHeight="1" x14ac:dyDescent="0.2">
      <c r="A738" s="69" t="str">
        <f>'Pos Normalization 1'!B124</f>
        <v>MVD</v>
      </c>
      <c r="G738" s="69" t="str">
        <f>'Pos Normalization 1'!B125</f>
        <v>Myosin IIB</v>
      </c>
      <c r="M738" s="69" t="str">
        <f>'Pos Normalization 1'!B126</f>
        <v>NACA1</v>
      </c>
    </row>
    <row r="755" spans="1:13" ht="16.5" customHeight="1" x14ac:dyDescent="0.2">
      <c r="A755" s="69" t="str">
        <f>'Pos Normalization 1'!B127</f>
        <v xml:space="preserve">NAGPA </v>
      </c>
      <c r="G755" s="69" t="str">
        <f>'Pos Normalization 1'!B128</f>
        <v>NAV2</v>
      </c>
      <c r="M755" s="69" t="str">
        <f>'Pos Normalization 1'!B129</f>
        <v>NFATC4</v>
      </c>
    </row>
    <row r="772" spans="1:13" ht="16.5" customHeight="1" x14ac:dyDescent="0.2">
      <c r="A772" s="69" t="str">
        <f>'Pos Normalization 1'!B130</f>
        <v>NNT</v>
      </c>
      <c r="G772" s="69" t="str">
        <f>'Pos Normalization 1'!B131</f>
        <v>NPEPPS</v>
      </c>
      <c r="M772" s="69" t="str">
        <f>'Pos Normalization 1'!B132</f>
        <v xml:space="preserve">NQO2 </v>
      </c>
    </row>
    <row r="789" spans="1:13" ht="16.5" customHeight="1" x14ac:dyDescent="0.2">
      <c r="A789" s="69" t="str">
        <f>'Pos Normalization 1'!B133</f>
        <v>NSFL1C</v>
      </c>
      <c r="G789" s="69" t="str">
        <f>'Pos Normalization 1'!B134</f>
        <v>Nucleobindin 1</v>
      </c>
      <c r="M789" s="69" t="str">
        <f>'Pos Normalization 1'!B135</f>
        <v>NUP214</v>
      </c>
    </row>
    <row r="806" spans="1:13" ht="16.5" customHeight="1" x14ac:dyDescent="0.2">
      <c r="A806" s="69" t="str">
        <f>'Pos Normalization 1'!B136</f>
        <v>OAF</v>
      </c>
      <c r="G806" s="69" t="str">
        <f>'Pos Normalization 1'!B137</f>
        <v>OIT3</v>
      </c>
      <c r="M806" s="69" t="str">
        <f>'Pos Normalization 1'!B138</f>
        <v>OPCML</v>
      </c>
    </row>
    <row r="822" spans="1:13" ht="16.5" customHeight="1" x14ac:dyDescent="0.2">
      <c r="A822" s="69" t="str">
        <f>'Pos Normalization 1'!B139</f>
        <v>Orosomucoid 2</v>
      </c>
      <c r="G822" s="69" t="str">
        <f>'Pos Normalization 1'!B140</f>
        <v xml:space="preserve">OSBP1 </v>
      </c>
      <c r="M822" s="69" t="str">
        <f>'Pos Normalization 1'!B141</f>
        <v>OSCAR</v>
      </c>
    </row>
    <row r="839" spans="1:13" ht="16.5" customHeight="1" x14ac:dyDescent="0.2">
      <c r="A839" s="69" t="str">
        <f>'Pos Normalization 1'!B142</f>
        <v>OSM R beta</v>
      </c>
      <c r="G839" s="69" t="str">
        <f>'Pos Normalization 1'!B143</f>
        <v>Osteoadherin</v>
      </c>
      <c r="M839" s="69" t="str">
        <f>'Pos Normalization 1'!B144</f>
        <v>OTC</v>
      </c>
    </row>
    <row r="856" spans="1:13" ht="16.5" customHeight="1" x14ac:dyDescent="0.2">
      <c r="A856" s="69" t="str">
        <f>'Pos Normalization 1'!B145</f>
        <v xml:space="preserve">OTUB1 </v>
      </c>
      <c r="G856" s="69" t="str">
        <f>'Pos Normalization 1'!B146</f>
        <v>OTUD7A</v>
      </c>
      <c r="M856" s="69" t="str">
        <f>'Pos Normalization 1'!B147</f>
        <v>Oxytocin-neurophysin 1</v>
      </c>
    </row>
    <row r="873" spans="1:13" ht="16.5" customHeight="1" x14ac:dyDescent="0.2">
      <c r="A873" s="69" t="str">
        <f>'Pos Normalization 1'!B148</f>
        <v xml:space="preserve">p16 ARC  </v>
      </c>
      <c r="G873" s="69" t="str">
        <f>'Pos Normalization 1'!B149</f>
        <v>p23</v>
      </c>
      <c r="M873" s="69" t="str">
        <f>'Pos Normalization 1'!B150</f>
        <v xml:space="preserve">p39  </v>
      </c>
    </row>
    <row r="890" spans="1:13" ht="16.5" customHeight="1" x14ac:dyDescent="0.2">
      <c r="A890" s="69" t="str">
        <f>'Pos Normalization 1'!B151</f>
        <v>P4HB</v>
      </c>
      <c r="G890" s="69" t="str">
        <f>'Pos Normalization 1'!B152</f>
        <v>p73</v>
      </c>
      <c r="M890" s="69" t="str">
        <f>'Pos Normalization 1'!B153</f>
        <v>PABP1</v>
      </c>
    </row>
    <row r="908" spans="1:13" ht="16.5" customHeight="1" x14ac:dyDescent="0.2">
      <c r="A908" s="69" t="str">
        <f>'Pos Normalization 1'!B154</f>
        <v>PACS1</v>
      </c>
      <c r="G908" s="69" t="str">
        <f>'Pos Normalization 1'!B155</f>
        <v>PNLIP</v>
      </c>
      <c r="M908" s="69" t="str">
        <f>'Pos Normalization 1'!B156</f>
        <v xml:space="preserve">PARVB </v>
      </c>
    </row>
    <row r="926" spans="1:13" ht="16.5" customHeight="1" x14ac:dyDescent="0.2">
      <c r="A926" s="69" t="str">
        <f>'Pos Normalization 1'!B157</f>
        <v>PCAP</v>
      </c>
      <c r="G926" s="69" t="str">
        <f>'Pos Normalization 1'!B158</f>
        <v xml:space="preserve">PCBP1 </v>
      </c>
      <c r="M926" s="69" t="str">
        <f>'Pos Normalization 1'!B159</f>
        <v>PCBP2</v>
      </c>
    </row>
    <row r="944" spans="1:13" ht="16.5" customHeight="1" x14ac:dyDescent="0.2">
      <c r="A944" s="69" t="str">
        <f>'Pos Normalization 1'!B160</f>
        <v xml:space="preserve">PCCA </v>
      </c>
      <c r="G944" s="69" t="str">
        <f>'Pos Normalization 1'!B161</f>
        <v>PCDH12</v>
      </c>
      <c r="M944" s="69" t="str">
        <f>'Pos Normalization 1'!B162</f>
        <v>PCDH8</v>
      </c>
    </row>
    <row r="962" spans="1:13" ht="16.5" customHeight="1" x14ac:dyDescent="0.2">
      <c r="A962" s="69" t="str">
        <f>'Pos Normalization 1'!B163</f>
        <v xml:space="preserve">PCK2  </v>
      </c>
      <c r="G962" s="69" t="str">
        <f>'Pos Normalization 1'!B164</f>
        <v>PCMT1</v>
      </c>
      <c r="M962" s="69" t="str">
        <f>'Pos Normalization 1'!B165</f>
        <v>PCNA</v>
      </c>
    </row>
    <row r="981" spans="1:13" ht="16.5" customHeight="1" x14ac:dyDescent="0.2">
      <c r="A981" s="69" t="str">
        <f>'Pos Normalization 1'!B166</f>
        <v>PCPE-1</v>
      </c>
      <c r="G981" s="69" t="str">
        <f>'Pos Normalization 1'!B167</f>
        <v>PCSK9</v>
      </c>
      <c r="M981" s="69" t="str">
        <f>'Pos Normalization 1'!B168</f>
        <v>PDAP1</v>
      </c>
    </row>
    <row r="999" spans="1:13" ht="16.5" customHeight="1" x14ac:dyDescent="0.2">
      <c r="A999" s="69" t="str">
        <f>'Pos Normalization 1'!B169</f>
        <v>PDE1B</v>
      </c>
      <c r="G999" s="69" t="str">
        <f>'Pos Normalization 1'!B170</f>
        <v xml:space="preserve">PDIA6 </v>
      </c>
      <c r="M999" s="69" t="str">
        <f>'Pos Normalization 1'!B171</f>
        <v>PDLIM1</v>
      </c>
    </row>
    <row r="1017" spans="1:13" ht="16.5" customHeight="1" x14ac:dyDescent="0.2">
      <c r="A1017" s="69" t="str">
        <f>'Pos Normalization 1'!B172</f>
        <v>PDLIM3</v>
      </c>
      <c r="G1017" s="69" t="str">
        <f>'Pos Normalization 1'!B173</f>
        <v>PDZD2</v>
      </c>
      <c r="M1017" s="69" t="str">
        <f>'Pos Normalization 1'!B174</f>
        <v>PEBP1</v>
      </c>
    </row>
    <row r="1034" spans="1:13" ht="16.5" customHeight="1" x14ac:dyDescent="0.2">
      <c r="A1034" s="69" t="str">
        <f>'Pos Normalization 1'!B175</f>
        <v>PEBP4</v>
      </c>
      <c r="G1034" s="69" t="str">
        <f>'Pos Normalization 1'!B176</f>
        <v>PENK</v>
      </c>
      <c r="M1034" s="69" t="str">
        <f>'Pos Normalization 1'!B177</f>
        <v>PEPD</v>
      </c>
    </row>
    <row r="1051" spans="1:13" ht="16.5" customHeight="1" x14ac:dyDescent="0.2">
      <c r="A1051" s="69" t="str">
        <f>'Pos Normalization 1'!B178</f>
        <v>perilipin 3</v>
      </c>
      <c r="G1051" s="69" t="str">
        <f>'Pos Normalization 1'!B179</f>
        <v xml:space="preserve">Perilipin-1  </v>
      </c>
      <c r="M1051" s="69" t="str">
        <f>'Pos Normalization 1'!B180</f>
        <v>Periostin</v>
      </c>
    </row>
    <row r="1068" spans="1:13" ht="16.5" customHeight="1" x14ac:dyDescent="0.2">
      <c r="A1068" s="69" t="str">
        <f>'Pos Normalization 1'!B181</f>
        <v>Periplakin</v>
      </c>
      <c r="G1068" s="69" t="str">
        <f>'Pos Normalization 1'!B182</f>
        <v>Peroxiredoxin 2</v>
      </c>
      <c r="M1068" s="69" t="str">
        <f>'Pos Normalization 1'!B183</f>
        <v>Peroxiredoxin 3</v>
      </c>
    </row>
    <row r="1086" spans="1:13" ht="16.5" customHeight="1" x14ac:dyDescent="0.2">
      <c r="A1086" s="69" t="str">
        <f>'Pos Normalization 1'!B184</f>
        <v>Peroxiredoxin-1</v>
      </c>
      <c r="G1086" s="69" t="str">
        <f>'Pos Normalization 1'!B185</f>
        <v>PFAS</v>
      </c>
      <c r="M1086" s="69" t="str">
        <f>'Pos Normalization 1'!B186</f>
        <v xml:space="preserve">PFDN6 </v>
      </c>
    </row>
    <row r="1104" spans="1:13" ht="16.5" customHeight="1" x14ac:dyDescent="0.2">
      <c r="A1104" s="69" t="str">
        <f>'Pos Normalization 1'!B187</f>
        <v>PFKL</v>
      </c>
      <c r="G1104" s="69" t="str">
        <f>'Pos Normalization 1'!B188</f>
        <v>PGAM1</v>
      </c>
      <c r="M1104" s="69" t="str">
        <f>'Pos Normalization 1'!B189</f>
        <v xml:space="preserve">PGAM2 </v>
      </c>
    </row>
    <row r="1122" spans="1:13" ht="16.5" customHeight="1" x14ac:dyDescent="0.2">
      <c r="A1122" s="69" t="str">
        <f>'Pos Normalization 1'!B190</f>
        <v>PGK-1</v>
      </c>
      <c r="G1122" s="69" t="str">
        <f>'Pos Normalization 1'!B191</f>
        <v>PGLS</v>
      </c>
      <c r="M1122" s="69" t="str">
        <f>'Pos Normalization 1'!B192</f>
        <v>PG-M</v>
      </c>
    </row>
    <row r="1140" spans="1:13" ht="16.5" customHeight="1" x14ac:dyDescent="0.2">
      <c r="A1140" s="69" t="str">
        <f>'Pos Normalization 1'!B193</f>
        <v xml:space="preserve">PGM1 </v>
      </c>
      <c r="G1140" s="69" t="str">
        <f>'Pos Normalization 1'!B194</f>
        <v>PGRPL</v>
      </c>
      <c r="M1140" s="69" t="str">
        <f>'Pos Normalization 1'!B195</f>
        <v>PHGDH</v>
      </c>
    </row>
    <row r="1157" spans="1:13" ht="16.5" customHeight="1" x14ac:dyDescent="0.2">
      <c r="A1157" s="69" t="str">
        <f>'Pos Normalization 1'!B196</f>
        <v>Piccolo</v>
      </c>
      <c r="G1157" s="69" t="str">
        <f>'Pos Normalization 1'!B197</f>
        <v>pIgR</v>
      </c>
      <c r="M1157" s="69" t="str">
        <f>'Pos Normalization 1'!B198</f>
        <v>PIK3C2B</v>
      </c>
    </row>
    <row r="1175" spans="1:13" ht="16.5" customHeight="1" x14ac:dyDescent="0.2">
      <c r="A1175" s="69" t="str">
        <f>'Pos Normalization 1'!B199</f>
        <v>PIN</v>
      </c>
      <c r="G1175" s="69" t="str">
        <f>'Pos Normalization 1'!B200</f>
        <v>PIP5K2 alpha</v>
      </c>
      <c r="M1175" s="69" t="str">
        <f>'Pos Normalization 1'!B201</f>
        <v xml:space="preserve">PISD </v>
      </c>
    </row>
    <row r="1193" spans="1:13" ht="16.5" customHeight="1" x14ac:dyDescent="0.2">
      <c r="A1193" s="69" t="str">
        <f>'Pos Normalization 1'!B202</f>
        <v>PLA2G1B</v>
      </c>
      <c r="G1193" s="69" t="str">
        <f>'Pos Normalization 1'!B203</f>
        <v>Plastin 3</v>
      </c>
      <c r="M1193" s="69" t="str">
        <f>'Pos Normalization 1'!B204</f>
        <v>Plastin L</v>
      </c>
    </row>
    <row r="1210" spans="1:13" ht="16.5" customHeight="1" x14ac:dyDescent="0.2">
      <c r="A1210" s="69" t="str">
        <f>'Pos Normalization 1'!B205</f>
        <v>PLBD2</v>
      </c>
      <c r="G1210" s="69" t="str">
        <f>'Pos Normalization 1'!B206</f>
        <v>PLD4</v>
      </c>
      <c r="M1210" s="69" t="str">
        <f>'Pos Normalization 1'!B207</f>
        <v xml:space="preserve">Plectin </v>
      </c>
    </row>
    <row r="1228" spans="1:13" ht="16.5" customHeight="1" x14ac:dyDescent="0.2">
      <c r="A1228" s="69" t="str">
        <f>'Pos Normalization 1'!B208</f>
        <v>Plexin B1</v>
      </c>
      <c r="G1228" s="69" t="str">
        <f>'Pos Normalization 1'!B209</f>
        <v>Plexin B2</v>
      </c>
      <c r="M1228" s="69" t="str">
        <f>'Pos Normalization 1'!B210</f>
        <v>PLOD1</v>
      </c>
    </row>
    <row r="1246" spans="1:13" ht="16.5" customHeight="1" x14ac:dyDescent="0.2">
      <c r="A1246" s="69" t="str">
        <f>'Pos Normalization 1'!B211</f>
        <v>PLOD2</v>
      </c>
      <c r="G1246" s="69" t="str">
        <f>'Pos Normalization 1'!B212</f>
        <v>Plxdc2</v>
      </c>
      <c r="M1246" s="69" t="str">
        <f>'Pos Normalization 1'!B213</f>
        <v xml:space="preserve">PMCA </v>
      </c>
    </row>
    <row r="1265" spans="1:13" ht="16.5" customHeight="1" x14ac:dyDescent="0.2">
      <c r="A1265" s="69" t="str">
        <f>'Pos Normalization 1'!B214</f>
        <v>PNP</v>
      </c>
      <c r="G1265" s="69" t="str">
        <f>'Pos Normalization 1'!B215</f>
        <v>POLD2</v>
      </c>
      <c r="M1265" s="69" t="str">
        <f>'Pos Normalization 1'!B216</f>
        <v>POLR2A</v>
      </c>
    </row>
    <row r="1283" spans="1:13" ht="16.5" customHeight="1" x14ac:dyDescent="0.2">
      <c r="A1283" s="69" t="str">
        <f>'Pos Normalization 1'!B217</f>
        <v>POR</v>
      </c>
      <c r="G1283" s="69" t="str">
        <f>'Pos Normalization 1'!B218</f>
        <v xml:space="preserve">PPOX  </v>
      </c>
      <c r="M1283" s="69" t="str">
        <f>'Pos Normalization 1'!B219</f>
        <v>PPP1CC</v>
      </c>
    </row>
    <row r="1301" spans="1:13" ht="16.5" customHeight="1" x14ac:dyDescent="0.2">
      <c r="A1301" s="69" t="str">
        <f>'Pos Normalization 1'!B220</f>
        <v>PPP1R9A</v>
      </c>
      <c r="G1301" s="69" t="str">
        <f>'Pos Normalization 1'!B221</f>
        <v xml:space="preserve">PPP2R1B  </v>
      </c>
      <c r="M1301" s="69" t="str">
        <f>'Pos Normalization 1'!B222</f>
        <v>PPP2R4</v>
      </c>
    </row>
    <row r="1319" spans="1:13" ht="16.5" customHeight="1" x14ac:dyDescent="0.2">
      <c r="A1319" s="69" t="str">
        <f>'Pos Normalization 1'!B223</f>
        <v>PRCP</v>
      </c>
      <c r="G1319" s="69" t="str">
        <f>'Pos Normalization 1'!B224</f>
        <v>PRDM13</v>
      </c>
      <c r="M1319" s="69" t="str">
        <f>'Pos Normalization 1'!B225</f>
        <v>PREP</v>
      </c>
    </row>
    <row r="1336" spans="1:13" ht="16.5" customHeight="1" x14ac:dyDescent="0.2">
      <c r="A1336" s="69" t="str">
        <f>'Pos Normalization 1'!B226</f>
        <v>PRG2</v>
      </c>
      <c r="G1336" s="69" t="str">
        <f>'Pos Normalization 1'!B227</f>
        <v>Prion protein PrP</v>
      </c>
      <c r="M1336" s="69" t="str">
        <f>'Pos Normalization 1'!B228</f>
        <v>Profilin 1</v>
      </c>
    </row>
    <row r="1353" spans="1:13" ht="16.5" customHeight="1" x14ac:dyDescent="0.2">
      <c r="A1353" s="69" t="str">
        <f>'Pos Normalization 1'!B229</f>
        <v>Prolargin</v>
      </c>
      <c r="G1353" s="69" t="str">
        <f>'Pos Normalization 1'!B230</f>
        <v>Prosaposin</v>
      </c>
      <c r="M1353" s="69" t="str">
        <f>'Pos Normalization 1'!B231</f>
        <v>Prostaglandin D Synthase</v>
      </c>
    </row>
    <row r="1370" spans="1:13" ht="16.5" customHeight="1" x14ac:dyDescent="0.2">
      <c r="A1370" s="69" t="str">
        <f>'Pos Normalization 1'!B232</f>
        <v>PSMD2</v>
      </c>
      <c r="G1370" s="69" t="str">
        <f>'Pos Normalization 1'!B233</f>
        <v>Protein C</v>
      </c>
      <c r="M1370" s="69" t="str">
        <f>'Pos Normalization 1'!B234</f>
        <v>Protein Z</v>
      </c>
    </row>
    <row r="1387" spans="1:13" ht="16.5" customHeight="1" x14ac:dyDescent="0.2">
      <c r="A1387" s="69" t="str">
        <f>'Pos Normalization 1'!B235</f>
        <v>PRR4</v>
      </c>
      <c r="G1387" s="69" t="str">
        <f>'Pos Normalization 1'!B236</f>
        <v>PRRC2A</v>
      </c>
      <c r="M1387" s="69" t="str">
        <f>'Pos Normalization 1'!B237</f>
        <v>PRSS23</v>
      </c>
    </row>
    <row r="1404" spans="1:13" ht="16.5" customHeight="1" x14ac:dyDescent="0.2">
      <c r="A1404" s="69" t="str">
        <f>'Pos Normalization 1'!B238</f>
        <v>PRSS3</v>
      </c>
      <c r="G1404" s="69" t="str">
        <f>'Pos Normalization 1'!B239</f>
        <v>PRTN3</v>
      </c>
      <c r="M1404" s="69" t="str">
        <f>'Pos Normalization 1'!B240</f>
        <v>PSMA1</v>
      </c>
    </row>
    <row r="1421" spans="1:13" ht="16.5" customHeight="1" x14ac:dyDescent="0.2">
      <c r="A1421" s="69" t="str">
        <f>'Pos Normalization 1'!B241</f>
        <v>PSMA2</v>
      </c>
      <c r="G1421" s="69" t="str">
        <f>'Pos Normalization 1'!B242</f>
        <v xml:space="preserve">PSMA4 </v>
      </c>
      <c r="M1421" s="69" t="str">
        <f>'Pos Normalization 1'!B243</f>
        <v>PSMA5</v>
      </c>
    </row>
    <row r="1438" spans="1:13" ht="16.5" customHeight="1" x14ac:dyDescent="0.2">
      <c r="A1438" s="69" t="str">
        <f>'Pos Normalization 1'!B244</f>
        <v>PSMA6</v>
      </c>
      <c r="G1438" s="69" t="str">
        <f>'Pos Normalization 1'!B245</f>
        <v>PSMB1</v>
      </c>
      <c r="M1438" s="69" t="str">
        <f>'Pos Normalization 1'!B246</f>
        <v>PSMB2</v>
      </c>
    </row>
    <row r="1455" spans="1:13" ht="16.5" customHeight="1" x14ac:dyDescent="0.2">
      <c r="A1455" s="69" t="str">
        <f>'Pos Normalization 1'!B247</f>
        <v>PSMB3</v>
      </c>
      <c r="G1455" s="69" t="str">
        <f>'Pos Normalization 1'!B248</f>
        <v>PSMB4</v>
      </c>
      <c r="M1455" s="69" t="str">
        <f>'Pos Normalization 1'!B249</f>
        <v>PSMB5</v>
      </c>
    </row>
    <row r="1472" spans="1:13" ht="16.5" customHeight="1" x14ac:dyDescent="0.2">
      <c r="A1472" s="69" t="str">
        <f>'Pos Normalization 1'!B250</f>
        <v>PSMB6</v>
      </c>
      <c r="G1472" s="69" t="str">
        <f>'Pos Normalization 1'!B251</f>
        <v>PSMB7</v>
      </c>
      <c r="M1472" s="69" t="str">
        <f>'Pos Normalization 1'!B252</f>
        <v xml:space="preserve">PSMC3  </v>
      </c>
    </row>
    <row r="1490" spans="1:13" ht="16.5" customHeight="1" x14ac:dyDescent="0.2">
      <c r="A1490" s="69" t="str">
        <f>'Pos Normalization 1'!B253</f>
        <v xml:space="preserve">PSMD1 </v>
      </c>
      <c r="G1490" s="69" t="str">
        <f>'Pos Normalization 1'!B254</f>
        <v>PSMD5</v>
      </c>
      <c r="M1490" s="69" t="str">
        <f>'Pos Normalization 1'!B255</f>
        <v xml:space="preserve">PSMD9  </v>
      </c>
    </row>
    <row r="1507" spans="1:13" ht="16.5" customHeight="1" x14ac:dyDescent="0.2">
      <c r="A1507" s="69" t="str">
        <f>'Pos Normalization 1'!B256</f>
        <v xml:space="preserve">PSME1 </v>
      </c>
      <c r="G1507" s="69" t="str">
        <f>'Pos Normalization 1'!B257</f>
        <v>PSME2</v>
      </c>
      <c r="M1507" s="69" t="str">
        <f>'Pos Normalization 1'!B258</f>
        <v>PTBP1</v>
      </c>
    </row>
    <row r="1524" spans="1:13" ht="16.5" customHeight="1" x14ac:dyDescent="0.2">
      <c r="A1524" s="69" t="str">
        <f>'Pos Normalization 1'!B259</f>
        <v>PTEN</v>
      </c>
      <c r="G1524" s="69" t="str">
        <f>'Pos Normalization 1'!B260</f>
        <v>PTGR1</v>
      </c>
      <c r="M1524" s="69" t="str">
        <f>'Pos Normalization 1'!B261</f>
        <v>PTK 7</v>
      </c>
    </row>
    <row r="1542" spans="1:13" ht="16.5" customHeight="1" x14ac:dyDescent="0.2">
      <c r="A1542" s="69" t="str">
        <f>'Pos Normalization 1'!B262</f>
        <v>PTMA</v>
      </c>
      <c r="G1542" s="69" t="str">
        <f>'Pos Normalization 1'!B263</f>
        <v>PTPRG</v>
      </c>
      <c r="M1542" s="69" t="str">
        <f>'Pos Normalization 1'!B264</f>
        <v>PTPRK</v>
      </c>
    </row>
    <row r="1560" spans="1:13" ht="16.5" customHeight="1" x14ac:dyDescent="0.2">
      <c r="A1560" s="69" t="str">
        <f>'Pos Normalization 1'!B265</f>
        <v>PTPRM</v>
      </c>
      <c r="G1560" s="69" t="str">
        <f>'Pos Normalization 1'!B266</f>
        <v>PTPRZ</v>
      </c>
      <c r="M1560" s="69" t="str">
        <f>'Pos Normalization 1'!B267</f>
        <v>PZP</v>
      </c>
    </row>
    <row r="1578" spans="1:13" ht="16.5" customHeight="1" x14ac:dyDescent="0.2">
      <c r="A1578" s="69" t="str">
        <f>'Pos Normalization 1'!B268</f>
        <v>QARS</v>
      </c>
      <c r="G1578" s="69" t="str">
        <f>'Pos Normalization 1'!B269</f>
        <v>QDPR</v>
      </c>
      <c r="M1578" s="69" t="str">
        <f>'Pos Normalization 1'!B270</f>
        <v>QPRT</v>
      </c>
    </row>
    <row r="1597" spans="1:13" ht="16.5" customHeight="1" x14ac:dyDescent="0.2">
      <c r="A1597" s="69" t="str">
        <f>'Pos Normalization 1'!B271</f>
        <v>Quiescin Q6</v>
      </c>
      <c r="G1597" s="69" t="str">
        <f>'Pos Normalization 1'!B272</f>
        <v xml:space="preserve">RanGAP1 </v>
      </c>
      <c r="M1597" s="69" t="str">
        <f>'Pos Normalization 1'!B273</f>
        <v>RAP1B</v>
      </c>
    </row>
    <row r="1615" spans="1:13" ht="16.5" customHeight="1" x14ac:dyDescent="0.2">
      <c r="A1615" s="69" t="str">
        <f>'Pos Normalization 1'!B274</f>
        <v xml:space="preserve">Rbm15 </v>
      </c>
      <c r="G1615" s="69" t="str">
        <f>'Pos Normalization 1'!B275</f>
        <v xml:space="preserve">RCL  </v>
      </c>
      <c r="M1615" s="69" t="str">
        <f>'Pos Normalization 1'!B276</f>
        <v>RECQ4</v>
      </c>
    </row>
    <row r="1633" spans="1:13" ht="16.5" customHeight="1" x14ac:dyDescent="0.2">
      <c r="A1633" s="69" t="str">
        <f>'Pos Normalization 1'!B277</f>
        <v>Reg3A</v>
      </c>
      <c r="G1633" s="69" t="str">
        <f>'Pos Normalization 1'!B278</f>
        <v>REV3L</v>
      </c>
      <c r="M1633" s="69" t="str">
        <f>'Pos Normalization 1'!B279</f>
        <v xml:space="preserve">RHOC </v>
      </c>
    </row>
    <row r="1652" spans="1:13" ht="16.5" customHeight="1" x14ac:dyDescent="0.2">
      <c r="A1652" s="69" t="str">
        <f>'Pos Normalization 1'!B280</f>
        <v>RHOG</v>
      </c>
      <c r="G1652" s="69" t="str">
        <f>'Pos Normalization 1'!B281</f>
        <v>Ribonuclease A</v>
      </c>
      <c r="M1652" s="69" t="str">
        <f>'Pos Normalization 1'!B282</f>
        <v>Ribonuclease T2</v>
      </c>
    </row>
    <row r="1671" spans="1:13" ht="16.5" customHeight="1" x14ac:dyDescent="0.2">
      <c r="A1671" s="69" t="str">
        <f>'Pos Normalization 1'!B283</f>
        <v xml:space="preserve">RLF </v>
      </c>
      <c r="G1671" s="69" t="str">
        <f>'Pos Normalization 1'!B284</f>
        <v>RNASE4</v>
      </c>
      <c r="M1671" s="69" t="str">
        <f>'Pos Normalization 1'!B285</f>
        <v>Rnose2</v>
      </c>
    </row>
    <row r="1689" spans="1:13" ht="16.5" customHeight="1" x14ac:dyDescent="0.2">
      <c r="A1689" s="69" t="str">
        <f>'Pos Normalization 1'!B286</f>
        <v>RP1</v>
      </c>
      <c r="G1689" s="69" t="str">
        <f>'Pos Normalization 1'!B287</f>
        <v xml:space="preserve">RPL10 </v>
      </c>
      <c r="M1689" s="69" t="str">
        <f>'Pos Normalization 1'!B288</f>
        <v xml:space="preserve">RPL10A  </v>
      </c>
    </row>
    <row r="1707" spans="1:13" ht="16.5" customHeight="1" x14ac:dyDescent="0.2">
      <c r="A1707" s="69" t="str">
        <f>'Pos Normalization 1'!B289</f>
        <v xml:space="preserve">RPL11 </v>
      </c>
      <c r="G1707" s="69" t="str">
        <f>'Pos Normalization 1'!B290</f>
        <v xml:space="preserve">RPL12 </v>
      </c>
      <c r="M1707" s="69" t="str">
        <f>'Pos Normalization 1'!B291</f>
        <v xml:space="preserve">RPL14  </v>
      </c>
    </row>
    <row r="1725" spans="1:13" ht="16.5" customHeight="1" x14ac:dyDescent="0.2">
      <c r="A1725" s="69" t="str">
        <f>'Pos Normalization 1'!B292</f>
        <v>RPL17</v>
      </c>
      <c r="G1725" s="69" t="str">
        <f>'Pos Normalization 1'!B293</f>
        <v xml:space="preserve">RPL22 </v>
      </c>
      <c r="M1725" s="69" t="str">
        <f>'Pos Normalization 1'!B294</f>
        <v>RPL23A</v>
      </c>
    </row>
    <row r="1743" spans="1:13" ht="16.5" customHeight="1" x14ac:dyDescent="0.2">
      <c r="A1743" s="69" t="str">
        <f>'Pos Normalization 1'!B295</f>
        <v>RPL3</v>
      </c>
      <c r="G1743" s="69" t="str">
        <f>'Pos Normalization 1'!B296</f>
        <v xml:space="preserve">RPL32 </v>
      </c>
      <c r="M1743" s="69" t="str">
        <f>'Pos Normalization 1'!B297</f>
        <v xml:space="preserve">RPL4 </v>
      </c>
    </row>
    <row r="1761" spans="1:13" ht="16.5" customHeight="1" x14ac:dyDescent="0.2">
      <c r="A1761" s="69" t="str">
        <f>'Pos Normalization 1'!B298</f>
        <v>RPS10</v>
      </c>
      <c r="G1761" s="69" t="str">
        <f>'Pos Normalization 1'!B299</f>
        <v>RPS11</v>
      </c>
      <c r="M1761" s="69" t="str">
        <f>'Pos Normalization 1'!B300</f>
        <v>RPS12</v>
      </c>
    </row>
    <row r="1779" spans="1:13" ht="16.5" customHeight="1" x14ac:dyDescent="0.2">
      <c r="A1779" s="69" t="str">
        <f>'Pos Normalization 1'!B301</f>
        <v>RPS13</v>
      </c>
      <c r="G1779" s="69" t="str">
        <f>'Pos Normalization 1'!B302</f>
        <v>RPS14</v>
      </c>
      <c r="M1779" s="69" t="str">
        <f>'Pos Normalization 1'!B303</f>
        <v>RPS15A</v>
      </c>
    </row>
    <row r="1797" spans="1:13" ht="16.5" customHeight="1" x14ac:dyDescent="0.2">
      <c r="A1797" s="69" t="str">
        <f>'Pos Normalization 1'!B304</f>
        <v>RPS16</v>
      </c>
      <c r="G1797" s="69" t="str">
        <f>'Pos Normalization 1'!B305</f>
        <v>RPS18</v>
      </c>
      <c r="M1797" s="69" t="str">
        <f>'Pos Normalization 1'!B306</f>
        <v xml:space="preserve">RPS19 </v>
      </c>
    </row>
    <row r="1815" spans="1:13" ht="16.5" customHeight="1" x14ac:dyDescent="0.2">
      <c r="A1815" s="69" t="str">
        <f>'Pos Normalization 1'!B307</f>
        <v xml:space="preserve">RPS2 </v>
      </c>
      <c r="G1815" s="69" t="str">
        <f>'Pos Normalization 1'!B308</f>
        <v xml:space="preserve">RPS20  </v>
      </c>
      <c r="M1815" s="69" t="str">
        <f>'Pos Normalization 1'!B309</f>
        <v xml:space="preserve">RPS23 </v>
      </c>
    </row>
    <row r="1833" spans="1:13" ht="16.5" customHeight="1" x14ac:dyDescent="0.2">
      <c r="A1833" s="69" t="str">
        <f>'Pos Normalization 1'!B310</f>
        <v>RPS25</v>
      </c>
      <c r="G1833" s="69" t="str">
        <f>'Pos Normalization 1'!B311</f>
        <v xml:space="preserve">RPS3 </v>
      </c>
      <c r="M1833" s="69" t="str">
        <f>'Pos Normalization 1'!B312</f>
        <v>RPS3A</v>
      </c>
    </row>
    <row r="1851" spans="1:13" ht="16.5" customHeight="1" x14ac:dyDescent="0.2">
      <c r="A1851" s="69" t="str">
        <f>'Pos Normalization 1'!B313</f>
        <v>RPS4X</v>
      </c>
      <c r="G1851" s="69" t="str">
        <f>'Pos Normalization 1'!B314</f>
        <v xml:space="preserve">RPS5 </v>
      </c>
      <c r="M1851" s="69" t="str">
        <f>'Pos Normalization 1'!B315</f>
        <v>RPS8</v>
      </c>
    </row>
    <row r="1870" spans="1:13" ht="16.5" customHeight="1" x14ac:dyDescent="0.2">
      <c r="A1870" s="69" t="str">
        <f>'Pos Normalization 1'!B316</f>
        <v>RPS9</v>
      </c>
      <c r="G1870" s="69" t="str">
        <f>'Pos Normalization 1'!B317</f>
        <v xml:space="preserve">RREB1 </v>
      </c>
      <c r="M1870" s="69" t="str">
        <f>'Pos Normalization 1'!B318</f>
        <v xml:space="preserve">RSF1 </v>
      </c>
    </row>
    <row r="1889" spans="1:13" ht="16.5" customHeight="1" x14ac:dyDescent="0.2">
      <c r="A1889" s="69" t="str">
        <f>'Pos Normalization 1'!B319</f>
        <v>RSU1</v>
      </c>
      <c r="G1889" s="69" t="str">
        <f>'Pos Normalization 1'!B320</f>
        <v>RUSC1</v>
      </c>
      <c r="M1889" s="69" t="str">
        <f>'Pos Normalization 1'!B321</f>
        <v>Septin 7</v>
      </c>
    </row>
    <row r="1907" spans="1:13" ht="16.5" customHeight="1" x14ac:dyDescent="0.2">
      <c r="A1907" s="69" t="str">
        <f>'Pos Normalization 1'!B322</f>
        <v>S100A1</v>
      </c>
      <c r="G1907" s="69" t="str">
        <f>'Pos Normalization 1'!B323</f>
        <v>S100A11</v>
      </c>
      <c r="M1907" s="69" t="str">
        <f>'Pos Normalization 1'!B324</f>
        <v>SBP-1</v>
      </c>
    </row>
    <row r="1925" spans="1:13" ht="16.5" customHeight="1" x14ac:dyDescent="0.2">
      <c r="A1925" s="69" t="str">
        <f>'Pos Normalization 1'!B325</f>
        <v>SC35</v>
      </c>
      <c r="G1925" s="69" t="str">
        <f>'Pos Normalization 1'!B326</f>
        <v>SCG</v>
      </c>
      <c r="M1925" s="69" t="str">
        <f>'Pos Normalization 1'!B327</f>
        <v>SCN3A</v>
      </c>
    </row>
    <row r="1943" spans="1:13" ht="16.5" customHeight="1" x14ac:dyDescent="0.2">
      <c r="A1943" s="69" t="str">
        <f>'Pos Normalization 1'!B328</f>
        <v>SCP2</v>
      </c>
      <c r="G1943" s="69" t="str">
        <f>'Pos Normalization 1'!B329</f>
        <v>SDNSF</v>
      </c>
      <c r="M1943" s="69" t="str">
        <f>'Pos Normalization 1'!B330</f>
        <v>SDPR</v>
      </c>
    </row>
    <row r="1961" spans="1:13" ht="16.5" customHeight="1" x14ac:dyDescent="0.2">
      <c r="A1961" s="69" t="str">
        <f>'Pos Normalization 1'!B331</f>
        <v>SECISBP2</v>
      </c>
      <c r="G1961" s="69" t="str">
        <f>'Pos Normalization 1'!B332</f>
        <v>Secretogranin V</v>
      </c>
      <c r="M1961" s="69" t="str">
        <f>'Pos Normalization 1'!B333</f>
        <v>Semaphorin 6B</v>
      </c>
    </row>
    <row r="1979" spans="1:13" ht="16.5" customHeight="1" x14ac:dyDescent="0.2">
      <c r="A1979" s="69" t="str">
        <f>'Pos Normalization 1'!B334</f>
        <v>Semaphorin 7A</v>
      </c>
      <c r="G1979" s="69" t="str">
        <f>'Pos Normalization 1'!B335</f>
        <v xml:space="preserve">SERBP1 </v>
      </c>
      <c r="M1979" s="69" t="str">
        <f>'Pos Normalization 1'!B336</f>
        <v>Serpin A11</v>
      </c>
    </row>
    <row r="1997" spans="1:13" ht="16.5" customHeight="1" x14ac:dyDescent="0.2">
      <c r="A1997" s="69" t="str">
        <f>'Pos Normalization 1'!B337</f>
        <v>Serpin A7</v>
      </c>
      <c r="G1997" s="69" t="str">
        <f>'Pos Normalization 1'!B338</f>
        <v>Serpin B3D</v>
      </c>
      <c r="M1997" s="69" t="str">
        <f>'Pos Normalization 1'!B339</f>
        <v>Serpin B6</v>
      </c>
    </row>
    <row r="2015" spans="1:13" ht="16.5" customHeight="1" x14ac:dyDescent="0.2">
      <c r="A2015" s="69" t="str">
        <f>'Pos Normalization 1'!B340</f>
        <v>Serpin B8</v>
      </c>
      <c r="G2015" s="69" t="str">
        <f>'Pos Normalization 1'!B341</f>
        <v>Serpin F2</v>
      </c>
      <c r="M2015" s="69" t="str">
        <f>'Pos Normalization 1'!B342</f>
        <v>Serpin H1</v>
      </c>
    </row>
    <row r="2033" spans="1:13" ht="16.5" customHeight="1" x14ac:dyDescent="0.2">
      <c r="A2033" s="69" t="str">
        <f>'Pos Normalization 1'!B343</f>
        <v>Serpin A10</v>
      </c>
      <c r="G2033" s="69" t="str">
        <f>'Pos Normalization 1'!B344</f>
        <v>SERPINB1</v>
      </c>
      <c r="M2033" s="69" t="str">
        <f>'Pos Normalization 1'!B345</f>
        <v>SerpinB4</v>
      </c>
    </row>
    <row r="2051" spans="1:13" ht="16.5" customHeight="1" x14ac:dyDescent="0.2">
      <c r="A2051" s="69" t="str">
        <f>'Pos Normalization 1'!B346</f>
        <v>SerpinE2</v>
      </c>
      <c r="G2051" s="69" t="str">
        <f>'Pos Normalization 1'!B347</f>
        <v>SerRS</v>
      </c>
      <c r="M2051" s="69" t="str">
        <f>'Pos Normalization 1'!B348</f>
        <v>SET</v>
      </c>
    </row>
    <row r="2068" spans="1:13" ht="16.5" customHeight="1" x14ac:dyDescent="0.2">
      <c r="A2068" s="69" t="str">
        <f>'Pos Normalization 1'!B349</f>
        <v>SEZ6L2</v>
      </c>
      <c r="G2068" s="69" t="str">
        <f>'Pos Normalization 1'!B350</f>
        <v>SF20</v>
      </c>
      <c r="M2068" s="69" t="str">
        <f>'Pos Normalization 1'!B351</f>
        <v xml:space="preserve">SHANK1 </v>
      </c>
    </row>
    <row r="2086" spans="1:13" ht="16.5" customHeight="1" x14ac:dyDescent="0.2">
      <c r="A2086" s="69" t="str">
        <f>'Pos Normalization 1'!B352</f>
        <v>SHC1</v>
      </c>
      <c r="G2086" s="69" t="str">
        <f>'Pos Normalization 1'!B353</f>
        <v>SHMT1</v>
      </c>
      <c r="M2086" s="69" t="str">
        <f>'Pos Normalization 1'!B354</f>
        <v>SHOX</v>
      </c>
    </row>
    <row r="2104" spans="1:13" ht="16.5" customHeight="1" x14ac:dyDescent="0.2">
      <c r="A2104" s="69" t="str">
        <f>'Pos Normalization 1'!B355</f>
        <v>SHP-1</v>
      </c>
      <c r="G2104" s="69" t="str">
        <f>'Pos Normalization 1'!B356</f>
        <v>Siglec-1</v>
      </c>
      <c r="M2104" s="69" t="str">
        <f>'Pos Normalization 1'!B357</f>
        <v xml:space="preserve">SIM2  </v>
      </c>
    </row>
    <row r="2122" spans="1:13" ht="16.5" customHeight="1" x14ac:dyDescent="0.2">
      <c r="A2122" s="69" t="str">
        <f>'Pos Normalization 1'!B358</f>
        <v>SIRPB1 </v>
      </c>
      <c r="G2122" s="69" t="str">
        <f>'Pos Normalization 1'!B359</f>
        <v xml:space="preserve">Six3 </v>
      </c>
      <c r="M2122" s="69" t="str">
        <f>'Pos Normalization 1'!B360</f>
        <v>SLC4A1</v>
      </c>
    </row>
    <row r="2139" spans="1:13" ht="16.5" customHeight="1" x14ac:dyDescent="0.2">
      <c r="A2139" s="69" t="str">
        <f>'Pos Normalization 1'!B361</f>
        <v>SLITRK1</v>
      </c>
      <c r="G2139" s="69" t="str">
        <f>'Pos Normalization 1'!B362</f>
        <v>SLURP1</v>
      </c>
      <c r="M2139" s="69" t="str">
        <f>'Pos Normalization 1'!B363</f>
        <v>SMAD6</v>
      </c>
    </row>
    <row r="2156" spans="1:13" ht="16.5" customHeight="1" x14ac:dyDescent="0.2">
      <c r="A2156" s="69" t="str">
        <f>'Pos Normalization 1'!B364</f>
        <v xml:space="preserve">SMC4  </v>
      </c>
      <c r="G2156" s="69" t="str">
        <f>'Pos Normalization 1'!B365</f>
        <v xml:space="preserve">SMPD4 </v>
      </c>
      <c r="M2156" s="69" t="str">
        <f>'Pos Normalization 1'!B366</f>
        <v>SNRPD1</v>
      </c>
    </row>
    <row r="2173" spans="1:13" ht="16.5" customHeight="1" x14ac:dyDescent="0.2">
      <c r="A2173" s="69" t="str">
        <f>'Pos Normalization 1'!B367</f>
        <v>SOD1</v>
      </c>
      <c r="G2173" s="69" t="str">
        <f>'Pos Normalization 1'!B368</f>
        <v>SOD2</v>
      </c>
      <c r="M2173" s="69" t="str">
        <f>'Pos Normalization 1'!B369</f>
        <v>SOD-3</v>
      </c>
    </row>
    <row r="2191" spans="1:13" ht="16.5" customHeight="1" x14ac:dyDescent="0.2">
      <c r="A2191" s="69" t="str">
        <f>'Pos Normalization 1'!B370</f>
        <v>Somatoliberin</v>
      </c>
      <c r="G2191" s="69" t="str">
        <f>'Pos Normalization 1'!B371</f>
        <v>Somatostatin</v>
      </c>
      <c r="M2191" s="69" t="str">
        <f>'Pos Normalization 1'!B372</f>
        <v>SORD</v>
      </c>
    </row>
    <row r="2210" spans="1:13" ht="16.5" customHeight="1" x14ac:dyDescent="0.2">
      <c r="A2210" s="69" t="str">
        <f>'Pos Normalization 1'!B373</f>
        <v>SorLA</v>
      </c>
      <c r="G2210" s="69" t="str">
        <f>'Pos Normalization 1'!B374</f>
        <v xml:space="preserve">SOX4 </v>
      </c>
      <c r="M2210" s="69" t="str">
        <f>'Pos Normalization 1'!B375</f>
        <v>SOX5</v>
      </c>
    </row>
    <row r="2229" spans="1:13" ht="16.5" customHeight="1" x14ac:dyDescent="0.2">
      <c r="A2229" s="69" t="str">
        <f>'Pos Normalization 1'!B376</f>
        <v>SP-D</v>
      </c>
      <c r="G2229" s="69" t="str">
        <f>'Pos Normalization 1'!B377</f>
        <v>Spectrin</v>
      </c>
      <c r="M2229" s="69" t="str">
        <f>'Pos Normalization 1'!B378</f>
        <v xml:space="preserve">SPEN </v>
      </c>
    </row>
    <row r="2248" spans="1:13" ht="16.5" customHeight="1" x14ac:dyDescent="0.2">
      <c r="A2248" s="69" t="str">
        <f>'Pos Normalization 1'!B379</f>
        <v>SPG48</v>
      </c>
      <c r="G2248" s="69" t="str">
        <f>'Pos Normalization 1'!B380</f>
        <v>SPINK5</v>
      </c>
      <c r="M2248" s="69" t="str">
        <f>'Pos Normalization 1'!B381</f>
        <v>SPS2L</v>
      </c>
    </row>
    <row r="2267" spans="1:13" ht="16.5" customHeight="1" x14ac:dyDescent="0.2">
      <c r="A2267" s="69" t="str">
        <f>'Pos Normalization 1'!B382</f>
        <v>SPTBN2</v>
      </c>
      <c r="G2267" s="69" t="str">
        <f>'Pos Normalization 1'!B383</f>
        <v>SPTLC1</v>
      </c>
      <c r="M2267" s="69" t="str">
        <f>'Pos Normalization 1'!B384</f>
        <v>Src</v>
      </c>
    </row>
    <row r="2286" spans="1:13" ht="16.5" customHeight="1" x14ac:dyDescent="0.2">
      <c r="A2286" s="69" t="str">
        <f>'Pos Normalization 1'!B385</f>
        <v>SSC5D</v>
      </c>
      <c r="G2286" s="69" t="str">
        <f>'Pos Normalization 1'!B386</f>
        <v>STAT3</v>
      </c>
      <c r="M2286" s="69" t="str">
        <f>'Pos Normalization 1'!B387</f>
        <v xml:space="preserve">Stathmin 1 </v>
      </c>
    </row>
    <row r="2305" spans="1:13" ht="16.5" customHeight="1" x14ac:dyDescent="0.2">
      <c r="A2305" s="69" t="str">
        <f>'Pos Normalization 1'!B388</f>
        <v>STI1</v>
      </c>
      <c r="G2305" s="69" t="str">
        <f>'Pos Normalization 1'!B389</f>
        <v xml:space="preserve">STOM </v>
      </c>
      <c r="M2305" s="69" t="str">
        <f>'Pos Normalization 1'!B390</f>
        <v>STXBP2</v>
      </c>
    </row>
    <row r="2324" spans="1:13" ht="16.5" customHeight="1" x14ac:dyDescent="0.2">
      <c r="A2324" s="69" t="str">
        <f>'Pos Normalization 1'!B391</f>
        <v>SUCLG1</v>
      </c>
      <c r="G2324" s="69" t="str">
        <f>'Pos Normalization 1'!B392</f>
        <v>SUMO3</v>
      </c>
      <c r="M2324" s="69" t="str">
        <f>'Pos Normalization 1'!B393</f>
        <v xml:space="preserve">SVEP1 </v>
      </c>
    </row>
    <row r="2342" spans="1:13" ht="16.5" customHeight="1" x14ac:dyDescent="0.2">
      <c r="A2342" s="69" t="str">
        <f>'Pos Normalization 1'!B394</f>
        <v xml:space="preserve">Symplekin </v>
      </c>
      <c r="G2342" s="69" t="str">
        <f>'Pos Normalization 1'!B395</f>
        <v>SynCAM</v>
      </c>
      <c r="M2342" s="69" t="str">
        <f>'Pos Normalization 1'!B396</f>
        <v>Synemin</v>
      </c>
    </row>
    <row r="2360" spans="1:13" ht="16.5" customHeight="1" x14ac:dyDescent="0.2">
      <c r="A2360" s="69" t="str">
        <f>'Pos Normalization 1'!B397</f>
        <v>SYNPO2L</v>
      </c>
      <c r="G2360" s="69" t="str">
        <f>'Pos Normalization 1'!B398</f>
        <v>Syntaxin 7</v>
      </c>
      <c r="M2360" s="69" t="str">
        <f>'Pos Normalization 1'!B399</f>
        <v>TAB182</v>
      </c>
    </row>
    <row r="2378" spans="1:13" ht="16.5" customHeight="1" x14ac:dyDescent="0.2">
      <c r="A2378" s="69" t="str">
        <f>'Pos Normalization 1'!B400</f>
        <v>Talin1</v>
      </c>
      <c r="G2378" s="69" t="str">
        <f>'Pos Normalization 1'!B401</f>
        <v xml:space="preserve">TARS </v>
      </c>
      <c r="M2378" s="69" t="str">
        <f>'Pos Normalization 1'!B402</f>
        <v xml:space="preserve">TAX1BP3  </v>
      </c>
    </row>
    <row r="2396" spans="1:13" ht="16.5" customHeight="1" x14ac:dyDescent="0.2">
      <c r="A2396" s="69" t="str">
        <f>'Pos Normalization 1'!B403</f>
        <v xml:space="preserve">TBCA </v>
      </c>
      <c r="G2396" s="69" t="str">
        <f>'Pos Normalization 1'!B404</f>
        <v xml:space="preserve">TCEB2 </v>
      </c>
      <c r="M2396" s="69" t="str">
        <f>'Pos Normalization 1'!B405</f>
        <v xml:space="preserve">Tcf20 </v>
      </c>
    </row>
    <row r="2414" spans="1:13" ht="16.5" customHeight="1" x14ac:dyDescent="0.2">
      <c r="A2414" s="69" t="str">
        <f>'Pos Normalization 1'!B406</f>
        <v>TCP1 delta</v>
      </c>
      <c r="G2414" s="69" t="str">
        <f>'Pos Normalization 1'!B407</f>
        <v xml:space="preserve">TCP1 eta </v>
      </c>
      <c r="M2414" s="69" t="str">
        <f>'Pos Normalization 1'!B408</f>
        <v>TCP1 theta</v>
      </c>
    </row>
    <row r="2432" spans="1:13" ht="16.5" customHeight="1" x14ac:dyDescent="0.2">
      <c r="A2432" s="69" t="str">
        <f>'Pos Normalization 1'!B409</f>
        <v>TCTP</v>
      </c>
      <c r="G2432" s="69" t="str">
        <f>'Pos Normalization 1'!B410</f>
        <v xml:space="preserve">TDIF2 </v>
      </c>
      <c r="M2432" s="69" t="str">
        <f>'Pos Normalization 1'!B411</f>
        <v>Tenascin C</v>
      </c>
    </row>
    <row r="2451" spans="1:13" ht="16.5" customHeight="1" x14ac:dyDescent="0.2">
      <c r="A2451" s="69" t="str">
        <f>'Pos Normalization 1'!B412</f>
        <v>Tenascin XB</v>
      </c>
      <c r="G2451" s="69" t="str">
        <f>'Pos Normalization 1'!B413</f>
        <v>TFF2</v>
      </c>
      <c r="M2451" s="69" t="str">
        <f>'Pos Normalization 1'!B414</f>
        <v>TGM3</v>
      </c>
    </row>
    <row r="2469" spans="1:13" ht="16.5" customHeight="1" x14ac:dyDescent="0.2">
      <c r="A2469" s="69" t="str">
        <f>'Pos Normalization 1'!B415</f>
        <v>Thioredoxin-1</v>
      </c>
      <c r="G2469" s="69" t="str">
        <f>'Pos Normalization 1'!B416</f>
        <v>THOP1</v>
      </c>
      <c r="M2469" s="69" t="str">
        <f>'Pos Normalization 1'!B417</f>
        <v>TIF1 alpha</v>
      </c>
    </row>
    <row r="2487" spans="1:13" ht="16.5" customHeight="1" x14ac:dyDescent="0.2">
      <c r="A2487" s="69" t="str">
        <f>'Pos Normalization 1'!B418</f>
        <v>TMEM103</v>
      </c>
      <c r="G2487" s="69" t="str">
        <f>'Pos Normalization 1'!B419</f>
        <v xml:space="preserve">TOB2  </v>
      </c>
      <c r="M2487" s="69" t="str">
        <f>'Pos Normalization 1'!B420</f>
        <v xml:space="preserve">TOMM70A </v>
      </c>
    </row>
    <row r="2505" spans="1:13" ht="16.5" customHeight="1" x14ac:dyDescent="0.2">
      <c r="A2505" s="69" t="str">
        <f>'Pos Normalization 1'!B421</f>
        <v>TOP2B</v>
      </c>
      <c r="G2505" s="69" t="str">
        <f>'Pos Normalization 1'!B422</f>
        <v>TPD52L2</v>
      </c>
      <c r="M2505" s="69" t="str">
        <f>'Pos Normalization 1'!B423</f>
        <v>TPM4</v>
      </c>
    </row>
    <row r="2522" spans="1:13" ht="16.5" customHeight="1" x14ac:dyDescent="0.2">
      <c r="A2522" s="69" t="str">
        <f>'Pos Normalization 1'!B424</f>
        <v>TPP1</v>
      </c>
      <c r="G2522" s="69" t="str">
        <f>'Pos Normalization 1'!B425</f>
        <v>TPPP3</v>
      </c>
      <c r="M2522" s="69" t="str">
        <f>'Pos Normalization 1'!B426</f>
        <v>TPR</v>
      </c>
    </row>
    <row r="2539" spans="1:13" ht="16.5" customHeight="1" x14ac:dyDescent="0.2">
      <c r="A2539" s="69" t="str">
        <f>'Pos Normalization 1'!B427</f>
        <v>Transaldolase 1/TALDO1</v>
      </c>
      <c r="G2539" s="69" t="str">
        <f>'Pos Normalization 1'!B428</f>
        <v>Transthyretin</v>
      </c>
      <c r="M2539" s="69" t="str">
        <f>'Pos Normalization 1'!B429</f>
        <v xml:space="preserve">TRAP1 </v>
      </c>
    </row>
    <row r="2556" spans="1:13" ht="16.5" customHeight="1" x14ac:dyDescent="0.2">
      <c r="A2556" s="69" t="str">
        <f>'Pos Normalization 1'!B430</f>
        <v>TRAP220</v>
      </c>
      <c r="G2556" s="69" t="str">
        <f>'Pos Normalization 1'!B431</f>
        <v>TRF 2</v>
      </c>
      <c r="M2556" s="69" t="str">
        <f>'Pos Normalization 1'!B432</f>
        <v>TRIM14</v>
      </c>
    </row>
    <row r="2574" spans="1:13" ht="16.5" customHeight="1" x14ac:dyDescent="0.2">
      <c r="A2574" s="69" t="str">
        <f>'Pos Normalization 1'!B433</f>
        <v>Tropomyosin 3</v>
      </c>
      <c r="G2574" s="69" t="str">
        <f>'Pos Normalization 1'!B434</f>
        <v>TRP-1</v>
      </c>
      <c r="M2574" s="69" t="str">
        <f>'Pos Normalization 1'!B435</f>
        <v>TRPS1</v>
      </c>
    </row>
    <row r="2592" spans="1:13" ht="16.5" customHeight="1" x14ac:dyDescent="0.2">
      <c r="A2592" s="69" t="str">
        <f>'Pos Normalization 1'!B436</f>
        <v>Trypsinogeb-2</v>
      </c>
      <c r="G2592" s="69" t="str">
        <f>'Pos Normalization 1'!B437</f>
        <v xml:space="preserve">TSR2 </v>
      </c>
      <c r="M2592" s="69" t="str">
        <f>'Pos Normalization 1'!B438</f>
        <v>TTC3</v>
      </c>
    </row>
    <row r="2609" spans="1:13" ht="16.5" customHeight="1" x14ac:dyDescent="0.2">
      <c r="A2609" s="69" t="str">
        <f>'Pos Normalization 1'!B439</f>
        <v xml:space="preserve">TTF1 </v>
      </c>
      <c r="G2609" s="69" t="str">
        <f>'Pos Normalization 1'!B440</f>
        <v>TUBA6</v>
      </c>
      <c r="M2609" s="69" t="str">
        <f>'Pos Normalization 1'!B441</f>
        <v>TWF2</v>
      </c>
    </row>
    <row r="2626" spans="1:13" ht="16.5" customHeight="1" x14ac:dyDescent="0.2">
      <c r="A2626" s="69" t="str">
        <f>'Pos Normalization 1'!B442</f>
        <v xml:space="preserve">TXNDC15 </v>
      </c>
      <c r="G2626" s="69" t="str">
        <f>'Pos Normalization 1'!B443</f>
        <v>TXNDC4</v>
      </c>
      <c r="M2626" s="69" t="str">
        <f>'Pos Normalization 1'!B444</f>
        <v>TXNDC5</v>
      </c>
    </row>
    <row r="2644" spans="1:13" ht="16.5" customHeight="1" x14ac:dyDescent="0.2">
      <c r="A2644" s="69" t="str">
        <f>'Pos Normalization 1'!B445</f>
        <v xml:space="preserve">TXNRD2 </v>
      </c>
      <c r="G2644" s="69" t="str">
        <f>'Pos Normalization 1'!B446</f>
        <v>UBA1</v>
      </c>
      <c r="M2644" s="69" t="str">
        <f>'Pos Normalization 1'!B447</f>
        <v xml:space="preserve">UBE2D3 </v>
      </c>
    </row>
    <row r="2663" spans="1:13" ht="16.5" customHeight="1" x14ac:dyDescent="0.2">
      <c r="A2663" s="69" t="str">
        <f>'Pos Normalization 1'!B448</f>
        <v xml:space="preserve">Ube2L3 </v>
      </c>
      <c r="G2663" s="69" t="str">
        <f>'Pos Normalization 1'!B449</f>
        <v>UBE2N/Ubc13</v>
      </c>
      <c r="M2663" s="69" t="str">
        <f>'Pos Normalization 1'!B450</f>
        <v>UCH-L1</v>
      </c>
    </row>
    <row r="2681" spans="1:13" ht="16.5" customHeight="1" x14ac:dyDescent="0.2">
      <c r="A2681" s="69" t="str">
        <f>'Pos Normalization 1'!B451</f>
        <v>UFM 1</v>
      </c>
      <c r="G2681" s="69" t="str">
        <f>'Pos Normalization 1'!B452</f>
        <v xml:space="preserve">UGGT </v>
      </c>
      <c r="M2681" s="69" t="str">
        <f>'Pos Normalization 1'!B453</f>
        <v xml:space="preserve">UMP/CMP </v>
      </c>
    </row>
    <row r="2699" spans="1:13" ht="16.5" customHeight="1" x14ac:dyDescent="0.2">
      <c r="A2699" s="69" t="str">
        <f>'Pos Normalization 1'!B454</f>
        <v>UNC13 Homolog D</v>
      </c>
      <c r="G2699" s="69" t="str">
        <f>'Pos Normalization 1'!B455</f>
        <v>UNC45A</v>
      </c>
      <c r="M2699" s="69" t="str">
        <f>'Pos Normalization 1'!B456</f>
        <v>UNC5H4</v>
      </c>
    </row>
    <row r="2717" spans="1:13" ht="16.5" customHeight="1" x14ac:dyDescent="0.2">
      <c r="A2717" s="69" t="str">
        <f>'Pos Normalization 1'!B457</f>
        <v xml:space="preserve">UPB1  </v>
      </c>
      <c r="G2717" s="69" t="str">
        <f>'Pos Normalization 1'!B458</f>
        <v xml:space="preserve">UQCRB </v>
      </c>
      <c r="M2717" s="69" t="str">
        <f>'Pos Normalization 1'!B459</f>
        <v xml:space="preserve">UQCRH  </v>
      </c>
    </row>
    <row r="2734" spans="1:13" ht="16.5" customHeight="1" x14ac:dyDescent="0.2">
      <c r="A2734" s="69" t="str">
        <f>'Pos Normalization 1'!B460</f>
        <v>URB</v>
      </c>
      <c r="G2734" s="69" t="str">
        <f>'Pos Normalization 1'!B461</f>
        <v xml:space="preserve">URB2 </v>
      </c>
      <c r="M2734" s="69" t="str">
        <f>'Pos Normalization 1'!B462</f>
        <v xml:space="preserve">UROC1 </v>
      </c>
    </row>
    <row r="2752" spans="1:13" ht="16.5" customHeight="1" x14ac:dyDescent="0.2">
      <c r="A2752" s="69" t="str">
        <f>'Pos Normalization 1'!B463</f>
        <v>UROD</v>
      </c>
      <c r="G2752" s="69" t="str">
        <f>'Pos Normalization 1'!B464</f>
        <v>Uroguanylin</v>
      </c>
      <c r="M2752" s="69" t="str">
        <f>'Pos Normalization 1'!B465</f>
        <v>URP2</v>
      </c>
    </row>
    <row r="2770" spans="1:13" ht="16.5" customHeight="1" x14ac:dyDescent="0.2">
      <c r="A2770" s="69" t="str">
        <f>'Pos Normalization 1'!B466</f>
        <v xml:space="preserve">USP14  </v>
      </c>
      <c r="G2770" s="69" t="str">
        <f>'Pos Normalization 1'!B467</f>
        <v>USP2</v>
      </c>
      <c r="M2770" s="69" t="str">
        <f>'Pos Normalization 1'!B468</f>
        <v xml:space="preserve">USP5  </v>
      </c>
    </row>
    <row r="2788" spans="1:13" ht="16.5" customHeight="1" x14ac:dyDescent="0.2">
      <c r="A2788" s="69" t="str">
        <f>'Pos Normalization 1'!B469</f>
        <v>Uteroglobin</v>
      </c>
      <c r="G2788" s="69" t="str">
        <f>'Pos Normalization 1'!B470</f>
        <v>VAP-A</v>
      </c>
      <c r="M2788" s="69" t="str">
        <f>'Pos Normalization 1'!B471</f>
        <v>VCP</v>
      </c>
    </row>
    <row r="2805" spans="1:13" ht="16.5" customHeight="1" x14ac:dyDescent="0.2">
      <c r="A2805" s="69" t="str">
        <f>'Pos Normalization 1'!B472</f>
        <v>VDAC1</v>
      </c>
      <c r="G2805" s="69" t="str">
        <f>'Pos Normalization 1'!B473</f>
        <v xml:space="preserve">VILIP3 </v>
      </c>
      <c r="M2805" s="69" t="str">
        <f>'Pos Normalization 1'!B474</f>
        <v>Vimentin</v>
      </c>
    </row>
    <row r="2823" spans="1:13" ht="16.5" customHeight="1" x14ac:dyDescent="0.2">
      <c r="A2823" s="69" t="str">
        <f>'Pos Normalization 1'!B475</f>
        <v>VNN1</v>
      </c>
      <c r="G2823" s="69" t="str">
        <f>'Pos Normalization 1'!B476</f>
        <v>VPS4B</v>
      </c>
      <c r="M2823" s="69" t="str">
        <f>'Pos Normalization 1'!B477</f>
        <v>VSIG4</v>
      </c>
    </row>
    <row r="2841" spans="1:13" ht="16.5" customHeight="1" x14ac:dyDescent="0.2">
      <c r="A2841" s="69" t="str">
        <f>'Pos Normalization 1'!B478</f>
        <v>WDR1</v>
      </c>
      <c r="G2841" s="69" t="str">
        <f>'Pos Normalization 1'!B479</f>
        <v>WDR44</v>
      </c>
      <c r="M2841" s="69" t="str">
        <f>'Pos Normalization 1'!B480</f>
        <v>WISP2</v>
      </c>
    </row>
    <row r="2859" spans="1:13" ht="16.5" customHeight="1" x14ac:dyDescent="0.2">
      <c r="A2859" s="69" t="str">
        <f>'Pos Normalization 1'!B481</f>
        <v xml:space="preserve">WNK2 </v>
      </c>
      <c r="G2859" s="69" t="str">
        <f>'Pos Normalization 1'!B482</f>
        <v>XPG</v>
      </c>
      <c r="M2859" s="69" t="str">
        <f>'Pos Normalization 1'!B483</f>
        <v xml:space="preserve">YB1  </v>
      </c>
    </row>
    <row r="2878" spans="1:13" ht="16.5" customHeight="1" x14ac:dyDescent="0.2">
      <c r="A2878" s="69" t="str">
        <f>'Pos Normalization 1'!B484</f>
        <v>YN1</v>
      </c>
      <c r="G2878" s="69" t="str">
        <f>'Pos Normalization 1'!B485</f>
        <v>YY1</v>
      </c>
      <c r="M2878" s="69" t="str">
        <f>'Pos Normalization 1'!B486</f>
        <v>ZAK</v>
      </c>
    </row>
    <row r="2896" spans="1:13" ht="16.5" customHeight="1" x14ac:dyDescent="0.2">
      <c r="A2896" s="69" t="str">
        <f>'Pos Normalization 1'!B487</f>
        <v xml:space="preserve">zbtb11 </v>
      </c>
      <c r="G2896" s="69" t="str">
        <f>'Pos Normalization 1'!B488</f>
        <v xml:space="preserve">ZBTB4 </v>
      </c>
      <c r="M2896" s="69" t="str">
        <f>'Pos Normalization 1'!B489</f>
        <v>ZC3H18</v>
      </c>
    </row>
    <row r="2914" spans="1:13" ht="16.5" customHeight="1" x14ac:dyDescent="0.2">
      <c r="A2914" s="69" t="str">
        <f>'Pos Normalization 1'!B490</f>
        <v>ZC3H4-N-t</v>
      </c>
      <c r="G2914" s="69" t="str">
        <f>'Pos Normalization 1'!B491</f>
        <v>ZC3H8</v>
      </c>
      <c r="M2914" s="69" t="str">
        <f>'Pos Normalization 1'!B492</f>
        <v>ZNF295</v>
      </c>
    </row>
    <row r="2932" spans="1:13" ht="16.5" customHeight="1" x14ac:dyDescent="0.2">
      <c r="A2932" s="69" t="str">
        <f>'Pos Normalization 1'!B493</f>
        <v>Zyxin</v>
      </c>
      <c r="G2932" s="68" t="str">
        <f>'Pos Normalization 1'!B18</f>
        <v>ANKRD9</v>
      </c>
      <c r="M2932" s="69"/>
    </row>
    <row r="2949" spans="1:13" ht="16.5" customHeight="1" x14ac:dyDescent="0.2">
      <c r="G2949" s="69"/>
    </row>
    <row r="2953" spans="1:13" ht="16.5" customHeight="1" x14ac:dyDescent="0.2">
      <c r="A2953" s="69"/>
      <c r="M2953" s="69"/>
    </row>
    <row r="2970" spans="1:1" ht="16.5" customHeight="1" x14ac:dyDescent="0.2">
      <c r="A2970" s="69"/>
    </row>
  </sheetData>
  <sheetProtection formatCells="0" formatColumns="0" formatRows="0"/>
  <phoneticPr fontId="0" type="noConversion"/>
  <pageMargins left="0.75" right="0.75" top="1" bottom="1" header="0.5" footer="0.5"/>
  <pageSetup orientation="portrait" verticalDpi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92"/>
  <sheetViews>
    <sheetView zoomScaleNormal="100" workbookViewId="0">
      <pane xSplit="2" ySplit="5" topLeftCell="C390" activePane="bottomRight" state="frozen"/>
      <selection activeCell="B6" sqref="B6"/>
      <selection pane="topRight" activeCell="B6" sqref="B6"/>
      <selection pane="bottomLeft" activeCell="B6" sqref="B6"/>
      <selection pane="bottomRight" activeCell="D26" sqref="D26"/>
    </sheetView>
  </sheetViews>
  <sheetFormatPr defaultRowHeight="16.5" customHeight="1" x14ac:dyDescent="0.2"/>
  <cols>
    <col min="1" max="1" width="5.7109375" style="73" customWidth="1"/>
    <col min="2" max="2" width="40.7109375" style="72" customWidth="1"/>
    <col min="3" max="3" width="17.7109375" style="70" customWidth="1"/>
    <col min="4" max="14" width="17.7109375" style="71" customWidth="1"/>
    <col min="15" max="16384" width="9.140625" style="71"/>
  </cols>
  <sheetData>
    <row r="1" spans="1:14" ht="7.5" customHeight="1" x14ac:dyDescent="0.2"/>
    <row r="2" spans="1:14" ht="15.75" x14ac:dyDescent="0.25">
      <c r="B2" s="5" t="str">
        <f>'Map and Ab list'!B1</f>
        <v>RayBio® Mouse Biotin Label Based Antibody Arrays -- L-2 Array, Membrane</v>
      </c>
    </row>
    <row r="3" spans="1:14" ht="12.75" x14ac:dyDescent="0.2">
      <c r="B3" s="80" t="s">
        <v>323</v>
      </c>
    </row>
    <row r="4" spans="1:14" ht="12.75" x14ac:dyDescent="0.2"/>
    <row r="5" spans="1:14" s="73" customFormat="1" ht="16.5" customHeight="1" x14ac:dyDescent="0.2">
      <c r="B5" s="72"/>
      <c r="C5" s="74" t="str">
        <f>'bg subtraction'!C5</f>
        <v>Sample 1</v>
      </c>
      <c r="D5" s="73" t="str">
        <f>'bg subtraction'!D5</f>
        <v>Sample 2</v>
      </c>
      <c r="E5" s="73" t="str">
        <f>'bg subtraction'!E5</f>
        <v>Sample 3</v>
      </c>
      <c r="F5" s="73" t="str">
        <f>'bg subtraction'!F5</f>
        <v>Sample 4</v>
      </c>
      <c r="G5" s="73" t="str">
        <f>'bg subtraction'!G5</f>
        <v>Sample 5</v>
      </c>
      <c r="H5" s="73" t="str">
        <f>'bg subtraction'!H5</f>
        <v>Sample 6</v>
      </c>
      <c r="I5" s="73" t="str">
        <f>'bg subtraction'!I5</f>
        <v>Sample 7</v>
      </c>
      <c r="J5" s="73" t="str">
        <f>'bg subtraction'!J5</f>
        <v>Sample 8</v>
      </c>
      <c r="K5" s="73" t="str">
        <f>'bg subtraction'!K5</f>
        <v>Sample 9</v>
      </c>
      <c r="L5" s="73" t="str">
        <f>'bg subtraction'!L5</f>
        <v>Sample 10</v>
      </c>
      <c r="M5" s="73" t="str">
        <f>'bg subtraction'!M5</f>
        <v>Sample 11</v>
      </c>
      <c r="N5" s="73" t="str">
        <f>'bg subtraction'!N5</f>
        <v>Sample 12</v>
      </c>
    </row>
    <row r="6" spans="1:14" ht="14.1" customHeight="1" x14ac:dyDescent="0.2">
      <c r="A6" s="75">
        <v>1</v>
      </c>
      <c r="B6" s="72" t="str">
        <f>'bg subtraction'!B6</f>
        <v>Positive Control</v>
      </c>
      <c r="C6" s="70">
        <f ca="1">'bg subtraction'!C6*'bg subtraction'!C6/'bg subtraction'!C6</f>
        <v>1</v>
      </c>
      <c r="D6" s="71">
        <f ca="1">'bg subtraction'!D6*'bg subtraction'!C6/'bg subtraction'!D6</f>
        <v>1</v>
      </c>
      <c r="E6" s="71">
        <f ca="1">'bg subtraction'!E6*'bg subtraction'!C6/'bg subtraction'!E6</f>
        <v>1</v>
      </c>
      <c r="F6" s="71">
        <f ca="1">'bg subtraction'!F6*'bg subtraction'!C6/'bg subtraction'!F6</f>
        <v>1</v>
      </c>
      <c r="G6" s="71">
        <f ca="1">'bg subtraction'!G6*'bg subtraction'!C6/'bg subtraction'!G6</f>
        <v>1</v>
      </c>
      <c r="H6" s="71">
        <f ca="1">'bg subtraction'!H6*'bg subtraction'!C6/'bg subtraction'!H6</f>
        <v>1</v>
      </c>
      <c r="I6" s="71">
        <f ca="1">'bg subtraction'!I6*'bg subtraction'!C6/'bg subtraction'!I6</f>
        <v>1</v>
      </c>
      <c r="J6" s="71">
        <f ca="1">'bg subtraction'!J6*'bg subtraction'!C6/'bg subtraction'!J6</f>
        <v>1</v>
      </c>
      <c r="K6" s="71">
        <f ca="1">'bg subtraction'!K6*'bg subtraction'!C6/'bg subtraction'!K6</f>
        <v>1</v>
      </c>
      <c r="L6" s="71">
        <f ca="1">'bg subtraction'!L6*'bg subtraction'!C6/'bg subtraction'!L6</f>
        <v>1</v>
      </c>
      <c r="M6" s="71">
        <f ca="1">'bg subtraction'!M6*'bg subtraction'!C6/'bg subtraction'!M6</f>
        <v>1</v>
      </c>
      <c r="N6" s="71">
        <f ca="1">'bg subtraction'!N6*'bg subtraction'!C6/'bg subtraction'!N6</f>
        <v>1</v>
      </c>
    </row>
    <row r="7" spans="1:14" ht="14.1" customHeight="1" x14ac:dyDescent="0.2">
      <c r="A7" s="75">
        <v>2</v>
      </c>
      <c r="B7" s="72" t="str">
        <f>'bg subtraction'!B7</f>
        <v>Neg</v>
      </c>
      <c r="C7" s="70" t="e">
        <f ca="1">'bg subtraction'!C7*'bg subtraction'!C6/'bg subtraction'!C6</f>
        <v>#VALUE!</v>
      </c>
      <c r="D7" s="71" t="e">
        <f ca="1">'bg subtraction'!D7*'bg subtraction'!C6/'bg subtraction'!D6</f>
        <v>#VALUE!</v>
      </c>
      <c r="E7" s="71" t="e">
        <f ca="1">'bg subtraction'!E7*'bg subtraction'!C6/'bg subtraction'!E6</f>
        <v>#VALUE!</v>
      </c>
      <c r="F7" s="71" t="e">
        <f ca="1">'bg subtraction'!F7*'bg subtraction'!C6/'bg subtraction'!F6</f>
        <v>#VALUE!</v>
      </c>
      <c r="G7" s="71" t="e">
        <f ca="1">'bg subtraction'!G7*'bg subtraction'!C6/'bg subtraction'!G6</f>
        <v>#VALUE!</v>
      </c>
      <c r="H7" s="71" t="e">
        <f ca="1">'bg subtraction'!H7*'bg subtraction'!C6/'bg subtraction'!H6</f>
        <v>#VALUE!</v>
      </c>
      <c r="I7" s="71" t="e">
        <f ca="1">'bg subtraction'!I7*'bg subtraction'!C6/'bg subtraction'!I6</f>
        <v>#VALUE!</v>
      </c>
      <c r="J7" s="71" t="e">
        <f ca="1">'bg subtraction'!J7*'bg subtraction'!C6/'bg subtraction'!J6</f>
        <v>#VALUE!</v>
      </c>
      <c r="K7" s="71" t="e">
        <f ca="1">'bg subtraction'!K7*'bg subtraction'!C6/'bg subtraction'!K6</f>
        <v>#VALUE!</v>
      </c>
      <c r="L7" s="71" t="e">
        <f ca="1">'bg subtraction'!L7*'bg subtraction'!C6/'bg subtraction'!L6</f>
        <v>#VALUE!</v>
      </c>
      <c r="M7" s="71" t="e">
        <f ca="1">'bg subtraction'!M7*'bg subtraction'!C6/'bg subtraction'!M6</f>
        <v>#VALUE!</v>
      </c>
      <c r="N7" s="71" t="e">
        <f ca="1">'bg subtraction'!N7*'bg subtraction'!C6/'bg subtraction'!N6</f>
        <v>#VALUE!</v>
      </c>
    </row>
    <row r="8" spans="1:14" ht="14.1" customHeight="1" x14ac:dyDescent="0.2">
      <c r="A8" s="75">
        <v>3</v>
      </c>
      <c r="B8" s="72" t="str">
        <f>'bg subtraction'!B8</f>
        <v>AARE</v>
      </c>
      <c r="C8" s="70" t="e">
        <f ca="1">'bg subtraction'!C8*'bg subtraction'!C6/'bg subtraction'!C6</f>
        <v>#VALUE!</v>
      </c>
      <c r="D8" s="71" t="e">
        <f ca="1">'bg subtraction'!D8*'bg subtraction'!C6/'bg subtraction'!D6</f>
        <v>#VALUE!</v>
      </c>
      <c r="E8" s="71" t="e">
        <f ca="1">'bg subtraction'!E8*'bg subtraction'!C6/'bg subtraction'!E6</f>
        <v>#VALUE!</v>
      </c>
      <c r="F8" s="71" t="e">
        <f ca="1">'bg subtraction'!F8*'bg subtraction'!C6/'bg subtraction'!F6</f>
        <v>#VALUE!</v>
      </c>
      <c r="G8" s="71" t="e">
        <f ca="1">'bg subtraction'!G8*'bg subtraction'!C6/'bg subtraction'!G6</f>
        <v>#VALUE!</v>
      </c>
      <c r="H8" s="71" t="e">
        <f ca="1">'bg subtraction'!H8*'bg subtraction'!C6/'bg subtraction'!H6</f>
        <v>#VALUE!</v>
      </c>
      <c r="I8" s="71" t="e">
        <f ca="1">'bg subtraction'!I8*'bg subtraction'!C6/'bg subtraction'!I6</f>
        <v>#VALUE!</v>
      </c>
      <c r="J8" s="71" t="e">
        <f ca="1">'bg subtraction'!J8*'bg subtraction'!C6/'bg subtraction'!J6</f>
        <v>#VALUE!</v>
      </c>
      <c r="K8" s="71" t="e">
        <f ca="1">'bg subtraction'!K8*'bg subtraction'!C6/'bg subtraction'!K6</f>
        <v>#VALUE!</v>
      </c>
      <c r="L8" s="71" t="e">
        <f ca="1">'bg subtraction'!L8*'bg subtraction'!C6/'bg subtraction'!L6</f>
        <v>#VALUE!</v>
      </c>
      <c r="M8" s="71" t="e">
        <f ca="1">'bg subtraction'!M8*'bg subtraction'!C6/'bg subtraction'!M6</f>
        <v>#VALUE!</v>
      </c>
      <c r="N8" s="71" t="e">
        <f ca="1">'bg subtraction'!N8*'bg subtraction'!C6/'bg subtraction'!N6</f>
        <v>#VALUE!</v>
      </c>
    </row>
    <row r="9" spans="1:14" ht="14.1" customHeight="1" x14ac:dyDescent="0.2">
      <c r="A9" s="75">
        <v>4</v>
      </c>
      <c r="B9" s="72" t="str">
        <f>'bg subtraction'!B9</f>
        <v>ACAT1</v>
      </c>
      <c r="C9" s="70" t="e">
        <f ca="1">'bg subtraction'!C9*'bg subtraction'!C6/'bg subtraction'!C6</f>
        <v>#VALUE!</v>
      </c>
      <c r="D9" s="71" t="e">
        <f ca="1">'bg subtraction'!D9*'bg subtraction'!C6/'bg subtraction'!D6</f>
        <v>#VALUE!</v>
      </c>
      <c r="E9" s="71" t="e">
        <f ca="1">'bg subtraction'!E9*'bg subtraction'!C6/'bg subtraction'!E6</f>
        <v>#VALUE!</v>
      </c>
      <c r="F9" s="71" t="e">
        <f ca="1">'bg subtraction'!F9*'bg subtraction'!C6/'bg subtraction'!F6</f>
        <v>#VALUE!</v>
      </c>
      <c r="G9" s="71" t="e">
        <f ca="1">'bg subtraction'!G9*'bg subtraction'!C6/'bg subtraction'!G6</f>
        <v>#VALUE!</v>
      </c>
      <c r="H9" s="71" t="e">
        <f ca="1">'bg subtraction'!H9*'bg subtraction'!C6/'bg subtraction'!H6</f>
        <v>#VALUE!</v>
      </c>
      <c r="I9" s="71" t="e">
        <f ca="1">'bg subtraction'!I9*'bg subtraction'!C6/'bg subtraction'!I6</f>
        <v>#VALUE!</v>
      </c>
      <c r="J9" s="71" t="e">
        <f ca="1">'bg subtraction'!J9*'bg subtraction'!C6/'bg subtraction'!J6</f>
        <v>#VALUE!</v>
      </c>
      <c r="K9" s="71" t="e">
        <f ca="1">'bg subtraction'!K9*'bg subtraction'!C6/'bg subtraction'!K6</f>
        <v>#VALUE!</v>
      </c>
      <c r="L9" s="71" t="e">
        <f ca="1">'bg subtraction'!L9*'bg subtraction'!C6/'bg subtraction'!L6</f>
        <v>#VALUE!</v>
      </c>
      <c r="M9" s="71" t="e">
        <f ca="1">'bg subtraction'!M9*'bg subtraction'!C6/'bg subtraction'!M6</f>
        <v>#VALUE!</v>
      </c>
      <c r="N9" s="71" t="e">
        <f ca="1">'bg subtraction'!N9*'bg subtraction'!C6/'bg subtraction'!N6</f>
        <v>#VALUE!</v>
      </c>
    </row>
    <row r="10" spans="1:14" ht="14.1" customHeight="1" x14ac:dyDescent="0.2">
      <c r="A10" s="75">
        <v>5</v>
      </c>
      <c r="B10" s="72" t="str">
        <f>'bg subtraction'!B10</f>
        <v>ACOT2</v>
      </c>
      <c r="C10" s="70" t="e">
        <f ca="1">'bg subtraction'!C10*'bg subtraction'!C6/'bg subtraction'!C6</f>
        <v>#VALUE!</v>
      </c>
      <c r="D10" s="71" t="e">
        <f ca="1">'bg subtraction'!D10*'bg subtraction'!C6/'bg subtraction'!D6</f>
        <v>#VALUE!</v>
      </c>
      <c r="E10" s="71" t="e">
        <f ca="1">'bg subtraction'!E10*'bg subtraction'!C6/'bg subtraction'!E6</f>
        <v>#VALUE!</v>
      </c>
      <c r="F10" s="71" t="e">
        <f ca="1">'bg subtraction'!F10*'bg subtraction'!C6/'bg subtraction'!F6</f>
        <v>#VALUE!</v>
      </c>
      <c r="G10" s="71" t="e">
        <f ca="1">'bg subtraction'!G10*'bg subtraction'!C6/'bg subtraction'!G6</f>
        <v>#VALUE!</v>
      </c>
      <c r="H10" s="71" t="e">
        <f ca="1">'bg subtraction'!H10*'bg subtraction'!C6/'bg subtraction'!H6</f>
        <v>#VALUE!</v>
      </c>
      <c r="I10" s="71" t="e">
        <f ca="1">'bg subtraction'!I10*'bg subtraction'!C6/'bg subtraction'!I6</f>
        <v>#VALUE!</v>
      </c>
      <c r="J10" s="71" t="e">
        <f ca="1">'bg subtraction'!J10*'bg subtraction'!C6/'bg subtraction'!J6</f>
        <v>#VALUE!</v>
      </c>
      <c r="K10" s="71" t="e">
        <f ca="1">'bg subtraction'!K10*'bg subtraction'!C6/'bg subtraction'!K6</f>
        <v>#VALUE!</v>
      </c>
      <c r="L10" s="71" t="e">
        <f ca="1">'bg subtraction'!L10*'bg subtraction'!C6/'bg subtraction'!L6</f>
        <v>#VALUE!</v>
      </c>
      <c r="M10" s="71" t="e">
        <f ca="1">'bg subtraction'!M10*'bg subtraction'!C6/'bg subtraction'!M6</f>
        <v>#VALUE!</v>
      </c>
      <c r="N10" s="71" t="e">
        <f ca="1">'bg subtraction'!N10*'bg subtraction'!C6/'bg subtraction'!N6</f>
        <v>#VALUE!</v>
      </c>
    </row>
    <row r="11" spans="1:14" ht="14.1" customHeight="1" x14ac:dyDescent="0.2">
      <c r="A11" s="75">
        <v>6</v>
      </c>
      <c r="B11" s="72" t="str">
        <f>'bg subtraction'!B11</f>
        <v>ADAM28</v>
      </c>
      <c r="C11" s="70" t="e">
        <f ca="1">'bg subtraction'!C11*'bg subtraction'!C6/'bg subtraction'!C6</f>
        <v>#VALUE!</v>
      </c>
      <c r="D11" s="71" t="e">
        <f ca="1">'bg subtraction'!D11*'bg subtraction'!C6/'bg subtraction'!D6</f>
        <v>#VALUE!</v>
      </c>
      <c r="E11" s="71" t="e">
        <f ca="1">'bg subtraction'!E11*'bg subtraction'!C6/'bg subtraction'!E6</f>
        <v>#VALUE!</v>
      </c>
      <c r="F11" s="71" t="e">
        <f ca="1">'bg subtraction'!F11*'bg subtraction'!C6/'bg subtraction'!F6</f>
        <v>#VALUE!</v>
      </c>
      <c r="G11" s="71" t="e">
        <f ca="1">'bg subtraction'!G11*'bg subtraction'!C6/'bg subtraction'!G6</f>
        <v>#VALUE!</v>
      </c>
      <c r="H11" s="71" t="e">
        <f ca="1">'bg subtraction'!H11*'bg subtraction'!C6/'bg subtraction'!H6</f>
        <v>#VALUE!</v>
      </c>
      <c r="I11" s="71" t="e">
        <f ca="1">'bg subtraction'!I11*'bg subtraction'!C6/'bg subtraction'!I6</f>
        <v>#VALUE!</v>
      </c>
      <c r="J11" s="71" t="e">
        <f ca="1">'bg subtraction'!J11*'bg subtraction'!C6/'bg subtraction'!J6</f>
        <v>#VALUE!</v>
      </c>
      <c r="K11" s="71" t="e">
        <f ca="1">'bg subtraction'!K11*'bg subtraction'!C6/'bg subtraction'!K6</f>
        <v>#VALUE!</v>
      </c>
      <c r="L11" s="71" t="e">
        <f ca="1">'bg subtraction'!L11*'bg subtraction'!C6/'bg subtraction'!L6</f>
        <v>#VALUE!</v>
      </c>
      <c r="M11" s="71" t="e">
        <f ca="1">'bg subtraction'!M11*'bg subtraction'!C6/'bg subtraction'!M6</f>
        <v>#VALUE!</v>
      </c>
      <c r="N11" s="71" t="e">
        <f ca="1">'bg subtraction'!N11*'bg subtraction'!C6/'bg subtraction'!N6</f>
        <v>#VALUE!</v>
      </c>
    </row>
    <row r="12" spans="1:14" ht="14.1" customHeight="1" x14ac:dyDescent="0.2">
      <c r="A12" s="75">
        <v>7</v>
      </c>
      <c r="B12" s="72" t="str">
        <f>'bg subtraction'!B12</f>
        <v>AHCY</v>
      </c>
      <c r="C12" s="70" t="e">
        <f ca="1">'bg subtraction'!C12*'bg subtraction'!C6/'bg subtraction'!C6</f>
        <v>#VALUE!</v>
      </c>
      <c r="D12" s="71" t="e">
        <f ca="1">'bg subtraction'!D12*'bg subtraction'!C6/'bg subtraction'!D6</f>
        <v>#VALUE!</v>
      </c>
      <c r="E12" s="71" t="e">
        <f ca="1">'bg subtraction'!E12*'bg subtraction'!C6/'bg subtraction'!E6</f>
        <v>#VALUE!</v>
      </c>
      <c r="F12" s="71" t="e">
        <f ca="1">'bg subtraction'!F12*'bg subtraction'!C6/'bg subtraction'!F6</f>
        <v>#VALUE!</v>
      </c>
      <c r="G12" s="71" t="e">
        <f ca="1">'bg subtraction'!G12*'bg subtraction'!C6/'bg subtraction'!G6</f>
        <v>#VALUE!</v>
      </c>
      <c r="H12" s="71" t="e">
        <f ca="1">'bg subtraction'!H12*'bg subtraction'!C6/'bg subtraction'!H6</f>
        <v>#VALUE!</v>
      </c>
      <c r="I12" s="71" t="e">
        <f ca="1">'bg subtraction'!I12*'bg subtraction'!C6/'bg subtraction'!I6</f>
        <v>#VALUE!</v>
      </c>
      <c r="J12" s="71" t="e">
        <f ca="1">'bg subtraction'!J12*'bg subtraction'!C6/'bg subtraction'!J6</f>
        <v>#VALUE!</v>
      </c>
      <c r="K12" s="71" t="e">
        <f ca="1">'bg subtraction'!K12*'bg subtraction'!C6/'bg subtraction'!K6</f>
        <v>#VALUE!</v>
      </c>
      <c r="L12" s="71" t="e">
        <f ca="1">'bg subtraction'!L12*'bg subtraction'!C6/'bg subtraction'!L6</f>
        <v>#VALUE!</v>
      </c>
      <c r="M12" s="71" t="e">
        <f ca="1">'bg subtraction'!M12*'bg subtraction'!C6/'bg subtraction'!M6</f>
        <v>#VALUE!</v>
      </c>
      <c r="N12" s="71" t="e">
        <f ca="1">'bg subtraction'!N12*'bg subtraction'!C6/'bg subtraction'!N6</f>
        <v>#VALUE!</v>
      </c>
    </row>
    <row r="13" spans="1:14" ht="14.1" customHeight="1" x14ac:dyDescent="0.2">
      <c r="A13" s="75">
        <v>8</v>
      </c>
      <c r="B13" s="72" t="str">
        <f>'bg subtraction'!B13</f>
        <v>AK1</v>
      </c>
      <c r="C13" s="70" t="e">
        <f ca="1">'bg subtraction'!C13*'bg subtraction'!C6/'bg subtraction'!C6</f>
        <v>#VALUE!</v>
      </c>
      <c r="D13" s="71" t="e">
        <f ca="1">'bg subtraction'!D13*'bg subtraction'!C6/'bg subtraction'!D6</f>
        <v>#VALUE!</v>
      </c>
      <c r="E13" s="71" t="e">
        <f ca="1">'bg subtraction'!E13*'bg subtraction'!C6/'bg subtraction'!E6</f>
        <v>#VALUE!</v>
      </c>
      <c r="F13" s="71" t="e">
        <f ca="1">'bg subtraction'!F13*'bg subtraction'!C6/'bg subtraction'!F6</f>
        <v>#VALUE!</v>
      </c>
      <c r="G13" s="71" t="e">
        <f ca="1">'bg subtraction'!G13*'bg subtraction'!C6/'bg subtraction'!G6</f>
        <v>#VALUE!</v>
      </c>
      <c r="H13" s="71" t="e">
        <f ca="1">'bg subtraction'!H13*'bg subtraction'!C6/'bg subtraction'!H6</f>
        <v>#VALUE!</v>
      </c>
      <c r="I13" s="71" t="e">
        <f ca="1">'bg subtraction'!I13*'bg subtraction'!C6/'bg subtraction'!I6</f>
        <v>#VALUE!</v>
      </c>
      <c r="J13" s="71" t="e">
        <f ca="1">'bg subtraction'!J13*'bg subtraction'!C6/'bg subtraction'!J6</f>
        <v>#VALUE!</v>
      </c>
      <c r="K13" s="71" t="e">
        <f ca="1">'bg subtraction'!K13*'bg subtraction'!C6/'bg subtraction'!K6</f>
        <v>#VALUE!</v>
      </c>
      <c r="L13" s="71" t="e">
        <f ca="1">'bg subtraction'!L13*'bg subtraction'!C6/'bg subtraction'!L6</f>
        <v>#VALUE!</v>
      </c>
      <c r="M13" s="71" t="e">
        <f ca="1">'bg subtraction'!M13*'bg subtraction'!C6/'bg subtraction'!M6</f>
        <v>#VALUE!</v>
      </c>
      <c r="N13" s="71" t="e">
        <f ca="1">'bg subtraction'!N13*'bg subtraction'!C6/'bg subtraction'!N6</f>
        <v>#VALUE!</v>
      </c>
    </row>
    <row r="14" spans="1:14" ht="14.1" customHeight="1" x14ac:dyDescent="0.2">
      <c r="A14" s="75">
        <v>9</v>
      </c>
      <c r="B14" s="72" t="str">
        <f>'bg subtraction'!B14</f>
        <v xml:space="preserve">AKR1A1 </v>
      </c>
      <c r="C14" s="70" t="e">
        <f ca="1">'bg subtraction'!C14*'bg subtraction'!C6/'bg subtraction'!C6</f>
        <v>#VALUE!</v>
      </c>
      <c r="D14" s="71" t="e">
        <f ca="1">'bg subtraction'!D14*'bg subtraction'!C6/'bg subtraction'!D6</f>
        <v>#VALUE!</v>
      </c>
      <c r="E14" s="71" t="e">
        <f ca="1">'bg subtraction'!E14*'bg subtraction'!C6/'bg subtraction'!E6</f>
        <v>#VALUE!</v>
      </c>
      <c r="F14" s="71" t="e">
        <f ca="1">'bg subtraction'!F14*'bg subtraction'!C6/'bg subtraction'!F6</f>
        <v>#VALUE!</v>
      </c>
      <c r="G14" s="71" t="e">
        <f ca="1">'bg subtraction'!G14*'bg subtraction'!C6/'bg subtraction'!G6</f>
        <v>#VALUE!</v>
      </c>
      <c r="H14" s="71" t="e">
        <f ca="1">'bg subtraction'!H14*'bg subtraction'!C6/'bg subtraction'!H6</f>
        <v>#VALUE!</v>
      </c>
      <c r="I14" s="71" t="e">
        <f ca="1">'bg subtraction'!I14*'bg subtraction'!C6/'bg subtraction'!I6</f>
        <v>#VALUE!</v>
      </c>
      <c r="J14" s="71" t="e">
        <f ca="1">'bg subtraction'!J14*'bg subtraction'!C6/'bg subtraction'!J6</f>
        <v>#VALUE!</v>
      </c>
      <c r="K14" s="71" t="e">
        <f ca="1">'bg subtraction'!K14*'bg subtraction'!C6/'bg subtraction'!K6</f>
        <v>#VALUE!</v>
      </c>
      <c r="L14" s="71" t="e">
        <f ca="1">'bg subtraction'!L14*'bg subtraction'!C6/'bg subtraction'!L6</f>
        <v>#VALUE!</v>
      </c>
      <c r="M14" s="71" t="e">
        <f ca="1">'bg subtraction'!M14*'bg subtraction'!C6/'bg subtraction'!M6</f>
        <v>#VALUE!</v>
      </c>
      <c r="N14" s="71" t="e">
        <f ca="1">'bg subtraction'!N14*'bg subtraction'!C6/'bg subtraction'!N6</f>
        <v>#VALUE!</v>
      </c>
    </row>
    <row r="15" spans="1:14" ht="14.1" customHeight="1" x14ac:dyDescent="0.2">
      <c r="A15" s="75">
        <v>10</v>
      </c>
      <c r="B15" s="72" t="str">
        <f>'bg subtraction'!B15</f>
        <v>ALDH2</v>
      </c>
      <c r="C15" s="70" t="e">
        <f ca="1">'bg subtraction'!C15*'bg subtraction'!C6/'bg subtraction'!C6</f>
        <v>#VALUE!</v>
      </c>
      <c r="D15" s="71" t="e">
        <f ca="1">'bg subtraction'!D15*'bg subtraction'!C6/'bg subtraction'!D6</f>
        <v>#VALUE!</v>
      </c>
      <c r="E15" s="71" t="e">
        <f ca="1">'bg subtraction'!E15*'bg subtraction'!C6/'bg subtraction'!E6</f>
        <v>#VALUE!</v>
      </c>
      <c r="F15" s="71" t="e">
        <f ca="1">'bg subtraction'!F15*'bg subtraction'!C6/'bg subtraction'!F6</f>
        <v>#VALUE!</v>
      </c>
      <c r="G15" s="71" t="e">
        <f ca="1">'bg subtraction'!G15*'bg subtraction'!C6/'bg subtraction'!G6</f>
        <v>#VALUE!</v>
      </c>
      <c r="H15" s="71" t="e">
        <f ca="1">'bg subtraction'!H15*'bg subtraction'!C6/'bg subtraction'!H6</f>
        <v>#VALUE!</v>
      </c>
      <c r="I15" s="71" t="e">
        <f ca="1">'bg subtraction'!I15*'bg subtraction'!C6/'bg subtraction'!I6</f>
        <v>#VALUE!</v>
      </c>
      <c r="J15" s="71" t="e">
        <f ca="1">'bg subtraction'!J15*'bg subtraction'!C6/'bg subtraction'!J6</f>
        <v>#VALUE!</v>
      </c>
      <c r="K15" s="71" t="e">
        <f ca="1">'bg subtraction'!K15*'bg subtraction'!C6/'bg subtraction'!K6</f>
        <v>#VALUE!</v>
      </c>
      <c r="L15" s="71" t="e">
        <f ca="1">'bg subtraction'!L15*'bg subtraction'!C6/'bg subtraction'!L6</f>
        <v>#VALUE!</v>
      </c>
      <c r="M15" s="71" t="e">
        <f ca="1">'bg subtraction'!M15*'bg subtraction'!C6/'bg subtraction'!M6</f>
        <v>#VALUE!</v>
      </c>
      <c r="N15" s="71" t="e">
        <f ca="1">'bg subtraction'!N15*'bg subtraction'!C6/'bg subtraction'!N6</f>
        <v>#VALUE!</v>
      </c>
    </row>
    <row r="16" spans="1:14" ht="14.1" customHeight="1" x14ac:dyDescent="0.2">
      <c r="A16" s="75">
        <v>11</v>
      </c>
      <c r="B16" s="72" t="str">
        <f>'bg subtraction'!B16</f>
        <v>alpha 5 D</v>
      </c>
      <c r="C16" s="70" t="e">
        <f ca="1">'bg subtraction'!C16*'bg subtraction'!C6/'bg subtraction'!C6</f>
        <v>#VALUE!</v>
      </c>
      <c r="D16" s="71" t="e">
        <f ca="1">'bg subtraction'!D16*'bg subtraction'!C6/'bg subtraction'!D6</f>
        <v>#VALUE!</v>
      </c>
      <c r="E16" s="71" t="e">
        <f ca="1">'bg subtraction'!E16*'bg subtraction'!C6/'bg subtraction'!E6</f>
        <v>#VALUE!</v>
      </c>
      <c r="F16" s="71" t="e">
        <f ca="1">'bg subtraction'!F16*'bg subtraction'!C6/'bg subtraction'!F6</f>
        <v>#VALUE!</v>
      </c>
      <c r="G16" s="71" t="e">
        <f ca="1">'bg subtraction'!G16*'bg subtraction'!C6/'bg subtraction'!G6</f>
        <v>#VALUE!</v>
      </c>
      <c r="H16" s="71" t="e">
        <f ca="1">'bg subtraction'!H16*'bg subtraction'!C6/'bg subtraction'!H6</f>
        <v>#VALUE!</v>
      </c>
      <c r="I16" s="71" t="e">
        <f ca="1">'bg subtraction'!I16*'bg subtraction'!C6/'bg subtraction'!I6</f>
        <v>#VALUE!</v>
      </c>
      <c r="J16" s="71" t="e">
        <f ca="1">'bg subtraction'!J16*'bg subtraction'!C6/'bg subtraction'!J6</f>
        <v>#VALUE!</v>
      </c>
      <c r="K16" s="71" t="e">
        <f ca="1">'bg subtraction'!K16*'bg subtraction'!C6/'bg subtraction'!K6</f>
        <v>#VALUE!</v>
      </c>
      <c r="L16" s="71" t="e">
        <f ca="1">'bg subtraction'!L16*'bg subtraction'!C6/'bg subtraction'!L6</f>
        <v>#VALUE!</v>
      </c>
      <c r="M16" s="71" t="e">
        <f ca="1">'bg subtraction'!M16*'bg subtraction'!C6/'bg subtraction'!M6</f>
        <v>#VALUE!</v>
      </c>
      <c r="N16" s="71" t="e">
        <f ca="1">'bg subtraction'!N16*'bg subtraction'!C6/'bg subtraction'!N6</f>
        <v>#VALUE!</v>
      </c>
    </row>
    <row r="17" spans="1:14" ht="14.1" customHeight="1" x14ac:dyDescent="0.2">
      <c r="A17" s="75">
        <v>12</v>
      </c>
      <c r="B17" s="72" t="str">
        <f>'bg subtraction'!B17</f>
        <v>ANKRD9</v>
      </c>
      <c r="C17" s="70" t="e">
        <f ca="1">'bg subtraction'!C17*'bg subtraction'!C6/'bg subtraction'!C6</f>
        <v>#VALUE!</v>
      </c>
      <c r="D17" s="71" t="e">
        <f ca="1">'bg subtraction'!D17*'bg subtraction'!C6/'bg subtraction'!D6</f>
        <v>#VALUE!</v>
      </c>
      <c r="E17" s="71" t="e">
        <f ca="1">'bg subtraction'!E17*'bg subtraction'!C6/'bg subtraction'!E6</f>
        <v>#VALUE!</v>
      </c>
      <c r="F17" s="71" t="e">
        <f ca="1">'bg subtraction'!F17*'bg subtraction'!C6/'bg subtraction'!F6</f>
        <v>#VALUE!</v>
      </c>
      <c r="G17" s="71" t="e">
        <f ca="1">'bg subtraction'!G17*'bg subtraction'!C6/'bg subtraction'!G6</f>
        <v>#VALUE!</v>
      </c>
      <c r="H17" s="71" t="e">
        <f ca="1">'bg subtraction'!H17*'bg subtraction'!C6/'bg subtraction'!H6</f>
        <v>#VALUE!</v>
      </c>
      <c r="I17" s="71" t="e">
        <f ca="1">'bg subtraction'!I17*'bg subtraction'!C6/'bg subtraction'!I6</f>
        <v>#VALUE!</v>
      </c>
      <c r="J17" s="71" t="e">
        <f ca="1">'bg subtraction'!J17*'bg subtraction'!C6/'bg subtraction'!J6</f>
        <v>#VALUE!</v>
      </c>
      <c r="K17" s="71" t="e">
        <f ca="1">'bg subtraction'!K17*'bg subtraction'!C6/'bg subtraction'!K6</f>
        <v>#VALUE!</v>
      </c>
      <c r="L17" s="71" t="e">
        <f ca="1">'bg subtraction'!L17*'bg subtraction'!C6/'bg subtraction'!L6</f>
        <v>#VALUE!</v>
      </c>
      <c r="M17" s="71" t="e">
        <f ca="1">'bg subtraction'!M17*'bg subtraction'!C6/'bg subtraction'!M6</f>
        <v>#VALUE!</v>
      </c>
      <c r="N17" s="71" t="e">
        <f ca="1">'bg subtraction'!N17*'bg subtraction'!C6/'bg subtraction'!N6</f>
        <v>#VALUE!</v>
      </c>
    </row>
    <row r="18" spans="1:14" ht="14.1" customHeight="1" x14ac:dyDescent="0.2">
      <c r="A18" s="75">
        <v>13</v>
      </c>
      <c r="B18" s="72" t="str">
        <f>'bg subtraction'!B18</f>
        <v>ANXA3</v>
      </c>
      <c r="C18" s="70" t="e">
        <f ca="1">'bg subtraction'!C18*'bg subtraction'!C6/'bg subtraction'!C6</f>
        <v>#VALUE!</v>
      </c>
      <c r="D18" s="71" t="e">
        <f ca="1">'bg subtraction'!D18*'bg subtraction'!C6/'bg subtraction'!D6</f>
        <v>#VALUE!</v>
      </c>
      <c r="E18" s="71" t="e">
        <f ca="1">'bg subtraction'!E18*'bg subtraction'!C6/'bg subtraction'!E6</f>
        <v>#VALUE!</v>
      </c>
      <c r="F18" s="71" t="e">
        <f ca="1">'bg subtraction'!F18*'bg subtraction'!C6/'bg subtraction'!F6</f>
        <v>#VALUE!</v>
      </c>
      <c r="G18" s="71" t="e">
        <f ca="1">'bg subtraction'!G18*'bg subtraction'!C6/'bg subtraction'!G6</f>
        <v>#VALUE!</v>
      </c>
      <c r="H18" s="71" t="e">
        <f ca="1">'bg subtraction'!H18*'bg subtraction'!C6/'bg subtraction'!H6</f>
        <v>#VALUE!</v>
      </c>
      <c r="I18" s="71" t="e">
        <f ca="1">'bg subtraction'!I18*'bg subtraction'!C6/'bg subtraction'!I6</f>
        <v>#VALUE!</v>
      </c>
      <c r="J18" s="71" t="e">
        <f ca="1">'bg subtraction'!J18*'bg subtraction'!C6/'bg subtraction'!J6</f>
        <v>#VALUE!</v>
      </c>
      <c r="K18" s="71" t="e">
        <f ca="1">'bg subtraction'!K18*'bg subtraction'!C6/'bg subtraction'!K6</f>
        <v>#VALUE!</v>
      </c>
      <c r="L18" s="71" t="e">
        <f ca="1">'bg subtraction'!L18*'bg subtraction'!C6/'bg subtraction'!L6</f>
        <v>#VALUE!</v>
      </c>
      <c r="M18" s="71" t="e">
        <f ca="1">'bg subtraction'!M18*'bg subtraction'!C6/'bg subtraction'!M6</f>
        <v>#VALUE!</v>
      </c>
      <c r="N18" s="71" t="e">
        <f ca="1">'bg subtraction'!N18*'bg subtraction'!C6/'bg subtraction'!N6</f>
        <v>#VALUE!</v>
      </c>
    </row>
    <row r="19" spans="1:14" ht="14.1" customHeight="1" x14ac:dyDescent="0.2">
      <c r="A19" s="75">
        <v>14</v>
      </c>
      <c r="B19" s="72" t="str">
        <f>'bg subtraction'!B19</f>
        <v>AP180</v>
      </c>
      <c r="C19" s="70" t="e">
        <f ca="1">'bg subtraction'!C19*'bg subtraction'!C6/'bg subtraction'!C6</f>
        <v>#VALUE!</v>
      </c>
      <c r="D19" s="71" t="e">
        <f ca="1">'bg subtraction'!D19*'bg subtraction'!C6/'bg subtraction'!D6</f>
        <v>#VALUE!</v>
      </c>
      <c r="E19" s="71" t="e">
        <f ca="1">'bg subtraction'!E19*'bg subtraction'!C6/'bg subtraction'!E6</f>
        <v>#VALUE!</v>
      </c>
      <c r="F19" s="71" t="e">
        <f ca="1">'bg subtraction'!F19*'bg subtraction'!C6/'bg subtraction'!F6</f>
        <v>#VALUE!</v>
      </c>
      <c r="G19" s="71" t="e">
        <f ca="1">'bg subtraction'!G19*'bg subtraction'!C6/'bg subtraction'!G6</f>
        <v>#VALUE!</v>
      </c>
      <c r="H19" s="71" t="e">
        <f ca="1">'bg subtraction'!H19*'bg subtraction'!C6/'bg subtraction'!H6</f>
        <v>#VALUE!</v>
      </c>
      <c r="I19" s="71" t="e">
        <f ca="1">'bg subtraction'!I19*'bg subtraction'!C6/'bg subtraction'!I6</f>
        <v>#VALUE!</v>
      </c>
      <c r="J19" s="71" t="e">
        <f ca="1">'bg subtraction'!J19*'bg subtraction'!C6/'bg subtraction'!J6</f>
        <v>#VALUE!</v>
      </c>
      <c r="K19" s="71" t="e">
        <f ca="1">'bg subtraction'!K19*'bg subtraction'!C6/'bg subtraction'!K6</f>
        <v>#VALUE!</v>
      </c>
      <c r="L19" s="71" t="e">
        <f ca="1">'bg subtraction'!L19*'bg subtraction'!C6/'bg subtraction'!L6</f>
        <v>#VALUE!</v>
      </c>
      <c r="M19" s="71" t="e">
        <f ca="1">'bg subtraction'!M19*'bg subtraction'!C6/'bg subtraction'!M6</f>
        <v>#VALUE!</v>
      </c>
      <c r="N19" s="71" t="e">
        <f ca="1">'bg subtraction'!N19*'bg subtraction'!C6/'bg subtraction'!N6</f>
        <v>#VALUE!</v>
      </c>
    </row>
    <row r="20" spans="1:14" ht="14.1" customHeight="1" x14ac:dyDescent="0.2">
      <c r="A20" s="75">
        <v>15</v>
      </c>
      <c r="B20" s="72" t="str">
        <f>'bg subtraction'!B20</f>
        <v>AP3S2</v>
      </c>
      <c r="C20" s="70" t="e">
        <f ca="1">'bg subtraction'!C20*'bg subtraction'!C6/'bg subtraction'!C6</f>
        <v>#VALUE!</v>
      </c>
      <c r="D20" s="71" t="e">
        <f ca="1">'bg subtraction'!D20*'bg subtraction'!C6/'bg subtraction'!D6</f>
        <v>#VALUE!</v>
      </c>
      <c r="E20" s="71" t="e">
        <f ca="1">'bg subtraction'!E20*'bg subtraction'!C6/'bg subtraction'!E6</f>
        <v>#VALUE!</v>
      </c>
      <c r="F20" s="71" t="e">
        <f ca="1">'bg subtraction'!F20*'bg subtraction'!C6/'bg subtraction'!F6</f>
        <v>#VALUE!</v>
      </c>
      <c r="G20" s="71" t="e">
        <f ca="1">'bg subtraction'!G20*'bg subtraction'!C6/'bg subtraction'!G6</f>
        <v>#VALUE!</v>
      </c>
      <c r="H20" s="71" t="e">
        <f ca="1">'bg subtraction'!H20*'bg subtraction'!C6/'bg subtraction'!H6</f>
        <v>#VALUE!</v>
      </c>
      <c r="I20" s="71" t="e">
        <f ca="1">'bg subtraction'!I20*'bg subtraction'!C6/'bg subtraction'!I6</f>
        <v>#VALUE!</v>
      </c>
      <c r="J20" s="71" t="e">
        <f ca="1">'bg subtraction'!J20*'bg subtraction'!C6/'bg subtraction'!J6</f>
        <v>#VALUE!</v>
      </c>
      <c r="K20" s="71" t="e">
        <f ca="1">'bg subtraction'!K20*'bg subtraction'!C6/'bg subtraction'!K6</f>
        <v>#VALUE!</v>
      </c>
      <c r="L20" s="71" t="e">
        <f ca="1">'bg subtraction'!L20*'bg subtraction'!C6/'bg subtraction'!L6</f>
        <v>#VALUE!</v>
      </c>
      <c r="M20" s="71" t="e">
        <f ca="1">'bg subtraction'!M20*'bg subtraction'!C6/'bg subtraction'!M6</f>
        <v>#VALUE!</v>
      </c>
      <c r="N20" s="71" t="e">
        <f ca="1">'bg subtraction'!N20*'bg subtraction'!C6/'bg subtraction'!N6</f>
        <v>#VALUE!</v>
      </c>
    </row>
    <row r="21" spans="1:14" ht="14.1" customHeight="1" x14ac:dyDescent="0.2">
      <c r="A21" s="75">
        <v>16</v>
      </c>
      <c r="B21" s="72" t="str">
        <f>'bg subtraction'!B21</f>
        <v>APLP2</v>
      </c>
      <c r="C21" s="70" t="e">
        <f ca="1">'bg subtraction'!C21*'bg subtraction'!C6/'bg subtraction'!C6</f>
        <v>#VALUE!</v>
      </c>
      <c r="D21" s="71" t="e">
        <f ca="1">'bg subtraction'!D21*'bg subtraction'!C6/'bg subtraction'!D6</f>
        <v>#VALUE!</v>
      </c>
      <c r="E21" s="71" t="e">
        <f ca="1">'bg subtraction'!E21*'bg subtraction'!C6/'bg subtraction'!E6</f>
        <v>#VALUE!</v>
      </c>
      <c r="F21" s="71" t="e">
        <f ca="1">'bg subtraction'!F21*'bg subtraction'!C6/'bg subtraction'!F6</f>
        <v>#VALUE!</v>
      </c>
      <c r="G21" s="71" t="e">
        <f ca="1">'bg subtraction'!G21*'bg subtraction'!C6/'bg subtraction'!G6</f>
        <v>#VALUE!</v>
      </c>
      <c r="H21" s="71" t="e">
        <f ca="1">'bg subtraction'!H21*'bg subtraction'!C6/'bg subtraction'!H6</f>
        <v>#VALUE!</v>
      </c>
      <c r="I21" s="71" t="e">
        <f ca="1">'bg subtraction'!I21*'bg subtraction'!C6/'bg subtraction'!I6</f>
        <v>#VALUE!</v>
      </c>
      <c r="J21" s="71" t="e">
        <f ca="1">'bg subtraction'!J21*'bg subtraction'!C6/'bg subtraction'!J6</f>
        <v>#VALUE!</v>
      </c>
      <c r="K21" s="71" t="e">
        <f ca="1">'bg subtraction'!K21*'bg subtraction'!C6/'bg subtraction'!K6</f>
        <v>#VALUE!</v>
      </c>
      <c r="L21" s="71" t="e">
        <f ca="1">'bg subtraction'!L21*'bg subtraction'!C6/'bg subtraction'!L6</f>
        <v>#VALUE!</v>
      </c>
      <c r="M21" s="71" t="e">
        <f ca="1">'bg subtraction'!M21*'bg subtraction'!C6/'bg subtraction'!M6</f>
        <v>#VALUE!</v>
      </c>
      <c r="N21" s="71" t="e">
        <f ca="1">'bg subtraction'!N21*'bg subtraction'!C6/'bg subtraction'!N6</f>
        <v>#VALUE!</v>
      </c>
    </row>
    <row r="22" spans="1:14" ht="14.1" customHeight="1" x14ac:dyDescent="0.2">
      <c r="A22" s="75">
        <v>17</v>
      </c>
      <c r="B22" s="72" t="str">
        <f>'bg subtraction'!B22</f>
        <v>ApoA V</v>
      </c>
      <c r="C22" s="70" t="e">
        <f ca="1">'bg subtraction'!C22*'bg subtraction'!C6/'bg subtraction'!C6</f>
        <v>#VALUE!</v>
      </c>
      <c r="D22" s="71" t="e">
        <f ca="1">'bg subtraction'!D22*'bg subtraction'!C6/'bg subtraction'!D6</f>
        <v>#VALUE!</v>
      </c>
      <c r="E22" s="71" t="e">
        <f ca="1">'bg subtraction'!E22*'bg subtraction'!C6/'bg subtraction'!E6</f>
        <v>#VALUE!</v>
      </c>
      <c r="F22" s="71" t="e">
        <f ca="1">'bg subtraction'!F22*'bg subtraction'!C6/'bg subtraction'!F6</f>
        <v>#VALUE!</v>
      </c>
      <c r="G22" s="71" t="e">
        <f ca="1">'bg subtraction'!G22*'bg subtraction'!C6/'bg subtraction'!G6</f>
        <v>#VALUE!</v>
      </c>
      <c r="H22" s="71" t="e">
        <f ca="1">'bg subtraction'!H22*'bg subtraction'!C6/'bg subtraction'!H6</f>
        <v>#VALUE!</v>
      </c>
      <c r="I22" s="71" t="e">
        <f ca="1">'bg subtraction'!I22*'bg subtraction'!C6/'bg subtraction'!I6</f>
        <v>#VALUE!</v>
      </c>
      <c r="J22" s="71" t="e">
        <f ca="1">'bg subtraction'!J22*'bg subtraction'!C6/'bg subtraction'!J6</f>
        <v>#VALUE!</v>
      </c>
      <c r="K22" s="71" t="e">
        <f ca="1">'bg subtraction'!K22*'bg subtraction'!C6/'bg subtraction'!K6</f>
        <v>#VALUE!</v>
      </c>
      <c r="L22" s="71" t="e">
        <f ca="1">'bg subtraction'!L22*'bg subtraction'!C6/'bg subtraction'!L6</f>
        <v>#VALUE!</v>
      </c>
      <c r="M22" s="71" t="e">
        <f ca="1">'bg subtraction'!M22*'bg subtraction'!C6/'bg subtraction'!M6</f>
        <v>#VALUE!</v>
      </c>
      <c r="N22" s="71" t="e">
        <f ca="1">'bg subtraction'!N22*'bg subtraction'!C6/'bg subtraction'!N6</f>
        <v>#VALUE!</v>
      </c>
    </row>
    <row r="23" spans="1:14" ht="14.1" customHeight="1" x14ac:dyDescent="0.2">
      <c r="A23" s="75">
        <v>18</v>
      </c>
      <c r="B23" s="72" t="str">
        <f>'bg subtraction'!B23</f>
        <v>ASPM</v>
      </c>
      <c r="C23" s="70" t="e">
        <f ca="1">'bg subtraction'!C23*'bg subtraction'!C6/'bg subtraction'!C6</f>
        <v>#VALUE!</v>
      </c>
      <c r="D23" s="71" t="e">
        <f ca="1">'bg subtraction'!D23*'bg subtraction'!C6/'bg subtraction'!D6</f>
        <v>#VALUE!</v>
      </c>
      <c r="E23" s="71" t="e">
        <f ca="1">'bg subtraction'!E23*'bg subtraction'!C6/'bg subtraction'!E6</f>
        <v>#VALUE!</v>
      </c>
      <c r="F23" s="71" t="e">
        <f ca="1">'bg subtraction'!F23*'bg subtraction'!C6/'bg subtraction'!F6</f>
        <v>#VALUE!</v>
      </c>
      <c r="G23" s="71" t="e">
        <f ca="1">'bg subtraction'!G23*'bg subtraction'!C6/'bg subtraction'!G6</f>
        <v>#VALUE!</v>
      </c>
      <c r="H23" s="71" t="e">
        <f ca="1">'bg subtraction'!H23*'bg subtraction'!C6/'bg subtraction'!H6</f>
        <v>#VALUE!</v>
      </c>
      <c r="I23" s="71" t="e">
        <f ca="1">'bg subtraction'!I23*'bg subtraction'!C6/'bg subtraction'!I6</f>
        <v>#VALUE!</v>
      </c>
      <c r="J23" s="71" t="e">
        <f ca="1">'bg subtraction'!J23*'bg subtraction'!C6/'bg subtraction'!J6</f>
        <v>#VALUE!</v>
      </c>
      <c r="K23" s="71" t="e">
        <f ca="1">'bg subtraction'!K23*'bg subtraction'!C6/'bg subtraction'!K6</f>
        <v>#VALUE!</v>
      </c>
      <c r="L23" s="71" t="e">
        <f ca="1">'bg subtraction'!L23*'bg subtraction'!C6/'bg subtraction'!L6</f>
        <v>#VALUE!</v>
      </c>
      <c r="M23" s="71" t="e">
        <f ca="1">'bg subtraction'!M23*'bg subtraction'!C6/'bg subtraction'!M6</f>
        <v>#VALUE!</v>
      </c>
      <c r="N23" s="71" t="e">
        <f ca="1">'bg subtraction'!N23*'bg subtraction'!C6/'bg subtraction'!N6</f>
        <v>#VALUE!</v>
      </c>
    </row>
    <row r="24" spans="1:14" ht="14.1" customHeight="1" x14ac:dyDescent="0.2">
      <c r="A24" s="75">
        <v>19</v>
      </c>
      <c r="B24" s="72" t="str">
        <f>'bg subtraction'!B24</f>
        <v>ASS1</v>
      </c>
      <c r="C24" s="70" t="e">
        <f ca="1">'bg subtraction'!C24*'bg subtraction'!C6/'bg subtraction'!C6</f>
        <v>#VALUE!</v>
      </c>
      <c r="D24" s="71" t="e">
        <f ca="1">'bg subtraction'!D24*'bg subtraction'!C6/'bg subtraction'!D6</f>
        <v>#VALUE!</v>
      </c>
      <c r="E24" s="71" t="e">
        <f ca="1">'bg subtraction'!E24*'bg subtraction'!C6/'bg subtraction'!E6</f>
        <v>#VALUE!</v>
      </c>
      <c r="F24" s="71" t="e">
        <f ca="1">'bg subtraction'!F24*'bg subtraction'!C6/'bg subtraction'!F6</f>
        <v>#VALUE!</v>
      </c>
      <c r="G24" s="71" t="e">
        <f ca="1">'bg subtraction'!G24*'bg subtraction'!C6/'bg subtraction'!G6</f>
        <v>#VALUE!</v>
      </c>
      <c r="H24" s="71" t="e">
        <f ca="1">'bg subtraction'!H24*'bg subtraction'!C6/'bg subtraction'!H6</f>
        <v>#VALUE!</v>
      </c>
      <c r="I24" s="71" t="e">
        <f ca="1">'bg subtraction'!I24*'bg subtraction'!C6/'bg subtraction'!I6</f>
        <v>#VALUE!</v>
      </c>
      <c r="J24" s="71" t="e">
        <f ca="1">'bg subtraction'!J24*'bg subtraction'!C6/'bg subtraction'!J6</f>
        <v>#VALUE!</v>
      </c>
      <c r="K24" s="71" t="e">
        <f ca="1">'bg subtraction'!K24*'bg subtraction'!C6/'bg subtraction'!K6</f>
        <v>#VALUE!</v>
      </c>
      <c r="L24" s="71" t="e">
        <f ca="1">'bg subtraction'!L24*'bg subtraction'!C6/'bg subtraction'!L6</f>
        <v>#VALUE!</v>
      </c>
      <c r="M24" s="71" t="e">
        <f ca="1">'bg subtraction'!M24*'bg subtraction'!C6/'bg subtraction'!M6</f>
        <v>#VALUE!</v>
      </c>
      <c r="N24" s="71" t="e">
        <f ca="1">'bg subtraction'!N24*'bg subtraction'!C6/'bg subtraction'!N6</f>
        <v>#VALUE!</v>
      </c>
    </row>
    <row r="25" spans="1:14" ht="14.1" customHeight="1" x14ac:dyDescent="0.2">
      <c r="A25" s="75">
        <v>20</v>
      </c>
      <c r="B25" s="72" t="str">
        <f>'bg subtraction'!B25</f>
        <v xml:space="preserve">ATOX1 </v>
      </c>
      <c r="C25" s="70" t="e">
        <f ca="1">'bg subtraction'!C25*'bg subtraction'!C6/'bg subtraction'!C6</f>
        <v>#VALUE!</v>
      </c>
      <c r="D25" s="71" t="e">
        <f ca="1">'bg subtraction'!D25*'bg subtraction'!C6/'bg subtraction'!D6</f>
        <v>#VALUE!</v>
      </c>
      <c r="E25" s="71" t="e">
        <f ca="1">'bg subtraction'!E25*'bg subtraction'!C6/'bg subtraction'!E6</f>
        <v>#VALUE!</v>
      </c>
      <c r="F25" s="71" t="e">
        <f ca="1">'bg subtraction'!F25*'bg subtraction'!C6/'bg subtraction'!F6</f>
        <v>#VALUE!</v>
      </c>
      <c r="G25" s="71" t="e">
        <f ca="1">'bg subtraction'!G25*'bg subtraction'!C6/'bg subtraction'!G6</f>
        <v>#VALUE!</v>
      </c>
      <c r="H25" s="71" t="e">
        <f ca="1">'bg subtraction'!H25*'bg subtraction'!C6/'bg subtraction'!H6</f>
        <v>#VALUE!</v>
      </c>
      <c r="I25" s="71" t="e">
        <f ca="1">'bg subtraction'!I25*'bg subtraction'!C6/'bg subtraction'!I6</f>
        <v>#VALUE!</v>
      </c>
      <c r="J25" s="71" t="e">
        <f ca="1">'bg subtraction'!J25*'bg subtraction'!C6/'bg subtraction'!J6</f>
        <v>#VALUE!</v>
      </c>
      <c r="K25" s="71" t="e">
        <f ca="1">'bg subtraction'!K25*'bg subtraction'!C6/'bg subtraction'!K6</f>
        <v>#VALUE!</v>
      </c>
      <c r="L25" s="71" t="e">
        <f ca="1">'bg subtraction'!L25*'bg subtraction'!C6/'bg subtraction'!L6</f>
        <v>#VALUE!</v>
      </c>
      <c r="M25" s="71" t="e">
        <f ca="1">'bg subtraction'!M25*'bg subtraction'!C6/'bg subtraction'!M6</f>
        <v>#VALUE!</v>
      </c>
      <c r="N25" s="71" t="e">
        <f ca="1">'bg subtraction'!N25*'bg subtraction'!C6/'bg subtraction'!N6</f>
        <v>#VALUE!</v>
      </c>
    </row>
    <row r="26" spans="1:14" ht="14.1" customHeight="1" x14ac:dyDescent="0.2">
      <c r="A26" s="75">
        <v>21</v>
      </c>
      <c r="B26" s="72" t="str">
        <f>'bg subtraction'!B26</f>
        <v>ATPG</v>
      </c>
      <c r="C26" s="70" t="e">
        <f ca="1">'bg subtraction'!C26*'bg subtraction'!C6/'bg subtraction'!C6</f>
        <v>#VALUE!</v>
      </c>
      <c r="D26" s="71" t="e">
        <f ca="1">'bg subtraction'!D26*'bg subtraction'!C6/'bg subtraction'!D6</f>
        <v>#VALUE!</v>
      </c>
      <c r="E26" s="71" t="e">
        <f ca="1">'bg subtraction'!E26*'bg subtraction'!C6/'bg subtraction'!E6</f>
        <v>#VALUE!</v>
      </c>
      <c r="F26" s="71" t="e">
        <f ca="1">'bg subtraction'!F26*'bg subtraction'!C6/'bg subtraction'!F6</f>
        <v>#VALUE!</v>
      </c>
      <c r="G26" s="71" t="e">
        <f ca="1">'bg subtraction'!G26*'bg subtraction'!C6/'bg subtraction'!G6</f>
        <v>#VALUE!</v>
      </c>
      <c r="H26" s="71" t="e">
        <f ca="1">'bg subtraction'!H26*'bg subtraction'!C6/'bg subtraction'!H6</f>
        <v>#VALUE!</v>
      </c>
      <c r="I26" s="71" t="e">
        <f ca="1">'bg subtraction'!I26*'bg subtraction'!C6/'bg subtraction'!I6</f>
        <v>#VALUE!</v>
      </c>
      <c r="J26" s="71" t="e">
        <f ca="1">'bg subtraction'!J26*'bg subtraction'!C6/'bg subtraction'!J6</f>
        <v>#VALUE!</v>
      </c>
      <c r="K26" s="71" t="e">
        <f ca="1">'bg subtraction'!K26*'bg subtraction'!C6/'bg subtraction'!K6</f>
        <v>#VALUE!</v>
      </c>
      <c r="L26" s="71" t="e">
        <f ca="1">'bg subtraction'!L26*'bg subtraction'!C6/'bg subtraction'!L6</f>
        <v>#VALUE!</v>
      </c>
      <c r="M26" s="71" t="e">
        <f ca="1">'bg subtraction'!M26*'bg subtraction'!C6/'bg subtraction'!M6</f>
        <v>#VALUE!</v>
      </c>
      <c r="N26" s="71" t="e">
        <f ca="1">'bg subtraction'!N26*'bg subtraction'!C6/'bg subtraction'!N6</f>
        <v>#VALUE!</v>
      </c>
    </row>
    <row r="27" spans="1:14" ht="14.1" customHeight="1" x14ac:dyDescent="0.2">
      <c r="A27" s="75">
        <v>22</v>
      </c>
      <c r="B27" s="72" t="str">
        <f>'bg subtraction'!B27</f>
        <v>AUTS2</v>
      </c>
      <c r="C27" s="70" t="e">
        <f ca="1">'bg subtraction'!C27*'bg subtraction'!C6/'bg subtraction'!C6</f>
        <v>#VALUE!</v>
      </c>
      <c r="D27" s="71" t="e">
        <f ca="1">'bg subtraction'!D27*'bg subtraction'!C6/'bg subtraction'!D6</f>
        <v>#VALUE!</v>
      </c>
      <c r="E27" s="71" t="e">
        <f ca="1">'bg subtraction'!E27*'bg subtraction'!C6/'bg subtraction'!E6</f>
        <v>#VALUE!</v>
      </c>
      <c r="F27" s="71" t="e">
        <f ca="1">'bg subtraction'!F27*'bg subtraction'!C6/'bg subtraction'!F6</f>
        <v>#VALUE!</v>
      </c>
      <c r="G27" s="71" t="e">
        <f ca="1">'bg subtraction'!G27*'bg subtraction'!C6/'bg subtraction'!G6</f>
        <v>#VALUE!</v>
      </c>
      <c r="H27" s="71" t="e">
        <f ca="1">'bg subtraction'!H27*'bg subtraction'!C6/'bg subtraction'!H6</f>
        <v>#VALUE!</v>
      </c>
      <c r="I27" s="71" t="e">
        <f ca="1">'bg subtraction'!I27*'bg subtraction'!C6/'bg subtraction'!I6</f>
        <v>#VALUE!</v>
      </c>
      <c r="J27" s="71" t="e">
        <f ca="1">'bg subtraction'!J27*'bg subtraction'!C6/'bg subtraction'!J6</f>
        <v>#VALUE!</v>
      </c>
      <c r="K27" s="71" t="e">
        <f ca="1">'bg subtraction'!K27*'bg subtraction'!C6/'bg subtraction'!K6</f>
        <v>#VALUE!</v>
      </c>
      <c r="L27" s="71" t="e">
        <f ca="1">'bg subtraction'!L27*'bg subtraction'!C6/'bg subtraction'!L6</f>
        <v>#VALUE!</v>
      </c>
      <c r="M27" s="71" t="e">
        <f ca="1">'bg subtraction'!M27*'bg subtraction'!C6/'bg subtraction'!M6</f>
        <v>#VALUE!</v>
      </c>
      <c r="N27" s="71" t="e">
        <f ca="1">'bg subtraction'!N27*'bg subtraction'!C6/'bg subtraction'!N6</f>
        <v>#VALUE!</v>
      </c>
    </row>
    <row r="28" spans="1:14" ht="14.1" customHeight="1" x14ac:dyDescent="0.2">
      <c r="A28" s="75">
        <v>23</v>
      </c>
      <c r="B28" s="72" t="str">
        <f>'bg subtraction'!B28</f>
        <v>BAI2</v>
      </c>
      <c r="C28" s="70" t="e">
        <f ca="1">'bg subtraction'!C28*'bg subtraction'!C6/'bg subtraction'!C6</f>
        <v>#VALUE!</v>
      </c>
      <c r="D28" s="71" t="e">
        <f ca="1">'bg subtraction'!D28*'bg subtraction'!C6/'bg subtraction'!D6</f>
        <v>#VALUE!</v>
      </c>
      <c r="E28" s="71" t="e">
        <f ca="1">'bg subtraction'!E28*'bg subtraction'!C6/'bg subtraction'!E6</f>
        <v>#VALUE!</v>
      </c>
      <c r="F28" s="71" t="e">
        <f ca="1">'bg subtraction'!F28*'bg subtraction'!C6/'bg subtraction'!F6</f>
        <v>#VALUE!</v>
      </c>
      <c r="G28" s="71" t="e">
        <f ca="1">'bg subtraction'!G28*'bg subtraction'!C6/'bg subtraction'!G6</f>
        <v>#VALUE!</v>
      </c>
      <c r="H28" s="71" t="e">
        <f ca="1">'bg subtraction'!H28*'bg subtraction'!C6/'bg subtraction'!H6</f>
        <v>#VALUE!</v>
      </c>
      <c r="I28" s="71" t="e">
        <f ca="1">'bg subtraction'!I28*'bg subtraction'!C6/'bg subtraction'!I6</f>
        <v>#VALUE!</v>
      </c>
      <c r="J28" s="71" t="e">
        <f ca="1">'bg subtraction'!J28*'bg subtraction'!C6/'bg subtraction'!J6</f>
        <v>#VALUE!</v>
      </c>
      <c r="K28" s="71" t="e">
        <f ca="1">'bg subtraction'!K28*'bg subtraction'!C6/'bg subtraction'!K6</f>
        <v>#VALUE!</v>
      </c>
      <c r="L28" s="71" t="e">
        <f ca="1">'bg subtraction'!L28*'bg subtraction'!C6/'bg subtraction'!L6</f>
        <v>#VALUE!</v>
      </c>
      <c r="M28" s="71" t="e">
        <f ca="1">'bg subtraction'!M28*'bg subtraction'!C6/'bg subtraction'!M6</f>
        <v>#VALUE!</v>
      </c>
      <c r="N28" s="71" t="e">
        <f ca="1">'bg subtraction'!N28*'bg subtraction'!C6/'bg subtraction'!N6</f>
        <v>#VALUE!</v>
      </c>
    </row>
    <row r="29" spans="1:14" ht="14.1" customHeight="1" x14ac:dyDescent="0.2">
      <c r="A29" s="75">
        <v>24</v>
      </c>
      <c r="B29" s="72" t="str">
        <f>'bg subtraction'!B29</f>
        <v xml:space="preserve">BarX1 </v>
      </c>
      <c r="C29" s="70" t="e">
        <f ca="1">'bg subtraction'!C29*'bg subtraction'!C6/'bg subtraction'!C6</f>
        <v>#VALUE!</v>
      </c>
      <c r="D29" s="71" t="e">
        <f ca="1">'bg subtraction'!D29*'bg subtraction'!C6/'bg subtraction'!D6</f>
        <v>#VALUE!</v>
      </c>
      <c r="E29" s="71" t="e">
        <f ca="1">'bg subtraction'!E29*'bg subtraction'!C6/'bg subtraction'!E6</f>
        <v>#VALUE!</v>
      </c>
      <c r="F29" s="71" t="e">
        <f ca="1">'bg subtraction'!F29*'bg subtraction'!C6/'bg subtraction'!F6</f>
        <v>#VALUE!</v>
      </c>
      <c r="G29" s="71" t="e">
        <f ca="1">'bg subtraction'!G29*'bg subtraction'!C6/'bg subtraction'!G6</f>
        <v>#VALUE!</v>
      </c>
      <c r="H29" s="71" t="e">
        <f ca="1">'bg subtraction'!H29*'bg subtraction'!C6/'bg subtraction'!H6</f>
        <v>#VALUE!</v>
      </c>
      <c r="I29" s="71" t="e">
        <f ca="1">'bg subtraction'!I29*'bg subtraction'!C6/'bg subtraction'!I6</f>
        <v>#VALUE!</v>
      </c>
      <c r="J29" s="71" t="e">
        <f ca="1">'bg subtraction'!J29*'bg subtraction'!C6/'bg subtraction'!J6</f>
        <v>#VALUE!</v>
      </c>
      <c r="K29" s="71" t="e">
        <f ca="1">'bg subtraction'!K29*'bg subtraction'!C6/'bg subtraction'!K6</f>
        <v>#VALUE!</v>
      </c>
      <c r="L29" s="71" t="e">
        <f ca="1">'bg subtraction'!L29*'bg subtraction'!C6/'bg subtraction'!L6</f>
        <v>#VALUE!</v>
      </c>
      <c r="M29" s="71" t="e">
        <f ca="1">'bg subtraction'!M29*'bg subtraction'!C6/'bg subtraction'!M6</f>
        <v>#VALUE!</v>
      </c>
      <c r="N29" s="71" t="e">
        <f ca="1">'bg subtraction'!N29*'bg subtraction'!C6/'bg subtraction'!N6</f>
        <v>#VALUE!</v>
      </c>
    </row>
    <row r="30" spans="1:14" ht="14.1" customHeight="1" x14ac:dyDescent="0.2">
      <c r="A30" s="75">
        <v>25</v>
      </c>
      <c r="B30" s="72" t="str">
        <f>'bg subtraction'!B30</f>
        <v>BBS1</v>
      </c>
      <c r="C30" s="70" t="e">
        <f ca="1">'bg subtraction'!C30*'bg subtraction'!C6/'bg subtraction'!C6</f>
        <v>#VALUE!</v>
      </c>
      <c r="D30" s="71" t="e">
        <f ca="1">'bg subtraction'!D30*'bg subtraction'!C6/'bg subtraction'!D6</f>
        <v>#VALUE!</v>
      </c>
      <c r="E30" s="71" t="e">
        <f ca="1">'bg subtraction'!E30*'bg subtraction'!C6/'bg subtraction'!E6</f>
        <v>#VALUE!</v>
      </c>
      <c r="F30" s="71" t="e">
        <f ca="1">'bg subtraction'!F30*'bg subtraction'!C6/'bg subtraction'!F6</f>
        <v>#VALUE!</v>
      </c>
      <c r="G30" s="71" t="e">
        <f ca="1">'bg subtraction'!G30*'bg subtraction'!C6/'bg subtraction'!G6</f>
        <v>#VALUE!</v>
      </c>
      <c r="H30" s="71" t="e">
        <f ca="1">'bg subtraction'!H30*'bg subtraction'!C6/'bg subtraction'!H6</f>
        <v>#VALUE!</v>
      </c>
      <c r="I30" s="71" t="e">
        <f ca="1">'bg subtraction'!I30*'bg subtraction'!C6/'bg subtraction'!I6</f>
        <v>#VALUE!</v>
      </c>
      <c r="J30" s="71" t="e">
        <f ca="1">'bg subtraction'!J30*'bg subtraction'!C6/'bg subtraction'!J6</f>
        <v>#VALUE!</v>
      </c>
      <c r="K30" s="71" t="e">
        <f ca="1">'bg subtraction'!K30*'bg subtraction'!C6/'bg subtraction'!K6</f>
        <v>#VALUE!</v>
      </c>
      <c r="L30" s="71" t="e">
        <f ca="1">'bg subtraction'!L30*'bg subtraction'!C6/'bg subtraction'!L6</f>
        <v>#VALUE!</v>
      </c>
      <c r="M30" s="71" t="e">
        <f ca="1">'bg subtraction'!M30*'bg subtraction'!C6/'bg subtraction'!M6</f>
        <v>#VALUE!</v>
      </c>
      <c r="N30" s="71" t="e">
        <f ca="1">'bg subtraction'!N30*'bg subtraction'!C6/'bg subtraction'!N6</f>
        <v>#VALUE!</v>
      </c>
    </row>
    <row r="31" spans="1:14" ht="14.1" customHeight="1" x14ac:dyDescent="0.2">
      <c r="A31" s="75">
        <v>26</v>
      </c>
      <c r="B31" s="72" t="str">
        <f>'bg subtraction'!B31</f>
        <v>BE2I / UBC9</v>
      </c>
      <c r="C31" s="70" t="e">
        <f ca="1">'bg subtraction'!C31*'bg subtraction'!C6/'bg subtraction'!C6</f>
        <v>#VALUE!</v>
      </c>
      <c r="D31" s="71" t="e">
        <f ca="1">'bg subtraction'!D31*'bg subtraction'!C6/'bg subtraction'!D6</f>
        <v>#VALUE!</v>
      </c>
      <c r="E31" s="71" t="e">
        <f ca="1">'bg subtraction'!E31*'bg subtraction'!C6/'bg subtraction'!E6</f>
        <v>#VALUE!</v>
      </c>
      <c r="F31" s="71" t="e">
        <f ca="1">'bg subtraction'!F31*'bg subtraction'!C6/'bg subtraction'!F6</f>
        <v>#VALUE!</v>
      </c>
      <c r="G31" s="71" t="e">
        <f ca="1">'bg subtraction'!G31*'bg subtraction'!C6/'bg subtraction'!G6</f>
        <v>#VALUE!</v>
      </c>
      <c r="H31" s="71" t="e">
        <f ca="1">'bg subtraction'!H31*'bg subtraction'!C6/'bg subtraction'!H6</f>
        <v>#VALUE!</v>
      </c>
      <c r="I31" s="71" t="e">
        <f ca="1">'bg subtraction'!I31*'bg subtraction'!C6/'bg subtraction'!I6</f>
        <v>#VALUE!</v>
      </c>
      <c r="J31" s="71" t="e">
        <f ca="1">'bg subtraction'!J31*'bg subtraction'!C6/'bg subtraction'!J6</f>
        <v>#VALUE!</v>
      </c>
      <c r="K31" s="71" t="e">
        <f ca="1">'bg subtraction'!K31*'bg subtraction'!C6/'bg subtraction'!K6</f>
        <v>#VALUE!</v>
      </c>
      <c r="L31" s="71" t="e">
        <f ca="1">'bg subtraction'!L31*'bg subtraction'!C6/'bg subtraction'!L6</f>
        <v>#VALUE!</v>
      </c>
      <c r="M31" s="71" t="e">
        <f ca="1">'bg subtraction'!M31*'bg subtraction'!C6/'bg subtraction'!M6</f>
        <v>#VALUE!</v>
      </c>
      <c r="N31" s="71" t="e">
        <f ca="1">'bg subtraction'!N31*'bg subtraction'!C6/'bg subtraction'!N6</f>
        <v>#VALUE!</v>
      </c>
    </row>
    <row r="32" spans="1:14" ht="14.1" customHeight="1" x14ac:dyDescent="0.2">
      <c r="A32" s="75">
        <v>27</v>
      </c>
      <c r="B32" s="72" t="str">
        <f>'bg subtraction'!B32</f>
        <v>BLM</v>
      </c>
      <c r="C32" s="70" t="e">
        <f ca="1">'bg subtraction'!C32*'bg subtraction'!C6/'bg subtraction'!C6</f>
        <v>#VALUE!</v>
      </c>
      <c r="D32" s="71" t="e">
        <f ca="1">'bg subtraction'!D32*'bg subtraction'!C6/'bg subtraction'!D6</f>
        <v>#VALUE!</v>
      </c>
      <c r="E32" s="71" t="e">
        <f ca="1">'bg subtraction'!E32*'bg subtraction'!C6/'bg subtraction'!E6</f>
        <v>#VALUE!</v>
      </c>
      <c r="F32" s="71" t="e">
        <f ca="1">'bg subtraction'!F32*'bg subtraction'!C6/'bg subtraction'!F6</f>
        <v>#VALUE!</v>
      </c>
      <c r="G32" s="71" t="e">
        <f ca="1">'bg subtraction'!G32*'bg subtraction'!C6/'bg subtraction'!G6</f>
        <v>#VALUE!</v>
      </c>
      <c r="H32" s="71" t="e">
        <f ca="1">'bg subtraction'!H32*'bg subtraction'!C6/'bg subtraction'!H6</f>
        <v>#VALUE!</v>
      </c>
      <c r="I32" s="71" t="e">
        <f ca="1">'bg subtraction'!I32*'bg subtraction'!C6/'bg subtraction'!I6</f>
        <v>#VALUE!</v>
      </c>
      <c r="J32" s="71" t="e">
        <f ca="1">'bg subtraction'!J32*'bg subtraction'!C6/'bg subtraction'!J6</f>
        <v>#VALUE!</v>
      </c>
      <c r="K32" s="71" t="e">
        <f ca="1">'bg subtraction'!K32*'bg subtraction'!C6/'bg subtraction'!K6</f>
        <v>#VALUE!</v>
      </c>
      <c r="L32" s="71" t="e">
        <f ca="1">'bg subtraction'!L32*'bg subtraction'!C6/'bg subtraction'!L6</f>
        <v>#VALUE!</v>
      </c>
      <c r="M32" s="71" t="e">
        <f ca="1">'bg subtraction'!M32*'bg subtraction'!C6/'bg subtraction'!M6</f>
        <v>#VALUE!</v>
      </c>
      <c r="N32" s="71" t="e">
        <f ca="1">'bg subtraction'!N32*'bg subtraction'!C6/'bg subtraction'!N6</f>
        <v>#VALUE!</v>
      </c>
    </row>
    <row r="33" spans="1:14" ht="14.1" customHeight="1" x14ac:dyDescent="0.2">
      <c r="A33" s="75">
        <v>28</v>
      </c>
      <c r="B33" s="72" t="str">
        <f>'bg subtraction'!B33</f>
        <v>BOLA2</v>
      </c>
      <c r="C33" s="70" t="e">
        <f ca="1">'bg subtraction'!C33*'bg subtraction'!C6/'bg subtraction'!C6</f>
        <v>#VALUE!</v>
      </c>
      <c r="D33" s="71" t="e">
        <f ca="1">'bg subtraction'!D33*'bg subtraction'!C6/'bg subtraction'!D6</f>
        <v>#VALUE!</v>
      </c>
      <c r="E33" s="71" t="e">
        <f ca="1">'bg subtraction'!E33*'bg subtraction'!C6/'bg subtraction'!E6</f>
        <v>#VALUE!</v>
      </c>
      <c r="F33" s="71" t="e">
        <f ca="1">'bg subtraction'!F33*'bg subtraction'!C6/'bg subtraction'!F6</f>
        <v>#VALUE!</v>
      </c>
      <c r="G33" s="71" t="e">
        <f ca="1">'bg subtraction'!G33*'bg subtraction'!C6/'bg subtraction'!G6</f>
        <v>#VALUE!</v>
      </c>
      <c r="H33" s="71" t="e">
        <f ca="1">'bg subtraction'!H33*'bg subtraction'!C6/'bg subtraction'!H6</f>
        <v>#VALUE!</v>
      </c>
      <c r="I33" s="71" t="e">
        <f ca="1">'bg subtraction'!I33*'bg subtraction'!C6/'bg subtraction'!I6</f>
        <v>#VALUE!</v>
      </c>
      <c r="J33" s="71" t="e">
        <f ca="1">'bg subtraction'!J33*'bg subtraction'!C6/'bg subtraction'!J6</f>
        <v>#VALUE!</v>
      </c>
      <c r="K33" s="71" t="e">
        <f ca="1">'bg subtraction'!K33*'bg subtraction'!C6/'bg subtraction'!K6</f>
        <v>#VALUE!</v>
      </c>
      <c r="L33" s="71" t="e">
        <f ca="1">'bg subtraction'!L33*'bg subtraction'!C6/'bg subtraction'!L6</f>
        <v>#VALUE!</v>
      </c>
      <c r="M33" s="71" t="e">
        <f ca="1">'bg subtraction'!M33*'bg subtraction'!C6/'bg subtraction'!M6</f>
        <v>#VALUE!</v>
      </c>
      <c r="N33" s="71" t="e">
        <f ca="1">'bg subtraction'!N33*'bg subtraction'!C6/'bg subtraction'!N6</f>
        <v>#VALUE!</v>
      </c>
    </row>
    <row r="34" spans="1:14" ht="14.1" customHeight="1" x14ac:dyDescent="0.2">
      <c r="A34" s="75">
        <v>29</v>
      </c>
      <c r="B34" s="72" t="str">
        <f>'bg subtraction'!B34</f>
        <v>C10orf58</v>
      </c>
      <c r="C34" s="70" t="e">
        <f ca="1">'bg subtraction'!C34*'bg subtraction'!C6/'bg subtraction'!C6</f>
        <v>#VALUE!</v>
      </c>
      <c r="D34" s="71" t="e">
        <f ca="1">'bg subtraction'!D34*'bg subtraction'!C6/'bg subtraction'!D6</f>
        <v>#VALUE!</v>
      </c>
      <c r="E34" s="71" t="e">
        <f ca="1">'bg subtraction'!E34*'bg subtraction'!C6/'bg subtraction'!E6</f>
        <v>#VALUE!</v>
      </c>
      <c r="F34" s="71" t="e">
        <f ca="1">'bg subtraction'!F34*'bg subtraction'!C6/'bg subtraction'!F6</f>
        <v>#VALUE!</v>
      </c>
      <c r="G34" s="71" t="e">
        <f ca="1">'bg subtraction'!G34*'bg subtraction'!C6/'bg subtraction'!G6</f>
        <v>#VALUE!</v>
      </c>
      <c r="H34" s="71" t="e">
        <f ca="1">'bg subtraction'!H34*'bg subtraction'!C6/'bg subtraction'!H6</f>
        <v>#VALUE!</v>
      </c>
      <c r="I34" s="71" t="e">
        <f ca="1">'bg subtraction'!I34*'bg subtraction'!C6/'bg subtraction'!I6</f>
        <v>#VALUE!</v>
      </c>
      <c r="J34" s="71" t="e">
        <f ca="1">'bg subtraction'!J34*'bg subtraction'!C6/'bg subtraction'!J6</f>
        <v>#VALUE!</v>
      </c>
      <c r="K34" s="71" t="e">
        <f ca="1">'bg subtraction'!K34*'bg subtraction'!C6/'bg subtraction'!K6</f>
        <v>#VALUE!</v>
      </c>
      <c r="L34" s="71" t="e">
        <f ca="1">'bg subtraction'!L34*'bg subtraction'!C6/'bg subtraction'!L6</f>
        <v>#VALUE!</v>
      </c>
      <c r="M34" s="71" t="e">
        <f ca="1">'bg subtraction'!M34*'bg subtraction'!C6/'bg subtraction'!M6</f>
        <v>#VALUE!</v>
      </c>
      <c r="N34" s="71" t="e">
        <f ca="1">'bg subtraction'!N34*'bg subtraction'!C6/'bg subtraction'!N6</f>
        <v>#VALUE!</v>
      </c>
    </row>
    <row r="35" spans="1:14" ht="14.1" customHeight="1" x14ac:dyDescent="0.2">
      <c r="A35" s="75">
        <v>30</v>
      </c>
      <c r="B35" s="72" t="str">
        <f>'bg subtraction'!B35</f>
        <v>CACNA1H</v>
      </c>
      <c r="C35" s="70" t="e">
        <f ca="1">'bg subtraction'!C35*'bg subtraction'!C6/'bg subtraction'!C6</f>
        <v>#VALUE!</v>
      </c>
      <c r="D35" s="71" t="e">
        <f ca="1">'bg subtraction'!D35*'bg subtraction'!C6/'bg subtraction'!D6</f>
        <v>#VALUE!</v>
      </c>
      <c r="E35" s="71" t="e">
        <f ca="1">'bg subtraction'!E35*'bg subtraction'!C6/'bg subtraction'!E6</f>
        <v>#VALUE!</v>
      </c>
      <c r="F35" s="71" t="e">
        <f ca="1">'bg subtraction'!F35*'bg subtraction'!C6/'bg subtraction'!F6</f>
        <v>#VALUE!</v>
      </c>
      <c r="G35" s="71" t="e">
        <f ca="1">'bg subtraction'!G35*'bg subtraction'!C6/'bg subtraction'!G6</f>
        <v>#VALUE!</v>
      </c>
      <c r="H35" s="71" t="e">
        <f ca="1">'bg subtraction'!H35*'bg subtraction'!C6/'bg subtraction'!H6</f>
        <v>#VALUE!</v>
      </c>
      <c r="I35" s="71" t="e">
        <f ca="1">'bg subtraction'!I35*'bg subtraction'!C6/'bg subtraction'!I6</f>
        <v>#VALUE!</v>
      </c>
      <c r="J35" s="71" t="e">
        <f ca="1">'bg subtraction'!J35*'bg subtraction'!C6/'bg subtraction'!J6</f>
        <v>#VALUE!</v>
      </c>
      <c r="K35" s="71" t="e">
        <f ca="1">'bg subtraction'!K35*'bg subtraction'!C6/'bg subtraction'!K6</f>
        <v>#VALUE!</v>
      </c>
      <c r="L35" s="71" t="e">
        <f ca="1">'bg subtraction'!L35*'bg subtraction'!C6/'bg subtraction'!L6</f>
        <v>#VALUE!</v>
      </c>
      <c r="M35" s="71" t="e">
        <f ca="1">'bg subtraction'!M35*'bg subtraction'!C6/'bg subtraction'!M6</f>
        <v>#VALUE!</v>
      </c>
      <c r="N35" s="71" t="e">
        <f ca="1">'bg subtraction'!N35*'bg subtraction'!C6/'bg subtraction'!N6</f>
        <v>#VALUE!</v>
      </c>
    </row>
    <row r="36" spans="1:14" ht="14.1" customHeight="1" x14ac:dyDescent="0.2">
      <c r="A36" s="75">
        <v>31</v>
      </c>
      <c r="B36" s="72" t="str">
        <f>'bg subtraction'!B36</f>
        <v>Calpain 2</v>
      </c>
      <c r="C36" s="70" t="e">
        <f ca="1">'bg subtraction'!C36*'bg subtraction'!C6/'bg subtraction'!C6</f>
        <v>#VALUE!</v>
      </c>
      <c r="D36" s="71" t="e">
        <f ca="1">'bg subtraction'!D36*'bg subtraction'!C6/'bg subtraction'!D6</f>
        <v>#VALUE!</v>
      </c>
      <c r="E36" s="71" t="e">
        <f ca="1">'bg subtraction'!E36*'bg subtraction'!C6/'bg subtraction'!E6</f>
        <v>#VALUE!</v>
      </c>
      <c r="F36" s="71" t="e">
        <f ca="1">'bg subtraction'!F36*'bg subtraction'!C6/'bg subtraction'!F6</f>
        <v>#VALUE!</v>
      </c>
      <c r="G36" s="71" t="e">
        <f ca="1">'bg subtraction'!G36*'bg subtraction'!C6/'bg subtraction'!G6</f>
        <v>#VALUE!</v>
      </c>
      <c r="H36" s="71" t="e">
        <f ca="1">'bg subtraction'!H36*'bg subtraction'!C6/'bg subtraction'!H6</f>
        <v>#VALUE!</v>
      </c>
      <c r="I36" s="71" t="e">
        <f ca="1">'bg subtraction'!I36*'bg subtraction'!C6/'bg subtraction'!I6</f>
        <v>#VALUE!</v>
      </c>
      <c r="J36" s="71" t="e">
        <f ca="1">'bg subtraction'!J36*'bg subtraction'!C6/'bg subtraction'!J6</f>
        <v>#VALUE!</v>
      </c>
      <c r="K36" s="71" t="e">
        <f ca="1">'bg subtraction'!K36*'bg subtraction'!C6/'bg subtraction'!K6</f>
        <v>#VALUE!</v>
      </c>
      <c r="L36" s="71" t="e">
        <f ca="1">'bg subtraction'!L36*'bg subtraction'!C6/'bg subtraction'!L6</f>
        <v>#VALUE!</v>
      </c>
      <c r="M36" s="71" t="e">
        <f ca="1">'bg subtraction'!M36*'bg subtraction'!C6/'bg subtraction'!M6</f>
        <v>#VALUE!</v>
      </c>
      <c r="N36" s="71" t="e">
        <f ca="1">'bg subtraction'!N36*'bg subtraction'!C6/'bg subtraction'!N6</f>
        <v>#VALUE!</v>
      </c>
    </row>
    <row r="37" spans="1:14" ht="14.1" customHeight="1" x14ac:dyDescent="0.2">
      <c r="A37" s="75">
        <v>32</v>
      </c>
      <c r="B37" s="72" t="str">
        <f>'bg subtraction'!B37</f>
        <v xml:space="preserve">CaMK2 </v>
      </c>
      <c r="C37" s="70" t="e">
        <f ca="1">'bg subtraction'!C37*'bg subtraction'!C6/'bg subtraction'!C6</f>
        <v>#VALUE!</v>
      </c>
      <c r="D37" s="71" t="e">
        <f ca="1">'bg subtraction'!D37*'bg subtraction'!C6/'bg subtraction'!D6</f>
        <v>#VALUE!</v>
      </c>
      <c r="E37" s="71" t="e">
        <f ca="1">'bg subtraction'!E37*'bg subtraction'!C6/'bg subtraction'!E6</f>
        <v>#VALUE!</v>
      </c>
      <c r="F37" s="71" t="e">
        <f ca="1">'bg subtraction'!F37*'bg subtraction'!C6/'bg subtraction'!F6</f>
        <v>#VALUE!</v>
      </c>
      <c r="G37" s="71" t="e">
        <f ca="1">'bg subtraction'!G37*'bg subtraction'!C6/'bg subtraction'!G6</f>
        <v>#VALUE!</v>
      </c>
      <c r="H37" s="71" t="e">
        <f ca="1">'bg subtraction'!H37*'bg subtraction'!C6/'bg subtraction'!H6</f>
        <v>#VALUE!</v>
      </c>
      <c r="I37" s="71" t="e">
        <f ca="1">'bg subtraction'!I37*'bg subtraction'!C6/'bg subtraction'!I6</f>
        <v>#VALUE!</v>
      </c>
      <c r="J37" s="71" t="e">
        <f ca="1">'bg subtraction'!J37*'bg subtraction'!C6/'bg subtraction'!J6</f>
        <v>#VALUE!</v>
      </c>
      <c r="K37" s="71" t="e">
        <f ca="1">'bg subtraction'!K37*'bg subtraction'!C6/'bg subtraction'!K6</f>
        <v>#VALUE!</v>
      </c>
      <c r="L37" s="71" t="e">
        <f ca="1">'bg subtraction'!L37*'bg subtraction'!C6/'bg subtraction'!L6</f>
        <v>#VALUE!</v>
      </c>
      <c r="M37" s="71" t="e">
        <f ca="1">'bg subtraction'!M37*'bg subtraction'!C6/'bg subtraction'!M6</f>
        <v>#VALUE!</v>
      </c>
      <c r="N37" s="71" t="e">
        <f ca="1">'bg subtraction'!N37*'bg subtraction'!C6/'bg subtraction'!N6</f>
        <v>#VALUE!</v>
      </c>
    </row>
    <row r="38" spans="1:14" ht="14.1" customHeight="1" x14ac:dyDescent="0.2">
      <c r="A38" s="75">
        <v>33</v>
      </c>
      <c r="B38" s="72" t="str">
        <f>'bg subtraction'!B38</f>
        <v>CaMK2D</v>
      </c>
      <c r="C38" s="70" t="e">
        <f ca="1">'bg subtraction'!C38*'bg subtraction'!C6/'bg subtraction'!C6</f>
        <v>#VALUE!</v>
      </c>
      <c r="D38" s="71" t="e">
        <f ca="1">'bg subtraction'!D38*'bg subtraction'!C6/'bg subtraction'!D6</f>
        <v>#VALUE!</v>
      </c>
      <c r="E38" s="71" t="e">
        <f ca="1">'bg subtraction'!E38*'bg subtraction'!C6/'bg subtraction'!E6</f>
        <v>#VALUE!</v>
      </c>
      <c r="F38" s="71" t="e">
        <f ca="1">'bg subtraction'!F38*'bg subtraction'!C6/'bg subtraction'!F6</f>
        <v>#VALUE!</v>
      </c>
      <c r="G38" s="71" t="e">
        <f ca="1">'bg subtraction'!G38*'bg subtraction'!C6/'bg subtraction'!G6</f>
        <v>#VALUE!</v>
      </c>
      <c r="H38" s="71" t="e">
        <f ca="1">'bg subtraction'!H38*'bg subtraction'!C6/'bg subtraction'!H6</f>
        <v>#VALUE!</v>
      </c>
      <c r="I38" s="71" t="e">
        <f ca="1">'bg subtraction'!I38*'bg subtraction'!C6/'bg subtraction'!I6</f>
        <v>#VALUE!</v>
      </c>
      <c r="J38" s="71" t="e">
        <f ca="1">'bg subtraction'!J38*'bg subtraction'!C6/'bg subtraction'!J6</f>
        <v>#VALUE!</v>
      </c>
      <c r="K38" s="71" t="e">
        <f ca="1">'bg subtraction'!K38*'bg subtraction'!C6/'bg subtraction'!K6</f>
        <v>#VALUE!</v>
      </c>
      <c r="L38" s="71" t="e">
        <f ca="1">'bg subtraction'!L38*'bg subtraction'!C6/'bg subtraction'!L6</f>
        <v>#VALUE!</v>
      </c>
      <c r="M38" s="71" t="e">
        <f ca="1">'bg subtraction'!M38*'bg subtraction'!C6/'bg subtraction'!M6</f>
        <v>#VALUE!</v>
      </c>
      <c r="N38" s="71" t="e">
        <f ca="1">'bg subtraction'!N38*'bg subtraction'!C6/'bg subtraction'!N6</f>
        <v>#VALUE!</v>
      </c>
    </row>
    <row r="39" spans="1:14" ht="14.1" customHeight="1" x14ac:dyDescent="0.2">
      <c r="A39" s="75">
        <v>34</v>
      </c>
      <c r="B39" s="72" t="str">
        <f>'bg subtraction'!B39</f>
        <v>CBL</v>
      </c>
      <c r="C39" s="70" t="e">
        <f ca="1">'bg subtraction'!C39*'bg subtraction'!C6/'bg subtraction'!C6</f>
        <v>#VALUE!</v>
      </c>
      <c r="D39" s="71" t="e">
        <f ca="1">'bg subtraction'!D39*'bg subtraction'!C6/'bg subtraction'!D6</f>
        <v>#VALUE!</v>
      </c>
      <c r="E39" s="71" t="e">
        <f ca="1">'bg subtraction'!E39*'bg subtraction'!C6/'bg subtraction'!E6</f>
        <v>#VALUE!</v>
      </c>
      <c r="F39" s="71" t="e">
        <f ca="1">'bg subtraction'!F39*'bg subtraction'!C6/'bg subtraction'!F6</f>
        <v>#VALUE!</v>
      </c>
      <c r="G39" s="71" t="e">
        <f ca="1">'bg subtraction'!G39*'bg subtraction'!C6/'bg subtraction'!G6</f>
        <v>#VALUE!</v>
      </c>
      <c r="H39" s="71" t="e">
        <f ca="1">'bg subtraction'!H39*'bg subtraction'!C6/'bg subtraction'!H6</f>
        <v>#VALUE!</v>
      </c>
      <c r="I39" s="71" t="e">
        <f ca="1">'bg subtraction'!I39*'bg subtraction'!C6/'bg subtraction'!I6</f>
        <v>#VALUE!</v>
      </c>
      <c r="J39" s="71" t="e">
        <f ca="1">'bg subtraction'!J39*'bg subtraction'!C6/'bg subtraction'!J6</f>
        <v>#VALUE!</v>
      </c>
      <c r="K39" s="71" t="e">
        <f ca="1">'bg subtraction'!K39*'bg subtraction'!C6/'bg subtraction'!K6</f>
        <v>#VALUE!</v>
      </c>
      <c r="L39" s="71" t="e">
        <f ca="1">'bg subtraction'!L39*'bg subtraction'!C6/'bg subtraction'!L6</f>
        <v>#VALUE!</v>
      </c>
      <c r="M39" s="71" t="e">
        <f ca="1">'bg subtraction'!M39*'bg subtraction'!C6/'bg subtraction'!M6</f>
        <v>#VALUE!</v>
      </c>
      <c r="N39" s="71" t="e">
        <f ca="1">'bg subtraction'!N39*'bg subtraction'!C6/'bg subtraction'!N6</f>
        <v>#VALUE!</v>
      </c>
    </row>
    <row r="40" spans="1:14" ht="14.1" customHeight="1" x14ac:dyDescent="0.2">
      <c r="A40" s="75">
        <v>35</v>
      </c>
      <c r="B40" s="72" t="str">
        <f>'bg subtraction'!B40</f>
        <v>CBR1</v>
      </c>
      <c r="C40" s="70" t="e">
        <f ca="1">'bg subtraction'!C40*'bg subtraction'!C6/'bg subtraction'!C6</f>
        <v>#VALUE!</v>
      </c>
      <c r="D40" s="71" t="e">
        <f ca="1">'bg subtraction'!D40*'bg subtraction'!C6/'bg subtraction'!D6</f>
        <v>#VALUE!</v>
      </c>
      <c r="E40" s="71" t="e">
        <f ca="1">'bg subtraction'!E40*'bg subtraction'!C6/'bg subtraction'!E6</f>
        <v>#VALUE!</v>
      </c>
      <c r="F40" s="71" t="e">
        <f ca="1">'bg subtraction'!F40*'bg subtraction'!C6/'bg subtraction'!F6</f>
        <v>#VALUE!</v>
      </c>
      <c r="G40" s="71" t="e">
        <f ca="1">'bg subtraction'!G40*'bg subtraction'!C6/'bg subtraction'!G6</f>
        <v>#VALUE!</v>
      </c>
      <c r="H40" s="71" t="e">
        <f ca="1">'bg subtraction'!H40*'bg subtraction'!C6/'bg subtraction'!H6</f>
        <v>#VALUE!</v>
      </c>
      <c r="I40" s="71" t="e">
        <f ca="1">'bg subtraction'!I40*'bg subtraction'!C6/'bg subtraction'!I6</f>
        <v>#VALUE!</v>
      </c>
      <c r="J40" s="71" t="e">
        <f ca="1">'bg subtraction'!J40*'bg subtraction'!C6/'bg subtraction'!J6</f>
        <v>#VALUE!</v>
      </c>
      <c r="K40" s="71" t="e">
        <f ca="1">'bg subtraction'!K40*'bg subtraction'!C6/'bg subtraction'!K6</f>
        <v>#VALUE!</v>
      </c>
      <c r="L40" s="71" t="e">
        <f ca="1">'bg subtraction'!L40*'bg subtraction'!C6/'bg subtraction'!L6</f>
        <v>#VALUE!</v>
      </c>
      <c r="M40" s="71" t="e">
        <f ca="1">'bg subtraction'!M40*'bg subtraction'!C6/'bg subtraction'!M6</f>
        <v>#VALUE!</v>
      </c>
      <c r="N40" s="71" t="e">
        <f ca="1">'bg subtraction'!N40*'bg subtraction'!C6/'bg subtraction'!N6</f>
        <v>#VALUE!</v>
      </c>
    </row>
    <row r="41" spans="1:14" ht="14.1" customHeight="1" x14ac:dyDescent="0.2">
      <c r="A41" s="75">
        <v>36</v>
      </c>
      <c r="B41" s="72" t="str">
        <f>'bg subtraction'!B41</f>
        <v>CCDC58</v>
      </c>
      <c r="C41" s="70" t="e">
        <f ca="1">'bg subtraction'!C41*'bg subtraction'!C6/'bg subtraction'!C6</f>
        <v>#VALUE!</v>
      </c>
      <c r="D41" s="71" t="e">
        <f ca="1">'bg subtraction'!D41*'bg subtraction'!C6/'bg subtraction'!D6</f>
        <v>#VALUE!</v>
      </c>
      <c r="E41" s="71" t="e">
        <f ca="1">'bg subtraction'!E41*'bg subtraction'!C6/'bg subtraction'!E6</f>
        <v>#VALUE!</v>
      </c>
      <c r="F41" s="71" t="e">
        <f ca="1">'bg subtraction'!F41*'bg subtraction'!C6/'bg subtraction'!F6</f>
        <v>#VALUE!</v>
      </c>
      <c r="G41" s="71" t="e">
        <f ca="1">'bg subtraction'!G41*'bg subtraction'!C6/'bg subtraction'!G6</f>
        <v>#VALUE!</v>
      </c>
      <c r="H41" s="71" t="e">
        <f ca="1">'bg subtraction'!H41*'bg subtraction'!C6/'bg subtraction'!H6</f>
        <v>#VALUE!</v>
      </c>
      <c r="I41" s="71" t="e">
        <f ca="1">'bg subtraction'!I41*'bg subtraction'!C6/'bg subtraction'!I6</f>
        <v>#VALUE!</v>
      </c>
      <c r="J41" s="71" t="e">
        <f ca="1">'bg subtraction'!J41*'bg subtraction'!C6/'bg subtraction'!J6</f>
        <v>#VALUE!</v>
      </c>
      <c r="K41" s="71" t="e">
        <f ca="1">'bg subtraction'!K41*'bg subtraction'!C6/'bg subtraction'!K6</f>
        <v>#VALUE!</v>
      </c>
      <c r="L41" s="71" t="e">
        <f ca="1">'bg subtraction'!L41*'bg subtraction'!C6/'bg subtraction'!L6</f>
        <v>#VALUE!</v>
      </c>
      <c r="M41" s="71" t="e">
        <f ca="1">'bg subtraction'!M41*'bg subtraction'!C6/'bg subtraction'!M6</f>
        <v>#VALUE!</v>
      </c>
      <c r="N41" s="71" t="e">
        <f ca="1">'bg subtraction'!N41*'bg subtraction'!C6/'bg subtraction'!N6</f>
        <v>#VALUE!</v>
      </c>
    </row>
    <row r="42" spans="1:14" ht="14.1" customHeight="1" x14ac:dyDescent="0.2">
      <c r="A42" s="75">
        <v>37</v>
      </c>
      <c r="B42" s="72" t="str">
        <f>'bg subtraction'!B42</f>
        <v>CCT6A</v>
      </c>
      <c r="C42" s="70" t="e">
        <f ca="1">'bg subtraction'!C42*'bg subtraction'!C6/'bg subtraction'!C6</f>
        <v>#VALUE!</v>
      </c>
      <c r="D42" s="71" t="e">
        <f ca="1">'bg subtraction'!D42*'bg subtraction'!C6/'bg subtraction'!D6</f>
        <v>#VALUE!</v>
      </c>
      <c r="E42" s="71" t="e">
        <f ca="1">'bg subtraction'!E42*'bg subtraction'!C6/'bg subtraction'!E6</f>
        <v>#VALUE!</v>
      </c>
      <c r="F42" s="71" t="e">
        <f ca="1">'bg subtraction'!F42*'bg subtraction'!C6/'bg subtraction'!F6</f>
        <v>#VALUE!</v>
      </c>
      <c r="G42" s="71" t="e">
        <f ca="1">'bg subtraction'!G42*'bg subtraction'!C6/'bg subtraction'!G6</f>
        <v>#VALUE!</v>
      </c>
      <c r="H42" s="71" t="e">
        <f ca="1">'bg subtraction'!H42*'bg subtraction'!C6/'bg subtraction'!H6</f>
        <v>#VALUE!</v>
      </c>
      <c r="I42" s="71" t="e">
        <f ca="1">'bg subtraction'!I42*'bg subtraction'!C6/'bg subtraction'!I6</f>
        <v>#VALUE!</v>
      </c>
      <c r="J42" s="71" t="e">
        <f ca="1">'bg subtraction'!J42*'bg subtraction'!C6/'bg subtraction'!J6</f>
        <v>#VALUE!</v>
      </c>
      <c r="K42" s="71" t="e">
        <f ca="1">'bg subtraction'!K42*'bg subtraction'!C6/'bg subtraction'!K6</f>
        <v>#VALUE!</v>
      </c>
      <c r="L42" s="71" t="e">
        <f ca="1">'bg subtraction'!L42*'bg subtraction'!C6/'bg subtraction'!L6</f>
        <v>#VALUE!</v>
      </c>
      <c r="M42" s="71" t="e">
        <f ca="1">'bg subtraction'!M42*'bg subtraction'!C6/'bg subtraction'!M6</f>
        <v>#VALUE!</v>
      </c>
      <c r="N42" s="71" t="e">
        <f ca="1">'bg subtraction'!N42*'bg subtraction'!C6/'bg subtraction'!N6</f>
        <v>#VALUE!</v>
      </c>
    </row>
    <row r="43" spans="1:14" ht="14.1" customHeight="1" x14ac:dyDescent="0.2">
      <c r="A43" s="75">
        <v>38</v>
      </c>
      <c r="B43" s="72" t="str">
        <f>'bg subtraction'!B43</f>
        <v>CHCHD3</v>
      </c>
      <c r="C43" s="70" t="e">
        <f ca="1">'bg subtraction'!C43*'bg subtraction'!C6/'bg subtraction'!C6</f>
        <v>#VALUE!</v>
      </c>
      <c r="D43" s="71" t="e">
        <f ca="1">'bg subtraction'!D43*'bg subtraction'!C6/'bg subtraction'!D6</f>
        <v>#VALUE!</v>
      </c>
      <c r="E43" s="71" t="e">
        <f ca="1">'bg subtraction'!E43*'bg subtraction'!C6/'bg subtraction'!E6</f>
        <v>#VALUE!</v>
      </c>
      <c r="F43" s="71" t="e">
        <f ca="1">'bg subtraction'!F43*'bg subtraction'!C6/'bg subtraction'!F6</f>
        <v>#VALUE!</v>
      </c>
      <c r="G43" s="71" t="e">
        <f ca="1">'bg subtraction'!G43*'bg subtraction'!C6/'bg subtraction'!G6</f>
        <v>#VALUE!</v>
      </c>
      <c r="H43" s="71" t="e">
        <f ca="1">'bg subtraction'!H43*'bg subtraction'!C6/'bg subtraction'!H6</f>
        <v>#VALUE!</v>
      </c>
      <c r="I43" s="71" t="e">
        <f ca="1">'bg subtraction'!I43*'bg subtraction'!C6/'bg subtraction'!I6</f>
        <v>#VALUE!</v>
      </c>
      <c r="J43" s="71" t="e">
        <f ca="1">'bg subtraction'!J43*'bg subtraction'!C6/'bg subtraction'!J6</f>
        <v>#VALUE!</v>
      </c>
      <c r="K43" s="71" t="e">
        <f ca="1">'bg subtraction'!K43*'bg subtraction'!C6/'bg subtraction'!K6</f>
        <v>#VALUE!</v>
      </c>
      <c r="L43" s="71" t="e">
        <f ca="1">'bg subtraction'!L43*'bg subtraction'!C6/'bg subtraction'!L6</f>
        <v>#VALUE!</v>
      </c>
      <c r="M43" s="71" t="e">
        <f ca="1">'bg subtraction'!M43*'bg subtraction'!C6/'bg subtraction'!M6</f>
        <v>#VALUE!</v>
      </c>
      <c r="N43" s="71" t="e">
        <f ca="1">'bg subtraction'!N43*'bg subtraction'!C6/'bg subtraction'!N6</f>
        <v>#VALUE!</v>
      </c>
    </row>
    <row r="44" spans="1:14" ht="14.1" customHeight="1" x14ac:dyDescent="0.2">
      <c r="A44" s="75">
        <v>39</v>
      </c>
      <c r="B44" s="72" t="str">
        <f>'bg subtraction'!B44</f>
        <v>Cingulin</v>
      </c>
      <c r="C44" s="70" t="e">
        <f ca="1">'bg subtraction'!C44*'bg subtraction'!C6/'bg subtraction'!C6</f>
        <v>#VALUE!</v>
      </c>
      <c r="D44" s="71" t="e">
        <f ca="1">'bg subtraction'!D44*'bg subtraction'!C6/'bg subtraction'!D6</f>
        <v>#VALUE!</v>
      </c>
      <c r="E44" s="71" t="e">
        <f ca="1">'bg subtraction'!E44*'bg subtraction'!C6/'bg subtraction'!E6</f>
        <v>#VALUE!</v>
      </c>
      <c r="F44" s="71" t="e">
        <f ca="1">'bg subtraction'!F44*'bg subtraction'!C6/'bg subtraction'!F6</f>
        <v>#VALUE!</v>
      </c>
      <c r="G44" s="71" t="e">
        <f ca="1">'bg subtraction'!G44*'bg subtraction'!C6/'bg subtraction'!G6</f>
        <v>#VALUE!</v>
      </c>
      <c r="H44" s="71" t="e">
        <f ca="1">'bg subtraction'!H44*'bg subtraction'!C6/'bg subtraction'!H6</f>
        <v>#VALUE!</v>
      </c>
      <c r="I44" s="71" t="e">
        <f ca="1">'bg subtraction'!I44*'bg subtraction'!C6/'bg subtraction'!I6</f>
        <v>#VALUE!</v>
      </c>
      <c r="J44" s="71" t="e">
        <f ca="1">'bg subtraction'!J44*'bg subtraction'!C6/'bg subtraction'!J6</f>
        <v>#VALUE!</v>
      </c>
      <c r="K44" s="71" t="e">
        <f ca="1">'bg subtraction'!K44*'bg subtraction'!C6/'bg subtraction'!K6</f>
        <v>#VALUE!</v>
      </c>
      <c r="L44" s="71" t="e">
        <f ca="1">'bg subtraction'!L44*'bg subtraction'!C6/'bg subtraction'!L6</f>
        <v>#VALUE!</v>
      </c>
      <c r="M44" s="71" t="e">
        <f ca="1">'bg subtraction'!M44*'bg subtraction'!C6/'bg subtraction'!M6</f>
        <v>#VALUE!</v>
      </c>
      <c r="N44" s="71" t="e">
        <f ca="1">'bg subtraction'!N44*'bg subtraction'!C6/'bg subtraction'!N6</f>
        <v>#VALUE!</v>
      </c>
    </row>
    <row r="45" spans="1:14" ht="14.1" customHeight="1" x14ac:dyDescent="0.2">
      <c r="A45" s="75">
        <v>40</v>
      </c>
      <c r="B45" s="72" t="str">
        <f>'bg subtraction'!B45</f>
        <v>CIT</v>
      </c>
      <c r="C45" s="70" t="e">
        <f ca="1">'bg subtraction'!C45*'bg subtraction'!C6/'bg subtraction'!C6</f>
        <v>#VALUE!</v>
      </c>
      <c r="D45" s="71" t="e">
        <f ca="1">'bg subtraction'!D45*'bg subtraction'!C6/'bg subtraction'!D6</f>
        <v>#VALUE!</v>
      </c>
      <c r="E45" s="71" t="e">
        <f ca="1">'bg subtraction'!E45*'bg subtraction'!C6/'bg subtraction'!E6</f>
        <v>#VALUE!</v>
      </c>
      <c r="F45" s="71" t="e">
        <f ca="1">'bg subtraction'!F45*'bg subtraction'!C6/'bg subtraction'!F6</f>
        <v>#VALUE!</v>
      </c>
      <c r="G45" s="71" t="e">
        <f ca="1">'bg subtraction'!G45*'bg subtraction'!C6/'bg subtraction'!G6</f>
        <v>#VALUE!</v>
      </c>
      <c r="H45" s="71" t="e">
        <f ca="1">'bg subtraction'!H45*'bg subtraction'!C6/'bg subtraction'!H6</f>
        <v>#VALUE!</v>
      </c>
      <c r="I45" s="71" t="e">
        <f ca="1">'bg subtraction'!I45*'bg subtraction'!C6/'bg subtraction'!I6</f>
        <v>#VALUE!</v>
      </c>
      <c r="J45" s="71" t="e">
        <f ca="1">'bg subtraction'!J45*'bg subtraction'!C6/'bg subtraction'!J6</f>
        <v>#VALUE!</v>
      </c>
      <c r="K45" s="71" t="e">
        <f ca="1">'bg subtraction'!K45*'bg subtraction'!C6/'bg subtraction'!K6</f>
        <v>#VALUE!</v>
      </c>
      <c r="L45" s="71" t="e">
        <f ca="1">'bg subtraction'!L45*'bg subtraction'!C6/'bg subtraction'!L6</f>
        <v>#VALUE!</v>
      </c>
      <c r="M45" s="71" t="e">
        <f ca="1">'bg subtraction'!M45*'bg subtraction'!C6/'bg subtraction'!M6</f>
        <v>#VALUE!</v>
      </c>
      <c r="N45" s="71" t="e">
        <f ca="1">'bg subtraction'!N45*'bg subtraction'!C6/'bg subtraction'!N6</f>
        <v>#VALUE!</v>
      </c>
    </row>
    <row r="46" spans="1:14" ht="14.1" customHeight="1" x14ac:dyDescent="0.2">
      <c r="A46" s="75">
        <v>41</v>
      </c>
      <c r="B46" s="72" t="str">
        <f>'bg subtraction'!B46</f>
        <v>CMG1</v>
      </c>
      <c r="C46" s="70" t="e">
        <f ca="1">'bg subtraction'!C46*'bg subtraction'!C6/'bg subtraction'!C6</f>
        <v>#VALUE!</v>
      </c>
      <c r="D46" s="71" t="e">
        <f ca="1">'bg subtraction'!D46*'bg subtraction'!C6/'bg subtraction'!D6</f>
        <v>#VALUE!</v>
      </c>
      <c r="E46" s="71" t="e">
        <f ca="1">'bg subtraction'!E46*'bg subtraction'!C6/'bg subtraction'!E6</f>
        <v>#VALUE!</v>
      </c>
      <c r="F46" s="71" t="e">
        <f ca="1">'bg subtraction'!F46*'bg subtraction'!C6/'bg subtraction'!F6</f>
        <v>#VALUE!</v>
      </c>
      <c r="G46" s="71" t="e">
        <f ca="1">'bg subtraction'!G46*'bg subtraction'!C6/'bg subtraction'!G6</f>
        <v>#VALUE!</v>
      </c>
      <c r="H46" s="71" t="e">
        <f ca="1">'bg subtraction'!H46*'bg subtraction'!C6/'bg subtraction'!H6</f>
        <v>#VALUE!</v>
      </c>
      <c r="I46" s="71" t="e">
        <f ca="1">'bg subtraction'!I46*'bg subtraction'!C6/'bg subtraction'!I6</f>
        <v>#VALUE!</v>
      </c>
      <c r="J46" s="71" t="e">
        <f ca="1">'bg subtraction'!J46*'bg subtraction'!C6/'bg subtraction'!J6</f>
        <v>#VALUE!</v>
      </c>
      <c r="K46" s="71" t="e">
        <f ca="1">'bg subtraction'!K46*'bg subtraction'!C6/'bg subtraction'!K6</f>
        <v>#VALUE!</v>
      </c>
      <c r="L46" s="71" t="e">
        <f ca="1">'bg subtraction'!L46*'bg subtraction'!C6/'bg subtraction'!L6</f>
        <v>#VALUE!</v>
      </c>
      <c r="M46" s="71" t="e">
        <f ca="1">'bg subtraction'!M46*'bg subtraction'!C6/'bg subtraction'!M6</f>
        <v>#VALUE!</v>
      </c>
      <c r="N46" s="71" t="e">
        <f ca="1">'bg subtraction'!N46*'bg subtraction'!C6/'bg subtraction'!N6</f>
        <v>#VALUE!</v>
      </c>
    </row>
    <row r="47" spans="1:14" ht="14.1" customHeight="1" x14ac:dyDescent="0.2">
      <c r="A47" s="75">
        <v>42</v>
      </c>
      <c r="B47" s="72" t="str">
        <f>'bg subtraction'!B47</f>
        <v>CNBP</v>
      </c>
      <c r="C47" s="70" t="e">
        <f ca="1">'bg subtraction'!C47*'bg subtraction'!C6/'bg subtraction'!C6</f>
        <v>#VALUE!</v>
      </c>
      <c r="D47" s="71" t="e">
        <f ca="1">'bg subtraction'!D47*'bg subtraction'!C6/'bg subtraction'!D6</f>
        <v>#VALUE!</v>
      </c>
      <c r="E47" s="71" t="e">
        <f ca="1">'bg subtraction'!E47*'bg subtraction'!C6/'bg subtraction'!E6</f>
        <v>#VALUE!</v>
      </c>
      <c r="F47" s="71" t="e">
        <f ca="1">'bg subtraction'!F47*'bg subtraction'!C6/'bg subtraction'!F6</f>
        <v>#VALUE!</v>
      </c>
      <c r="G47" s="71" t="e">
        <f ca="1">'bg subtraction'!G47*'bg subtraction'!C6/'bg subtraction'!G6</f>
        <v>#VALUE!</v>
      </c>
      <c r="H47" s="71" t="e">
        <f ca="1">'bg subtraction'!H47*'bg subtraction'!C6/'bg subtraction'!H6</f>
        <v>#VALUE!</v>
      </c>
      <c r="I47" s="71" t="e">
        <f ca="1">'bg subtraction'!I47*'bg subtraction'!C6/'bg subtraction'!I6</f>
        <v>#VALUE!</v>
      </c>
      <c r="J47" s="71" t="e">
        <f ca="1">'bg subtraction'!J47*'bg subtraction'!C6/'bg subtraction'!J6</f>
        <v>#VALUE!</v>
      </c>
      <c r="K47" s="71" t="e">
        <f ca="1">'bg subtraction'!K47*'bg subtraction'!C6/'bg subtraction'!K6</f>
        <v>#VALUE!</v>
      </c>
      <c r="L47" s="71" t="e">
        <f ca="1">'bg subtraction'!L47*'bg subtraction'!C6/'bg subtraction'!L6</f>
        <v>#VALUE!</v>
      </c>
      <c r="M47" s="71" t="e">
        <f ca="1">'bg subtraction'!M47*'bg subtraction'!C6/'bg subtraction'!M6</f>
        <v>#VALUE!</v>
      </c>
      <c r="N47" s="71" t="e">
        <f ca="1">'bg subtraction'!N47*'bg subtraction'!C6/'bg subtraction'!N6</f>
        <v>#VALUE!</v>
      </c>
    </row>
    <row r="48" spans="1:14" ht="14.1" customHeight="1" x14ac:dyDescent="0.2">
      <c r="A48" s="75">
        <v>43</v>
      </c>
      <c r="B48" s="72" t="str">
        <f>'bg subtraction'!B48</f>
        <v>CNPY2</v>
      </c>
      <c r="C48" s="70" t="e">
        <f ca="1">'bg subtraction'!C48*'bg subtraction'!C6/'bg subtraction'!C6</f>
        <v>#VALUE!</v>
      </c>
      <c r="D48" s="71" t="e">
        <f ca="1">'bg subtraction'!D48*'bg subtraction'!C6/'bg subtraction'!D6</f>
        <v>#VALUE!</v>
      </c>
      <c r="E48" s="71" t="e">
        <f ca="1">'bg subtraction'!E48*'bg subtraction'!C6/'bg subtraction'!E6</f>
        <v>#VALUE!</v>
      </c>
      <c r="F48" s="71" t="e">
        <f ca="1">'bg subtraction'!F48*'bg subtraction'!C6/'bg subtraction'!F6</f>
        <v>#VALUE!</v>
      </c>
      <c r="G48" s="71" t="e">
        <f ca="1">'bg subtraction'!G48*'bg subtraction'!C6/'bg subtraction'!G6</f>
        <v>#VALUE!</v>
      </c>
      <c r="H48" s="71" t="e">
        <f ca="1">'bg subtraction'!H48*'bg subtraction'!C6/'bg subtraction'!H6</f>
        <v>#VALUE!</v>
      </c>
      <c r="I48" s="71" t="e">
        <f ca="1">'bg subtraction'!I48*'bg subtraction'!C6/'bg subtraction'!I6</f>
        <v>#VALUE!</v>
      </c>
      <c r="J48" s="71" t="e">
        <f ca="1">'bg subtraction'!J48*'bg subtraction'!C6/'bg subtraction'!J6</f>
        <v>#VALUE!</v>
      </c>
      <c r="K48" s="71" t="e">
        <f ca="1">'bg subtraction'!K48*'bg subtraction'!C6/'bg subtraction'!K6</f>
        <v>#VALUE!</v>
      </c>
      <c r="L48" s="71" t="e">
        <f ca="1">'bg subtraction'!L48*'bg subtraction'!C6/'bg subtraction'!L6</f>
        <v>#VALUE!</v>
      </c>
      <c r="M48" s="71" t="e">
        <f ca="1">'bg subtraction'!M48*'bg subtraction'!C6/'bg subtraction'!M6</f>
        <v>#VALUE!</v>
      </c>
      <c r="N48" s="71" t="e">
        <f ca="1">'bg subtraction'!N48*'bg subtraction'!C6/'bg subtraction'!N6</f>
        <v>#VALUE!</v>
      </c>
    </row>
    <row r="49" spans="1:14" ht="14.1" customHeight="1" x14ac:dyDescent="0.2">
      <c r="A49" s="75">
        <v>44</v>
      </c>
      <c r="B49" s="72" t="str">
        <f>'bg subtraction'!B49</f>
        <v>Coilin</v>
      </c>
      <c r="C49" s="70" t="e">
        <f ca="1">'bg subtraction'!C49*'bg subtraction'!C6/'bg subtraction'!C6</f>
        <v>#VALUE!</v>
      </c>
      <c r="D49" s="71" t="e">
        <f ca="1">'bg subtraction'!D49*'bg subtraction'!C6/'bg subtraction'!D6</f>
        <v>#VALUE!</v>
      </c>
      <c r="E49" s="71" t="e">
        <f ca="1">'bg subtraction'!E49*'bg subtraction'!C6/'bg subtraction'!E6</f>
        <v>#VALUE!</v>
      </c>
      <c r="F49" s="71" t="e">
        <f ca="1">'bg subtraction'!F49*'bg subtraction'!C6/'bg subtraction'!F6</f>
        <v>#VALUE!</v>
      </c>
      <c r="G49" s="71" t="e">
        <f ca="1">'bg subtraction'!G49*'bg subtraction'!C6/'bg subtraction'!G6</f>
        <v>#VALUE!</v>
      </c>
      <c r="H49" s="71" t="e">
        <f ca="1">'bg subtraction'!H49*'bg subtraction'!C6/'bg subtraction'!H6</f>
        <v>#VALUE!</v>
      </c>
      <c r="I49" s="71" t="e">
        <f ca="1">'bg subtraction'!I49*'bg subtraction'!C6/'bg subtraction'!I6</f>
        <v>#VALUE!</v>
      </c>
      <c r="J49" s="71" t="e">
        <f ca="1">'bg subtraction'!J49*'bg subtraction'!C6/'bg subtraction'!J6</f>
        <v>#VALUE!</v>
      </c>
      <c r="K49" s="71" t="e">
        <f ca="1">'bg subtraction'!K49*'bg subtraction'!C6/'bg subtraction'!K6</f>
        <v>#VALUE!</v>
      </c>
      <c r="L49" s="71" t="e">
        <f ca="1">'bg subtraction'!L49*'bg subtraction'!C6/'bg subtraction'!L6</f>
        <v>#VALUE!</v>
      </c>
      <c r="M49" s="71" t="e">
        <f ca="1">'bg subtraction'!M49*'bg subtraction'!C6/'bg subtraction'!M6</f>
        <v>#VALUE!</v>
      </c>
      <c r="N49" s="71" t="e">
        <f ca="1">'bg subtraction'!N49*'bg subtraction'!C6/'bg subtraction'!N6</f>
        <v>#VALUE!</v>
      </c>
    </row>
    <row r="50" spans="1:14" ht="14.1" customHeight="1" x14ac:dyDescent="0.2">
      <c r="A50" s="75">
        <v>45</v>
      </c>
      <c r="B50" s="72" t="str">
        <f>'bg subtraction'!B50</f>
        <v>COL8A2</v>
      </c>
      <c r="C50" s="70" t="e">
        <f ca="1">'bg subtraction'!C50*'bg subtraction'!C6/'bg subtraction'!C6</f>
        <v>#VALUE!</v>
      </c>
      <c r="D50" s="71" t="e">
        <f ca="1">'bg subtraction'!D50*'bg subtraction'!C6/'bg subtraction'!D6</f>
        <v>#VALUE!</v>
      </c>
      <c r="E50" s="71" t="e">
        <f ca="1">'bg subtraction'!E50*'bg subtraction'!C6/'bg subtraction'!E6</f>
        <v>#VALUE!</v>
      </c>
      <c r="F50" s="71" t="e">
        <f ca="1">'bg subtraction'!F50*'bg subtraction'!C6/'bg subtraction'!F6</f>
        <v>#VALUE!</v>
      </c>
      <c r="G50" s="71" t="e">
        <f ca="1">'bg subtraction'!G50*'bg subtraction'!C6/'bg subtraction'!G6</f>
        <v>#VALUE!</v>
      </c>
      <c r="H50" s="71" t="e">
        <f ca="1">'bg subtraction'!H50*'bg subtraction'!C6/'bg subtraction'!H6</f>
        <v>#VALUE!</v>
      </c>
      <c r="I50" s="71" t="e">
        <f ca="1">'bg subtraction'!I50*'bg subtraction'!C6/'bg subtraction'!I6</f>
        <v>#VALUE!</v>
      </c>
      <c r="J50" s="71" t="e">
        <f ca="1">'bg subtraction'!J50*'bg subtraction'!C6/'bg subtraction'!J6</f>
        <v>#VALUE!</v>
      </c>
      <c r="K50" s="71" t="e">
        <f ca="1">'bg subtraction'!K50*'bg subtraction'!C6/'bg subtraction'!K6</f>
        <v>#VALUE!</v>
      </c>
      <c r="L50" s="71" t="e">
        <f ca="1">'bg subtraction'!L50*'bg subtraction'!C6/'bg subtraction'!L6</f>
        <v>#VALUE!</v>
      </c>
      <c r="M50" s="71" t="e">
        <f ca="1">'bg subtraction'!M50*'bg subtraction'!C6/'bg subtraction'!M6</f>
        <v>#VALUE!</v>
      </c>
      <c r="N50" s="71" t="e">
        <f ca="1">'bg subtraction'!N50*'bg subtraction'!C6/'bg subtraction'!N6</f>
        <v>#VALUE!</v>
      </c>
    </row>
    <row r="51" spans="1:14" ht="14.1" customHeight="1" x14ac:dyDescent="0.2">
      <c r="A51" s="75">
        <v>46</v>
      </c>
      <c r="B51" s="72" t="str">
        <f>'bg subtraction'!B51</f>
        <v>COLEC11</v>
      </c>
      <c r="C51" s="70" t="e">
        <f ca="1">'bg subtraction'!C51*'bg subtraction'!C6/'bg subtraction'!C6</f>
        <v>#VALUE!</v>
      </c>
      <c r="D51" s="71" t="e">
        <f ca="1">'bg subtraction'!D51*'bg subtraction'!C6/'bg subtraction'!D6</f>
        <v>#VALUE!</v>
      </c>
      <c r="E51" s="71" t="e">
        <f ca="1">'bg subtraction'!E51*'bg subtraction'!C6/'bg subtraction'!E6</f>
        <v>#VALUE!</v>
      </c>
      <c r="F51" s="71" t="e">
        <f ca="1">'bg subtraction'!F51*'bg subtraction'!C6/'bg subtraction'!F6</f>
        <v>#VALUE!</v>
      </c>
      <c r="G51" s="71" t="e">
        <f ca="1">'bg subtraction'!G51*'bg subtraction'!C6/'bg subtraction'!G6</f>
        <v>#VALUE!</v>
      </c>
      <c r="H51" s="71" t="e">
        <f ca="1">'bg subtraction'!H51*'bg subtraction'!C6/'bg subtraction'!H6</f>
        <v>#VALUE!</v>
      </c>
      <c r="I51" s="71" t="e">
        <f ca="1">'bg subtraction'!I51*'bg subtraction'!C6/'bg subtraction'!I6</f>
        <v>#VALUE!</v>
      </c>
      <c r="J51" s="71" t="e">
        <f ca="1">'bg subtraction'!J51*'bg subtraction'!C6/'bg subtraction'!J6</f>
        <v>#VALUE!</v>
      </c>
      <c r="K51" s="71" t="e">
        <f ca="1">'bg subtraction'!K51*'bg subtraction'!C6/'bg subtraction'!K6</f>
        <v>#VALUE!</v>
      </c>
      <c r="L51" s="71" t="e">
        <f ca="1">'bg subtraction'!L51*'bg subtraction'!C6/'bg subtraction'!L6</f>
        <v>#VALUE!</v>
      </c>
      <c r="M51" s="71" t="e">
        <f ca="1">'bg subtraction'!M51*'bg subtraction'!C6/'bg subtraction'!M6</f>
        <v>#VALUE!</v>
      </c>
      <c r="N51" s="71" t="e">
        <f ca="1">'bg subtraction'!N51*'bg subtraction'!C6/'bg subtraction'!N6</f>
        <v>#VALUE!</v>
      </c>
    </row>
    <row r="52" spans="1:14" ht="14.1" customHeight="1" x14ac:dyDescent="0.2">
      <c r="A52" s="75">
        <v>47</v>
      </c>
      <c r="B52" s="72" t="str">
        <f>'bg subtraction'!B52</f>
        <v>COPG2</v>
      </c>
      <c r="C52" s="70" t="e">
        <f ca="1">'bg subtraction'!C52*'bg subtraction'!C6/'bg subtraction'!C6</f>
        <v>#VALUE!</v>
      </c>
      <c r="D52" s="71" t="e">
        <f ca="1">'bg subtraction'!D52*'bg subtraction'!C6/'bg subtraction'!D6</f>
        <v>#VALUE!</v>
      </c>
      <c r="E52" s="71" t="e">
        <f ca="1">'bg subtraction'!E52*'bg subtraction'!C6/'bg subtraction'!E6</f>
        <v>#VALUE!</v>
      </c>
      <c r="F52" s="71" t="e">
        <f ca="1">'bg subtraction'!F52*'bg subtraction'!C6/'bg subtraction'!F6</f>
        <v>#VALUE!</v>
      </c>
      <c r="G52" s="71" t="e">
        <f ca="1">'bg subtraction'!G52*'bg subtraction'!C6/'bg subtraction'!G6</f>
        <v>#VALUE!</v>
      </c>
      <c r="H52" s="71" t="e">
        <f ca="1">'bg subtraction'!H52*'bg subtraction'!C6/'bg subtraction'!H6</f>
        <v>#VALUE!</v>
      </c>
      <c r="I52" s="71" t="e">
        <f ca="1">'bg subtraction'!I52*'bg subtraction'!C6/'bg subtraction'!I6</f>
        <v>#VALUE!</v>
      </c>
      <c r="J52" s="71" t="e">
        <f ca="1">'bg subtraction'!J52*'bg subtraction'!C6/'bg subtraction'!J6</f>
        <v>#VALUE!</v>
      </c>
      <c r="K52" s="71" t="e">
        <f ca="1">'bg subtraction'!K52*'bg subtraction'!C6/'bg subtraction'!K6</f>
        <v>#VALUE!</v>
      </c>
      <c r="L52" s="71" t="e">
        <f ca="1">'bg subtraction'!L52*'bg subtraction'!C6/'bg subtraction'!L6</f>
        <v>#VALUE!</v>
      </c>
      <c r="M52" s="71" t="e">
        <f ca="1">'bg subtraction'!M52*'bg subtraction'!C6/'bg subtraction'!M6</f>
        <v>#VALUE!</v>
      </c>
      <c r="N52" s="71" t="e">
        <f ca="1">'bg subtraction'!N52*'bg subtraction'!C6/'bg subtraction'!N6</f>
        <v>#VALUE!</v>
      </c>
    </row>
    <row r="53" spans="1:14" ht="14.1" customHeight="1" x14ac:dyDescent="0.2">
      <c r="A53" s="75">
        <v>48</v>
      </c>
      <c r="B53" s="72" t="str">
        <f>'bg subtraction'!B53</f>
        <v>CORO1B</v>
      </c>
      <c r="C53" s="70" t="e">
        <f ca="1">'bg subtraction'!C53*'bg subtraction'!C6/'bg subtraction'!C6</f>
        <v>#VALUE!</v>
      </c>
      <c r="D53" s="71" t="e">
        <f ca="1">'bg subtraction'!D53*'bg subtraction'!C6/'bg subtraction'!D6</f>
        <v>#VALUE!</v>
      </c>
      <c r="E53" s="71" t="e">
        <f ca="1">'bg subtraction'!E53*'bg subtraction'!C6/'bg subtraction'!E6</f>
        <v>#VALUE!</v>
      </c>
      <c r="F53" s="71" t="e">
        <f ca="1">'bg subtraction'!F53*'bg subtraction'!C6/'bg subtraction'!F6</f>
        <v>#VALUE!</v>
      </c>
      <c r="G53" s="71" t="e">
        <f ca="1">'bg subtraction'!G53*'bg subtraction'!C6/'bg subtraction'!G6</f>
        <v>#VALUE!</v>
      </c>
      <c r="H53" s="71" t="e">
        <f ca="1">'bg subtraction'!H53*'bg subtraction'!C6/'bg subtraction'!H6</f>
        <v>#VALUE!</v>
      </c>
      <c r="I53" s="71" t="e">
        <f ca="1">'bg subtraction'!I53*'bg subtraction'!C6/'bg subtraction'!I6</f>
        <v>#VALUE!</v>
      </c>
      <c r="J53" s="71" t="e">
        <f ca="1">'bg subtraction'!J53*'bg subtraction'!C6/'bg subtraction'!J6</f>
        <v>#VALUE!</v>
      </c>
      <c r="K53" s="71" t="e">
        <f ca="1">'bg subtraction'!K53*'bg subtraction'!C6/'bg subtraction'!K6</f>
        <v>#VALUE!</v>
      </c>
      <c r="L53" s="71" t="e">
        <f ca="1">'bg subtraction'!L53*'bg subtraction'!C6/'bg subtraction'!L6</f>
        <v>#VALUE!</v>
      </c>
      <c r="M53" s="71" t="e">
        <f ca="1">'bg subtraction'!M53*'bg subtraction'!C6/'bg subtraction'!M6</f>
        <v>#VALUE!</v>
      </c>
      <c r="N53" s="71" t="e">
        <f ca="1">'bg subtraction'!N53*'bg subtraction'!C6/'bg subtraction'!N6</f>
        <v>#VALUE!</v>
      </c>
    </row>
    <row r="54" spans="1:14" ht="14.1" customHeight="1" x14ac:dyDescent="0.2">
      <c r="A54" s="75">
        <v>49</v>
      </c>
      <c r="B54" s="72" t="str">
        <f>'bg subtraction'!B54</f>
        <v>CPA3</v>
      </c>
      <c r="C54" s="70" t="e">
        <f ca="1">'bg subtraction'!C54*'bg subtraction'!C6/'bg subtraction'!C6</f>
        <v>#VALUE!</v>
      </c>
      <c r="D54" s="71" t="e">
        <f ca="1">'bg subtraction'!D54*'bg subtraction'!C6/'bg subtraction'!D6</f>
        <v>#VALUE!</v>
      </c>
      <c r="E54" s="71" t="e">
        <f ca="1">'bg subtraction'!E54*'bg subtraction'!C6/'bg subtraction'!E6</f>
        <v>#VALUE!</v>
      </c>
      <c r="F54" s="71" t="e">
        <f ca="1">'bg subtraction'!F54*'bg subtraction'!C6/'bg subtraction'!F6</f>
        <v>#VALUE!</v>
      </c>
      <c r="G54" s="71" t="e">
        <f ca="1">'bg subtraction'!G54*'bg subtraction'!C6/'bg subtraction'!G6</f>
        <v>#VALUE!</v>
      </c>
      <c r="H54" s="71" t="e">
        <f ca="1">'bg subtraction'!H54*'bg subtraction'!C6/'bg subtraction'!H6</f>
        <v>#VALUE!</v>
      </c>
      <c r="I54" s="71" t="e">
        <f ca="1">'bg subtraction'!I54*'bg subtraction'!C6/'bg subtraction'!I6</f>
        <v>#VALUE!</v>
      </c>
      <c r="J54" s="71" t="e">
        <f ca="1">'bg subtraction'!J54*'bg subtraction'!C6/'bg subtraction'!J6</f>
        <v>#VALUE!</v>
      </c>
      <c r="K54" s="71" t="e">
        <f ca="1">'bg subtraction'!K54*'bg subtraction'!C6/'bg subtraction'!K6</f>
        <v>#VALUE!</v>
      </c>
      <c r="L54" s="71" t="e">
        <f ca="1">'bg subtraction'!L54*'bg subtraction'!C6/'bg subtraction'!L6</f>
        <v>#VALUE!</v>
      </c>
      <c r="M54" s="71" t="e">
        <f ca="1">'bg subtraction'!M54*'bg subtraction'!C6/'bg subtraction'!M6</f>
        <v>#VALUE!</v>
      </c>
      <c r="N54" s="71" t="e">
        <f ca="1">'bg subtraction'!N54*'bg subtraction'!C6/'bg subtraction'!N6</f>
        <v>#VALUE!</v>
      </c>
    </row>
    <row r="55" spans="1:14" ht="14.1" customHeight="1" x14ac:dyDescent="0.2">
      <c r="A55" s="75">
        <v>50</v>
      </c>
      <c r="B55" s="72" t="str">
        <f>'bg subtraction'!B55</f>
        <v>CPI17 alpha</v>
      </c>
      <c r="C55" s="70" t="e">
        <f ca="1">'bg subtraction'!C55*'bg subtraction'!C6/'bg subtraction'!C6</f>
        <v>#VALUE!</v>
      </c>
      <c r="D55" s="71" t="e">
        <f ca="1">'bg subtraction'!D55*'bg subtraction'!C6/'bg subtraction'!D6</f>
        <v>#VALUE!</v>
      </c>
      <c r="E55" s="71" t="e">
        <f ca="1">'bg subtraction'!E55*'bg subtraction'!C6/'bg subtraction'!E6</f>
        <v>#VALUE!</v>
      </c>
      <c r="F55" s="71" t="e">
        <f ca="1">'bg subtraction'!F55*'bg subtraction'!C6/'bg subtraction'!F6</f>
        <v>#VALUE!</v>
      </c>
      <c r="G55" s="71" t="e">
        <f ca="1">'bg subtraction'!G55*'bg subtraction'!C6/'bg subtraction'!G6</f>
        <v>#VALUE!</v>
      </c>
      <c r="H55" s="71" t="e">
        <f ca="1">'bg subtraction'!H55*'bg subtraction'!C6/'bg subtraction'!H6</f>
        <v>#VALUE!</v>
      </c>
      <c r="I55" s="71" t="e">
        <f ca="1">'bg subtraction'!I55*'bg subtraction'!C6/'bg subtraction'!I6</f>
        <v>#VALUE!</v>
      </c>
      <c r="J55" s="71" t="e">
        <f ca="1">'bg subtraction'!J55*'bg subtraction'!C6/'bg subtraction'!J6</f>
        <v>#VALUE!</v>
      </c>
      <c r="K55" s="71" t="e">
        <f ca="1">'bg subtraction'!K55*'bg subtraction'!C6/'bg subtraction'!K6</f>
        <v>#VALUE!</v>
      </c>
      <c r="L55" s="71" t="e">
        <f ca="1">'bg subtraction'!L55*'bg subtraction'!C6/'bg subtraction'!L6</f>
        <v>#VALUE!</v>
      </c>
      <c r="M55" s="71" t="e">
        <f ca="1">'bg subtraction'!M55*'bg subtraction'!C6/'bg subtraction'!M6</f>
        <v>#VALUE!</v>
      </c>
      <c r="N55" s="71" t="e">
        <f ca="1">'bg subtraction'!N55*'bg subtraction'!C6/'bg subtraction'!N6</f>
        <v>#VALUE!</v>
      </c>
    </row>
    <row r="56" spans="1:14" ht="14.1" customHeight="1" x14ac:dyDescent="0.2">
      <c r="A56" s="75">
        <v>51</v>
      </c>
      <c r="B56" s="72" t="str">
        <f>'bg subtraction'!B56</f>
        <v>CrkRS</v>
      </c>
      <c r="C56" s="70" t="e">
        <f ca="1">'bg subtraction'!C56*'bg subtraction'!C6/'bg subtraction'!C6</f>
        <v>#VALUE!</v>
      </c>
      <c r="D56" s="71" t="e">
        <f ca="1">'bg subtraction'!D56*'bg subtraction'!C6/'bg subtraction'!D6</f>
        <v>#VALUE!</v>
      </c>
      <c r="E56" s="71" t="e">
        <f ca="1">'bg subtraction'!E56*'bg subtraction'!C6/'bg subtraction'!E6</f>
        <v>#VALUE!</v>
      </c>
      <c r="F56" s="71" t="e">
        <f ca="1">'bg subtraction'!F56*'bg subtraction'!C6/'bg subtraction'!F6</f>
        <v>#VALUE!</v>
      </c>
      <c r="G56" s="71" t="e">
        <f ca="1">'bg subtraction'!G56*'bg subtraction'!C6/'bg subtraction'!G6</f>
        <v>#VALUE!</v>
      </c>
      <c r="H56" s="71" t="e">
        <f ca="1">'bg subtraction'!H56*'bg subtraction'!C6/'bg subtraction'!H6</f>
        <v>#VALUE!</v>
      </c>
      <c r="I56" s="71" t="e">
        <f ca="1">'bg subtraction'!I56*'bg subtraction'!C6/'bg subtraction'!I6</f>
        <v>#VALUE!</v>
      </c>
      <c r="J56" s="71" t="e">
        <f ca="1">'bg subtraction'!J56*'bg subtraction'!C6/'bg subtraction'!J6</f>
        <v>#VALUE!</v>
      </c>
      <c r="K56" s="71" t="e">
        <f ca="1">'bg subtraction'!K56*'bg subtraction'!C6/'bg subtraction'!K6</f>
        <v>#VALUE!</v>
      </c>
      <c r="L56" s="71" t="e">
        <f ca="1">'bg subtraction'!L56*'bg subtraction'!C6/'bg subtraction'!L6</f>
        <v>#VALUE!</v>
      </c>
      <c r="M56" s="71" t="e">
        <f ca="1">'bg subtraction'!M56*'bg subtraction'!C6/'bg subtraction'!M6</f>
        <v>#VALUE!</v>
      </c>
      <c r="N56" s="71" t="e">
        <f ca="1">'bg subtraction'!N56*'bg subtraction'!C6/'bg subtraction'!N6</f>
        <v>#VALUE!</v>
      </c>
    </row>
    <row r="57" spans="1:14" ht="14.1" customHeight="1" x14ac:dyDescent="0.2">
      <c r="A57" s="75">
        <v>52</v>
      </c>
      <c r="B57" s="72" t="str">
        <f>'bg subtraction'!B57</f>
        <v>CRLF3</v>
      </c>
      <c r="C57" s="70" t="e">
        <f ca="1">'bg subtraction'!C57*'bg subtraction'!C6/'bg subtraction'!C6</f>
        <v>#VALUE!</v>
      </c>
      <c r="D57" s="71" t="e">
        <f ca="1">'bg subtraction'!D57*'bg subtraction'!C6/'bg subtraction'!D6</f>
        <v>#VALUE!</v>
      </c>
      <c r="E57" s="71" t="e">
        <f ca="1">'bg subtraction'!E57*'bg subtraction'!C6/'bg subtraction'!E6</f>
        <v>#VALUE!</v>
      </c>
      <c r="F57" s="71" t="e">
        <f ca="1">'bg subtraction'!F57*'bg subtraction'!C6/'bg subtraction'!F6</f>
        <v>#VALUE!</v>
      </c>
      <c r="G57" s="71" t="e">
        <f ca="1">'bg subtraction'!G57*'bg subtraction'!C6/'bg subtraction'!G6</f>
        <v>#VALUE!</v>
      </c>
      <c r="H57" s="71" t="e">
        <f ca="1">'bg subtraction'!H57*'bg subtraction'!C6/'bg subtraction'!H6</f>
        <v>#VALUE!</v>
      </c>
      <c r="I57" s="71" t="e">
        <f ca="1">'bg subtraction'!I57*'bg subtraction'!C6/'bg subtraction'!I6</f>
        <v>#VALUE!</v>
      </c>
      <c r="J57" s="71" t="e">
        <f ca="1">'bg subtraction'!J57*'bg subtraction'!C6/'bg subtraction'!J6</f>
        <v>#VALUE!</v>
      </c>
      <c r="K57" s="71" t="e">
        <f ca="1">'bg subtraction'!K57*'bg subtraction'!C6/'bg subtraction'!K6</f>
        <v>#VALUE!</v>
      </c>
      <c r="L57" s="71" t="e">
        <f ca="1">'bg subtraction'!L57*'bg subtraction'!C6/'bg subtraction'!L6</f>
        <v>#VALUE!</v>
      </c>
      <c r="M57" s="71" t="e">
        <f ca="1">'bg subtraction'!M57*'bg subtraction'!C6/'bg subtraction'!M6</f>
        <v>#VALUE!</v>
      </c>
      <c r="N57" s="71" t="e">
        <f ca="1">'bg subtraction'!N57*'bg subtraction'!C6/'bg subtraction'!N6</f>
        <v>#VALUE!</v>
      </c>
    </row>
    <row r="58" spans="1:14" ht="14.1" customHeight="1" x14ac:dyDescent="0.2">
      <c r="A58" s="75">
        <v>53</v>
      </c>
      <c r="B58" s="72" t="str">
        <f>'bg subtraction'!B58</f>
        <v xml:space="preserve">CSRP3 </v>
      </c>
      <c r="C58" s="70" t="e">
        <f ca="1">'bg subtraction'!C58*'bg subtraction'!C6/'bg subtraction'!C6</f>
        <v>#VALUE!</v>
      </c>
      <c r="D58" s="71" t="e">
        <f ca="1">'bg subtraction'!D58*'bg subtraction'!C6/'bg subtraction'!D6</f>
        <v>#VALUE!</v>
      </c>
      <c r="E58" s="71" t="e">
        <f ca="1">'bg subtraction'!E58*'bg subtraction'!C6/'bg subtraction'!E6</f>
        <v>#VALUE!</v>
      </c>
      <c r="F58" s="71" t="e">
        <f ca="1">'bg subtraction'!F58*'bg subtraction'!C6/'bg subtraction'!F6</f>
        <v>#VALUE!</v>
      </c>
      <c r="G58" s="71" t="e">
        <f ca="1">'bg subtraction'!G58*'bg subtraction'!C6/'bg subtraction'!G6</f>
        <v>#VALUE!</v>
      </c>
      <c r="H58" s="71" t="e">
        <f ca="1">'bg subtraction'!H58*'bg subtraction'!C6/'bg subtraction'!H6</f>
        <v>#VALUE!</v>
      </c>
      <c r="I58" s="71" t="e">
        <f ca="1">'bg subtraction'!I58*'bg subtraction'!C6/'bg subtraction'!I6</f>
        <v>#VALUE!</v>
      </c>
      <c r="J58" s="71" t="e">
        <f ca="1">'bg subtraction'!J58*'bg subtraction'!C6/'bg subtraction'!J6</f>
        <v>#VALUE!</v>
      </c>
      <c r="K58" s="71" t="e">
        <f ca="1">'bg subtraction'!K58*'bg subtraction'!C6/'bg subtraction'!K6</f>
        <v>#VALUE!</v>
      </c>
      <c r="L58" s="71" t="e">
        <f ca="1">'bg subtraction'!L58*'bg subtraction'!C6/'bg subtraction'!L6</f>
        <v>#VALUE!</v>
      </c>
      <c r="M58" s="71" t="e">
        <f ca="1">'bg subtraction'!M58*'bg subtraction'!C6/'bg subtraction'!M6</f>
        <v>#VALUE!</v>
      </c>
      <c r="N58" s="71" t="e">
        <f ca="1">'bg subtraction'!N58*'bg subtraction'!C6/'bg subtraction'!N6</f>
        <v>#VALUE!</v>
      </c>
    </row>
    <row r="59" spans="1:14" ht="14.1" customHeight="1" x14ac:dyDescent="0.2">
      <c r="A59" s="75">
        <v>54</v>
      </c>
      <c r="B59" s="72" t="str">
        <f>'bg subtraction'!B59</f>
        <v>CTNNAL1</v>
      </c>
      <c r="C59" s="70" t="e">
        <f ca="1">'bg subtraction'!C59*'bg subtraction'!C6/'bg subtraction'!C6</f>
        <v>#VALUE!</v>
      </c>
      <c r="D59" s="71" t="e">
        <f ca="1">'bg subtraction'!D59*'bg subtraction'!C6/'bg subtraction'!D6</f>
        <v>#VALUE!</v>
      </c>
      <c r="E59" s="71" t="e">
        <f ca="1">'bg subtraction'!E59*'bg subtraction'!C6/'bg subtraction'!E6</f>
        <v>#VALUE!</v>
      </c>
      <c r="F59" s="71" t="e">
        <f ca="1">'bg subtraction'!F59*'bg subtraction'!C6/'bg subtraction'!F6</f>
        <v>#VALUE!</v>
      </c>
      <c r="G59" s="71" t="e">
        <f ca="1">'bg subtraction'!G59*'bg subtraction'!C6/'bg subtraction'!G6</f>
        <v>#VALUE!</v>
      </c>
      <c r="H59" s="71" t="e">
        <f ca="1">'bg subtraction'!H59*'bg subtraction'!C6/'bg subtraction'!H6</f>
        <v>#VALUE!</v>
      </c>
      <c r="I59" s="71" t="e">
        <f ca="1">'bg subtraction'!I59*'bg subtraction'!C6/'bg subtraction'!I6</f>
        <v>#VALUE!</v>
      </c>
      <c r="J59" s="71" t="e">
        <f ca="1">'bg subtraction'!J59*'bg subtraction'!C6/'bg subtraction'!J6</f>
        <v>#VALUE!</v>
      </c>
      <c r="K59" s="71" t="e">
        <f ca="1">'bg subtraction'!K59*'bg subtraction'!C6/'bg subtraction'!K6</f>
        <v>#VALUE!</v>
      </c>
      <c r="L59" s="71" t="e">
        <f ca="1">'bg subtraction'!L59*'bg subtraction'!C6/'bg subtraction'!L6</f>
        <v>#VALUE!</v>
      </c>
      <c r="M59" s="71" t="e">
        <f ca="1">'bg subtraction'!M59*'bg subtraction'!C6/'bg subtraction'!M6</f>
        <v>#VALUE!</v>
      </c>
      <c r="N59" s="71" t="e">
        <f ca="1">'bg subtraction'!N59*'bg subtraction'!C6/'bg subtraction'!N6</f>
        <v>#VALUE!</v>
      </c>
    </row>
    <row r="60" spans="1:14" ht="14.1" customHeight="1" x14ac:dyDescent="0.2">
      <c r="A60" s="75">
        <v>55</v>
      </c>
      <c r="B60" s="72" t="str">
        <f>'bg subtraction'!B60</f>
        <v>CTNND1</v>
      </c>
      <c r="C60" s="70" t="e">
        <f ca="1">'bg subtraction'!C60*'bg subtraction'!C6/'bg subtraction'!C6</f>
        <v>#VALUE!</v>
      </c>
      <c r="D60" s="71" t="e">
        <f ca="1">'bg subtraction'!D60*'bg subtraction'!C6/'bg subtraction'!D6</f>
        <v>#VALUE!</v>
      </c>
      <c r="E60" s="71" t="e">
        <f ca="1">'bg subtraction'!E60*'bg subtraction'!C6/'bg subtraction'!E6</f>
        <v>#VALUE!</v>
      </c>
      <c r="F60" s="71" t="e">
        <f ca="1">'bg subtraction'!F60*'bg subtraction'!C6/'bg subtraction'!F6</f>
        <v>#VALUE!</v>
      </c>
      <c r="G60" s="71" t="e">
        <f ca="1">'bg subtraction'!G60*'bg subtraction'!C6/'bg subtraction'!G6</f>
        <v>#VALUE!</v>
      </c>
      <c r="H60" s="71" t="e">
        <f ca="1">'bg subtraction'!H60*'bg subtraction'!C6/'bg subtraction'!H6</f>
        <v>#VALUE!</v>
      </c>
      <c r="I60" s="71" t="e">
        <f ca="1">'bg subtraction'!I60*'bg subtraction'!C6/'bg subtraction'!I6</f>
        <v>#VALUE!</v>
      </c>
      <c r="J60" s="71" t="e">
        <f ca="1">'bg subtraction'!J60*'bg subtraction'!C6/'bg subtraction'!J6</f>
        <v>#VALUE!</v>
      </c>
      <c r="K60" s="71" t="e">
        <f ca="1">'bg subtraction'!K60*'bg subtraction'!C6/'bg subtraction'!K6</f>
        <v>#VALUE!</v>
      </c>
      <c r="L60" s="71" t="e">
        <f ca="1">'bg subtraction'!L60*'bg subtraction'!C6/'bg subtraction'!L6</f>
        <v>#VALUE!</v>
      </c>
      <c r="M60" s="71" t="e">
        <f ca="1">'bg subtraction'!M60*'bg subtraction'!C6/'bg subtraction'!M6</f>
        <v>#VALUE!</v>
      </c>
      <c r="N60" s="71" t="e">
        <f ca="1">'bg subtraction'!N60*'bg subtraction'!C6/'bg subtraction'!N6</f>
        <v>#VALUE!</v>
      </c>
    </row>
    <row r="61" spans="1:14" ht="14.1" customHeight="1" x14ac:dyDescent="0.2">
      <c r="A61" s="75">
        <v>56</v>
      </c>
      <c r="B61" s="72" t="str">
        <f>'bg subtraction'!B61</f>
        <v xml:space="preserve">Cyclophilin F </v>
      </c>
      <c r="C61" s="70" t="e">
        <f ca="1">'bg subtraction'!C61*'bg subtraction'!C6/'bg subtraction'!C6</f>
        <v>#VALUE!</v>
      </c>
      <c r="D61" s="71" t="e">
        <f ca="1">'bg subtraction'!D61*'bg subtraction'!C6/'bg subtraction'!D6</f>
        <v>#VALUE!</v>
      </c>
      <c r="E61" s="71" t="e">
        <f ca="1">'bg subtraction'!E61*'bg subtraction'!C6/'bg subtraction'!E6</f>
        <v>#VALUE!</v>
      </c>
      <c r="F61" s="71" t="e">
        <f ca="1">'bg subtraction'!F61*'bg subtraction'!C6/'bg subtraction'!F6</f>
        <v>#VALUE!</v>
      </c>
      <c r="G61" s="71" t="e">
        <f ca="1">'bg subtraction'!G61*'bg subtraction'!C6/'bg subtraction'!G6</f>
        <v>#VALUE!</v>
      </c>
      <c r="H61" s="71" t="e">
        <f ca="1">'bg subtraction'!H61*'bg subtraction'!C6/'bg subtraction'!H6</f>
        <v>#VALUE!</v>
      </c>
      <c r="I61" s="71" t="e">
        <f ca="1">'bg subtraction'!I61*'bg subtraction'!C6/'bg subtraction'!I6</f>
        <v>#VALUE!</v>
      </c>
      <c r="J61" s="71" t="e">
        <f ca="1">'bg subtraction'!J61*'bg subtraction'!C6/'bg subtraction'!J6</f>
        <v>#VALUE!</v>
      </c>
      <c r="K61" s="71" t="e">
        <f ca="1">'bg subtraction'!K61*'bg subtraction'!C6/'bg subtraction'!K6</f>
        <v>#VALUE!</v>
      </c>
      <c r="L61" s="71" t="e">
        <f ca="1">'bg subtraction'!L61*'bg subtraction'!C6/'bg subtraction'!L6</f>
        <v>#VALUE!</v>
      </c>
      <c r="M61" s="71" t="e">
        <f ca="1">'bg subtraction'!M61*'bg subtraction'!C6/'bg subtraction'!M6</f>
        <v>#VALUE!</v>
      </c>
      <c r="N61" s="71" t="e">
        <f ca="1">'bg subtraction'!N61*'bg subtraction'!C6/'bg subtraction'!N6</f>
        <v>#VALUE!</v>
      </c>
    </row>
    <row r="62" spans="1:14" ht="14.1" customHeight="1" x14ac:dyDescent="0.2">
      <c r="A62" s="75">
        <v>57</v>
      </c>
      <c r="B62" s="72" t="str">
        <f>'bg subtraction'!B62</f>
        <v>Cytochrome b5</v>
      </c>
      <c r="C62" s="70" t="e">
        <f ca="1">'bg subtraction'!C62*'bg subtraction'!C6/'bg subtraction'!C6</f>
        <v>#VALUE!</v>
      </c>
      <c r="D62" s="71" t="e">
        <f ca="1">'bg subtraction'!D62*'bg subtraction'!C6/'bg subtraction'!D6</f>
        <v>#VALUE!</v>
      </c>
      <c r="E62" s="71" t="e">
        <f ca="1">'bg subtraction'!E62*'bg subtraction'!C6/'bg subtraction'!E6</f>
        <v>#VALUE!</v>
      </c>
      <c r="F62" s="71" t="e">
        <f ca="1">'bg subtraction'!F62*'bg subtraction'!C6/'bg subtraction'!F6</f>
        <v>#VALUE!</v>
      </c>
      <c r="G62" s="71" t="e">
        <f ca="1">'bg subtraction'!G62*'bg subtraction'!C6/'bg subtraction'!G6</f>
        <v>#VALUE!</v>
      </c>
      <c r="H62" s="71" t="e">
        <f ca="1">'bg subtraction'!H62*'bg subtraction'!C6/'bg subtraction'!H6</f>
        <v>#VALUE!</v>
      </c>
      <c r="I62" s="71" t="e">
        <f ca="1">'bg subtraction'!I62*'bg subtraction'!C6/'bg subtraction'!I6</f>
        <v>#VALUE!</v>
      </c>
      <c r="J62" s="71" t="e">
        <f ca="1">'bg subtraction'!J62*'bg subtraction'!C6/'bg subtraction'!J6</f>
        <v>#VALUE!</v>
      </c>
      <c r="K62" s="71" t="e">
        <f ca="1">'bg subtraction'!K62*'bg subtraction'!C6/'bg subtraction'!K6</f>
        <v>#VALUE!</v>
      </c>
      <c r="L62" s="71" t="e">
        <f ca="1">'bg subtraction'!L62*'bg subtraction'!C6/'bg subtraction'!L6</f>
        <v>#VALUE!</v>
      </c>
      <c r="M62" s="71" t="e">
        <f ca="1">'bg subtraction'!M62*'bg subtraction'!C6/'bg subtraction'!M6</f>
        <v>#VALUE!</v>
      </c>
      <c r="N62" s="71" t="e">
        <f ca="1">'bg subtraction'!N62*'bg subtraction'!C6/'bg subtraction'!N6</f>
        <v>#VALUE!</v>
      </c>
    </row>
    <row r="63" spans="1:14" ht="14.1" customHeight="1" x14ac:dyDescent="0.2">
      <c r="A63" s="75">
        <v>58</v>
      </c>
      <c r="B63" s="72" t="str">
        <f>'bg subtraction'!B63</f>
        <v>DCAMKL1</v>
      </c>
      <c r="C63" s="70" t="e">
        <f ca="1">'bg subtraction'!C63*'bg subtraction'!C6/'bg subtraction'!C6</f>
        <v>#VALUE!</v>
      </c>
      <c r="D63" s="71" t="e">
        <f ca="1">'bg subtraction'!D63*'bg subtraction'!C6/'bg subtraction'!D6</f>
        <v>#VALUE!</v>
      </c>
      <c r="E63" s="71" t="e">
        <f ca="1">'bg subtraction'!E63*'bg subtraction'!C6/'bg subtraction'!E6</f>
        <v>#VALUE!</v>
      </c>
      <c r="F63" s="71" t="e">
        <f ca="1">'bg subtraction'!F63*'bg subtraction'!C6/'bg subtraction'!F6</f>
        <v>#VALUE!</v>
      </c>
      <c r="G63" s="71" t="e">
        <f ca="1">'bg subtraction'!G63*'bg subtraction'!C6/'bg subtraction'!G6</f>
        <v>#VALUE!</v>
      </c>
      <c r="H63" s="71" t="e">
        <f ca="1">'bg subtraction'!H63*'bg subtraction'!C6/'bg subtraction'!H6</f>
        <v>#VALUE!</v>
      </c>
      <c r="I63" s="71" t="e">
        <f ca="1">'bg subtraction'!I63*'bg subtraction'!C6/'bg subtraction'!I6</f>
        <v>#VALUE!</v>
      </c>
      <c r="J63" s="71" t="e">
        <f ca="1">'bg subtraction'!J63*'bg subtraction'!C6/'bg subtraction'!J6</f>
        <v>#VALUE!</v>
      </c>
      <c r="K63" s="71" t="e">
        <f ca="1">'bg subtraction'!K63*'bg subtraction'!C6/'bg subtraction'!K6</f>
        <v>#VALUE!</v>
      </c>
      <c r="L63" s="71" t="e">
        <f ca="1">'bg subtraction'!L63*'bg subtraction'!C6/'bg subtraction'!L6</f>
        <v>#VALUE!</v>
      </c>
      <c r="M63" s="71" t="e">
        <f ca="1">'bg subtraction'!M63*'bg subtraction'!C6/'bg subtraction'!M6</f>
        <v>#VALUE!</v>
      </c>
      <c r="N63" s="71" t="e">
        <f ca="1">'bg subtraction'!N63*'bg subtraction'!C6/'bg subtraction'!N6</f>
        <v>#VALUE!</v>
      </c>
    </row>
    <row r="64" spans="1:14" ht="14.1" customHeight="1" x14ac:dyDescent="0.2">
      <c r="A64" s="75">
        <v>59</v>
      </c>
      <c r="B64" s="72" t="str">
        <f>'bg subtraction'!B64</f>
        <v>Dematin</v>
      </c>
      <c r="C64" s="70" t="e">
        <f ca="1">'bg subtraction'!C64*'bg subtraction'!C6/'bg subtraction'!C6</f>
        <v>#VALUE!</v>
      </c>
      <c r="D64" s="71" t="e">
        <f ca="1">'bg subtraction'!D64*'bg subtraction'!C6/'bg subtraction'!D6</f>
        <v>#VALUE!</v>
      </c>
      <c r="E64" s="71" t="e">
        <f ca="1">'bg subtraction'!E64*'bg subtraction'!C6/'bg subtraction'!E6</f>
        <v>#VALUE!</v>
      </c>
      <c r="F64" s="71" t="e">
        <f ca="1">'bg subtraction'!F64*'bg subtraction'!C6/'bg subtraction'!F6</f>
        <v>#VALUE!</v>
      </c>
      <c r="G64" s="71" t="e">
        <f ca="1">'bg subtraction'!G64*'bg subtraction'!C6/'bg subtraction'!G6</f>
        <v>#VALUE!</v>
      </c>
      <c r="H64" s="71" t="e">
        <f ca="1">'bg subtraction'!H64*'bg subtraction'!C6/'bg subtraction'!H6</f>
        <v>#VALUE!</v>
      </c>
      <c r="I64" s="71" t="e">
        <f ca="1">'bg subtraction'!I64*'bg subtraction'!C6/'bg subtraction'!I6</f>
        <v>#VALUE!</v>
      </c>
      <c r="J64" s="71" t="e">
        <f ca="1">'bg subtraction'!J64*'bg subtraction'!C6/'bg subtraction'!J6</f>
        <v>#VALUE!</v>
      </c>
      <c r="K64" s="71" t="e">
        <f ca="1">'bg subtraction'!K64*'bg subtraction'!C6/'bg subtraction'!K6</f>
        <v>#VALUE!</v>
      </c>
      <c r="L64" s="71" t="e">
        <f ca="1">'bg subtraction'!L64*'bg subtraction'!C6/'bg subtraction'!L6</f>
        <v>#VALUE!</v>
      </c>
      <c r="M64" s="71" t="e">
        <f ca="1">'bg subtraction'!M64*'bg subtraction'!C6/'bg subtraction'!M6</f>
        <v>#VALUE!</v>
      </c>
      <c r="N64" s="71" t="e">
        <f ca="1">'bg subtraction'!N64*'bg subtraction'!C6/'bg subtraction'!N6</f>
        <v>#VALUE!</v>
      </c>
    </row>
    <row r="65" spans="1:14" ht="14.1" customHeight="1" x14ac:dyDescent="0.2">
      <c r="A65" s="75">
        <v>60</v>
      </c>
      <c r="B65" s="72" t="str">
        <f>'bg subtraction'!B65</f>
        <v>DIAPH1</v>
      </c>
      <c r="C65" s="70" t="e">
        <f ca="1">'bg subtraction'!C65*'bg subtraction'!C6/'bg subtraction'!C6</f>
        <v>#VALUE!</v>
      </c>
      <c r="D65" s="71" t="e">
        <f ca="1">'bg subtraction'!D65*'bg subtraction'!C6/'bg subtraction'!D6</f>
        <v>#VALUE!</v>
      </c>
      <c r="E65" s="71" t="e">
        <f ca="1">'bg subtraction'!E65*'bg subtraction'!C6/'bg subtraction'!E6</f>
        <v>#VALUE!</v>
      </c>
      <c r="F65" s="71" t="e">
        <f ca="1">'bg subtraction'!F65*'bg subtraction'!C6/'bg subtraction'!F6</f>
        <v>#VALUE!</v>
      </c>
      <c r="G65" s="71" t="e">
        <f ca="1">'bg subtraction'!G65*'bg subtraction'!C6/'bg subtraction'!G6</f>
        <v>#VALUE!</v>
      </c>
      <c r="H65" s="71" t="e">
        <f ca="1">'bg subtraction'!H65*'bg subtraction'!C6/'bg subtraction'!H6</f>
        <v>#VALUE!</v>
      </c>
      <c r="I65" s="71" t="e">
        <f ca="1">'bg subtraction'!I65*'bg subtraction'!C6/'bg subtraction'!I6</f>
        <v>#VALUE!</v>
      </c>
      <c r="J65" s="71" t="e">
        <f ca="1">'bg subtraction'!J65*'bg subtraction'!C6/'bg subtraction'!J6</f>
        <v>#VALUE!</v>
      </c>
      <c r="K65" s="71" t="e">
        <f ca="1">'bg subtraction'!K65*'bg subtraction'!C6/'bg subtraction'!K6</f>
        <v>#VALUE!</v>
      </c>
      <c r="L65" s="71" t="e">
        <f ca="1">'bg subtraction'!L65*'bg subtraction'!C6/'bg subtraction'!L6</f>
        <v>#VALUE!</v>
      </c>
      <c r="M65" s="71" t="e">
        <f ca="1">'bg subtraction'!M65*'bg subtraction'!C6/'bg subtraction'!M6</f>
        <v>#VALUE!</v>
      </c>
      <c r="N65" s="71" t="e">
        <f ca="1">'bg subtraction'!N65*'bg subtraction'!C6/'bg subtraction'!N6</f>
        <v>#VALUE!</v>
      </c>
    </row>
    <row r="66" spans="1:14" ht="14.1" customHeight="1" x14ac:dyDescent="0.2">
      <c r="A66" s="75">
        <v>61</v>
      </c>
      <c r="B66" s="72" t="str">
        <f>'bg subtraction'!B66</f>
        <v>DKC1</v>
      </c>
      <c r="C66" s="70" t="e">
        <f ca="1">'bg subtraction'!C66*'bg subtraction'!C6/'bg subtraction'!C6</f>
        <v>#VALUE!</v>
      </c>
      <c r="D66" s="71" t="e">
        <f ca="1">'bg subtraction'!D66*'bg subtraction'!C6/'bg subtraction'!D6</f>
        <v>#VALUE!</v>
      </c>
      <c r="E66" s="71" t="e">
        <f ca="1">'bg subtraction'!E66*'bg subtraction'!C6/'bg subtraction'!E6</f>
        <v>#VALUE!</v>
      </c>
      <c r="F66" s="71" t="e">
        <f ca="1">'bg subtraction'!F66*'bg subtraction'!C6/'bg subtraction'!F6</f>
        <v>#VALUE!</v>
      </c>
      <c r="G66" s="71" t="e">
        <f ca="1">'bg subtraction'!G66*'bg subtraction'!C6/'bg subtraction'!G6</f>
        <v>#VALUE!</v>
      </c>
      <c r="H66" s="71" t="e">
        <f ca="1">'bg subtraction'!H66*'bg subtraction'!C6/'bg subtraction'!H6</f>
        <v>#VALUE!</v>
      </c>
      <c r="I66" s="71" t="e">
        <f ca="1">'bg subtraction'!I66*'bg subtraction'!C6/'bg subtraction'!I6</f>
        <v>#VALUE!</v>
      </c>
      <c r="J66" s="71" t="e">
        <f ca="1">'bg subtraction'!J66*'bg subtraction'!C6/'bg subtraction'!J6</f>
        <v>#VALUE!</v>
      </c>
      <c r="K66" s="71" t="e">
        <f ca="1">'bg subtraction'!K66*'bg subtraction'!C6/'bg subtraction'!K6</f>
        <v>#VALUE!</v>
      </c>
      <c r="L66" s="71" t="e">
        <f ca="1">'bg subtraction'!L66*'bg subtraction'!C6/'bg subtraction'!L6</f>
        <v>#VALUE!</v>
      </c>
      <c r="M66" s="71" t="e">
        <f ca="1">'bg subtraction'!M66*'bg subtraction'!C6/'bg subtraction'!M6</f>
        <v>#VALUE!</v>
      </c>
      <c r="N66" s="71" t="e">
        <f ca="1">'bg subtraction'!N66*'bg subtraction'!C6/'bg subtraction'!N6</f>
        <v>#VALUE!</v>
      </c>
    </row>
    <row r="67" spans="1:14" ht="14.1" customHeight="1" x14ac:dyDescent="0.2">
      <c r="A67" s="75">
        <v>62</v>
      </c>
      <c r="B67" s="72" t="str">
        <f>'bg subtraction'!B67</f>
        <v xml:space="preserve">DLST </v>
      </c>
      <c r="C67" s="70" t="e">
        <f ca="1">'bg subtraction'!C67*'bg subtraction'!C6/'bg subtraction'!C6</f>
        <v>#VALUE!</v>
      </c>
      <c r="D67" s="71" t="e">
        <f ca="1">'bg subtraction'!D67*'bg subtraction'!C6/'bg subtraction'!D6</f>
        <v>#VALUE!</v>
      </c>
      <c r="E67" s="71" t="e">
        <f ca="1">'bg subtraction'!E67*'bg subtraction'!C6/'bg subtraction'!E6</f>
        <v>#VALUE!</v>
      </c>
      <c r="F67" s="71" t="e">
        <f ca="1">'bg subtraction'!F67*'bg subtraction'!C6/'bg subtraction'!F6</f>
        <v>#VALUE!</v>
      </c>
      <c r="G67" s="71" t="e">
        <f ca="1">'bg subtraction'!G67*'bg subtraction'!C6/'bg subtraction'!G6</f>
        <v>#VALUE!</v>
      </c>
      <c r="H67" s="71" t="e">
        <f ca="1">'bg subtraction'!H67*'bg subtraction'!C6/'bg subtraction'!H6</f>
        <v>#VALUE!</v>
      </c>
      <c r="I67" s="71" t="e">
        <f ca="1">'bg subtraction'!I67*'bg subtraction'!C6/'bg subtraction'!I6</f>
        <v>#VALUE!</v>
      </c>
      <c r="J67" s="71" t="e">
        <f ca="1">'bg subtraction'!J67*'bg subtraction'!C6/'bg subtraction'!J6</f>
        <v>#VALUE!</v>
      </c>
      <c r="K67" s="71" t="e">
        <f ca="1">'bg subtraction'!K67*'bg subtraction'!C6/'bg subtraction'!K6</f>
        <v>#VALUE!</v>
      </c>
      <c r="L67" s="71" t="e">
        <f ca="1">'bg subtraction'!L67*'bg subtraction'!C6/'bg subtraction'!L6</f>
        <v>#VALUE!</v>
      </c>
      <c r="M67" s="71" t="e">
        <f ca="1">'bg subtraction'!M67*'bg subtraction'!C6/'bg subtraction'!M6</f>
        <v>#VALUE!</v>
      </c>
      <c r="N67" s="71" t="e">
        <f ca="1">'bg subtraction'!N67*'bg subtraction'!C6/'bg subtraction'!N6</f>
        <v>#VALUE!</v>
      </c>
    </row>
    <row r="68" spans="1:14" ht="14.1" customHeight="1" x14ac:dyDescent="0.2">
      <c r="A68" s="75">
        <v>63</v>
      </c>
      <c r="B68" s="72" t="str">
        <f>'bg subtraction'!B68</f>
        <v>DMRT1</v>
      </c>
      <c r="C68" s="70" t="e">
        <f ca="1">'bg subtraction'!C68*'bg subtraction'!C6/'bg subtraction'!C6</f>
        <v>#VALUE!</v>
      </c>
      <c r="D68" s="71" t="e">
        <f ca="1">'bg subtraction'!D68*'bg subtraction'!C6/'bg subtraction'!D6</f>
        <v>#VALUE!</v>
      </c>
      <c r="E68" s="71" t="e">
        <f ca="1">'bg subtraction'!E68*'bg subtraction'!C6/'bg subtraction'!E6</f>
        <v>#VALUE!</v>
      </c>
      <c r="F68" s="71" t="e">
        <f ca="1">'bg subtraction'!F68*'bg subtraction'!C6/'bg subtraction'!F6</f>
        <v>#VALUE!</v>
      </c>
      <c r="G68" s="71" t="e">
        <f ca="1">'bg subtraction'!G68*'bg subtraction'!C6/'bg subtraction'!G6</f>
        <v>#VALUE!</v>
      </c>
      <c r="H68" s="71" t="e">
        <f ca="1">'bg subtraction'!H68*'bg subtraction'!C6/'bg subtraction'!H6</f>
        <v>#VALUE!</v>
      </c>
      <c r="I68" s="71" t="e">
        <f ca="1">'bg subtraction'!I68*'bg subtraction'!C6/'bg subtraction'!I6</f>
        <v>#VALUE!</v>
      </c>
      <c r="J68" s="71" t="e">
        <f ca="1">'bg subtraction'!J68*'bg subtraction'!C6/'bg subtraction'!J6</f>
        <v>#VALUE!</v>
      </c>
      <c r="K68" s="71" t="e">
        <f ca="1">'bg subtraction'!K68*'bg subtraction'!C6/'bg subtraction'!K6</f>
        <v>#VALUE!</v>
      </c>
      <c r="L68" s="71" t="e">
        <f ca="1">'bg subtraction'!L68*'bg subtraction'!C6/'bg subtraction'!L6</f>
        <v>#VALUE!</v>
      </c>
      <c r="M68" s="71" t="e">
        <f ca="1">'bg subtraction'!M68*'bg subtraction'!C6/'bg subtraction'!M6</f>
        <v>#VALUE!</v>
      </c>
      <c r="N68" s="71" t="e">
        <f ca="1">'bg subtraction'!N68*'bg subtraction'!C6/'bg subtraction'!N6</f>
        <v>#VALUE!</v>
      </c>
    </row>
    <row r="69" spans="1:14" ht="14.1" customHeight="1" x14ac:dyDescent="0.2">
      <c r="A69" s="75">
        <v>64</v>
      </c>
      <c r="B69" s="72" t="str">
        <f>'bg subtraction'!B69</f>
        <v>Dystrophin</v>
      </c>
      <c r="C69" s="70" t="e">
        <f ca="1">'bg subtraction'!C69*'bg subtraction'!C6/'bg subtraction'!C6</f>
        <v>#VALUE!</v>
      </c>
      <c r="D69" s="71" t="e">
        <f ca="1">'bg subtraction'!D69*'bg subtraction'!C6/'bg subtraction'!D6</f>
        <v>#VALUE!</v>
      </c>
      <c r="E69" s="71" t="e">
        <f ca="1">'bg subtraction'!E69*'bg subtraction'!C6/'bg subtraction'!E6</f>
        <v>#VALUE!</v>
      </c>
      <c r="F69" s="71" t="e">
        <f ca="1">'bg subtraction'!F69*'bg subtraction'!C6/'bg subtraction'!F6</f>
        <v>#VALUE!</v>
      </c>
      <c r="G69" s="71" t="e">
        <f ca="1">'bg subtraction'!G69*'bg subtraction'!C6/'bg subtraction'!G6</f>
        <v>#VALUE!</v>
      </c>
      <c r="H69" s="71" t="e">
        <f ca="1">'bg subtraction'!H69*'bg subtraction'!C6/'bg subtraction'!H6</f>
        <v>#VALUE!</v>
      </c>
      <c r="I69" s="71" t="e">
        <f ca="1">'bg subtraction'!I69*'bg subtraction'!C6/'bg subtraction'!I6</f>
        <v>#VALUE!</v>
      </c>
      <c r="J69" s="71" t="e">
        <f ca="1">'bg subtraction'!J69*'bg subtraction'!C6/'bg subtraction'!J6</f>
        <v>#VALUE!</v>
      </c>
      <c r="K69" s="71" t="e">
        <f ca="1">'bg subtraction'!K69*'bg subtraction'!C6/'bg subtraction'!K6</f>
        <v>#VALUE!</v>
      </c>
      <c r="L69" s="71" t="e">
        <f ca="1">'bg subtraction'!L69*'bg subtraction'!C6/'bg subtraction'!L6</f>
        <v>#VALUE!</v>
      </c>
      <c r="M69" s="71" t="e">
        <f ca="1">'bg subtraction'!M69*'bg subtraction'!C6/'bg subtraction'!M6</f>
        <v>#VALUE!</v>
      </c>
      <c r="N69" s="71" t="e">
        <f ca="1">'bg subtraction'!N69*'bg subtraction'!C6/'bg subtraction'!N6</f>
        <v>#VALUE!</v>
      </c>
    </row>
    <row r="70" spans="1:14" ht="14.1" customHeight="1" x14ac:dyDescent="0.2">
      <c r="A70" s="75">
        <v>65</v>
      </c>
      <c r="B70" s="72" t="str">
        <f>'bg subtraction'!B70</f>
        <v>Ebf4</v>
      </c>
      <c r="C70" s="70" t="e">
        <f ca="1">'bg subtraction'!C70*'bg subtraction'!C6/'bg subtraction'!C6</f>
        <v>#VALUE!</v>
      </c>
      <c r="D70" s="71" t="e">
        <f ca="1">'bg subtraction'!D70*'bg subtraction'!C6/'bg subtraction'!D6</f>
        <v>#VALUE!</v>
      </c>
      <c r="E70" s="71" t="e">
        <f ca="1">'bg subtraction'!E70*'bg subtraction'!C6/'bg subtraction'!E6</f>
        <v>#VALUE!</v>
      </c>
      <c r="F70" s="71" t="e">
        <f ca="1">'bg subtraction'!F70*'bg subtraction'!C6/'bg subtraction'!F6</f>
        <v>#VALUE!</v>
      </c>
      <c r="G70" s="71" t="e">
        <f ca="1">'bg subtraction'!G70*'bg subtraction'!C6/'bg subtraction'!G6</f>
        <v>#VALUE!</v>
      </c>
      <c r="H70" s="71" t="e">
        <f ca="1">'bg subtraction'!H70*'bg subtraction'!C6/'bg subtraction'!H6</f>
        <v>#VALUE!</v>
      </c>
      <c r="I70" s="71" t="e">
        <f ca="1">'bg subtraction'!I70*'bg subtraction'!C6/'bg subtraction'!I6</f>
        <v>#VALUE!</v>
      </c>
      <c r="J70" s="71" t="e">
        <f ca="1">'bg subtraction'!J70*'bg subtraction'!C6/'bg subtraction'!J6</f>
        <v>#VALUE!</v>
      </c>
      <c r="K70" s="71" t="e">
        <f ca="1">'bg subtraction'!K70*'bg subtraction'!C6/'bg subtraction'!K6</f>
        <v>#VALUE!</v>
      </c>
      <c r="L70" s="71" t="e">
        <f ca="1">'bg subtraction'!L70*'bg subtraction'!C6/'bg subtraction'!L6</f>
        <v>#VALUE!</v>
      </c>
      <c r="M70" s="71" t="e">
        <f ca="1">'bg subtraction'!M70*'bg subtraction'!C6/'bg subtraction'!M6</f>
        <v>#VALUE!</v>
      </c>
      <c r="N70" s="71" t="e">
        <f ca="1">'bg subtraction'!N70*'bg subtraction'!C6/'bg subtraction'!N6</f>
        <v>#VALUE!</v>
      </c>
    </row>
    <row r="71" spans="1:14" ht="14.1" customHeight="1" x14ac:dyDescent="0.2">
      <c r="A71" s="75">
        <v>66</v>
      </c>
      <c r="B71" s="72" t="str">
        <f>'bg subtraction'!B71</f>
        <v>EBP50</v>
      </c>
      <c r="C71" s="70" t="e">
        <f ca="1">'bg subtraction'!C71*'bg subtraction'!C6/'bg subtraction'!C6</f>
        <v>#VALUE!</v>
      </c>
      <c r="D71" s="71" t="e">
        <f ca="1">'bg subtraction'!D71*'bg subtraction'!C6/'bg subtraction'!D6</f>
        <v>#VALUE!</v>
      </c>
      <c r="E71" s="71" t="e">
        <f ca="1">'bg subtraction'!E71*'bg subtraction'!C6/'bg subtraction'!E6</f>
        <v>#VALUE!</v>
      </c>
      <c r="F71" s="71" t="e">
        <f ca="1">'bg subtraction'!F71*'bg subtraction'!C6/'bg subtraction'!F6</f>
        <v>#VALUE!</v>
      </c>
      <c r="G71" s="71" t="e">
        <f ca="1">'bg subtraction'!G71*'bg subtraction'!C6/'bg subtraction'!G6</f>
        <v>#VALUE!</v>
      </c>
      <c r="H71" s="71" t="e">
        <f ca="1">'bg subtraction'!H71*'bg subtraction'!C6/'bg subtraction'!H6</f>
        <v>#VALUE!</v>
      </c>
      <c r="I71" s="71" t="e">
        <f ca="1">'bg subtraction'!I71*'bg subtraction'!C6/'bg subtraction'!I6</f>
        <v>#VALUE!</v>
      </c>
      <c r="J71" s="71" t="e">
        <f ca="1">'bg subtraction'!J71*'bg subtraction'!C6/'bg subtraction'!J6</f>
        <v>#VALUE!</v>
      </c>
      <c r="K71" s="71" t="e">
        <f ca="1">'bg subtraction'!K71*'bg subtraction'!C6/'bg subtraction'!K6</f>
        <v>#VALUE!</v>
      </c>
      <c r="L71" s="71" t="e">
        <f ca="1">'bg subtraction'!L71*'bg subtraction'!C6/'bg subtraction'!L6</f>
        <v>#VALUE!</v>
      </c>
      <c r="M71" s="71" t="e">
        <f ca="1">'bg subtraction'!M71*'bg subtraction'!C6/'bg subtraction'!M6</f>
        <v>#VALUE!</v>
      </c>
      <c r="N71" s="71" t="e">
        <f ca="1">'bg subtraction'!N71*'bg subtraction'!C6/'bg subtraction'!N6</f>
        <v>#VALUE!</v>
      </c>
    </row>
    <row r="72" spans="1:14" ht="14.1" customHeight="1" x14ac:dyDescent="0.2">
      <c r="A72" s="75">
        <v>67</v>
      </c>
      <c r="B72" s="72" t="str">
        <f>'bg subtraction'!B72</f>
        <v>ECHDC1</v>
      </c>
      <c r="C72" s="70" t="e">
        <f ca="1">'bg subtraction'!C72*'bg subtraction'!C6/'bg subtraction'!C6</f>
        <v>#VALUE!</v>
      </c>
      <c r="D72" s="71" t="e">
        <f ca="1">'bg subtraction'!D72*'bg subtraction'!C6/'bg subtraction'!D6</f>
        <v>#VALUE!</v>
      </c>
      <c r="E72" s="71" t="e">
        <f ca="1">'bg subtraction'!E72*'bg subtraction'!C6/'bg subtraction'!E6</f>
        <v>#VALUE!</v>
      </c>
      <c r="F72" s="71" t="e">
        <f ca="1">'bg subtraction'!F72*'bg subtraction'!C6/'bg subtraction'!F6</f>
        <v>#VALUE!</v>
      </c>
      <c r="G72" s="71" t="e">
        <f ca="1">'bg subtraction'!G72*'bg subtraction'!C6/'bg subtraction'!G6</f>
        <v>#VALUE!</v>
      </c>
      <c r="H72" s="71" t="e">
        <f ca="1">'bg subtraction'!H72*'bg subtraction'!C6/'bg subtraction'!H6</f>
        <v>#VALUE!</v>
      </c>
      <c r="I72" s="71" t="e">
        <f ca="1">'bg subtraction'!I72*'bg subtraction'!C6/'bg subtraction'!I6</f>
        <v>#VALUE!</v>
      </c>
      <c r="J72" s="71" t="e">
        <f ca="1">'bg subtraction'!J72*'bg subtraction'!C6/'bg subtraction'!J6</f>
        <v>#VALUE!</v>
      </c>
      <c r="K72" s="71" t="e">
        <f ca="1">'bg subtraction'!K72*'bg subtraction'!C6/'bg subtraction'!K6</f>
        <v>#VALUE!</v>
      </c>
      <c r="L72" s="71" t="e">
        <f ca="1">'bg subtraction'!L72*'bg subtraction'!C6/'bg subtraction'!L6</f>
        <v>#VALUE!</v>
      </c>
      <c r="M72" s="71" t="e">
        <f ca="1">'bg subtraction'!M72*'bg subtraction'!C6/'bg subtraction'!M6</f>
        <v>#VALUE!</v>
      </c>
      <c r="N72" s="71" t="e">
        <f ca="1">'bg subtraction'!N72*'bg subtraction'!C6/'bg subtraction'!N6</f>
        <v>#VALUE!</v>
      </c>
    </row>
    <row r="73" spans="1:14" ht="14.1" customHeight="1" x14ac:dyDescent="0.2">
      <c r="A73" s="75">
        <v>68</v>
      </c>
      <c r="B73" s="72" t="str">
        <f>'bg subtraction'!B73</f>
        <v>EHHADH</v>
      </c>
      <c r="C73" s="70" t="e">
        <f ca="1">'bg subtraction'!C73*'bg subtraction'!C6/'bg subtraction'!C6</f>
        <v>#VALUE!</v>
      </c>
      <c r="D73" s="71" t="e">
        <f ca="1">'bg subtraction'!D73*'bg subtraction'!C6/'bg subtraction'!D6</f>
        <v>#VALUE!</v>
      </c>
      <c r="E73" s="71" t="e">
        <f ca="1">'bg subtraction'!E73*'bg subtraction'!C6/'bg subtraction'!E6</f>
        <v>#VALUE!</v>
      </c>
      <c r="F73" s="71" t="e">
        <f ca="1">'bg subtraction'!F73*'bg subtraction'!C6/'bg subtraction'!F6</f>
        <v>#VALUE!</v>
      </c>
      <c r="G73" s="71" t="e">
        <f ca="1">'bg subtraction'!G73*'bg subtraction'!C6/'bg subtraction'!G6</f>
        <v>#VALUE!</v>
      </c>
      <c r="H73" s="71" t="e">
        <f ca="1">'bg subtraction'!H73*'bg subtraction'!C6/'bg subtraction'!H6</f>
        <v>#VALUE!</v>
      </c>
      <c r="I73" s="71" t="e">
        <f ca="1">'bg subtraction'!I73*'bg subtraction'!C6/'bg subtraction'!I6</f>
        <v>#VALUE!</v>
      </c>
      <c r="J73" s="71" t="e">
        <f ca="1">'bg subtraction'!J73*'bg subtraction'!C6/'bg subtraction'!J6</f>
        <v>#VALUE!</v>
      </c>
      <c r="K73" s="71" t="e">
        <f ca="1">'bg subtraction'!K73*'bg subtraction'!C6/'bg subtraction'!K6</f>
        <v>#VALUE!</v>
      </c>
      <c r="L73" s="71" t="e">
        <f ca="1">'bg subtraction'!L73*'bg subtraction'!C6/'bg subtraction'!L6</f>
        <v>#VALUE!</v>
      </c>
      <c r="M73" s="71" t="e">
        <f ca="1">'bg subtraction'!M73*'bg subtraction'!C6/'bg subtraction'!M6</f>
        <v>#VALUE!</v>
      </c>
      <c r="N73" s="71" t="e">
        <f ca="1">'bg subtraction'!N73*'bg subtraction'!C6/'bg subtraction'!N6</f>
        <v>#VALUE!</v>
      </c>
    </row>
    <row r="74" spans="1:14" ht="14.1" customHeight="1" x14ac:dyDescent="0.2">
      <c r="A74" s="75">
        <v>69</v>
      </c>
      <c r="B74" s="72" t="str">
        <f>'bg subtraction'!B74</f>
        <v xml:space="preserve">EIF3D </v>
      </c>
      <c r="C74" s="70" t="e">
        <f ca="1">'bg subtraction'!C74*'bg subtraction'!C6/'bg subtraction'!C6</f>
        <v>#VALUE!</v>
      </c>
      <c r="D74" s="71" t="e">
        <f ca="1">'bg subtraction'!D74*'bg subtraction'!C6/'bg subtraction'!D6</f>
        <v>#VALUE!</v>
      </c>
      <c r="E74" s="71" t="e">
        <f ca="1">'bg subtraction'!E74*'bg subtraction'!C6/'bg subtraction'!E6</f>
        <v>#VALUE!</v>
      </c>
      <c r="F74" s="71" t="e">
        <f ca="1">'bg subtraction'!F74*'bg subtraction'!C6/'bg subtraction'!F6</f>
        <v>#VALUE!</v>
      </c>
      <c r="G74" s="71" t="e">
        <f ca="1">'bg subtraction'!G74*'bg subtraction'!C6/'bg subtraction'!G6</f>
        <v>#VALUE!</v>
      </c>
      <c r="H74" s="71" t="e">
        <f ca="1">'bg subtraction'!H74*'bg subtraction'!C6/'bg subtraction'!H6</f>
        <v>#VALUE!</v>
      </c>
      <c r="I74" s="71" t="e">
        <f ca="1">'bg subtraction'!I74*'bg subtraction'!C6/'bg subtraction'!I6</f>
        <v>#VALUE!</v>
      </c>
      <c r="J74" s="71" t="e">
        <f ca="1">'bg subtraction'!J74*'bg subtraction'!C6/'bg subtraction'!J6</f>
        <v>#VALUE!</v>
      </c>
      <c r="K74" s="71" t="e">
        <f ca="1">'bg subtraction'!K74*'bg subtraction'!C6/'bg subtraction'!K6</f>
        <v>#VALUE!</v>
      </c>
      <c r="L74" s="71" t="e">
        <f ca="1">'bg subtraction'!L74*'bg subtraction'!C6/'bg subtraction'!L6</f>
        <v>#VALUE!</v>
      </c>
      <c r="M74" s="71" t="e">
        <f ca="1">'bg subtraction'!M74*'bg subtraction'!C6/'bg subtraction'!M6</f>
        <v>#VALUE!</v>
      </c>
      <c r="N74" s="71" t="e">
        <f ca="1">'bg subtraction'!N74*'bg subtraction'!C6/'bg subtraction'!N6</f>
        <v>#VALUE!</v>
      </c>
    </row>
    <row r="75" spans="1:14" ht="14.1" customHeight="1" x14ac:dyDescent="0.2">
      <c r="A75" s="75">
        <v>70</v>
      </c>
      <c r="B75" s="72" t="str">
        <f>'bg subtraction'!B75</f>
        <v>eIF4A2</v>
      </c>
      <c r="C75" s="70" t="e">
        <f ca="1">'bg subtraction'!C75*'bg subtraction'!C6/'bg subtraction'!C6</f>
        <v>#VALUE!</v>
      </c>
      <c r="D75" s="71" t="e">
        <f ca="1">'bg subtraction'!D75*'bg subtraction'!C6/'bg subtraction'!D6</f>
        <v>#VALUE!</v>
      </c>
      <c r="E75" s="71" t="e">
        <f ca="1">'bg subtraction'!E75*'bg subtraction'!C6/'bg subtraction'!E6</f>
        <v>#VALUE!</v>
      </c>
      <c r="F75" s="71" t="e">
        <f ca="1">'bg subtraction'!F75*'bg subtraction'!C6/'bg subtraction'!F6</f>
        <v>#VALUE!</v>
      </c>
      <c r="G75" s="71" t="e">
        <f ca="1">'bg subtraction'!G75*'bg subtraction'!C6/'bg subtraction'!G6</f>
        <v>#VALUE!</v>
      </c>
      <c r="H75" s="71" t="e">
        <f ca="1">'bg subtraction'!H75*'bg subtraction'!C6/'bg subtraction'!H6</f>
        <v>#VALUE!</v>
      </c>
      <c r="I75" s="71" t="e">
        <f ca="1">'bg subtraction'!I75*'bg subtraction'!C6/'bg subtraction'!I6</f>
        <v>#VALUE!</v>
      </c>
      <c r="J75" s="71" t="e">
        <f ca="1">'bg subtraction'!J75*'bg subtraction'!C6/'bg subtraction'!J6</f>
        <v>#VALUE!</v>
      </c>
      <c r="K75" s="71" t="e">
        <f ca="1">'bg subtraction'!K75*'bg subtraction'!C6/'bg subtraction'!K6</f>
        <v>#VALUE!</v>
      </c>
      <c r="L75" s="71" t="e">
        <f ca="1">'bg subtraction'!L75*'bg subtraction'!C6/'bg subtraction'!L6</f>
        <v>#VALUE!</v>
      </c>
      <c r="M75" s="71" t="e">
        <f ca="1">'bg subtraction'!M75*'bg subtraction'!C6/'bg subtraction'!M6</f>
        <v>#VALUE!</v>
      </c>
      <c r="N75" s="71" t="e">
        <f ca="1">'bg subtraction'!N75*'bg subtraction'!C6/'bg subtraction'!N6</f>
        <v>#VALUE!</v>
      </c>
    </row>
    <row r="76" spans="1:14" ht="14.1" customHeight="1" x14ac:dyDescent="0.2">
      <c r="A76" s="75">
        <v>71</v>
      </c>
      <c r="B76" s="72" t="str">
        <f>'bg subtraction'!B76</f>
        <v>eIF4GII</v>
      </c>
      <c r="C76" s="70" t="e">
        <f ca="1">'bg subtraction'!C76*'bg subtraction'!C6/'bg subtraction'!C6</f>
        <v>#VALUE!</v>
      </c>
      <c r="D76" s="71" t="e">
        <f ca="1">'bg subtraction'!D76*'bg subtraction'!C6/'bg subtraction'!D6</f>
        <v>#VALUE!</v>
      </c>
      <c r="E76" s="71" t="e">
        <f ca="1">'bg subtraction'!E76*'bg subtraction'!C6/'bg subtraction'!E6</f>
        <v>#VALUE!</v>
      </c>
      <c r="F76" s="71" t="e">
        <f ca="1">'bg subtraction'!F76*'bg subtraction'!C6/'bg subtraction'!F6</f>
        <v>#VALUE!</v>
      </c>
      <c r="G76" s="71" t="e">
        <f ca="1">'bg subtraction'!G76*'bg subtraction'!C6/'bg subtraction'!G6</f>
        <v>#VALUE!</v>
      </c>
      <c r="H76" s="71" t="e">
        <f ca="1">'bg subtraction'!H76*'bg subtraction'!C6/'bg subtraction'!H6</f>
        <v>#VALUE!</v>
      </c>
      <c r="I76" s="71" t="e">
        <f ca="1">'bg subtraction'!I76*'bg subtraction'!C6/'bg subtraction'!I6</f>
        <v>#VALUE!</v>
      </c>
      <c r="J76" s="71" t="e">
        <f ca="1">'bg subtraction'!J76*'bg subtraction'!C6/'bg subtraction'!J6</f>
        <v>#VALUE!</v>
      </c>
      <c r="K76" s="71" t="e">
        <f ca="1">'bg subtraction'!K76*'bg subtraction'!C6/'bg subtraction'!K6</f>
        <v>#VALUE!</v>
      </c>
      <c r="L76" s="71" t="e">
        <f ca="1">'bg subtraction'!L76*'bg subtraction'!C6/'bg subtraction'!L6</f>
        <v>#VALUE!</v>
      </c>
      <c r="M76" s="71" t="e">
        <f ca="1">'bg subtraction'!M76*'bg subtraction'!C6/'bg subtraction'!M6</f>
        <v>#VALUE!</v>
      </c>
      <c r="N76" s="71" t="e">
        <f ca="1">'bg subtraction'!N76*'bg subtraction'!C6/'bg subtraction'!N6</f>
        <v>#VALUE!</v>
      </c>
    </row>
    <row r="77" spans="1:14" ht="14.1" customHeight="1" x14ac:dyDescent="0.2">
      <c r="A77" s="75">
        <v>72</v>
      </c>
      <c r="B77" s="72" t="str">
        <f>'bg subtraction'!B77</f>
        <v>ENDOD1</v>
      </c>
      <c r="C77" s="70" t="e">
        <f ca="1">'bg subtraction'!C77*'bg subtraction'!C6/'bg subtraction'!C6</f>
        <v>#VALUE!</v>
      </c>
      <c r="D77" s="71" t="e">
        <f ca="1">'bg subtraction'!D77*'bg subtraction'!C6/'bg subtraction'!D6</f>
        <v>#VALUE!</v>
      </c>
      <c r="E77" s="71" t="e">
        <f ca="1">'bg subtraction'!E77*'bg subtraction'!C6/'bg subtraction'!E6</f>
        <v>#VALUE!</v>
      </c>
      <c r="F77" s="71" t="e">
        <f ca="1">'bg subtraction'!F77*'bg subtraction'!C6/'bg subtraction'!F6</f>
        <v>#VALUE!</v>
      </c>
      <c r="G77" s="71" t="e">
        <f ca="1">'bg subtraction'!G77*'bg subtraction'!C6/'bg subtraction'!G6</f>
        <v>#VALUE!</v>
      </c>
      <c r="H77" s="71" t="e">
        <f ca="1">'bg subtraction'!H77*'bg subtraction'!C6/'bg subtraction'!H6</f>
        <v>#VALUE!</v>
      </c>
      <c r="I77" s="71" t="e">
        <f ca="1">'bg subtraction'!I77*'bg subtraction'!C6/'bg subtraction'!I6</f>
        <v>#VALUE!</v>
      </c>
      <c r="J77" s="71" t="e">
        <f ca="1">'bg subtraction'!J77*'bg subtraction'!C6/'bg subtraction'!J6</f>
        <v>#VALUE!</v>
      </c>
      <c r="K77" s="71" t="e">
        <f ca="1">'bg subtraction'!K77*'bg subtraction'!C6/'bg subtraction'!K6</f>
        <v>#VALUE!</v>
      </c>
      <c r="L77" s="71" t="e">
        <f ca="1">'bg subtraction'!L77*'bg subtraction'!C6/'bg subtraction'!L6</f>
        <v>#VALUE!</v>
      </c>
      <c r="M77" s="71" t="e">
        <f ca="1">'bg subtraction'!M77*'bg subtraction'!C6/'bg subtraction'!M6</f>
        <v>#VALUE!</v>
      </c>
      <c r="N77" s="71" t="e">
        <f ca="1">'bg subtraction'!N77*'bg subtraction'!C6/'bg subtraction'!N6</f>
        <v>#VALUE!</v>
      </c>
    </row>
    <row r="78" spans="1:14" ht="14.1" customHeight="1" x14ac:dyDescent="0.2">
      <c r="A78" s="75">
        <v>73</v>
      </c>
      <c r="B78" s="72" t="str">
        <f>'bg subtraction'!B78</f>
        <v>EYA2</v>
      </c>
      <c r="C78" s="70" t="e">
        <f ca="1">'bg subtraction'!C78*'bg subtraction'!C6/'bg subtraction'!C6</f>
        <v>#VALUE!</v>
      </c>
      <c r="D78" s="71" t="e">
        <f ca="1">'bg subtraction'!D78*'bg subtraction'!C6/'bg subtraction'!D6</f>
        <v>#VALUE!</v>
      </c>
      <c r="E78" s="71" t="e">
        <f ca="1">'bg subtraction'!E78*'bg subtraction'!C6/'bg subtraction'!E6</f>
        <v>#VALUE!</v>
      </c>
      <c r="F78" s="71" t="e">
        <f ca="1">'bg subtraction'!F78*'bg subtraction'!C6/'bg subtraction'!F6</f>
        <v>#VALUE!</v>
      </c>
      <c r="G78" s="71" t="e">
        <f ca="1">'bg subtraction'!G78*'bg subtraction'!C6/'bg subtraction'!G6</f>
        <v>#VALUE!</v>
      </c>
      <c r="H78" s="71" t="e">
        <f ca="1">'bg subtraction'!H78*'bg subtraction'!C6/'bg subtraction'!H6</f>
        <v>#VALUE!</v>
      </c>
      <c r="I78" s="71" t="e">
        <f ca="1">'bg subtraction'!I78*'bg subtraction'!C6/'bg subtraction'!I6</f>
        <v>#VALUE!</v>
      </c>
      <c r="J78" s="71" t="e">
        <f ca="1">'bg subtraction'!J78*'bg subtraction'!C6/'bg subtraction'!J6</f>
        <v>#VALUE!</v>
      </c>
      <c r="K78" s="71" t="e">
        <f ca="1">'bg subtraction'!K78*'bg subtraction'!C6/'bg subtraction'!K6</f>
        <v>#VALUE!</v>
      </c>
      <c r="L78" s="71" t="e">
        <f ca="1">'bg subtraction'!L78*'bg subtraction'!C6/'bg subtraction'!L6</f>
        <v>#VALUE!</v>
      </c>
      <c r="M78" s="71" t="e">
        <f ca="1">'bg subtraction'!M78*'bg subtraction'!C6/'bg subtraction'!M6</f>
        <v>#VALUE!</v>
      </c>
      <c r="N78" s="71" t="e">
        <f ca="1">'bg subtraction'!N78*'bg subtraction'!C6/'bg subtraction'!N6</f>
        <v>#VALUE!</v>
      </c>
    </row>
    <row r="79" spans="1:14" ht="14.1" customHeight="1" x14ac:dyDescent="0.2">
      <c r="A79" s="75">
        <v>74</v>
      </c>
      <c r="B79" s="72" t="str">
        <f>'bg subtraction'!B79</f>
        <v>Factor VIII</v>
      </c>
      <c r="C79" s="70" t="e">
        <f ca="1">'bg subtraction'!C79*'bg subtraction'!C6/'bg subtraction'!C6</f>
        <v>#VALUE!</v>
      </c>
      <c r="D79" s="71" t="e">
        <f ca="1">'bg subtraction'!D79*'bg subtraction'!C6/'bg subtraction'!D6</f>
        <v>#VALUE!</v>
      </c>
      <c r="E79" s="71" t="e">
        <f ca="1">'bg subtraction'!E79*'bg subtraction'!C6/'bg subtraction'!E6</f>
        <v>#VALUE!</v>
      </c>
      <c r="F79" s="71" t="e">
        <f ca="1">'bg subtraction'!F79*'bg subtraction'!C6/'bg subtraction'!F6</f>
        <v>#VALUE!</v>
      </c>
      <c r="G79" s="71" t="e">
        <f ca="1">'bg subtraction'!G79*'bg subtraction'!C6/'bg subtraction'!G6</f>
        <v>#VALUE!</v>
      </c>
      <c r="H79" s="71" t="e">
        <f ca="1">'bg subtraction'!H79*'bg subtraction'!C6/'bg subtraction'!H6</f>
        <v>#VALUE!</v>
      </c>
      <c r="I79" s="71" t="e">
        <f ca="1">'bg subtraction'!I79*'bg subtraction'!C6/'bg subtraction'!I6</f>
        <v>#VALUE!</v>
      </c>
      <c r="J79" s="71" t="e">
        <f ca="1">'bg subtraction'!J79*'bg subtraction'!C6/'bg subtraction'!J6</f>
        <v>#VALUE!</v>
      </c>
      <c r="K79" s="71" t="e">
        <f ca="1">'bg subtraction'!K79*'bg subtraction'!C6/'bg subtraction'!K6</f>
        <v>#VALUE!</v>
      </c>
      <c r="L79" s="71" t="e">
        <f ca="1">'bg subtraction'!L79*'bg subtraction'!C6/'bg subtraction'!L6</f>
        <v>#VALUE!</v>
      </c>
      <c r="M79" s="71" t="e">
        <f ca="1">'bg subtraction'!M79*'bg subtraction'!C6/'bg subtraction'!M6</f>
        <v>#VALUE!</v>
      </c>
      <c r="N79" s="71" t="e">
        <f ca="1">'bg subtraction'!N79*'bg subtraction'!C6/'bg subtraction'!N6</f>
        <v>#VALUE!</v>
      </c>
    </row>
    <row r="80" spans="1:14" ht="14.1" customHeight="1" x14ac:dyDescent="0.2">
      <c r="A80" s="75">
        <v>75</v>
      </c>
      <c r="B80" s="72" t="str">
        <f>'bg subtraction'!B80</f>
        <v xml:space="preserve">Filaggrin </v>
      </c>
      <c r="C80" s="70" t="e">
        <f ca="1">'bg subtraction'!C80*'bg subtraction'!C6/'bg subtraction'!C6</f>
        <v>#VALUE!</v>
      </c>
      <c r="D80" s="71" t="e">
        <f ca="1">'bg subtraction'!D80*'bg subtraction'!C6/'bg subtraction'!D6</f>
        <v>#VALUE!</v>
      </c>
      <c r="E80" s="71" t="e">
        <f ca="1">'bg subtraction'!E80*'bg subtraction'!C6/'bg subtraction'!E6</f>
        <v>#VALUE!</v>
      </c>
      <c r="F80" s="71" t="e">
        <f ca="1">'bg subtraction'!F80*'bg subtraction'!C6/'bg subtraction'!F6</f>
        <v>#VALUE!</v>
      </c>
      <c r="G80" s="71" t="e">
        <f ca="1">'bg subtraction'!G80*'bg subtraction'!C6/'bg subtraction'!G6</f>
        <v>#VALUE!</v>
      </c>
      <c r="H80" s="71" t="e">
        <f ca="1">'bg subtraction'!H80*'bg subtraction'!C6/'bg subtraction'!H6</f>
        <v>#VALUE!</v>
      </c>
      <c r="I80" s="71" t="e">
        <f ca="1">'bg subtraction'!I80*'bg subtraction'!C6/'bg subtraction'!I6</f>
        <v>#VALUE!</v>
      </c>
      <c r="J80" s="71" t="e">
        <f ca="1">'bg subtraction'!J80*'bg subtraction'!C6/'bg subtraction'!J6</f>
        <v>#VALUE!</v>
      </c>
      <c r="K80" s="71" t="e">
        <f ca="1">'bg subtraction'!K80*'bg subtraction'!C6/'bg subtraction'!K6</f>
        <v>#VALUE!</v>
      </c>
      <c r="L80" s="71" t="e">
        <f ca="1">'bg subtraction'!L80*'bg subtraction'!C6/'bg subtraction'!L6</f>
        <v>#VALUE!</v>
      </c>
      <c r="M80" s="71" t="e">
        <f ca="1">'bg subtraction'!M80*'bg subtraction'!C6/'bg subtraction'!M6</f>
        <v>#VALUE!</v>
      </c>
      <c r="N80" s="71" t="e">
        <f ca="1">'bg subtraction'!N80*'bg subtraction'!C6/'bg subtraction'!N6</f>
        <v>#VALUE!</v>
      </c>
    </row>
    <row r="81" spans="1:14" ht="14.1" customHeight="1" x14ac:dyDescent="0.2">
      <c r="A81" s="75">
        <v>76</v>
      </c>
      <c r="B81" s="72" t="str">
        <f>'bg subtraction'!B81</f>
        <v>FITM1</v>
      </c>
      <c r="C81" s="70" t="e">
        <f ca="1">'bg subtraction'!C81*'bg subtraction'!C6/'bg subtraction'!C6</f>
        <v>#VALUE!</v>
      </c>
      <c r="D81" s="71" t="e">
        <f ca="1">'bg subtraction'!D81*'bg subtraction'!C6/'bg subtraction'!D6</f>
        <v>#VALUE!</v>
      </c>
      <c r="E81" s="71" t="e">
        <f ca="1">'bg subtraction'!E81*'bg subtraction'!C6/'bg subtraction'!E6</f>
        <v>#VALUE!</v>
      </c>
      <c r="F81" s="71" t="e">
        <f ca="1">'bg subtraction'!F81*'bg subtraction'!C6/'bg subtraction'!F6</f>
        <v>#VALUE!</v>
      </c>
      <c r="G81" s="71" t="e">
        <f ca="1">'bg subtraction'!G81*'bg subtraction'!C6/'bg subtraction'!G6</f>
        <v>#VALUE!</v>
      </c>
      <c r="H81" s="71" t="e">
        <f ca="1">'bg subtraction'!H81*'bg subtraction'!C6/'bg subtraction'!H6</f>
        <v>#VALUE!</v>
      </c>
      <c r="I81" s="71" t="e">
        <f ca="1">'bg subtraction'!I81*'bg subtraction'!C6/'bg subtraction'!I6</f>
        <v>#VALUE!</v>
      </c>
      <c r="J81" s="71" t="e">
        <f ca="1">'bg subtraction'!J81*'bg subtraction'!C6/'bg subtraction'!J6</f>
        <v>#VALUE!</v>
      </c>
      <c r="K81" s="71" t="e">
        <f ca="1">'bg subtraction'!K81*'bg subtraction'!C6/'bg subtraction'!K6</f>
        <v>#VALUE!</v>
      </c>
      <c r="L81" s="71" t="e">
        <f ca="1">'bg subtraction'!L81*'bg subtraction'!C6/'bg subtraction'!L6</f>
        <v>#VALUE!</v>
      </c>
      <c r="M81" s="71" t="e">
        <f ca="1">'bg subtraction'!M81*'bg subtraction'!C6/'bg subtraction'!M6</f>
        <v>#VALUE!</v>
      </c>
      <c r="N81" s="71" t="e">
        <f ca="1">'bg subtraction'!N81*'bg subtraction'!C6/'bg subtraction'!N6</f>
        <v>#VALUE!</v>
      </c>
    </row>
    <row r="82" spans="1:14" ht="14.1" customHeight="1" x14ac:dyDescent="0.2">
      <c r="A82" s="75">
        <v>77</v>
      </c>
      <c r="B82" s="72" t="str">
        <f>'bg subtraction'!B82</f>
        <v>GARS</v>
      </c>
      <c r="C82" s="70" t="e">
        <f ca="1">'bg subtraction'!C82*'bg subtraction'!C6/'bg subtraction'!C6</f>
        <v>#VALUE!</v>
      </c>
      <c r="D82" s="71" t="e">
        <f ca="1">'bg subtraction'!D82*'bg subtraction'!C6/'bg subtraction'!D6</f>
        <v>#VALUE!</v>
      </c>
      <c r="E82" s="71" t="e">
        <f ca="1">'bg subtraction'!E82*'bg subtraction'!C6/'bg subtraction'!E6</f>
        <v>#VALUE!</v>
      </c>
      <c r="F82" s="71" t="e">
        <f ca="1">'bg subtraction'!F82*'bg subtraction'!C6/'bg subtraction'!F6</f>
        <v>#VALUE!</v>
      </c>
      <c r="G82" s="71" t="e">
        <f ca="1">'bg subtraction'!G82*'bg subtraction'!C6/'bg subtraction'!G6</f>
        <v>#VALUE!</v>
      </c>
      <c r="H82" s="71" t="e">
        <f ca="1">'bg subtraction'!H82*'bg subtraction'!C6/'bg subtraction'!H6</f>
        <v>#VALUE!</v>
      </c>
      <c r="I82" s="71" t="e">
        <f ca="1">'bg subtraction'!I82*'bg subtraction'!C6/'bg subtraction'!I6</f>
        <v>#VALUE!</v>
      </c>
      <c r="J82" s="71" t="e">
        <f ca="1">'bg subtraction'!J82*'bg subtraction'!C6/'bg subtraction'!J6</f>
        <v>#VALUE!</v>
      </c>
      <c r="K82" s="71" t="e">
        <f ca="1">'bg subtraction'!K82*'bg subtraction'!C6/'bg subtraction'!K6</f>
        <v>#VALUE!</v>
      </c>
      <c r="L82" s="71" t="e">
        <f ca="1">'bg subtraction'!L82*'bg subtraction'!C6/'bg subtraction'!L6</f>
        <v>#VALUE!</v>
      </c>
      <c r="M82" s="71" t="e">
        <f ca="1">'bg subtraction'!M82*'bg subtraction'!C6/'bg subtraction'!M6</f>
        <v>#VALUE!</v>
      </c>
      <c r="N82" s="71" t="e">
        <f ca="1">'bg subtraction'!N82*'bg subtraction'!C6/'bg subtraction'!N6</f>
        <v>#VALUE!</v>
      </c>
    </row>
    <row r="83" spans="1:14" ht="14.1" customHeight="1" x14ac:dyDescent="0.2">
      <c r="A83" s="75">
        <v>78</v>
      </c>
      <c r="B83" s="72" t="str">
        <f>'bg subtraction'!B83</f>
        <v xml:space="preserve">GCC2 </v>
      </c>
      <c r="C83" s="70" t="e">
        <f ca="1">'bg subtraction'!C83*'bg subtraction'!C6/'bg subtraction'!C6</f>
        <v>#VALUE!</v>
      </c>
      <c r="D83" s="71" t="e">
        <f ca="1">'bg subtraction'!D83*'bg subtraction'!C6/'bg subtraction'!D6</f>
        <v>#VALUE!</v>
      </c>
      <c r="E83" s="71" t="e">
        <f ca="1">'bg subtraction'!E83*'bg subtraction'!C6/'bg subtraction'!E6</f>
        <v>#VALUE!</v>
      </c>
      <c r="F83" s="71" t="e">
        <f ca="1">'bg subtraction'!F83*'bg subtraction'!C6/'bg subtraction'!F6</f>
        <v>#VALUE!</v>
      </c>
      <c r="G83" s="71" t="e">
        <f ca="1">'bg subtraction'!G83*'bg subtraction'!C6/'bg subtraction'!G6</f>
        <v>#VALUE!</v>
      </c>
      <c r="H83" s="71" t="e">
        <f ca="1">'bg subtraction'!H83*'bg subtraction'!C6/'bg subtraction'!H6</f>
        <v>#VALUE!</v>
      </c>
      <c r="I83" s="71" t="e">
        <f ca="1">'bg subtraction'!I83*'bg subtraction'!C6/'bg subtraction'!I6</f>
        <v>#VALUE!</v>
      </c>
      <c r="J83" s="71" t="e">
        <f ca="1">'bg subtraction'!J83*'bg subtraction'!C6/'bg subtraction'!J6</f>
        <v>#VALUE!</v>
      </c>
      <c r="K83" s="71" t="e">
        <f ca="1">'bg subtraction'!K83*'bg subtraction'!C6/'bg subtraction'!K6</f>
        <v>#VALUE!</v>
      </c>
      <c r="L83" s="71" t="e">
        <f ca="1">'bg subtraction'!L83*'bg subtraction'!C6/'bg subtraction'!L6</f>
        <v>#VALUE!</v>
      </c>
      <c r="M83" s="71" t="e">
        <f ca="1">'bg subtraction'!M83*'bg subtraction'!C6/'bg subtraction'!M6</f>
        <v>#VALUE!</v>
      </c>
      <c r="N83" s="71" t="e">
        <f ca="1">'bg subtraction'!N83*'bg subtraction'!C6/'bg subtraction'!N6</f>
        <v>#VALUE!</v>
      </c>
    </row>
    <row r="84" spans="1:14" ht="14.1" customHeight="1" x14ac:dyDescent="0.2">
      <c r="A84" s="75">
        <v>79</v>
      </c>
      <c r="B84" s="72" t="str">
        <f>'bg subtraction'!B84</f>
        <v>GLI-2</v>
      </c>
      <c r="C84" s="70" t="e">
        <f ca="1">'bg subtraction'!C84*'bg subtraction'!C6/'bg subtraction'!C6</f>
        <v>#VALUE!</v>
      </c>
      <c r="D84" s="71" t="e">
        <f ca="1">'bg subtraction'!D84*'bg subtraction'!C6/'bg subtraction'!D6</f>
        <v>#VALUE!</v>
      </c>
      <c r="E84" s="71" t="e">
        <f ca="1">'bg subtraction'!E84*'bg subtraction'!C6/'bg subtraction'!E6</f>
        <v>#VALUE!</v>
      </c>
      <c r="F84" s="71" t="e">
        <f ca="1">'bg subtraction'!F84*'bg subtraction'!C6/'bg subtraction'!F6</f>
        <v>#VALUE!</v>
      </c>
      <c r="G84" s="71" t="e">
        <f ca="1">'bg subtraction'!G84*'bg subtraction'!C6/'bg subtraction'!G6</f>
        <v>#VALUE!</v>
      </c>
      <c r="H84" s="71" t="e">
        <f ca="1">'bg subtraction'!H84*'bg subtraction'!C6/'bg subtraction'!H6</f>
        <v>#VALUE!</v>
      </c>
      <c r="I84" s="71" t="e">
        <f ca="1">'bg subtraction'!I84*'bg subtraction'!C6/'bg subtraction'!I6</f>
        <v>#VALUE!</v>
      </c>
      <c r="J84" s="71" t="e">
        <f ca="1">'bg subtraction'!J84*'bg subtraction'!C6/'bg subtraction'!J6</f>
        <v>#VALUE!</v>
      </c>
      <c r="K84" s="71" t="e">
        <f ca="1">'bg subtraction'!K84*'bg subtraction'!C6/'bg subtraction'!K6</f>
        <v>#VALUE!</v>
      </c>
      <c r="L84" s="71" t="e">
        <f ca="1">'bg subtraction'!L84*'bg subtraction'!C6/'bg subtraction'!L6</f>
        <v>#VALUE!</v>
      </c>
      <c r="M84" s="71" t="e">
        <f ca="1">'bg subtraction'!M84*'bg subtraction'!C6/'bg subtraction'!M6</f>
        <v>#VALUE!</v>
      </c>
      <c r="N84" s="71" t="e">
        <f ca="1">'bg subtraction'!N84*'bg subtraction'!C6/'bg subtraction'!N6</f>
        <v>#VALUE!</v>
      </c>
    </row>
    <row r="85" spans="1:14" ht="14.1" customHeight="1" x14ac:dyDescent="0.2">
      <c r="A85" s="75">
        <v>80</v>
      </c>
      <c r="B85" s="72" t="str">
        <f>'bg subtraction'!B85</f>
        <v>GLOD4</v>
      </c>
      <c r="C85" s="70" t="e">
        <f ca="1">'bg subtraction'!C85*'bg subtraction'!C6/'bg subtraction'!C6</f>
        <v>#VALUE!</v>
      </c>
      <c r="D85" s="71" t="e">
        <f ca="1">'bg subtraction'!D85*'bg subtraction'!C6/'bg subtraction'!D6</f>
        <v>#VALUE!</v>
      </c>
      <c r="E85" s="71" t="e">
        <f ca="1">'bg subtraction'!E85*'bg subtraction'!C6/'bg subtraction'!E6</f>
        <v>#VALUE!</v>
      </c>
      <c r="F85" s="71" t="e">
        <f ca="1">'bg subtraction'!F85*'bg subtraction'!C6/'bg subtraction'!F6</f>
        <v>#VALUE!</v>
      </c>
      <c r="G85" s="71" t="e">
        <f ca="1">'bg subtraction'!G85*'bg subtraction'!C6/'bg subtraction'!G6</f>
        <v>#VALUE!</v>
      </c>
      <c r="H85" s="71" t="e">
        <f ca="1">'bg subtraction'!H85*'bg subtraction'!C6/'bg subtraction'!H6</f>
        <v>#VALUE!</v>
      </c>
      <c r="I85" s="71" t="e">
        <f ca="1">'bg subtraction'!I85*'bg subtraction'!C6/'bg subtraction'!I6</f>
        <v>#VALUE!</v>
      </c>
      <c r="J85" s="71" t="e">
        <f ca="1">'bg subtraction'!J85*'bg subtraction'!C6/'bg subtraction'!J6</f>
        <v>#VALUE!</v>
      </c>
      <c r="K85" s="71" t="e">
        <f ca="1">'bg subtraction'!K85*'bg subtraction'!C6/'bg subtraction'!K6</f>
        <v>#VALUE!</v>
      </c>
      <c r="L85" s="71" t="e">
        <f ca="1">'bg subtraction'!L85*'bg subtraction'!C6/'bg subtraction'!L6</f>
        <v>#VALUE!</v>
      </c>
      <c r="M85" s="71" t="e">
        <f ca="1">'bg subtraction'!M85*'bg subtraction'!C6/'bg subtraction'!M6</f>
        <v>#VALUE!</v>
      </c>
      <c r="N85" s="71" t="e">
        <f ca="1">'bg subtraction'!N85*'bg subtraction'!C6/'bg subtraction'!N6</f>
        <v>#VALUE!</v>
      </c>
    </row>
    <row r="86" spans="1:14" ht="14.1" customHeight="1" x14ac:dyDescent="0.2">
      <c r="A86" s="75">
        <v>81</v>
      </c>
      <c r="B86" s="72" t="str">
        <f>'bg subtraction'!B86</f>
        <v>GLUL</v>
      </c>
      <c r="C86" s="70" t="e">
        <f ca="1">'bg subtraction'!C86*'bg subtraction'!C6/'bg subtraction'!C6</f>
        <v>#VALUE!</v>
      </c>
      <c r="D86" s="71" t="e">
        <f ca="1">'bg subtraction'!D86*'bg subtraction'!C6/'bg subtraction'!D6</f>
        <v>#VALUE!</v>
      </c>
      <c r="E86" s="71" t="e">
        <f ca="1">'bg subtraction'!E86*'bg subtraction'!C6/'bg subtraction'!E6</f>
        <v>#VALUE!</v>
      </c>
      <c r="F86" s="71" t="e">
        <f ca="1">'bg subtraction'!F86*'bg subtraction'!C6/'bg subtraction'!F6</f>
        <v>#VALUE!</v>
      </c>
      <c r="G86" s="71" t="e">
        <f ca="1">'bg subtraction'!G86*'bg subtraction'!C6/'bg subtraction'!G6</f>
        <v>#VALUE!</v>
      </c>
      <c r="H86" s="71" t="e">
        <f ca="1">'bg subtraction'!H86*'bg subtraction'!C6/'bg subtraction'!H6</f>
        <v>#VALUE!</v>
      </c>
      <c r="I86" s="71" t="e">
        <f ca="1">'bg subtraction'!I86*'bg subtraction'!C6/'bg subtraction'!I6</f>
        <v>#VALUE!</v>
      </c>
      <c r="J86" s="71" t="e">
        <f ca="1">'bg subtraction'!J86*'bg subtraction'!C6/'bg subtraction'!J6</f>
        <v>#VALUE!</v>
      </c>
      <c r="K86" s="71" t="e">
        <f ca="1">'bg subtraction'!K86*'bg subtraction'!C6/'bg subtraction'!K6</f>
        <v>#VALUE!</v>
      </c>
      <c r="L86" s="71" t="e">
        <f ca="1">'bg subtraction'!L86*'bg subtraction'!C6/'bg subtraction'!L6</f>
        <v>#VALUE!</v>
      </c>
      <c r="M86" s="71" t="e">
        <f ca="1">'bg subtraction'!M86*'bg subtraction'!C6/'bg subtraction'!M6</f>
        <v>#VALUE!</v>
      </c>
      <c r="N86" s="71" t="e">
        <f ca="1">'bg subtraction'!N86*'bg subtraction'!C6/'bg subtraction'!N6</f>
        <v>#VALUE!</v>
      </c>
    </row>
    <row r="87" spans="1:14" ht="14.1" customHeight="1" x14ac:dyDescent="0.2">
      <c r="A87" s="75">
        <v>82</v>
      </c>
      <c r="B87" s="72" t="str">
        <f>'bg subtraction'!B87</f>
        <v>GMPR1</v>
      </c>
      <c r="C87" s="70" t="e">
        <f ca="1">'bg subtraction'!C87*'bg subtraction'!C6/'bg subtraction'!C6</f>
        <v>#VALUE!</v>
      </c>
      <c r="D87" s="71" t="e">
        <f ca="1">'bg subtraction'!D87*'bg subtraction'!C6/'bg subtraction'!D6</f>
        <v>#VALUE!</v>
      </c>
      <c r="E87" s="71" t="e">
        <f ca="1">'bg subtraction'!E87*'bg subtraction'!C6/'bg subtraction'!E6</f>
        <v>#VALUE!</v>
      </c>
      <c r="F87" s="71" t="e">
        <f ca="1">'bg subtraction'!F87*'bg subtraction'!C6/'bg subtraction'!F6</f>
        <v>#VALUE!</v>
      </c>
      <c r="G87" s="71" t="e">
        <f ca="1">'bg subtraction'!G87*'bg subtraction'!C6/'bg subtraction'!G6</f>
        <v>#VALUE!</v>
      </c>
      <c r="H87" s="71" t="e">
        <f ca="1">'bg subtraction'!H87*'bg subtraction'!C6/'bg subtraction'!H6</f>
        <v>#VALUE!</v>
      </c>
      <c r="I87" s="71" t="e">
        <f ca="1">'bg subtraction'!I87*'bg subtraction'!C6/'bg subtraction'!I6</f>
        <v>#VALUE!</v>
      </c>
      <c r="J87" s="71" t="e">
        <f ca="1">'bg subtraction'!J87*'bg subtraction'!C6/'bg subtraction'!J6</f>
        <v>#VALUE!</v>
      </c>
      <c r="K87" s="71" t="e">
        <f ca="1">'bg subtraction'!K87*'bg subtraction'!C6/'bg subtraction'!K6</f>
        <v>#VALUE!</v>
      </c>
      <c r="L87" s="71" t="e">
        <f ca="1">'bg subtraction'!L87*'bg subtraction'!C6/'bg subtraction'!L6</f>
        <v>#VALUE!</v>
      </c>
      <c r="M87" s="71" t="e">
        <f ca="1">'bg subtraction'!M87*'bg subtraction'!C6/'bg subtraction'!M6</f>
        <v>#VALUE!</v>
      </c>
      <c r="N87" s="71" t="e">
        <f ca="1">'bg subtraction'!N87*'bg subtraction'!C6/'bg subtraction'!N6</f>
        <v>#VALUE!</v>
      </c>
    </row>
    <row r="88" spans="1:14" ht="14.1" customHeight="1" x14ac:dyDescent="0.2">
      <c r="A88" s="75">
        <v>83</v>
      </c>
      <c r="B88" s="72" t="str">
        <f>'bg subtraction'!B88</f>
        <v>GOLGA3</v>
      </c>
      <c r="C88" s="70" t="e">
        <f ca="1">'bg subtraction'!C88*'bg subtraction'!C6/'bg subtraction'!C6</f>
        <v>#VALUE!</v>
      </c>
      <c r="D88" s="71" t="e">
        <f ca="1">'bg subtraction'!D88*'bg subtraction'!C6/'bg subtraction'!D6</f>
        <v>#VALUE!</v>
      </c>
      <c r="E88" s="71" t="e">
        <f ca="1">'bg subtraction'!E88*'bg subtraction'!C6/'bg subtraction'!E6</f>
        <v>#VALUE!</v>
      </c>
      <c r="F88" s="71" t="e">
        <f ca="1">'bg subtraction'!F88*'bg subtraction'!C6/'bg subtraction'!F6</f>
        <v>#VALUE!</v>
      </c>
      <c r="G88" s="71" t="e">
        <f ca="1">'bg subtraction'!G88*'bg subtraction'!C6/'bg subtraction'!G6</f>
        <v>#VALUE!</v>
      </c>
      <c r="H88" s="71" t="e">
        <f ca="1">'bg subtraction'!H88*'bg subtraction'!C6/'bg subtraction'!H6</f>
        <v>#VALUE!</v>
      </c>
      <c r="I88" s="71" t="e">
        <f ca="1">'bg subtraction'!I88*'bg subtraction'!C6/'bg subtraction'!I6</f>
        <v>#VALUE!</v>
      </c>
      <c r="J88" s="71" t="e">
        <f ca="1">'bg subtraction'!J88*'bg subtraction'!C6/'bg subtraction'!J6</f>
        <v>#VALUE!</v>
      </c>
      <c r="K88" s="71" t="e">
        <f ca="1">'bg subtraction'!K88*'bg subtraction'!C6/'bg subtraction'!K6</f>
        <v>#VALUE!</v>
      </c>
      <c r="L88" s="71" t="e">
        <f ca="1">'bg subtraction'!L88*'bg subtraction'!C6/'bg subtraction'!L6</f>
        <v>#VALUE!</v>
      </c>
      <c r="M88" s="71" t="e">
        <f ca="1">'bg subtraction'!M88*'bg subtraction'!C6/'bg subtraction'!M6</f>
        <v>#VALUE!</v>
      </c>
      <c r="N88" s="71" t="e">
        <f ca="1">'bg subtraction'!N88*'bg subtraction'!C6/'bg subtraction'!N6</f>
        <v>#VALUE!</v>
      </c>
    </row>
    <row r="89" spans="1:14" ht="14.1" customHeight="1" x14ac:dyDescent="0.2">
      <c r="A89" s="75">
        <v>84</v>
      </c>
      <c r="B89" s="72" t="str">
        <f>'bg subtraction'!B89</f>
        <v>GP2</v>
      </c>
      <c r="C89" s="70" t="e">
        <f ca="1">'bg subtraction'!C89*'bg subtraction'!C6/'bg subtraction'!C6</f>
        <v>#VALUE!</v>
      </c>
      <c r="D89" s="71" t="e">
        <f ca="1">'bg subtraction'!D89*'bg subtraction'!C6/'bg subtraction'!D6</f>
        <v>#VALUE!</v>
      </c>
      <c r="E89" s="71" t="e">
        <f ca="1">'bg subtraction'!E89*'bg subtraction'!C6/'bg subtraction'!E6</f>
        <v>#VALUE!</v>
      </c>
      <c r="F89" s="71" t="e">
        <f ca="1">'bg subtraction'!F89*'bg subtraction'!C6/'bg subtraction'!F6</f>
        <v>#VALUE!</v>
      </c>
      <c r="G89" s="71" t="e">
        <f ca="1">'bg subtraction'!G89*'bg subtraction'!C6/'bg subtraction'!G6</f>
        <v>#VALUE!</v>
      </c>
      <c r="H89" s="71" t="e">
        <f ca="1">'bg subtraction'!H89*'bg subtraction'!C6/'bg subtraction'!H6</f>
        <v>#VALUE!</v>
      </c>
      <c r="I89" s="71" t="e">
        <f ca="1">'bg subtraction'!I89*'bg subtraction'!C6/'bg subtraction'!I6</f>
        <v>#VALUE!</v>
      </c>
      <c r="J89" s="71" t="e">
        <f ca="1">'bg subtraction'!J89*'bg subtraction'!C6/'bg subtraction'!J6</f>
        <v>#VALUE!</v>
      </c>
      <c r="K89" s="71" t="e">
        <f ca="1">'bg subtraction'!K89*'bg subtraction'!C6/'bg subtraction'!K6</f>
        <v>#VALUE!</v>
      </c>
      <c r="L89" s="71" t="e">
        <f ca="1">'bg subtraction'!L89*'bg subtraction'!C6/'bg subtraction'!L6</f>
        <v>#VALUE!</v>
      </c>
      <c r="M89" s="71" t="e">
        <f ca="1">'bg subtraction'!M89*'bg subtraction'!C6/'bg subtraction'!M6</f>
        <v>#VALUE!</v>
      </c>
      <c r="N89" s="71" t="e">
        <f ca="1">'bg subtraction'!N89*'bg subtraction'!C6/'bg subtraction'!N6</f>
        <v>#VALUE!</v>
      </c>
    </row>
    <row r="90" spans="1:14" ht="14.1" customHeight="1" x14ac:dyDescent="0.2">
      <c r="A90" s="75">
        <v>85</v>
      </c>
      <c r="B90" s="72" t="str">
        <f>'bg subtraction'!B90</f>
        <v>gp340</v>
      </c>
      <c r="C90" s="70" t="e">
        <f ca="1">'bg subtraction'!C90*'bg subtraction'!C6/'bg subtraction'!C6</f>
        <v>#VALUE!</v>
      </c>
      <c r="D90" s="71" t="e">
        <f ca="1">'bg subtraction'!D90*'bg subtraction'!C6/'bg subtraction'!D6</f>
        <v>#VALUE!</v>
      </c>
      <c r="E90" s="71" t="e">
        <f ca="1">'bg subtraction'!E90*'bg subtraction'!C6/'bg subtraction'!E6</f>
        <v>#VALUE!</v>
      </c>
      <c r="F90" s="71" t="e">
        <f ca="1">'bg subtraction'!F90*'bg subtraction'!C6/'bg subtraction'!F6</f>
        <v>#VALUE!</v>
      </c>
      <c r="G90" s="71" t="e">
        <f ca="1">'bg subtraction'!G90*'bg subtraction'!C6/'bg subtraction'!G6</f>
        <v>#VALUE!</v>
      </c>
      <c r="H90" s="71" t="e">
        <f ca="1">'bg subtraction'!H90*'bg subtraction'!C6/'bg subtraction'!H6</f>
        <v>#VALUE!</v>
      </c>
      <c r="I90" s="71" t="e">
        <f ca="1">'bg subtraction'!I90*'bg subtraction'!C6/'bg subtraction'!I6</f>
        <v>#VALUE!</v>
      </c>
      <c r="J90" s="71" t="e">
        <f ca="1">'bg subtraction'!J90*'bg subtraction'!C6/'bg subtraction'!J6</f>
        <v>#VALUE!</v>
      </c>
      <c r="K90" s="71" t="e">
        <f ca="1">'bg subtraction'!K90*'bg subtraction'!C6/'bg subtraction'!K6</f>
        <v>#VALUE!</v>
      </c>
      <c r="L90" s="71" t="e">
        <f ca="1">'bg subtraction'!L90*'bg subtraction'!C6/'bg subtraction'!L6</f>
        <v>#VALUE!</v>
      </c>
      <c r="M90" s="71" t="e">
        <f ca="1">'bg subtraction'!M90*'bg subtraction'!C6/'bg subtraction'!M6</f>
        <v>#VALUE!</v>
      </c>
      <c r="N90" s="71" t="e">
        <f ca="1">'bg subtraction'!N90*'bg subtraction'!C6/'bg subtraction'!N6</f>
        <v>#VALUE!</v>
      </c>
    </row>
    <row r="91" spans="1:14" ht="14.1" customHeight="1" x14ac:dyDescent="0.2">
      <c r="A91" s="75">
        <v>86</v>
      </c>
      <c r="B91" s="72" t="str">
        <f>'bg subtraction'!B91</f>
        <v>GTF2F1</v>
      </c>
      <c r="C91" s="70" t="e">
        <f ca="1">'bg subtraction'!C91*'bg subtraction'!C6/'bg subtraction'!C6</f>
        <v>#VALUE!</v>
      </c>
      <c r="D91" s="71" t="e">
        <f ca="1">'bg subtraction'!D91*'bg subtraction'!C6/'bg subtraction'!D6</f>
        <v>#VALUE!</v>
      </c>
      <c r="E91" s="71" t="e">
        <f ca="1">'bg subtraction'!E91*'bg subtraction'!C6/'bg subtraction'!E6</f>
        <v>#VALUE!</v>
      </c>
      <c r="F91" s="71" t="e">
        <f ca="1">'bg subtraction'!F91*'bg subtraction'!C6/'bg subtraction'!F6</f>
        <v>#VALUE!</v>
      </c>
      <c r="G91" s="71" t="e">
        <f ca="1">'bg subtraction'!G91*'bg subtraction'!C6/'bg subtraction'!G6</f>
        <v>#VALUE!</v>
      </c>
      <c r="H91" s="71" t="e">
        <f ca="1">'bg subtraction'!H91*'bg subtraction'!C6/'bg subtraction'!H6</f>
        <v>#VALUE!</v>
      </c>
      <c r="I91" s="71" t="e">
        <f ca="1">'bg subtraction'!I91*'bg subtraction'!C6/'bg subtraction'!I6</f>
        <v>#VALUE!</v>
      </c>
      <c r="J91" s="71" t="e">
        <f ca="1">'bg subtraction'!J91*'bg subtraction'!C6/'bg subtraction'!J6</f>
        <v>#VALUE!</v>
      </c>
      <c r="K91" s="71" t="e">
        <f ca="1">'bg subtraction'!K91*'bg subtraction'!C6/'bg subtraction'!K6</f>
        <v>#VALUE!</v>
      </c>
      <c r="L91" s="71" t="e">
        <f ca="1">'bg subtraction'!L91*'bg subtraction'!C6/'bg subtraction'!L6</f>
        <v>#VALUE!</v>
      </c>
      <c r="M91" s="71" t="e">
        <f ca="1">'bg subtraction'!M91*'bg subtraction'!C6/'bg subtraction'!M6</f>
        <v>#VALUE!</v>
      </c>
      <c r="N91" s="71" t="e">
        <f ca="1">'bg subtraction'!N91*'bg subtraction'!C6/'bg subtraction'!N6</f>
        <v>#VALUE!</v>
      </c>
    </row>
    <row r="92" spans="1:14" ht="14.1" customHeight="1" x14ac:dyDescent="0.2">
      <c r="A92" s="75">
        <v>87</v>
      </c>
      <c r="B92" s="72" t="str">
        <f>'bg subtraction'!B92</f>
        <v>HA1</v>
      </c>
      <c r="C92" s="70" t="e">
        <f ca="1">'bg subtraction'!C92*'bg subtraction'!C6/'bg subtraction'!C6</f>
        <v>#VALUE!</v>
      </c>
      <c r="D92" s="71" t="e">
        <f ca="1">'bg subtraction'!D92*'bg subtraction'!C6/'bg subtraction'!D6</f>
        <v>#VALUE!</v>
      </c>
      <c r="E92" s="71" t="e">
        <f ca="1">'bg subtraction'!E92*'bg subtraction'!C6/'bg subtraction'!E6</f>
        <v>#VALUE!</v>
      </c>
      <c r="F92" s="71" t="e">
        <f ca="1">'bg subtraction'!F92*'bg subtraction'!C6/'bg subtraction'!F6</f>
        <v>#VALUE!</v>
      </c>
      <c r="G92" s="71" t="e">
        <f ca="1">'bg subtraction'!G92*'bg subtraction'!C6/'bg subtraction'!G6</f>
        <v>#VALUE!</v>
      </c>
      <c r="H92" s="71" t="e">
        <f ca="1">'bg subtraction'!H92*'bg subtraction'!C6/'bg subtraction'!H6</f>
        <v>#VALUE!</v>
      </c>
      <c r="I92" s="71" t="e">
        <f ca="1">'bg subtraction'!I92*'bg subtraction'!C6/'bg subtraction'!I6</f>
        <v>#VALUE!</v>
      </c>
      <c r="J92" s="71" t="e">
        <f ca="1">'bg subtraction'!J92*'bg subtraction'!C6/'bg subtraction'!J6</f>
        <v>#VALUE!</v>
      </c>
      <c r="K92" s="71" t="e">
        <f ca="1">'bg subtraction'!K92*'bg subtraction'!C6/'bg subtraction'!K6</f>
        <v>#VALUE!</v>
      </c>
      <c r="L92" s="71" t="e">
        <f ca="1">'bg subtraction'!L92*'bg subtraction'!C6/'bg subtraction'!L6</f>
        <v>#VALUE!</v>
      </c>
      <c r="M92" s="71" t="e">
        <f ca="1">'bg subtraction'!M92*'bg subtraction'!C6/'bg subtraction'!M6</f>
        <v>#VALUE!</v>
      </c>
      <c r="N92" s="71" t="e">
        <f ca="1">'bg subtraction'!N92*'bg subtraction'!C6/'bg subtraction'!N6</f>
        <v>#VALUE!</v>
      </c>
    </row>
    <row r="93" spans="1:14" ht="14.1" customHeight="1" x14ac:dyDescent="0.2">
      <c r="A93" s="75">
        <v>88</v>
      </c>
      <c r="B93" s="72" t="str">
        <f>'bg subtraction'!B93</f>
        <v>HARS</v>
      </c>
      <c r="C93" s="70" t="e">
        <f ca="1">'bg subtraction'!C93*'bg subtraction'!C6/'bg subtraction'!C6</f>
        <v>#VALUE!</v>
      </c>
      <c r="D93" s="71" t="e">
        <f ca="1">'bg subtraction'!D93*'bg subtraction'!C6/'bg subtraction'!D6</f>
        <v>#VALUE!</v>
      </c>
      <c r="E93" s="71" t="e">
        <f ca="1">'bg subtraction'!E93*'bg subtraction'!C6/'bg subtraction'!E6</f>
        <v>#VALUE!</v>
      </c>
      <c r="F93" s="71" t="e">
        <f ca="1">'bg subtraction'!F93*'bg subtraction'!C6/'bg subtraction'!F6</f>
        <v>#VALUE!</v>
      </c>
      <c r="G93" s="71" t="e">
        <f ca="1">'bg subtraction'!G93*'bg subtraction'!C6/'bg subtraction'!G6</f>
        <v>#VALUE!</v>
      </c>
      <c r="H93" s="71" t="e">
        <f ca="1">'bg subtraction'!H93*'bg subtraction'!C6/'bg subtraction'!H6</f>
        <v>#VALUE!</v>
      </c>
      <c r="I93" s="71" t="e">
        <f ca="1">'bg subtraction'!I93*'bg subtraction'!C6/'bg subtraction'!I6</f>
        <v>#VALUE!</v>
      </c>
      <c r="J93" s="71" t="e">
        <f ca="1">'bg subtraction'!J93*'bg subtraction'!C6/'bg subtraction'!J6</f>
        <v>#VALUE!</v>
      </c>
      <c r="K93" s="71" t="e">
        <f ca="1">'bg subtraction'!K93*'bg subtraction'!C6/'bg subtraction'!K6</f>
        <v>#VALUE!</v>
      </c>
      <c r="L93" s="71" t="e">
        <f ca="1">'bg subtraction'!L93*'bg subtraction'!C6/'bg subtraction'!L6</f>
        <v>#VALUE!</v>
      </c>
      <c r="M93" s="71" t="e">
        <f ca="1">'bg subtraction'!M93*'bg subtraction'!C6/'bg subtraction'!M6</f>
        <v>#VALUE!</v>
      </c>
      <c r="N93" s="71" t="e">
        <f ca="1">'bg subtraction'!N93*'bg subtraction'!C6/'bg subtraction'!N6</f>
        <v>#VALUE!</v>
      </c>
    </row>
    <row r="94" spans="1:14" ht="14.1" customHeight="1" x14ac:dyDescent="0.2">
      <c r="A94" s="75">
        <v>89</v>
      </c>
      <c r="B94" s="72" t="str">
        <f>'bg subtraction'!B94</f>
        <v>HIC1</v>
      </c>
      <c r="C94" s="70" t="e">
        <f ca="1">'bg subtraction'!C94*'bg subtraction'!C6/'bg subtraction'!C6</f>
        <v>#VALUE!</v>
      </c>
      <c r="D94" s="71" t="e">
        <f ca="1">'bg subtraction'!D94*'bg subtraction'!C6/'bg subtraction'!D6</f>
        <v>#VALUE!</v>
      </c>
      <c r="E94" s="71" t="e">
        <f ca="1">'bg subtraction'!E94*'bg subtraction'!C6/'bg subtraction'!E6</f>
        <v>#VALUE!</v>
      </c>
      <c r="F94" s="71" t="e">
        <f ca="1">'bg subtraction'!F94*'bg subtraction'!C6/'bg subtraction'!F6</f>
        <v>#VALUE!</v>
      </c>
      <c r="G94" s="71" t="e">
        <f ca="1">'bg subtraction'!G94*'bg subtraction'!C6/'bg subtraction'!G6</f>
        <v>#VALUE!</v>
      </c>
      <c r="H94" s="71" t="e">
        <f ca="1">'bg subtraction'!H94*'bg subtraction'!C6/'bg subtraction'!H6</f>
        <v>#VALUE!</v>
      </c>
      <c r="I94" s="71" t="e">
        <f ca="1">'bg subtraction'!I94*'bg subtraction'!C6/'bg subtraction'!I6</f>
        <v>#VALUE!</v>
      </c>
      <c r="J94" s="71" t="e">
        <f ca="1">'bg subtraction'!J94*'bg subtraction'!C6/'bg subtraction'!J6</f>
        <v>#VALUE!</v>
      </c>
      <c r="K94" s="71" t="e">
        <f ca="1">'bg subtraction'!K94*'bg subtraction'!C6/'bg subtraction'!K6</f>
        <v>#VALUE!</v>
      </c>
      <c r="L94" s="71" t="e">
        <f ca="1">'bg subtraction'!L94*'bg subtraction'!C6/'bg subtraction'!L6</f>
        <v>#VALUE!</v>
      </c>
      <c r="M94" s="71" t="e">
        <f ca="1">'bg subtraction'!M94*'bg subtraction'!C6/'bg subtraction'!M6</f>
        <v>#VALUE!</v>
      </c>
      <c r="N94" s="71" t="e">
        <f ca="1">'bg subtraction'!N94*'bg subtraction'!C6/'bg subtraction'!N6</f>
        <v>#VALUE!</v>
      </c>
    </row>
    <row r="95" spans="1:14" ht="14.1" customHeight="1" x14ac:dyDescent="0.2">
      <c r="A95" s="75">
        <v>90</v>
      </c>
      <c r="B95" s="72" t="str">
        <f>'bg subtraction'!B95</f>
        <v>HIP55</v>
      </c>
      <c r="C95" s="70" t="e">
        <f ca="1">'bg subtraction'!C95*'bg subtraction'!C6/'bg subtraction'!C6</f>
        <v>#VALUE!</v>
      </c>
      <c r="D95" s="71" t="e">
        <f ca="1">'bg subtraction'!D95*'bg subtraction'!C6/'bg subtraction'!D6</f>
        <v>#VALUE!</v>
      </c>
      <c r="E95" s="71" t="e">
        <f ca="1">'bg subtraction'!E95*'bg subtraction'!C6/'bg subtraction'!E6</f>
        <v>#VALUE!</v>
      </c>
      <c r="F95" s="71" t="e">
        <f ca="1">'bg subtraction'!F95*'bg subtraction'!C6/'bg subtraction'!F6</f>
        <v>#VALUE!</v>
      </c>
      <c r="G95" s="71" t="e">
        <f ca="1">'bg subtraction'!G95*'bg subtraction'!C6/'bg subtraction'!G6</f>
        <v>#VALUE!</v>
      </c>
      <c r="H95" s="71" t="e">
        <f ca="1">'bg subtraction'!H95*'bg subtraction'!C6/'bg subtraction'!H6</f>
        <v>#VALUE!</v>
      </c>
      <c r="I95" s="71" t="e">
        <f ca="1">'bg subtraction'!I95*'bg subtraction'!C6/'bg subtraction'!I6</f>
        <v>#VALUE!</v>
      </c>
      <c r="J95" s="71" t="e">
        <f ca="1">'bg subtraction'!J95*'bg subtraction'!C6/'bg subtraction'!J6</f>
        <v>#VALUE!</v>
      </c>
      <c r="K95" s="71" t="e">
        <f ca="1">'bg subtraction'!K95*'bg subtraction'!C6/'bg subtraction'!K6</f>
        <v>#VALUE!</v>
      </c>
      <c r="L95" s="71" t="e">
        <f ca="1">'bg subtraction'!L95*'bg subtraction'!C6/'bg subtraction'!L6</f>
        <v>#VALUE!</v>
      </c>
      <c r="M95" s="71" t="e">
        <f ca="1">'bg subtraction'!M95*'bg subtraction'!C6/'bg subtraction'!M6</f>
        <v>#VALUE!</v>
      </c>
      <c r="N95" s="71" t="e">
        <f ca="1">'bg subtraction'!N95*'bg subtraction'!C6/'bg subtraction'!N6</f>
        <v>#VALUE!</v>
      </c>
    </row>
    <row r="96" spans="1:14" ht="14.1" customHeight="1" x14ac:dyDescent="0.2">
      <c r="A96" s="75">
        <v>91</v>
      </c>
      <c r="B96" s="72" t="str">
        <f>'bg subtraction'!B96</f>
        <v>H1F0</v>
      </c>
      <c r="C96" s="70" t="e">
        <f ca="1">'bg subtraction'!C96*'bg subtraction'!C6/'bg subtraction'!C6</f>
        <v>#VALUE!</v>
      </c>
      <c r="D96" s="71" t="e">
        <f ca="1">'bg subtraction'!D96*'bg subtraction'!C6/'bg subtraction'!D6</f>
        <v>#VALUE!</v>
      </c>
      <c r="E96" s="71" t="e">
        <f ca="1">'bg subtraction'!E96*'bg subtraction'!C6/'bg subtraction'!E6</f>
        <v>#VALUE!</v>
      </c>
      <c r="F96" s="71" t="e">
        <f ca="1">'bg subtraction'!F96*'bg subtraction'!C6/'bg subtraction'!F6</f>
        <v>#VALUE!</v>
      </c>
      <c r="G96" s="71" t="e">
        <f ca="1">'bg subtraction'!G96*'bg subtraction'!C6/'bg subtraction'!G6</f>
        <v>#VALUE!</v>
      </c>
      <c r="H96" s="71" t="e">
        <f ca="1">'bg subtraction'!H96*'bg subtraction'!C6/'bg subtraction'!H6</f>
        <v>#VALUE!</v>
      </c>
      <c r="I96" s="71" t="e">
        <f ca="1">'bg subtraction'!I96*'bg subtraction'!C6/'bg subtraction'!I6</f>
        <v>#VALUE!</v>
      </c>
      <c r="J96" s="71" t="e">
        <f ca="1">'bg subtraction'!J96*'bg subtraction'!C6/'bg subtraction'!J6</f>
        <v>#VALUE!</v>
      </c>
      <c r="K96" s="71" t="e">
        <f ca="1">'bg subtraction'!K96*'bg subtraction'!C6/'bg subtraction'!K6</f>
        <v>#VALUE!</v>
      </c>
      <c r="L96" s="71" t="e">
        <f ca="1">'bg subtraction'!L96*'bg subtraction'!C6/'bg subtraction'!L6</f>
        <v>#VALUE!</v>
      </c>
      <c r="M96" s="71" t="e">
        <f ca="1">'bg subtraction'!M96*'bg subtraction'!C6/'bg subtraction'!M6</f>
        <v>#VALUE!</v>
      </c>
      <c r="N96" s="71" t="e">
        <f ca="1">'bg subtraction'!N96*'bg subtraction'!C6/'bg subtraction'!N6</f>
        <v>#VALUE!</v>
      </c>
    </row>
    <row r="97" spans="1:14" ht="14.1" customHeight="1" x14ac:dyDescent="0.2">
      <c r="A97" s="75">
        <v>92</v>
      </c>
      <c r="B97" s="72" t="str">
        <f>'bg subtraction'!B97</f>
        <v>HIST1H1B</v>
      </c>
      <c r="C97" s="70" t="e">
        <f ca="1">'bg subtraction'!C97*'bg subtraction'!C6/'bg subtraction'!C6</f>
        <v>#VALUE!</v>
      </c>
      <c r="D97" s="71" t="e">
        <f ca="1">'bg subtraction'!D97*'bg subtraction'!C6/'bg subtraction'!D6</f>
        <v>#VALUE!</v>
      </c>
      <c r="E97" s="71" t="e">
        <f ca="1">'bg subtraction'!E97*'bg subtraction'!C6/'bg subtraction'!E6</f>
        <v>#VALUE!</v>
      </c>
      <c r="F97" s="71" t="e">
        <f ca="1">'bg subtraction'!F97*'bg subtraction'!C6/'bg subtraction'!F6</f>
        <v>#VALUE!</v>
      </c>
      <c r="G97" s="71" t="e">
        <f ca="1">'bg subtraction'!G97*'bg subtraction'!C6/'bg subtraction'!G6</f>
        <v>#VALUE!</v>
      </c>
      <c r="H97" s="71" t="e">
        <f ca="1">'bg subtraction'!H97*'bg subtraction'!C6/'bg subtraction'!H6</f>
        <v>#VALUE!</v>
      </c>
      <c r="I97" s="71" t="e">
        <f ca="1">'bg subtraction'!I97*'bg subtraction'!C6/'bg subtraction'!I6</f>
        <v>#VALUE!</v>
      </c>
      <c r="J97" s="71" t="e">
        <f ca="1">'bg subtraction'!J97*'bg subtraction'!C6/'bg subtraction'!J6</f>
        <v>#VALUE!</v>
      </c>
      <c r="K97" s="71" t="e">
        <f ca="1">'bg subtraction'!K97*'bg subtraction'!C6/'bg subtraction'!K6</f>
        <v>#VALUE!</v>
      </c>
      <c r="L97" s="71" t="e">
        <f ca="1">'bg subtraction'!L97*'bg subtraction'!C6/'bg subtraction'!L6</f>
        <v>#VALUE!</v>
      </c>
      <c r="M97" s="71" t="e">
        <f ca="1">'bg subtraction'!M97*'bg subtraction'!C6/'bg subtraction'!M6</f>
        <v>#VALUE!</v>
      </c>
      <c r="N97" s="71" t="e">
        <f ca="1">'bg subtraction'!N97*'bg subtraction'!C6/'bg subtraction'!N6</f>
        <v>#VALUE!</v>
      </c>
    </row>
    <row r="98" spans="1:14" ht="14.1" customHeight="1" x14ac:dyDescent="0.2">
      <c r="A98" s="75">
        <v>93</v>
      </c>
      <c r="B98" s="72" t="str">
        <f>'bg subtraction'!B98</f>
        <v>HIVEP2</v>
      </c>
      <c r="C98" s="70" t="e">
        <f ca="1">'bg subtraction'!C98*'bg subtraction'!C6/'bg subtraction'!C6</f>
        <v>#VALUE!</v>
      </c>
      <c r="D98" s="71" t="e">
        <f ca="1">'bg subtraction'!D98*'bg subtraction'!C6/'bg subtraction'!D6</f>
        <v>#VALUE!</v>
      </c>
      <c r="E98" s="71" t="e">
        <f ca="1">'bg subtraction'!E98*'bg subtraction'!C6/'bg subtraction'!E6</f>
        <v>#VALUE!</v>
      </c>
      <c r="F98" s="71" t="e">
        <f ca="1">'bg subtraction'!F98*'bg subtraction'!C6/'bg subtraction'!F6</f>
        <v>#VALUE!</v>
      </c>
      <c r="G98" s="71" t="e">
        <f ca="1">'bg subtraction'!G98*'bg subtraction'!C6/'bg subtraction'!G6</f>
        <v>#VALUE!</v>
      </c>
      <c r="H98" s="71" t="e">
        <f ca="1">'bg subtraction'!H98*'bg subtraction'!C6/'bg subtraction'!H6</f>
        <v>#VALUE!</v>
      </c>
      <c r="I98" s="71" t="e">
        <f ca="1">'bg subtraction'!I98*'bg subtraction'!C6/'bg subtraction'!I6</f>
        <v>#VALUE!</v>
      </c>
      <c r="J98" s="71" t="e">
        <f ca="1">'bg subtraction'!J98*'bg subtraction'!C6/'bg subtraction'!J6</f>
        <v>#VALUE!</v>
      </c>
      <c r="K98" s="71" t="e">
        <f ca="1">'bg subtraction'!K98*'bg subtraction'!C6/'bg subtraction'!K6</f>
        <v>#VALUE!</v>
      </c>
      <c r="L98" s="71" t="e">
        <f ca="1">'bg subtraction'!L98*'bg subtraction'!C6/'bg subtraction'!L6</f>
        <v>#VALUE!</v>
      </c>
      <c r="M98" s="71" t="e">
        <f ca="1">'bg subtraction'!M98*'bg subtraction'!C6/'bg subtraction'!M6</f>
        <v>#VALUE!</v>
      </c>
      <c r="N98" s="71" t="e">
        <f ca="1">'bg subtraction'!N98*'bg subtraction'!C6/'bg subtraction'!N6</f>
        <v>#VALUE!</v>
      </c>
    </row>
    <row r="99" spans="1:14" ht="14.1" customHeight="1" x14ac:dyDescent="0.2">
      <c r="A99" s="75">
        <v>94</v>
      </c>
      <c r="B99" s="72" t="str">
        <f>'bg subtraction'!B99</f>
        <v>hnRNP K</v>
      </c>
      <c r="C99" s="70" t="e">
        <f ca="1">'bg subtraction'!C99*'bg subtraction'!C6/'bg subtraction'!C6</f>
        <v>#VALUE!</v>
      </c>
      <c r="D99" s="71" t="e">
        <f ca="1">'bg subtraction'!D99*'bg subtraction'!C6/'bg subtraction'!D6</f>
        <v>#VALUE!</v>
      </c>
      <c r="E99" s="71" t="e">
        <f ca="1">'bg subtraction'!E99*'bg subtraction'!C6/'bg subtraction'!E6</f>
        <v>#VALUE!</v>
      </c>
      <c r="F99" s="71" t="e">
        <f ca="1">'bg subtraction'!F99*'bg subtraction'!C6/'bg subtraction'!F6</f>
        <v>#VALUE!</v>
      </c>
      <c r="G99" s="71" t="e">
        <f ca="1">'bg subtraction'!G99*'bg subtraction'!C6/'bg subtraction'!G6</f>
        <v>#VALUE!</v>
      </c>
      <c r="H99" s="71" t="e">
        <f ca="1">'bg subtraction'!H99*'bg subtraction'!C6/'bg subtraction'!H6</f>
        <v>#VALUE!</v>
      </c>
      <c r="I99" s="71" t="e">
        <f ca="1">'bg subtraction'!I99*'bg subtraction'!C6/'bg subtraction'!I6</f>
        <v>#VALUE!</v>
      </c>
      <c r="J99" s="71" t="e">
        <f ca="1">'bg subtraction'!J99*'bg subtraction'!C6/'bg subtraction'!J6</f>
        <v>#VALUE!</v>
      </c>
      <c r="K99" s="71" t="e">
        <f ca="1">'bg subtraction'!K99*'bg subtraction'!C6/'bg subtraction'!K6</f>
        <v>#VALUE!</v>
      </c>
      <c r="L99" s="71" t="e">
        <f ca="1">'bg subtraction'!L99*'bg subtraction'!C6/'bg subtraction'!L6</f>
        <v>#VALUE!</v>
      </c>
      <c r="M99" s="71" t="e">
        <f ca="1">'bg subtraction'!M99*'bg subtraction'!C6/'bg subtraction'!M6</f>
        <v>#VALUE!</v>
      </c>
      <c r="N99" s="71" t="e">
        <f ca="1">'bg subtraction'!N99*'bg subtraction'!C6/'bg subtraction'!N6</f>
        <v>#VALUE!</v>
      </c>
    </row>
    <row r="100" spans="1:14" ht="14.1" customHeight="1" x14ac:dyDescent="0.2">
      <c r="A100" s="75">
        <v>95</v>
      </c>
      <c r="B100" s="72" t="str">
        <f>'bg subtraction'!B100</f>
        <v>hnRNP R</v>
      </c>
      <c r="C100" s="70" t="e">
        <f ca="1">'bg subtraction'!C100*'bg subtraction'!C6/'bg subtraction'!C6</f>
        <v>#VALUE!</v>
      </c>
      <c r="D100" s="71" t="e">
        <f ca="1">'bg subtraction'!D100*'bg subtraction'!C6/'bg subtraction'!D6</f>
        <v>#VALUE!</v>
      </c>
      <c r="E100" s="71" t="e">
        <f ca="1">'bg subtraction'!E100*'bg subtraction'!C6/'bg subtraction'!E6</f>
        <v>#VALUE!</v>
      </c>
      <c r="F100" s="71" t="e">
        <f ca="1">'bg subtraction'!F100*'bg subtraction'!C6/'bg subtraction'!F6</f>
        <v>#VALUE!</v>
      </c>
      <c r="G100" s="71" t="e">
        <f ca="1">'bg subtraction'!G100*'bg subtraction'!C6/'bg subtraction'!G6</f>
        <v>#VALUE!</v>
      </c>
      <c r="H100" s="71" t="e">
        <f ca="1">'bg subtraction'!H100*'bg subtraction'!C6/'bg subtraction'!H6</f>
        <v>#VALUE!</v>
      </c>
      <c r="I100" s="71" t="e">
        <f ca="1">'bg subtraction'!I100*'bg subtraction'!C6/'bg subtraction'!I6</f>
        <v>#VALUE!</v>
      </c>
      <c r="J100" s="71" t="e">
        <f ca="1">'bg subtraction'!J100*'bg subtraction'!C6/'bg subtraction'!J6</f>
        <v>#VALUE!</v>
      </c>
      <c r="K100" s="71" t="e">
        <f ca="1">'bg subtraction'!K100*'bg subtraction'!C6/'bg subtraction'!K6</f>
        <v>#VALUE!</v>
      </c>
      <c r="L100" s="71" t="e">
        <f ca="1">'bg subtraction'!L100*'bg subtraction'!C6/'bg subtraction'!L6</f>
        <v>#VALUE!</v>
      </c>
      <c r="M100" s="71" t="e">
        <f ca="1">'bg subtraction'!M100*'bg subtraction'!C6/'bg subtraction'!M6</f>
        <v>#VALUE!</v>
      </c>
      <c r="N100" s="71" t="e">
        <f ca="1">'bg subtraction'!N100*'bg subtraction'!C6/'bg subtraction'!N6</f>
        <v>#VALUE!</v>
      </c>
    </row>
    <row r="101" spans="1:14" ht="14.1" customHeight="1" x14ac:dyDescent="0.2">
      <c r="A101" s="75">
        <v>96</v>
      </c>
      <c r="B101" s="72" t="str">
        <f>'bg subtraction'!B101</f>
        <v>HNRNPUL2</v>
      </c>
      <c r="C101" s="70" t="e">
        <f ca="1">'bg subtraction'!C101*'bg subtraction'!C6/'bg subtraction'!C6</f>
        <v>#VALUE!</v>
      </c>
      <c r="D101" s="71" t="e">
        <f ca="1">'bg subtraction'!D101*'bg subtraction'!C6/'bg subtraction'!D6</f>
        <v>#VALUE!</v>
      </c>
      <c r="E101" s="71" t="e">
        <f ca="1">'bg subtraction'!E101*'bg subtraction'!C6/'bg subtraction'!E6</f>
        <v>#VALUE!</v>
      </c>
      <c r="F101" s="71" t="e">
        <f ca="1">'bg subtraction'!F101*'bg subtraction'!C6/'bg subtraction'!F6</f>
        <v>#VALUE!</v>
      </c>
      <c r="G101" s="71" t="e">
        <f ca="1">'bg subtraction'!G101*'bg subtraction'!C6/'bg subtraction'!G6</f>
        <v>#VALUE!</v>
      </c>
      <c r="H101" s="71" t="e">
        <f ca="1">'bg subtraction'!H101*'bg subtraction'!C6/'bg subtraction'!H6</f>
        <v>#VALUE!</v>
      </c>
      <c r="I101" s="71" t="e">
        <f ca="1">'bg subtraction'!I101*'bg subtraction'!C6/'bg subtraction'!I6</f>
        <v>#VALUE!</v>
      </c>
      <c r="J101" s="71" t="e">
        <f ca="1">'bg subtraction'!J101*'bg subtraction'!C6/'bg subtraction'!J6</f>
        <v>#VALUE!</v>
      </c>
      <c r="K101" s="71" t="e">
        <f ca="1">'bg subtraction'!K101*'bg subtraction'!C6/'bg subtraction'!K6</f>
        <v>#VALUE!</v>
      </c>
      <c r="L101" s="71" t="e">
        <f ca="1">'bg subtraction'!L101*'bg subtraction'!C6/'bg subtraction'!L6</f>
        <v>#VALUE!</v>
      </c>
      <c r="M101" s="71" t="e">
        <f ca="1">'bg subtraction'!M101*'bg subtraction'!C6/'bg subtraction'!M6</f>
        <v>#VALUE!</v>
      </c>
      <c r="N101" s="71" t="e">
        <f ca="1">'bg subtraction'!N101*'bg subtraction'!C6/'bg subtraction'!N6</f>
        <v>#VALUE!</v>
      </c>
    </row>
    <row r="102" spans="1:14" ht="14.1" customHeight="1" x14ac:dyDescent="0.2">
      <c r="A102" s="75">
        <v>97</v>
      </c>
      <c r="B102" s="72" t="str">
        <f>'bg subtraction'!B102</f>
        <v xml:space="preserve">HNRPA3 </v>
      </c>
      <c r="C102" s="70" t="e">
        <f ca="1">'bg subtraction'!C102*'bg subtraction'!C6/'bg subtraction'!C6</f>
        <v>#VALUE!</v>
      </c>
      <c r="D102" s="71" t="e">
        <f ca="1">'bg subtraction'!D102*'bg subtraction'!C6/'bg subtraction'!D6</f>
        <v>#VALUE!</v>
      </c>
      <c r="E102" s="71" t="e">
        <f ca="1">'bg subtraction'!E102*'bg subtraction'!C6/'bg subtraction'!E6</f>
        <v>#VALUE!</v>
      </c>
      <c r="F102" s="71" t="e">
        <f ca="1">'bg subtraction'!F102*'bg subtraction'!C6/'bg subtraction'!F6</f>
        <v>#VALUE!</v>
      </c>
      <c r="G102" s="71" t="e">
        <f ca="1">'bg subtraction'!G102*'bg subtraction'!C6/'bg subtraction'!G6</f>
        <v>#VALUE!</v>
      </c>
      <c r="H102" s="71" t="e">
        <f ca="1">'bg subtraction'!H102*'bg subtraction'!C6/'bg subtraction'!H6</f>
        <v>#VALUE!</v>
      </c>
      <c r="I102" s="71" t="e">
        <f ca="1">'bg subtraction'!I102*'bg subtraction'!C6/'bg subtraction'!I6</f>
        <v>#VALUE!</v>
      </c>
      <c r="J102" s="71" t="e">
        <f ca="1">'bg subtraction'!J102*'bg subtraction'!C6/'bg subtraction'!J6</f>
        <v>#VALUE!</v>
      </c>
      <c r="K102" s="71" t="e">
        <f ca="1">'bg subtraction'!K102*'bg subtraction'!C6/'bg subtraction'!K6</f>
        <v>#VALUE!</v>
      </c>
      <c r="L102" s="71" t="e">
        <f ca="1">'bg subtraction'!L102*'bg subtraction'!C6/'bg subtraction'!L6</f>
        <v>#VALUE!</v>
      </c>
      <c r="M102" s="71" t="e">
        <f ca="1">'bg subtraction'!M102*'bg subtraction'!C6/'bg subtraction'!M6</f>
        <v>#VALUE!</v>
      </c>
      <c r="N102" s="71" t="e">
        <f ca="1">'bg subtraction'!N102*'bg subtraction'!C6/'bg subtraction'!N6</f>
        <v>#VALUE!</v>
      </c>
    </row>
    <row r="103" spans="1:14" ht="14.1" customHeight="1" x14ac:dyDescent="0.2">
      <c r="A103" s="75">
        <v>98</v>
      </c>
      <c r="B103" s="72" t="str">
        <f>'bg subtraction'!B103</f>
        <v>HP1 g</v>
      </c>
      <c r="C103" s="70" t="e">
        <f ca="1">'bg subtraction'!C103*'bg subtraction'!C6/'bg subtraction'!C6</f>
        <v>#VALUE!</v>
      </c>
      <c r="D103" s="71" t="e">
        <f ca="1">'bg subtraction'!D103*'bg subtraction'!C6/'bg subtraction'!D6</f>
        <v>#VALUE!</v>
      </c>
      <c r="E103" s="71" t="e">
        <f ca="1">'bg subtraction'!E103*'bg subtraction'!C6/'bg subtraction'!E6</f>
        <v>#VALUE!</v>
      </c>
      <c r="F103" s="71" t="e">
        <f ca="1">'bg subtraction'!F103*'bg subtraction'!C6/'bg subtraction'!F6</f>
        <v>#VALUE!</v>
      </c>
      <c r="G103" s="71" t="e">
        <f ca="1">'bg subtraction'!G103*'bg subtraction'!C6/'bg subtraction'!G6</f>
        <v>#VALUE!</v>
      </c>
      <c r="H103" s="71" t="e">
        <f ca="1">'bg subtraction'!H103*'bg subtraction'!C6/'bg subtraction'!H6</f>
        <v>#VALUE!</v>
      </c>
      <c r="I103" s="71" t="e">
        <f ca="1">'bg subtraction'!I103*'bg subtraction'!C6/'bg subtraction'!I6</f>
        <v>#VALUE!</v>
      </c>
      <c r="J103" s="71" t="e">
        <f ca="1">'bg subtraction'!J103*'bg subtraction'!C6/'bg subtraction'!J6</f>
        <v>#VALUE!</v>
      </c>
      <c r="K103" s="71" t="e">
        <f ca="1">'bg subtraction'!K103*'bg subtraction'!C6/'bg subtraction'!K6</f>
        <v>#VALUE!</v>
      </c>
      <c r="L103" s="71" t="e">
        <f ca="1">'bg subtraction'!L103*'bg subtraction'!C6/'bg subtraction'!L6</f>
        <v>#VALUE!</v>
      </c>
      <c r="M103" s="71" t="e">
        <f ca="1">'bg subtraction'!M103*'bg subtraction'!C6/'bg subtraction'!M6</f>
        <v>#VALUE!</v>
      </c>
      <c r="N103" s="71" t="e">
        <f ca="1">'bg subtraction'!N103*'bg subtraction'!C6/'bg subtraction'!N6</f>
        <v>#VALUE!</v>
      </c>
    </row>
    <row r="104" spans="1:14" ht="14.1" customHeight="1" x14ac:dyDescent="0.2">
      <c r="A104" s="75">
        <v>99</v>
      </c>
      <c r="B104" s="72" t="str">
        <f>'bg subtraction'!B104</f>
        <v>Importin 7</v>
      </c>
      <c r="C104" s="70" t="e">
        <f ca="1">'bg subtraction'!C104*'bg subtraction'!C6/'bg subtraction'!C6</f>
        <v>#VALUE!</v>
      </c>
      <c r="D104" s="71" t="e">
        <f ca="1">'bg subtraction'!D104*'bg subtraction'!C6/'bg subtraction'!D6</f>
        <v>#VALUE!</v>
      </c>
      <c r="E104" s="71" t="e">
        <f ca="1">'bg subtraction'!E104*'bg subtraction'!C6/'bg subtraction'!E6</f>
        <v>#VALUE!</v>
      </c>
      <c r="F104" s="71" t="e">
        <f ca="1">'bg subtraction'!F104*'bg subtraction'!C6/'bg subtraction'!F6</f>
        <v>#VALUE!</v>
      </c>
      <c r="G104" s="71" t="e">
        <f ca="1">'bg subtraction'!G104*'bg subtraction'!C6/'bg subtraction'!G6</f>
        <v>#VALUE!</v>
      </c>
      <c r="H104" s="71" t="e">
        <f ca="1">'bg subtraction'!H104*'bg subtraction'!C6/'bg subtraction'!H6</f>
        <v>#VALUE!</v>
      </c>
      <c r="I104" s="71" t="e">
        <f ca="1">'bg subtraction'!I104*'bg subtraction'!C6/'bg subtraction'!I6</f>
        <v>#VALUE!</v>
      </c>
      <c r="J104" s="71" t="e">
        <f ca="1">'bg subtraction'!J104*'bg subtraction'!C6/'bg subtraction'!J6</f>
        <v>#VALUE!</v>
      </c>
      <c r="K104" s="71" t="e">
        <f ca="1">'bg subtraction'!K104*'bg subtraction'!C6/'bg subtraction'!K6</f>
        <v>#VALUE!</v>
      </c>
      <c r="L104" s="71" t="e">
        <f ca="1">'bg subtraction'!L104*'bg subtraction'!C6/'bg subtraction'!L6</f>
        <v>#VALUE!</v>
      </c>
      <c r="M104" s="71" t="e">
        <f ca="1">'bg subtraction'!M104*'bg subtraction'!C6/'bg subtraction'!M6</f>
        <v>#VALUE!</v>
      </c>
      <c r="N104" s="71" t="e">
        <f ca="1">'bg subtraction'!N104*'bg subtraction'!C6/'bg subtraction'!N6</f>
        <v>#VALUE!</v>
      </c>
    </row>
    <row r="105" spans="1:14" ht="14.1" customHeight="1" x14ac:dyDescent="0.2">
      <c r="A105" s="75">
        <v>100</v>
      </c>
      <c r="B105" s="72" t="str">
        <f>'bg subtraction'!B105</f>
        <v>Involucrin</v>
      </c>
      <c r="C105" s="70" t="e">
        <f ca="1">'bg subtraction'!C105*'bg subtraction'!C6/'bg subtraction'!C6</f>
        <v>#VALUE!</v>
      </c>
      <c r="D105" s="71" t="e">
        <f ca="1">'bg subtraction'!D105*'bg subtraction'!C6/'bg subtraction'!D6</f>
        <v>#VALUE!</v>
      </c>
      <c r="E105" s="71" t="e">
        <f ca="1">'bg subtraction'!E105*'bg subtraction'!C6/'bg subtraction'!E6</f>
        <v>#VALUE!</v>
      </c>
      <c r="F105" s="71" t="e">
        <f ca="1">'bg subtraction'!F105*'bg subtraction'!C6/'bg subtraction'!F6</f>
        <v>#VALUE!</v>
      </c>
      <c r="G105" s="71" t="e">
        <f ca="1">'bg subtraction'!G105*'bg subtraction'!C6/'bg subtraction'!G6</f>
        <v>#VALUE!</v>
      </c>
      <c r="H105" s="71" t="e">
        <f ca="1">'bg subtraction'!H105*'bg subtraction'!C6/'bg subtraction'!H6</f>
        <v>#VALUE!</v>
      </c>
      <c r="I105" s="71" t="e">
        <f ca="1">'bg subtraction'!I105*'bg subtraction'!C6/'bg subtraction'!I6</f>
        <v>#VALUE!</v>
      </c>
      <c r="J105" s="71" t="e">
        <f ca="1">'bg subtraction'!J105*'bg subtraction'!C6/'bg subtraction'!J6</f>
        <v>#VALUE!</v>
      </c>
      <c r="K105" s="71" t="e">
        <f ca="1">'bg subtraction'!K105*'bg subtraction'!C6/'bg subtraction'!K6</f>
        <v>#VALUE!</v>
      </c>
      <c r="L105" s="71" t="e">
        <f ca="1">'bg subtraction'!L105*'bg subtraction'!C6/'bg subtraction'!L6</f>
        <v>#VALUE!</v>
      </c>
      <c r="M105" s="71" t="e">
        <f ca="1">'bg subtraction'!M105*'bg subtraction'!C6/'bg subtraction'!M6</f>
        <v>#VALUE!</v>
      </c>
      <c r="N105" s="71" t="e">
        <f ca="1">'bg subtraction'!N105*'bg subtraction'!C6/'bg subtraction'!N6</f>
        <v>#VALUE!</v>
      </c>
    </row>
    <row r="106" spans="1:14" ht="14.1" customHeight="1" x14ac:dyDescent="0.2">
      <c r="A106" s="75">
        <v>101</v>
      </c>
      <c r="B106" s="72" t="str">
        <f>'bg subtraction'!B106</f>
        <v>ISLR</v>
      </c>
      <c r="C106" s="70" t="e">
        <f ca="1">'bg subtraction'!C106*'bg subtraction'!C6/'bg subtraction'!C6</f>
        <v>#VALUE!</v>
      </c>
      <c r="D106" s="71" t="e">
        <f ca="1">'bg subtraction'!D106*'bg subtraction'!C6/'bg subtraction'!D6</f>
        <v>#VALUE!</v>
      </c>
      <c r="E106" s="71" t="e">
        <f ca="1">'bg subtraction'!E106*'bg subtraction'!C6/'bg subtraction'!E6</f>
        <v>#VALUE!</v>
      </c>
      <c r="F106" s="71" t="e">
        <f ca="1">'bg subtraction'!F106*'bg subtraction'!C6/'bg subtraction'!F6</f>
        <v>#VALUE!</v>
      </c>
      <c r="G106" s="71" t="e">
        <f ca="1">'bg subtraction'!G106*'bg subtraction'!C6/'bg subtraction'!G6</f>
        <v>#VALUE!</v>
      </c>
      <c r="H106" s="71" t="e">
        <f ca="1">'bg subtraction'!H106*'bg subtraction'!C6/'bg subtraction'!H6</f>
        <v>#VALUE!</v>
      </c>
      <c r="I106" s="71" t="e">
        <f ca="1">'bg subtraction'!I106*'bg subtraction'!C6/'bg subtraction'!I6</f>
        <v>#VALUE!</v>
      </c>
      <c r="J106" s="71" t="e">
        <f ca="1">'bg subtraction'!J106*'bg subtraction'!C6/'bg subtraction'!J6</f>
        <v>#VALUE!</v>
      </c>
      <c r="K106" s="71" t="e">
        <f ca="1">'bg subtraction'!K106*'bg subtraction'!C6/'bg subtraction'!K6</f>
        <v>#VALUE!</v>
      </c>
      <c r="L106" s="71" t="e">
        <f ca="1">'bg subtraction'!L106*'bg subtraction'!C6/'bg subtraction'!L6</f>
        <v>#VALUE!</v>
      </c>
      <c r="M106" s="71" t="e">
        <f ca="1">'bg subtraction'!M106*'bg subtraction'!C6/'bg subtraction'!M6</f>
        <v>#VALUE!</v>
      </c>
      <c r="N106" s="71" t="e">
        <f ca="1">'bg subtraction'!N106*'bg subtraction'!C6/'bg subtraction'!N6</f>
        <v>#VALUE!</v>
      </c>
    </row>
    <row r="107" spans="1:14" ht="14.1" customHeight="1" x14ac:dyDescent="0.2">
      <c r="A107" s="75">
        <v>102</v>
      </c>
      <c r="B107" s="72" t="str">
        <f>'bg subtraction'!B107</f>
        <v>ITPR2</v>
      </c>
      <c r="C107" s="70" t="e">
        <f ca="1">'bg subtraction'!C107*'bg subtraction'!C6/'bg subtraction'!C6</f>
        <v>#VALUE!</v>
      </c>
      <c r="D107" s="71" t="e">
        <f ca="1">'bg subtraction'!D107*'bg subtraction'!C6/'bg subtraction'!D6</f>
        <v>#VALUE!</v>
      </c>
      <c r="E107" s="71" t="e">
        <f ca="1">'bg subtraction'!E107*'bg subtraction'!C6/'bg subtraction'!E6</f>
        <v>#VALUE!</v>
      </c>
      <c r="F107" s="71" t="e">
        <f ca="1">'bg subtraction'!F107*'bg subtraction'!C6/'bg subtraction'!F6</f>
        <v>#VALUE!</v>
      </c>
      <c r="G107" s="71" t="e">
        <f ca="1">'bg subtraction'!G107*'bg subtraction'!C6/'bg subtraction'!G6</f>
        <v>#VALUE!</v>
      </c>
      <c r="H107" s="71" t="e">
        <f ca="1">'bg subtraction'!H107*'bg subtraction'!C6/'bg subtraction'!H6</f>
        <v>#VALUE!</v>
      </c>
      <c r="I107" s="71" t="e">
        <f ca="1">'bg subtraction'!I107*'bg subtraction'!C6/'bg subtraction'!I6</f>
        <v>#VALUE!</v>
      </c>
      <c r="J107" s="71" t="e">
        <f ca="1">'bg subtraction'!J107*'bg subtraction'!C6/'bg subtraction'!J6</f>
        <v>#VALUE!</v>
      </c>
      <c r="K107" s="71" t="e">
        <f ca="1">'bg subtraction'!K107*'bg subtraction'!C6/'bg subtraction'!K6</f>
        <v>#VALUE!</v>
      </c>
      <c r="L107" s="71" t="e">
        <f ca="1">'bg subtraction'!L107*'bg subtraction'!C6/'bg subtraction'!L6</f>
        <v>#VALUE!</v>
      </c>
      <c r="M107" s="71" t="e">
        <f ca="1">'bg subtraction'!M107*'bg subtraction'!C6/'bg subtraction'!M6</f>
        <v>#VALUE!</v>
      </c>
      <c r="N107" s="71" t="e">
        <f ca="1">'bg subtraction'!N107*'bg subtraction'!C6/'bg subtraction'!N6</f>
        <v>#VALUE!</v>
      </c>
    </row>
    <row r="108" spans="1:14" ht="14.1" customHeight="1" x14ac:dyDescent="0.2">
      <c r="A108" s="75">
        <v>103</v>
      </c>
      <c r="B108" s="72" t="str">
        <f>'bg subtraction'!B108</f>
        <v>ITPR3</v>
      </c>
      <c r="C108" s="70" t="e">
        <f ca="1">'bg subtraction'!C108*'bg subtraction'!C6/'bg subtraction'!C6</f>
        <v>#VALUE!</v>
      </c>
      <c r="D108" s="71" t="e">
        <f ca="1">'bg subtraction'!D108*'bg subtraction'!C6/'bg subtraction'!D6</f>
        <v>#VALUE!</v>
      </c>
      <c r="E108" s="71" t="e">
        <f ca="1">'bg subtraction'!E108*'bg subtraction'!C6/'bg subtraction'!E6</f>
        <v>#VALUE!</v>
      </c>
      <c r="F108" s="71" t="e">
        <f ca="1">'bg subtraction'!F108*'bg subtraction'!C6/'bg subtraction'!F6</f>
        <v>#VALUE!</v>
      </c>
      <c r="G108" s="71" t="e">
        <f ca="1">'bg subtraction'!G108*'bg subtraction'!C6/'bg subtraction'!G6</f>
        <v>#VALUE!</v>
      </c>
      <c r="H108" s="71" t="e">
        <f ca="1">'bg subtraction'!H108*'bg subtraction'!C6/'bg subtraction'!H6</f>
        <v>#VALUE!</v>
      </c>
      <c r="I108" s="71" t="e">
        <f ca="1">'bg subtraction'!I108*'bg subtraction'!C6/'bg subtraction'!I6</f>
        <v>#VALUE!</v>
      </c>
      <c r="J108" s="71" t="e">
        <f ca="1">'bg subtraction'!J108*'bg subtraction'!C6/'bg subtraction'!J6</f>
        <v>#VALUE!</v>
      </c>
      <c r="K108" s="71" t="e">
        <f ca="1">'bg subtraction'!K108*'bg subtraction'!C6/'bg subtraction'!K6</f>
        <v>#VALUE!</v>
      </c>
      <c r="L108" s="71" t="e">
        <f ca="1">'bg subtraction'!L108*'bg subtraction'!C6/'bg subtraction'!L6</f>
        <v>#VALUE!</v>
      </c>
      <c r="M108" s="71" t="e">
        <f ca="1">'bg subtraction'!M108*'bg subtraction'!C6/'bg subtraction'!M6</f>
        <v>#VALUE!</v>
      </c>
      <c r="N108" s="71" t="e">
        <f ca="1">'bg subtraction'!N108*'bg subtraction'!C6/'bg subtraction'!N6</f>
        <v>#VALUE!</v>
      </c>
    </row>
    <row r="109" spans="1:14" ht="14.1" customHeight="1" x14ac:dyDescent="0.2">
      <c r="A109" s="75">
        <v>104</v>
      </c>
      <c r="B109" s="72" t="str">
        <f>'bg subtraction'!B109</f>
        <v>KCNAB3</v>
      </c>
      <c r="C109" s="70" t="e">
        <f ca="1">'bg subtraction'!C109*'bg subtraction'!C6/'bg subtraction'!C6</f>
        <v>#VALUE!</v>
      </c>
      <c r="D109" s="71" t="e">
        <f ca="1">'bg subtraction'!D109*'bg subtraction'!C6/'bg subtraction'!D6</f>
        <v>#VALUE!</v>
      </c>
      <c r="E109" s="71" t="e">
        <f ca="1">'bg subtraction'!E109*'bg subtraction'!C6/'bg subtraction'!E6</f>
        <v>#VALUE!</v>
      </c>
      <c r="F109" s="71" t="e">
        <f ca="1">'bg subtraction'!F109*'bg subtraction'!C6/'bg subtraction'!F6</f>
        <v>#VALUE!</v>
      </c>
      <c r="G109" s="71" t="e">
        <f ca="1">'bg subtraction'!G109*'bg subtraction'!C6/'bg subtraction'!G6</f>
        <v>#VALUE!</v>
      </c>
      <c r="H109" s="71" t="e">
        <f ca="1">'bg subtraction'!H109*'bg subtraction'!C6/'bg subtraction'!H6</f>
        <v>#VALUE!</v>
      </c>
      <c r="I109" s="71" t="e">
        <f ca="1">'bg subtraction'!I109*'bg subtraction'!C6/'bg subtraction'!I6</f>
        <v>#VALUE!</v>
      </c>
      <c r="J109" s="71" t="e">
        <f ca="1">'bg subtraction'!J109*'bg subtraction'!C6/'bg subtraction'!J6</f>
        <v>#VALUE!</v>
      </c>
      <c r="K109" s="71" t="e">
        <f ca="1">'bg subtraction'!K109*'bg subtraction'!C6/'bg subtraction'!K6</f>
        <v>#VALUE!</v>
      </c>
      <c r="L109" s="71" t="e">
        <f ca="1">'bg subtraction'!L109*'bg subtraction'!C6/'bg subtraction'!L6</f>
        <v>#VALUE!</v>
      </c>
      <c r="M109" s="71" t="e">
        <f ca="1">'bg subtraction'!M109*'bg subtraction'!C6/'bg subtraction'!M6</f>
        <v>#VALUE!</v>
      </c>
      <c r="N109" s="71" t="e">
        <f ca="1">'bg subtraction'!N109*'bg subtraction'!C6/'bg subtraction'!N6</f>
        <v>#VALUE!</v>
      </c>
    </row>
    <row r="110" spans="1:14" ht="14.1" customHeight="1" x14ac:dyDescent="0.2">
      <c r="A110" s="75">
        <v>105</v>
      </c>
      <c r="B110" s="72" t="str">
        <f>'bg subtraction'!B110</f>
        <v>LAMA5</v>
      </c>
      <c r="C110" s="70" t="e">
        <f ca="1">'bg subtraction'!C110*'bg subtraction'!C6/'bg subtraction'!C6</f>
        <v>#VALUE!</v>
      </c>
      <c r="D110" s="71" t="e">
        <f ca="1">'bg subtraction'!D110*'bg subtraction'!C6/'bg subtraction'!D6</f>
        <v>#VALUE!</v>
      </c>
      <c r="E110" s="71" t="e">
        <f ca="1">'bg subtraction'!E110*'bg subtraction'!C6/'bg subtraction'!E6</f>
        <v>#VALUE!</v>
      </c>
      <c r="F110" s="71" t="e">
        <f ca="1">'bg subtraction'!F110*'bg subtraction'!C6/'bg subtraction'!F6</f>
        <v>#VALUE!</v>
      </c>
      <c r="G110" s="71" t="e">
        <f ca="1">'bg subtraction'!G110*'bg subtraction'!C6/'bg subtraction'!G6</f>
        <v>#VALUE!</v>
      </c>
      <c r="H110" s="71" t="e">
        <f ca="1">'bg subtraction'!H110*'bg subtraction'!C6/'bg subtraction'!H6</f>
        <v>#VALUE!</v>
      </c>
      <c r="I110" s="71" t="e">
        <f ca="1">'bg subtraction'!I110*'bg subtraction'!C6/'bg subtraction'!I6</f>
        <v>#VALUE!</v>
      </c>
      <c r="J110" s="71" t="e">
        <f ca="1">'bg subtraction'!J110*'bg subtraction'!C6/'bg subtraction'!J6</f>
        <v>#VALUE!</v>
      </c>
      <c r="K110" s="71" t="e">
        <f ca="1">'bg subtraction'!K110*'bg subtraction'!C6/'bg subtraction'!K6</f>
        <v>#VALUE!</v>
      </c>
      <c r="L110" s="71" t="e">
        <f ca="1">'bg subtraction'!L110*'bg subtraction'!C6/'bg subtraction'!L6</f>
        <v>#VALUE!</v>
      </c>
      <c r="M110" s="71" t="e">
        <f ca="1">'bg subtraction'!M110*'bg subtraction'!C6/'bg subtraction'!M6</f>
        <v>#VALUE!</v>
      </c>
      <c r="N110" s="71" t="e">
        <f ca="1">'bg subtraction'!N110*'bg subtraction'!C6/'bg subtraction'!N6</f>
        <v>#VALUE!</v>
      </c>
    </row>
    <row r="111" spans="1:14" ht="14.1" customHeight="1" x14ac:dyDescent="0.2">
      <c r="A111" s="75">
        <v>106</v>
      </c>
      <c r="B111" s="72" t="str">
        <f>'bg subtraction'!B111</f>
        <v>LDB3</v>
      </c>
      <c r="C111" s="70" t="e">
        <f ca="1">'bg subtraction'!C111*'bg subtraction'!C6/'bg subtraction'!C6</f>
        <v>#VALUE!</v>
      </c>
      <c r="D111" s="71" t="e">
        <f ca="1">'bg subtraction'!D111*'bg subtraction'!C6/'bg subtraction'!D6</f>
        <v>#VALUE!</v>
      </c>
      <c r="E111" s="71" t="e">
        <f ca="1">'bg subtraction'!E111*'bg subtraction'!C6/'bg subtraction'!E6</f>
        <v>#VALUE!</v>
      </c>
      <c r="F111" s="71" t="e">
        <f ca="1">'bg subtraction'!F111*'bg subtraction'!C6/'bg subtraction'!F6</f>
        <v>#VALUE!</v>
      </c>
      <c r="G111" s="71" t="e">
        <f ca="1">'bg subtraction'!G111*'bg subtraction'!C6/'bg subtraction'!G6</f>
        <v>#VALUE!</v>
      </c>
      <c r="H111" s="71" t="e">
        <f ca="1">'bg subtraction'!H111*'bg subtraction'!C6/'bg subtraction'!H6</f>
        <v>#VALUE!</v>
      </c>
      <c r="I111" s="71" t="e">
        <f ca="1">'bg subtraction'!I111*'bg subtraction'!C6/'bg subtraction'!I6</f>
        <v>#VALUE!</v>
      </c>
      <c r="J111" s="71" t="e">
        <f ca="1">'bg subtraction'!J111*'bg subtraction'!C6/'bg subtraction'!J6</f>
        <v>#VALUE!</v>
      </c>
      <c r="K111" s="71" t="e">
        <f ca="1">'bg subtraction'!K111*'bg subtraction'!C6/'bg subtraction'!K6</f>
        <v>#VALUE!</v>
      </c>
      <c r="L111" s="71" t="e">
        <f ca="1">'bg subtraction'!L111*'bg subtraction'!C6/'bg subtraction'!L6</f>
        <v>#VALUE!</v>
      </c>
      <c r="M111" s="71" t="e">
        <f ca="1">'bg subtraction'!M111*'bg subtraction'!C6/'bg subtraction'!M6</f>
        <v>#VALUE!</v>
      </c>
      <c r="N111" s="71" t="e">
        <f ca="1">'bg subtraction'!N111*'bg subtraction'!C6/'bg subtraction'!N6</f>
        <v>#VALUE!</v>
      </c>
    </row>
    <row r="112" spans="1:14" ht="14.1" customHeight="1" x14ac:dyDescent="0.2">
      <c r="A112" s="75">
        <v>107</v>
      </c>
      <c r="B112" s="72" t="str">
        <f>'bg subtraction'!B112</f>
        <v xml:space="preserve">LHPP </v>
      </c>
      <c r="C112" s="70" t="e">
        <f ca="1">'bg subtraction'!C112*'bg subtraction'!C6/'bg subtraction'!C6</f>
        <v>#VALUE!</v>
      </c>
      <c r="D112" s="71" t="e">
        <f ca="1">'bg subtraction'!D112*'bg subtraction'!C6/'bg subtraction'!D6</f>
        <v>#VALUE!</v>
      </c>
      <c r="E112" s="71" t="e">
        <f ca="1">'bg subtraction'!E112*'bg subtraction'!C6/'bg subtraction'!E6</f>
        <v>#VALUE!</v>
      </c>
      <c r="F112" s="71" t="e">
        <f ca="1">'bg subtraction'!F112*'bg subtraction'!C6/'bg subtraction'!F6</f>
        <v>#VALUE!</v>
      </c>
      <c r="G112" s="71" t="e">
        <f ca="1">'bg subtraction'!G112*'bg subtraction'!C6/'bg subtraction'!G6</f>
        <v>#VALUE!</v>
      </c>
      <c r="H112" s="71" t="e">
        <f ca="1">'bg subtraction'!H112*'bg subtraction'!C6/'bg subtraction'!H6</f>
        <v>#VALUE!</v>
      </c>
      <c r="I112" s="71" t="e">
        <f ca="1">'bg subtraction'!I112*'bg subtraction'!C6/'bg subtraction'!I6</f>
        <v>#VALUE!</v>
      </c>
      <c r="J112" s="71" t="e">
        <f ca="1">'bg subtraction'!J112*'bg subtraction'!C6/'bg subtraction'!J6</f>
        <v>#VALUE!</v>
      </c>
      <c r="K112" s="71" t="e">
        <f ca="1">'bg subtraction'!K112*'bg subtraction'!C6/'bg subtraction'!K6</f>
        <v>#VALUE!</v>
      </c>
      <c r="L112" s="71" t="e">
        <f ca="1">'bg subtraction'!L112*'bg subtraction'!C6/'bg subtraction'!L6</f>
        <v>#VALUE!</v>
      </c>
      <c r="M112" s="71" t="e">
        <f ca="1">'bg subtraction'!M112*'bg subtraction'!C6/'bg subtraction'!M6</f>
        <v>#VALUE!</v>
      </c>
      <c r="N112" s="71" t="e">
        <f ca="1">'bg subtraction'!N112*'bg subtraction'!C6/'bg subtraction'!N6</f>
        <v>#VALUE!</v>
      </c>
    </row>
    <row r="113" spans="1:14" ht="14.1" customHeight="1" x14ac:dyDescent="0.2">
      <c r="A113" s="75">
        <v>108</v>
      </c>
      <c r="B113" s="72" t="str">
        <f>'bg subtraction'!B113</f>
        <v>LIPG</v>
      </c>
      <c r="C113" s="70" t="e">
        <f ca="1">'bg subtraction'!C113*'bg subtraction'!C6/'bg subtraction'!C6</f>
        <v>#VALUE!</v>
      </c>
      <c r="D113" s="71" t="e">
        <f ca="1">'bg subtraction'!D113*'bg subtraction'!C6/'bg subtraction'!D6</f>
        <v>#VALUE!</v>
      </c>
      <c r="E113" s="71" t="e">
        <f ca="1">'bg subtraction'!E113*'bg subtraction'!C6/'bg subtraction'!E6</f>
        <v>#VALUE!</v>
      </c>
      <c r="F113" s="71" t="e">
        <f ca="1">'bg subtraction'!F113*'bg subtraction'!C6/'bg subtraction'!F6</f>
        <v>#VALUE!</v>
      </c>
      <c r="G113" s="71" t="e">
        <f ca="1">'bg subtraction'!G113*'bg subtraction'!C6/'bg subtraction'!G6</f>
        <v>#VALUE!</v>
      </c>
      <c r="H113" s="71" t="e">
        <f ca="1">'bg subtraction'!H113*'bg subtraction'!C6/'bg subtraction'!H6</f>
        <v>#VALUE!</v>
      </c>
      <c r="I113" s="71" t="e">
        <f ca="1">'bg subtraction'!I113*'bg subtraction'!C6/'bg subtraction'!I6</f>
        <v>#VALUE!</v>
      </c>
      <c r="J113" s="71" t="e">
        <f ca="1">'bg subtraction'!J113*'bg subtraction'!C6/'bg subtraction'!J6</f>
        <v>#VALUE!</v>
      </c>
      <c r="K113" s="71" t="e">
        <f ca="1">'bg subtraction'!K113*'bg subtraction'!C6/'bg subtraction'!K6</f>
        <v>#VALUE!</v>
      </c>
      <c r="L113" s="71" t="e">
        <f ca="1">'bg subtraction'!L113*'bg subtraction'!C6/'bg subtraction'!L6</f>
        <v>#VALUE!</v>
      </c>
      <c r="M113" s="71" t="e">
        <f ca="1">'bg subtraction'!M113*'bg subtraction'!C6/'bg subtraction'!M6</f>
        <v>#VALUE!</v>
      </c>
      <c r="N113" s="71" t="e">
        <f ca="1">'bg subtraction'!N113*'bg subtraction'!C6/'bg subtraction'!N6</f>
        <v>#VALUE!</v>
      </c>
    </row>
    <row r="114" spans="1:14" ht="14.1" customHeight="1" x14ac:dyDescent="0.2">
      <c r="A114" s="75">
        <v>109</v>
      </c>
      <c r="B114" s="72" t="str">
        <f>'bg subtraction'!B114</f>
        <v>MAP4K4</v>
      </c>
      <c r="C114" s="70" t="e">
        <f ca="1">'bg subtraction'!C114*'bg subtraction'!C6/'bg subtraction'!C6</f>
        <v>#VALUE!</v>
      </c>
      <c r="D114" s="71" t="e">
        <f ca="1">'bg subtraction'!D114*'bg subtraction'!C6/'bg subtraction'!D6</f>
        <v>#VALUE!</v>
      </c>
      <c r="E114" s="71" t="e">
        <f ca="1">'bg subtraction'!E114*'bg subtraction'!C6/'bg subtraction'!E6</f>
        <v>#VALUE!</v>
      </c>
      <c r="F114" s="71" t="e">
        <f ca="1">'bg subtraction'!F114*'bg subtraction'!C6/'bg subtraction'!F6</f>
        <v>#VALUE!</v>
      </c>
      <c r="G114" s="71" t="e">
        <f ca="1">'bg subtraction'!G114*'bg subtraction'!C6/'bg subtraction'!G6</f>
        <v>#VALUE!</v>
      </c>
      <c r="H114" s="71" t="e">
        <f ca="1">'bg subtraction'!H114*'bg subtraction'!C6/'bg subtraction'!H6</f>
        <v>#VALUE!</v>
      </c>
      <c r="I114" s="71" t="e">
        <f ca="1">'bg subtraction'!I114*'bg subtraction'!C6/'bg subtraction'!I6</f>
        <v>#VALUE!</v>
      </c>
      <c r="J114" s="71" t="e">
        <f ca="1">'bg subtraction'!J114*'bg subtraction'!C6/'bg subtraction'!J6</f>
        <v>#VALUE!</v>
      </c>
      <c r="K114" s="71" t="e">
        <f ca="1">'bg subtraction'!K114*'bg subtraction'!C6/'bg subtraction'!K6</f>
        <v>#VALUE!</v>
      </c>
      <c r="L114" s="71" t="e">
        <f ca="1">'bg subtraction'!L114*'bg subtraction'!C6/'bg subtraction'!L6</f>
        <v>#VALUE!</v>
      </c>
      <c r="M114" s="71" t="e">
        <f ca="1">'bg subtraction'!M114*'bg subtraction'!C6/'bg subtraction'!M6</f>
        <v>#VALUE!</v>
      </c>
      <c r="N114" s="71" t="e">
        <f ca="1">'bg subtraction'!N114*'bg subtraction'!C6/'bg subtraction'!N6</f>
        <v>#VALUE!</v>
      </c>
    </row>
    <row r="115" spans="1:14" ht="14.1" customHeight="1" x14ac:dyDescent="0.2">
      <c r="A115" s="75">
        <v>110</v>
      </c>
      <c r="B115" s="72" t="str">
        <f>'bg subtraction'!B115</f>
        <v xml:space="preserve">MICALL2 </v>
      </c>
      <c r="C115" s="70" t="e">
        <f ca="1">'bg subtraction'!C115*'bg subtraction'!C6/'bg subtraction'!C6</f>
        <v>#VALUE!</v>
      </c>
      <c r="D115" s="71" t="e">
        <f ca="1">'bg subtraction'!D115*'bg subtraction'!C6/'bg subtraction'!D6</f>
        <v>#VALUE!</v>
      </c>
      <c r="E115" s="71" t="e">
        <f ca="1">'bg subtraction'!E115*'bg subtraction'!C6/'bg subtraction'!E6</f>
        <v>#VALUE!</v>
      </c>
      <c r="F115" s="71" t="e">
        <f ca="1">'bg subtraction'!F115*'bg subtraction'!C6/'bg subtraction'!F6</f>
        <v>#VALUE!</v>
      </c>
      <c r="G115" s="71" t="e">
        <f ca="1">'bg subtraction'!G115*'bg subtraction'!C6/'bg subtraction'!G6</f>
        <v>#VALUE!</v>
      </c>
      <c r="H115" s="71" t="e">
        <f ca="1">'bg subtraction'!H115*'bg subtraction'!C6/'bg subtraction'!H6</f>
        <v>#VALUE!</v>
      </c>
      <c r="I115" s="71" t="e">
        <f ca="1">'bg subtraction'!I115*'bg subtraction'!C6/'bg subtraction'!I6</f>
        <v>#VALUE!</v>
      </c>
      <c r="J115" s="71" t="e">
        <f ca="1">'bg subtraction'!J115*'bg subtraction'!C6/'bg subtraction'!J6</f>
        <v>#VALUE!</v>
      </c>
      <c r="K115" s="71" t="e">
        <f ca="1">'bg subtraction'!K115*'bg subtraction'!C6/'bg subtraction'!K6</f>
        <v>#VALUE!</v>
      </c>
      <c r="L115" s="71" t="e">
        <f ca="1">'bg subtraction'!L115*'bg subtraction'!C6/'bg subtraction'!L6</f>
        <v>#VALUE!</v>
      </c>
      <c r="M115" s="71" t="e">
        <f ca="1">'bg subtraction'!M115*'bg subtraction'!C6/'bg subtraction'!M6</f>
        <v>#VALUE!</v>
      </c>
      <c r="N115" s="71" t="e">
        <f ca="1">'bg subtraction'!N115*'bg subtraction'!C6/'bg subtraction'!N6</f>
        <v>#VALUE!</v>
      </c>
    </row>
    <row r="116" spans="1:14" ht="14.1" customHeight="1" x14ac:dyDescent="0.2">
      <c r="A116" s="75">
        <v>111</v>
      </c>
      <c r="B116" s="72" t="str">
        <f>'bg subtraction'!B116</f>
        <v>MON2</v>
      </c>
      <c r="C116" s="70" t="e">
        <f ca="1">'bg subtraction'!C116*'bg subtraction'!C6/'bg subtraction'!C6</f>
        <v>#VALUE!</v>
      </c>
      <c r="D116" s="71" t="e">
        <f ca="1">'bg subtraction'!D116*'bg subtraction'!C6/'bg subtraction'!D6</f>
        <v>#VALUE!</v>
      </c>
      <c r="E116" s="71" t="e">
        <f ca="1">'bg subtraction'!E116*'bg subtraction'!C6/'bg subtraction'!E6</f>
        <v>#VALUE!</v>
      </c>
      <c r="F116" s="71" t="e">
        <f ca="1">'bg subtraction'!F116*'bg subtraction'!C6/'bg subtraction'!F6</f>
        <v>#VALUE!</v>
      </c>
      <c r="G116" s="71" t="e">
        <f ca="1">'bg subtraction'!G116*'bg subtraction'!C6/'bg subtraction'!G6</f>
        <v>#VALUE!</v>
      </c>
      <c r="H116" s="71" t="e">
        <f ca="1">'bg subtraction'!H116*'bg subtraction'!C6/'bg subtraction'!H6</f>
        <v>#VALUE!</v>
      </c>
      <c r="I116" s="71" t="e">
        <f ca="1">'bg subtraction'!I116*'bg subtraction'!C6/'bg subtraction'!I6</f>
        <v>#VALUE!</v>
      </c>
      <c r="J116" s="71" t="e">
        <f ca="1">'bg subtraction'!J116*'bg subtraction'!C6/'bg subtraction'!J6</f>
        <v>#VALUE!</v>
      </c>
      <c r="K116" s="71" t="e">
        <f ca="1">'bg subtraction'!K116*'bg subtraction'!C6/'bg subtraction'!K6</f>
        <v>#VALUE!</v>
      </c>
      <c r="L116" s="71" t="e">
        <f ca="1">'bg subtraction'!L116*'bg subtraction'!C6/'bg subtraction'!L6</f>
        <v>#VALUE!</v>
      </c>
      <c r="M116" s="71" t="e">
        <f ca="1">'bg subtraction'!M116*'bg subtraction'!C6/'bg subtraction'!M6</f>
        <v>#VALUE!</v>
      </c>
      <c r="N116" s="71" t="e">
        <f ca="1">'bg subtraction'!N116*'bg subtraction'!C6/'bg subtraction'!N6</f>
        <v>#VALUE!</v>
      </c>
    </row>
    <row r="117" spans="1:14" ht="14.1" customHeight="1" x14ac:dyDescent="0.2">
      <c r="A117" s="75">
        <v>112</v>
      </c>
      <c r="B117" s="72" t="str">
        <f>'bg subtraction'!B117</f>
        <v>MPST</v>
      </c>
      <c r="C117" s="70" t="e">
        <f ca="1">'bg subtraction'!C117*'bg subtraction'!C6/'bg subtraction'!C6</f>
        <v>#VALUE!</v>
      </c>
      <c r="D117" s="71" t="e">
        <f ca="1">'bg subtraction'!D117*'bg subtraction'!C6/'bg subtraction'!D6</f>
        <v>#VALUE!</v>
      </c>
      <c r="E117" s="71" t="e">
        <f ca="1">'bg subtraction'!E117*'bg subtraction'!C6/'bg subtraction'!E6</f>
        <v>#VALUE!</v>
      </c>
      <c r="F117" s="71" t="e">
        <f ca="1">'bg subtraction'!F117*'bg subtraction'!C6/'bg subtraction'!F6</f>
        <v>#VALUE!</v>
      </c>
      <c r="G117" s="71" t="e">
        <f ca="1">'bg subtraction'!G117*'bg subtraction'!C6/'bg subtraction'!G6</f>
        <v>#VALUE!</v>
      </c>
      <c r="H117" s="71" t="e">
        <f ca="1">'bg subtraction'!H117*'bg subtraction'!C6/'bg subtraction'!H6</f>
        <v>#VALUE!</v>
      </c>
      <c r="I117" s="71" t="e">
        <f ca="1">'bg subtraction'!I117*'bg subtraction'!C6/'bg subtraction'!I6</f>
        <v>#VALUE!</v>
      </c>
      <c r="J117" s="71" t="e">
        <f ca="1">'bg subtraction'!J117*'bg subtraction'!C6/'bg subtraction'!J6</f>
        <v>#VALUE!</v>
      </c>
      <c r="K117" s="71" t="e">
        <f ca="1">'bg subtraction'!K117*'bg subtraction'!C6/'bg subtraction'!K6</f>
        <v>#VALUE!</v>
      </c>
      <c r="L117" s="71" t="e">
        <f ca="1">'bg subtraction'!L117*'bg subtraction'!C6/'bg subtraction'!L6</f>
        <v>#VALUE!</v>
      </c>
      <c r="M117" s="71" t="e">
        <f ca="1">'bg subtraction'!M117*'bg subtraction'!C6/'bg subtraction'!M6</f>
        <v>#VALUE!</v>
      </c>
      <c r="N117" s="71" t="e">
        <f ca="1">'bg subtraction'!N117*'bg subtraction'!C6/'bg subtraction'!N6</f>
        <v>#VALUE!</v>
      </c>
    </row>
    <row r="118" spans="1:14" ht="14.1" customHeight="1" x14ac:dyDescent="0.2">
      <c r="A118" s="75">
        <v>113</v>
      </c>
      <c r="B118" s="72" t="str">
        <f>'bg subtraction'!B118</f>
        <v>MRC2</v>
      </c>
      <c r="C118" s="70" t="e">
        <f ca="1">'bg subtraction'!C118*'bg subtraction'!C6/'bg subtraction'!C6</f>
        <v>#VALUE!</v>
      </c>
      <c r="D118" s="71" t="e">
        <f ca="1">'bg subtraction'!D118*'bg subtraction'!C6/'bg subtraction'!D6</f>
        <v>#VALUE!</v>
      </c>
      <c r="E118" s="71" t="e">
        <f ca="1">'bg subtraction'!E118*'bg subtraction'!C6/'bg subtraction'!E6</f>
        <v>#VALUE!</v>
      </c>
      <c r="F118" s="71" t="e">
        <f ca="1">'bg subtraction'!F118*'bg subtraction'!C6/'bg subtraction'!F6</f>
        <v>#VALUE!</v>
      </c>
      <c r="G118" s="71" t="e">
        <f ca="1">'bg subtraction'!G118*'bg subtraction'!C6/'bg subtraction'!G6</f>
        <v>#VALUE!</v>
      </c>
      <c r="H118" s="71" t="e">
        <f ca="1">'bg subtraction'!H118*'bg subtraction'!C6/'bg subtraction'!H6</f>
        <v>#VALUE!</v>
      </c>
      <c r="I118" s="71" t="e">
        <f ca="1">'bg subtraction'!I118*'bg subtraction'!C6/'bg subtraction'!I6</f>
        <v>#VALUE!</v>
      </c>
      <c r="J118" s="71" t="e">
        <f ca="1">'bg subtraction'!J118*'bg subtraction'!C6/'bg subtraction'!J6</f>
        <v>#VALUE!</v>
      </c>
      <c r="K118" s="71" t="e">
        <f ca="1">'bg subtraction'!K118*'bg subtraction'!C6/'bg subtraction'!K6</f>
        <v>#VALUE!</v>
      </c>
      <c r="L118" s="71" t="e">
        <f ca="1">'bg subtraction'!L118*'bg subtraction'!C6/'bg subtraction'!L6</f>
        <v>#VALUE!</v>
      </c>
      <c r="M118" s="71" t="e">
        <f ca="1">'bg subtraction'!M118*'bg subtraction'!C6/'bg subtraction'!M6</f>
        <v>#VALUE!</v>
      </c>
      <c r="N118" s="71" t="e">
        <f ca="1">'bg subtraction'!N118*'bg subtraction'!C6/'bg subtraction'!N6</f>
        <v>#VALUE!</v>
      </c>
    </row>
    <row r="119" spans="1:14" ht="14.1" customHeight="1" x14ac:dyDescent="0.2">
      <c r="A119" s="75">
        <v>114</v>
      </c>
      <c r="B119" s="72" t="str">
        <f>'bg subtraction'!B119</f>
        <v xml:space="preserve">MSH3 </v>
      </c>
      <c r="C119" s="70" t="e">
        <f ca="1">'bg subtraction'!C119*'bg subtraction'!C6/'bg subtraction'!C6</f>
        <v>#VALUE!</v>
      </c>
      <c r="D119" s="71" t="e">
        <f ca="1">'bg subtraction'!D119*'bg subtraction'!C6/'bg subtraction'!D6</f>
        <v>#VALUE!</v>
      </c>
      <c r="E119" s="71" t="e">
        <f ca="1">'bg subtraction'!E119*'bg subtraction'!C6/'bg subtraction'!E6</f>
        <v>#VALUE!</v>
      </c>
      <c r="F119" s="71" t="e">
        <f ca="1">'bg subtraction'!F119*'bg subtraction'!C6/'bg subtraction'!F6</f>
        <v>#VALUE!</v>
      </c>
      <c r="G119" s="71" t="e">
        <f ca="1">'bg subtraction'!G119*'bg subtraction'!C6/'bg subtraction'!G6</f>
        <v>#VALUE!</v>
      </c>
      <c r="H119" s="71" t="e">
        <f ca="1">'bg subtraction'!H119*'bg subtraction'!C6/'bg subtraction'!H6</f>
        <v>#VALUE!</v>
      </c>
      <c r="I119" s="71" t="e">
        <f ca="1">'bg subtraction'!I119*'bg subtraction'!C6/'bg subtraction'!I6</f>
        <v>#VALUE!</v>
      </c>
      <c r="J119" s="71" t="e">
        <f ca="1">'bg subtraction'!J119*'bg subtraction'!C6/'bg subtraction'!J6</f>
        <v>#VALUE!</v>
      </c>
      <c r="K119" s="71" t="e">
        <f ca="1">'bg subtraction'!K119*'bg subtraction'!C6/'bg subtraction'!K6</f>
        <v>#VALUE!</v>
      </c>
      <c r="L119" s="71" t="e">
        <f ca="1">'bg subtraction'!L119*'bg subtraction'!C6/'bg subtraction'!L6</f>
        <v>#VALUE!</v>
      </c>
      <c r="M119" s="71" t="e">
        <f ca="1">'bg subtraction'!M119*'bg subtraction'!C6/'bg subtraction'!M6</f>
        <v>#VALUE!</v>
      </c>
      <c r="N119" s="71" t="e">
        <f ca="1">'bg subtraction'!N119*'bg subtraction'!C6/'bg subtraction'!N6</f>
        <v>#VALUE!</v>
      </c>
    </row>
    <row r="120" spans="1:14" ht="14.1" customHeight="1" x14ac:dyDescent="0.2">
      <c r="A120" s="75">
        <v>115</v>
      </c>
      <c r="B120" s="72" t="str">
        <f>'bg subtraction'!B120</f>
        <v>MTA2</v>
      </c>
      <c r="C120" s="70" t="e">
        <f ca="1">'bg subtraction'!C120*'bg subtraction'!C6/'bg subtraction'!C6</f>
        <v>#VALUE!</v>
      </c>
      <c r="D120" s="71" t="e">
        <f ca="1">'bg subtraction'!D120*'bg subtraction'!C6/'bg subtraction'!D6</f>
        <v>#VALUE!</v>
      </c>
      <c r="E120" s="71" t="e">
        <f ca="1">'bg subtraction'!E120*'bg subtraction'!C6/'bg subtraction'!E6</f>
        <v>#VALUE!</v>
      </c>
      <c r="F120" s="71" t="e">
        <f ca="1">'bg subtraction'!F120*'bg subtraction'!C6/'bg subtraction'!F6</f>
        <v>#VALUE!</v>
      </c>
      <c r="G120" s="71" t="e">
        <f ca="1">'bg subtraction'!G120*'bg subtraction'!C6/'bg subtraction'!G6</f>
        <v>#VALUE!</v>
      </c>
      <c r="H120" s="71" t="e">
        <f ca="1">'bg subtraction'!H120*'bg subtraction'!C6/'bg subtraction'!H6</f>
        <v>#VALUE!</v>
      </c>
      <c r="I120" s="71" t="e">
        <f ca="1">'bg subtraction'!I120*'bg subtraction'!C6/'bg subtraction'!I6</f>
        <v>#VALUE!</v>
      </c>
      <c r="J120" s="71" t="e">
        <f ca="1">'bg subtraction'!J120*'bg subtraction'!C6/'bg subtraction'!J6</f>
        <v>#VALUE!</v>
      </c>
      <c r="K120" s="71" t="e">
        <f ca="1">'bg subtraction'!K120*'bg subtraction'!C6/'bg subtraction'!K6</f>
        <v>#VALUE!</v>
      </c>
      <c r="L120" s="71" t="e">
        <f ca="1">'bg subtraction'!L120*'bg subtraction'!C6/'bg subtraction'!L6</f>
        <v>#VALUE!</v>
      </c>
      <c r="M120" s="71" t="e">
        <f ca="1">'bg subtraction'!M120*'bg subtraction'!C6/'bg subtraction'!M6</f>
        <v>#VALUE!</v>
      </c>
      <c r="N120" s="71" t="e">
        <f ca="1">'bg subtraction'!N120*'bg subtraction'!C6/'bg subtraction'!N6</f>
        <v>#VALUE!</v>
      </c>
    </row>
    <row r="121" spans="1:14" ht="14.1" customHeight="1" x14ac:dyDescent="0.2">
      <c r="A121" s="75">
        <v>116</v>
      </c>
      <c r="B121" s="72" t="str">
        <f>'bg subtraction'!B121</f>
        <v>MTHFD1</v>
      </c>
      <c r="C121" s="70" t="e">
        <f ca="1">'bg subtraction'!C121*'bg subtraction'!C6/'bg subtraction'!C6</f>
        <v>#VALUE!</v>
      </c>
      <c r="D121" s="71" t="e">
        <f ca="1">'bg subtraction'!D121*'bg subtraction'!C6/'bg subtraction'!D6</f>
        <v>#VALUE!</v>
      </c>
      <c r="E121" s="71" t="e">
        <f ca="1">'bg subtraction'!E121*'bg subtraction'!C6/'bg subtraction'!E6</f>
        <v>#VALUE!</v>
      </c>
      <c r="F121" s="71" t="e">
        <f ca="1">'bg subtraction'!F121*'bg subtraction'!C6/'bg subtraction'!F6</f>
        <v>#VALUE!</v>
      </c>
      <c r="G121" s="71" t="e">
        <f ca="1">'bg subtraction'!G121*'bg subtraction'!C6/'bg subtraction'!G6</f>
        <v>#VALUE!</v>
      </c>
      <c r="H121" s="71" t="e">
        <f ca="1">'bg subtraction'!H121*'bg subtraction'!C6/'bg subtraction'!H6</f>
        <v>#VALUE!</v>
      </c>
      <c r="I121" s="71" t="e">
        <f ca="1">'bg subtraction'!I121*'bg subtraction'!C6/'bg subtraction'!I6</f>
        <v>#VALUE!</v>
      </c>
      <c r="J121" s="71" t="e">
        <f ca="1">'bg subtraction'!J121*'bg subtraction'!C6/'bg subtraction'!J6</f>
        <v>#VALUE!</v>
      </c>
      <c r="K121" s="71" t="e">
        <f ca="1">'bg subtraction'!K121*'bg subtraction'!C6/'bg subtraction'!K6</f>
        <v>#VALUE!</v>
      </c>
      <c r="L121" s="71" t="e">
        <f ca="1">'bg subtraction'!L121*'bg subtraction'!C6/'bg subtraction'!L6</f>
        <v>#VALUE!</v>
      </c>
      <c r="M121" s="71" t="e">
        <f ca="1">'bg subtraction'!M121*'bg subtraction'!C6/'bg subtraction'!M6</f>
        <v>#VALUE!</v>
      </c>
      <c r="N121" s="71" t="e">
        <f ca="1">'bg subtraction'!N121*'bg subtraction'!C6/'bg subtraction'!N6</f>
        <v>#VALUE!</v>
      </c>
    </row>
    <row r="122" spans="1:14" ht="14.1" customHeight="1" x14ac:dyDescent="0.2">
      <c r="A122" s="75">
        <v>117</v>
      </c>
      <c r="B122" s="72" t="str">
        <f>'bg subtraction'!B122</f>
        <v>MUC5B</v>
      </c>
      <c r="C122" s="70" t="e">
        <f ca="1">'bg subtraction'!C122*'bg subtraction'!C6/'bg subtraction'!C6</f>
        <v>#VALUE!</v>
      </c>
      <c r="D122" s="71" t="e">
        <f ca="1">'bg subtraction'!D122*'bg subtraction'!C6/'bg subtraction'!D6</f>
        <v>#VALUE!</v>
      </c>
      <c r="E122" s="71" t="e">
        <f ca="1">'bg subtraction'!E122*'bg subtraction'!C6/'bg subtraction'!E6</f>
        <v>#VALUE!</v>
      </c>
      <c r="F122" s="71" t="e">
        <f ca="1">'bg subtraction'!F122*'bg subtraction'!C6/'bg subtraction'!F6</f>
        <v>#VALUE!</v>
      </c>
      <c r="G122" s="71" t="e">
        <f ca="1">'bg subtraction'!G122*'bg subtraction'!C6/'bg subtraction'!G6</f>
        <v>#VALUE!</v>
      </c>
      <c r="H122" s="71" t="e">
        <f ca="1">'bg subtraction'!H122*'bg subtraction'!C6/'bg subtraction'!H6</f>
        <v>#VALUE!</v>
      </c>
      <c r="I122" s="71" t="e">
        <f ca="1">'bg subtraction'!I122*'bg subtraction'!C6/'bg subtraction'!I6</f>
        <v>#VALUE!</v>
      </c>
      <c r="J122" s="71" t="e">
        <f ca="1">'bg subtraction'!J122*'bg subtraction'!C6/'bg subtraction'!J6</f>
        <v>#VALUE!</v>
      </c>
      <c r="K122" s="71" t="e">
        <f ca="1">'bg subtraction'!K122*'bg subtraction'!C6/'bg subtraction'!K6</f>
        <v>#VALUE!</v>
      </c>
      <c r="L122" s="71" t="e">
        <f ca="1">'bg subtraction'!L122*'bg subtraction'!C6/'bg subtraction'!L6</f>
        <v>#VALUE!</v>
      </c>
      <c r="M122" s="71" t="e">
        <f ca="1">'bg subtraction'!M122*'bg subtraction'!C6/'bg subtraction'!M6</f>
        <v>#VALUE!</v>
      </c>
      <c r="N122" s="71" t="e">
        <f ca="1">'bg subtraction'!N122*'bg subtraction'!C6/'bg subtraction'!N6</f>
        <v>#VALUE!</v>
      </c>
    </row>
    <row r="123" spans="1:14" ht="14.1" customHeight="1" x14ac:dyDescent="0.2">
      <c r="A123" s="75">
        <v>118</v>
      </c>
      <c r="B123" s="72" t="str">
        <f>'bg subtraction'!B123</f>
        <v>MVD</v>
      </c>
      <c r="C123" s="70" t="e">
        <f ca="1">'bg subtraction'!C123*'bg subtraction'!C6/'bg subtraction'!C6</f>
        <v>#VALUE!</v>
      </c>
      <c r="D123" s="71" t="e">
        <f ca="1">'bg subtraction'!D123*'bg subtraction'!C6/'bg subtraction'!D6</f>
        <v>#VALUE!</v>
      </c>
      <c r="E123" s="71" t="e">
        <f ca="1">'bg subtraction'!E123*'bg subtraction'!C6/'bg subtraction'!E6</f>
        <v>#VALUE!</v>
      </c>
      <c r="F123" s="71" t="e">
        <f ca="1">'bg subtraction'!F123*'bg subtraction'!C6/'bg subtraction'!F6</f>
        <v>#VALUE!</v>
      </c>
      <c r="G123" s="71" t="e">
        <f ca="1">'bg subtraction'!G123*'bg subtraction'!C6/'bg subtraction'!G6</f>
        <v>#VALUE!</v>
      </c>
      <c r="H123" s="71" t="e">
        <f ca="1">'bg subtraction'!H123*'bg subtraction'!C6/'bg subtraction'!H6</f>
        <v>#VALUE!</v>
      </c>
      <c r="I123" s="71" t="e">
        <f ca="1">'bg subtraction'!I123*'bg subtraction'!C6/'bg subtraction'!I6</f>
        <v>#VALUE!</v>
      </c>
      <c r="J123" s="71" t="e">
        <f ca="1">'bg subtraction'!J123*'bg subtraction'!C6/'bg subtraction'!J6</f>
        <v>#VALUE!</v>
      </c>
      <c r="K123" s="71" t="e">
        <f ca="1">'bg subtraction'!K123*'bg subtraction'!C6/'bg subtraction'!K6</f>
        <v>#VALUE!</v>
      </c>
      <c r="L123" s="71" t="e">
        <f ca="1">'bg subtraction'!L123*'bg subtraction'!C6/'bg subtraction'!L6</f>
        <v>#VALUE!</v>
      </c>
      <c r="M123" s="71" t="e">
        <f ca="1">'bg subtraction'!M123*'bg subtraction'!C6/'bg subtraction'!M6</f>
        <v>#VALUE!</v>
      </c>
      <c r="N123" s="71" t="e">
        <f ca="1">'bg subtraction'!N123*'bg subtraction'!C6/'bg subtraction'!N6</f>
        <v>#VALUE!</v>
      </c>
    </row>
    <row r="124" spans="1:14" ht="14.1" customHeight="1" x14ac:dyDescent="0.2">
      <c r="A124" s="75">
        <v>119</v>
      </c>
      <c r="B124" s="72" t="str">
        <f>'bg subtraction'!B124</f>
        <v>Myosin IIB</v>
      </c>
      <c r="C124" s="70" t="e">
        <f ca="1">'bg subtraction'!C124*'bg subtraction'!C6/'bg subtraction'!C6</f>
        <v>#VALUE!</v>
      </c>
      <c r="D124" s="71" t="e">
        <f ca="1">'bg subtraction'!D124*'bg subtraction'!C6/'bg subtraction'!D6</f>
        <v>#VALUE!</v>
      </c>
      <c r="E124" s="71" t="e">
        <f ca="1">'bg subtraction'!E124*'bg subtraction'!C6/'bg subtraction'!E6</f>
        <v>#VALUE!</v>
      </c>
      <c r="F124" s="71" t="e">
        <f ca="1">'bg subtraction'!F124*'bg subtraction'!C6/'bg subtraction'!F6</f>
        <v>#VALUE!</v>
      </c>
      <c r="G124" s="71" t="e">
        <f ca="1">'bg subtraction'!G124*'bg subtraction'!C6/'bg subtraction'!G6</f>
        <v>#VALUE!</v>
      </c>
      <c r="H124" s="71" t="e">
        <f ca="1">'bg subtraction'!H124*'bg subtraction'!C6/'bg subtraction'!H6</f>
        <v>#VALUE!</v>
      </c>
      <c r="I124" s="71" t="e">
        <f ca="1">'bg subtraction'!I124*'bg subtraction'!C6/'bg subtraction'!I6</f>
        <v>#VALUE!</v>
      </c>
      <c r="J124" s="71" t="e">
        <f ca="1">'bg subtraction'!J124*'bg subtraction'!C6/'bg subtraction'!J6</f>
        <v>#VALUE!</v>
      </c>
      <c r="K124" s="71" t="e">
        <f ca="1">'bg subtraction'!K124*'bg subtraction'!C6/'bg subtraction'!K6</f>
        <v>#VALUE!</v>
      </c>
      <c r="L124" s="71" t="e">
        <f ca="1">'bg subtraction'!L124*'bg subtraction'!C6/'bg subtraction'!L6</f>
        <v>#VALUE!</v>
      </c>
      <c r="M124" s="71" t="e">
        <f ca="1">'bg subtraction'!M124*'bg subtraction'!C6/'bg subtraction'!M6</f>
        <v>#VALUE!</v>
      </c>
      <c r="N124" s="71" t="e">
        <f ca="1">'bg subtraction'!N124*'bg subtraction'!C6/'bg subtraction'!N6</f>
        <v>#VALUE!</v>
      </c>
    </row>
    <row r="125" spans="1:14" ht="14.1" customHeight="1" x14ac:dyDescent="0.2">
      <c r="A125" s="75">
        <v>120</v>
      </c>
      <c r="B125" s="72" t="str">
        <f>'bg subtraction'!B125</f>
        <v>NACA1</v>
      </c>
      <c r="C125" s="70" t="e">
        <f ca="1">'bg subtraction'!C125*'bg subtraction'!C6/'bg subtraction'!C6</f>
        <v>#VALUE!</v>
      </c>
      <c r="D125" s="71" t="e">
        <f ca="1">'bg subtraction'!D125*'bg subtraction'!C6/'bg subtraction'!D6</f>
        <v>#VALUE!</v>
      </c>
      <c r="E125" s="71" t="e">
        <f ca="1">'bg subtraction'!E125*'bg subtraction'!C6/'bg subtraction'!E6</f>
        <v>#VALUE!</v>
      </c>
      <c r="F125" s="71" t="e">
        <f ca="1">'bg subtraction'!F125*'bg subtraction'!C6/'bg subtraction'!F6</f>
        <v>#VALUE!</v>
      </c>
      <c r="G125" s="71" t="e">
        <f ca="1">'bg subtraction'!G125*'bg subtraction'!C6/'bg subtraction'!G6</f>
        <v>#VALUE!</v>
      </c>
      <c r="H125" s="71" t="e">
        <f ca="1">'bg subtraction'!H125*'bg subtraction'!C6/'bg subtraction'!H6</f>
        <v>#VALUE!</v>
      </c>
      <c r="I125" s="71" t="e">
        <f ca="1">'bg subtraction'!I125*'bg subtraction'!C6/'bg subtraction'!I6</f>
        <v>#VALUE!</v>
      </c>
      <c r="J125" s="71" t="e">
        <f ca="1">'bg subtraction'!J125*'bg subtraction'!C6/'bg subtraction'!J6</f>
        <v>#VALUE!</v>
      </c>
      <c r="K125" s="71" t="e">
        <f ca="1">'bg subtraction'!K125*'bg subtraction'!C6/'bg subtraction'!K6</f>
        <v>#VALUE!</v>
      </c>
      <c r="L125" s="71" t="e">
        <f ca="1">'bg subtraction'!L125*'bg subtraction'!C6/'bg subtraction'!L6</f>
        <v>#VALUE!</v>
      </c>
      <c r="M125" s="71" t="e">
        <f ca="1">'bg subtraction'!M125*'bg subtraction'!C6/'bg subtraction'!M6</f>
        <v>#VALUE!</v>
      </c>
      <c r="N125" s="71" t="e">
        <f ca="1">'bg subtraction'!N125*'bg subtraction'!C6/'bg subtraction'!N6</f>
        <v>#VALUE!</v>
      </c>
    </row>
    <row r="126" spans="1:14" ht="14.1" customHeight="1" x14ac:dyDescent="0.2">
      <c r="A126" s="75">
        <v>121</v>
      </c>
      <c r="B126" s="72" t="str">
        <f>'bg subtraction'!B126</f>
        <v xml:space="preserve">NAGPA </v>
      </c>
      <c r="C126" s="70" t="e">
        <f ca="1">'bg subtraction'!C126*'bg subtraction'!C6/'bg subtraction'!C6</f>
        <v>#VALUE!</v>
      </c>
      <c r="D126" s="71" t="e">
        <f ca="1">'bg subtraction'!D126*'bg subtraction'!C6/'bg subtraction'!D6</f>
        <v>#VALUE!</v>
      </c>
      <c r="E126" s="71" t="e">
        <f ca="1">'bg subtraction'!E126*'bg subtraction'!C6/'bg subtraction'!E6</f>
        <v>#VALUE!</v>
      </c>
      <c r="F126" s="71" t="e">
        <f ca="1">'bg subtraction'!F126*'bg subtraction'!C6/'bg subtraction'!F6</f>
        <v>#VALUE!</v>
      </c>
      <c r="G126" s="71" t="e">
        <f ca="1">'bg subtraction'!G126*'bg subtraction'!C6/'bg subtraction'!G6</f>
        <v>#VALUE!</v>
      </c>
      <c r="H126" s="71" t="e">
        <f ca="1">'bg subtraction'!H126*'bg subtraction'!C6/'bg subtraction'!H6</f>
        <v>#VALUE!</v>
      </c>
      <c r="I126" s="71" t="e">
        <f ca="1">'bg subtraction'!I126*'bg subtraction'!C6/'bg subtraction'!I6</f>
        <v>#VALUE!</v>
      </c>
      <c r="J126" s="71" t="e">
        <f ca="1">'bg subtraction'!J126*'bg subtraction'!C6/'bg subtraction'!J6</f>
        <v>#VALUE!</v>
      </c>
      <c r="K126" s="71" t="e">
        <f ca="1">'bg subtraction'!K126*'bg subtraction'!C6/'bg subtraction'!K6</f>
        <v>#VALUE!</v>
      </c>
      <c r="L126" s="71" t="e">
        <f ca="1">'bg subtraction'!L126*'bg subtraction'!C6/'bg subtraction'!L6</f>
        <v>#VALUE!</v>
      </c>
      <c r="M126" s="71" t="e">
        <f ca="1">'bg subtraction'!M126*'bg subtraction'!C6/'bg subtraction'!M6</f>
        <v>#VALUE!</v>
      </c>
      <c r="N126" s="71" t="e">
        <f ca="1">'bg subtraction'!N126*'bg subtraction'!C6/'bg subtraction'!N6</f>
        <v>#VALUE!</v>
      </c>
    </row>
    <row r="127" spans="1:14" ht="14.1" customHeight="1" x14ac:dyDescent="0.2">
      <c r="A127" s="75">
        <v>122</v>
      </c>
      <c r="B127" s="72" t="str">
        <f>'bg subtraction'!B127</f>
        <v>NAV2</v>
      </c>
      <c r="C127" s="70" t="e">
        <f ca="1">'bg subtraction'!C127*'bg subtraction'!C6/'bg subtraction'!C6</f>
        <v>#VALUE!</v>
      </c>
      <c r="D127" s="71" t="e">
        <f ca="1">'bg subtraction'!D127*'bg subtraction'!C6/'bg subtraction'!D6</f>
        <v>#VALUE!</v>
      </c>
      <c r="E127" s="71" t="e">
        <f ca="1">'bg subtraction'!E127*'bg subtraction'!C6/'bg subtraction'!E6</f>
        <v>#VALUE!</v>
      </c>
      <c r="F127" s="71" t="e">
        <f ca="1">'bg subtraction'!F127*'bg subtraction'!C6/'bg subtraction'!F6</f>
        <v>#VALUE!</v>
      </c>
      <c r="G127" s="71" t="e">
        <f ca="1">'bg subtraction'!G127*'bg subtraction'!C6/'bg subtraction'!G6</f>
        <v>#VALUE!</v>
      </c>
      <c r="H127" s="71" t="e">
        <f ca="1">'bg subtraction'!H127*'bg subtraction'!C6/'bg subtraction'!H6</f>
        <v>#VALUE!</v>
      </c>
      <c r="I127" s="71" t="e">
        <f ca="1">'bg subtraction'!I127*'bg subtraction'!C6/'bg subtraction'!I6</f>
        <v>#VALUE!</v>
      </c>
      <c r="J127" s="71" t="e">
        <f ca="1">'bg subtraction'!J127*'bg subtraction'!C6/'bg subtraction'!J6</f>
        <v>#VALUE!</v>
      </c>
      <c r="K127" s="71" t="e">
        <f ca="1">'bg subtraction'!K127*'bg subtraction'!C6/'bg subtraction'!K6</f>
        <v>#VALUE!</v>
      </c>
      <c r="L127" s="71" t="e">
        <f ca="1">'bg subtraction'!L127*'bg subtraction'!C6/'bg subtraction'!L6</f>
        <v>#VALUE!</v>
      </c>
      <c r="M127" s="71" t="e">
        <f ca="1">'bg subtraction'!M127*'bg subtraction'!C6/'bg subtraction'!M6</f>
        <v>#VALUE!</v>
      </c>
      <c r="N127" s="71" t="e">
        <f ca="1">'bg subtraction'!N127*'bg subtraction'!C6/'bg subtraction'!N6</f>
        <v>#VALUE!</v>
      </c>
    </row>
    <row r="128" spans="1:14" ht="14.1" customHeight="1" x14ac:dyDescent="0.2">
      <c r="A128" s="75">
        <v>123</v>
      </c>
      <c r="B128" s="72" t="str">
        <f>'bg subtraction'!B128</f>
        <v>NFATC4</v>
      </c>
      <c r="C128" s="70" t="e">
        <f ca="1">'bg subtraction'!C128*'bg subtraction'!C6/'bg subtraction'!C6</f>
        <v>#VALUE!</v>
      </c>
      <c r="D128" s="71" t="e">
        <f ca="1">'bg subtraction'!D128*'bg subtraction'!C6/'bg subtraction'!D6</f>
        <v>#VALUE!</v>
      </c>
      <c r="E128" s="71" t="e">
        <f ca="1">'bg subtraction'!E128*'bg subtraction'!C6/'bg subtraction'!E6</f>
        <v>#VALUE!</v>
      </c>
      <c r="F128" s="71" t="e">
        <f ca="1">'bg subtraction'!F128*'bg subtraction'!C6/'bg subtraction'!F6</f>
        <v>#VALUE!</v>
      </c>
      <c r="G128" s="71" t="e">
        <f ca="1">'bg subtraction'!G128*'bg subtraction'!C6/'bg subtraction'!G6</f>
        <v>#VALUE!</v>
      </c>
      <c r="H128" s="71" t="e">
        <f ca="1">'bg subtraction'!H128*'bg subtraction'!C6/'bg subtraction'!H6</f>
        <v>#VALUE!</v>
      </c>
      <c r="I128" s="71" t="e">
        <f ca="1">'bg subtraction'!I128*'bg subtraction'!C6/'bg subtraction'!I6</f>
        <v>#VALUE!</v>
      </c>
      <c r="J128" s="71" t="e">
        <f ca="1">'bg subtraction'!J128*'bg subtraction'!C6/'bg subtraction'!J6</f>
        <v>#VALUE!</v>
      </c>
      <c r="K128" s="71" t="e">
        <f ca="1">'bg subtraction'!K128*'bg subtraction'!C6/'bg subtraction'!K6</f>
        <v>#VALUE!</v>
      </c>
      <c r="L128" s="71" t="e">
        <f ca="1">'bg subtraction'!L128*'bg subtraction'!C6/'bg subtraction'!L6</f>
        <v>#VALUE!</v>
      </c>
      <c r="M128" s="71" t="e">
        <f ca="1">'bg subtraction'!M128*'bg subtraction'!C6/'bg subtraction'!M6</f>
        <v>#VALUE!</v>
      </c>
      <c r="N128" s="71" t="e">
        <f ca="1">'bg subtraction'!N128*'bg subtraction'!C6/'bg subtraction'!N6</f>
        <v>#VALUE!</v>
      </c>
    </row>
    <row r="129" spans="1:14" ht="14.1" customHeight="1" x14ac:dyDescent="0.2">
      <c r="A129" s="75">
        <v>124</v>
      </c>
      <c r="B129" s="72" t="str">
        <f>'bg subtraction'!B129</f>
        <v>NNT</v>
      </c>
      <c r="C129" s="70" t="e">
        <f ca="1">'bg subtraction'!C129*'bg subtraction'!C6/'bg subtraction'!C6</f>
        <v>#VALUE!</v>
      </c>
      <c r="D129" s="71" t="e">
        <f ca="1">'bg subtraction'!D129*'bg subtraction'!C6/'bg subtraction'!D6</f>
        <v>#VALUE!</v>
      </c>
      <c r="E129" s="71" t="e">
        <f ca="1">'bg subtraction'!E129*'bg subtraction'!C6/'bg subtraction'!E6</f>
        <v>#VALUE!</v>
      </c>
      <c r="F129" s="71" t="e">
        <f ca="1">'bg subtraction'!F129*'bg subtraction'!C6/'bg subtraction'!F6</f>
        <v>#VALUE!</v>
      </c>
      <c r="G129" s="71" t="e">
        <f ca="1">'bg subtraction'!G129*'bg subtraction'!C6/'bg subtraction'!G6</f>
        <v>#VALUE!</v>
      </c>
      <c r="H129" s="71" t="e">
        <f ca="1">'bg subtraction'!H129*'bg subtraction'!C6/'bg subtraction'!H6</f>
        <v>#VALUE!</v>
      </c>
      <c r="I129" s="71" t="e">
        <f ca="1">'bg subtraction'!I129*'bg subtraction'!C6/'bg subtraction'!I6</f>
        <v>#VALUE!</v>
      </c>
      <c r="J129" s="71" t="e">
        <f ca="1">'bg subtraction'!J129*'bg subtraction'!C6/'bg subtraction'!J6</f>
        <v>#VALUE!</v>
      </c>
      <c r="K129" s="71" t="e">
        <f ca="1">'bg subtraction'!K129*'bg subtraction'!C6/'bg subtraction'!K6</f>
        <v>#VALUE!</v>
      </c>
      <c r="L129" s="71" t="e">
        <f ca="1">'bg subtraction'!L129*'bg subtraction'!C6/'bg subtraction'!L6</f>
        <v>#VALUE!</v>
      </c>
      <c r="M129" s="71" t="e">
        <f ca="1">'bg subtraction'!M129*'bg subtraction'!C6/'bg subtraction'!M6</f>
        <v>#VALUE!</v>
      </c>
      <c r="N129" s="71" t="e">
        <f ca="1">'bg subtraction'!N129*'bg subtraction'!C6/'bg subtraction'!N6</f>
        <v>#VALUE!</v>
      </c>
    </row>
    <row r="130" spans="1:14" ht="14.1" customHeight="1" x14ac:dyDescent="0.2">
      <c r="A130" s="75">
        <v>125</v>
      </c>
      <c r="B130" s="72" t="str">
        <f>'bg subtraction'!B130</f>
        <v>NPEPPS</v>
      </c>
      <c r="C130" s="70" t="e">
        <f ca="1">'bg subtraction'!C130*'bg subtraction'!C6/'bg subtraction'!C6</f>
        <v>#VALUE!</v>
      </c>
      <c r="D130" s="71" t="e">
        <f ca="1">'bg subtraction'!D130*'bg subtraction'!C6/'bg subtraction'!D6</f>
        <v>#VALUE!</v>
      </c>
      <c r="E130" s="71" t="e">
        <f ca="1">'bg subtraction'!E130*'bg subtraction'!C6/'bg subtraction'!E6</f>
        <v>#VALUE!</v>
      </c>
      <c r="F130" s="71" t="e">
        <f ca="1">'bg subtraction'!F130*'bg subtraction'!C6/'bg subtraction'!F6</f>
        <v>#VALUE!</v>
      </c>
      <c r="G130" s="71" t="e">
        <f ca="1">'bg subtraction'!G130*'bg subtraction'!C6/'bg subtraction'!G6</f>
        <v>#VALUE!</v>
      </c>
      <c r="H130" s="71" t="e">
        <f ca="1">'bg subtraction'!H130*'bg subtraction'!C6/'bg subtraction'!H6</f>
        <v>#VALUE!</v>
      </c>
      <c r="I130" s="71" t="e">
        <f ca="1">'bg subtraction'!I130*'bg subtraction'!C6/'bg subtraction'!I6</f>
        <v>#VALUE!</v>
      </c>
      <c r="J130" s="71" t="e">
        <f ca="1">'bg subtraction'!J130*'bg subtraction'!C6/'bg subtraction'!J6</f>
        <v>#VALUE!</v>
      </c>
      <c r="K130" s="71" t="e">
        <f ca="1">'bg subtraction'!K130*'bg subtraction'!C6/'bg subtraction'!K6</f>
        <v>#VALUE!</v>
      </c>
      <c r="L130" s="71" t="e">
        <f ca="1">'bg subtraction'!L130*'bg subtraction'!C6/'bg subtraction'!L6</f>
        <v>#VALUE!</v>
      </c>
      <c r="M130" s="71" t="e">
        <f ca="1">'bg subtraction'!M130*'bg subtraction'!C6/'bg subtraction'!M6</f>
        <v>#VALUE!</v>
      </c>
      <c r="N130" s="71" t="e">
        <f ca="1">'bg subtraction'!N130*'bg subtraction'!C6/'bg subtraction'!N6</f>
        <v>#VALUE!</v>
      </c>
    </row>
    <row r="131" spans="1:14" ht="14.1" customHeight="1" x14ac:dyDescent="0.2">
      <c r="A131" s="75">
        <v>126</v>
      </c>
      <c r="B131" s="72" t="str">
        <f>'bg subtraction'!B131</f>
        <v xml:space="preserve">NQO2 </v>
      </c>
      <c r="C131" s="70" t="e">
        <f ca="1">'bg subtraction'!C131*'bg subtraction'!C6/'bg subtraction'!C6</f>
        <v>#VALUE!</v>
      </c>
      <c r="D131" s="71" t="e">
        <f ca="1">'bg subtraction'!D131*'bg subtraction'!C6/'bg subtraction'!D6</f>
        <v>#VALUE!</v>
      </c>
      <c r="E131" s="71" t="e">
        <f ca="1">'bg subtraction'!E131*'bg subtraction'!C6/'bg subtraction'!E6</f>
        <v>#VALUE!</v>
      </c>
      <c r="F131" s="71" t="e">
        <f ca="1">'bg subtraction'!F131*'bg subtraction'!C6/'bg subtraction'!F6</f>
        <v>#VALUE!</v>
      </c>
      <c r="G131" s="71" t="e">
        <f ca="1">'bg subtraction'!G131*'bg subtraction'!C6/'bg subtraction'!G6</f>
        <v>#VALUE!</v>
      </c>
      <c r="H131" s="71" t="e">
        <f ca="1">'bg subtraction'!H131*'bg subtraction'!C6/'bg subtraction'!H6</f>
        <v>#VALUE!</v>
      </c>
      <c r="I131" s="71" t="e">
        <f ca="1">'bg subtraction'!I131*'bg subtraction'!C6/'bg subtraction'!I6</f>
        <v>#VALUE!</v>
      </c>
      <c r="J131" s="71" t="e">
        <f ca="1">'bg subtraction'!J131*'bg subtraction'!C6/'bg subtraction'!J6</f>
        <v>#VALUE!</v>
      </c>
      <c r="K131" s="71" t="e">
        <f ca="1">'bg subtraction'!K131*'bg subtraction'!C6/'bg subtraction'!K6</f>
        <v>#VALUE!</v>
      </c>
      <c r="L131" s="71" t="e">
        <f ca="1">'bg subtraction'!L131*'bg subtraction'!C6/'bg subtraction'!L6</f>
        <v>#VALUE!</v>
      </c>
      <c r="M131" s="71" t="e">
        <f ca="1">'bg subtraction'!M131*'bg subtraction'!C6/'bg subtraction'!M6</f>
        <v>#VALUE!</v>
      </c>
      <c r="N131" s="71" t="e">
        <f ca="1">'bg subtraction'!N131*'bg subtraction'!C6/'bg subtraction'!N6</f>
        <v>#VALUE!</v>
      </c>
    </row>
    <row r="132" spans="1:14" ht="14.1" customHeight="1" x14ac:dyDescent="0.2">
      <c r="A132" s="75">
        <v>127</v>
      </c>
      <c r="B132" s="72" t="str">
        <f>'bg subtraction'!B132</f>
        <v>NSFL1C</v>
      </c>
      <c r="C132" s="70" t="e">
        <f ca="1">'bg subtraction'!C132*'bg subtraction'!C6/'bg subtraction'!C6</f>
        <v>#VALUE!</v>
      </c>
      <c r="D132" s="71" t="e">
        <f ca="1">'bg subtraction'!D132*'bg subtraction'!C6/'bg subtraction'!D6</f>
        <v>#VALUE!</v>
      </c>
      <c r="E132" s="71" t="e">
        <f ca="1">'bg subtraction'!E132*'bg subtraction'!C6/'bg subtraction'!E6</f>
        <v>#VALUE!</v>
      </c>
      <c r="F132" s="71" t="e">
        <f ca="1">'bg subtraction'!F132*'bg subtraction'!C6/'bg subtraction'!F6</f>
        <v>#VALUE!</v>
      </c>
      <c r="G132" s="71" t="e">
        <f ca="1">'bg subtraction'!G132*'bg subtraction'!C6/'bg subtraction'!G6</f>
        <v>#VALUE!</v>
      </c>
      <c r="H132" s="71" t="e">
        <f ca="1">'bg subtraction'!H132*'bg subtraction'!C6/'bg subtraction'!H6</f>
        <v>#VALUE!</v>
      </c>
      <c r="I132" s="71" t="e">
        <f ca="1">'bg subtraction'!I132*'bg subtraction'!C6/'bg subtraction'!I6</f>
        <v>#VALUE!</v>
      </c>
      <c r="J132" s="71" t="e">
        <f ca="1">'bg subtraction'!J132*'bg subtraction'!C6/'bg subtraction'!J6</f>
        <v>#VALUE!</v>
      </c>
      <c r="K132" s="71" t="e">
        <f ca="1">'bg subtraction'!K132*'bg subtraction'!C6/'bg subtraction'!K6</f>
        <v>#VALUE!</v>
      </c>
      <c r="L132" s="71" t="e">
        <f ca="1">'bg subtraction'!L132*'bg subtraction'!C6/'bg subtraction'!L6</f>
        <v>#VALUE!</v>
      </c>
      <c r="M132" s="71" t="e">
        <f ca="1">'bg subtraction'!M132*'bg subtraction'!C6/'bg subtraction'!M6</f>
        <v>#VALUE!</v>
      </c>
      <c r="N132" s="71" t="e">
        <f ca="1">'bg subtraction'!N132*'bg subtraction'!C6/'bg subtraction'!N6</f>
        <v>#VALUE!</v>
      </c>
    </row>
    <row r="133" spans="1:14" ht="14.1" customHeight="1" x14ac:dyDescent="0.2">
      <c r="A133" s="75">
        <v>128</v>
      </c>
      <c r="B133" s="72" t="str">
        <f>'bg subtraction'!B133</f>
        <v>Nucleobindin 1</v>
      </c>
      <c r="C133" s="70" t="e">
        <f ca="1">'bg subtraction'!C133*'bg subtraction'!C6/'bg subtraction'!C6</f>
        <v>#VALUE!</v>
      </c>
      <c r="D133" s="71" t="e">
        <f ca="1">'bg subtraction'!D133*'bg subtraction'!C6/'bg subtraction'!D6</f>
        <v>#VALUE!</v>
      </c>
      <c r="E133" s="71" t="e">
        <f ca="1">'bg subtraction'!E133*'bg subtraction'!C6/'bg subtraction'!E6</f>
        <v>#VALUE!</v>
      </c>
      <c r="F133" s="71" t="e">
        <f ca="1">'bg subtraction'!F133*'bg subtraction'!C6/'bg subtraction'!F6</f>
        <v>#VALUE!</v>
      </c>
      <c r="G133" s="71" t="e">
        <f ca="1">'bg subtraction'!G133*'bg subtraction'!C6/'bg subtraction'!G6</f>
        <v>#VALUE!</v>
      </c>
      <c r="H133" s="71" t="e">
        <f ca="1">'bg subtraction'!H133*'bg subtraction'!C6/'bg subtraction'!H6</f>
        <v>#VALUE!</v>
      </c>
      <c r="I133" s="71" t="e">
        <f ca="1">'bg subtraction'!I133*'bg subtraction'!C6/'bg subtraction'!I6</f>
        <v>#VALUE!</v>
      </c>
      <c r="J133" s="71" t="e">
        <f ca="1">'bg subtraction'!J133*'bg subtraction'!C6/'bg subtraction'!J6</f>
        <v>#VALUE!</v>
      </c>
      <c r="K133" s="71" t="e">
        <f ca="1">'bg subtraction'!K133*'bg subtraction'!C6/'bg subtraction'!K6</f>
        <v>#VALUE!</v>
      </c>
      <c r="L133" s="71" t="e">
        <f ca="1">'bg subtraction'!L133*'bg subtraction'!C6/'bg subtraction'!L6</f>
        <v>#VALUE!</v>
      </c>
      <c r="M133" s="71" t="e">
        <f ca="1">'bg subtraction'!M133*'bg subtraction'!C6/'bg subtraction'!M6</f>
        <v>#VALUE!</v>
      </c>
      <c r="N133" s="71" t="e">
        <f ca="1">'bg subtraction'!N133*'bg subtraction'!C6/'bg subtraction'!N6</f>
        <v>#VALUE!</v>
      </c>
    </row>
    <row r="134" spans="1:14" ht="14.1" customHeight="1" x14ac:dyDescent="0.2">
      <c r="A134" s="75">
        <v>129</v>
      </c>
      <c r="B134" s="72" t="str">
        <f>'bg subtraction'!B134</f>
        <v>NUP214</v>
      </c>
      <c r="C134" s="70" t="e">
        <f ca="1">'bg subtraction'!C134*'bg subtraction'!C6/'bg subtraction'!C6</f>
        <v>#VALUE!</v>
      </c>
      <c r="D134" s="71" t="e">
        <f ca="1">'bg subtraction'!D134*'bg subtraction'!C6/'bg subtraction'!D6</f>
        <v>#VALUE!</v>
      </c>
      <c r="E134" s="71" t="e">
        <f ca="1">'bg subtraction'!E134*'bg subtraction'!C6/'bg subtraction'!E6</f>
        <v>#VALUE!</v>
      </c>
      <c r="F134" s="71" t="e">
        <f ca="1">'bg subtraction'!F134*'bg subtraction'!C6/'bg subtraction'!F6</f>
        <v>#VALUE!</v>
      </c>
      <c r="G134" s="71" t="e">
        <f ca="1">'bg subtraction'!G134*'bg subtraction'!C6/'bg subtraction'!G6</f>
        <v>#VALUE!</v>
      </c>
      <c r="H134" s="71" t="e">
        <f ca="1">'bg subtraction'!H134*'bg subtraction'!C6/'bg subtraction'!H6</f>
        <v>#VALUE!</v>
      </c>
      <c r="I134" s="71" t="e">
        <f ca="1">'bg subtraction'!I134*'bg subtraction'!C6/'bg subtraction'!I6</f>
        <v>#VALUE!</v>
      </c>
      <c r="J134" s="71" t="e">
        <f ca="1">'bg subtraction'!J134*'bg subtraction'!C6/'bg subtraction'!J6</f>
        <v>#VALUE!</v>
      </c>
      <c r="K134" s="71" t="e">
        <f ca="1">'bg subtraction'!K134*'bg subtraction'!C6/'bg subtraction'!K6</f>
        <v>#VALUE!</v>
      </c>
      <c r="L134" s="71" t="e">
        <f ca="1">'bg subtraction'!L134*'bg subtraction'!C6/'bg subtraction'!L6</f>
        <v>#VALUE!</v>
      </c>
      <c r="M134" s="71" t="e">
        <f ca="1">'bg subtraction'!M134*'bg subtraction'!C6/'bg subtraction'!M6</f>
        <v>#VALUE!</v>
      </c>
      <c r="N134" s="71" t="e">
        <f ca="1">'bg subtraction'!N134*'bg subtraction'!C6/'bg subtraction'!N6</f>
        <v>#VALUE!</v>
      </c>
    </row>
    <row r="135" spans="1:14" ht="14.1" customHeight="1" x14ac:dyDescent="0.2">
      <c r="A135" s="75">
        <v>130</v>
      </c>
      <c r="B135" s="72" t="str">
        <f>'bg subtraction'!B135</f>
        <v>OAF</v>
      </c>
      <c r="C135" s="70" t="e">
        <f ca="1">'bg subtraction'!C135*'bg subtraction'!C6/'bg subtraction'!C6</f>
        <v>#VALUE!</v>
      </c>
      <c r="D135" s="71" t="e">
        <f ca="1">'bg subtraction'!D135*'bg subtraction'!C6/'bg subtraction'!D6</f>
        <v>#VALUE!</v>
      </c>
      <c r="E135" s="71" t="e">
        <f ca="1">'bg subtraction'!E135*'bg subtraction'!C6/'bg subtraction'!E6</f>
        <v>#VALUE!</v>
      </c>
      <c r="F135" s="71" t="e">
        <f ca="1">'bg subtraction'!F135*'bg subtraction'!C6/'bg subtraction'!F6</f>
        <v>#VALUE!</v>
      </c>
      <c r="G135" s="71" t="e">
        <f ca="1">'bg subtraction'!G135*'bg subtraction'!C6/'bg subtraction'!G6</f>
        <v>#VALUE!</v>
      </c>
      <c r="H135" s="71" t="e">
        <f ca="1">'bg subtraction'!H135*'bg subtraction'!C6/'bg subtraction'!H6</f>
        <v>#VALUE!</v>
      </c>
      <c r="I135" s="71" t="e">
        <f ca="1">'bg subtraction'!I135*'bg subtraction'!C6/'bg subtraction'!I6</f>
        <v>#VALUE!</v>
      </c>
      <c r="J135" s="71" t="e">
        <f ca="1">'bg subtraction'!J135*'bg subtraction'!C6/'bg subtraction'!J6</f>
        <v>#VALUE!</v>
      </c>
      <c r="K135" s="71" t="e">
        <f ca="1">'bg subtraction'!K135*'bg subtraction'!C6/'bg subtraction'!K6</f>
        <v>#VALUE!</v>
      </c>
      <c r="L135" s="71" t="e">
        <f ca="1">'bg subtraction'!L135*'bg subtraction'!C6/'bg subtraction'!L6</f>
        <v>#VALUE!</v>
      </c>
      <c r="M135" s="71" t="e">
        <f ca="1">'bg subtraction'!M135*'bg subtraction'!C6/'bg subtraction'!M6</f>
        <v>#VALUE!</v>
      </c>
      <c r="N135" s="71" t="e">
        <f ca="1">'bg subtraction'!N135*'bg subtraction'!C6/'bg subtraction'!N6</f>
        <v>#VALUE!</v>
      </c>
    </row>
    <row r="136" spans="1:14" ht="14.1" customHeight="1" x14ac:dyDescent="0.2">
      <c r="A136" s="75">
        <v>131</v>
      </c>
      <c r="B136" s="72" t="str">
        <f>'bg subtraction'!B136</f>
        <v>OIT3</v>
      </c>
      <c r="C136" s="70" t="e">
        <f ca="1">'bg subtraction'!C136*'bg subtraction'!C6/'bg subtraction'!C6</f>
        <v>#VALUE!</v>
      </c>
      <c r="D136" s="71" t="e">
        <f ca="1">'bg subtraction'!D136*'bg subtraction'!C6/'bg subtraction'!D6</f>
        <v>#VALUE!</v>
      </c>
      <c r="E136" s="71" t="e">
        <f ca="1">'bg subtraction'!E136*'bg subtraction'!C6/'bg subtraction'!E6</f>
        <v>#VALUE!</v>
      </c>
      <c r="F136" s="71" t="e">
        <f ca="1">'bg subtraction'!F136*'bg subtraction'!C6/'bg subtraction'!F6</f>
        <v>#VALUE!</v>
      </c>
      <c r="G136" s="71" t="e">
        <f ca="1">'bg subtraction'!G136*'bg subtraction'!C6/'bg subtraction'!G6</f>
        <v>#VALUE!</v>
      </c>
      <c r="H136" s="71" t="e">
        <f ca="1">'bg subtraction'!H136*'bg subtraction'!C6/'bg subtraction'!H6</f>
        <v>#VALUE!</v>
      </c>
      <c r="I136" s="71" t="e">
        <f ca="1">'bg subtraction'!I136*'bg subtraction'!C6/'bg subtraction'!I6</f>
        <v>#VALUE!</v>
      </c>
      <c r="J136" s="71" t="e">
        <f ca="1">'bg subtraction'!J136*'bg subtraction'!C6/'bg subtraction'!J6</f>
        <v>#VALUE!</v>
      </c>
      <c r="K136" s="71" t="e">
        <f ca="1">'bg subtraction'!K136*'bg subtraction'!C6/'bg subtraction'!K6</f>
        <v>#VALUE!</v>
      </c>
      <c r="L136" s="71" t="e">
        <f ca="1">'bg subtraction'!L136*'bg subtraction'!C6/'bg subtraction'!L6</f>
        <v>#VALUE!</v>
      </c>
      <c r="M136" s="71" t="e">
        <f ca="1">'bg subtraction'!M136*'bg subtraction'!C6/'bg subtraction'!M6</f>
        <v>#VALUE!</v>
      </c>
      <c r="N136" s="71" t="e">
        <f ca="1">'bg subtraction'!N136*'bg subtraction'!C6/'bg subtraction'!N6</f>
        <v>#VALUE!</v>
      </c>
    </row>
    <row r="137" spans="1:14" ht="14.1" customHeight="1" x14ac:dyDescent="0.2">
      <c r="A137" s="75">
        <v>132</v>
      </c>
      <c r="B137" s="72" t="str">
        <f>'bg subtraction'!B137</f>
        <v>OPCML</v>
      </c>
      <c r="C137" s="70" t="e">
        <f ca="1">'bg subtraction'!C137*'bg subtraction'!C6/'bg subtraction'!C6</f>
        <v>#VALUE!</v>
      </c>
      <c r="D137" s="71" t="e">
        <f ca="1">'bg subtraction'!D137*'bg subtraction'!C6/'bg subtraction'!D6</f>
        <v>#VALUE!</v>
      </c>
      <c r="E137" s="71" t="e">
        <f ca="1">'bg subtraction'!E137*'bg subtraction'!C6/'bg subtraction'!E6</f>
        <v>#VALUE!</v>
      </c>
      <c r="F137" s="71" t="e">
        <f ca="1">'bg subtraction'!F137*'bg subtraction'!C6/'bg subtraction'!F6</f>
        <v>#VALUE!</v>
      </c>
      <c r="G137" s="71" t="e">
        <f ca="1">'bg subtraction'!G137*'bg subtraction'!C6/'bg subtraction'!G6</f>
        <v>#VALUE!</v>
      </c>
      <c r="H137" s="71" t="e">
        <f ca="1">'bg subtraction'!H137*'bg subtraction'!C6/'bg subtraction'!H6</f>
        <v>#VALUE!</v>
      </c>
      <c r="I137" s="71" t="e">
        <f ca="1">'bg subtraction'!I137*'bg subtraction'!C6/'bg subtraction'!I6</f>
        <v>#VALUE!</v>
      </c>
      <c r="J137" s="71" t="e">
        <f ca="1">'bg subtraction'!J137*'bg subtraction'!C6/'bg subtraction'!J6</f>
        <v>#VALUE!</v>
      </c>
      <c r="K137" s="71" t="e">
        <f ca="1">'bg subtraction'!K137*'bg subtraction'!C6/'bg subtraction'!K6</f>
        <v>#VALUE!</v>
      </c>
      <c r="L137" s="71" t="e">
        <f ca="1">'bg subtraction'!L137*'bg subtraction'!C6/'bg subtraction'!L6</f>
        <v>#VALUE!</v>
      </c>
      <c r="M137" s="71" t="e">
        <f ca="1">'bg subtraction'!M137*'bg subtraction'!C6/'bg subtraction'!M6</f>
        <v>#VALUE!</v>
      </c>
      <c r="N137" s="71" t="e">
        <f ca="1">'bg subtraction'!N137*'bg subtraction'!C6/'bg subtraction'!N6</f>
        <v>#VALUE!</v>
      </c>
    </row>
    <row r="138" spans="1:14" ht="14.1" customHeight="1" x14ac:dyDescent="0.2">
      <c r="A138" s="75">
        <v>133</v>
      </c>
      <c r="B138" s="72" t="str">
        <f>'bg subtraction'!B138</f>
        <v>Orosomucoid 2</v>
      </c>
      <c r="C138" s="70" t="e">
        <f ca="1">'bg subtraction'!C138*'bg subtraction'!C6/'bg subtraction'!C6</f>
        <v>#VALUE!</v>
      </c>
      <c r="D138" s="71" t="e">
        <f ca="1">'bg subtraction'!D138*'bg subtraction'!C6/'bg subtraction'!D6</f>
        <v>#VALUE!</v>
      </c>
      <c r="E138" s="71" t="e">
        <f ca="1">'bg subtraction'!E138*'bg subtraction'!C6/'bg subtraction'!E6</f>
        <v>#VALUE!</v>
      </c>
      <c r="F138" s="71" t="e">
        <f ca="1">'bg subtraction'!F138*'bg subtraction'!C6/'bg subtraction'!F6</f>
        <v>#VALUE!</v>
      </c>
      <c r="G138" s="71" t="e">
        <f ca="1">'bg subtraction'!G138*'bg subtraction'!C6/'bg subtraction'!G6</f>
        <v>#VALUE!</v>
      </c>
      <c r="H138" s="71" t="e">
        <f ca="1">'bg subtraction'!H138*'bg subtraction'!C6/'bg subtraction'!H6</f>
        <v>#VALUE!</v>
      </c>
      <c r="I138" s="71" t="e">
        <f ca="1">'bg subtraction'!I138*'bg subtraction'!C6/'bg subtraction'!I6</f>
        <v>#VALUE!</v>
      </c>
      <c r="J138" s="71" t="e">
        <f ca="1">'bg subtraction'!J138*'bg subtraction'!C6/'bg subtraction'!J6</f>
        <v>#VALUE!</v>
      </c>
      <c r="K138" s="71" t="e">
        <f ca="1">'bg subtraction'!K138*'bg subtraction'!C6/'bg subtraction'!K6</f>
        <v>#VALUE!</v>
      </c>
      <c r="L138" s="71" t="e">
        <f ca="1">'bg subtraction'!L138*'bg subtraction'!C6/'bg subtraction'!L6</f>
        <v>#VALUE!</v>
      </c>
      <c r="M138" s="71" t="e">
        <f ca="1">'bg subtraction'!M138*'bg subtraction'!C6/'bg subtraction'!M6</f>
        <v>#VALUE!</v>
      </c>
      <c r="N138" s="71" t="e">
        <f ca="1">'bg subtraction'!N138*'bg subtraction'!C6/'bg subtraction'!N6</f>
        <v>#VALUE!</v>
      </c>
    </row>
    <row r="139" spans="1:14" ht="14.1" customHeight="1" x14ac:dyDescent="0.2">
      <c r="A139" s="75">
        <v>134</v>
      </c>
      <c r="B139" s="72" t="str">
        <f>'bg subtraction'!B139</f>
        <v xml:space="preserve">OSBP1 </v>
      </c>
      <c r="C139" s="70" t="e">
        <f ca="1">'bg subtraction'!C139*'bg subtraction'!C6/'bg subtraction'!C6</f>
        <v>#VALUE!</v>
      </c>
      <c r="D139" s="71" t="e">
        <f ca="1">'bg subtraction'!D139*'bg subtraction'!C6/'bg subtraction'!D6</f>
        <v>#VALUE!</v>
      </c>
      <c r="E139" s="71" t="e">
        <f ca="1">'bg subtraction'!E139*'bg subtraction'!C6/'bg subtraction'!E6</f>
        <v>#VALUE!</v>
      </c>
      <c r="F139" s="71" t="e">
        <f ca="1">'bg subtraction'!F139*'bg subtraction'!C6/'bg subtraction'!F6</f>
        <v>#VALUE!</v>
      </c>
      <c r="G139" s="71" t="e">
        <f ca="1">'bg subtraction'!G139*'bg subtraction'!C6/'bg subtraction'!G6</f>
        <v>#VALUE!</v>
      </c>
      <c r="H139" s="71" t="e">
        <f ca="1">'bg subtraction'!H139*'bg subtraction'!C6/'bg subtraction'!H6</f>
        <v>#VALUE!</v>
      </c>
      <c r="I139" s="71" t="e">
        <f ca="1">'bg subtraction'!I139*'bg subtraction'!C6/'bg subtraction'!I6</f>
        <v>#VALUE!</v>
      </c>
      <c r="J139" s="71" t="e">
        <f ca="1">'bg subtraction'!J139*'bg subtraction'!C6/'bg subtraction'!J6</f>
        <v>#VALUE!</v>
      </c>
      <c r="K139" s="71" t="e">
        <f ca="1">'bg subtraction'!K139*'bg subtraction'!C6/'bg subtraction'!K6</f>
        <v>#VALUE!</v>
      </c>
      <c r="L139" s="71" t="e">
        <f ca="1">'bg subtraction'!L139*'bg subtraction'!C6/'bg subtraction'!L6</f>
        <v>#VALUE!</v>
      </c>
      <c r="M139" s="71" t="e">
        <f ca="1">'bg subtraction'!M139*'bg subtraction'!C6/'bg subtraction'!M6</f>
        <v>#VALUE!</v>
      </c>
      <c r="N139" s="71" t="e">
        <f ca="1">'bg subtraction'!N139*'bg subtraction'!C6/'bg subtraction'!N6</f>
        <v>#VALUE!</v>
      </c>
    </row>
    <row r="140" spans="1:14" ht="14.1" customHeight="1" x14ac:dyDescent="0.2">
      <c r="A140" s="75">
        <v>135</v>
      </c>
      <c r="B140" s="72" t="str">
        <f>'bg subtraction'!B140</f>
        <v>OSCAR</v>
      </c>
      <c r="C140" s="70" t="e">
        <f ca="1">'bg subtraction'!C140*'bg subtraction'!C6/'bg subtraction'!C6</f>
        <v>#VALUE!</v>
      </c>
      <c r="D140" s="71" t="e">
        <f ca="1">'bg subtraction'!D140*'bg subtraction'!C6/'bg subtraction'!D6</f>
        <v>#VALUE!</v>
      </c>
      <c r="E140" s="71" t="e">
        <f ca="1">'bg subtraction'!E140*'bg subtraction'!C6/'bg subtraction'!E6</f>
        <v>#VALUE!</v>
      </c>
      <c r="F140" s="71" t="e">
        <f ca="1">'bg subtraction'!F140*'bg subtraction'!C6/'bg subtraction'!F6</f>
        <v>#VALUE!</v>
      </c>
      <c r="G140" s="71" t="e">
        <f ca="1">'bg subtraction'!G140*'bg subtraction'!C6/'bg subtraction'!G6</f>
        <v>#VALUE!</v>
      </c>
      <c r="H140" s="71" t="e">
        <f ca="1">'bg subtraction'!H140*'bg subtraction'!C6/'bg subtraction'!H6</f>
        <v>#VALUE!</v>
      </c>
      <c r="I140" s="71" t="e">
        <f ca="1">'bg subtraction'!I140*'bg subtraction'!C6/'bg subtraction'!I6</f>
        <v>#VALUE!</v>
      </c>
      <c r="J140" s="71" t="e">
        <f ca="1">'bg subtraction'!J140*'bg subtraction'!C6/'bg subtraction'!J6</f>
        <v>#VALUE!</v>
      </c>
      <c r="K140" s="71" t="e">
        <f ca="1">'bg subtraction'!K140*'bg subtraction'!C6/'bg subtraction'!K6</f>
        <v>#VALUE!</v>
      </c>
      <c r="L140" s="71" t="e">
        <f ca="1">'bg subtraction'!L140*'bg subtraction'!C6/'bg subtraction'!L6</f>
        <v>#VALUE!</v>
      </c>
      <c r="M140" s="71" t="e">
        <f ca="1">'bg subtraction'!M140*'bg subtraction'!C6/'bg subtraction'!M6</f>
        <v>#VALUE!</v>
      </c>
      <c r="N140" s="71" t="e">
        <f ca="1">'bg subtraction'!N140*'bg subtraction'!C6/'bg subtraction'!N6</f>
        <v>#VALUE!</v>
      </c>
    </row>
    <row r="141" spans="1:14" ht="14.1" customHeight="1" x14ac:dyDescent="0.2">
      <c r="A141" s="75">
        <v>136</v>
      </c>
      <c r="B141" s="72" t="str">
        <f>'bg subtraction'!B141</f>
        <v>OSM R beta</v>
      </c>
      <c r="C141" s="70" t="e">
        <f ca="1">'bg subtraction'!C141*'bg subtraction'!C6/'bg subtraction'!C6</f>
        <v>#VALUE!</v>
      </c>
      <c r="D141" s="71" t="e">
        <f ca="1">'bg subtraction'!D141*'bg subtraction'!C6/'bg subtraction'!D6</f>
        <v>#VALUE!</v>
      </c>
      <c r="E141" s="71" t="e">
        <f ca="1">'bg subtraction'!E141*'bg subtraction'!C6/'bg subtraction'!E6</f>
        <v>#VALUE!</v>
      </c>
      <c r="F141" s="71" t="e">
        <f ca="1">'bg subtraction'!F141*'bg subtraction'!C6/'bg subtraction'!F6</f>
        <v>#VALUE!</v>
      </c>
      <c r="G141" s="71" t="e">
        <f ca="1">'bg subtraction'!G141*'bg subtraction'!C6/'bg subtraction'!G6</f>
        <v>#VALUE!</v>
      </c>
      <c r="H141" s="71" t="e">
        <f ca="1">'bg subtraction'!H141*'bg subtraction'!C6/'bg subtraction'!H6</f>
        <v>#VALUE!</v>
      </c>
      <c r="I141" s="71" t="e">
        <f ca="1">'bg subtraction'!I141*'bg subtraction'!C6/'bg subtraction'!I6</f>
        <v>#VALUE!</v>
      </c>
      <c r="J141" s="71" t="e">
        <f ca="1">'bg subtraction'!J141*'bg subtraction'!C6/'bg subtraction'!J6</f>
        <v>#VALUE!</v>
      </c>
      <c r="K141" s="71" t="e">
        <f ca="1">'bg subtraction'!K141*'bg subtraction'!C6/'bg subtraction'!K6</f>
        <v>#VALUE!</v>
      </c>
      <c r="L141" s="71" t="e">
        <f ca="1">'bg subtraction'!L141*'bg subtraction'!C6/'bg subtraction'!L6</f>
        <v>#VALUE!</v>
      </c>
      <c r="M141" s="71" t="e">
        <f ca="1">'bg subtraction'!M141*'bg subtraction'!C6/'bg subtraction'!M6</f>
        <v>#VALUE!</v>
      </c>
      <c r="N141" s="71" t="e">
        <f ca="1">'bg subtraction'!N141*'bg subtraction'!C6/'bg subtraction'!N6</f>
        <v>#VALUE!</v>
      </c>
    </row>
    <row r="142" spans="1:14" ht="14.1" customHeight="1" x14ac:dyDescent="0.2">
      <c r="A142" s="75">
        <v>137</v>
      </c>
      <c r="B142" s="72" t="str">
        <f>'bg subtraction'!B142</f>
        <v>Osteoadherin</v>
      </c>
      <c r="C142" s="70" t="e">
        <f ca="1">'bg subtraction'!C142*'bg subtraction'!C6/'bg subtraction'!C6</f>
        <v>#VALUE!</v>
      </c>
      <c r="D142" s="71" t="e">
        <f ca="1">'bg subtraction'!D142*'bg subtraction'!C6/'bg subtraction'!D6</f>
        <v>#VALUE!</v>
      </c>
      <c r="E142" s="71" t="e">
        <f ca="1">'bg subtraction'!E142*'bg subtraction'!C6/'bg subtraction'!E6</f>
        <v>#VALUE!</v>
      </c>
      <c r="F142" s="71" t="e">
        <f ca="1">'bg subtraction'!F142*'bg subtraction'!C6/'bg subtraction'!F6</f>
        <v>#VALUE!</v>
      </c>
      <c r="G142" s="71" t="e">
        <f ca="1">'bg subtraction'!G142*'bg subtraction'!C6/'bg subtraction'!G6</f>
        <v>#VALUE!</v>
      </c>
      <c r="H142" s="71" t="e">
        <f ca="1">'bg subtraction'!H142*'bg subtraction'!C6/'bg subtraction'!H6</f>
        <v>#VALUE!</v>
      </c>
      <c r="I142" s="71" t="e">
        <f ca="1">'bg subtraction'!I142*'bg subtraction'!C6/'bg subtraction'!I6</f>
        <v>#VALUE!</v>
      </c>
      <c r="J142" s="71" t="e">
        <f ca="1">'bg subtraction'!J142*'bg subtraction'!C6/'bg subtraction'!J6</f>
        <v>#VALUE!</v>
      </c>
      <c r="K142" s="71" t="e">
        <f ca="1">'bg subtraction'!K142*'bg subtraction'!C6/'bg subtraction'!K6</f>
        <v>#VALUE!</v>
      </c>
      <c r="L142" s="71" t="e">
        <f ca="1">'bg subtraction'!L142*'bg subtraction'!C6/'bg subtraction'!L6</f>
        <v>#VALUE!</v>
      </c>
      <c r="M142" s="71" t="e">
        <f ca="1">'bg subtraction'!M142*'bg subtraction'!C6/'bg subtraction'!M6</f>
        <v>#VALUE!</v>
      </c>
      <c r="N142" s="71" t="e">
        <f ca="1">'bg subtraction'!N142*'bg subtraction'!C6/'bg subtraction'!N6</f>
        <v>#VALUE!</v>
      </c>
    </row>
    <row r="143" spans="1:14" ht="14.1" customHeight="1" x14ac:dyDescent="0.2">
      <c r="A143" s="75">
        <v>138</v>
      </c>
      <c r="B143" s="72" t="str">
        <f>'bg subtraction'!B143</f>
        <v>OTC</v>
      </c>
      <c r="C143" s="70" t="e">
        <f ca="1">'bg subtraction'!C143*'bg subtraction'!C6/'bg subtraction'!C6</f>
        <v>#VALUE!</v>
      </c>
      <c r="D143" s="71" t="e">
        <f ca="1">'bg subtraction'!D143*'bg subtraction'!C6/'bg subtraction'!D6</f>
        <v>#VALUE!</v>
      </c>
      <c r="E143" s="71" t="e">
        <f ca="1">'bg subtraction'!E143*'bg subtraction'!C6/'bg subtraction'!E6</f>
        <v>#VALUE!</v>
      </c>
      <c r="F143" s="71" t="e">
        <f ca="1">'bg subtraction'!F143*'bg subtraction'!C6/'bg subtraction'!F6</f>
        <v>#VALUE!</v>
      </c>
      <c r="G143" s="71" t="e">
        <f ca="1">'bg subtraction'!G143*'bg subtraction'!C6/'bg subtraction'!G6</f>
        <v>#VALUE!</v>
      </c>
      <c r="H143" s="71" t="e">
        <f ca="1">'bg subtraction'!H143*'bg subtraction'!C6/'bg subtraction'!H6</f>
        <v>#VALUE!</v>
      </c>
      <c r="I143" s="71" t="e">
        <f ca="1">'bg subtraction'!I143*'bg subtraction'!C6/'bg subtraction'!I6</f>
        <v>#VALUE!</v>
      </c>
      <c r="J143" s="71" t="e">
        <f ca="1">'bg subtraction'!J143*'bg subtraction'!C6/'bg subtraction'!J6</f>
        <v>#VALUE!</v>
      </c>
      <c r="K143" s="71" t="e">
        <f ca="1">'bg subtraction'!K143*'bg subtraction'!C6/'bg subtraction'!K6</f>
        <v>#VALUE!</v>
      </c>
      <c r="L143" s="71" t="e">
        <f ca="1">'bg subtraction'!L143*'bg subtraction'!C6/'bg subtraction'!L6</f>
        <v>#VALUE!</v>
      </c>
      <c r="M143" s="71" t="e">
        <f ca="1">'bg subtraction'!M143*'bg subtraction'!C6/'bg subtraction'!M6</f>
        <v>#VALUE!</v>
      </c>
      <c r="N143" s="71" t="e">
        <f ca="1">'bg subtraction'!N143*'bg subtraction'!C6/'bg subtraction'!N6</f>
        <v>#VALUE!</v>
      </c>
    </row>
    <row r="144" spans="1:14" ht="14.1" customHeight="1" x14ac:dyDescent="0.2">
      <c r="A144" s="75">
        <v>139</v>
      </c>
      <c r="B144" s="72" t="str">
        <f>'bg subtraction'!B144</f>
        <v xml:space="preserve">OTUB1 </v>
      </c>
      <c r="C144" s="70" t="e">
        <f ca="1">'bg subtraction'!C144*'bg subtraction'!C6/'bg subtraction'!C6</f>
        <v>#VALUE!</v>
      </c>
      <c r="D144" s="71" t="e">
        <f ca="1">'bg subtraction'!D144*'bg subtraction'!C6/'bg subtraction'!D6</f>
        <v>#VALUE!</v>
      </c>
      <c r="E144" s="71" t="e">
        <f ca="1">'bg subtraction'!E144*'bg subtraction'!C6/'bg subtraction'!E6</f>
        <v>#VALUE!</v>
      </c>
      <c r="F144" s="71" t="e">
        <f ca="1">'bg subtraction'!F144*'bg subtraction'!C6/'bg subtraction'!F6</f>
        <v>#VALUE!</v>
      </c>
      <c r="G144" s="71" t="e">
        <f ca="1">'bg subtraction'!G144*'bg subtraction'!C6/'bg subtraction'!G6</f>
        <v>#VALUE!</v>
      </c>
      <c r="H144" s="71" t="e">
        <f ca="1">'bg subtraction'!H144*'bg subtraction'!C6/'bg subtraction'!H6</f>
        <v>#VALUE!</v>
      </c>
      <c r="I144" s="71" t="e">
        <f ca="1">'bg subtraction'!I144*'bg subtraction'!C6/'bg subtraction'!I6</f>
        <v>#VALUE!</v>
      </c>
      <c r="J144" s="71" t="e">
        <f ca="1">'bg subtraction'!J144*'bg subtraction'!C6/'bg subtraction'!J6</f>
        <v>#VALUE!</v>
      </c>
      <c r="K144" s="71" t="e">
        <f ca="1">'bg subtraction'!K144*'bg subtraction'!C6/'bg subtraction'!K6</f>
        <v>#VALUE!</v>
      </c>
      <c r="L144" s="71" t="e">
        <f ca="1">'bg subtraction'!L144*'bg subtraction'!C6/'bg subtraction'!L6</f>
        <v>#VALUE!</v>
      </c>
      <c r="M144" s="71" t="e">
        <f ca="1">'bg subtraction'!M144*'bg subtraction'!C6/'bg subtraction'!M6</f>
        <v>#VALUE!</v>
      </c>
      <c r="N144" s="71" t="e">
        <f ca="1">'bg subtraction'!N144*'bg subtraction'!C6/'bg subtraction'!N6</f>
        <v>#VALUE!</v>
      </c>
    </row>
    <row r="145" spans="1:14" ht="14.1" customHeight="1" x14ac:dyDescent="0.2">
      <c r="A145" s="75">
        <v>140</v>
      </c>
      <c r="B145" s="72" t="str">
        <f>'bg subtraction'!B145</f>
        <v>OTUD7A</v>
      </c>
      <c r="C145" s="70" t="e">
        <f ca="1">'bg subtraction'!C145*'bg subtraction'!C6/'bg subtraction'!C6</f>
        <v>#VALUE!</v>
      </c>
      <c r="D145" s="71" t="e">
        <f ca="1">'bg subtraction'!D145*'bg subtraction'!C6/'bg subtraction'!D6</f>
        <v>#VALUE!</v>
      </c>
      <c r="E145" s="71" t="e">
        <f ca="1">'bg subtraction'!E145*'bg subtraction'!C6/'bg subtraction'!E6</f>
        <v>#VALUE!</v>
      </c>
      <c r="F145" s="71" t="e">
        <f ca="1">'bg subtraction'!F145*'bg subtraction'!C6/'bg subtraction'!F6</f>
        <v>#VALUE!</v>
      </c>
      <c r="G145" s="71" t="e">
        <f ca="1">'bg subtraction'!G145*'bg subtraction'!C6/'bg subtraction'!G6</f>
        <v>#VALUE!</v>
      </c>
      <c r="H145" s="71" t="e">
        <f ca="1">'bg subtraction'!H145*'bg subtraction'!C6/'bg subtraction'!H6</f>
        <v>#VALUE!</v>
      </c>
      <c r="I145" s="71" t="e">
        <f ca="1">'bg subtraction'!I145*'bg subtraction'!C6/'bg subtraction'!I6</f>
        <v>#VALUE!</v>
      </c>
      <c r="J145" s="71" t="e">
        <f ca="1">'bg subtraction'!J145*'bg subtraction'!C6/'bg subtraction'!J6</f>
        <v>#VALUE!</v>
      </c>
      <c r="K145" s="71" t="e">
        <f ca="1">'bg subtraction'!K145*'bg subtraction'!C6/'bg subtraction'!K6</f>
        <v>#VALUE!</v>
      </c>
      <c r="L145" s="71" t="e">
        <f ca="1">'bg subtraction'!L145*'bg subtraction'!C6/'bg subtraction'!L6</f>
        <v>#VALUE!</v>
      </c>
      <c r="M145" s="71" t="e">
        <f ca="1">'bg subtraction'!M145*'bg subtraction'!C6/'bg subtraction'!M6</f>
        <v>#VALUE!</v>
      </c>
      <c r="N145" s="71" t="e">
        <f ca="1">'bg subtraction'!N145*'bg subtraction'!C6/'bg subtraction'!N6</f>
        <v>#VALUE!</v>
      </c>
    </row>
    <row r="146" spans="1:14" ht="14.1" customHeight="1" x14ac:dyDescent="0.2">
      <c r="A146" s="75">
        <v>141</v>
      </c>
      <c r="B146" s="72" t="str">
        <f>'bg subtraction'!B146</f>
        <v>Oxytocin-neurophysin 1</v>
      </c>
      <c r="C146" s="70" t="e">
        <f ca="1">'bg subtraction'!C146*'bg subtraction'!C6/'bg subtraction'!C6</f>
        <v>#VALUE!</v>
      </c>
      <c r="D146" s="71" t="e">
        <f ca="1">'bg subtraction'!D146*'bg subtraction'!C6/'bg subtraction'!D6</f>
        <v>#VALUE!</v>
      </c>
      <c r="E146" s="71" t="e">
        <f ca="1">'bg subtraction'!E146*'bg subtraction'!C6/'bg subtraction'!E6</f>
        <v>#VALUE!</v>
      </c>
      <c r="F146" s="71" t="e">
        <f ca="1">'bg subtraction'!F146*'bg subtraction'!C6/'bg subtraction'!F6</f>
        <v>#VALUE!</v>
      </c>
      <c r="G146" s="71" t="e">
        <f ca="1">'bg subtraction'!G146*'bg subtraction'!C6/'bg subtraction'!G6</f>
        <v>#VALUE!</v>
      </c>
      <c r="H146" s="71" t="e">
        <f ca="1">'bg subtraction'!H146*'bg subtraction'!C6/'bg subtraction'!H6</f>
        <v>#VALUE!</v>
      </c>
      <c r="I146" s="71" t="e">
        <f ca="1">'bg subtraction'!I146*'bg subtraction'!C6/'bg subtraction'!I6</f>
        <v>#VALUE!</v>
      </c>
      <c r="J146" s="71" t="e">
        <f ca="1">'bg subtraction'!J146*'bg subtraction'!C6/'bg subtraction'!J6</f>
        <v>#VALUE!</v>
      </c>
      <c r="K146" s="71" t="e">
        <f ca="1">'bg subtraction'!K146*'bg subtraction'!C6/'bg subtraction'!K6</f>
        <v>#VALUE!</v>
      </c>
      <c r="L146" s="71" t="e">
        <f ca="1">'bg subtraction'!L146*'bg subtraction'!C6/'bg subtraction'!L6</f>
        <v>#VALUE!</v>
      </c>
      <c r="M146" s="71" t="e">
        <f ca="1">'bg subtraction'!M146*'bg subtraction'!C6/'bg subtraction'!M6</f>
        <v>#VALUE!</v>
      </c>
      <c r="N146" s="71" t="e">
        <f ca="1">'bg subtraction'!N146*'bg subtraction'!C6/'bg subtraction'!N6</f>
        <v>#VALUE!</v>
      </c>
    </row>
    <row r="147" spans="1:14" ht="14.1" customHeight="1" x14ac:dyDescent="0.2">
      <c r="A147" s="75">
        <v>142</v>
      </c>
      <c r="B147" s="72" t="str">
        <f>'bg subtraction'!B147</f>
        <v xml:space="preserve">p16 ARC  </v>
      </c>
      <c r="C147" s="70" t="e">
        <f ca="1">'bg subtraction'!C147*'bg subtraction'!C6/'bg subtraction'!C6</f>
        <v>#VALUE!</v>
      </c>
      <c r="D147" s="71" t="e">
        <f ca="1">'bg subtraction'!D147*'bg subtraction'!C6/'bg subtraction'!D6</f>
        <v>#VALUE!</v>
      </c>
      <c r="E147" s="71" t="e">
        <f ca="1">'bg subtraction'!E147*'bg subtraction'!C6/'bg subtraction'!E6</f>
        <v>#VALUE!</v>
      </c>
      <c r="F147" s="71" t="e">
        <f ca="1">'bg subtraction'!F147*'bg subtraction'!C6/'bg subtraction'!F6</f>
        <v>#VALUE!</v>
      </c>
      <c r="G147" s="71" t="e">
        <f ca="1">'bg subtraction'!G147*'bg subtraction'!C6/'bg subtraction'!G6</f>
        <v>#VALUE!</v>
      </c>
      <c r="H147" s="71" t="e">
        <f ca="1">'bg subtraction'!H147*'bg subtraction'!C6/'bg subtraction'!H6</f>
        <v>#VALUE!</v>
      </c>
      <c r="I147" s="71" t="e">
        <f ca="1">'bg subtraction'!I147*'bg subtraction'!C6/'bg subtraction'!I6</f>
        <v>#VALUE!</v>
      </c>
      <c r="J147" s="71" t="e">
        <f ca="1">'bg subtraction'!J147*'bg subtraction'!C6/'bg subtraction'!J6</f>
        <v>#VALUE!</v>
      </c>
      <c r="K147" s="71" t="e">
        <f ca="1">'bg subtraction'!K147*'bg subtraction'!C6/'bg subtraction'!K6</f>
        <v>#VALUE!</v>
      </c>
      <c r="L147" s="71" t="e">
        <f ca="1">'bg subtraction'!L147*'bg subtraction'!C6/'bg subtraction'!L6</f>
        <v>#VALUE!</v>
      </c>
      <c r="M147" s="71" t="e">
        <f ca="1">'bg subtraction'!M147*'bg subtraction'!C6/'bg subtraction'!M6</f>
        <v>#VALUE!</v>
      </c>
      <c r="N147" s="71" t="e">
        <f ca="1">'bg subtraction'!N147*'bg subtraction'!C6/'bg subtraction'!N6</f>
        <v>#VALUE!</v>
      </c>
    </row>
    <row r="148" spans="1:14" ht="14.1" customHeight="1" x14ac:dyDescent="0.2">
      <c r="A148" s="75">
        <v>143</v>
      </c>
      <c r="B148" s="72" t="str">
        <f>'bg subtraction'!B148</f>
        <v>p23</v>
      </c>
      <c r="C148" s="70" t="e">
        <f ca="1">'bg subtraction'!C148*'bg subtraction'!C6/'bg subtraction'!C6</f>
        <v>#VALUE!</v>
      </c>
      <c r="D148" s="71" t="e">
        <f ca="1">'bg subtraction'!D148*'bg subtraction'!C6/'bg subtraction'!D6</f>
        <v>#VALUE!</v>
      </c>
      <c r="E148" s="71" t="e">
        <f ca="1">'bg subtraction'!E148*'bg subtraction'!C6/'bg subtraction'!E6</f>
        <v>#VALUE!</v>
      </c>
      <c r="F148" s="71" t="e">
        <f ca="1">'bg subtraction'!F148*'bg subtraction'!C6/'bg subtraction'!F6</f>
        <v>#VALUE!</v>
      </c>
      <c r="G148" s="71" t="e">
        <f ca="1">'bg subtraction'!G148*'bg subtraction'!C6/'bg subtraction'!G6</f>
        <v>#VALUE!</v>
      </c>
      <c r="H148" s="71" t="e">
        <f ca="1">'bg subtraction'!H148*'bg subtraction'!C6/'bg subtraction'!H6</f>
        <v>#VALUE!</v>
      </c>
      <c r="I148" s="71" t="e">
        <f ca="1">'bg subtraction'!I148*'bg subtraction'!C6/'bg subtraction'!I6</f>
        <v>#VALUE!</v>
      </c>
      <c r="J148" s="71" t="e">
        <f ca="1">'bg subtraction'!J148*'bg subtraction'!C6/'bg subtraction'!J6</f>
        <v>#VALUE!</v>
      </c>
      <c r="K148" s="71" t="e">
        <f ca="1">'bg subtraction'!K148*'bg subtraction'!C6/'bg subtraction'!K6</f>
        <v>#VALUE!</v>
      </c>
      <c r="L148" s="71" t="e">
        <f ca="1">'bg subtraction'!L148*'bg subtraction'!C6/'bg subtraction'!L6</f>
        <v>#VALUE!</v>
      </c>
      <c r="M148" s="71" t="e">
        <f ca="1">'bg subtraction'!M148*'bg subtraction'!C6/'bg subtraction'!M6</f>
        <v>#VALUE!</v>
      </c>
      <c r="N148" s="71" t="e">
        <f ca="1">'bg subtraction'!N148*'bg subtraction'!C6/'bg subtraction'!N6</f>
        <v>#VALUE!</v>
      </c>
    </row>
    <row r="149" spans="1:14" ht="14.1" customHeight="1" x14ac:dyDescent="0.2">
      <c r="A149" s="75">
        <v>144</v>
      </c>
      <c r="B149" s="72" t="str">
        <f>'bg subtraction'!B149</f>
        <v xml:space="preserve">p39  </v>
      </c>
      <c r="C149" s="70" t="e">
        <f ca="1">'bg subtraction'!C149*'bg subtraction'!C6/'bg subtraction'!C6</f>
        <v>#VALUE!</v>
      </c>
      <c r="D149" s="71" t="e">
        <f ca="1">'bg subtraction'!D149*'bg subtraction'!C6/'bg subtraction'!D6</f>
        <v>#VALUE!</v>
      </c>
      <c r="E149" s="71" t="e">
        <f ca="1">'bg subtraction'!E149*'bg subtraction'!C6/'bg subtraction'!E6</f>
        <v>#VALUE!</v>
      </c>
      <c r="F149" s="71" t="e">
        <f ca="1">'bg subtraction'!F149*'bg subtraction'!C6/'bg subtraction'!F6</f>
        <v>#VALUE!</v>
      </c>
      <c r="G149" s="71" t="e">
        <f ca="1">'bg subtraction'!G149*'bg subtraction'!C6/'bg subtraction'!G6</f>
        <v>#VALUE!</v>
      </c>
      <c r="H149" s="71" t="e">
        <f ca="1">'bg subtraction'!H149*'bg subtraction'!C6/'bg subtraction'!H6</f>
        <v>#VALUE!</v>
      </c>
      <c r="I149" s="71" t="e">
        <f ca="1">'bg subtraction'!I149*'bg subtraction'!C6/'bg subtraction'!I6</f>
        <v>#VALUE!</v>
      </c>
      <c r="J149" s="71" t="e">
        <f ca="1">'bg subtraction'!J149*'bg subtraction'!C6/'bg subtraction'!J6</f>
        <v>#VALUE!</v>
      </c>
      <c r="K149" s="71" t="e">
        <f ca="1">'bg subtraction'!K149*'bg subtraction'!C6/'bg subtraction'!K6</f>
        <v>#VALUE!</v>
      </c>
      <c r="L149" s="71" t="e">
        <f ca="1">'bg subtraction'!L149*'bg subtraction'!C6/'bg subtraction'!L6</f>
        <v>#VALUE!</v>
      </c>
      <c r="M149" s="71" t="e">
        <f ca="1">'bg subtraction'!M149*'bg subtraction'!C6/'bg subtraction'!M6</f>
        <v>#VALUE!</v>
      </c>
      <c r="N149" s="71" t="e">
        <f ca="1">'bg subtraction'!N149*'bg subtraction'!C6/'bg subtraction'!N6</f>
        <v>#VALUE!</v>
      </c>
    </row>
    <row r="150" spans="1:14" ht="14.1" customHeight="1" x14ac:dyDescent="0.2">
      <c r="A150" s="75">
        <v>145</v>
      </c>
      <c r="B150" s="72" t="str">
        <f>'bg subtraction'!B150</f>
        <v>P4HB</v>
      </c>
      <c r="C150" s="70" t="e">
        <f ca="1">'bg subtraction'!C150*'bg subtraction'!C6/'bg subtraction'!C6</f>
        <v>#VALUE!</v>
      </c>
      <c r="D150" s="71" t="e">
        <f ca="1">'bg subtraction'!D150*'bg subtraction'!C6/'bg subtraction'!D6</f>
        <v>#VALUE!</v>
      </c>
      <c r="E150" s="71" t="e">
        <f ca="1">'bg subtraction'!E150*'bg subtraction'!C6/'bg subtraction'!E6</f>
        <v>#VALUE!</v>
      </c>
      <c r="F150" s="71" t="e">
        <f ca="1">'bg subtraction'!F150*'bg subtraction'!C6/'bg subtraction'!F6</f>
        <v>#VALUE!</v>
      </c>
      <c r="G150" s="71" t="e">
        <f ca="1">'bg subtraction'!G150*'bg subtraction'!C6/'bg subtraction'!G6</f>
        <v>#VALUE!</v>
      </c>
      <c r="H150" s="71" t="e">
        <f ca="1">'bg subtraction'!H150*'bg subtraction'!C6/'bg subtraction'!H6</f>
        <v>#VALUE!</v>
      </c>
      <c r="I150" s="71" t="e">
        <f ca="1">'bg subtraction'!I150*'bg subtraction'!C6/'bg subtraction'!I6</f>
        <v>#VALUE!</v>
      </c>
      <c r="J150" s="71" t="e">
        <f ca="1">'bg subtraction'!J150*'bg subtraction'!C6/'bg subtraction'!J6</f>
        <v>#VALUE!</v>
      </c>
      <c r="K150" s="71" t="e">
        <f ca="1">'bg subtraction'!K150*'bg subtraction'!C6/'bg subtraction'!K6</f>
        <v>#VALUE!</v>
      </c>
      <c r="L150" s="71" t="e">
        <f ca="1">'bg subtraction'!L150*'bg subtraction'!C6/'bg subtraction'!L6</f>
        <v>#VALUE!</v>
      </c>
      <c r="M150" s="71" t="e">
        <f ca="1">'bg subtraction'!M150*'bg subtraction'!C6/'bg subtraction'!M6</f>
        <v>#VALUE!</v>
      </c>
      <c r="N150" s="71" t="e">
        <f ca="1">'bg subtraction'!N150*'bg subtraction'!C6/'bg subtraction'!N6</f>
        <v>#VALUE!</v>
      </c>
    </row>
    <row r="151" spans="1:14" ht="14.1" customHeight="1" x14ac:dyDescent="0.2">
      <c r="A151" s="75">
        <v>146</v>
      </c>
      <c r="B151" s="72" t="str">
        <f>'bg subtraction'!B151</f>
        <v>p73</v>
      </c>
      <c r="C151" s="70" t="e">
        <f ca="1">'bg subtraction'!C151*'bg subtraction'!C6/'bg subtraction'!C6</f>
        <v>#VALUE!</v>
      </c>
      <c r="D151" s="71" t="e">
        <f ca="1">'bg subtraction'!D151*'bg subtraction'!C6/'bg subtraction'!D6</f>
        <v>#VALUE!</v>
      </c>
      <c r="E151" s="71" t="e">
        <f ca="1">'bg subtraction'!E151*'bg subtraction'!C6/'bg subtraction'!E6</f>
        <v>#VALUE!</v>
      </c>
      <c r="F151" s="71" t="e">
        <f ca="1">'bg subtraction'!F151*'bg subtraction'!C6/'bg subtraction'!F6</f>
        <v>#VALUE!</v>
      </c>
      <c r="G151" s="71" t="e">
        <f ca="1">'bg subtraction'!G151*'bg subtraction'!C6/'bg subtraction'!G6</f>
        <v>#VALUE!</v>
      </c>
      <c r="H151" s="71" t="e">
        <f ca="1">'bg subtraction'!H151*'bg subtraction'!C6/'bg subtraction'!H6</f>
        <v>#VALUE!</v>
      </c>
      <c r="I151" s="71" t="e">
        <f ca="1">'bg subtraction'!I151*'bg subtraction'!C6/'bg subtraction'!I6</f>
        <v>#VALUE!</v>
      </c>
      <c r="J151" s="71" t="e">
        <f ca="1">'bg subtraction'!J151*'bg subtraction'!C6/'bg subtraction'!J6</f>
        <v>#VALUE!</v>
      </c>
      <c r="K151" s="71" t="e">
        <f ca="1">'bg subtraction'!K151*'bg subtraction'!C6/'bg subtraction'!K6</f>
        <v>#VALUE!</v>
      </c>
      <c r="L151" s="71" t="e">
        <f ca="1">'bg subtraction'!L151*'bg subtraction'!C6/'bg subtraction'!L6</f>
        <v>#VALUE!</v>
      </c>
      <c r="M151" s="71" t="e">
        <f ca="1">'bg subtraction'!M151*'bg subtraction'!C6/'bg subtraction'!M6</f>
        <v>#VALUE!</v>
      </c>
      <c r="N151" s="71" t="e">
        <f ca="1">'bg subtraction'!N151*'bg subtraction'!C6/'bg subtraction'!N6</f>
        <v>#VALUE!</v>
      </c>
    </row>
    <row r="152" spans="1:14" ht="14.1" customHeight="1" x14ac:dyDescent="0.2">
      <c r="A152" s="75">
        <v>147</v>
      </c>
      <c r="B152" s="72" t="str">
        <f>'bg subtraction'!B152</f>
        <v>PABP1</v>
      </c>
      <c r="C152" s="70" t="e">
        <f ca="1">'bg subtraction'!C152*'bg subtraction'!C6/'bg subtraction'!C6</f>
        <v>#VALUE!</v>
      </c>
      <c r="D152" s="71" t="e">
        <f ca="1">'bg subtraction'!D152*'bg subtraction'!C6/'bg subtraction'!D6</f>
        <v>#VALUE!</v>
      </c>
      <c r="E152" s="71" t="e">
        <f ca="1">'bg subtraction'!E152*'bg subtraction'!C6/'bg subtraction'!E6</f>
        <v>#VALUE!</v>
      </c>
      <c r="F152" s="71" t="e">
        <f ca="1">'bg subtraction'!F152*'bg subtraction'!C6/'bg subtraction'!F6</f>
        <v>#VALUE!</v>
      </c>
      <c r="G152" s="71" t="e">
        <f ca="1">'bg subtraction'!G152*'bg subtraction'!C6/'bg subtraction'!G6</f>
        <v>#VALUE!</v>
      </c>
      <c r="H152" s="71" t="e">
        <f ca="1">'bg subtraction'!H152*'bg subtraction'!C6/'bg subtraction'!H6</f>
        <v>#VALUE!</v>
      </c>
      <c r="I152" s="71" t="e">
        <f ca="1">'bg subtraction'!I152*'bg subtraction'!C6/'bg subtraction'!I6</f>
        <v>#VALUE!</v>
      </c>
      <c r="J152" s="71" t="e">
        <f ca="1">'bg subtraction'!J152*'bg subtraction'!C6/'bg subtraction'!J6</f>
        <v>#VALUE!</v>
      </c>
      <c r="K152" s="71" t="e">
        <f ca="1">'bg subtraction'!K152*'bg subtraction'!C6/'bg subtraction'!K6</f>
        <v>#VALUE!</v>
      </c>
      <c r="L152" s="71" t="e">
        <f ca="1">'bg subtraction'!L152*'bg subtraction'!C6/'bg subtraction'!L6</f>
        <v>#VALUE!</v>
      </c>
      <c r="M152" s="71" t="e">
        <f ca="1">'bg subtraction'!M152*'bg subtraction'!C6/'bg subtraction'!M6</f>
        <v>#VALUE!</v>
      </c>
      <c r="N152" s="71" t="e">
        <f ca="1">'bg subtraction'!N152*'bg subtraction'!C6/'bg subtraction'!N6</f>
        <v>#VALUE!</v>
      </c>
    </row>
    <row r="153" spans="1:14" ht="14.1" customHeight="1" x14ac:dyDescent="0.2">
      <c r="A153" s="75">
        <v>148</v>
      </c>
      <c r="B153" s="72" t="str">
        <f>'bg subtraction'!B153</f>
        <v>PACS1</v>
      </c>
      <c r="C153" s="70" t="e">
        <f ca="1">'bg subtraction'!C153*'bg subtraction'!C6/'bg subtraction'!C6</f>
        <v>#VALUE!</v>
      </c>
      <c r="D153" s="71" t="e">
        <f ca="1">'bg subtraction'!D153*'bg subtraction'!C6/'bg subtraction'!D6</f>
        <v>#VALUE!</v>
      </c>
      <c r="E153" s="71" t="e">
        <f ca="1">'bg subtraction'!E153*'bg subtraction'!C6/'bg subtraction'!E6</f>
        <v>#VALUE!</v>
      </c>
      <c r="F153" s="71" t="e">
        <f ca="1">'bg subtraction'!F153*'bg subtraction'!C6/'bg subtraction'!F6</f>
        <v>#VALUE!</v>
      </c>
      <c r="G153" s="71" t="e">
        <f ca="1">'bg subtraction'!G153*'bg subtraction'!C6/'bg subtraction'!G6</f>
        <v>#VALUE!</v>
      </c>
      <c r="H153" s="71" t="e">
        <f ca="1">'bg subtraction'!H153*'bg subtraction'!C6/'bg subtraction'!H6</f>
        <v>#VALUE!</v>
      </c>
      <c r="I153" s="71" t="e">
        <f ca="1">'bg subtraction'!I153*'bg subtraction'!C6/'bg subtraction'!I6</f>
        <v>#VALUE!</v>
      </c>
      <c r="J153" s="71" t="e">
        <f ca="1">'bg subtraction'!J153*'bg subtraction'!C6/'bg subtraction'!J6</f>
        <v>#VALUE!</v>
      </c>
      <c r="K153" s="71" t="e">
        <f ca="1">'bg subtraction'!K153*'bg subtraction'!C6/'bg subtraction'!K6</f>
        <v>#VALUE!</v>
      </c>
      <c r="L153" s="71" t="e">
        <f ca="1">'bg subtraction'!L153*'bg subtraction'!C6/'bg subtraction'!L6</f>
        <v>#VALUE!</v>
      </c>
      <c r="M153" s="71" t="e">
        <f ca="1">'bg subtraction'!M153*'bg subtraction'!C6/'bg subtraction'!M6</f>
        <v>#VALUE!</v>
      </c>
      <c r="N153" s="71" t="e">
        <f ca="1">'bg subtraction'!N153*'bg subtraction'!C6/'bg subtraction'!N6</f>
        <v>#VALUE!</v>
      </c>
    </row>
    <row r="154" spans="1:14" ht="14.1" customHeight="1" x14ac:dyDescent="0.2">
      <c r="A154" s="75">
        <v>149</v>
      </c>
      <c r="B154" s="72" t="str">
        <f>'bg subtraction'!B154</f>
        <v>PNLIP</v>
      </c>
      <c r="C154" s="70" t="e">
        <f ca="1">'bg subtraction'!C154*'bg subtraction'!C6/'bg subtraction'!C6</f>
        <v>#VALUE!</v>
      </c>
      <c r="D154" s="71" t="e">
        <f ca="1">'bg subtraction'!D154*'bg subtraction'!C6/'bg subtraction'!D6</f>
        <v>#VALUE!</v>
      </c>
      <c r="E154" s="71" t="e">
        <f ca="1">'bg subtraction'!E154*'bg subtraction'!C6/'bg subtraction'!E6</f>
        <v>#VALUE!</v>
      </c>
      <c r="F154" s="71" t="e">
        <f ca="1">'bg subtraction'!F154*'bg subtraction'!C6/'bg subtraction'!F6</f>
        <v>#VALUE!</v>
      </c>
      <c r="G154" s="71" t="e">
        <f ca="1">'bg subtraction'!G154*'bg subtraction'!C6/'bg subtraction'!G6</f>
        <v>#VALUE!</v>
      </c>
      <c r="H154" s="71" t="e">
        <f ca="1">'bg subtraction'!H154*'bg subtraction'!C6/'bg subtraction'!H6</f>
        <v>#VALUE!</v>
      </c>
      <c r="I154" s="71" t="e">
        <f ca="1">'bg subtraction'!I154*'bg subtraction'!C6/'bg subtraction'!I6</f>
        <v>#VALUE!</v>
      </c>
      <c r="J154" s="71" t="e">
        <f ca="1">'bg subtraction'!J154*'bg subtraction'!C6/'bg subtraction'!J6</f>
        <v>#VALUE!</v>
      </c>
      <c r="K154" s="71" t="e">
        <f ca="1">'bg subtraction'!K154*'bg subtraction'!C6/'bg subtraction'!K6</f>
        <v>#VALUE!</v>
      </c>
      <c r="L154" s="71" t="e">
        <f ca="1">'bg subtraction'!L154*'bg subtraction'!C6/'bg subtraction'!L6</f>
        <v>#VALUE!</v>
      </c>
      <c r="M154" s="71" t="e">
        <f ca="1">'bg subtraction'!M154*'bg subtraction'!C6/'bg subtraction'!M6</f>
        <v>#VALUE!</v>
      </c>
      <c r="N154" s="71" t="e">
        <f ca="1">'bg subtraction'!N154*'bg subtraction'!C6/'bg subtraction'!N6</f>
        <v>#VALUE!</v>
      </c>
    </row>
    <row r="155" spans="1:14" ht="14.1" customHeight="1" x14ac:dyDescent="0.2">
      <c r="A155" s="75">
        <v>150</v>
      </c>
      <c r="B155" s="72" t="str">
        <f>'bg subtraction'!B155</f>
        <v xml:space="preserve">PARVB </v>
      </c>
      <c r="C155" s="70" t="e">
        <f ca="1">'bg subtraction'!C155*'bg subtraction'!C6/'bg subtraction'!C6</f>
        <v>#VALUE!</v>
      </c>
      <c r="D155" s="71" t="e">
        <f ca="1">'bg subtraction'!D155*'bg subtraction'!C6/'bg subtraction'!D6</f>
        <v>#VALUE!</v>
      </c>
      <c r="E155" s="71" t="e">
        <f ca="1">'bg subtraction'!E155*'bg subtraction'!C6/'bg subtraction'!E6</f>
        <v>#VALUE!</v>
      </c>
      <c r="F155" s="71" t="e">
        <f ca="1">'bg subtraction'!F155*'bg subtraction'!C6/'bg subtraction'!F6</f>
        <v>#VALUE!</v>
      </c>
      <c r="G155" s="71" t="e">
        <f ca="1">'bg subtraction'!G155*'bg subtraction'!C6/'bg subtraction'!G6</f>
        <v>#VALUE!</v>
      </c>
      <c r="H155" s="71" t="e">
        <f ca="1">'bg subtraction'!H155*'bg subtraction'!C6/'bg subtraction'!H6</f>
        <v>#VALUE!</v>
      </c>
      <c r="I155" s="71" t="e">
        <f ca="1">'bg subtraction'!I155*'bg subtraction'!C6/'bg subtraction'!I6</f>
        <v>#VALUE!</v>
      </c>
      <c r="J155" s="71" t="e">
        <f ca="1">'bg subtraction'!J155*'bg subtraction'!C6/'bg subtraction'!J6</f>
        <v>#VALUE!</v>
      </c>
      <c r="K155" s="71" t="e">
        <f ca="1">'bg subtraction'!K155*'bg subtraction'!C6/'bg subtraction'!K6</f>
        <v>#VALUE!</v>
      </c>
      <c r="L155" s="71" t="e">
        <f ca="1">'bg subtraction'!L155*'bg subtraction'!C6/'bg subtraction'!L6</f>
        <v>#VALUE!</v>
      </c>
      <c r="M155" s="71" t="e">
        <f ca="1">'bg subtraction'!M155*'bg subtraction'!C6/'bg subtraction'!M6</f>
        <v>#VALUE!</v>
      </c>
      <c r="N155" s="71" t="e">
        <f ca="1">'bg subtraction'!N155*'bg subtraction'!C6/'bg subtraction'!N6</f>
        <v>#VALUE!</v>
      </c>
    </row>
    <row r="156" spans="1:14" ht="14.1" customHeight="1" x14ac:dyDescent="0.2">
      <c r="A156" s="75">
        <v>151</v>
      </c>
      <c r="B156" s="72" t="str">
        <f>'bg subtraction'!B156</f>
        <v>PCAP</v>
      </c>
      <c r="C156" s="70" t="e">
        <f ca="1">'bg subtraction'!C156*'bg subtraction'!C6/'bg subtraction'!C6</f>
        <v>#VALUE!</v>
      </c>
      <c r="D156" s="71" t="e">
        <f ca="1">'bg subtraction'!D156*'bg subtraction'!C6/'bg subtraction'!D6</f>
        <v>#VALUE!</v>
      </c>
      <c r="E156" s="71" t="e">
        <f ca="1">'bg subtraction'!E156*'bg subtraction'!C6/'bg subtraction'!E6</f>
        <v>#VALUE!</v>
      </c>
      <c r="F156" s="71" t="e">
        <f ca="1">'bg subtraction'!F156*'bg subtraction'!C6/'bg subtraction'!F6</f>
        <v>#VALUE!</v>
      </c>
      <c r="G156" s="71" t="e">
        <f ca="1">'bg subtraction'!G156*'bg subtraction'!C6/'bg subtraction'!G6</f>
        <v>#VALUE!</v>
      </c>
      <c r="H156" s="71" t="e">
        <f ca="1">'bg subtraction'!H156*'bg subtraction'!C6/'bg subtraction'!H6</f>
        <v>#VALUE!</v>
      </c>
      <c r="I156" s="71" t="e">
        <f ca="1">'bg subtraction'!I156*'bg subtraction'!C6/'bg subtraction'!I6</f>
        <v>#VALUE!</v>
      </c>
      <c r="J156" s="71" t="e">
        <f ca="1">'bg subtraction'!J156*'bg subtraction'!C6/'bg subtraction'!J6</f>
        <v>#VALUE!</v>
      </c>
      <c r="K156" s="71" t="e">
        <f ca="1">'bg subtraction'!K156*'bg subtraction'!C6/'bg subtraction'!K6</f>
        <v>#VALUE!</v>
      </c>
      <c r="L156" s="71" t="e">
        <f ca="1">'bg subtraction'!L156*'bg subtraction'!C6/'bg subtraction'!L6</f>
        <v>#VALUE!</v>
      </c>
      <c r="M156" s="71" t="e">
        <f ca="1">'bg subtraction'!M156*'bg subtraction'!C6/'bg subtraction'!M6</f>
        <v>#VALUE!</v>
      </c>
      <c r="N156" s="71" t="e">
        <f ca="1">'bg subtraction'!N156*'bg subtraction'!C6/'bg subtraction'!N6</f>
        <v>#VALUE!</v>
      </c>
    </row>
    <row r="157" spans="1:14" ht="14.1" customHeight="1" x14ac:dyDescent="0.2">
      <c r="A157" s="75">
        <v>152</v>
      </c>
      <c r="B157" s="72" t="str">
        <f>'bg subtraction'!B157</f>
        <v xml:space="preserve">PCBP1 </v>
      </c>
      <c r="C157" s="70" t="e">
        <f ca="1">'bg subtraction'!C157*'bg subtraction'!C6/'bg subtraction'!C6</f>
        <v>#VALUE!</v>
      </c>
      <c r="D157" s="71" t="e">
        <f ca="1">'bg subtraction'!D157*'bg subtraction'!C6/'bg subtraction'!D6</f>
        <v>#VALUE!</v>
      </c>
      <c r="E157" s="71" t="e">
        <f ca="1">'bg subtraction'!E157*'bg subtraction'!C6/'bg subtraction'!E6</f>
        <v>#VALUE!</v>
      </c>
      <c r="F157" s="71" t="e">
        <f ca="1">'bg subtraction'!F157*'bg subtraction'!C6/'bg subtraction'!F6</f>
        <v>#VALUE!</v>
      </c>
      <c r="G157" s="71" t="e">
        <f ca="1">'bg subtraction'!G157*'bg subtraction'!C6/'bg subtraction'!G6</f>
        <v>#VALUE!</v>
      </c>
      <c r="H157" s="71" t="e">
        <f ca="1">'bg subtraction'!H157*'bg subtraction'!C6/'bg subtraction'!H6</f>
        <v>#VALUE!</v>
      </c>
      <c r="I157" s="71" t="e">
        <f ca="1">'bg subtraction'!I157*'bg subtraction'!C6/'bg subtraction'!I6</f>
        <v>#VALUE!</v>
      </c>
      <c r="J157" s="71" t="e">
        <f ca="1">'bg subtraction'!J157*'bg subtraction'!C6/'bg subtraction'!J6</f>
        <v>#VALUE!</v>
      </c>
      <c r="K157" s="71" t="e">
        <f ca="1">'bg subtraction'!K157*'bg subtraction'!C6/'bg subtraction'!K6</f>
        <v>#VALUE!</v>
      </c>
      <c r="L157" s="71" t="e">
        <f ca="1">'bg subtraction'!L157*'bg subtraction'!C6/'bg subtraction'!L6</f>
        <v>#VALUE!</v>
      </c>
      <c r="M157" s="71" t="e">
        <f ca="1">'bg subtraction'!M157*'bg subtraction'!C6/'bg subtraction'!M6</f>
        <v>#VALUE!</v>
      </c>
      <c r="N157" s="71" t="e">
        <f ca="1">'bg subtraction'!N157*'bg subtraction'!C6/'bg subtraction'!N6</f>
        <v>#VALUE!</v>
      </c>
    </row>
    <row r="158" spans="1:14" ht="14.1" customHeight="1" x14ac:dyDescent="0.2">
      <c r="A158" s="75">
        <v>153</v>
      </c>
      <c r="B158" s="72" t="str">
        <f>'bg subtraction'!B158</f>
        <v>PCBP2</v>
      </c>
      <c r="C158" s="70" t="e">
        <f ca="1">'bg subtraction'!C158*'bg subtraction'!C6/'bg subtraction'!C6</f>
        <v>#VALUE!</v>
      </c>
      <c r="D158" s="71" t="e">
        <f ca="1">'bg subtraction'!D158*'bg subtraction'!C6/'bg subtraction'!D6</f>
        <v>#VALUE!</v>
      </c>
      <c r="E158" s="71" t="e">
        <f ca="1">'bg subtraction'!E158*'bg subtraction'!C6/'bg subtraction'!E6</f>
        <v>#VALUE!</v>
      </c>
      <c r="F158" s="71" t="e">
        <f ca="1">'bg subtraction'!F158*'bg subtraction'!C6/'bg subtraction'!F6</f>
        <v>#VALUE!</v>
      </c>
      <c r="G158" s="71" t="e">
        <f ca="1">'bg subtraction'!G158*'bg subtraction'!C6/'bg subtraction'!G6</f>
        <v>#VALUE!</v>
      </c>
      <c r="H158" s="71" t="e">
        <f ca="1">'bg subtraction'!H158*'bg subtraction'!C6/'bg subtraction'!H6</f>
        <v>#VALUE!</v>
      </c>
      <c r="I158" s="71" t="e">
        <f ca="1">'bg subtraction'!I158*'bg subtraction'!C6/'bg subtraction'!I6</f>
        <v>#VALUE!</v>
      </c>
      <c r="J158" s="71" t="e">
        <f ca="1">'bg subtraction'!J158*'bg subtraction'!C6/'bg subtraction'!J6</f>
        <v>#VALUE!</v>
      </c>
      <c r="K158" s="71" t="e">
        <f ca="1">'bg subtraction'!K158*'bg subtraction'!C6/'bg subtraction'!K6</f>
        <v>#VALUE!</v>
      </c>
      <c r="L158" s="71" t="e">
        <f ca="1">'bg subtraction'!L158*'bg subtraction'!C6/'bg subtraction'!L6</f>
        <v>#VALUE!</v>
      </c>
      <c r="M158" s="71" t="e">
        <f ca="1">'bg subtraction'!M158*'bg subtraction'!C6/'bg subtraction'!M6</f>
        <v>#VALUE!</v>
      </c>
      <c r="N158" s="71" t="e">
        <f ca="1">'bg subtraction'!N158*'bg subtraction'!C6/'bg subtraction'!N6</f>
        <v>#VALUE!</v>
      </c>
    </row>
    <row r="159" spans="1:14" ht="14.1" customHeight="1" x14ac:dyDescent="0.2">
      <c r="A159" s="75">
        <v>154</v>
      </c>
      <c r="B159" s="72" t="str">
        <f>'bg subtraction'!B159</f>
        <v xml:space="preserve">PCCA </v>
      </c>
      <c r="C159" s="70" t="e">
        <f ca="1">'bg subtraction'!C159*'bg subtraction'!C6/'bg subtraction'!C6</f>
        <v>#VALUE!</v>
      </c>
      <c r="D159" s="71" t="e">
        <f ca="1">'bg subtraction'!D159*'bg subtraction'!C6/'bg subtraction'!D6</f>
        <v>#VALUE!</v>
      </c>
      <c r="E159" s="71" t="e">
        <f ca="1">'bg subtraction'!E159*'bg subtraction'!C6/'bg subtraction'!E6</f>
        <v>#VALUE!</v>
      </c>
      <c r="F159" s="71" t="e">
        <f ca="1">'bg subtraction'!F159*'bg subtraction'!C6/'bg subtraction'!F6</f>
        <v>#VALUE!</v>
      </c>
      <c r="G159" s="71" t="e">
        <f ca="1">'bg subtraction'!G159*'bg subtraction'!C6/'bg subtraction'!G6</f>
        <v>#VALUE!</v>
      </c>
      <c r="H159" s="71" t="e">
        <f ca="1">'bg subtraction'!H159*'bg subtraction'!C6/'bg subtraction'!H6</f>
        <v>#VALUE!</v>
      </c>
      <c r="I159" s="71" t="e">
        <f ca="1">'bg subtraction'!I159*'bg subtraction'!C6/'bg subtraction'!I6</f>
        <v>#VALUE!</v>
      </c>
      <c r="J159" s="71" t="e">
        <f ca="1">'bg subtraction'!J159*'bg subtraction'!C6/'bg subtraction'!J6</f>
        <v>#VALUE!</v>
      </c>
      <c r="K159" s="71" t="e">
        <f ca="1">'bg subtraction'!K159*'bg subtraction'!C6/'bg subtraction'!K6</f>
        <v>#VALUE!</v>
      </c>
      <c r="L159" s="71" t="e">
        <f ca="1">'bg subtraction'!L159*'bg subtraction'!C6/'bg subtraction'!L6</f>
        <v>#VALUE!</v>
      </c>
      <c r="M159" s="71" t="e">
        <f ca="1">'bg subtraction'!M159*'bg subtraction'!C6/'bg subtraction'!M6</f>
        <v>#VALUE!</v>
      </c>
      <c r="N159" s="71" t="e">
        <f ca="1">'bg subtraction'!N159*'bg subtraction'!C6/'bg subtraction'!N6</f>
        <v>#VALUE!</v>
      </c>
    </row>
    <row r="160" spans="1:14" ht="14.1" customHeight="1" x14ac:dyDescent="0.2">
      <c r="A160" s="75">
        <v>155</v>
      </c>
      <c r="B160" s="72" t="str">
        <f>'bg subtraction'!B160</f>
        <v>PCDH12</v>
      </c>
      <c r="C160" s="70" t="e">
        <f ca="1">'bg subtraction'!C160*'bg subtraction'!C6/'bg subtraction'!C6</f>
        <v>#VALUE!</v>
      </c>
      <c r="D160" s="71" t="e">
        <f ca="1">'bg subtraction'!D160*'bg subtraction'!C6/'bg subtraction'!D6</f>
        <v>#VALUE!</v>
      </c>
      <c r="E160" s="71" t="e">
        <f ca="1">'bg subtraction'!E160*'bg subtraction'!C6/'bg subtraction'!E6</f>
        <v>#VALUE!</v>
      </c>
      <c r="F160" s="71" t="e">
        <f ca="1">'bg subtraction'!F160*'bg subtraction'!C6/'bg subtraction'!F6</f>
        <v>#VALUE!</v>
      </c>
      <c r="G160" s="71" t="e">
        <f ca="1">'bg subtraction'!G160*'bg subtraction'!C6/'bg subtraction'!G6</f>
        <v>#VALUE!</v>
      </c>
      <c r="H160" s="71" t="e">
        <f ca="1">'bg subtraction'!H160*'bg subtraction'!C6/'bg subtraction'!H6</f>
        <v>#VALUE!</v>
      </c>
      <c r="I160" s="71" t="e">
        <f ca="1">'bg subtraction'!I160*'bg subtraction'!C6/'bg subtraction'!I6</f>
        <v>#VALUE!</v>
      </c>
      <c r="J160" s="71" t="e">
        <f ca="1">'bg subtraction'!J160*'bg subtraction'!C6/'bg subtraction'!J6</f>
        <v>#VALUE!</v>
      </c>
      <c r="K160" s="71" t="e">
        <f ca="1">'bg subtraction'!K160*'bg subtraction'!C6/'bg subtraction'!K6</f>
        <v>#VALUE!</v>
      </c>
      <c r="L160" s="71" t="e">
        <f ca="1">'bg subtraction'!L160*'bg subtraction'!C6/'bg subtraction'!L6</f>
        <v>#VALUE!</v>
      </c>
      <c r="M160" s="71" t="e">
        <f ca="1">'bg subtraction'!M160*'bg subtraction'!C6/'bg subtraction'!M6</f>
        <v>#VALUE!</v>
      </c>
      <c r="N160" s="71" t="e">
        <f ca="1">'bg subtraction'!N160*'bg subtraction'!C6/'bg subtraction'!N6</f>
        <v>#VALUE!</v>
      </c>
    </row>
    <row r="161" spans="1:14" ht="14.1" customHeight="1" x14ac:dyDescent="0.2">
      <c r="A161" s="75">
        <v>156</v>
      </c>
      <c r="B161" s="72" t="str">
        <f>'bg subtraction'!B161</f>
        <v>PCDH8</v>
      </c>
      <c r="C161" s="70" t="e">
        <f ca="1">'bg subtraction'!C161*'bg subtraction'!C6/'bg subtraction'!C6</f>
        <v>#VALUE!</v>
      </c>
      <c r="D161" s="71" t="e">
        <f ca="1">'bg subtraction'!D161*'bg subtraction'!C6/'bg subtraction'!D6</f>
        <v>#VALUE!</v>
      </c>
      <c r="E161" s="71" t="e">
        <f ca="1">'bg subtraction'!E161*'bg subtraction'!C6/'bg subtraction'!E6</f>
        <v>#VALUE!</v>
      </c>
      <c r="F161" s="71" t="e">
        <f ca="1">'bg subtraction'!F161*'bg subtraction'!C6/'bg subtraction'!F6</f>
        <v>#VALUE!</v>
      </c>
      <c r="G161" s="71" t="e">
        <f ca="1">'bg subtraction'!G161*'bg subtraction'!C6/'bg subtraction'!G6</f>
        <v>#VALUE!</v>
      </c>
      <c r="H161" s="71" t="e">
        <f ca="1">'bg subtraction'!H161*'bg subtraction'!C6/'bg subtraction'!H6</f>
        <v>#VALUE!</v>
      </c>
      <c r="I161" s="71" t="e">
        <f ca="1">'bg subtraction'!I161*'bg subtraction'!C6/'bg subtraction'!I6</f>
        <v>#VALUE!</v>
      </c>
      <c r="J161" s="71" t="e">
        <f ca="1">'bg subtraction'!J161*'bg subtraction'!C6/'bg subtraction'!J6</f>
        <v>#VALUE!</v>
      </c>
      <c r="K161" s="71" t="e">
        <f ca="1">'bg subtraction'!K161*'bg subtraction'!C6/'bg subtraction'!K6</f>
        <v>#VALUE!</v>
      </c>
      <c r="L161" s="71" t="e">
        <f ca="1">'bg subtraction'!L161*'bg subtraction'!C6/'bg subtraction'!L6</f>
        <v>#VALUE!</v>
      </c>
      <c r="M161" s="71" t="e">
        <f ca="1">'bg subtraction'!M161*'bg subtraction'!C6/'bg subtraction'!M6</f>
        <v>#VALUE!</v>
      </c>
      <c r="N161" s="71" t="e">
        <f ca="1">'bg subtraction'!N161*'bg subtraction'!C6/'bg subtraction'!N6</f>
        <v>#VALUE!</v>
      </c>
    </row>
    <row r="162" spans="1:14" ht="14.1" customHeight="1" x14ac:dyDescent="0.2">
      <c r="A162" s="75">
        <v>157</v>
      </c>
      <c r="B162" s="72" t="str">
        <f>'bg subtraction'!B162</f>
        <v xml:space="preserve">PCK2  </v>
      </c>
      <c r="C162" s="70" t="e">
        <f ca="1">'bg subtraction'!C162*'bg subtraction'!C6/'bg subtraction'!C6</f>
        <v>#VALUE!</v>
      </c>
      <c r="D162" s="71" t="e">
        <f ca="1">'bg subtraction'!D162*'bg subtraction'!C6/'bg subtraction'!D6</f>
        <v>#VALUE!</v>
      </c>
      <c r="E162" s="71" t="e">
        <f ca="1">'bg subtraction'!E162*'bg subtraction'!C6/'bg subtraction'!E6</f>
        <v>#VALUE!</v>
      </c>
      <c r="F162" s="71" t="e">
        <f ca="1">'bg subtraction'!F162*'bg subtraction'!C6/'bg subtraction'!F6</f>
        <v>#VALUE!</v>
      </c>
      <c r="G162" s="71" t="e">
        <f ca="1">'bg subtraction'!G162*'bg subtraction'!C6/'bg subtraction'!G6</f>
        <v>#VALUE!</v>
      </c>
      <c r="H162" s="71" t="e">
        <f ca="1">'bg subtraction'!H162*'bg subtraction'!C6/'bg subtraction'!H6</f>
        <v>#VALUE!</v>
      </c>
      <c r="I162" s="71" t="e">
        <f ca="1">'bg subtraction'!I162*'bg subtraction'!C6/'bg subtraction'!I6</f>
        <v>#VALUE!</v>
      </c>
      <c r="J162" s="71" t="e">
        <f ca="1">'bg subtraction'!J162*'bg subtraction'!C6/'bg subtraction'!J6</f>
        <v>#VALUE!</v>
      </c>
      <c r="K162" s="71" t="e">
        <f ca="1">'bg subtraction'!K162*'bg subtraction'!C6/'bg subtraction'!K6</f>
        <v>#VALUE!</v>
      </c>
      <c r="L162" s="71" t="e">
        <f ca="1">'bg subtraction'!L162*'bg subtraction'!C6/'bg subtraction'!L6</f>
        <v>#VALUE!</v>
      </c>
      <c r="M162" s="71" t="e">
        <f ca="1">'bg subtraction'!M162*'bg subtraction'!C6/'bg subtraction'!M6</f>
        <v>#VALUE!</v>
      </c>
      <c r="N162" s="71" t="e">
        <f ca="1">'bg subtraction'!N162*'bg subtraction'!C6/'bg subtraction'!N6</f>
        <v>#VALUE!</v>
      </c>
    </row>
    <row r="163" spans="1:14" ht="14.1" customHeight="1" x14ac:dyDescent="0.2">
      <c r="A163" s="75">
        <v>158</v>
      </c>
      <c r="B163" s="72" t="str">
        <f>'bg subtraction'!B163</f>
        <v>PCMT1</v>
      </c>
      <c r="C163" s="70" t="e">
        <f ca="1">'bg subtraction'!C163*'bg subtraction'!C6/'bg subtraction'!C6</f>
        <v>#VALUE!</v>
      </c>
      <c r="D163" s="71" t="e">
        <f ca="1">'bg subtraction'!D163*'bg subtraction'!C6/'bg subtraction'!D6</f>
        <v>#VALUE!</v>
      </c>
      <c r="E163" s="71" t="e">
        <f ca="1">'bg subtraction'!E163*'bg subtraction'!C6/'bg subtraction'!E6</f>
        <v>#VALUE!</v>
      </c>
      <c r="F163" s="71" t="e">
        <f ca="1">'bg subtraction'!F163*'bg subtraction'!C6/'bg subtraction'!F6</f>
        <v>#VALUE!</v>
      </c>
      <c r="G163" s="71" t="e">
        <f ca="1">'bg subtraction'!G163*'bg subtraction'!C6/'bg subtraction'!G6</f>
        <v>#VALUE!</v>
      </c>
      <c r="H163" s="71" t="e">
        <f ca="1">'bg subtraction'!H163*'bg subtraction'!C6/'bg subtraction'!H6</f>
        <v>#VALUE!</v>
      </c>
      <c r="I163" s="71" t="e">
        <f ca="1">'bg subtraction'!I163*'bg subtraction'!C6/'bg subtraction'!I6</f>
        <v>#VALUE!</v>
      </c>
      <c r="J163" s="71" t="e">
        <f ca="1">'bg subtraction'!J163*'bg subtraction'!C6/'bg subtraction'!J6</f>
        <v>#VALUE!</v>
      </c>
      <c r="K163" s="71" t="e">
        <f ca="1">'bg subtraction'!K163*'bg subtraction'!C6/'bg subtraction'!K6</f>
        <v>#VALUE!</v>
      </c>
      <c r="L163" s="71" t="e">
        <f ca="1">'bg subtraction'!L163*'bg subtraction'!C6/'bg subtraction'!L6</f>
        <v>#VALUE!</v>
      </c>
      <c r="M163" s="71" t="e">
        <f ca="1">'bg subtraction'!M163*'bg subtraction'!C6/'bg subtraction'!M6</f>
        <v>#VALUE!</v>
      </c>
      <c r="N163" s="71" t="e">
        <f ca="1">'bg subtraction'!N163*'bg subtraction'!C6/'bg subtraction'!N6</f>
        <v>#VALUE!</v>
      </c>
    </row>
    <row r="164" spans="1:14" ht="14.1" customHeight="1" x14ac:dyDescent="0.2">
      <c r="A164" s="75">
        <v>159</v>
      </c>
      <c r="B164" s="72" t="str">
        <f>'bg subtraction'!B164</f>
        <v>PCNA</v>
      </c>
      <c r="C164" s="70" t="e">
        <f ca="1">'bg subtraction'!C164*'bg subtraction'!C6/'bg subtraction'!C6</f>
        <v>#VALUE!</v>
      </c>
      <c r="D164" s="71" t="e">
        <f ca="1">'bg subtraction'!D164*'bg subtraction'!C6/'bg subtraction'!D6</f>
        <v>#VALUE!</v>
      </c>
      <c r="E164" s="71" t="e">
        <f ca="1">'bg subtraction'!E164*'bg subtraction'!C6/'bg subtraction'!E6</f>
        <v>#VALUE!</v>
      </c>
      <c r="F164" s="71" t="e">
        <f ca="1">'bg subtraction'!F164*'bg subtraction'!C6/'bg subtraction'!F6</f>
        <v>#VALUE!</v>
      </c>
      <c r="G164" s="71" t="e">
        <f ca="1">'bg subtraction'!G164*'bg subtraction'!C6/'bg subtraction'!G6</f>
        <v>#VALUE!</v>
      </c>
      <c r="H164" s="71" t="e">
        <f ca="1">'bg subtraction'!H164*'bg subtraction'!C6/'bg subtraction'!H6</f>
        <v>#VALUE!</v>
      </c>
      <c r="I164" s="71" t="e">
        <f ca="1">'bg subtraction'!I164*'bg subtraction'!C6/'bg subtraction'!I6</f>
        <v>#VALUE!</v>
      </c>
      <c r="J164" s="71" t="e">
        <f ca="1">'bg subtraction'!J164*'bg subtraction'!C6/'bg subtraction'!J6</f>
        <v>#VALUE!</v>
      </c>
      <c r="K164" s="71" t="e">
        <f ca="1">'bg subtraction'!K164*'bg subtraction'!C6/'bg subtraction'!K6</f>
        <v>#VALUE!</v>
      </c>
      <c r="L164" s="71" t="e">
        <f ca="1">'bg subtraction'!L164*'bg subtraction'!C6/'bg subtraction'!L6</f>
        <v>#VALUE!</v>
      </c>
      <c r="M164" s="71" t="e">
        <f ca="1">'bg subtraction'!M164*'bg subtraction'!C6/'bg subtraction'!M6</f>
        <v>#VALUE!</v>
      </c>
      <c r="N164" s="71" t="e">
        <f ca="1">'bg subtraction'!N164*'bg subtraction'!C6/'bg subtraction'!N6</f>
        <v>#VALUE!</v>
      </c>
    </row>
    <row r="165" spans="1:14" ht="14.1" customHeight="1" x14ac:dyDescent="0.2">
      <c r="A165" s="75">
        <v>160</v>
      </c>
      <c r="B165" s="72" t="str">
        <f>'bg subtraction'!B165</f>
        <v>PCPE-1</v>
      </c>
      <c r="C165" s="70" t="e">
        <f ca="1">'bg subtraction'!C165*'bg subtraction'!C6/'bg subtraction'!C6</f>
        <v>#VALUE!</v>
      </c>
      <c r="D165" s="71" t="e">
        <f ca="1">'bg subtraction'!D165*'bg subtraction'!C6/'bg subtraction'!D6</f>
        <v>#VALUE!</v>
      </c>
      <c r="E165" s="71" t="e">
        <f ca="1">'bg subtraction'!E165*'bg subtraction'!C6/'bg subtraction'!E6</f>
        <v>#VALUE!</v>
      </c>
      <c r="F165" s="71" t="e">
        <f ca="1">'bg subtraction'!F165*'bg subtraction'!C6/'bg subtraction'!F6</f>
        <v>#VALUE!</v>
      </c>
      <c r="G165" s="71" t="e">
        <f ca="1">'bg subtraction'!G165*'bg subtraction'!C6/'bg subtraction'!G6</f>
        <v>#VALUE!</v>
      </c>
      <c r="H165" s="71" t="e">
        <f ca="1">'bg subtraction'!H165*'bg subtraction'!C6/'bg subtraction'!H6</f>
        <v>#VALUE!</v>
      </c>
      <c r="I165" s="71" t="e">
        <f ca="1">'bg subtraction'!I165*'bg subtraction'!C6/'bg subtraction'!I6</f>
        <v>#VALUE!</v>
      </c>
      <c r="J165" s="71" t="e">
        <f ca="1">'bg subtraction'!J165*'bg subtraction'!C6/'bg subtraction'!J6</f>
        <v>#VALUE!</v>
      </c>
      <c r="K165" s="71" t="e">
        <f ca="1">'bg subtraction'!K165*'bg subtraction'!C6/'bg subtraction'!K6</f>
        <v>#VALUE!</v>
      </c>
      <c r="L165" s="71" t="e">
        <f ca="1">'bg subtraction'!L165*'bg subtraction'!C6/'bg subtraction'!L6</f>
        <v>#VALUE!</v>
      </c>
      <c r="M165" s="71" t="e">
        <f ca="1">'bg subtraction'!M165*'bg subtraction'!C6/'bg subtraction'!M6</f>
        <v>#VALUE!</v>
      </c>
      <c r="N165" s="71" t="e">
        <f ca="1">'bg subtraction'!N165*'bg subtraction'!C6/'bg subtraction'!N6</f>
        <v>#VALUE!</v>
      </c>
    </row>
    <row r="166" spans="1:14" ht="14.1" customHeight="1" x14ac:dyDescent="0.2">
      <c r="A166" s="75">
        <v>161</v>
      </c>
      <c r="B166" s="72" t="str">
        <f>'bg subtraction'!B166</f>
        <v>PCSK9</v>
      </c>
      <c r="C166" s="70" t="e">
        <f ca="1">'bg subtraction'!C166*'bg subtraction'!C6/'bg subtraction'!C6</f>
        <v>#VALUE!</v>
      </c>
      <c r="D166" s="71" t="e">
        <f ca="1">'bg subtraction'!D166*'bg subtraction'!C6/'bg subtraction'!D6</f>
        <v>#VALUE!</v>
      </c>
      <c r="E166" s="71" t="e">
        <f ca="1">'bg subtraction'!E166*'bg subtraction'!C6/'bg subtraction'!E6</f>
        <v>#VALUE!</v>
      </c>
      <c r="F166" s="71" t="e">
        <f ca="1">'bg subtraction'!F166*'bg subtraction'!C6/'bg subtraction'!F6</f>
        <v>#VALUE!</v>
      </c>
      <c r="G166" s="71" t="e">
        <f ca="1">'bg subtraction'!G166*'bg subtraction'!C6/'bg subtraction'!G6</f>
        <v>#VALUE!</v>
      </c>
      <c r="H166" s="71" t="e">
        <f ca="1">'bg subtraction'!H166*'bg subtraction'!C6/'bg subtraction'!H6</f>
        <v>#VALUE!</v>
      </c>
      <c r="I166" s="71" t="e">
        <f ca="1">'bg subtraction'!I166*'bg subtraction'!C6/'bg subtraction'!I6</f>
        <v>#VALUE!</v>
      </c>
      <c r="J166" s="71" t="e">
        <f ca="1">'bg subtraction'!J166*'bg subtraction'!C6/'bg subtraction'!J6</f>
        <v>#VALUE!</v>
      </c>
      <c r="K166" s="71" t="e">
        <f ca="1">'bg subtraction'!K166*'bg subtraction'!C6/'bg subtraction'!K6</f>
        <v>#VALUE!</v>
      </c>
      <c r="L166" s="71" t="e">
        <f ca="1">'bg subtraction'!L166*'bg subtraction'!C6/'bg subtraction'!L6</f>
        <v>#VALUE!</v>
      </c>
      <c r="M166" s="71" t="e">
        <f ca="1">'bg subtraction'!M166*'bg subtraction'!C6/'bg subtraction'!M6</f>
        <v>#VALUE!</v>
      </c>
      <c r="N166" s="71" t="e">
        <f ca="1">'bg subtraction'!N166*'bg subtraction'!C6/'bg subtraction'!N6</f>
        <v>#VALUE!</v>
      </c>
    </row>
    <row r="167" spans="1:14" ht="14.1" customHeight="1" x14ac:dyDescent="0.2">
      <c r="A167" s="75">
        <v>162</v>
      </c>
      <c r="B167" s="72" t="str">
        <f>'bg subtraction'!B167</f>
        <v>PDAP1</v>
      </c>
      <c r="C167" s="70" t="e">
        <f ca="1">'bg subtraction'!C167*'bg subtraction'!C6/'bg subtraction'!C6</f>
        <v>#VALUE!</v>
      </c>
      <c r="D167" s="71" t="e">
        <f ca="1">'bg subtraction'!D167*'bg subtraction'!C6/'bg subtraction'!D6</f>
        <v>#VALUE!</v>
      </c>
      <c r="E167" s="71" t="e">
        <f ca="1">'bg subtraction'!E167*'bg subtraction'!C6/'bg subtraction'!E6</f>
        <v>#VALUE!</v>
      </c>
      <c r="F167" s="71" t="e">
        <f ca="1">'bg subtraction'!F167*'bg subtraction'!C6/'bg subtraction'!F6</f>
        <v>#VALUE!</v>
      </c>
      <c r="G167" s="71" t="e">
        <f ca="1">'bg subtraction'!G167*'bg subtraction'!C6/'bg subtraction'!G6</f>
        <v>#VALUE!</v>
      </c>
      <c r="H167" s="71" t="e">
        <f ca="1">'bg subtraction'!H167*'bg subtraction'!C6/'bg subtraction'!H6</f>
        <v>#VALUE!</v>
      </c>
      <c r="I167" s="71" t="e">
        <f ca="1">'bg subtraction'!I167*'bg subtraction'!C6/'bg subtraction'!I6</f>
        <v>#VALUE!</v>
      </c>
      <c r="J167" s="71" t="e">
        <f ca="1">'bg subtraction'!J167*'bg subtraction'!C6/'bg subtraction'!J6</f>
        <v>#VALUE!</v>
      </c>
      <c r="K167" s="71" t="e">
        <f ca="1">'bg subtraction'!K167*'bg subtraction'!C6/'bg subtraction'!K6</f>
        <v>#VALUE!</v>
      </c>
      <c r="L167" s="71" t="e">
        <f ca="1">'bg subtraction'!L167*'bg subtraction'!C6/'bg subtraction'!L6</f>
        <v>#VALUE!</v>
      </c>
      <c r="M167" s="71" t="e">
        <f ca="1">'bg subtraction'!M167*'bg subtraction'!C6/'bg subtraction'!M6</f>
        <v>#VALUE!</v>
      </c>
      <c r="N167" s="71" t="e">
        <f ca="1">'bg subtraction'!N167*'bg subtraction'!C6/'bg subtraction'!N6</f>
        <v>#VALUE!</v>
      </c>
    </row>
    <row r="168" spans="1:14" ht="14.1" customHeight="1" x14ac:dyDescent="0.2">
      <c r="A168" s="75">
        <v>163</v>
      </c>
      <c r="B168" s="72" t="str">
        <f>'bg subtraction'!B168</f>
        <v>PDE1B</v>
      </c>
      <c r="C168" s="70" t="e">
        <f ca="1">'bg subtraction'!C168*'bg subtraction'!C6/'bg subtraction'!C6</f>
        <v>#VALUE!</v>
      </c>
      <c r="D168" s="71" t="e">
        <f ca="1">'bg subtraction'!D168*'bg subtraction'!C6/'bg subtraction'!D6</f>
        <v>#VALUE!</v>
      </c>
      <c r="E168" s="71" t="e">
        <f ca="1">'bg subtraction'!E168*'bg subtraction'!C6/'bg subtraction'!E6</f>
        <v>#VALUE!</v>
      </c>
      <c r="F168" s="71" t="e">
        <f ca="1">'bg subtraction'!F168*'bg subtraction'!C6/'bg subtraction'!F6</f>
        <v>#VALUE!</v>
      </c>
      <c r="G168" s="71" t="e">
        <f ca="1">'bg subtraction'!G168*'bg subtraction'!C6/'bg subtraction'!G6</f>
        <v>#VALUE!</v>
      </c>
      <c r="H168" s="71" t="e">
        <f ca="1">'bg subtraction'!H168*'bg subtraction'!C6/'bg subtraction'!H6</f>
        <v>#VALUE!</v>
      </c>
      <c r="I168" s="71" t="e">
        <f ca="1">'bg subtraction'!I168*'bg subtraction'!C6/'bg subtraction'!I6</f>
        <v>#VALUE!</v>
      </c>
      <c r="J168" s="71" t="e">
        <f ca="1">'bg subtraction'!J168*'bg subtraction'!C6/'bg subtraction'!J6</f>
        <v>#VALUE!</v>
      </c>
      <c r="K168" s="71" t="e">
        <f ca="1">'bg subtraction'!K168*'bg subtraction'!C6/'bg subtraction'!K6</f>
        <v>#VALUE!</v>
      </c>
      <c r="L168" s="71" t="e">
        <f ca="1">'bg subtraction'!L168*'bg subtraction'!C6/'bg subtraction'!L6</f>
        <v>#VALUE!</v>
      </c>
      <c r="M168" s="71" t="e">
        <f ca="1">'bg subtraction'!M168*'bg subtraction'!C6/'bg subtraction'!M6</f>
        <v>#VALUE!</v>
      </c>
      <c r="N168" s="71" t="e">
        <f ca="1">'bg subtraction'!N168*'bg subtraction'!C6/'bg subtraction'!N6</f>
        <v>#VALUE!</v>
      </c>
    </row>
    <row r="169" spans="1:14" ht="14.1" customHeight="1" x14ac:dyDescent="0.2">
      <c r="A169" s="75">
        <v>164</v>
      </c>
      <c r="B169" s="72" t="str">
        <f>'bg subtraction'!B169</f>
        <v xml:space="preserve">PDIA6 </v>
      </c>
      <c r="C169" s="70" t="e">
        <f ca="1">'bg subtraction'!C169*'bg subtraction'!C6/'bg subtraction'!C6</f>
        <v>#VALUE!</v>
      </c>
      <c r="D169" s="71" t="e">
        <f ca="1">'bg subtraction'!D169*'bg subtraction'!C6/'bg subtraction'!D6</f>
        <v>#VALUE!</v>
      </c>
      <c r="E169" s="71" t="e">
        <f ca="1">'bg subtraction'!E169*'bg subtraction'!C6/'bg subtraction'!E6</f>
        <v>#VALUE!</v>
      </c>
      <c r="F169" s="71" t="e">
        <f ca="1">'bg subtraction'!F169*'bg subtraction'!C6/'bg subtraction'!F6</f>
        <v>#VALUE!</v>
      </c>
      <c r="G169" s="71" t="e">
        <f ca="1">'bg subtraction'!G169*'bg subtraction'!C6/'bg subtraction'!G6</f>
        <v>#VALUE!</v>
      </c>
      <c r="H169" s="71" t="e">
        <f ca="1">'bg subtraction'!H169*'bg subtraction'!C6/'bg subtraction'!H6</f>
        <v>#VALUE!</v>
      </c>
      <c r="I169" s="71" t="e">
        <f ca="1">'bg subtraction'!I169*'bg subtraction'!C6/'bg subtraction'!I6</f>
        <v>#VALUE!</v>
      </c>
      <c r="J169" s="71" t="e">
        <f ca="1">'bg subtraction'!J169*'bg subtraction'!C6/'bg subtraction'!J6</f>
        <v>#VALUE!</v>
      </c>
      <c r="K169" s="71" t="e">
        <f ca="1">'bg subtraction'!K169*'bg subtraction'!C6/'bg subtraction'!K6</f>
        <v>#VALUE!</v>
      </c>
      <c r="L169" s="71" t="e">
        <f ca="1">'bg subtraction'!L169*'bg subtraction'!C6/'bg subtraction'!L6</f>
        <v>#VALUE!</v>
      </c>
      <c r="M169" s="71" t="e">
        <f ca="1">'bg subtraction'!M169*'bg subtraction'!C6/'bg subtraction'!M6</f>
        <v>#VALUE!</v>
      </c>
      <c r="N169" s="71" t="e">
        <f ca="1">'bg subtraction'!N169*'bg subtraction'!C6/'bg subtraction'!N6</f>
        <v>#VALUE!</v>
      </c>
    </row>
    <row r="170" spans="1:14" ht="14.1" customHeight="1" x14ac:dyDescent="0.2">
      <c r="A170" s="75">
        <v>165</v>
      </c>
      <c r="B170" s="72" t="str">
        <f>'bg subtraction'!B170</f>
        <v>PDLIM1</v>
      </c>
      <c r="C170" s="70" t="e">
        <f ca="1">'bg subtraction'!C170*'bg subtraction'!C6/'bg subtraction'!C6</f>
        <v>#VALUE!</v>
      </c>
      <c r="D170" s="71" t="e">
        <f ca="1">'bg subtraction'!D170*'bg subtraction'!C6/'bg subtraction'!D6</f>
        <v>#VALUE!</v>
      </c>
      <c r="E170" s="71" t="e">
        <f ca="1">'bg subtraction'!E170*'bg subtraction'!C6/'bg subtraction'!E6</f>
        <v>#VALUE!</v>
      </c>
      <c r="F170" s="71" t="e">
        <f ca="1">'bg subtraction'!F170*'bg subtraction'!C6/'bg subtraction'!F6</f>
        <v>#VALUE!</v>
      </c>
      <c r="G170" s="71" t="e">
        <f ca="1">'bg subtraction'!G170*'bg subtraction'!C6/'bg subtraction'!G6</f>
        <v>#VALUE!</v>
      </c>
      <c r="H170" s="71" t="e">
        <f ca="1">'bg subtraction'!H170*'bg subtraction'!C6/'bg subtraction'!H6</f>
        <v>#VALUE!</v>
      </c>
      <c r="I170" s="71" t="e">
        <f ca="1">'bg subtraction'!I170*'bg subtraction'!C6/'bg subtraction'!I6</f>
        <v>#VALUE!</v>
      </c>
      <c r="J170" s="71" t="e">
        <f ca="1">'bg subtraction'!J170*'bg subtraction'!C6/'bg subtraction'!J6</f>
        <v>#VALUE!</v>
      </c>
      <c r="K170" s="71" t="e">
        <f ca="1">'bg subtraction'!K170*'bg subtraction'!C6/'bg subtraction'!K6</f>
        <v>#VALUE!</v>
      </c>
      <c r="L170" s="71" t="e">
        <f ca="1">'bg subtraction'!L170*'bg subtraction'!C6/'bg subtraction'!L6</f>
        <v>#VALUE!</v>
      </c>
      <c r="M170" s="71" t="e">
        <f ca="1">'bg subtraction'!M170*'bg subtraction'!C6/'bg subtraction'!M6</f>
        <v>#VALUE!</v>
      </c>
      <c r="N170" s="71" t="e">
        <f ca="1">'bg subtraction'!N170*'bg subtraction'!C6/'bg subtraction'!N6</f>
        <v>#VALUE!</v>
      </c>
    </row>
    <row r="171" spans="1:14" ht="14.1" customHeight="1" x14ac:dyDescent="0.2">
      <c r="A171" s="75">
        <v>166</v>
      </c>
      <c r="B171" s="72" t="str">
        <f>'bg subtraction'!B171</f>
        <v>PDLIM3</v>
      </c>
      <c r="C171" s="70" t="e">
        <f ca="1">'bg subtraction'!C171*'bg subtraction'!C6/'bg subtraction'!C6</f>
        <v>#VALUE!</v>
      </c>
      <c r="D171" s="71" t="e">
        <f ca="1">'bg subtraction'!D171*'bg subtraction'!C6/'bg subtraction'!D6</f>
        <v>#VALUE!</v>
      </c>
      <c r="E171" s="71" t="e">
        <f ca="1">'bg subtraction'!E171*'bg subtraction'!C6/'bg subtraction'!E6</f>
        <v>#VALUE!</v>
      </c>
      <c r="F171" s="71" t="e">
        <f ca="1">'bg subtraction'!F171*'bg subtraction'!C6/'bg subtraction'!F6</f>
        <v>#VALUE!</v>
      </c>
      <c r="G171" s="71" t="e">
        <f ca="1">'bg subtraction'!G171*'bg subtraction'!C6/'bg subtraction'!G6</f>
        <v>#VALUE!</v>
      </c>
      <c r="H171" s="71" t="e">
        <f ca="1">'bg subtraction'!H171*'bg subtraction'!C6/'bg subtraction'!H6</f>
        <v>#VALUE!</v>
      </c>
      <c r="I171" s="71" t="e">
        <f ca="1">'bg subtraction'!I171*'bg subtraction'!C6/'bg subtraction'!I6</f>
        <v>#VALUE!</v>
      </c>
      <c r="J171" s="71" t="e">
        <f ca="1">'bg subtraction'!J171*'bg subtraction'!C6/'bg subtraction'!J6</f>
        <v>#VALUE!</v>
      </c>
      <c r="K171" s="71" t="e">
        <f ca="1">'bg subtraction'!K171*'bg subtraction'!C6/'bg subtraction'!K6</f>
        <v>#VALUE!</v>
      </c>
      <c r="L171" s="71" t="e">
        <f ca="1">'bg subtraction'!L171*'bg subtraction'!C6/'bg subtraction'!L6</f>
        <v>#VALUE!</v>
      </c>
      <c r="M171" s="71" t="e">
        <f ca="1">'bg subtraction'!M171*'bg subtraction'!C6/'bg subtraction'!M6</f>
        <v>#VALUE!</v>
      </c>
      <c r="N171" s="71" t="e">
        <f ca="1">'bg subtraction'!N171*'bg subtraction'!C6/'bg subtraction'!N6</f>
        <v>#VALUE!</v>
      </c>
    </row>
    <row r="172" spans="1:14" ht="14.1" customHeight="1" x14ac:dyDescent="0.2">
      <c r="A172" s="75">
        <v>167</v>
      </c>
      <c r="B172" s="72" t="str">
        <f>'bg subtraction'!B172</f>
        <v>PDZD2</v>
      </c>
      <c r="C172" s="70" t="e">
        <f ca="1">'bg subtraction'!C172*'bg subtraction'!C6/'bg subtraction'!C6</f>
        <v>#VALUE!</v>
      </c>
      <c r="D172" s="71" t="e">
        <f ca="1">'bg subtraction'!D172*'bg subtraction'!C6/'bg subtraction'!D6</f>
        <v>#VALUE!</v>
      </c>
      <c r="E172" s="71" t="e">
        <f ca="1">'bg subtraction'!E172*'bg subtraction'!C6/'bg subtraction'!E6</f>
        <v>#VALUE!</v>
      </c>
      <c r="F172" s="71" t="e">
        <f ca="1">'bg subtraction'!F172*'bg subtraction'!C6/'bg subtraction'!F6</f>
        <v>#VALUE!</v>
      </c>
      <c r="G172" s="71" t="e">
        <f ca="1">'bg subtraction'!G172*'bg subtraction'!C6/'bg subtraction'!G6</f>
        <v>#VALUE!</v>
      </c>
      <c r="H172" s="71" t="e">
        <f ca="1">'bg subtraction'!H172*'bg subtraction'!C6/'bg subtraction'!H6</f>
        <v>#VALUE!</v>
      </c>
      <c r="I172" s="71" t="e">
        <f ca="1">'bg subtraction'!I172*'bg subtraction'!C6/'bg subtraction'!I6</f>
        <v>#VALUE!</v>
      </c>
      <c r="J172" s="71" t="e">
        <f ca="1">'bg subtraction'!J172*'bg subtraction'!C6/'bg subtraction'!J6</f>
        <v>#VALUE!</v>
      </c>
      <c r="K172" s="71" t="e">
        <f ca="1">'bg subtraction'!K172*'bg subtraction'!C6/'bg subtraction'!K6</f>
        <v>#VALUE!</v>
      </c>
      <c r="L172" s="71" t="e">
        <f ca="1">'bg subtraction'!L172*'bg subtraction'!C6/'bg subtraction'!L6</f>
        <v>#VALUE!</v>
      </c>
      <c r="M172" s="71" t="e">
        <f ca="1">'bg subtraction'!M172*'bg subtraction'!C6/'bg subtraction'!M6</f>
        <v>#VALUE!</v>
      </c>
      <c r="N172" s="71" t="e">
        <f ca="1">'bg subtraction'!N172*'bg subtraction'!C6/'bg subtraction'!N6</f>
        <v>#VALUE!</v>
      </c>
    </row>
    <row r="173" spans="1:14" ht="14.1" customHeight="1" x14ac:dyDescent="0.2">
      <c r="A173" s="75">
        <v>168</v>
      </c>
      <c r="B173" s="72" t="str">
        <f>'bg subtraction'!B173</f>
        <v>PEBP1</v>
      </c>
      <c r="C173" s="70" t="e">
        <f ca="1">'bg subtraction'!C173*'bg subtraction'!C6/'bg subtraction'!C6</f>
        <v>#VALUE!</v>
      </c>
      <c r="D173" s="71" t="e">
        <f ca="1">'bg subtraction'!D173*'bg subtraction'!C6/'bg subtraction'!D6</f>
        <v>#VALUE!</v>
      </c>
      <c r="E173" s="71" t="e">
        <f ca="1">'bg subtraction'!E173*'bg subtraction'!C6/'bg subtraction'!E6</f>
        <v>#VALUE!</v>
      </c>
      <c r="F173" s="71" t="e">
        <f ca="1">'bg subtraction'!F173*'bg subtraction'!C6/'bg subtraction'!F6</f>
        <v>#VALUE!</v>
      </c>
      <c r="G173" s="71" t="e">
        <f ca="1">'bg subtraction'!G173*'bg subtraction'!C6/'bg subtraction'!G6</f>
        <v>#VALUE!</v>
      </c>
      <c r="H173" s="71" t="e">
        <f ca="1">'bg subtraction'!H173*'bg subtraction'!C6/'bg subtraction'!H6</f>
        <v>#VALUE!</v>
      </c>
      <c r="I173" s="71" t="e">
        <f ca="1">'bg subtraction'!I173*'bg subtraction'!C6/'bg subtraction'!I6</f>
        <v>#VALUE!</v>
      </c>
      <c r="J173" s="71" t="e">
        <f ca="1">'bg subtraction'!J173*'bg subtraction'!C6/'bg subtraction'!J6</f>
        <v>#VALUE!</v>
      </c>
      <c r="K173" s="71" t="e">
        <f ca="1">'bg subtraction'!K173*'bg subtraction'!C6/'bg subtraction'!K6</f>
        <v>#VALUE!</v>
      </c>
      <c r="L173" s="71" t="e">
        <f ca="1">'bg subtraction'!L173*'bg subtraction'!C6/'bg subtraction'!L6</f>
        <v>#VALUE!</v>
      </c>
      <c r="M173" s="71" t="e">
        <f ca="1">'bg subtraction'!M173*'bg subtraction'!C6/'bg subtraction'!M6</f>
        <v>#VALUE!</v>
      </c>
      <c r="N173" s="71" t="e">
        <f ca="1">'bg subtraction'!N173*'bg subtraction'!C6/'bg subtraction'!N6</f>
        <v>#VALUE!</v>
      </c>
    </row>
    <row r="174" spans="1:14" ht="14.1" customHeight="1" x14ac:dyDescent="0.2">
      <c r="A174" s="75">
        <v>169</v>
      </c>
      <c r="B174" s="72" t="str">
        <f>'bg subtraction'!B174</f>
        <v>PEBP4</v>
      </c>
      <c r="C174" s="70" t="e">
        <f ca="1">'bg subtraction'!C174*'bg subtraction'!C6/'bg subtraction'!C6</f>
        <v>#VALUE!</v>
      </c>
      <c r="D174" s="71" t="e">
        <f ca="1">'bg subtraction'!D174*'bg subtraction'!C6/'bg subtraction'!D6</f>
        <v>#VALUE!</v>
      </c>
      <c r="E174" s="71" t="e">
        <f ca="1">'bg subtraction'!E174*'bg subtraction'!C6/'bg subtraction'!E6</f>
        <v>#VALUE!</v>
      </c>
      <c r="F174" s="71" t="e">
        <f ca="1">'bg subtraction'!F174*'bg subtraction'!C6/'bg subtraction'!F6</f>
        <v>#VALUE!</v>
      </c>
      <c r="G174" s="71" t="e">
        <f ca="1">'bg subtraction'!G174*'bg subtraction'!C6/'bg subtraction'!G6</f>
        <v>#VALUE!</v>
      </c>
      <c r="H174" s="71" t="e">
        <f ca="1">'bg subtraction'!H174*'bg subtraction'!C6/'bg subtraction'!H6</f>
        <v>#VALUE!</v>
      </c>
      <c r="I174" s="71" t="e">
        <f ca="1">'bg subtraction'!I174*'bg subtraction'!C6/'bg subtraction'!I6</f>
        <v>#VALUE!</v>
      </c>
      <c r="J174" s="71" t="e">
        <f ca="1">'bg subtraction'!J174*'bg subtraction'!C6/'bg subtraction'!J6</f>
        <v>#VALUE!</v>
      </c>
      <c r="K174" s="71" t="e">
        <f ca="1">'bg subtraction'!K174*'bg subtraction'!C6/'bg subtraction'!K6</f>
        <v>#VALUE!</v>
      </c>
      <c r="L174" s="71" t="e">
        <f ca="1">'bg subtraction'!L174*'bg subtraction'!C6/'bg subtraction'!L6</f>
        <v>#VALUE!</v>
      </c>
      <c r="M174" s="71" t="e">
        <f ca="1">'bg subtraction'!M174*'bg subtraction'!C6/'bg subtraction'!M6</f>
        <v>#VALUE!</v>
      </c>
      <c r="N174" s="71" t="e">
        <f ca="1">'bg subtraction'!N174*'bg subtraction'!C6/'bg subtraction'!N6</f>
        <v>#VALUE!</v>
      </c>
    </row>
    <row r="175" spans="1:14" ht="14.1" customHeight="1" x14ac:dyDescent="0.2">
      <c r="A175" s="75">
        <v>170</v>
      </c>
      <c r="B175" s="72" t="str">
        <f>'bg subtraction'!B175</f>
        <v>PENK</v>
      </c>
      <c r="C175" s="70" t="e">
        <f ca="1">'bg subtraction'!C175*'bg subtraction'!C6/'bg subtraction'!C6</f>
        <v>#VALUE!</v>
      </c>
      <c r="D175" s="71" t="e">
        <f ca="1">'bg subtraction'!D175*'bg subtraction'!C6/'bg subtraction'!D6</f>
        <v>#VALUE!</v>
      </c>
      <c r="E175" s="71" t="e">
        <f ca="1">'bg subtraction'!E175*'bg subtraction'!C6/'bg subtraction'!E6</f>
        <v>#VALUE!</v>
      </c>
      <c r="F175" s="71" t="e">
        <f ca="1">'bg subtraction'!F175*'bg subtraction'!C6/'bg subtraction'!F6</f>
        <v>#VALUE!</v>
      </c>
      <c r="G175" s="71" t="e">
        <f ca="1">'bg subtraction'!G175*'bg subtraction'!C6/'bg subtraction'!G6</f>
        <v>#VALUE!</v>
      </c>
      <c r="H175" s="71" t="e">
        <f ca="1">'bg subtraction'!H175*'bg subtraction'!C6/'bg subtraction'!H6</f>
        <v>#VALUE!</v>
      </c>
      <c r="I175" s="71" t="e">
        <f ca="1">'bg subtraction'!I175*'bg subtraction'!C6/'bg subtraction'!I6</f>
        <v>#VALUE!</v>
      </c>
      <c r="J175" s="71" t="e">
        <f ca="1">'bg subtraction'!J175*'bg subtraction'!C6/'bg subtraction'!J6</f>
        <v>#VALUE!</v>
      </c>
      <c r="K175" s="71" t="e">
        <f ca="1">'bg subtraction'!K175*'bg subtraction'!C6/'bg subtraction'!K6</f>
        <v>#VALUE!</v>
      </c>
      <c r="L175" s="71" t="e">
        <f ca="1">'bg subtraction'!L175*'bg subtraction'!C6/'bg subtraction'!L6</f>
        <v>#VALUE!</v>
      </c>
      <c r="M175" s="71" t="e">
        <f ca="1">'bg subtraction'!M175*'bg subtraction'!C6/'bg subtraction'!M6</f>
        <v>#VALUE!</v>
      </c>
      <c r="N175" s="71" t="e">
        <f ca="1">'bg subtraction'!N175*'bg subtraction'!C6/'bg subtraction'!N6</f>
        <v>#VALUE!</v>
      </c>
    </row>
    <row r="176" spans="1:14" ht="14.1" customHeight="1" x14ac:dyDescent="0.2">
      <c r="A176" s="75">
        <v>171</v>
      </c>
      <c r="B176" s="72" t="str">
        <f>'bg subtraction'!B176</f>
        <v>PEPD</v>
      </c>
      <c r="C176" s="70" t="e">
        <f ca="1">'bg subtraction'!C176*'bg subtraction'!C6/'bg subtraction'!C6</f>
        <v>#VALUE!</v>
      </c>
      <c r="D176" s="71" t="e">
        <f ca="1">'bg subtraction'!D176*'bg subtraction'!C6/'bg subtraction'!D6</f>
        <v>#VALUE!</v>
      </c>
      <c r="E176" s="71" t="e">
        <f ca="1">'bg subtraction'!E176*'bg subtraction'!C6/'bg subtraction'!E6</f>
        <v>#VALUE!</v>
      </c>
      <c r="F176" s="71" t="e">
        <f ca="1">'bg subtraction'!F176*'bg subtraction'!C6/'bg subtraction'!F6</f>
        <v>#VALUE!</v>
      </c>
      <c r="G176" s="71" t="e">
        <f ca="1">'bg subtraction'!G176*'bg subtraction'!C6/'bg subtraction'!G6</f>
        <v>#VALUE!</v>
      </c>
      <c r="H176" s="71" t="e">
        <f ca="1">'bg subtraction'!H176*'bg subtraction'!C6/'bg subtraction'!H6</f>
        <v>#VALUE!</v>
      </c>
      <c r="I176" s="71" t="e">
        <f ca="1">'bg subtraction'!I176*'bg subtraction'!C6/'bg subtraction'!I6</f>
        <v>#VALUE!</v>
      </c>
      <c r="J176" s="71" t="e">
        <f ca="1">'bg subtraction'!J176*'bg subtraction'!C6/'bg subtraction'!J6</f>
        <v>#VALUE!</v>
      </c>
      <c r="K176" s="71" t="e">
        <f ca="1">'bg subtraction'!K176*'bg subtraction'!C6/'bg subtraction'!K6</f>
        <v>#VALUE!</v>
      </c>
      <c r="L176" s="71" t="e">
        <f ca="1">'bg subtraction'!L176*'bg subtraction'!C6/'bg subtraction'!L6</f>
        <v>#VALUE!</v>
      </c>
      <c r="M176" s="71" t="e">
        <f ca="1">'bg subtraction'!M176*'bg subtraction'!C6/'bg subtraction'!M6</f>
        <v>#VALUE!</v>
      </c>
      <c r="N176" s="71" t="e">
        <f ca="1">'bg subtraction'!N176*'bg subtraction'!C6/'bg subtraction'!N6</f>
        <v>#VALUE!</v>
      </c>
    </row>
    <row r="177" spans="1:14" ht="14.1" customHeight="1" x14ac:dyDescent="0.2">
      <c r="A177" s="75">
        <v>172</v>
      </c>
      <c r="B177" s="72" t="str">
        <f>'bg subtraction'!B177</f>
        <v>perilipin 3</v>
      </c>
      <c r="C177" s="70" t="e">
        <f ca="1">'bg subtraction'!C177*'bg subtraction'!C6/'bg subtraction'!C6</f>
        <v>#VALUE!</v>
      </c>
      <c r="D177" s="71" t="e">
        <f ca="1">'bg subtraction'!D177*'bg subtraction'!C6/'bg subtraction'!D6</f>
        <v>#VALUE!</v>
      </c>
      <c r="E177" s="71" t="e">
        <f ca="1">'bg subtraction'!E177*'bg subtraction'!C6/'bg subtraction'!E6</f>
        <v>#VALUE!</v>
      </c>
      <c r="F177" s="71" t="e">
        <f ca="1">'bg subtraction'!F177*'bg subtraction'!C6/'bg subtraction'!F6</f>
        <v>#VALUE!</v>
      </c>
      <c r="G177" s="71" t="e">
        <f ca="1">'bg subtraction'!G177*'bg subtraction'!C6/'bg subtraction'!G6</f>
        <v>#VALUE!</v>
      </c>
      <c r="H177" s="71" t="e">
        <f ca="1">'bg subtraction'!H177*'bg subtraction'!C6/'bg subtraction'!H6</f>
        <v>#VALUE!</v>
      </c>
      <c r="I177" s="71" t="e">
        <f ca="1">'bg subtraction'!I177*'bg subtraction'!C6/'bg subtraction'!I6</f>
        <v>#VALUE!</v>
      </c>
      <c r="J177" s="71" t="e">
        <f ca="1">'bg subtraction'!J177*'bg subtraction'!C6/'bg subtraction'!J6</f>
        <v>#VALUE!</v>
      </c>
      <c r="K177" s="71" t="e">
        <f ca="1">'bg subtraction'!K177*'bg subtraction'!C6/'bg subtraction'!K6</f>
        <v>#VALUE!</v>
      </c>
      <c r="L177" s="71" t="e">
        <f ca="1">'bg subtraction'!L177*'bg subtraction'!C6/'bg subtraction'!L6</f>
        <v>#VALUE!</v>
      </c>
      <c r="M177" s="71" t="e">
        <f ca="1">'bg subtraction'!M177*'bg subtraction'!C6/'bg subtraction'!M6</f>
        <v>#VALUE!</v>
      </c>
      <c r="N177" s="71" t="e">
        <f ca="1">'bg subtraction'!N177*'bg subtraction'!C6/'bg subtraction'!N6</f>
        <v>#VALUE!</v>
      </c>
    </row>
    <row r="178" spans="1:14" ht="14.1" customHeight="1" x14ac:dyDescent="0.2">
      <c r="A178" s="75">
        <v>173</v>
      </c>
      <c r="B178" s="72" t="str">
        <f>'bg subtraction'!B178</f>
        <v xml:space="preserve">Perilipin-1  </v>
      </c>
      <c r="C178" s="70" t="e">
        <f ca="1">'bg subtraction'!C178*'bg subtraction'!C6/'bg subtraction'!C6</f>
        <v>#VALUE!</v>
      </c>
      <c r="D178" s="71" t="e">
        <f ca="1">'bg subtraction'!D178*'bg subtraction'!C6/'bg subtraction'!D6</f>
        <v>#VALUE!</v>
      </c>
      <c r="E178" s="71" t="e">
        <f ca="1">'bg subtraction'!E178*'bg subtraction'!C6/'bg subtraction'!E6</f>
        <v>#VALUE!</v>
      </c>
      <c r="F178" s="71" t="e">
        <f ca="1">'bg subtraction'!F178*'bg subtraction'!C6/'bg subtraction'!F6</f>
        <v>#VALUE!</v>
      </c>
      <c r="G178" s="71" t="e">
        <f ca="1">'bg subtraction'!G178*'bg subtraction'!C6/'bg subtraction'!G6</f>
        <v>#VALUE!</v>
      </c>
      <c r="H178" s="71" t="e">
        <f ca="1">'bg subtraction'!H178*'bg subtraction'!C6/'bg subtraction'!H6</f>
        <v>#VALUE!</v>
      </c>
      <c r="I178" s="71" t="e">
        <f ca="1">'bg subtraction'!I178*'bg subtraction'!C6/'bg subtraction'!I6</f>
        <v>#VALUE!</v>
      </c>
      <c r="J178" s="71" t="e">
        <f ca="1">'bg subtraction'!J178*'bg subtraction'!C6/'bg subtraction'!J6</f>
        <v>#VALUE!</v>
      </c>
      <c r="K178" s="71" t="e">
        <f ca="1">'bg subtraction'!K178*'bg subtraction'!C6/'bg subtraction'!K6</f>
        <v>#VALUE!</v>
      </c>
      <c r="L178" s="71" t="e">
        <f ca="1">'bg subtraction'!L178*'bg subtraction'!C6/'bg subtraction'!L6</f>
        <v>#VALUE!</v>
      </c>
      <c r="M178" s="71" t="e">
        <f ca="1">'bg subtraction'!M178*'bg subtraction'!C6/'bg subtraction'!M6</f>
        <v>#VALUE!</v>
      </c>
      <c r="N178" s="71" t="e">
        <f ca="1">'bg subtraction'!N178*'bg subtraction'!C6/'bg subtraction'!N6</f>
        <v>#VALUE!</v>
      </c>
    </row>
    <row r="179" spans="1:14" ht="14.1" customHeight="1" x14ac:dyDescent="0.2">
      <c r="A179" s="75">
        <v>174</v>
      </c>
      <c r="B179" s="72" t="str">
        <f>'bg subtraction'!B179</f>
        <v>Periostin</v>
      </c>
      <c r="C179" s="70" t="e">
        <f ca="1">'bg subtraction'!C179*'bg subtraction'!C6/'bg subtraction'!C6</f>
        <v>#VALUE!</v>
      </c>
      <c r="D179" s="71" t="e">
        <f ca="1">'bg subtraction'!D179*'bg subtraction'!C6/'bg subtraction'!D6</f>
        <v>#VALUE!</v>
      </c>
      <c r="E179" s="71" t="e">
        <f ca="1">'bg subtraction'!E179*'bg subtraction'!C6/'bg subtraction'!E6</f>
        <v>#VALUE!</v>
      </c>
      <c r="F179" s="71" t="e">
        <f ca="1">'bg subtraction'!F179*'bg subtraction'!C6/'bg subtraction'!F6</f>
        <v>#VALUE!</v>
      </c>
      <c r="G179" s="71" t="e">
        <f ca="1">'bg subtraction'!G179*'bg subtraction'!C6/'bg subtraction'!G6</f>
        <v>#VALUE!</v>
      </c>
      <c r="H179" s="71" t="e">
        <f ca="1">'bg subtraction'!H179*'bg subtraction'!C6/'bg subtraction'!H6</f>
        <v>#VALUE!</v>
      </c>
      <c r="I179" s="71" t="e">
        <f ca="1">'bg subtraction'!I179*'bg subtraction'!C6/'bg subtraction'!I6</f>
        <v>#VALUE!</v>
      </c>
      <c r="J179" s="71" t="e">
        <f ca="1">'bg subtraction'!J179*'bg subtraction'!C6/'bg subtraction'!J6</f>
        <v>#VALUE!</v>
      </c>
      <c r="K179" s="71" t="e">
        <f ca="1">'bg subtraction'!K179*'bg subtraction'!C6/'bg subtraction'!K6</f>
        <v>#VALUE!</v>
      </c>
      <c r="L179" s="71" t="e">
        <f ca="1">'bg subtraction'!L179*'bg subtraction'!C6/'bg subtraction'!L6</f>
        <v>#VALUE!</v>
      </c>
      <c r="M179" s="71" t="e">
        <f ca="1">'bg subtraction'!M179*'bg subtraction'!C6/'bg subtraction'!M6</f>
        <v>#VALUE!</v>
      </c>
      <c r="N179" s="71" t="e">
        <f ca="1">'bg subtraction'!N179*'bg subtraction'!C6/'bg subtraction'!N6</f>
        <v>#VALUE!</v>
      </c>
    </row>
    <row r="180" spans="1:14" ht="14.1" customHeight="1" x14ac:dyDescent="0.2">
      <c r="A180" s="75">
        <v>175</v>
      </c>
      <c r="B180" s="72" t="str">
        <f>'bg subtraction'!B180</f>
        <v>Periplakin</v>
      </c>
      <c r="C180" s="70" t="e">
        <f ca="1">'bg subtraction'!C180*'bg subtraction'!C6/'bg subtraction'!C6</f>
        <v>#VALUE!</v>
      </c>
      <c r="D180" s="71" t="e">
        <f ca="1">'bg subtraction'!D180*'bg subtraction'!C6/'bg subtraction'!D6</f>
        <v>#VALUE!</v>
      </c>
      <c r="E180" s="71" t="e">
        <f ca="1">'bg subtraction'!E180*'bg subtraction'!C6/'bg subtraction'!E6</f>
        <v>#VALUE!</v>
      </c>
      <c r="F180" s="71" t="e">
        <f ca="1">'bg subtraction'!F180*'bg subtraction'!C6/'bg subtraction'!F6</f>
        <v>#VALUE!</v>
      </c>
      <c r="G180" s="71" t="e">
        <f ca="1">'bg subtraction'!G180*'bg subtraction'!C6/'bg subtraction'!G6</f>
        <v>#VALUE!</v>
      </c>
      <c r="H180" s="71" t="e">
        <f ca="1">'bg subtraction'!H180*'bg subtraction'!C6/'bg subtraction'!H6</f>
        <v>#VALUE!</v>
      </c>
      <c r="I180" s="71" t="e">
        <f ca="1">'bg subtraction'!I180*'bg subtraction'!C6/'bg subtraction'!I6</f>
        <v>#VALUE!</v>
      </c>
      <c r="J180" s="71" t="e">
        <f ca="1">'bg subtraction'!J180*'bg subtraction'!C6/'bg subtraction'!J6</f>
        <v>#VALUE!</v>
      </c>
      <c r="K180" s="71" t="e">
        <f ca="1">'bg subtraction'!K180*'bg subtraction'!C6/'bg subtraction'!K6</f>
        <v>#VALUE!</v>
      </c>
      <c r="L180" s="71" t="e">
        <f ca="1">'bg subtraction'!L180*'bg subtraction'!C6/'bg subtraction'!L6</f>
        <v>#VALUE!</v>
      </c>
      <c r="M180" s="71" t="e">
        <f ca="1">'bg subtraction'!M180*'bg subtraction'!C6/'bg subtraction'!M6</f>
        <v>#VALUE!</v>
      </c>
      <c r="N180" s="71" t="e">
        <f ca="1">'bg subtraction'!N180*'bg subtraction'!C6/'bg subtraction'!N6</f>
        <v>#VALUE!</v>
      </c>
    </row>
    <row r="181" spans="1:14" ht="14.1" customHeight="1" x14ac:dyDescent="0.2">
      <c r="A181" s="75">
        <v>176</v>
      </c>
      <c r="B181" s="72" t="str">
        <f>'bg subtraction'!B181</f>
        <v>Peroxiredoxin 2</v>
      </c>
      <c r="C181" s="70" t="e">
        <f ca="1">'bg subtraction'!C181*'bg subtraction'!C6/'bg subtraction'!C6</f>
        <v>#VALUE!</v>
      </c>
      <c r="D181" s="71" t="e">
        <f ca="1">'bg subtraction'!D181*'bg subtraction'!C6/'bg subtraction'!D6</f>
        <v>#VALUE!</v>
      </c>
      <c r="E181" s="71" t="e">
        <f ca="1">'bg subtraction'!E181*'bg subtraction'!C6/'bg subtraction'!E6</f>
        <v>#VALUE!</v>
      </c>
      <c r="F181" s="71" t="e">
        <f ca="1">'bg subtraction'!F181*'bg subtraction'!C6/'bg subtraction'!F6</f>
        <v>#VALUE!</v>
      </c>
      <c r="G181" s="71" t="e">
        <f ca="1">'bg subtraction'!G181*'bg subtraction'!C6/'bg subtraction'!G6</f>
        <v>#VALUE!</v>
      </c>
      <c r="H181" s="71" t="e">
        <f ca="1">'bg subtraction'!H181*'bg subtraction'!C6/'bg subtraction'!H6</f>
        <v>#VALUE!</v>
      </c>
      <c r="I181" s="71" t="e">
        <f ca="1">'bg subtraction'!I181*'bg subtraction'!C6/'bg subtraction'!I6</f>
        <v>#VALUE!</v>
      </c>
      <c r="J181" s="71" t="e">
        <f ca="1">'bg subtraction'!J181*'bg subtraction'!C6/'bg subtraction'!J6</f>
        <v>#VALUE!</v>
      </c>
      <c r="K181" s="71" t="e">
        <f ca="1">'bg subtraction'!K181*'bg subtraction'!C6/'bg subtraction'!K6</f>
        <v>#VALUE!</v>
      </c>
      <c r="L181" s="71" t="e">
        <f ca="1">'bg subtraction'!L181*'bg subtraction'!C6/'bg subtraction'!L6</f>
        <v>#VALUE!</v>
      </c>
      <c r="M181" s="71" t="e">
        <f ca="1">'bg subtraction'!M181*'bg subtraction'!C6/'bg subtraction'!M6</f>
        <v>#VALUE!</v>
      </c>
      <c r="N181" s="71" t="e">
        <f ca="1">'bg subtraction'!N181*'bg subtraction'!C6/'bg subtraction'!N6</f>
        <v>#VALUE!</v>
      </c>
    </row>
    <row r="182" spans="1:14" ht="14.1" customHeight="1" x14ac:dyDescent="0.2">
      <c r="A182" s="75">
        <v>177</v>
      </c>
      <c r="B182" s="72" t="str">
        <f>'bg subtraction'!B182</f>
        <v>Peroxiredoxin 3</v>
      </c>
      <c r="C182" s="70" t="e">
        <f ca="1">'bg subtraction'!C182*'bg subtraction'!C6/'bg subtraction'!C6</f>
        <v>#VALUE!</v>
      </c>
      <c r="D182" s="71" t="e">
        <f ca="1">'bg subtraction'!D182*'bg subtraction'!C6/'bg subtraction'!D6</f>
        <v>#VALUE!</v>
      </c>
      <c r="E182" s="71" t="e">
        <f ca="1">'bg subtraction'!E182*'bg subtraction'!C6/'bg subtraction'!E6</f>
        <v>#VALUE!</v>
      </c>
      <c r="F182" s="71" t="e">
        <f ca="1">'bg subtraction'!F182*'bg subtraction'!C6/'bg subtraction'!F6</f>
        <v>#VALUE!</v>
      </c>
      <c r="G182" s="71" t="e">
        <f ca="1">'bg subtraction'!G182*'bg subtraction'!C6/'bg subtraction'!G6</f>
        <v>#VALUE!</v>
      </c>
      <c r="H182" s="71" t="e">
        <f ca="1">'bg subtraction'!H182*'bg subtraction'!C6/'bg subtraction'!H6</f>
        <v>#VALUE!</v>
      </c>
      <c r="I182" s="71" t="e">
        <f ca="1">'bg subtraction'!I182*'bg subtraction'!C6/'bg subtraction'!I6</f>
        <v>#VALUE!</v>
      </c>
      <c r="J182" s="71" t="e">
        <f ca="1">'bg subtraction'!J182*'bg subtraction'!C6/'bg subtraction'!J6</f>
        <v>#VALUE!</v>
      </c>
      <c r="K182" s="71" t="e">
        <f ca="1">'bg subtraction'!K182*'bg subtraction'!C6/'bg subtraction'!K6</f>
        <v>#VALUE!</v>
      </c>
      <c r="L182" s="71" t="e">
        <f ca="1">'bg subtraction'!L182*'bg subtraction'!C6/'bg subtraction'!L6</f>
        <v>#VALUE!</v>
      </c>
      <c r="M182" s="71" t="e">
        <f ca="1">'bg subtraction'!M182*'bg subtraction'!C6/'bg subtraction'!M6</f>
        <v>#VALUE!</v>
      </c>
      <c r="N182" s="71" t="e">
        <f ca="1">'bg subtraction'!N182*'bg subtraction'!C6/'bg subtraction'!N6</f>
        <v>#VALUE!</v>
      </c>
    </row>
    <row r="183" spans="1:14" ht="14.1" customHeight="1" x14ac:dyDescent="0.2">
      <c r="A183" s="75">
        <v>178</v>
      </c>
      <c r="B183" s="72" t="str">
        <f>'bg subtraction'!B183</f>
        <v>Peroxiredoxin-1</v>
      </c>
      <c r="C183" s="70" t="e">
        <f ca="1">'bg subtraction'!C183*'bg subtraction'!C6/'bg subtraction'!C6</f>
        <v>#VALUE!</v>
      </c>
      <c r="D183" s="71" t="e">
        <f ca="1">'bg subtraction'!D183*'bg subtraction'!C6/'bg subtraction'!D6</f>
        <v>#VALUE!</v>
      </c>
      <c r="E183" s="71" t="e">
        <f ca="1">'bg subtraction'!E183*'bg subtraction'!C6/'bg subtraction'!E6</f>
        <v>#VALUE!</v>
      </c>
      <c r="F183" s="71" t="e">
        <f ca="1">'bg subtraction'!F183*'bg subtraction'!C6/'bg subtraction'!F6</f>
        <v>#VALUE!</v>
      </c>
      <c r="G183" s="71" t="e">
        <f ca="1">'bg subtraction'!G183*'bg subtraction'!C6/'bg subtraction'!G6</f>
        <v>#VALUE!</v>
      </c>
      <c r="H183" s="71" t="e">
        <f ca="1">'bg subtraction'!H183*'bg subtraction'!C6/'bg subtraction'!H6</f>
        <v>#VALUE!</v>
      </c>
      <c r="I183" s="71" t="e">
        <f ca="1">'bg subtraction'!I183*'bg subtraction'!C6/'bg subtraction'!I6</f>
        <v>#VALUE!</v>
      </c>
      <c r="J183" s="71" t="e">
        <f ca="1">'bg subtraction'!J183*'bg subtraction'!C6/'bg subtraction'!J6</f>
        <v>#VALUE!</v>
      </c>
      <c r="K183" s="71" t="e">
        <f ca="1">'bg subtraction'!K183*'bg subtraction'!C6/'bg subtraction'!K6</f>
        <v>#VALUE!</v>
      </c>
      <c r="L183" s="71" t="e">
        <f ca="1">'bg subtraction'!L183*'bg subtraction'!C6/'bg subtraction'!L6</f>
        <v>#VALUE!</v>
      </c>
      <c r="M183" s="71" t="e">
        <f ca="1">'bg subtraction'!M183*'bg subtraction'!C6/'bg subtraction'!M6</f>
        <v>#VALUE!</v>
      </c>
      <c r="N183" s="71" t="e">
        <f ca="1">'bg subtraction'!N183*'bg subtraction'!C6/'bg subtraction'!N6</f>
        <v>#VALUE!</v>
      </c>
    </row>
    <row r="184" spans="1:14" ht="14.1" customHeight="1" x14ac:dyDescent="0.2">
      <c r="A184" s="75">
        <v>179</v>
      </c>
      <c r="B184" s="72" t="str">
        <f>'bg subtraction'!B184</f>
        <v>PFAS</v>
      </c>
      <c r="C184" s="70" t="e">
        <f ca="1">'bg subtraction'!C184*'bg subtraction'!C6/'bg subtraction'!C6</f>
        <v>#VALUE!</v>
      </c>
      <c r="D184" s="71" t="e">
        <f ca="1">'bg subtraction'!D184*'bg subtraction'!C6/'bg subtraction'!D6</f>
        <v>#VALUE!</v>
      </c>
      <c r="E184" s="71" t="e">
        <f ca="1">'bg subtraction'!E184*'bg subtraction'!C6/'bg subtraction'!E6</f>
        <v>#VALUE!</v>
      </c>
      <c r="F184" s="71" t="e">
        <f ca="1">'bg subtraction'!F184*'bg subtraction'!C6/'bg subtraction'!F6</f>
        <v>#VALUE!</v>
      </c>
      <c r="G184" s="71" t="e">
        <f ca="1">'bg subtraction'!G184*'bg subtraction'!C6/'bg subtraction'!G6</f>
        <v>#VALUE!</v>
      </c>
      <c r="H184" s="71" t="e">
        <f ca="1">'bg subtraction'!H184*'bg subtraction'!C6/'bg subtraction'!H6</f>
        <v>#VALUE!</v>
      </c>
      <c r="I184" s="71" t="e">
        <f ca="1">'bg subtraction'!I184*'bg subtraction'!C6/'bg subtraction'!I6</f>
        <v>#VALUE!</v>
      </c>
      <c r="J184" s="71" t="e">
        <f ca="1">'bg subtraction'!J184*'bg subtraction'!C6/'bg subtraction'!J6</f>
        <v>#VALUE!</v>
      </c>
      <c r="K184" s="71" t="e">
        <f ca="1">'bg subtraction'!K184*'bg subtraction'!C6/'bg subtraction'!K6</f>
        <v>#VALUE!</v>
      </c>
      <c r="L184" s="71" t="e">
        <f ca="1">'bg subtraction'!L184*'bg subtraction'!C6/'bg subtraction'!L6</f>
        <v>#VALUE!</v>
      </c>
      <c r="M184" s="71" t="e">
        <f ca="1">'bg subtraction'!M184*'bg subtraction'!C6/'bg subtraction'!M6</f>
        <v>#VALUE!</v>
      </c>
      <c r="N184" s="71" t="e">
        <f ca="1">'bg subtraction'!N184*'bg subtraction'!C6/'bg subtraction'!N6</f>
        <v>#VALUE!</v>
      </c>
    </row>
    <row r="185" spans="1:14" ht="14.1" customHeight="1" x14ac:dyDescent="0.2">
      <c r="A185" s="75">
        <v>180</v>
      </c>
      <c r="B185" s="72" t="str">
        <f>'bg subtraction'!B185</f>
        <v xml:space="preserve">PFDN6 </v>
      </c>
      <c r="C185" s="70" t="e">
        <f ca="1">'bg subtraction'!C185*'bg subtraction'!C6/'bg subtraction'!C6</f>
        <v>#VALUE!</v>
      </c>
      <c r="D185" s="71" t="e">
        <f ca="1">'bg subtraction'!D185*'bg subtraction'!C6/'bg subtraction'!D6</f>
        <v>#VALUE!</v>
      </c>
      <c r="E185" s="71" t="e">
        <f ca="1">'bg subtraction'!E185*'bg subtraction'!C6/'bg subtraction'!E6</f>
        <v>#VALUE!</v>
      </c>
      <c r="F185" s="71" t="e">
        <f ca="1">'bg subtraction'!F185*'bg subtraction'!C6/'bg subtraction'!F6</f>
        <v>#VALUE!</v>
      </c>
      <c r="G185" s="71" t="e">
        <f ca="1">'bg subtraction'!G185*'bg subtraction'!C6/'bg subtraction'!G6</f>
        <v>#VALUE!</v>
      </c>
      <c r="H185" s="71" t="e">
        <f ca="1">'bg subtraction'!H185*'bg subtraction'!C6/'bg subtraction'!H6</f>
        <v>#VALUE!</v>
      </c>
      <c r="I185" s="71" t="e">
        <f ca="1">'bg subtraction'!I185*'bg subtraction'!C6/'bg subtraction'!I6</f>
        <v>#VALUE!</v>
      </c>
      <c r="J185" s="71" t="e">
        <f ca="1">'bg subtraction'!J185*'bg subtraction'!C6/'bg subtraction'!J6</f>
        <v>#VALUE!</v>
      </c>
      <c r="K185" s="71" t="e">
        <f ca="1">'bg subtraction'!K185*'bg subtraction'!C6/'bg subtraction'!K6</f>
        <v>#VALUE!</v>
      </c>
      <c r="L185" s="71" t="e">
        <f ca="1">'bg subtraction'!L185*'bg subtraction'!C6/'bg subtraction'!L6</f>
        <v>#VALUE!</v>
      </c>
      <c r="M185" s="71" t="e">
        <f ca="1">'bg subtraction'!M185*'bg subtraction'!C6/'bg subtraction'!M6</f>
        <v>#VALUE!</v>
      </c>
      <c r="N185" s="71" t="e">
        <f ca="1">'bg subtraction'!N185*'bg subtraction'!C6/'bg subtraction'!N6</f>
        <v>#VALUE!</v>
      </c>
    </row>
    <row r="186" spans="1:14" ht="14.1" customHeight="1" x14ac:dyDescent="0.2">
      <c r="A186" s="75">
        <v>181</v>
      </c>
      <c r="B186" s="72" t="str">
        <f>'bg subtraction'!B186</f>
        <v>PFKL</v>
      </c>
      <c r="C186" s="70" t="e">
        <f ca="1">'bg subtraction'!C186*'bg subtraction'!C6/'bg subtraction'!C6</f>
        <v>#VALUE!</v>
      </c>
      <c r="D186" s="71" t="e">
        <f ca="1">'bg subtraction'!D186*'bg subtraction'!C6/'bg subtraction'!D6</f>
        <v>#VALUE!</v>
      </c>
      <c r="E186" s="71" t="e">
        <f ca="1">'bg subtraction'!E186*'bg subtraction'!C6/'bg subtraction'!E6</f>
        <v>#VALUE!</v>
      </c>
      <c r="F186" s="71" t="e">
        <f ca="1">'bg subtraction'!F186*'bg subtraction'!C6/'bg subtraction'!F6</f>
        <v>#VALUE!</v>
      </c>
      <c r="G186" s="71" t="e">
        <f ca="1">'bg subtraction'!G186*'bg subtraction'!C6/'bg subtraction'!G6</f>
        <v>#VALUE!</v>
      </c>
      <c r="H186" s="71" t="e">
        <f ca="1">'bg subtraction'!H186*'bg subtraction'!C6/'bg subtraction'!H6</f>
        <v>#VALUE!</v>
      </c>
      <c r="I186" s="71" t="e">
        <f ca="1">'bg subtraction'!I186*'bg subtraction'!C6/'bg subtraction'!I6</f>
        <v>#VALUE!</v>
      </c>
      <c r="J186" s="71" t="e">
        <f ca="1">'bg subtraction'!J186*'bg subtraction'!C6/'bg subtraction'!J6</f>
        <v>#VALUE!</v>
      </c>
      <c r="K186" s="71" t="e">
        <f ca="1">'bg subtraction'!K186*'bg subtraction'!C6/'bg subtraction'!K6</f>
        <v>#VALUE!</v>
      </c>
      <c r="L186" s="71" t="e">
        <f ca="1">'bg subtraction'!L186*'bg subtraction'!C6/'bg subtraction'!L6</f>
        <v>#VALUE!</v>
      </c>
      <c r="M186" s="71" t="e">
        <f ca="1">'bg subtraction'!M186*'bg subtraction'!C6/'bg subtraction'!M6</f>
        <v>#VALUE!</v>
      </c>
      <c r="N186" s="71" t="e">
        <f ca="1">'bg subtraction'!N186*'bg subtraction'!C6/'bg subtraction'!N6</f>
        <v>#VALUE!</v>
      </c>
    </row>
    <row r="187" spans="1:14" ht="14.1" customHeight="1" x14ac:dyDescent="0.2">
      <c r="A187" s="75">
        <v>182</v>
      </c>
      <c r="B187" s="72" t="str">
        <f>'bg subtraction'!B187</f>
        <v>PGAM1</v>
      </c>
      <c r="C187" s="70" t="e">
        <f ca="1">'bg subtraction'!C187*'bg subtraction'!C6/'bg subtraction'!C6</f>
        <v>#VALUE!</v>
      </c>
      <c r="D187" s="71" t="e">
        <f ca="1">'bg subtraction'!D187*'bg subtraction'!C6/'bg subtraction'!D6</f>
        <v>#VALUE!</v>
      </c>
      <c r="E187" s="71" t="e">
        <f ca="1">'bg subtraction'!E187*'bg subtraction'!C6/'bg subtraction'!E6</f>
        <v>#VALUE!</v>
      </c>
      <c r="F187" s="71" t="e">
        <f ca="1">'bg subtraction'!F187*'bg subtraction'!C6/'bg subtraction'!F6</f>
        <v>#VALUE!</v>
      </c>
      <c r="G187" s="71" t="e">
        <f ca="1">'bg subtraction'!G187*'bg subtraction'!C6/'bg subtraction'!G6</f>
        <v>#VALUE!</v>
      </c>
      <c r="H187" s="71" t="e">
        <f ca="1">'bg subtraction'!H187*'bg subtraction'!C6/'bg subtraction'!H6</f>
        <v>#VALUE!</v>
      </c>
      <c r="I187" s="71" t="e">
        <f ca="1">'bg subtraction'!I187*'bg subtraction'!C6/'bg subtraction'!I6</f>
        <v>#VALUE!</v>
      </c>
      <c r="J187" s="71" t="e">
        <f ca="1">'bg subtraction'!J187*'bg subtraction'!C6/'bg subtraction'!J6</f>
        <v>#VALUE!</v>
      </c>
      <c r="K187" s="71" t="e">
        <f ca="1">'bg subtraction'!K187*'bg subtraction'!C6/'bg subtraction'!K6</f>
        <v>#VALUE!</v>
      </c>
      <c r="L187" s="71" t="e">
        <f ca="1">'bg subtraction'!L187*'bg subtraction'!C6/'bg subtraction'!L6</f>
        <v>#VALUE!</v>
      </c>
      <c r="M187" s="71" t="e">
        <f ca="1">'bg subtraction'!M187*'bg subtraction'!C6/'bg subtraction'!M6</f>
        <v>#VALUE!</v>
      </c>
      <c r="N187" s="71" t="e">
        <f ca="1">'bg subtraction'!N187*'bg subtraction'!C6/'bg subtraction'!N6</f>
        <v>#VALUE!</v>
      </c>
    </row>
    <row r="188" spans="1:14" ht="14.1" customHeight="1" x14ac:dyDescent="0.2">
      <c r="A188" s="75">
        <v>183</v>
      </c>
      <c r="B188" s="72" t="str">
        <f>'bg subtraction'!B188</f>
        <v xml:space="preserve">PGAM2 </v>
      </c>
      <c r="C188" s="70" t="e">
        <f ca="1">'bg subtraction'!C188*'bg subtraction'!C6/'bg subtraction'!C6</f>
        <v>#VALUE!</v>
      </c>
      <c r="D188" s="71" t="e">
        <f ca="1">'bg subtraction'!D188*'bg subtraction'!C6/'bg subtraction'!D6</f>
        <v>#VALUE!</v>
      </c>
      <c r="E188" s="71" t="e">
        <f ca="1">'bg subtraction'!E188*'bg subtraction'!C6/'bg subtraction'!E6</f>
        <v>#VALUE!</v>
      </c>
      <c r="F188" s="71" t="e">
        <f ca="1">'bg subtraction'!F188*'bg subtraction'!C6/'bg subtraction'!F6</f>
        <v>#VALUE!</v>
      </c>
      <c r="G188" s="71" t="e">
        <f ca="1">'bg subtraction'!G188*'bg subtraction'!C6/'bg subtraction'!G6</f>
        <v>#VALUE!</v>
      </c>
      <c r="H188" s="71" t="e">
        <f ca="1">'bg subtraction'!H188*'bg subtraction'!C6/'bg subtraction'!H6</f>
        <v>#VALUE!</v>
      </c>
      <c r="I188" s="71" t="e">
        <f ca="1">'bg subtraction'!I188*'bg subtraction'!C6/'bg subtraction'!I6</f>
        <v>#VALUE!</v>
      </c>
      <c r="J188" s="71" t="e">
        <f ca="1">'bg subtraction'!J188*'bg subtraction'!C6/'bg subtraction'!J6</f>
        <v>#VALUE!</v>
      </c>
      <c r="K188" s="71" t="e">
        <f ca="1">'bg subtraction'!K188*'bg subtraction'!C6/'bg subtraction'!K6</f>
        <v>#VALUE!</v>
      </c>
      <c r="L188" s="71" t="e">
        <f ca="1">'bg subtraction'!L188*'bg subtraction'!C6/'bg subtraction'!L6</f>
        <v>#VALUE!</v>
      </c>
      <c r="M188" s="71" t="e">
        <f ca="1">'bg subtraction'!M188*'bg subtraction'!C6/'bg subtraction'!M6</f>
        <v>#VALUE!</v>
      </c>
      <c r="N188" s="71" t="e">
        <f ca="1">'bg subtraction'!N188*'bg subtraction'!C6/'bg subtraction'!N6</f>
        <v>#VALUE!</v>
      </c>
    </row>
    <row r="189" spans="1:14" ht="14.1" customHeight="1" x14ac:dyDescent="0.2">
      <c r="A189" s="75">
        <v>184</v>
      </c>
      <c r="B189" s="72" t="str">
        <f>'bg subtraction'!B189</f>
        <v>PGK-1</v>
      </c>
      <c r="C189" s="70" t="e">
        <f ca="1">'bg subtraction'!C189*'bg subtraction'!C6/'bg subtraction'!C6</f>
        <v>#VALUE!</v>
      </c>
      <c r="D189" s="71" t="e">
        <f ca="1">'bg subtraction'!D189*'bg subtraction'!C6/'bg subtraction'!D6</f>
        <v>#VALUE!</v>
      </c>
      <c r="E189" s="71" t="e">
        <f ca="1">'bg subtraction'!E189*'bg subtraction'!C6/'bg subtraction'!E6</f>
        <v>#VALUE!</v>
      </c>
      <c r="F189" s="71" t="e">
        <f ca="1">'bg subtraction'!F189*'bg subtraction'!C6/'bg subtraction'!F6</f>
        <v>#VALUE!</v>
      </c>
      <c r="G189" s="71" t="e">
        <f ca="1">'bg subtraction'!G189*'bg subtraction'!C6/'bg subtraction'!G6</f>
        <v>#VALUE!</v>
      </c>
      <c r="H189" s="71" t="e">
        <f ca="1">'bg subtraction'!H189*'bg subtraction'!C6/'bg subtraction'!H6</f>
        <v>#VALUE!</v>
      </c>
      <c r="I189" s="71" t="e">
        <f ca="1">'bg subtraction'!I189*'bg subtraction'!C6/'bg subtraction'!I6</f>
        <v>#VALUE!</v>
      </c>
      <c r="J189" s="71" t="e">
        <f ca="1">'bg subtraction'!J189*'bg subtraction'!C6/'bg subtraction'!J6</f>
        <v>#VALUE!</v>
      </c>
      <c r="K189" s="71" t="e">
        <f ca="1">'bg subtraction'!K189*'bg subtraction'!C6/'bg subtraction'!K6</f>
        <v>#VALUE!</v>
      </c>
      <c r="L189" s="71" t="e">
        <f ca="1">'bg subtraction'!L189*'bg subtraction'!C6/'bg subtraction'!L6</f>
        <v>#VALUE!</v>
      </c>
      <c r="M189" s="71" t="e">
        <f ca="1">'bg subtraction'!M189*'bg subtraction'!C6/'bg subtraction'!M6</f>
        <v>#VALUE!</v>
      </c>
      <c r="N189" s="71" t="e">
        <f ca="1">'bg subtraction'!N189*'bg subtraction'!C6/'bg subtraction'!N6</f>
        <v>#VALUE!</v>
      </c>
    </row>
    <row r="190" spans="1:14" ht="14.1" customHeight="1" x14ac:dyDescent="0.2">
      <c r="A190" s="75">
        <v>185</v>
      </c>
      <c r="B190" s="72" t="str">
        <f>'bg subtraction'!B190</f>
        <v>PGLS</v>
      </c>
      <c r="C190" s="70" t="e">
        <f ca="1">'bg subtraction'!C190*'bg subtraction'!C6/'bg subtraction'!C6</f>
        <v>#VALUE!</v>
      </c>
      <c r="D190" s="71" t="e">
        <f ca="1">'bg subtraction'!D190*'bg subtraction'!C6/'bg subtraction'!D6</f>
        <v>#VALUE!</v>
      </c>
      <c r="E190" s="71" t="e">
        <f ca="1">'bg subtraction'!E190*'bg subtraction'!C6/'bg subtraction'!E6</f>
        <v>#VALUE!</v>
      </c>
      <c r="F190" s="71" t="e">
        <f ca="1">'bg subtraction'!F190*'bg subtraction'!C6/'bg subtraction'!F6</f>
        <v>#VALUE!</v>
      </c>
      <c r="G190" s="71" t="e">
        <f ca="1">'bg subtraction'!G190*'bg subtraction'!C6/'bg subtraction'!G6</f>
        <v>#VALUE!</v>
      </c>
      <c r="H190" s="71" t="e">
        <f ca="1">'bg subtraction'!H190*'bg subtraction'!C6/'bg subtraction'!H6</f>
        <v>#VALUE!</v>
      </c>
      <c r="I190" s="71" t="e">
        <f ca="1">'bg subtraction'!I190*'bg subtraction'!C6/'bg subtraction'!I6</f>
        <v>#VALUE!</v>
      </c>
      <c r="J190" s="71" t="e">
        <f ca="1">'bg subtraction'!J190*'bg subtraction'!C6/'bg subtraction'!J6</f>
        <v>#VALUE!</v>
      </c>
      <c r="K190" s="71" t="e">
        <f ca="1">'bg subtraction'!K190*'bg subtraction'!C6/'bg subtraction'!K6</f>
        <v>#VALUE!</v>
      </c>
      <c r="L190" s="71" t="e">
        <f ca="1">'bg subtraction'!L190*'bg subtraction'!C6/'bg subtraction'!L6</f>
        <v>#VALUE!</v>
      </c>
      <c r="M190" s="71" t="e">
        <f ca="1">'bg subtraction'!M190*'bg subtraction'!C6/'bg subtraction'!M6</f>
        <v>#VALUE!</v>
      </c>
      <c r="N190" s="71" t="e">
        <f ca="1">'bg subtraction'!N190*'bg subtraction'!C6/'bg subtraction'!N6</f>
        <v>#VALUE!</v>
      </c>
    </row>
    <row r="191" spans="1:14" ht="14.1" customHeight="1" x14ac:dyDescent="0.2">
      <c r="A191" s="75">
        <v>186</v>
      </c>
      <c r="B191" s="72" t="str">
        <f>'bg subtraction'!B191</f>
        <v>PG-M</v>
      </c>
      <c r="C191" s="70" t="e">
        <f ca="1">'bg subtraction'!C191*'bg subtraction'!C6/'bg subtraction'!C6</f>
        <v>#VALUE!</v>
      </c>
      <c r="D191" s="71" t="e">
        <f ca="1">'bg subtraction'!D191*'bg subtraction'!C6/'bg subtraction'!D6</f>
        <v>#VALUE!</v>
      </c>
      <c r="E191" s="71" t="e">
        <f ca="1">'bg subtraction'!E191*'bg subtraction'!C6/'bg subtraction'!E6</f>
        <v>#VALUE!</v>
      </c>
      <c r="F191" s="71" t="e">
        <f ca="1">'bg subtraction'!F191*'bg subtraction'!C6/'bg subtraction'!F6</f>
        <v>#VALUE!</v>
      </c>
      <c r="G191" s="71" t="e">
        <f ca="1">'bg subtraction'!G191*'bg subtraction'!C6/'bg subtraction'!G6</f>
        <v>#VALUE!</v>
      </c>
      <c r="H191" s="71" t="e">
        <f ca="1">'bg subtraction'!H191*'bg subtraction'!C6/'bg subtraction'!H6</f>
        <v>#VALUE!</v>
      </c>
      <c r="I191" s="71" t="e">
        <f ca="1">'bg subtraction'!I191*'bg subtraction'!C6/'bg subtraction'!I6</f>
        <v>#VALUE!</v>
      </c>
      <c r="J191" s="71" t="e">
        <f ca="1">'bg subtraction'!J191*'bg subtraction'!C6/'bg subtraction'!J6</f>
        <v>#VALUE!</v>
      </c>
      <c r="K191" s="71" t="e">
        <f ca="1">'bg subtraction'!K191*'bg subtraction'!C6/'bg subtraction'!K6</f>
        <v>#VALUE!</v>
      </c>
      <c r="L191" s="71" t="e">
        <f ca="1">'bg subtraction'!L191*'bg subtraction'!C6/'bg subtraction'!L6</f>
        <v>#VALUE!</v>
      </c>
      <c r="M191" s="71" t="e">
        <f ca="1">'bg subtraction'!M191*'bg subtraction'!C6/'bg subtraction'!M6</f>
        <v>#VALUE!</v>
      </c>
      <c r="N191" s="71" t="e">
        <f ca="1">'bg subtraction'!N191*'bg subtraction'!C6/'bg subtraction'!N6</f>
        <v>#VALUE!</v>
      </c>
    </row>
    <row r="192" spans="1:14" ht="14.1" customHeight="1" x14ac:dyDescent="0.2">
      <c r="A192" s="75">
        <v>187</v>
      </c>
      <c r="B192" s="72" t="str">
        <f>'bg subtraction'!B192</f>
        <v xml:space="preserve">PGM1 </v>
      </c>
      <c r="C192" s="70" t="e">
        <f ca="1">'bg subtraction'!C192*'bg subtraction'!C6/'bg subtraction'!C6</f>
        <v>#VALUE!</v>
      </c>
      <c r="D192" s="71" t="e">
        <f ca="1">'bg subtraction'!D192*'bg subtraction'!C6/'bg subtraction'!D6</f>
        <v>#VALUE!</v>
      </c>
      <c r="E192" s="71" t="e">
        <f ca="1">'bg subtraction'!E192*'bg subtraction'!C6/'bg subtraction'!E6</f>
        <v>#VALUE!</v>
      </c>
      <c r="F192" s="71" t="e">
        <f ca="1">'bg subtraction'!F192*'bg subtraction'!C6/'bg subtraction'!F6</f>
        <v>#VALUE!</v>
      </c>
      <c r="G192" s="71" t="e">
        <f ca="1">'bg subtraction'!G192*'bg subtraction'!C6/'bg subtraction'!G6</f>
        <v>#VALUE!</v>
      </c>
      <c r="H192" s="71" t="e">
        <f ca="1">'bg subtraction'!H192*'bg subtraction'!C6/'bg subtraction'!H6</f>
        <v>#VALUE!</v>
      </c>
      <c r="I192" s="71" t="e">
        <f ca="1">'bg subtraction'!I192*'bg subtraction'!C6/'bg subtraction'!I6</f>
        <v>#VALUE!</v>
      </c>
      <c r="J192" s="71" t="e">
        <f ca="1">'bg subtraction'!J192*'bg subtraction'!C6/'bg subtraction'!J6</f>
        <v>#VALUE!</v>
      </c>
      <c r="K192" s="71" t="e">
        <f ca="1">'bg subtraction'!K192*'bg subtraction'!C6/'bg subtraction'!K6</f>
        <v>#VALUE!</v>
      </c>
      <c r="L192" s="71" t="e">
        <f ca="1">'bg subtraction'!L192*'bg subtraction'!C6/'bg subtraction'!L6</f>
        <v>#VALUE!</v>
      </c>
      <c r="M192" s="71" t="e">
        <f ca="1">'bg subtraction'!M192*'bg subtraction'!C6/'bg subtraction'!M6</f>
        <v>#VALUE!</v>
      </c>
      <c r="N192" s="71" t="e">
        <f ca="1">'bg subtraction'!N192*'bg subtraction'!C6/'bg subtraction'!N6</f>
        <v>#VALUE!</v>
      </c>
    </row>
    <row r="193" spans="1:14" ht="14.1" customHeight="1" x14ac:dyDescent="0.2">
      <c r="A193" s="75">
        <v>188</v>
      </c>
      <c r="B193" s="72" t="str">
        <f>'bg subtraction'!B193</f>
        <v>PGRPL</v>
      </c>
      <c r="C193" s="70" t="e">
        <f ca="1">'bg subtraction'!C193*'bg subtraction'!C6/'bg subtraction'!C6</f>
        <v>#VALUE!</v>
      </c>
      <c r="D193" s="71" t="e">
        <f ca="1">'bg subtraction'!D193*'bg subtraction'!C6/'bg subtraction'!D6</f>
        <v>#VALUE!</v>
      </c>
      <c r="E193" s="71" t="e">
        <f ca="1">'bg subtraction'!E193*'bg subtraction'!C6/'bg subtraction'!E6</f>
        <v>#VALUE!</v>
      </c>
      <c r="F193" s="71" t="e">
        <f ca="1">'bg subtraction'!F193*'bg subtraction'!C6/'bg subtraction'!F6</f>
        <v>#VALUE!</v>
      </c>
      <c r="G193" s="71" t="e">
        <f ca="1">'bg subtraction'!G193*'bg subtraction'!C6/'bg subtraction'!G6</f>
        <v>#VALUE!</v>
      </c>
      <c r="H193" s="71" t="e">
        <f ca="1">'bg subtraction'!H193*'bg subtraction'!C6/'bg subtraction'!H6</f>
        <v>#VALUE!</v>
      </c>
      <c r="I193" s="71" t="e">
        <f ca="1">'bg subtraction'!I193*'bg subtraction'!C6/'bg subtraction'!I6</f>
        <v>#VALUE!</v>
      </c>
      <c r="J193" s="71" t="e">
        <f ca="1">'bg subtraction'!J193*'bg subtraction'!C6/'bg subtraction'!J6</f>
        <v>#VALUE!</v>
      </c>
      <c r="K193" s="71" t="e">
        <f ca="1">'bg subtraction'!K193*'bg subtraction'!C6/'bg subtraction'!K6</f>
        <v>#VALUE!</v>
      </c>
      <c r="L193" s="71" t="e">
        <f ca="1">'bg subtraction'!L193*'bg subtraction'!C6/'bg subtraction'!L6</f>
        <v>#VALUE!</v>
      </c>
      <c r="M193" s="71" t="e">
        <f ca="1">'bg subtraction'!M193*'bg subtraction'!C6/'bg subtraction'!M6</f>
        <v>#VALUE!</v>
      </c>
      <c r="N193" s="71" t="e">
        <f ca="1">'bg subtraction'!N193*'bg subtraction'!C6/'bg subtraction'!N6</f>
        <v>#VALUE!</v>
      </c>
    </row>
    <row r="194" spans="1:14" ht="14.1" customHeight="1" x14ac:dyDescent="0.2">
      <c r="A194" s="75">
        <v>189</v>
      </c>
      <c r="B194" s="72" t="str">
        <f>'bg subtraction'!B194</f>
        <v>PHGDH</v>
      </c>
      <c r="C194" s="70" t="e">
        <f ca="1">'bg subtraction'!C194*'bg subtraction'!C6/'bg subtraction'!C6</f>
        <v>#VALUE!</v>
      </c>
      <c r="D194" s="71" t="e">
        <f ca="1">'bg subtraction'!D194*'bg subtraction'!C6/'bg subtraction'!D6</f>
        <v>#VALUE!</v>
      </c>
      <c r="E194" s="71" t="e">
        <f ca="1">'bg subtraction'!E194*'bg subtraction'!C6/'bg subtraction'!E6</f>
        <v>#VALUE!</v>
      </c>
      <c r="F194" s="71" t="e">
        <f ca="1">'bg subtraction'!F194*'bg subtraction'!C6/'bg subtraction'!F6</f>
        <v>#VALUE!</v>
      </c>
      <c r="G194" s="71" t="e">
        <f ca="1">'bg subtraction'!G194*'bg subtraction'!C6/'bg subtraction'!G6</f>
        <v>#VALUE!</v>
      </c>
      <c r="H194" s="71" t="e">
        <f ca="1">'bg subtraction'!H194*'bg subtraction'!C6/'bg subtraction'!H6</f>
        <v>#VALUE!</v>
      </c>
      <c r="I194" s="71" t="e">
        <f ca="1">'bg subtraction'!I194*'bg subtraction'!C6/'bg subtraction'!I6</f>
        <v>#VALUE!</v>
      </c>
      <c r="J194" s="71" t="e">
        <f ca="1">'bg subtraction'!J194*'bg subtraction'!C6/'bg subtraction'!J6</f>
        <v>#VALUE!</v>
      </c>
      <c r="K194" s="71" t="e">
        <f ca="1">'bg subtraction'!K194*'bg subtraction'!C6/'bg subtraction'!K6</f>
        <v>#VALUE!</v>
      </c>
      <c r="L194" s="71" t="e">
        <f ca="1">'bg subtraction'!L194*'bg subtraction'!C6/'bg subtraction'!L6</f>
        <v>#VALUE!</v>
      </c>
      <c r="M194" s="71" t="e">
        <f ca="1">'bg subtraction'!M194*'bg subtraction'!C6/'bg subtraction'!M6</f>
        <v>#VALUE!</v>
      </c>
      <c r="N194" s="71" t="e">
        <f ca="1">'bg subtraction'!N194*'bg subtraction'!C6/'bg subtraction'!N6</f>
        <v>#VALUE!</v>
      </c>
    </row>
    <row r="195" spans="1:14" ht="14.1" customHeight="1" x14ac:dyDescent="0.2">
      <c r="A195" s="75">
        <v>190</v>
      </c>
      <c r="B195" s="72" t="str">
        <f>'bg subtraction'!B195</f>
        <v>Piccolo</v>
      </c>
      <c r="C195" s="70" t="e">
        <f ca="1">'bg subtraction'!C195*'bg subtraction'!C6/'bg subtraction'!C6</f>
        <v>#VALUE!</v>
      </c>
      <c r="D195" s="71" t="e">
        <f ca="1">'bg subtraction'!D195*'bg subtraction'!C6/'bg subtraction'!D6</f>
        <v>#VALUE!</v>
      </c>
      <c r="E195" s="71" t="e">
        <f ca="1">'bg subtraction'!E195*'bg subtraction'!C6/'bg subtraction'!E6</f>
        <v>#VALUE!</v>
      </c>
      <c r="F195" s="71" t="e">
        <f ca="1">'bg subtraction'!F195*'bg subtraction'!C6/'bg subtraction'!F6</f>
        <v>#VALUE!</v>
      </c>
      <c r="G195" s="71" t="e">
        <f ca="1">'bg subtraction'!G195*'bg subtraction'!C6/'bg subtraction'!G6</f>
        <v>#VALUE!</v>
      </c>
      <c r="H195" s="71" t="e">
        <f ca="1">'bg subtraction'!H195*'bg subtraction'!C6/'bg subtraction'!H6</f>
        <v>#VALUE!</v>
      </c>
      <c r="I195" s="71" t="e">
        <f ca="1">'bg subtraction'!I195*'bg subtraction'!C6/'bg subtraction'!I6</f>
        <v>#VALUE!</v>
      </c>
      <c r="J195" s="71" t="e">
        <f ca="1">'bg subtraction'!J195*'bg subtraction'!C6/'bg subtraction'!J6</f>
        <v>#VALUE!</v>
      </c>
      <c r="K195" s="71" t="e">
        <f ca="1">'bg subtraction'!K195*'bg subtraction'!C6/'bg subtraction'!K6</f>
        <v>#VALUE!</v>
      </c>
      <c r="L195" s="71" t="e">
        <f ca="1">'bg subtraction'!L195*'bg subtraction'!C6/'bg subtraction'!L6</f>
        <v>#VALUE!</v>
      </c>
      <c r="M195" s="71" t="e">
        <f ca="1">'bg subtraction'!M195*'bg subtraction'!C6/'bg subtraction'!M6</f>
        <v>#VALUE!</v>
      </c>
      <c r="N195" s="71" t="e">
        <f ca="1">'bg subtraction'!N195*'bg subtraction'!C6/'bg subtraction'!N6</f>
        <v>#VALUE!</v>
      </c>
    </row>
    <row r="196" spans="1:14" ht="14.1" customHeight="1" x14ac:dyDescent="0.2">
      <c r="A196" s="75">
        <v>191</v>
      </c>
      <c r="B196" s="72" t="str">
        <f>'bg subtraction'!B196</f>
        <v>pIgR</v>
      </c>
      <c r="C196" s="70" t="e">
        <f ca="1">'bg subtraction'!C196*'bg subtraction'!C6/'bg subtraction'!C6</f>
        <v>#VALUE!</v>
      </c>
      <c r="D196" s="71" t="e">
        <f ca="1">'bg subtraction'!D196*'bg subtraction'!C6/'bg subtraction'!D6</f>
        <v>#VALUE!</v>
      </c>
      <c r="E196" s="71" t="e">
        <f ca="1">'bg subtraction'!E196*'bg subtraction'!C6/'bg subtraction'!E6</f>
        <v>#VALUE!</v>
      </c>
      <c r="F196" s="71" t="e">
        <f ca="1">'bg subtraction'!F196*'bg subtraction'!C6/'bg subtraction'!F6</f>
        <v>#VALUE!</v>
      </c>
      <c r="G196" s="71" t="e">
        <f ca="1">'bg subtraction'!G196*'bg subtraction'!C6/'bg subtraction'!G6</f>
        <v>#VALUE!</v>
      </c>
      <c r="H196" s="71" t="e">
        <f ca="1">'bg subtraction'!H196*'bg subtraction'!C6/'bg subtraction'!H6</f>
        <v>#VALUE!</v>
      </c>
      <c r="I196" s="71" t="e">
        <f ca="1">'bg subtraction'!I196*'bg subtraction'!C6/'bg subtraction'!I6</f>
        <v>#VALUE!</v>
      </c>
      <c r="J196" s="71" t="e">
        <f ca="1">'bg subtraction'!J196*'bg subtraction'!C6/'bg subtraction'!J6</f>
        <v>#VALUE!</v>
      </c>
      <c r="K196" s="71" t="e">
        <f ca="1">'bg subtraction'!K196*'bg subtraction'!C6/'bg subtraction'!K6</f>
        <v>#VALUE!</v>
      </c>
      <c r="L196" s="71" t="e">
        <f ca="1">'bg subtraction'!L196*'bg subtraction'!C6/'bg subtraction'!L6</f>
        <v>#VALUE!</v>
      </c>
      <c r="M196" s="71" t="e">
        <f ca="1">'bg subtraction'!M196*'bg subtraction'!C6/'bg subtraction'!M6</f>
        <v>#VALUE!</v>
      </c>
      <c r="N196" s="71" t="e">
        <f ca="1">'bg subtraction'!N196*'bg subtraction'!C6/'bg subtraction'!N6</f>
        <v>#VALUE!</v>
      </c>
    </row>
    <row r="197" spans="1:14" ht="14.1" customHeight="1" x14ac:dyDescent="0.2">
      <c r="A197" s="75">
        <v>192</v>
      </c>
      <c r="B197" s="72" t="str">
        <f>'bg subtraction'!B197</f>
        <v>PIK3C2B</v>
      </c>
      <c r="C197" s="70" t="e">
        <f ca="1">'bg subtraction'!C197*'bg subtraction'!C6/'bg subtraction'!C6</f>
        <v>#VALUE!</v>
      </c>
      <c r="D197" s="71" t="e">
        <f ca="1">'bg subtraction'!D197*'bg subtraction'!C6/'bg subtraction'!D6</f>
        <v>#VALUE!</v>
      </c>
      <c r="E197" s="71" t="e">
        <f ca="1">'bg subtraction'!E197*'bg subtraction'!C6/'bg subtraction'!E6</f>
        <v>#VALUE!</v>
      </c>
      <c r="F197" s="71" t="e">
        <f ca="1">'bg subtraction'!F197*'bg subtraction'!C6/'bg subtraction'!F6</f>
        <v>#VALUE!</v>
      </c>
      <c r="G197" s="71" t="e">
        <f ca="1">'bg subtraction'!G197*'bg subtraction'!C6/'bg subtraction'!G6</f>
        <v>#VALUE!</v>
      </c>
      <c r="H197" s="71" t="e">
        <f ca="1">'bg subtraction'!H197*'bg subtraction'!C6/'bg subtraction'!H6</f>
        <v>#VALUE!</v>
      </c>
      <c r="I197" s="71" t="e">
        <f ca="1">'bg subtraction'!I197*'bg subtraction'!C6/'bg subtraction'!I6</f>
        <v>#VALUE!</v>
      </c>
      <c r="J197" s="71" t="e">
        <f ca="1">'bg subtraction'!J197*'bg subtraction'!C6/'bg subtraction'!J6</f>
        <v>#VALUE!</v>
      </c>
      <c r="K197" s="71" t="e">
        <f ca="1">'bg subtraction'!K197*'bg subtraction'!C6/'bg subtraction'!K6</f>
        <v>#VALUE!</v>
      </c>
      <c r="L197" s="71" t="e">
        <f ca="1">'bg subtraction'!L197*'bg subtraction'!C6/'bg subtraction'!L6</f>
        <v>#VALUE!</v>
      </c>
      <c r="M197" s="71" t="e">
        <f ca="1">'bg subtraction'!M197*'bg subtraction'!C6/'bg subtraction'!M6</f>
        <v>#VALUE!</v>
      </c>
      <c r="N197" s="71" t="e">
        <f ca="1">'bg subtraction'!N197*'bg subtraction'!C6/'bg subtraction'!N6</f>
        <v>#VALUE!</v>
      </c>
    </row>
    <row r="198" spans="1:14" ht="14.1" customHeight="1" x14ac:dyDescent="0.2">
      <c r="A198" s="75">
        <v>193</v>
      </c>
      <c r="B198" s="72" t="str">
        <f>'bg subtraction'!B198</f>
        <v>PIN</v>
      </c>
      <c r="C198" s="70" t="e">
        <f ca="1">'bg subtraction'!C198*'bg subtraction'!C6/'bg subtraction'!C6</f>
        <v>#VALUE!</v>
      </c>
      <c r="D198" s="71" t="e">
        <f ca="1">'bg subtraction'!D198*'bg subtraction'!C6/'bg subtraction'!D6</f>
        <v>#VALUE!</v>
      </c>
      <c r="E198" s="71" t="e">
        <f ca="1">'bg subtraction'!E198*'bg subtraction'!C6/'bg subtraction'!E6</f>
        <v>#VALUE!</v>
      </c>
      <c r="F198" s="71" t="e">
        <f ca="1">'bg subtraction'!F198*'bg subtraction'!C6/'bg subtraction'!F6</f>
        <v>#VALUE!</v>
      </c>
      <c r="G198" s="71" t="e">
        <f ca="1">'bg subtraction'!G198*'bg subtraction'!C6/'bg subtraction'!G6</f>
        <v>#VALUE!</v>
      </c>
      <c r="H198" s="71" t="e">
        <f ca="1">'bg subtraction'!H198*'bg subtraction'!C6/'bg subtraction'!H6</f>
        <v>#VALUE!</v>
      </c>
      <c r="I198" s="71" t="e">
        <f ca="1">'bg subtraction'!I198*'bg subtraction'!C6/'bg subtraction'!I6</f>
        <v>#VALUE!</v>
      </c>
      <c r="J198" s="71" t="e">
        <f ca="1">'bg subtraction'!J198*'bg subtraction'!C6/'bg subtraction'!J6</f>
        <v>#VALUE!</v>
      </c>
      <c r="K198" s="71" t="e">
        <f ca="1">'bg subtraction'!K198*'bg subtraction'!C6/'bg subtraction'!K6</f>
        <v>#VALUE!</v>
      </c>
      <c r="L198" s="71" t="e">
        <f ca="1">'bg subtraction'!L198*'bg subtraction'!C6/'bg subtraction'!L6</f>
        <v>#VALUE!</v>
      </c>
      <c r="M198" s="71" t="e">
        <f ca="1">'bg subtraction'!M198*'bg subtraction'!C6/'bg subtraction'!M6</f>
        <v>#VALUE!</v>
      </c>
      <c r="N198" s="71" t="e">
        <f ca="1">'bg subtraction'!N198*'bg subtraction'!C6/'bg subtraction'!N6</f>
        <v>#VALUE!</v>
      </c>
    </row>
    <row r="199" spans="1:14" ht="14.1" customHeight="1" x14ac:dyDescent="0.2">
      <c r="A199" s="75">
        <v>194</v>
      </c>
      <c r="B199" s="72" t="str">
        <f>'bg subtraction'!B199</f>
        <v>PIP5K2 alpha</v>
      </c>
      <c r="C199" s="70" t="e">
        <f ca="1">'bg subtraction'!C199*'bg subtraction'!C6/'bg subtraction'!C6</f>
        <v>#VALUE!</v>
      </c>
      <c r="D199" s="71" t="e">
        <f ca="1">'bg subtraction'!D199*'bg subtraction'!C6/'bg subtraction'!D6</f>
        <v>#VALUE!</v>
      </c>
      <c r="E199" s="71" t="e">
        <f ca="1">'bg subtraction'!E199*'bg subtraction'!C6/'bg subtraction'!E6</f>
        <v>#VALUE!</v>
      </c>
      <c r="F199" s="71" t="e">
        <f ca="1">'bg subtraction'!F199*'bg subtraction'!C6/'bg subtraction'!F6</f>
        <v>#VALUE!</v>
      </c>
      <c r="G199" s="71" t="e">
        <f ca="1">'bg subtraction'!G199*'bg subtraction'!C6/'bg subtraction'!G6</f>
        <v>#VALUE!</v>
      </c>
      <c r="H199" s="71" t="e">
        <f ca="1">'bg subtraction'!H199*'bg subtraction'!C6/'bg subtraction'!H6</f>
        <v>#VALUE!</v>
      </c>
      <c r="I199" s="71" t="e">
        <f ca="1">'bg subtraction'!I199*'bg subtraction'!C6/'bg subtraction'!I6</f>
        <v>#VALUE!</v>
      </c>
      <c r="J199" s="71" t="e">
        <f ca="1">'bg subtraction'!J199*'bg subtraction'!C6/'bg subtraction'!J6</f>
        <v>#VALUE!</v>
      </c>
      <c r="K199" s="71" t="e">
        <f ca="1">'bg subtraction'!K199*'bg subtraction'!C6/'bg subtraction'!K6</f>
        <v>#VALUE!</v>
      </c>
      <c r="L199" s="71" t="e">
        <f ca="1">'bg subtraction'!L199*'bg subtraction'!C6/'bg subtraction'!L6</f>
        <v>#VALUE!</v>
      </c>
      <c r="M199" s="71" t="e">
        <f ca="1">'bg subtraction'!M199*'bg subtraction'!C6/'bg subtraction'!M6</f>
        <v>#VALUE!</v>
      </c>
      <c r="N199" s="71" t="e">
        <f ca="1">'bg subtraction'!N199*'bg subtraction'!C6/'bg subtraction'!N6</f>
        <v>#VALUE!</v>
      </c>
    </row>
    <row r="200" spans="1:14" ht="14.1" customHeight="1" x14ac:dyDescent="0.2">
      <c r="A200" s="75">
        <v>195</v>
      </c>
      <c r="B200" s="72" t="str">
        <f>'bg subtraction'!B200</f>
        <v xml:space="preserve">PISD </v>
      </c>
      <c r="C200" s="70" t="e">
        <f ca="1">'bg subtraction'!C200*'bg subtraction'!C6/'bg subtraction'!C6</f>
        <v>#VALUE!</v>
      </c>
      <c r="D200" s="71" t="e">
        <f ca="1">'bg subtraction'!D200*'bg subtraction'!C6/'bg subtraction'!D6</f>
        <v>#VALUE!</v>
      </c>
      <c r="E200" s="71" t="e">
        <f ca="1">'bg subtraction'!E200*'bg subtraction'!C6/'bg subtraction'!E6</f>
        <v>#VALUE!</v>
      </c>
      <c r="F200" s="71" t="e">
        <f ca="1">'bg subtraction'!F200*'bg subtraction'!C6/'bg subtraction'!F6</f>
        <v>#VALUE!</v>
      </c>
      <c r="G200" s="71" t="e">
        <f ca="1">'bg subtraction'!G200*'bg subtraction'!C6/'bg subtraction'!G6</f>
        <v>#VALUE!</v>
      </c>
      <c r="H200" s="71" t="e">
        <f ca="1">'bg subtraction'!H200*'bg subtraction'!C6/'bg subtraction'!H6</f>
        <v>#VALUE!</v>
      </c>
      <c r="I200" s="71" t="e">
        <f ca="1">'bg subtraction'!I200*'bg subtraction'!C6/'bg subtraction'!I6</f>
        <v>#VALUE!</v>
      </c>
      <c r="J200" s="71" t="e">
        <f ca="1">'bg subtraction'!J200*'bg subtraction'!C6/'bg subtraction'!J6</f>
        <v>#VALUE!</v>
      </c>
      <c r="K200" s="71" t="e">
        <f ca="1">'bg subtraction'!K200*'bg subtraction'!C6/'bg subtraction'!K6</f>
        <v>#VALUE!</v>
      </c>
      <c r="L200" s="71" t="e">
        <f ca="1">'bg subtraction'!L200*'bg subtraction'!C6/'bg subtraction'!L6</f>
        <v>#VALUE!</v>
      </c>
      <c r="M200" s="71" t="e">
        <f ca="1">'bg subtraction'!M200*'bg subtraction'!C6/'bg subtraction'!M6</f>
        <v>#VALUE!</v>
      </c>
      <c r="N200" s="71" t="e">
        <f ca="1">'bg subtraction'!N200*'bg subtraction'!C6/'bg subtraction'!N6</f>
        <v>#VALUE!</v>
      </c>
    </row>
    <row r="201" spans="1:14" ht="14.1" customHeight="1" x14ac:dyDescent="0.2">
      <c r="A201" s="75">
        <v>196</v>
      </c>
      <c r="B201" s="72" t="str">
        <f>'bg subtraction'!B201</f>
        <v>PLA2G1B</v>
      </c>
      <c r="C201" s="70" t="e">
        <f ca="1">'bg subtraction'!C201*'bg subtraction'!C6/'bg subtraction'!C6</f>
        <v>#VALUE!</v>
      </c>
      <c r="D201" s="71" t="e">
        <f ca="1">'bg subtraction'!D201*'bg subtraction'!C6/'bg subtraction'!D6</f>
        <v>#VALUE!</v>
      </c>
      <c r="E201" s="71" t="e">
        <f ca="1">'bg subtraction'!E201*'bg subtraction'!C6/'bg subtraction'!E6</f>
        <v>#VALUE!</v>
      </c>
      <c r="F201" s="71" t="e">
        <f ca="1">'bg subtraction'!F201*'bg subtraction'!C6/'bg subtraction'!F6</f>
        <v>#VALUE!</v>
      </c>
      <c r="G201" s="71" t="e">
        <f ca="1">'bg subtraction'!G201*'bg subtraction'!C6/'bg subtraction'!G6</f>
        <v>#VALUE!</v>
      </c>
      <c r="H201" s="71" t="e">
        <f ca="1">'bg subtraction'!H201*'bg subtraction'!C6/'bg subtraction'!H6</f>
        <v>#VALUE!</v>
      </c>
      <c r="I201" s="71" t="e">
        <f ca="1">'bg subtraction'!I201*'bg subtraction'!C6/'bg subtraction'!I6</f>
        <v>#VALUE!</v>
      </c>
      <c r="J201" s="71" t="e">
        <f ca="1">'bg subtraction'!J201*'bg subtraction'!C6/'bg subtraction'!J6</f>
        <v>#VALUE!</v>
      </c>
      <c r="K201" s="71" t="e">
        <f ca="1">'bg subtraction'!K201*'bg subtraction'!C6/'bg subtraction'!K6</f>
        <v>#VALUE!</v>
      </c>
      <c r="L201" s="71" t="e">
        <f ca="1">'bg subtraction'!L201*'bg subtraction'!C6/'bg subtraction'!L6</f>
        <v>#VALUE!</v>
      </c>
      <c r="M201" s="71" t="e">
        <f ca="1">'bg subtraction'!M201*'bg subtraction'!C6/'bg subtraction'!M6</f>
        <v>#VALUE!</v>
      </c>
      <c r="N201" s="71" t="e">
        <f ca="1">'bg subtraction'!N201*'bg subtraction'!C6/'bg subtraction'!N6</f>
        <v>#VALUE!</v>
      </c>
    </row>
    <row r="202" spans="1:14" ht="14.1" customHeight="1" x14ac:dyDescent="0.2">
      <c r="A202" s="75">
        <v>197</v>
      </c>
      <c r="B202" s="72" t="str">
        <f>'bg subtraction'!B202</f>
        <v>Plastin 3</v>
      </c>
      <c r="C202" s="70" t="e">
        <f ca="1">'bg subtraction'!C202*'bg subtraction'!C6/'bg subtraction'!C6</f>
        <v>#VALUE!</v>
      </c>
      <c r="D202" s="71" t="e">
        <f ca="1">'bg subtraction'!D202*'bg subtraction'!C6/'bg subtraction'!D6</f>
        <v>#VALUE!</v>
      </c>
      <c r="E202" s="71" t="e">
        <f ca="1">'bg subtraction'!E202*'bg subtraction'!C6/'bg subtraction'!E6</f>
        <v>#VALUE!</v>
      </c>
      <c r="F202" s="71" t="e">
        <f ca="1">'bg subtraction'!F202*'bg subtraction'!C6/'bg subtraction'!F6</f>
        <v>#VALUE!</v>
      </c>
      <c r="G202" s="71" t="e">
        <f ca="1">'bg subtraction'!G202*'bg subtraction'!C6/'bg subtraction'!G6</f>
        <v>#VALUE!</v>
      </c>
      <c r="H202" s="71" t="e">
        <f ca="1">'bg subtraction'!H202*'bg subtraction'!C6/'bg subtraction'!H6</f>
        <v>#VALUE!</v>
      </c>
      <c r="I202" s="71" t="e">
        <f ca="1">'bg subtraction'!I202*'bg subtraction'!C6/'bg subtraction'!I6</f>
        <v>#VALUE!</v>
      </c>
      <c r="J202" s="71" t="e">
        <f ca="1">'bg subtraction'!J202*'bg subtraction'!C6/'bg subtraction'!J6</f>
        <v>#VALUE!</v>
      </c>
      <c r="K202" s="71" t="e">
        <f ca="1">'bg subtraction'!K202*'bg subtraction'!C6/'bg subtraction'!K6</f>
        <v>#VALUE!</v>
      </c>
      <c r="L202" s="71" t="e">
        <f ca="1">'bg subtraction'!L202*'bg subtraction'!C6/'bg subtraction'!L6</f>
        <v>#VALUE!</v>
      </c>
      <c r="M202" s="71" t="e">
        <f ca="1">'bg subtraction'!M202*'bg subtraction'!C6/'bg subtraction'!M6</f>
        <v>#VALUE!</v>
      </c>
      <c r="N202" s="71" t="e">
        <f ca="1">'bg subtraction'!N202*'bg subtraction'!C6/'bg subtraction'!N6</f>
        <v>#VALUE!</v>
      </c>
    </row>
    <row r="203" spans="1:14" ht="14.1" customHeight="1" x14ac:dyDescent="0.2">
      <c r="A203" s="75">
        <v>198</v>
      </c>
      <c r="B203" s="72" t="str">
        <f>'bg subtraction'!B203</f>
        <v>Plastin L</v>
      </c>
      <c r="C203" s="70" t="e">
        <f ca="1">'bg subtraction'!C203*'bg subtraction'!C6/'bg subtraction'!C6</f>
        <v>#VALUE!</v>
      </c>
      <c r="D203" s="71" t="e">
        <f ca="1">'bg subtraction'!D203*'bg subtraction'!C6/'bg subtraction'!D6</f>
        <v>#VALUE!</v>
      </c>
      <c r="E203" s="71" t="e">
        <f ca="1">'bg subtraction'!E203*'bg subtraction'!C6/'bg subtraction'!E6</f>
        <v>#VALUE!</v>
      </c>
      <c r="F203" s="71" t="e">
        <f ca="1">'bg subtraction'!F203*'bg subtraction'!C6/'bg subtraction'!F6</f>
        <v>#VALUE!</v>
      </c>
      <c r="G203" s="71" t="e">
        <f ca="1">'bg subtraction'!G203*'bg subtraction'!C6/'bg subtraction'!G6</f>
        <v>#VALUE!</v>
      </c>
      <c r="H203" s="71" t="e">
        <f ca="1">'bg subtraction'!H203*'bg subtraction'!C6/'bg subtraction'!H6</f>
        <v>#VALUE!</v>
      </c>
      <c r="I203" s="71" t="e">
        <f ca="1">'bg subtraction'!I203*'bg subtraction'!C6/'bg subtraction'!I6</f>
        <v>#VALUE!</v>
      </c>
      <c r="J203" s="71" t="e">
        <f ca="1">'bg subtraction'!J203*'bg subtraction'!C6/'bg subtraction'!J6</f>
        <v>#VALUE!</v>
      </c>
      <c r="K203" s="71" t="e">
        <f ca="1">'bg subtraction'!K203*'bg subtraction'!C6/'bg subtraction'!K6</f>
        <v>#VALUE!</v>
      </c>
      <c r="L203" s="71" t="e">
        <f ca="1">'bg subtraction'!L203*'bg subtraction'!C6/'bg subtraction'!L6</f>
        <v>#VALUE!</v>
      </c>
      <c r="M203" s="71" t="e">
        <f ca="1">'bg subtraction'!M203*'bg subtraction'!C6/'bg subtraction'!M6</f>
        <v>#VALUE!</v>
      </c>
      <c r="N203" s="71" t="e">
        <f ca="1">'bg subtraction'!N203*'bg subtraction'!C6/'bg subtraction'!N6</f>
        <v>#VALUE!</v>
      </c>
    </row>
    <row r="204" spans="1:14" ht="14.1" customHeight="1" x14ac:dyDescent="0.2">
      <c r="A204" s="75">
        <v>199</v>
      </c>
      <c r="B204" s="72" t="str">
        <f>'bg subtraction'!B204</f>
        <v>PLBD2</v>
      </c>
      <c r="C204" s="70" t="e">
        <f ca="1">'bg subtraction'!C204*'bg subtraction'!C6/'bg subtraction'!C6</f>
        <v>#VALUE!</v>
      </c>
      <c r="D204" s="71" t="e">
        <f ca="1">'bg subtraction'!D204*'bg subtraction'!C6/'bg subtraction'!D6</f>
        <v>#VALUE!</v>
      </c>
      <c r="E204" s="71" t="e">
        <f ca="1">'bg subtraction'!E204*'bg subtraction'!C6/'bg subtraction'!E6</f>
        <v>#VALUE!</v>
      </c>
      <c r="F204" s="71" t="e">
        <f ca="1">'bg subtraction'!F204*'bg subtraction'!C6/'bg subtraction'!F6</f>
        <v>#VALUE!</v>
      </c>
      <c r="G204" s="71" t="e">
        <f ca="1">'bg subtraction'!G204*'bg subtraction'!C6/'bg subtraction'!G6</f>
        <v>#VALUE!</v>
      </c>
      <c r="H204" s="71" t="e">
        <f ca="1">'bg subtraction'!H204*'bg subtraction'!C6/'bg subtraction'!H6</f>
        <v>#VALUE!</v>
      </c>
      <c r="I204" s="71" t="e">
        <f ca="1">'bg subtraction'!I204*'bg subtraction'!C6/'bg subtraction'!I6</f>
        <v>#VALUE!</v>
      </c>
      <c r="J204" s="71" t="e">
        <f ca="1">'bg subtraction'!J204*'bg subtraction'!C6/'bg subtraction'!J6</f>
        <v>#VALUE!</v>
      </c>
      <c r="K204" s="71" t="e">
        <f ca="1">'bg subtraction'!K204*'bg subtraction'!C6/'bg subtraction'!K6</f>
        <v>#VALUE!</v>
      </c>
      <c r="L204" s="71" t="e">
        <f ca="1">'bg subtraction'!L204*'bg subtraction'!C6/'bg subtraction'!L6</f>
        <v>#VALUE!</v>
      </c>
      <c r="M204" s="71" t="e">
        <f ca="1">'bg subtraction'!M204*'bg subtraction'!C6/'bg subtraction'!M6</f>
        <v>#VALUE!</v>
      </c>
      <c r="N204" s="71" t="e">
        <f ca="1">'bg subtraction'!N204*'bg subtraction'!C6/'bg subtraction'!N6</f>
        <v>#VALUE!</v>
      </c>
    </row>
    <row r="205" spans="1:14" ht="14.1" customHeight="1" x14ac:dyDescent="0.2">
      <c r="A205" s="75">
        <v>200</v>
      </c>
      <c r="B205" s="72" t="str">
        <f>'bg subtraction'!B205</f>
        <v>PLD4</v>
      </c>
      <c r="C205" s="70" t="e">
        <f ca="1">'bg subtraction'!C205*'bg subtraction'!C6/'bg subtraction'!C6</f>
        <v>#VALUE!</v>
      </c>
      <c r="D205" s="71" t="e">
        <f ca="1">'bg subtraction'!D205*'bg subtraction'!C6/'bg subtraction'!D6</f>
        <v>#VALUE!</v>
      </c>
      <c r="E205" s="71" t="e">
        <f ca="1">'bg subtraction'!E205*'bg subtraction'!C6/'bg subtraction'!E6</f>
        <v>#VALUE!</v>
      </c>
      <c r="F205" s="71" t="e">
        <f ca="1">'bg subtraction'!F205*'bg subtraction'!C6/'bg subtraction'!F6</f>
        <v>#VALUE!</v>
      </c>
      <c r="G205" s="71" t="e">
        <f ca="1">'bg subtraction'!G205*'bg subtraction'!C6/'bg subtraction'!G6</f>
        <v>#VALUE!</v>
      </c>
      <c r="H205" s="71" t="e">
        <f ca="1">'bg subtraction'!H205*'bg subtraction'!C6/'bg subtraction'!H6</f>
        <v>#VALUE!</v>
      </c>
      <c r="I205" s="71" t="e">
        <f ca="1">'bg subtraction'!I205*'bg subtraction'!C6/'bg subtraction'!I6</f>
        <v>#VALUE!</v>
      </c>
      <c r="J205" s="71" t="e">
        <f ca="1">'bg subtraction'!J205*'bg subtraction'!C6/'bg subtraction'!J6</f>
        <v>#VALUE!</v>
      </c>
      <c r="K205" s="71" t="e">
        <f ca="1">'bg subtraction'!K205*'bg subtraction'!C6/'bg subtraction'!K6</f>
        <v>#VALUE!</v>
      </c>
      <c r="L205" s="71" t="e">
        <f ca="1">'bg subtraction'!L205*'bg subtraction'!C6/'bg subtraction'!L6</f>
        <v>#VALUE!</v>
      </c>
      <c r="M205" s="71" t="e">
        <f ca="1">'bg subtraction'!M205*'bg subtraction'!C6/'bg subtraction'!M6</f>
        <v>#VALUE!</v>
      </c>
      <c r="N205" s="71" t="e">
        <f ca="1">'bg subtraction'!N205*'bg subtraction'!C6/'bg subtraction'!N6</f>
        <v>#VALUE!</v>
      </c>
    </row>
    <row r="206" spans="1:14" ht="14.1" customHeight="1" x14ac:dyDescent="0.2">
      <c r="A206" s="75">
        <v>201</v>
      </c>
      <c r="B206" s="72" t="str">
        <f>'bg subtraction'!B206</f>
        <v xml:space="preserve">Plectin </v>
      </c>
      <c r="C206" s="70" t="e">
        <f ca="1">'bg subtraction'!C206*'bg subtraction'!C6/'bg subtraction'!C6</f>
        <v>#VALUE!</v>
      </c>
      <c r="D206" s="71" t="e">
        <f ca="1">'bg subtraction'!D206*'bg subtraction'!C6/'bg subtraction'!D6</f>
        <v>#VALUE!</v>
      </c>
      <c r="E206" s="71" t="e">
        <f ca="1">'bg subtraction'!E206*'bg subtraction'!C6/'bg subtraction'!E6</f>
        <v>#VALUE!</v>
      </c>
      <c r="F206" s="71" t="e">
        <f ca="1">'bg subtraction'!F206*'bg subtraction'!C6/'bg subtraction'!F6</f>
        <v>#VALUE!</v>
      </c>
      <c r="G206" s="71" t="e">
        <f ca="1">'bg subtraction'!G206*'bg subtraction'!C6/'bg subtraction'!G6</f>
        <v>#VALUE!</v>
      </c>
      <c r="H206" s="71" t="e">
        <f ca="1">'bg subtraction'!H206*'bg subtraction'!C6/'bg subtraction'!H6</f>
        <v>#VALUE!</v>
      </c>
      <c r="I206" s="71" t="e">
        <f ca="1">'bg subtraction'!I206*'bg subtraction'!C6/'bg subtraction'!I6</f>
        <v>#VALUE!</v>
      </c>
      <c r="J206" s="71" t="e">
        <f ca="1">'bg subtraction'!J206*'bg subtraction'!C6/'bg subtraction'!J6</f>
        <v>#VALUE!</v>
      </c>
      <c r="K206" s="71" t="e">
        <f ca="1">'bg subtraction'!K206*'bg subtraction'!C6/'bg subtraction'!K6</f>
        <v>#VALUE!</v>
      </c>
      <c r="L206" s="71" t="e">
        <f ca="1">'bg subtraction'!L206*'bg subtraction'!C6/'bg subtraction'!L6</f>
        <v>#VALUE!</v>
      </c>
      <c r="M206" s="71" t="e">
        <f ca="1">'bg subtraction'!M206*'bg subtraction'!C6/'bg subtraction'!M6</f>
        <v>#VALUE!</v>
      </c>
      <c r="N206" s="71" t="e">
        <f ca="1">'bg subtraction'!N206*'bg subtraction'!C6/'bg subtraction'!N6</f>
        <v>#VALUE!</v>
      </c>
    </row>
    <row r="207" spans="1:14" ht="14.1" customHeight="1" x14ac:dyDescent="0.2">
      <c r="A207" s="75">
        <v>202</v>
      </c>
      <c r="B207" s="72" t="str">
        <f>'bg subtraction'!B207</f>
        <v>Plexin B1</v>
      </c>
      <c r="C207" s="70" t="e">
        <f ca="1">'bg subtraction'!C207*'bg subtraction'!C6/'bg subtraction'!C6</f>
        <v>#VALUE!</v>
      </c>
      <c r="D207" s="71" t="e">
        <f ca="1">'bg subtraction'!D207*'bg subtraction'!C6/'bg subtraction'!D6</f>
        <v>#VALUE!</v>
      </c>
      <c r="E207" s="71" t="e">
        <f ca="1">'bg subtraction'!E207*'bg subtraction'!C6/'bg subtraction'!E6</f>
        <v>#VALUE!</v>
      </c>
      <c r="F207" s="71" t="e">
        <f ca="1">'bg subtraction'!F207*'bg subtraction'!C6/'bg subtraction'!F6</f>
        <v>#VALUE!</v>
      </c>
      <c r="G207" s="71" t="e">
        <f ca="1">'bg subtraction'!G207*'bg subtraction'!C6/'bg subtraction'!G6</f>
        <v>#VALUE!</v>
      </c>
      <c r="H207" s="71" t="e">
        <f ca="1">'bg subtraction'!H207*'bg subtraction'!C6/'bg subtraction'!H6</f>
        <v>#VALUE!</v>
      </c>
      <c r="I207" s="71" t="e">
        <f ca="1">'bg subtraction'!I207*'bg subtraction'!C6/'bg subtraction'!I6</f>
        <v>#VALUE!</v>
      </c>
      <c r="J207" s="71" t="e">
        <f ca="1">'bg subtraction'!J207*'bg subtraction'!C6/'bg subtraction'!J6</f>
        <v>#VALUE!</v>
      </c>
      <c r="K207" s="71" t="e">
        <f ca="1">'bg subtraction'!K207*'bg subtraction'!C6/'bg subtraction'!K6</f>
        <v>#VALUE!</v>
      </c>
      <c r="L207" s="71" t="e">
        <f ca="1">'bg subtraction'!L207*'bg subtraction'!C6/'bg subtraction'!L6</f>
        <v>#VALUE!</v>
      </c>
      <c r="M207" s="71" t="e">
        <f ca="1">'bg subtraction'!M207*'bg subtraction'!C6/'bg subtraction'!M6</f>
        <v>#VALUE!</v>
      </c>
      <c r="N207" s="71" t="e">
        <f ca="1">'bg subtraction'!N207*'bg subtraction'!C6/'bg subtraction'!N6</f>
        <v>#VALUE!</v>
      </c>
    </row>
    <row r="208" spans="1:14" ht="14.1" customHeight="1" x14ac:dyDescent="0.2">
      <c r="A208" s="75">
        <v>203</v>
      </c>
      <c r="B208" s="72" t="str">
        <f>'bg subtraction'!B208</f>
        <v>Plexin B2</v>
      </c>
      <c r="C208" s="70" t="e">
        <f ca="1">'bg subtraction'!C208*'bg subtraction'!C6/'bg subtraction'!C6</f>
        <v>#VALUE!</v>
      </c>
      <c r="D208" s="71" t="e">
        <f ca="1">'bg subtraction'!D208*'bg subtraction'!C6/'bg subtraction'!D6</f>
        <v>#VALUE!</v>
      </c>
      <c r="E208" s="71" t="e">
        <f ca="1">'bg subtraction'!E208*'bg subtraction'!C6/'bg subtraction'!E6</f>
        <v>#VALUE!</v>
      </c>
      <c r="F208" s="71" t="e">
        <f ca="1">'bg subtraction'!F208*'bg subtraction'!C6/'bg subtraction'!F6</f>
        <v>#VALUE!</v>
      </c>
      <c r="G208" s="71" t="e">
        <f ca="1">'bg subtraction'!G208*'bg subtraction'!C6/'bg subtraction'!G6</f>
        <v>#VALUE!</v>
      </c>
      <c r="H208" s="71" t="e">
        <f ca="1">'bg subtraction'!H208*'bg subtraction'!C6/'bg subtraction'!H6</f>
        <v>#VALUE!</v>
      </c>
      <c r="I208" s="71" t="e">
        <f ca="1">'bg subtraction'!I208*'bg subtraction'!C6/'bg subtraction'!I6</f>
        <v>#VALUE!</v>
      </c>
      <c r="J208" s="71" t="e">
        <f ca="1">'bg subtraction'!J208*'bg subtraction'!C6/'bg subtraction'!J6</f>
        <v>#VALUE!</v>
      </c>
      <c r="K208" s="71" t="e">
        <f ca="1">'bg subtraction'!K208*'bg subtraction'!C6/'bg subtraction'!K6</f>
        <v>#VALUE!</v>
      </c>
      <c r="L208" s="71" t="e">
        <f ca="1">'bg subtraction'!L208*'bg subtraction'!C6/'bg subtraction'!L6</f>
        <v>#VALUE!</v>
      </c>
      <c r="M208" s="71" t="e">
        <f ca="1">'bg subtraction'!M208*'bg subtraction'!C6/'bg subtraction'!M6</f>
        <v>#VALUE!</v>
      </c>
      <c r="N208" s="71" t="e">
        <f ca="1">'bg subtraction'!N208*'bg subtraction'!C6/'bg subtraction'!N6</f>
        <v>#VALUE!</v>
      </c>
    </row>
    <row r="209" spans="1:14" ht="14.1" customHeight="1" x14ac:dyDescent="0.2">
      <c r="A209" s="75">
        <v>204</v>
      </c>
      <c r="B209" s="72" t="str">
        <f>'bg subtraction'!B209</f>
        <v>PLOD1</v>
      </c>
      <c r="C209" s="70" t="e">
        <f ca="1">'bg subtraction'!C209*'bg subtraction'!C6/'bg subtraction'!C6</f>
        <v>#VALUE!</v>
      </c>
      <c r="D209" s="71" t="e">
        <f ca="1">'bg subtraction'!D209*'bg subtraction'!C6/'bg subtraction'!D6</f>
        <v>#VALUE!</v>
      </c>
      <c r="E209" s="71" t="e">
        <f ca="1">'bg subtraction'!E209*'bg subtraction'!C6/'bg subtraction'!E6</f>
        <v>#VALUE!</v>
      </c>
      <c r="F209" s="71" t="e">
        <f ca="1">'bg subtraction'!F209*'bg subtraction'!C6/'bg subtraction'!F6</f>
        <v>#VALUE!</v>
      </c>
      <c r="G209" s="71" t="e">
        <f ca="1">'bg subtraction'!G209*'bg subtraction'!C6/'bg subtraction'!G6</f>
        <v>#VALUE!</v>
      </c>
      <c r="H209" s="71" t="e">
        <f ca="1">'bg subtraction'!H209*'bg subtraction'!C6/'bg subtraction'!H6</f>
        <v>#VALUE!</v>
      </c>
      <c r="I209" s="71" t="e">
        <f ca="1">'bg subtraction'!I209*'bg subtraction'!C6/'bg subtraction'!I6</f>
        <v>#VALUE!</v>
      </c>
      <c r="J209" s="71" t="e">
        <f ca="1">'bg subtraction'!J209*'bg subtraction'!C6/'bg subtraction'!J6</f>
        <v>#VALUE!</v>
      </c>
      <c r="K209" s="71" t="e">
        <f ca="1">'bg subtraction'!K209*'bg subtraction'!C6/'bg subtraction'!K6</f>
        <v>#VALUE!</v>
      </c>
      <c r="L209" s="71" t="e">
        <f ca="1">'bg subtraction'!L209*'bg subtraction'!C6/'bg subtraction'!L6</f>
        <v>#VALUE!</v>
      </c>
      <c r="M209" s="71" t="e">
        <f ca="1">'bg subtraction'!M209*'bg subtraction'!C6/'bg subtraction'!M6</f>
        <v>#VALUE!</v>
      </c>
      <c r="N209" s="71" t="e">
        <f ca="1">'bg subtraction'!N209*'bg subtraction'!C6/'bg subtraction'!N6</f>
        <v>#VALUE!</v>
      </c>
    </row>
    <row r="210" spans="1:14" ht="14.1" customHeight="1" x14ac:dyDescent="0.2">
      <c r="A210" s="75">
        <v>205</v>
      </c>
      <c r="B210" s="72" t="str">
        <f>'bg subtraction'!B210</f>
        <v>PLOD2</v>
      </c>
      <c r="C210" s="70" t="e">
        <f ca="1">'bg subtraction'!C210*'bg subtraction'!C6/'bg subtraction'!C6</f>
        <v>#VALUE!</v>
      </c>
      <c r="D210" s="71" t="e">
        <f ca="1">'bg subtraction'!D210*'bg subtraction'!C6/'bg subtraction'!D6</f>
        <v>#VALUE!</v>
      </c>
      <c r="E210" s="71" t="e">
        <f ca="1">'bg subtraction'!E210*'bg subtraction'!C6/'bg subtraction'!E6</f>
        <v>#VALUE!</v>
      </c>
      <c r="F210" s="71" t="e">
        <f ca="1">'bg subtraction'!F210*'bg subtraction'!C6/'bg subtraction'!F6</f>
        <v>#VALUE!</v>
      </c>
      <c r="G210" s="71" t="e">
        <f ca="1">'bg subtraction'!G210*'bg subtraction'!C6/'bg subtraction'!G6</f>
        <v>#VALUE!</v>
      </c>
      <c r="H210" s="71" t="e">
        <f ca="1">'bg subtraction'!H210*'bg subtraction'!C6/'bg subtraction'!H6</f>
        <v>#VALUE!</v>
      </c>
      <c r="I210" s="71" t="e">
        <f ca="1">'bg subtraction'!I210*'bg subtraction'!C6/'bg subtraction'!I6</f>
        <v>#VALUE!</v>
      </c>
      <c r="J210" s="71" t="e">
        <f ca="1">'bg subtraction'!J210*'bg subtraction'!C6/'bg subtraction'!J6</f>
        <v>#VALUE!</v>
      </c>
      <c r="K210" s="71" t="e">
        <f ca="1">'bg subtraction'!K210*'bg subtraction'!C6/'bg subtraction'!K6</f>
        <v>#VALUE!</v>
      </c>
      <c r="L210" s="71" t="e">
        <f ca="1">'bg subtraction'!L210*'bg subtraction'!C6/'bg subtraction'!L6</f>
        <v>#VALUE!</v>
      </c>
      <c r="M210" s="71" t="e">
        <f ca="1">'bg subtraction'!M210*'bg subtraction'!C6/'bg subtraction'!M6</f>
        <v>#VALUE!</v>
      </c>
      <c r="N210" s="71" t="e">
        <f ca="1">'bg subtraction'!N210*'bg subtraction'!C6/'bg subtraction'!N6</f>
        <v>#VALUE!</v>
      </c>
    </row>
    <row r="211" spans="1:14" ht="14.1" customHeight="1" x14ac:dyDescent="0.2">
      <c r="A211" s="75">
        <v>206</v>
      </c>
      <c r="B211" s="72" t="str">
        <f>'bg subtraction'!B211</f>
        <v>Plxdc2</v>
      </c>
      <c r="C211" s="70" t="e">
        <f ca="1">'bg subtraction'!C211*'bg subtraction'!C6/'bg subtraction'!C6</f>
        <v>#VALUE!</v>
      </c>
      <c r="D211" s="71" t="e">
        <f ca="1">'bg subtraction'!D211*'bg subtraction'!C6/'bg subtraction'!D6</f>
        <v>#VALUE!</v>
      </c>
      <c r="E211" s="71" t="e">
        <f ca="1">'bg subtraction'!E211*'bg subtraction'!C6/'bg subtraction'!E6</f>
        <v>#VALUE!</v>
      </c>
      <c r="F211" s="71" t="e">
        <f ca="1">'bg subtraction'!F211*'bg subtraction'!C6/'bg subtraction'!F6</f>
        <v>#VALUE!</v>
      </c>
      <c r="G211" s="71" t="e">
        <f ca="1">'bg subtraction'!G211*'bg subtraction'!C6/'bg subtraction'!G6</f>
        <v>#VALUE!</v>
      </c>
      <c r="H211" s="71" t="e">
        <f ca="1">'bg subtraction'!H211*'bg subtraction'!C6/'bg subtraction'!H6</f>
        <v>#VALUE!</v>
      </c>
      <c r="I211" s="71" t="e">
        <f ca="1">'bg subtraction'!I211*'bg subtraction'!C6/'bg subtraction'!I6</f>
        <v>#VALUE!</v>
      </c>
      <c r="J211" s="71" t="e">
        <f ca="1">'bg subtraction'!J211*'bg subtraction'!C6/'bg subtraction'!J6</f>
        <v>#VALUE!</v>
      </c>
      <c r="K211" s="71" t="e">
        <f ca="1">'bg subtraction'!K211*'bg subtraction'!C6/'bg subtraction'!K6</f>
        <v>#VALUE!</v>
      </c>
      <c r="L211" s="71" t="e">
        <f ca="1">'bg subtraction'!L211*'bg subtraction'!C6/'bg subtraction'!L6</f>
        <v>#VALUE!</v>
      </c>
      <c r="M211" s="71" t="e">
        <f ca="1">'bg subtraction'!M211*'bg subtraction'!C6/'bg subtraction'!M6</f>
        <v>#VALUE!</v>
      </c>
      <c r="N211" s="71" t="e">
        <f ca="1">'bg subtraction'!N211*'bg subtraction'!C6/'bg subtraction'!N6</f>
        <v>#VALUE!</v>
      </c>
    </row>
    <row r="212" spans="1:14" ht="14.1" customHeight="1" x14ac:dyDescent="0.2">
      <c r="A212" s="75">
        <v>207</v>
      </c>
      <c r="B212" s="72" t="str">
        <f>'bg subtraction'!B212</f>
        <v xml:space="preserve">PMCA </v>
      </c>
      <c r="C212" s="70" t="e">
        <f ca="1">'bg subtraction'!C212*'bg subtraction'!C6/'bg subtraction'!C6</f>
        <v>#VALUE!</v>
      </c>
      <c r="D212" s="71" t="e">
        <f ca="1">'bg subtraction'!D212*'bg subtraction'!C6/'bg subtraction'!D6</f>
        <v>#VALUE!</v>
      </c>
      <c r="E212" s="71" t="e">
        <f ca="1">'bg subtraction'!E212*'bg subtraction'!C6/'bg subtraction'!E6</f>
        <v>#VALUE!</v>
      </c>
      <c r="F212" s="71" t="e">
        <f ca="1">'bg subtraction'!F212*'bg subtraction'!C6/'bg subtraction'!F6</f>
        <v>#VALUE!</v>
      </c>
      <c r="G212" s="71" t="e">
        <f ca="1">'bg subtraction'!G212*'bg subtraction'!C6/'bg subtraction'!G6</f>
        <v>#VALUE!</v>
      </c>
      <c r="H212" s="71" t="e">
        <f ca="1">'bg subtraction'!H212*'bg subtraction'!C6/'bg subtraction'!H6</f>
        <v>#VALUE!</v>
      </c>
      <c r="I212" s="71" t="e">
        <f ca="1">'bg subtraction'!I212*'bg subtraction'!C6/'bg subtraction'!I6</f>
        <v>#VALUE!</v>
      </c>
      <c r="J212" s="71" t="e">
        <f ca="1">'bg subtraction'!J212*'bg subtraction'!C6/'bg subtraction'!J6</f>
        <v>#VALUE!</v>
      </c>
      <c r="K212" s="71" t="e">
        <f ca="1">'bg subtraction'!K212*'bg subtraction'!C6/'bg subtraction'!K6</f>
        <v>#VALUE!</v>
      </c>
      <c r="L212" s="71" t="e">
        <f ca="1">'bg subtraction'!L212*'bg subtraction'!C6/'bg subtraction'!L6</f>
        <v>#VALUE!</v>
      </c>
      <c r="M212" s="71" t="e">
        <f ca="1">'bg subtraction'!M212*'bg subtraction'!C6/'bg subtraction'!M6</f>
        <v>#VALUE!</v>
      </c>
      <c r="N212" s="71" t="e">
        <f ca="1">'bg subtraction'!N212*'bg subtraction'!C6/'bg subtraction'!N6</f>
        <v>#VALUE!</v>
      </c>
    </row>
    <row r="213" spans="1:14" ht="14.1" customHeight="1" x14ac:dyDescent="0.2">
      <c r="A213" s="75">
        <v>208</v>
      </c>
      <c r="B213" s="72" t="str">
        <f>'bg subtraction'!B213</f>
        <v>PNP</v>
      </c>
      <c r="C213" s="70" t="e">
        <f ca="1">'bg subtraction'!C213*'bg subtraction'!C6/'bg subtraction'!C6</f>
        <v>#VALUE!</v>
      </c>
      <c r="D213" s="71" t="e">
        <f ca="1">'bg subtraction'!D213*'bg subtraction'!C6/'bg subtraction'!D6</f>
        <v>#VALUE!</v>
      </c>
      <c r="E213" s="71" t="e">
        <f ca="1">'bg subtraction'!E213*'bg subtraction'!C6/'bg subtraction'!E6</f>
        <v>#VALUE!</v>
      </c>
      <c r="F213" s="71" t="e">
        <f ca="1">'bg subtraction'!F213*'bg subtraction'!C6/'bg subtraction'!F6</f>
        <v>#VALUE!</v>
      </c>
      <c r="G213" s="71" t="e">
        <f ca="1">'bg subtraction'!G213*'bg subtraction'!C6/'bg subtraction'!G6</f>
        <v>#VALUE!</v>
      </c>
      <c r="H213" s="71" t="e">
        <f ca="1">'bg subtraction'!H213*'bg subtraction'!C6/'bg subtraction'!H6</f>
        <v>#VALUE!</v>
      </c>
      <c r="I213" s="71" t="e">
        <f ca="1">'bg subtraction'!I213*'bg subtraction'!C6/'bg subtraction'!I6</f>
        <v>#VALUE!</v>
      </c>
      <c r="J213" s="71" t="e">
        <f ca="1">'bg subtraction'!J213*'bg subtraction'!C6/'bg subtraction'!J6</f>
        <v>#VALUE!</v>
      </c>
      <c r="K213" s="71" t="e">
        <f ca="1">'bg subtraction'!K213*'bg subtraction'!C6/'bg subtraction'!K6</f>
        <v>#VALUE!</v>
      </c>
      <c r="L213" s="71" t="e">
        <f ca="1">'bg subtraction'!L213*'bg subtraction'!C6/'bg subtraction'!L6</f>
        <v>#VALUE!</v>
      </c>
      <c r="M213" s="71" t="e">
        <f ca="1">'bg subtraction'!M213*'bg subtraction'!C6/'bg subtraction'!M6</f>
        <v>#VALUE!</v>
      </c>
      <c r="N213" s="71" t="e">
        <f ca="1">'bg subtraction'!N213*'bg subtraction'!C6/'bg subtraction'!N6</f>
        <v>#VALUE!</v>
      </c>
    </row>
    <row r="214" spans="1:14" ht="14.1" customHeight="1" x14ac:dyDescent="0.2">
      <c r="A214" s="75">
        <v>209</v>
      </c>
      <c r="B214" s="72" t="str">
        <f>'bg subtraction'!B214</f>
        <v>POLD2</v>
      </c>
      <c r="C214" s="70" t="e">
        <f ca="1">'bg subtraction'!C214*'bg subtraction'!C6/'bg subtraction'!C6</f>
        <v>#VALUE!</v>
      </c>
      <c r="D214" s="71" t="e">
        <f ca="1">'bg subtraction'!D214*'bg subtraction'!C6/'bg subtraction'!D6</f>
        <v>#VALUE!</v>
      </c>
      <c r="E214" s="71" t="e">
        <f ca="1">'bg subtraction'!E214*'bg subtraction'!C6/'bg subtraction'!E6</f>
        <v>#VALUE!</v>
      </c>
      <c r="F214" s="71" t="e">
        <f ca="1">'bg subtraction'!F214*'bg subtraction'!C6/'bg subtraction'!F6</f>
        <v>#VALUE!</v>
      </c>
      <c r="G214" s="71" t="e">
        <f ca="1">'bg subtraction'!G214*'bg subtraction'!C6/'bg subtraction'!G6</f>
        <v>#VALUE!</v>
      </c>
      <c r="H214" s="71" t="e">
        <f ca="1">'bg subtraction'!H214*'bg subtraction'!C6/'bg subtraction'!H6</f>
        <v>#VALUE!</v>
      </c>
      <c r="I214" s="71" t="e">
        <f ca="1">'bg subtraction'!I214*'bg subtraction'!C6/'bg subtraction'!I6</f>
        <v>#VALUE!</v>
      </c>
      <c r="J214" s="71" t="e">
        <f ca="1">'bg subtraction'!J214*'bg subtraction'!C6/'bg subtraction'!J6</f>
        <v>#VALUE!</v>
      </c>
      <c r="K214" s="71" t="e">
        <f ca="1">'bg subtraction'!K214*'bg subtraction'!C6/'bg subtraction'!K6</f>
        <v>#VALUE!</v>
      </c>
      <c r="L214" s="71" t="e">
        <f ca="1">'bg subtraction'!L214*'bg subtraction'!C6/'bg subtraction'!L6</f>
        <v>#VALUE!</v>
      </c>
      <c r="M214" s="71" t="e">
        <f ca="1">'bg subtraction'!M214*'bg subtraction'!C6/'bg subtraction'!M6</f>
        <v>#VALUE!</v>
      </c>
      <c r="N214" s="71" t="e">
        <f ca="1">'bg subtraction'!N214*'bg subtraction'!C6/'bg subtraction'!N6</f>
        <v>#VALUE!</v>
      </c>
    </row>
    <row r="215" spans="1:14" ht="14.1" customHeight="1" x14ac:dyDescent="0.2">
      <c r="A215" s="75">
        <v>210</v>
      </c>
      <c r="B215" s="72" t="str">
        <f>'bg subtraction'!B215</f>
        <v>POLR2A</v>
      </c>
      <c r="C215" s="70" t="e">
        <f ca="1">'bg subtraction'!C215*'bg subtraction'!C6/'bg subtraction'!C6</f>
        <v>#VALUE!</v>
      </c>
      <c r="D215" s="71" t="e">
        <f ca="1">'bg subtraction'!D215*'bg subtraction'!C6/'bg subtraction'!D6</f>
        <v>#VALUE!</v>
      </c>
      <c r="E215" s="71" t="e">
        <f ca="1">'bg subtraction'!E215*'bg subtraction'!C6/'bg subtraction'!E6</f>
        <v>#VALUE!</v>
      </c>
      <c r="F215" s="71" t="e">
        <f ca="1">'bg subtraction'!F215*'bg subtraction'!C6/'bg subtraction'!F6</f>
        <v>#VALUE!</v>
      </c>
      <c r="G215" s="71" t="e">
        <f ca="1">'bg subtraction'!G215*'bg subtraction'!C6/'bg subtraction'!G6</f>
        <v>#VALUE!</v>
      </c>
      <c r="H215" s="71" t="e">
        <f ca="1">'bg subtraction'!H215*'bg subtraction'!C6/'bg subtraction'!H6</f>
        <v>#VALUE!</v>
      </c>
      <c r="I215" s="71" t="e">
        <f ca="1">'bg subtraction'!I215*'bg subtraction'!C6/'bg subtraction'!I6</f>
        <v>#VALUE!</v>
      </c>
      <c r="J215" s="71" t="e">
        <f ca="1">'bg subtraction'!J215*'bg subtraction'!C6/'bg subtraction'!J6</f>
        <v>#VALUE!</v>
      </c>
      <c r="K215" s="71" t="e">
        <f ca="1">'bg subtraction'!K215*'bg subtraction'!C6/'bg subtraction'!K6</f>
        <v>#VALUE!</v>
      </c>
      <c r="L215" s="71" t="e">
        <f ca="1">'bg subtraction'!L215*'bg subtraction'!C6/'bg subtraction'!L6</f>
        <v>#VALUE!</v>
      </c>
      <c r="M215" s="71" t="e">
        <f ca="1">'bg subtraction'!M215*'bg subtraction'!C6/'bg subtraction'!M6</f>
        <v>#VALUE!</v>
      </c>
      <c r="N215" s="71" t="e">
        <f ca="1">'bg subtraction'!N215*'bg subtraction'!C6/'bg subtraction'!N6</f>
        <v>#VALUE!</v>
      </c>
    </row>
    <row r="216" spans="1:14" ht="14.1" customHeight="1" x14ac:dyDescent="0.2">
      <c r="A216" s="75">
        <v>211</v>
      </c>
      <c r="B216" s="72" t="str">
        <f>'bg subtraction'!B216</f>
        <v>POR</v>
      </c>
      <c r="C216" s="70" t="e">
        <f ca="1">'bg subtraction'!C216*'bg subtraction'!C6/'bg subtraction'!C6</f>
        <v>#VALUE!</v>
      </c>
      <c r="D216" s="71" t="e">
        <f ca="1">'bg subtraction'!D216*'bg subtraction'!C6/'bg subtraction'!D6</f>
        <v>#VALUE!</v>
      </c>
      <c r="E216" s="71" t="e">
        <f ca="1">'bg subtraction'!E216*'bg subtraction'!C6/'bg subtraction'!E6</f>
        <v>#VALUE!</v>
      </c>
      <c r="F216" s="71" t="e">
        <f ca="1">'bg subtraction'!F216*'bg subtraction'!C6/'bg subtraction'!F6</f>
        <v>#VALUE!</v>
      </c>
      <c r="G216" s="71" t="e">
        <f ca="1">'bg subtraction'!G216*'bg subtraction'!C6/'bg subtraction'!G6</f>
        <v>#VALUE!</v>
      </c>
      <c r="H216" s="71" t="e">
        <f ca="1">'bg subtraction'!H216*'bg subtraction'!C6/'bg subtraction'!H6</f>
        <v>#VALUE!</v>
      </c>
      <c r="I216" s="71" t="e">
        <f ca="1">'bg subtraction'!I216*'bg subtraction'!C6/'bg subtraction'!I6</f>
        <v>#VALUE!</v>
      </c>
      <c r="J216" s="71" t="e">
        <f ca="1">'bg subtraction'!J216*'bg subtraction'!C6/'bg subtraction'!J6</f>
        <v>#VALUE!</v>
      </c>
      <c r="K216" s="71" t="e">
        <f ca="1">'bg subtraction'!K216*'bg subtraction'!C6/'bg subtraction'!K6</f>
        <v>#VALUE!</v>
      </c>
      <c r="L216" s="71" t="e">
        <f ca="1">'bg subtraction'!L216*'bg subtraction'!C6/'bg subtraction'!L6</f>
        <v>#VALUE!</v>
      </c>
      <c r="M216" s="71" t="e">
        <f ca="1">'bg subtraction'!M216*'bg subtraction'!C6/'bg subtraction'!M6</f>
        <v>#VALUE!</v>
      </c>
      <c r="N216" s="71" t="e">
        <f ca="1">'bg subtraction'!N216*'bg subtraction'!C6/'bg subtraction'!N6</f>
        <v>#VALUE!</v>
      </c>
    </row>
    <row r="217" spans="1:14" ht="14.1" customHeight="1" x14ac:dyDescent="0.2">
      <c r="A217" s="75">
        <v>212</v>
      </c>
      <c r="B217" s="72" t="str">
        <f>'bg subtraction'!B217</f>
        <v xml:space="preserve">PPOX  </v>
      </c>
      <c r="C217" s="70" t="e">
        <f ca="1">'bg subtraction'!C217*'bg subtraction'!C6/'bg subtraction'!C6</f>
        <v>#VALUE!</v>
      </c>
      <c r="D217" s="71" t="e">
        <f ca="1">'bg subtraction'!D217*'bg subtraction'!C6/'bg subtraction'!D6</f>
        <v>#VALUE!</v>
      </c>
      <c r="E217" s="71" t="e">
        <f ca="1">'bg subtraction'!E217*'bg subtraction'!C6/'bg subtraction'!E6</f>
        <v>#VALUE!</v>
      </c>
      <c r="F217" s="71" t="e">
        <f ca="1">'bg subtraction'!F217*'bg subtraction'!C6/'bg subtraction'!F6</f>
        <v>#VALUE!</v>
      </c>
      <c r="G217" s="71" t="e">
        <f ca="1">'bg subtraction'!G217*'bg subtraction'!C6/'bg subtraction'!G6</f>
        <v>#VALUE!</v>
      </c>
      <c r="H217" s="71" t="e">
        <f ca="1">'bg subtraction'!H217*'bg subtraction'!C6/'bg subtraction'!H6</f>
        <v>#VALUE!</v>
      </c>
      <c r="I217" s="71" t="e">
        <f ca="1">'bg subtraction'!I217*'bg subtraction'!C6/'bg subtraction'!I6</f>
        <v>#VALUE!</v>
      </c>
      <c r="J217" s="71" t="e">
        <f ca="1">'bg subtraction'!J217*'bg subtraction'!C6/'bg subtraction'!J6</f>
        <v>#VALUE!</v>
      </c>
      <c r="K217" s="71" t="e">
        <f ca="1">'bg subtraction'!K217*'bg subtraction'!C6/'bg subtraction'!K6</f>
        <v>#VALUE!</v>
      </c>
      <c r="L217" s="71" t="e">
        <f ca="1">'bg subtraction'!L217*'bg subtraction'!C6/'bg subtraction'!L6</f>
        <v>#VALUE!</v>
      </c>
      <c r="M217" s="71" t="e">
        <f ca="1">'bg subtraction'!M217*'bg subtraction'!C6/'bg subtraction'!M6</f>
        <v>#VALUE!</v>
      </c>
      <c r="N217" s="71" t="e">
        <f ca="1">'bg subtraction'!N217*'bg subtraction'!C6/'bg subtraction'!N6</f>
        <v>#VALUE!</v>
      </c>
    </row>
    <row r="218" spans="1:14" ht="14.1" customHeight="1" x14ac:dyDescent="0.2">
      <c r="A218" s="75">
        <v>213</v>
      </c>
      <c r="B218" s="72" t="str">
        <f>'bg subtraction'!B218</f>
        <v>PPP1CC</v>
      </c>
      <c r="C218" s="70" t="e">
        <f ca="1">'bg subtraction'!C218*'bg subtraction'!C6/'bg subtraction'!C6</f>
        <v>#VALUE!</v>
      </c>
      <c r="D218" s="71" t="e">
        <f ca="1">'bg subtraction'!D218*'bg subtraction'!C6/'bg subtraction'!D6</f>
        <v>#VALUE!</v>
      </c>
      <c r="E218" s="71" t="e">
        <f ca="1">'bg subtraction'!E218*'bg subtraction'!C6/'bg subtraction'!E6</f>
        <v>#VALUE!</v>
      </c>
      <c r="F218" s="71" t="e">
        <f ca="1">'bg subtraction'!F218*'bg subtraction'!C6/'bg subtraction'!F6</f>
        <v>#VALUE!</v>
      </c>
      <c r="G218" s="71" t="e">
        <f ca="1">'bg subtraction'!G218*'bg subtraction'!C6/'bg subtraction'!G6</f>
        <v>#VALUE!</v>
      </c>
      <c r="H218" s="71" t="e">
        <f ca="1">'bg subtraction'!H218*'bg subtraction'!C6/'bg subtraction'!H6</f>
        <v>#VALUE!</v>
      </c>
      <c r="I218" s="71" t="e">
        <f ca="1">'bg subtraction'!I218*'bg subtraction'!C6/'bg subtraction'!I6</f>
        <v>#VALUE!</v>
      </c>
      <c r="J218" s="71" t="e">
        <f ca="1">'bg subtraction'!J218*'bg subtraction'!C6/'bg subtraction'!J6</f>
        <v>#VALUE!</v>
      </c>
      <c r="K218" s="71" t="e">
        <f ca="1">'bg subtraction'!K218*'bg subtraction'!C6/'bg subtraction'!K6</f>
        <v>#VALUE!</v>
      </c>
      <c r="L218" s="71" t="e">
        <f ca="1">'bg subtraction'!L218*'bg subtraction'!C6/'bg subtraction'!L6</f>
        <v>#VALUE!</v>
      </c>
      <c r="M218" s="71" t="e">
        <f ca="1">'bg subtraction'!M218*'bg subtraction'!C6/'bg subtraction'!M6</f>
        <v>#VALUE!</v>
      </c>
      <c r="N218" s="71" t="e">
        <f ca="1">'bg subtraction'!N218*'bg subtraction'!C6/'bg subtraction'!N6</f>
        <v>#VALUE!</v>
      </c>
    </row>
    <row r="219" spans="1:14" ht="14.1" customHeight="1" x14ac:dyDescent="0.2">
      <c r="A219" s="75">
        <v>214</v>
      </c>
      <c r="B219" s="72" t="str">
        <f>'bg subtraction'!B219</f>
        <v>PPP1R9A</v>
      </c>
      <c r="C219" s="70" t="e">
        <f ca="1">'bg subtraction'!C219*'bg subtraction'!C6/'bg subtraction'!C6</f>
        <v>#VALUE!</v>
      </c>
      <c r="D219" s="71" t="e">
        <f ca="1">'bg subtraction'!D219*'bg subtraction'!C6/'bg subtraction'!D6</f>
        <v>#VALUE!</v>
      </c>
      <c r="E219" s="71" t="e">
        <f ca="1">'bg subtraction'!E219*'bg subtraction'!C6/'bg subtraction'!E6</f>
        <v>#VALUE!</v>
      </c>
      <c r="F219" s="71" t="e">
        <f ca="1">'bg subtraction'!F219*'bg subtraction'!C6/'bg subtraction'!F6</f>
        <v>#VALUE!</v>
      </c>
      <c r="G219" s="71" t="e">
        <f ca="1">'bg subtraction'!G219*'bg subtraction'!C6/'bg subtraction'!G6</f>
        <v>#VALUE!</v>
      </c>
      <c r="H219" s="71" t="e">
        <f ca="1">'bg subtraction'!H219*'bg subtraction'!C6/'bg subtraction'!H6</f>
        <v>#VALUE!</v>
      </c>
      <c r="I219" s="71" t="e">
        <f ca="1">'bg subtraction'!I219*'bg subtraction'!C6/'bg subtraction'!I6</f>
        <v>#VALUE!</v>
      </c>
      <c r="J219" s="71" t="e">
        <f ca="1">'bg subtraction'!J219*'bg subtraction'!C6/'bg subtraction'!J6</f>
        <v>#VALUE!</v>
      </c>
      <c r="K219" s="71" t="e">
        <f ca="1">'bg subtraction'!K219*'bg subtraction'!C6/'bg subtraction'!K6</f>
        <v>#VALUE!</v>
      </c>
      <c r="L219" s="71" t="e">
        <f ca="1">'bg subtraction'!L219*'bg subtraction'!C6/'bg subtraction'!L6</f>
        <v>#VALUE!</v>
      </c>
      <c r="M219" s="71" t="e">
        <f ca="1">'bg subtraction'!M219*'bg subtraction'!C6/'bg subtraction'!M6</f>
        <v>#VALUE!</v>
      </c>
      <c r="N219" s="71" t="e">
        <f ca="1">'bg subtraction'!N219*'bg subtraction'!C6/'bg subtraction'!N6</f>
        <v>#VALUE!</v>
      </c>
    </row>
    <row r="220" spans="1:14" ht="14.1" customHeight="1" x14ac:dyDescent="0.2">
      <c r="A220" s="75">
        <v>215</v>
      </c>
      <c r="B220" s="72" t="str">
        <f>'bg subtraction'!B220</f>
        <v xml:space="preserve">PPP2R1B  </v>
      </c>
      <c r="C220" s="70" t="e">
        <f ca="1">'bg subtraction'!C220*'bg subtraction'!C6/'bg subtraction'!C6</f>
        <v>#VALUE!</v>
      </c>
      <c r="D220" s="71" t="e">
        <f ca="1">'bg subtraction'!D220*'bg subtraction'!C6/'bg subtraction'!D6</f>
        <v>#VALUE!</v>
      </c>
      <c r="E220" s="71" t="e">
        <f ca="1">'bg subtraction'!E220*'bg subtraction'!C6/'bg subtraction'!E6</f>
        <v>#VALUE!</v>
      </c>
      <c r="F220" s="71" t="e">
        <f ca="1">'bg subtraction'!F220*'bg subtraction'!C6/'bg subtraction'!F6</f>
        <v>#VALUE!</v>
      </c>
      <c r="G220" s="71" t="e">
        <f ca="1">'bg subtraction'!G220*'bg subtraction'!C6/'bg subtraction'!G6</f>
        <v>#VALUE!</v>
      </c>
      <c r="H220" s="71" t="e">
        <f ca="1">'bg subtraction'!H220*'bg subtraction'!C6/'bg subtraction'!H6</f>
        <v>#VALUE!</v>
      </c>
      <c r="I220" s="71" t="e">
        <f ca="1">'bg subtraction'!I220*'bg subtraction'!C6/'bg subtraction'!I6</f>
        <v>#VALUE!</v>
      </c>
      <c r="J220" s="71" t="e">
        <f ca="1">'bg subtraction'!J220*'bg subtraction'!C6/'bg subtraction'!J6</f>
        <v>#VALUE!</v>
      </c>
      <c r="K220" s="71" t="e">
        <f ca="1">'bg subtraction'!K220*'bg subtraction'!C6/'bg subtraction'!K6</f>
        <v>#VALUE!</v>
      </c>
      <c r="L220" s="71" t="e">
        <f ca="1">'bg subtraction'!L220*'bg subtraction'!C6/'bg subtraction'!L6</f>
        <v>#VALUE!</v>
      </c>
      <c r="M220" s="71" t="e">
        <f ca="1">'bg subtraction'!M220*'bg subtraction'!C6/'bg subtraction'!M6</f>
        <v>#VALUE!</v>
      </c>
      <c r="N220" s="71" t="e">
        <f ca="1">'bg subtraction'!N220*'bg subtraction'!C6/'bg subtraction'!N6</f>
        <v>#VALUE!</v>
      </c>
    </row>
    <row r="221" spans="1:14" ht="14.1" customHeight="1" x14ac:dyDescent="0.2">
      <c r="A221" s="75">
        <v>216</v>
      </c>
      <c r="B221" s="72" t="str">
        <f>'bg subtraction'!B221</f>
        <v>PPP2R4</v>
      </c>
      <c r="C221" s="70" t="e">
        <f ca="1">'bg subtraction'!C221*'bg subtraction'!C6/'bg subtraction'!C6</f>
        <v>#VALUE!</v>
      </c>
      <c r="D221" s="71" t="e">
        <f ca="1">'bg subtraction'!D221*'bg subtraction'!C6/'bg subtraction'!D6</f>
        <v>#VALUE!</v>
      </c>
      <c r="E221" s="71" t="e">
        <f ca="1">'bg subtraction'!E221*'bg subtraction'!C6/'bg subtraction'!E6</f>
        <v>#VALUE!</v>
      </c>
      <c r="F221" s="71" t="e">
        <f ca="1">'bg subtraction'!F221*'bg subtraction'!C6/'bg subtraction'!F6</f>
        <v>#VALUE!</v>
      </c>
      <c r="G221" s="71" t="e">
        <f ca="1">'bg subtraction'!G221*'bg subtraction'!C6/'bg subtraction'!G6</f>
        <v>#VALUE!</v>
      </c>
      <c r="H221" s="71" t="e">
        <f ca="1">'bg subtraction'!H221*'bg subtraction'!C6/'bg subtraction'!H6</f>
        <v>#VALUE!</v>
      </c>
      <c r="I221" s="71" t="e">
        <f ca="1">'bg subtraction'!I221*'bg subtraction'!C6/'bg subtraction'!I6</f>
        <v>#VALUE!</v>
      </c>
      <c r="J221" s="71" t="e">
        <f ca="1">'bg subtraction'!J221*'bg subtraction'!C6/'bg subtraction'!J6</f>
        <v>#VALUE!</v>
      </c>
      <c r="K221" s="71" t="e">
        <f ca="1">'bg subtraction'!K221*'bg subtraction'!C6/'bg subtraction'!K6</f>
        <v>#VALUE!</v>
      </c>
      <c r="L221" s="71" t="e">
        <f ca="1">'bg subtraction'!L221*'bg subtraction'!C6/'bg subtraction'!L6</f>
        <v>#VALUE!</v>
      </c>
      <c r="M221" s="71" t="e">
        <f ca="1">'bg subtraction'!M221*'bg subtraction'!C6/'bg subtraction'!M6</f>
        <v>#VALUE!</v>
      </c>
      <c r="N221" s="71" t="e">
        <f ca="1">'bg subtraction'!N221*'bg subtraction'!C6/'bg subtraction'!N6</f>
        <v>#VALUE!</v>
      </c>
    </row>
    <row r="222" spans="1:14" ht="14.1" customHeight="1" x14ac:dyDescent="0.2">
      <c r="A222" s="75">
        <v>217</v>
      </c>
      <c r="B222" s="72" t="str">
        <f>'bg subtraction'!B222</f>
        <v>PRCP</v>
      </c>
      <c r="C222" s="70" t="e">
        <f ca="1">'bg subtraction'!C222*'bg subtraction'!C6/'bg subtraction'!C6</f>
        <v>#VALUE!</v>
      </c>
      <c r="D222" s="71" t="e">
        <f ca="1">'bg subtraction'!D222*'bg subtraction'!C6/'bg subtraction'!D6</f>
        <v>#VALUE!</v>
      </c>
      <c r="E222" s="71" t="e">
        <f ca="1">'bg subtraction'!E222*'bg subtraction'!C6/'bg subtraction'!E6</f>
        <v>#VALUE!</v>
      </c>
      <c r="F222" s="71" t="e">
        <f ca="1">'bg subtraction'!F222*'bg subtraction'!C6/'bg subtraction'!F6</f>
        <v>#VALUE!</v>
      </c>
      <c r="G222" s="71" t="e">
        <f ca="1">'bg subtraction'!G222*'bg subtraction'!C6/'bg subtraction'!G6</f>
        <v>#VALUE!</v>
      </c>
      <c r="H222" s="71" t="e">
        <f ca="1">'bg subtraction'!H222*'bg subtraction'!C6/'bg subtraction'!H6</f>
        <v>#VALUE!</v>
      </c>
      <c r="I222" s="71" t="e">
        <f ca="1">'bg subtraction'!I222*'bg subtraction'!C6/'bg subtraction'!I6</f>
        <v>#VALUE!</v>
      </c>
      <c r="J222" s="71" t="e">
        <f ca="1">'bg subtraction'!J222*'bg subtraction'!C6/'bg subtraction'!J6</f>
        <v>#VALUE!</v>
      </c>
      <c r="K222" s="71" t="e">
        <f ca="1">'bg subtraction'!K222*'bg subtraction'!C6/'bg subtraction'!K6</f>
        <v>#VALUE!</v>
      </c>
      <c r="L222" s="71" t="e">
        <f ca="1">'bg subtraction'!L222*'bg subtraction'!C6/'bg subtraction'!L6</f>
        <v>#VALUE!</v>
      </c>
      <c r="M222" s="71" t="e">
        <f ca="1">'bg subtraction'!M222*'bg subtraction'!C6/'bg subtraction'!M6</f>
        <v>#VALUE!</v>
      </c>
      <c r="N222" s="71" t="e">
        <f ca="1">'bg subtraction'!N222*'bg subtraction'!C6/'bg subtraction'!N6</f>
        <v>#VALUE!</v>
      </c>
    </row>
    <row r="223" spans="1:14" ht="14.1" customHeight="1" x14ac:dyDescent="0.2">
      <c r="A223" s="75">
        <v>218</v>
      </c>
      <c r="B223" s="72" t="str">
        <f>'bg subtraction'!B223</f>
        <v>PRDM13</v>
      </c>
      <c r="C223" s="70" t="e">
        <f ca="1">'bg subtraction'!C223*'bg subtraction'!C6/'bg subtraction'!C6</f>
        <v>#VALUE!</v>
      </c>
      <c r="D223" s="71" t="e">
        <f ca="1">'bg subtraction'!D223*'bg subtraction'!C6/'bg subtraction'!D6</f>
        <v>#VALUE!</v>
      </c>
      <c r="E223" s="71" t="e">
        <f ca="1">'bg subtraction'!E223*'bg subtraction'!C6/'bg subtraction'!E6</f>
        <v>#VALUE!</v>
      </c>
      <c r="F223" s="71" t="e">
        <f ca="1">'bg subtraction'!F223*'bg subtraction'!C6/'bg subtraction'!F6</f>
        <v>#VALUE!</v>
      </c>
      <c r="G223" s="71" t="e">
        <f ca="1">'bg subtraction'!G223*'bg subtraction'!C6/'bg subtraction'!G6</f>
        <v>#VALUE!</v>
      </c>
      <c r="H223" s="71" t="e">
        <f ca="1">'bg subtraction'!H223*'bg subtraction'!C6/'bg subtraction'!H6</f>
        <v>#VALUE!</v>
      </c>
      <c r="I223" s="71" t="e">
        <f ca="1">'bg subtraction'!I223*'bg subtraction'!C6/'bg subtraction'!I6</f>
        <v>#VALUE!</v>
      </c>
      <c r="J223" s="71" t="e">
        <f ca="1">'bg subtraction'!J223*'bg subtraction'!C6/'bg subtraction'!J6</f>
        <v>#VALUE!</v>
      </c>
      <c r="K223" s="71" t="e">
        <f ca="1">'bg subtraction'!K223*'bg subtraction'!C6/'bg subtraction'!K6</f>
        <v>#VALUE!</v>
      </c>
      <c r="L223" s="71" t="e">
        <f ca="1">'bg subtraction'!L223*'bg subtraction'!C6/'bg subtraction'!L6</f>
        <v>#VALUE!</v>
      </c>
      <c r="M223" s="71" t="e">
        <f ca="1">'bg subtraction'!M223*'bg subtraction'!C6/'bg subtraction'!M6</f>
        <v>#VALUE!</v>
      </c>
      <c r="N223" s="71" t="e">
        <f ca="1">'bg subtraction'!N223*'bg subtraction'!C6/'bg subtraction'!N6</f>
        <v>#VALUE!</v>
      </c>
    </row>
    <row r="224" spans="1:14" ht="14.1" customHeight="1" x14ac:dyDescent="0.2">
      <c r="A224" s="75">
        <v>219</v>
      </c>
      <c r="B224" s="72" t="str">
        <f>'bg subtraction'!B224</f>
        <v>PREP</v>
      </c>
      <c r="C224" s="70" t="e">
        <f ca="1">'bg subtraction'!C224*'bg subtraction'!C6/'bg subtraction'!C6</f>
        <v>#VALUE!</v>
      </c>
      <c r="D224" s="71" t="e">
        <f ca="1">'bg subtraction'!D224*'bg subtraction'!C6/'bg subtraction'!D6</f>
        <v>#VALUE!</v>
      </c>
      <c r="E224" s="71" t="e">
        <f ca="1">'bg subtraction'!E224*'bg subtraction'!C6/'bg subtraction'!E6</f>
        <v>#VALUE!</v>
      </c>
      <c r="F224" s="71" t="e">
        <f ca="1">'bg subtraction'!F224*'bg subtraction'!C6/'bg subtraction'!F6</f>
        <v>#VALUE!</v>
      </c>
      <c r="G224" s="71" t="e">
        <f ca="1">'bg subtraction'!G224*'bg subtraction'!C6/'bg subtraction'!G6</f>
        <v>#VALUE!</v>
      </c>
      <c r="H224" s="71" t="e">
        <f ca="1">'bg subtraction'!H224*'bg subtraction'!C6/'bg subtraction'!H6</f>
        <v>#VALUE!</v>
      </c>
      <c r="I224" s="71" t="e">
        <f ca="1">'bg subtraction'!I224*'bg subtraction'!C6/'bg subtraction'!I6</f>
        <v>#VALUE!</v>
      </c>
      <c r="J224" s="71" t="e">
        <f ca="1">'bg subtraction'!J224*'bg subtraction'!C6/'bg subtraction'!J6</f>
        <v>#VALUE!</v>
      </c>
      <c r="K224" s="71" t="e">
        <f ca="1">'bg subtraction'!K224*'bg subtraction'!C6/'bg subtraction'!K6</f>
        <v>#VALUE!</v>
      </c>
      <c r="L224" s="71" t="e">
        <f ca="1">'bg subtraction'!L224*'bg subtraction'!C6/'bg subtraction'!L6</f>
        <v>#VALUE!</v>
      </c>
      <c r="M224" s="71" t="e">
        <f ca="1">'bg subtraction'!M224*'bg subtraction'!C6/'bg subtraction'!M6</f>
        <v>#VALUE!</v>
      </c>
      <c r="N224" s="71" t="e">
        <f ca="1">'bg subtraction'!N224*'bg subtraction'!C6/'bg subtraction'!N6</f>
        <v>#VALUE!</v>
      </c>
    </row>
    <row r="225" spans="1:14" ht="14.1" customHeight="1" x14ac:dyDescent="0.2">
      <c r="A225" s="75">
        <v>220</v>
      </c>
      <c r="B225" s="72" t="str">
        <f>'bg subtraction'!B225</f>
        <v>PRG2</v>
      </c>
      <c r="C225" s="70" t="e">
        <f ca="1">'bg subtraction'!C225*'bg subtraction'!C6/'bg subtraction'!C6</f>
        <v>#VALUE!</v>
      </c>
      <c r="D225" s="71" t="e">
        <f ca="1">'bg subtraction'!D225*'bg subtraction'!C6/'bg subtraction'!D6</f>
        <v>#VALUE!</v>
      </c>
      <c r="E225" s="71" t="e">
        <f ca="1">'bg subtraction'!E225*'bg subtraction'!C6/'bg subtraction'!E6</f>
        <v>#VALUE!</v>
      </c>
      <c r="F225" s="71" t="e">
        <f ca="1">'bg subtraction'!F225*'bg subtraction'!C6/'bg subtraction'!F6</f>
        <v>#VALUE!</v>
      </c>
      <c r="G225" s="71" t="e">
        <f ca="1">'bg subtraction'!G225*'bg subtraction'!C6/'bg subtraction'!G6</f>
        <v>#VALUE!</v>
      </c>
      <c r="H225" s="71" t="e">
        <f ca="1">'bg subtraction'!H225*'bg subtraction'!C6/'bg subtraction'!H6</f>
        <v>#VALUE!</v>
      </c>
      <c r="I225" s="71" t="e">
        <f ca="1">'bg subtraction'!I225*'bg subtraction'!C6/'bg subtraction'!I6</f>
        <v>#VALUE!</v>
      </c>
      <c r="J225" s="71" t="e">
        <f ca="1">'bg subtraction'!J225*'bg subtraction'!C6/'bg subtraction'!J6</f>
        <v>#VALUE!</v>
      </c>
      <c r="K225" s="71" t="e">
        <f ca="1">'bg subtraction'!K225*'bg subtraction'!C6/'bg subtraction'!K6</f>
        <v>#VALUE!</v>
      </c>
      <c r="L225" s="71" t="e">
        <f ca="1">'bg subtraction'!L225*'bg subtraction'!C6/'bg subtraction'!L6</f>
        <v>#VALUE!</v>
      </c>
      <c r="M225" s="71" t="e">
        <f ca="1">'bg subtraction'!M225*'bg subtraction'!C6/'bg subtraction'!M6</f>
        <v>#VALUE!</v>
      </c>
      <c r="N225" s="71" t="e">
        <f ca="1">'bg subtraction'!N225*'bg subtraction'!C6/'bg subtraction'!N6</f>
        <v>#VALUE!</v>
      </c>
    </row>
    <row r="226" spans="1:14" ht="14.1" customHeight="1" x14ac:dyDescent="0.2">
      <c r="A226" s="75">
        <v>221</v>
      </c>
      <c r="B226" s="72" t="str">
        <f>'bg subtraction'!B226</f>
        <v>Prion protein PrP</v>
      </c>
      <c r="C226" s="70" t="e">
        <f ca="1">'bg subtraction'!C226*'bg subtraction'!C6/'bg subtraction'!C6</f>
        <v>#VALUE!</v>
      </c>
      <c r="D226" s="71" t="e">
        <f ca="1">'bg subtraction'!D226*'bg subtraction'!C6/'bg subtraction'!D6</f>
        <v>#VALUE!</v>
      </c>
      <c r="E226" s="71" t="e">
        <f ca="1">'bg subtraction'!E226*'bg subtraction'!C6/'bg subtraction'!E6</f>
        <v>#VALUE!</v>
      </c>
      <c r="F226" s="71" t="e">
        <f ca="1">'bg subtraction'!F226*'bg subtraction'!C6/'bg subtraction'!F6</f>
        <v>#VALUE!</v>
      </c>
      <c r="G226" s="71" t="e">
        <f ca="1">'bg subtraction'!G226*'bg subtraction'!C6/'bg subtraction'!G6</f>
        <v>#VALUE!</v>
      </c>
      <c r="H226" s="71" t="e">
        <f ca="1">'bg subtraction'!H226*'bg subtraction'!C6/'bg subtraction'!H6</f>
        <v>#VALUE!</v>
      </c>
      <c r="I226" s="71" t="e">
        <f ca="1">'bg subtraction'!I226*'bg subtraction'!C6/'bg subtraction'!I6</f>
        <v>#VALUE!</v>
      </c>
      <c r="J226" s="71" t="e">
        <f ca="1">'bg subtraction'!J226*'bg subtraction'!C6/'bg subtraction'!J6</f>
        <v>#VALUE!</v>
      </c>
      <c r="K226" s="71" t="e">
        <f ca="1">'bg subtraction'!K226*'bg subtraction'!C6/'bg subtraction'!K6</f>
        <v>#VALUE!</v>
      </c>
      <c r="L226" s="71" t="e">
        <f ca="1">'bg subtraction'!L226*'bg subtraction'!C6/'bg subtraction'!L6</f>
        <v>#VALUE!</v>
      </c>
      <c r="M226" s="71" t="e">
        <f ca="1">'bg subtraction'!M226*'bg subtraction'!C6/'bg subtraction'!M6</f>
        <v>#VALUE!</v>
      </c>
      <c r="N226" s="71" t="e">
        <f ca="1">'bg subtraction'!N226*'bg subtraction'!C6/'bg subtraction'!N6</f>
        <v>#VALUE!</v>
      </c>
    </row>
    <row r="227" spans="1:14" ht="14.1" customHeight="1" x14ac:dyDescent="0.2">
      <c r="A227" s="75">
        <v>222</v>
      </c>
      <c r="B227" s="72" t="str">
        <f>'bg subtraction'!B227</f>
        <v>Profilin 1</v>
      </c>
      <c r="C227" s="70" t="e">
        <f ca="1">'bg subtraction'!C227*'bg subtraction'!C6/'bg subtraction'!C6</f>
        <v>#VALUE!</v>
      </c>
      <c r="D227" s="71" t="e">
        <f ca="1">'bg subtraction'!D227*'bg subtraction'!C6/'bg subtraction'!D6</f>
        <v>#VALUE!</v>
      </c>
      <c r="E227" s="71" t="e">
        <f ca="1">'bg subtraction'!E227*'bg subtraction'!C6/'bg subtraction'!E6</f>
        <v>#VALUE!</v>
      </c>
      <c r="F227" s="71" t="e">
        <f ca="1">'bg subtraction'!F227*'bg subtraction'!C6/'bg subtraction'!F6</f>
        <v>#VALUE!</v>
      </c>
      <c r="G227" s="71" t="e">
        <f ca="1">'bg subtraction'!G227*'bg subtraction'!C6/'bg subtraction'!G6</f>
        <v>#VALUE!</v>
      </c>
      <c r="H227" s="71" t="e">
        <f ca="1">'bg subtraction'!H227*'bg subtraction'!C6/'bg subtraction'!H6</f>
        <v>#VALUE!</v>
      </c>
      <c r="I227" s="71" t="e">
        <f ca="1">'bg subtraction'!I227*'bg subtraction'!C6/'bg subtraction'!I6</f>
        <v>#VALUE!</v>
      </c>
      <c r="J227" s="71" t="e">
        <f ca="1">'bg subtraction'!J227*'bg subtraction'!C6/'bg subtraction'!J6</f>
        <v>#VALUE!</v>
      </c>
      <c r="K227" s="71" t="e">
        <f ca="1">'bg subtraction'!K227*'bg subtraction'!C6/'bg subtraction'!K6</f>
        <v>#VALUE!</v>
      </c>
      <c r="L227" s="71" t="e">
        <f ca="1">'bg subtraction'!L227*'bg subtraction'!C6/'bg subtraction'!L6</f>
        <v>#VALUE!</v>
      </c>
      <c r="M227" s="71" t="e">
        <f ca="1">'bg subtraction'!M227*'bg subtraction'!C6/'bg subtraction'!M6</f>
        <v>#VALUE!</v>
      </c>
      <c r="N227" s="71" t="e">
        <f ca="1">'bg subtraction'!N227*'bg subtraction'!C6/'bg subtraction'!N6</f>
        <v>#VALUE!</v>
      </c>
    </row>
    <row r="228" spans="1:14" ht="14.1" customHeight="1" x14ac:dyDescent="0.2">
      <c r="A228" s="75">
        <v>223</v>
      </c>
      <c r="B228" s="72" t="str">
        <f>'bg subtraction'!B228</f>
        <v>Prolargin</v>
      </c>
      <c r="C228" s="70" t="e">
        <f ca="1">'bg subtraction'!C228*'bg subtraction'!C6/'bg subtraction'!C6</f>
        <v>#VALUE!</v>
      </c>
      <c r="D228" s="71" t="e">
        <f ca="1">'bg subtraction'!D228*'bg subtraction'!C6/'bg subtraction'!D6</f>
        <v>#VALUE!</v>
      </c>
      <c r="E228" s="71" t="e">
        <f ca="1">'bg subtraction'!E228*'bg subtraction'!C6/'bg subtraction'!E6</f>
        <v>#VALUE!</v>
      </c>
      <c r="F228" s="71" t="e">
        <f ca="1">'bg subtraction'!F228*'bg subtraction'!C6/'bg subtraction'!F6</f>
        <v>#VALUE!</v>
      </c>
      <c r="G228" s="71" t="e">
        <f ca="1">'bg subtraction'!G228*'bg subtraction'!C6/'bg subtraction'!G6</f>
        <v>#VALUE!</v>
      </c>
      <c r="H228" s="71" t="e">
        <f ca="1">'bg subtraction'!H228*'bg subtraction'!C6/'bg subtraction'!H6</f>
        <v>#VALUE!</v>
      </c>
      <c r="I228" s="71" t="e">
        <f ca="1">'bg subtraction'!I228*'bg subtraction'!C6/'bg subtraction'!I6</f>
        <v>#VALUE!</v>
      </c>
      <c r="J228" s="71" t="e">
        <f ca="1">'bg subtraction'!J228*'bg subtraction'!C6/'bg subtraction'!J6</f>
        <v>#VALUE!</v>
      </c>
      <c r="K228" s="71" t="e">
        <f ca="1">'bg subtraction'!K228*'bg subtraction'!C6/'bg subtraction'!K6</f>
        <v>#VALUE!</v>
      </c>
      <c r="L228" s="71" t="e">
        <f ca="1">'bg subtraction'!L228*'bg subtraction'!C6/'bg subtraction'!L6</f>
        <v>#VALUE!</v>
      </c>
      <c r="M228" s="71" t="e">
        <f ca="1">'bg subtraction'!M228*'bg subtraction'!C6/'bg subtraction'!M6</f>
        <v>#VALUE!</v>
      </c>
      <c r="N228" s="71" t="e">
        <f ca="1">'bg subtraction'!N228*'bg subtraction'!C6/'bg subtraction'!N6</f>
        <v>#VALUE!</v>
      </c>
    </row>
    <row r="229" spans="1:14" ht="14.1" customHeight="1" x14ac:dyDescent="0.2">
      <c r="A229" s="75">
        <v>224</v>
      </c>
      <c r="B229" s="72" t="str">
        <f>'bg subtraction'!B229</f>
        <v>Prosaposin</v>
      </c>
      <c r="C229" s="70" t="e">
        <f ca="1">'bg subtraction'!C229*'bg subtraction'!C6/'bg subtraction'!C6</f>
        <v>#VALUE!</v>
      </c>
      <c r="D229" s="71" t="e">
        <f ca="1">'bg subtraction'!D229*'bg subtraction'!C6/'bg subtraction'!D6</f>
        <v>#VALUE!</v>
      </c>
      <c r="E229" s="71" t="e">
        <f ca="1">'bg subtraction'!E229*'bg subtraction'!C6/'bg subtraction'!E6</f>
        <v>#VALUE!</v>
      </c>
      <c r="F229" s="71" t="e">
        <f ca="1">'bg subtraction'!F229*'bg subtraction'!C6/'bg subtraction'!F6</f>
        <v>#VALUE!</v>
      </c>
      <c r="G229" s="71" t="e">
        <f ca="1">'bg subtraction'!G229*'bg subtraction'!C6/'bg subtraction'!G6</f>
        <v>#VALUE!</v>
      </c>
      <c r="H229" s="71" t="e">
        <f ca="1">'bg subtraction'!H229*'bg subtraction'!C6/'bg subtraction'!H6</f>
        <v>#VALUE!</v>
      </c>
      <c r="I229" s="71" t="e">
        <f ca="1">'bg subtraction'!I229*'bg subtraction'!C6/'bg subtraction'!I6</f>
        <v>#VALUE!</v>
      </c>
      <c r="J229" s="71" t="e">
        <f ca="1">'bg subtraction'!J229*'bg subtraction'!C6/'bg subtraction'!J6</f>
        <v>#VALUE!</v>
      </c>
      <c r="K229" s="71" t="e">
        <f ca="1">'bg subtraction'!K229*'bg subtraction'!C6/'bg subtraction'!K6</f>
        <v>#VALUE!</v>
      </c>
      <c r="L229" s="71" t="e">
        <f ca="1">'bg subtraction'!L229*'bg subtraction'!C6/'bg subtraction'!L6</f>
        <v>#VALUE!</v>
      </c>
      <c r="M229" s="71" t="e">
        <f ca="1">'bg subtraction'!M229*'bg subtraction'!C6/'bg subtraction'!M6</f>
        <v>#VALUE!</v>
      </c>
      <c r="N229" s="71" t="e">
        <f ca="1">'bg subtraction'!N229*'bg subtraction'!C6/'bg subtraction'!N6</f>
        <v>#VALUE!</v>
      </c>
    </row>
    <row r="230" spans="1:14" ht="14.1" customHeight="1" x14ac:dyDescent="0.2">
      <c r="A230" s="75">
        <v>225</v>
      </c>
      <c r="B230" s="72" t="str">
        <f>'bg subtraction'!B230</f>
        <v>Prostaglandin D Synthase</v>
      </c>
      <c r="C230" s="70" t="e">
        <f ca="1">'bg subtraction'!C230*'bg subtraction'!C6/'bg subtraction'!C6</f>
        <v>#VALUE!</v>
      </c>
      <c r="D230" s="71" t="e">
        <f ca="1">'bg subtraction'!D230*'bg subtraction'!C6/'bg subtraction'!D6</f>
        <v>#VALUE!</v>
      </c>
      <c r="E230" s="71" t="e">
        <f ca="1">'bg subtraction'!E230*'bg subtraction'!C6/'bg subtraction'!E6</f>
        <v>#VALUE!</v>
      </c>
      <c r="F230" s="71" t="e">
        <f ca="1">'bg subtraction'!F230*'bg subtraction'!C6/'bg subtraction'!F6</f>
        <v>#VALUE!</v>
      </c>
      <c r="G230" s="71" t="e">
        <f ca="1">'bg subtraction'!G230*'bg subtraction'!C6/'bg subtraction'!G6</f>
        <v>#VALUE!</v>
      </c>
      <c r="H230" s="71" t="e">
        <f ca="1">'bg subtraction'!H230*'bg subtraction'!C6/'bg subtraction'!H6</f>
        <v>#VALUE!</v>
      </c>
      <c r="I230" s="71" t="e">
        <f ca="1">'bg subtraction'!I230*'bg subtraction'!C6/'bg subtraction'!I6</f>
        <v>#VALUE!</v>
      </c>
      <c r="J230" s="71" t="e">
        <f ca="1">'bg subtraction'!J230*'bg subtraction'!C6/'bg subtraction'!J6</f>
        <v>#VALUE!</v>
      </c>
      <c r="K230" s="71" t="e">
        <f ca="1">'bg subtraction'!K230*'bg subtraction'!C6/'bg subtraction'!K6</f>
        <v>#VALUE!</v>
      </c>
      <c r="L230" s="71" t="e">
        <f ca="1">'bg subtraction'!L230*'bg subtraction'!C6/'bg subtraction'!L6</f>
        <v>#VALUE!</v>
      </c>
      <c r="M230" s="71" t="e">
        <f ca="1">'bg subtraction'!M230*'bg subtraction'!C6/'bg subtraction'!M6</f>
        <v>#VALUE!</v>
      </c>
      <c r="N230" s="71" t="e">
        <f ca="1">'bg subtraction'!N230*'bg subtraction'!C6/'bg subtraction'!N6</f>
        <v>#VALUE!</v>
      </c>
    </row>
    <row r="231" spans="1:14" ht="14.1" customHeight="1" x14ac:dyDescent="0.2">
      <c r="A231" s="75">
        <v>226</v>
      </c>
      <c r="B231" s="72" t="str">
        <f>'bg subtraction'!B231</f>
        <v>PSMD2</v>
      </c>
      <c r="C231" s="70" t="e">
        <f ca="1">'bg subtraction'!C231*'bg subtraction'!C6/'bg subtraction'!C6</f>
        <v>#VALUE!</v>
      </c>
      <c r="D231" s="71" t="e">
        <f ca="1">'bg subtraction'!D231*'bg subtraction'!C6/'bg subtraction'!D6</f>
        <v>#VALUE!</v>
      </c>
      <c r="E231" s="71" t="e">
        <f ca="1">'bg subtraction'!E231*'bg subtraction'!C6/'bg subtraction'!E6</f>
        <v>#VALUE!</v>
      </c>
      <c r="F231" s="71" t="e">
        <f ca="1">'bg subtraction'!F231*'bg subtraction'!C6/'bg subtraction'!F6</f>
        <v>#VALUE!</v>
      </c>
      <c r="G231" s="71" t="e">
        <f ca="1">'bg subtraction'!G231*'bg subtraction'!C6/'bg subtraction'!G6</f>
        <v>#VALUE!</v>
      </c>
      <c r="H231" s="71" t="e">
        <f ca="1">'bg subtraction'!H231*'bg subtraction'!C6/'bg subtraction'!H6</f>
        <v>#VALUE!</v>
      </c>
      <c r="I231" s="71" t="e">
        <f ca="1">'bg subtraction'!I231*'bg subtraction'!C6/'bg subtraction'!I6</f>
        <v>#VALUE!</v>
      </c>
      <c r="J231" s="71" t="e">
        <f ca="1">'bg subtraction'!J231*'bg subtraction'!C6/'bg subtraction'!J6</f>
        <v>#VALUE!</v>
      </c>
      <c r="K231" s="71" t="e">
        <f ca="1">'bg subtraction'!K231*'bg subtraction'!C6/'bg subtraction'!K6</f>
        <v>#VALUE!</v>
      </c>
      <c r="L231" s="71" t="e">
        <f ca="1">'bg subtraction'!L231*'bg subtraction'!C6/'bg subtraction'!L6</f>
        <v>#VALUE!</v>
      </c>
      <c r="M231" s="71" t="e">
        <f ca="1">'bg subtraction'!M231*'bg subtraction'!C6/'bg subtraction'!M6</f>
        <v>#VALUE!</v>
      </c>
      <c r="N231" s="71" t="e">
        <f ca="1">'bg subtraction'!N231*'bg subtraction'!C6/'bg subtraction'!N6</f>
        <v>#VALUE!</v>
      </c>
    </row>
    <row r="232" spans="1:14" ht="14.1" customHeight="1" x14ac:dyDescent="0.2">
      <c r="A232" s="75">
        <v>227</v>
      </c>
      <c r="B232" s="72" t="str">
        <f>'bg subtraction'!B232</f>
        <v>Protein C</v>
      </c>
      <c r="C232" s="70" t="e">
        <f ca="1">'bg subtraction'!C232*'bg subtraction'!C6/'bg subtraction'!C6</f>
        <v>#VALUE!</v>
      </c>
      <c r="D232" s="71" t="e">
        <f ca="1">'bg subtraction'!D232*'bg subtraction'!C6/'bg subtraction'!D6</f>
        <v>#VALUE!</v>
      </c>
      <c r="E232" s="71" t="e">
        <f ca="1">'bg subtraction'!E232*'bg subtraction'!C6/'bg subtraction'!E6</f>
        <v>#VALUE!</v>
      </c>
      <c r="F232" s="71" t="e">
        <f ca="1">'bg subtraction'!F232*'bg subtraction'!C6/'bg subtraction'!F6</f>
        <v>#VALUE!</v>
      </c>
      <c r="G232" s="71" t="e">
        <f ca="1">'bg subtraction'!G232*'bg subtraction'!C6/'bg subtraction'!G6</f>
        <v>#VALUE!</v>
      </c>
      <c r="H232" s="71" t="e">
        <f ca="1">'bg subtraction'!H232*'bg subtraction'!C6/'bg subtraction'!H6</f>
        <v>#VALUE!</v>
      </c>
      <c r="I232" s="71" t="e">
        <f ca="1">'bg subtraction'!I232*'bg subtraction'!C6/'bg subtraction'!I6</f>
        <v>#VALUE!</v>
      </c>
      <c r="J232" s="71" t="e">
        <f ca="1">'bg subtraction'!J232*'bg subtraction'!C6/'bg subtraction'!J6</f>
        <v>#VALUE!</v>
      </c>
      <c r="K232" s="71" t="e">
        <f ca="1">'bg subtraction'!K232*'bg subtraction'!C6/'bg subtraction'!K6</f>
        <v>#VALUE!</v>
      </c>
      <c r="L232" s="71" t="e">
        <f ca="1">'bg subtraction'!L232*'bg subtraction'!C6/'bg subtraction'!L6</f>
        <v>#VALUE!</v>
      </c>
      <c r="M232" s="71" t="e">
        <f ca="1">'bg subtraction'!M232*'bg subtraction'!C6/'bg subtraction'!M6</f>
        <v>#VALUE!</v>
      </c>
      <c r="N232" s="71" t="e">
        <f ca="1">'bg subtraction'!N232*'bg subtraction'!C6/'bg subtraction'!N6</f>
        <v>#VALUE!</v>
      </c>
    </row>
    <row r="233" spans="1:14" ht="14.1" customHeight="1" x14ac:dyDescent="0.2">
      <c r="A233" s="75">
        <v>228</v>
      </c>
      <c r="B233" s="72" t="str">
        <f>'bg subtraction'!B233</f>
        <v>Protein Z</v>
      </c>
      <c r="C233" s="70" t="e">
        <f ca="1">'bg subtraction'!C233*'bg subtraction'!C6/'bg subtraction'!C6</f>
        <v>#VALUE!</v>
      </c>
      <c r="D233" s="71" t="e">
        <f ca="1">'bg subtraction'!D233*'bg subtraction'!C6/'bg subtraction'!D6</f>
        <v>#VALUE!</v>
      </c>
      <c r="E233" s="71" t="e">
        <f ca="1">'bg subtraction'!E233*'bg subtraction'!C6/'bg subtraction'!E6</f>
        <v>#VALUE!</v>
      </c>
      <c r="F233" s="71" t="e">
        <f ca="1">'bg subtraction'!F233*'bg subtraction'!C6/'bg subtraction'!F6</f>
        <v>#VALUE!</v>
      </c>
      <c r="G233" s="71" t="e">
        <f ca="1">'bg subtraction'!G233*'bg subtraction'!C6/'bg subtraction'!G6</f>
        <v>#VALUE!</v>
      </c>
      <c r="H233" s="71" t="e">
        <f ca="1">'bg subtraction'!H233*'bg subtraction'!C6/'bg subtraction'!H6</f>
        <v>#VALUE!</v>
      </c>
      <c r="I233" s="71" t="e">
        <f ca="1">'bg subtraction'!I233*'bg subtraction'!C6/'bg subtraction'!I6</f>
        <v>#VALUE!</v>
      </c>
      <c r="J233" s="71" t="e">
        <f ca="1">'bg subtraction'!J233*'bg subtraction'!C6/'bg subtraction'!J6</f>
        <v>#VALUE!</v>
      </c>
      <c r="K233" s="71" t="e">
        <f ca="1">'bg subtraction'!K233*'bg subtraction'!C6/'bg subtraction'!K6</f>
        <v>#VALUE!</v>
      </c>
      <c r="L233" s="71" t="e">
        <f ca="1">'bg subtraction'!L233*'bg subtraction'!C6/'bg subtraction'!L6</f>
        <v>#VALUE!</v>
      </c>
      <c r="M233" s="71" t="e">
        <f ca="1">'bg subtraction'!M233*'bg subtraction'!C6/'bg subtraction'!M6</f>
        <v>#VALUE!</v>
      </c>
      <c r="N233" s="71" t="e">
        <f ca="1">'bg subtraction'!N233*'bg subtraction'!C6/'bg subtraction'!N6</f>
        <v>#VALUE!</v>
      </c>
    </row>
    <row r="234" spans="1:14" ht="14.1" customHeight="1" x14ac:dyDescent="0.2">
      <c r="A234" s="75">
        <v>229</v>
      </c>
      <c r="B234" s="72" t="str">
        <f>'bg subtraction'!B234</f>
        <v>PRR4</v>
      </c>
      <c r="C234" s="70" t="e">
        <f ca="1">'bg subtraction'!C234*'bg subtraction'!C6/'bg subtraction'!C6</f>
        <v>#VALUE!</v>
      </c>
      <c r="D234" s="71" t="e">
        <f ca="1">'bg subtraction'!D234*'bg subtraction'!C6/'bg subtraction'!D6</f>
        <v>#VALUE!</v>
      </c>
      <c r="E234" s="71" t="e">
        <f ca="1">'bg subtraction'!E234*'bg subtraction'!C6/'bg subtraction'!E6</f>
        <v>#VALUE!</v>
      </c>
      <c r="F234" s="71" t="e">
        <f ca="1">'bg subtraction'!F234*'bg subtraction'!C6/'bg subtraction'!F6</f>
        <v>#VALUE!</v>
      </c>
      <c r="G234" s="71" t="e">
        <f ca="1">'bg subtraction'!G234*'bg subtraction'!C6/'bg subtraction'!G6</f>
        <v>#VALUE!</v>
      </c>
      <c r="H234" s="71" t="e">
        <f ca="1">'bg subtraction'!H234*'bg subtraction'!C6/'bg subtraction'!H6</f>
        <v>#VALUE!</v>
      </c>
      <c r="I234" s="71" t="e">
        <f ca="1">'bg subtraction'!I234*'bg subtraction'!C6/'bg subtraction'!I6</f>
        <v>#VALUE!</v>
      </c>
      <c r="J234" s="71" t="e">
        <f ca="1">'bg subtraction'!J234*'bg subtraction'!C6/'bg subtraction'!J6</f>
        <v>#VALUE!</v>
      </c>
      <c r="K234" s="71" t="e">
        <f ca="1">'bg subtraction'!K234*'bg subtraction'!C6/'bg subtraction'!K6</f>
        <v>#VALUE!</v>
      </c>
      <c r="L234" s="71" t="e">
        <f ca="1">'bg subtraction'!L234*'bg subtraction'!C6/'bg subtraction'!L6</f>
        <v>#VALUE!</v>
      </c>
      <c r="M234" s="71" t="e">
        <f ca="1">'bg subtraction'!M234*'bg subtraction'!C6/'bg subtraction'!M6</f>
        <v>#VALUE!</v>
      </c>
      <c r="N234" s="71" t="e">
        <f ca="1">'bg subtraction'!N234*'bg subtraction'!C6/'bg subtraction'!N6</f>
        <v>#VALUE!</v>
      </c>
    </row>
    <row r="235" spans="1:14" ht="14.1" customHeight="1" x14ac:dyDescent="0.2">
      <c r="A235" s="75">
        <v>230</v>
      </c>
      <c r="B235" s="72" t="str">
        <f>'bg subtraction'!B235</f>
        <v>PRRC2A</v>
      </c>
      <c r="C235" s="70" t="e">
        <f ca="1">'bg subtraction'!C235*'bg subtraction'!C6/'bg subtraction'!C6</f>
        <v>#VALUE!</v>
      </c>
      <c r="D235" s="71" t="e">
        <f ca="1">'bg subtraction'!D235*'bg subtraction'!C6/'bg subtraction'!D6</f>
        <v>#VALUE!</v>
      </c>
      <c r="E235" s="71" t="e">
        <f ca="1">'bg subtraction'!E235*'bg subtraction'!C6/'bg subtraction'!E6</f>
        <v>#VALUE!</v>
      </c>
      <c r="F235" s="71" t="e">
        <f ca="1">'bg subtraction'!F235*'bg subtraction'!C6/'bg subtraction'!F6</f>
        <v>#VALUE!</v>
      </c>
      <c r="G235" s="71" t="e">
        <f ca="1">'bg subtraction'!G235*'bg subtraction'!C6/'bg subtraction'!G6</f>
        <v>#VALUE!</v>
      </c>
      <c r="H235" s="71" t="e">
        <f ca="1">'bg subtraction'!H235*'bg subtraction'!C6/'bg subtraction'!H6</f>
        <v>#VALUE!</v>
      </c>
      <c r="I235" s="71" t="e">
        <f ca="1">'bg subtraction'!I235*'bg subtraction'!C6/'bg subtraction'!I6</f>
        <v>#VALUE!</v>
      </c>
      <c r="J235" s="71" t="e">
        <f ca="1">'bg subtraction'!J235*'bg subtraction'!C6/'bg subtraction'!J6</f>
        <v>#VALUE!</v>
      </c>
      <c r="K235" s="71" t="e">
        <f ca="1">'bg subtraction'!K235*'bg subtraction'!C6/'bg subtraction'!K6</f>
        <v>#VALUE!</v>
      </c>
      <c r="L235" s="71" t="e">
        <f ca="1">'bg subtraction'!L235*'bg subtraction'!C6/'bg subtraction'!L6</f>
        <v>#VALUE!</v>
      </c>
      <c r="M235" s="71" t="e">
        <f ca="1">'bg subtraction'!M235*'bg subtraction'!C6/'bg subtraction'!M6</f>
        <v>#VALUE!</v>
      </c>
      <c r="N235" s="71" t="e">
        <f ca="1">'bg subtraction'!N235*'bg subtraction'!C6/'bg subtraction'!N6</f>
        <v>#VALUE!</v>
      </c>
    </row>
    <row r="236" spans="1:14" ht="14.1" customHeight="1" x14ac:dyDescent="0.2">
      <c r="A236" s="75">
        <v>231</v>
      </c>
      <c r="B236" s="72" t="str">
        <f>'bg subtraction'!B236</f>
        <v>PRSS23</v>
      </c>
      <c r="C236" s="70" t="e">
        <f ca="1">'bg subtraction'!C236*'bg subtraction'!C6/'bg subtraction'!C6</f>
        <v>#VALUE!</v>
      </c>
      <c r="D236" s="71" t="e">
        <f ca="1">'bg subtraction'!D236*'bg subtraction'!C6/'bg subtraction'!D6</f>
        <v>#VALUE!</v>
      </c>
      <c r="E236" s="71" t="e">
        <f ca="1">'bg subtraction'!E236*'bg subtraction'!C6/'bg subtraction'!E6</f>
        <v>#VALUE!</v>
      </c>
      <c r="F236" s="71" t="e">
        <f ca="1">'bg subtraction'!F236*'bg subtraction'!C6/'bg subtraction'!F6</f>
        <v>#VALUE!</v>
      </c>
      <c r="G236" s="71" t="e">
        <f ca="1">'bg subtraction'!G236*'bg subtraction'!C6/'bg subtraction'!G6</f>
        <v>#VALUE!</v>
      </c>
      <c r="H236" s="71" t="e">
        <f ca="1">'bg subtraction'!H236*'bg subtraction'!C6/'bg subtraction'!H6</f>
        <v>#VALUE!</v>
      </c>
      <c r="I236" s="71" t="e">
        <f ca="1">'bg subtraction'!I236*'bg subtraction'!C6/'bg subtraction'!I6</f>
        <v>#VALUE!</v>
      </c>
      <c r="J236" s="71" t="e">
        <f ca="1">'bg subtraction'!J236*'bg subtraction'!C6/'bg subtraction'!J6</f>
        <v>#VALUE!</v>
      </c>
      <c r="K236" s="71" t="e">
        <f ca="1">'bg subtraction'!K236*'bg subtraction'!C6/'bg subtraction'!K6</f>
        <v>#VALUE!</v>
      </c>
      <c r="L236" s="71" t="e">
        <f ca="1">'bg subtraction'!L236*'bg subtraction'!C6/'bg subtraction'!L6</f>
        <v>#VALUE!</v>
      </c>
      <c r="M236" s="71" t="e">
        <f ca="1">'bg subtraction'!M236*'bg subtraction'!C6/'bg subtraction'!M6</f>
        <v>#VALUE!</v>
      </c>
      <c r="N236" s="71" t="e">
        <f ca="1">'bg subtraction'!N236*'bg subtraction'!C6/'bg subtraction'!N6</f>
        <v>#VALUE!</v>
      </c>
    </row>
    <row r="237" spans="1:14" ht="14.1" customHeight="1" x14ac:dyDescent="0.2">
      <c r="A237" s="75">
        <v>232</v>
      </c>
      <c r="B237" s="72" t="str">
        <f>'bg subtraction'!B237</f>
        <v>PRSS3</v>
      </c>
      <c r="C237" s="70" t="e">
        <f ca="1">'bg subtraction'!C237*'bg subtraction'!C6/'bg subtraction'!C6</f>
        <v>#VALUE!</v>
      </c>
      <c r="D237" s="71" t="e">
        <f ca="1">'bg subtraction'!D237*'bg subtraction'!C6/'bg subtraction'!D6</f>
        <v>#VALUE!</v>
      </c>
      <c r="E237" s="71" t="e">
        <f ca="1">'bg subtraction'!E237*'bg subtraction'!C6/'bg subtraction'!E6</f>
        <v>#VALUE!</v>
      </c>
      <c r="F237" s="71" t="e">
        <f ca="1">'bg subtraction'!F237*'bg subtraction'!C6/'bg subtraction'!F6</f>
        <v>#VALUE!</v>
      </c>
      <c r="G237" s="71" t="e">
        <f ca="1">'bg subtraction'!G237*'bg subtraction'!C6/'bg subtraction'!G6</f>
        <v>#VALUE!</v>
      </c>
      <c r="H237" s="71" t="e">
        <f ca="1">'bg subtraction'!H237*'bg subtraction'!C6/'bg subtraction'!H6</f>
        <v>#VALUE!</v>
      </c>
      <c r="I237" s="71" t="e">
        <f ca="1">'bg subtraction'!I237*'bg subtraction'!C6/'bg subtraction'!I6</f>
        <v>#VALUE!</v>
      </c>
      <c r="J237" s="71" t="e">
        <f ca="1">'bg subtraction'!J237*'bg subtraction'!C6/'bg subtraction'!J6</f>
        <v>#VALUE!</v>
      </c>
      <c r="K237" s="71" t="e">
        <f ca="1">'bg subtraction'!K237*'bg subtraction'!C6/'bg subtraction'!K6</f>
        <v>#VALUE!</v>
      </c>
      <c r="L237" s="71" t="e">
        <f ca="1">'bg subtraction'!L237*'bg subtraction'!C6/'bg subtraction'!L6</f>
        <v>#VALUE!</v>
      </c>
      <c r="M237" s="71" t="e">
        <f ca="1">'bg subtraction'!M237*'bg subtraction'!C6/'bg subtraction'!M6</f>
        <v>#VALUE!</v>
      </c>
      <c r="N237" s="71" t="e">
        <f ca="1">'bg subtraction'!N237*'bg subtraction'!C6/'bg subtraction'!N6</f>
        <v>#VALUE!</v>
      </c>
    </row>
    <row r="238" spans="1:14" ht="14.1" customHeight="1" x14ac:dyDescent="0.2">
      <c r="A238" s="75">
        <v>233</v>
      </c>
      <c r="B238" s="72" t="str">
        <f>'bg subtraction'!B238</f>
        <v>PRTN3</v>
      </c>
      <c r="C238" s="70" t="e">
        <f ca="1">'bg subtraction'!C238*'bg subtraction'!C6/'bg subtraction'!C6</f>
        <v>#VALUE!</v>
      </c>
      <c r="D238" s="71" t="e">
        <f ca="1">'bg subtraction'!D238*'bg subtraction'!C6/'bg subtraction'!D6</f>
        <v>#VALUE!</v>
      </c>
      <c r="E238" s="71" t="e">
        <f ca="1">'bg subtraction'!E238*'bg subtraction'!C6/'bg subtraction'!E6</f>
        <v>#VALUE!</v>
      </c>
      <c r="F238" s="71" t="e">
        <f ca="1">'bg subtraction'!F238*'bg subtraction'!C6/'bg subtraction'!F6</f>
        <v>#VALUE!</v>
      </c>
      <c r="G238" s="71" t="e">
        <f ca="1">'bg subtraction'!G238*'bg subtraction'!C6/'bg subtraction'!G6</f>
        <v>#VALUE!</v>
      </c>
      <c r="H238" s="71" t="e">
        <f ca="1">'bg subtraction'!H238*'bg subtraction'!C6/'bg subtraction'!H6</f>
        <v>#VALUE!</v>
      </c>
      <c r="I238" s="71" t="e">
        <f ca="1">'bg subtraction'!I238*'bg subtraction'!C6/'bg subtraction'!I6</f>
        <v>#VALUE!</v>
      </c>
      <c r="J238" s="71" t="e">
        <f ca="1">'bg subtraction'!J238*'bg subtraction'!C6/'bg subtraction'!J6</f>
        <v>#VALUE!</v>
      </c>
      <c r="K238" s="71" t="e">
        <f ca="1">'bg subtraction'!K238*'bg subtraction'!C6/'bg subtraction'!K6</f>
        <v>#VALUE!</v>
      </c>
      <c r="L238" s="71" t="e">
        <f ca="1">'bg subtraction'!L238*'bg subtraction'!C6/'bg subtraction'!L6</f>
        <v>#VALUE!</v>
      </c>
      <c r="M238" s="71" t="e">
        <f ca="1">'bg subtraction'!M238*'bg subtraction'!C6/'bg subtraction'!M6</f>
        <v>#VALUE!</v>
      </c>
      <c r="N238" s="71" t="e">
        <f ca="1">'bg subtraction'!N238*'bg subtraction'!C6/'bg subtraction'!N6</f>
        <v>#VALUE!</v>
      </c>
    </row>
    <row r="239" spans="1:14" ht="14.1" customHeight="1" x14ac:dyDescent="0.2">
      <c r="A239" s="75">
        <v>234</v>
      </c>
      <c r="B239" s="72" t="str">
        <f>'bg subtraction'!B239</f>
        <v>PSMA1</v>
      </c>
      <c r="C239" s="70" t="e">
        <f ca="1">'bg subtraction'!C239*'bg subtraction'!C6/'bg subtraction'!C6</f>
        <v>#VALUE!</v>
      </c>
      <c r="D239" s="71" t="e">
        <f ca="1">'bg subtraction'!D239*'bg subtraction'!C6/'bg subtraction'!D6</f>
        <v>#VALUE!</v>
      </c>
      <c r="E239" s="71" t="e">
        <f ca="1">'bg subtraction'!E239*'bg subtraction'!C6/'bg subtraction'!E6</f>
        <v>#VALUE!</v>
      </c>
      <c r="F239" s="71" t="e">
        <f ca="1">'bg subtraction'!F239*'bg subtraction'!C6/'bg subtraction'!F6</f>
        <v>#VALUE!</v>
      </c>
      <c r="G239" s="71" t="e">
        <f ca="1">'bg subtraction'!G239*'bg subtraction'!C6/'bg subtraction'!G6</f>
        <v>#VALUE!</v>
      </c>
      <c r="H239" s="71" t="e">
        <f ca="1">'bg subtraction'!H239*'bg subtraction'!C6/'bg subtraction'!H6</f>
        <v>#VALUE!</v>
      </c>
      <c r="I239" s="71" t="e">
        <f ca="1">'bg subtraction'!I239*'bg subtraction'!C6/'bg subtraction'!I6</f>
        <v>#VALUE!</v>
      </c>
      <c r="J239" s="71" t="e">
        <f ca="1">'bg subtraction'!J239*'bg subtraction'!C6/'bg subtraction'!J6</f>
        <v>#VALUE!</v>
      </c>
      <c r="K239" s="71" t="e">
        <f ca="1">'bg subtraction'!K239*'bg subtraction'!C6/'bg subtraction'!K6</f>
        <v>#VALUE!</v>
      </c>
      <c r="L239" s="71" t="e">
        <f ca="1">'bg subtraction'!L239*'bg subtraction'!C6/'bg subtraction'!L6</f>
        <v>#VALUE!</v>
      </c>
      <c r="M239" s="71" t="e">
        <f ca="1">'bg subtraction'!M239*'bg subtraction'!C6/'bg subtraction'!M6</f>
        <v>#VALUE!</v>
      </c>
      <c r="N239" s="71" t="e">
        <f ca="1">'bg subtraction'!N239*'bg subtraction'!C6/'bg subtraction'!N6</f>
        <v>#VALUE!</v>
      </c>
    </row>
    <row r="240" spans="1:14" ht="14.1" customHeight="1" x14ac:dyDescent="0.2">
      <c r="A240" s="75">
        <v>235</v>
      </c>
      <c r="B240" s="72" t="str">
        <f>'bg subtraction'!B240</f>
        <v>PSMA2</v>
      </c>
      <c r="C240" s="70" t="e">
        <f ca="1">'bg subtraction'!C240*'bg subtraction'!C6/'bg subtraction'!C6</f>
        <v>#VALUE!</v>
      </c>
      <c r="D240" s="71" t="e">
        <f ca="1">'bg subtraction'!D240*'bg subtraction'!C6/'bg subtraction'!D6</f>
        <v>#VALUE!</v>
      </c>
      <c r="E240" s="71" t="e">
        <f ca="1">'bg subtraction'!E240*'bg subtraction'!C6/'bg subtraction'!E6</f>
        <v>#VALUE!</v>
      </c>
      <c r="F240" s="71" t="e">
        <f ca="1">'bg subtraction'!F240*'bg subtraction'!C6/'bg subtraction'!F6</f>
        <v>#VALUE!</v>
      </c>
      <c r="G240" s="71" t="e">
        <f ca="1">'bg subtraction'!G240*'bg subtraction'!C6/'bg subtraction'!G6</f>
        <v>#VALUE!</v>
      </c>
      <c r="H240" s="71" t="e">
        <f ca="1">'bg subtraction'!H240*'bg subtraction'!C6/'bg subtraction'!H6</f>
        <v>#VALUE!</v>
      </c>
      <c r="I240" s="71" t="e">
        <f ca="1">'bg subtraction'!I240*'bg subtraction'!C6/'bg subtraction'!I6</f>
        <v>#VALUE!</v>
      </c>
      <c r="J240" s="71" t="e">
        <f ca="1">'bg subtraction'!J240*'bg subtraction'!C6/'bg subtraction'!J6</f>
        <v>#VALUE!</v>
      </c>
      <c r="K240" s="71" t="e">
        <f ca="1">'bg subtraction'!K240*'bg subtraction'!C6/'bg subtraction'!K6</f>
        <v>#VALUE!</v>
      </c>
      <c r="L240" s="71" t="e">
        <f ca="1">'bg subtraction'!L240*'bg subtraction'!C6/'bg subtraction'!L6</f>
        <v>#VALUE!</v>
      </c>
      <c r="M240" s="71" t="e">
        <f ca="1">'bg subtraction'!M240*'bg subtraction'!C6/'bg subtraction'!M6</f>
        <v>#VALUE!</v>
      </c>
      <c r="N240" s="71" t="e">
        <f ca="1">'bg subtraction'!N240*'bg subtraction'!C6/'bg subtraction'!N6</f>
        <v>#VALUE!</v>
      </c>
    </row>
    <row r="241" spans="1:14" ht="14.1" customHeight="1" x14ac:dyDescent="0.2">
      <c r="A241" s="75">
        <v>236</v>
      </c>
      <c r="B241" s="72" t="str">
        <f>'bg subtraction'!B241</f>
        <v xml:space="preserve">PSMA4 </v>
      </c>
      <c r="C241" s="70" t="e">
        <f ca="1">'bg subtraction'!C241*'bg subtraction'!C6/'bg subtraction'!C6</f>
        <v>#VALUE!</v>
      </c>
      <c r="D241" s="71" t="e">
        <f ca="1">'bg subtraction'!D241*'bg subtraction'!C6/'bg subtraction'!D6</f>
        <v>#VALUE!</v>
      </c>
      <c r="E241" s="71" t="e">
        <f ca="1">'bg subtraction'!E241*'bg subtraction'!C6/'bg subtraction'!E6</f>
        <v>#VALUE!</v>
      </c>
      <c r="F241" s="71" t="e">
        <f ca="1">'bg subtraction'!F241*'bg subtraction'!C6/'bg subtraction'!F6</f>
        <v>#VALUE!</v>
      </c>
      <c r="G241" s="71" t="e">
        <f ca="1">'bg subtraction'!G241*'bg subtraction'!C6/'bg subtraction'!G6</f>
        <v>#VALUE!</v>
      </c>
      <c r="H241" s="71" t="e">
        <f ca="1">'bg subtraction'!H241*'bg subtraction'!C6/'bg subtraction'!H6</f>
        <v>#VALUE!</v>
      </c>
      <c r="I241" s="71" t="e">
        <f ca="1">'bg subtraction'!I241*'bg subtraction'!C6/'bg subtraction'!I6</f>
        <v>#VALUE!</v>
      </c>
      <c r="J241" s="71" t="e">
        <f ca="1">'bg subtraction'!J241*'bg subtraction'!C6/'bg subtraction'!J6</f>
        <v>#VALUE!</v>
      </c>
      <c r="K241" s="71" t="e">
        <f ca="1">'bg subtraction'!K241*'bg subtraction'!C6/'bg subtraction'!K6</f>
        <v>#VALUE!</v>
      </c>
      <c r="L241" s="71" t="e">
        <f ca="1">'bg subtraction'!L241*'bg subtraction'!C6/'bg subtraction'!L6</f>
        <v>#VALUE!</v>
      </c>
      <c r="M241" s="71" t="e">
        <f ca="1">'bg subtraction'!M241*'bg subtraction'!C6/'bg subtraction'!M6</f>
        <v>#VALUE!</v>
      </c>
      <c r="N241" s="71" t="e">
        <f ca="1">'bg subtraction'!N241*'bg subtraction'!C6/'bg subtraction'!N6</f>
        <v>#VALUE!</v>
      </c>
    </row>
    <row r="242" spans="1:14" ht="14.1" customHeight="1" x14ac:dyDescent="0.2">
      <c r="A242" s="75">
        <v>237</v>
      </c>
      <c r="B242" s="72" t="str">
        <f>'bg subtraction'!B242</f>
        <v>PSMA5</v>
      </c>
      <c r="C242" s="70" t="e">
        <f ca="1">'bg subtraction'!C242*'bg subtraction'!C6/'bg subtraction'!C6</f>
        <v>#VALUE!</v>
      </c>
      <c r="D242" s="71" t="e">
        <f ca="1">'bg subtraction'!D242*'bg subtraction'!C6/'bg subtraction'!D6</f>
        <v>#VALUE!</v>
      </c>
      <c r="E242" s="71" t="e">
        <f ca="1">'bg subtraction'!E242*'bg subtraction'!C6/'bg subtraction'!E6</f>
        <v>#VALUE!</v>
      </c>
      <c r="F242" s="71" t="e">
        <f ca="1">'bg subtraction'!F242*'bg subtraction'!C6/'bg subtraction'!F6</f>
        <v>#VALUE!</v>
      </c>
      <c r="G242" s="71" t="e">
        <f ca="1">'bg subtraction'!G242*'bg subtraction'!C6/'bg subtraction'!G6</f>
        <v>#VALUE!</v>
      </c>
      <c r="H242" s="71" t="e">
        <f ca="1">'bg subtraction'!H242*'bg subtraction'!C6/'bg subtraction'!H6</f>
        <v>#VALUE!</v>
      </c>
      <c r="I242" s="71" t="e">
        <f ca="1">'bg subtraction'!I242*'bg subtraction'!C6/'bg subtraction'!I6</f>
        <v>#VALUE!</v>
      </c>
      <c r="J242" s="71" t="e">
        <f ca="1">'bg subtraction'!J242*'bg subtraction'!C6/'bg subtraction'!J6</f>
        <v>#VALUE!</v>
      </c>
      <c r="K242" s="71" t="e">
        <f ca="1">'bg subtraction'!K242*'bg subtraction'!C6/'bg subtraction'!K6</f>
        <v>#VALUE!</v>
      </c>
      <c r="L242" s="71" t="e">
        <f ca="1">'bg subtraction'!L242*'bg subtraction'!C6/'bg subtraction'!L6</f>
        <v>#VALUE!</v>
      </c>
      <c r="M242" s="71" t="e">
        <f ca="1">'bg subtraction'!M242*'bg subtraction'!C6/'bg subtraction'!M6</f>
        <v>#VALUE!</v>
      </c>
      <c r="N242" s="71" t="e">
        <f ca="1">'bg subtraction'!N242*'bg subtraction'!C6/'bg subtraction'!N6</f>
        <v>#VALUE!</v>
      </c>
    </row>
    <row r="243" spans="1:14" ht="14.1" customHeight="1" x14ac:dyDescent="0.2">
      <c r="A243" s="75">
        <v>238</v>
      </c>
      <c r="B243" s="72" t="str">
        <f>'bg subtraction'!B243</f>
        <v>PSMA6</v>
      </c>
      <c r="C243" s="70" t="e">
        <f ca="1">'bg subtraction'!C243*'bg subtraction'!C6/'bg subtraction'!C6</f>
        <v>#VALUE!</v>
      </c>
      <c r="D243" s="71" t="e">
        <f ca="1">'bg subtraction'!D243*'bg subtraction'!C6/'bg subtraction'!D6</f>
        <v>#VALUE!</v>
      </c>
      <c r="E243" s="71" t="e">
        <f ca="1">'bg subtraction'!E243*'bg subtraction'!C6/'bg subtraction'!E6</f>
        <v>#VALUE!</v>
      </c>
      <c r="F243" s="71" t="e">
        <f ca="1">'bg subtraction'!F243*'bg subtraction'!C6/'bg subtraction'!F6</f>
        <v>#VALUE!</v>
      </c>
      <c r="G243" s="71" t="e">
        <f ca="1">'bg subtraction'!G243*'bg subtraction'!C6/'bg subtraction'!G6</f>
        <v>#VALUE!</v>
      </c>
      <c r="H243" s="71" t="e">
        <f ca="1">'bg subtraction'!H243*'bg subtraction'!C6/'bg subtraction'!H6</f>
        <v>#VALUE!</v>
      </c>
      <c r="I243" s="71" t="e">
        <f ca="1">'bg subtraction'!I243*'bg subtraction'!C6/'bg subtraction'!I6</f>
        <v>#VALUE!</v>
      </c>
      <c r="J243" s="71" t="e">
        <f ca="1">'bg subtraction'!J243*'bg subtraction'!C6/'bg subtraction'!J6</f>
        <v>#VALUE!</v>
      </c>
      <c r="K243" s="71" t="e">
        <f ca="1">'bg subtraction'!K243*'bg subtraction'!C6/'bg subtraction'!K6</f>
        <v>#VALUE!</v>
      </c>
      <c r="L243" s="71" t="e">
        <f ca="1">'bg subtraction'!L243*'bg subtraction'!C6/'bg subtraction'!L6</f>
        <v>#VALUE!</v>
      </c>
      <c r="M243" s="71" t="e">
        <f ca="1">'bg subtraction'!M243*'bg subtraction'!C6/'bg subtraction'!M6</f>
        <v>#VALUE!</v>
      </c>
      <c r="N243" s="71" t="e">
        <f ca="1">'bg subtraction'!N243*'bg subtraction'!C6/'bg subtraction'!N6</f>
        <v>#VALUE!</v>
      </c>
    </row>
    <row r="244" spans="1:14" ht="14.1" customHeight="1" x14ac:dyDescent="0.2">
      <c r="A244" s="75">
        <v>239</v>
      </c>
      <c r="B244" s="72" t="str">
        <f>'bg subtraction'!B244</f>
        <v>PSMB1</v>
      </c>
      <c r="C244" s="70" t="e">
        <f ca="1">'bg subtraction'!C244*'bg subtraction'!C6/'bg subtraction'!C6</f>
        <v>#VALUE!</v>
      </c>
      <c r="D244" s="71" t="e">
        <f ca="1">'bg subtraction'!D244*'bg subtraction'!C6/'bg subtraction'!D6</f>
        <v>#VALUE!</v>
      </c>
      <c r="E244" s="71" t="e">
        <f ca="1">'bg subtraction'!E244*'bg subtraction'!C6/'bg subtraction'!E6</f>
        <v>#VALUE!</v>
      </c>
      <c r="F244" s="71" t="e">
        <f ca="1">'bg subtraction'!F244*'bg subtraction'!C6/'bg subtraction'!F6</f>
        <v>#VALUE!</v>
      </c>
      <c r="G244" s="71" t="e">
        <f ca="1">'bg subtraction'!G244*'bg subtraction'!C6/'bg subtraction'!G6</f>
        <v>#VALUE!</v>
      </c>
      <c r="H244" s="71" t="e">
        <f ca="1">'bg subtraction'!H244*'bg subtraction'!C6/'bg subtraction'!H6</f>
        <v>#VALUE!</v>
      </c>
      <c r="I244" s="71" t="e">
        <f ca="1">'bg subtraction'!I244*'bg subtraction'!C6/'bg subtraction'!I6</f>
        <v>#VALUE!</v>
      </c>
      <c r="J244" s="71" t="e">
        <f ca="1">'bg subtraction'!J244*'bg subtraction'!C6/'bg subtraction'!J6</f>
        <v>#VALUE!</v>
      </c>
      <c r="K244" s="71" t="e">
        <f ca="1">'bg subtraction'!K244*'bg subtraction'!C6/'bg subtraction'!K6</f>
        <v>#VALUE!</v>
      </c>
      <c r="L244" s="71" t="e">
        <f ca="1">'bg subtraction'!L244*'bg subtraction'!C6/'bg subtraction'!L6</f>
        <v>#VALUE!</v>
      </c>
      <c r="M244" s="71" t="e">
        <f ca="1">'bg subtraction'!M244*'bg subtraction'!C6/'bg subtraction'!M6</f>
        <v>#VALUE!</v>
      </c>
      <c r="N244" s="71" t="e">
        <f ca="1">'bg subtraction'!N244*'bg subtraction'!C6/'bg subtraction'!N6</f>
        <v>#VALUE!</v>
      </c>
    </row>
    <row r="245" spans="1:14" ht="14.1" customHeight="1" x14ac:dyDescent="0.2">
      <c r="A245" s="75">
        <v>240</v>
      </c>
      <c r="B245" s="72" t="str">
        <f>'bg subtraction'!B245</f>
        <v>PSMB2</v>
      </c>
      <c r="C245" s="70" t="e">
        <f ca="1">'bg subtraction'!C245*'bg subtraction'!C6/'bg subtraction'!C6</f>
        <v>#VALUE!</v>
      </c>
      <c r="D245" s="71" t="e">
        <f ca="1">'bg subtraction'!D245*'bg subtraction'!C6/'bg subtraction'!D6</f>
        <v>#VALUE!</v>
      </c>
      <c r="E245" s="71" t="e">
        <f ca="1">'bg subtraction'!E245*'bg subtraction'!C6/'bg subtraction'!E6</f>
        <v>#VALUE!</v>
      </c>
      <c r="F245" s="71" t="e">
        <f ca="1">'bg subtraction'!F245*'bg subtraction'!C6/'bg subtraction'!F6</f>
        <v>#VALUE!</v>
      </c>
      <c r="G245" s="71" t="e">
        <f ca="1">'bg subtraction'!G245*'bg subtraction'!C6/'bg subtraction'!G6</f>
        <v>#VALUE!</v>
      </c>
      <c r="H245" s="71" t="e">
        <f ca="1">'bg subtraction'!H245*'bg subtraction'!C6/'bg subtraction'!H6</f>
        <v>#VALUE!</v>
      </c>
      <c r="I245" s="71" t="e">
        <f ca="1">'bg subtraction'!I245*'bg subtraction'!C6/'bg subtraction'!I6</f>
        <v>#VALUE!</v>
      </c>
      <c r="J245" s="71" t="e">
        <f ca="1">'bg subtraction'!J245*'bg subtraction'!C6/'bg subtraction'!J6</f>
        <v>#VALUE!</v>
      </c>
      <c r="K245" s="71" t="e">
        <f ca="1">'bg subtraction'!K245*'bg subtraction'!C6/'bg subtraction'!K6</f>
        <v>#VALUE!</v>
      </c>
      <c r="L245" s="71" t="e">
        <f ca="1">'bg subtraction'!L245*'bg subtraction'!C6/'bg subtraction'!L6</f>
        <v>#VALUE!</v>
      </c>
      <c r="M245" s="71" t="e">
        <f ca="1">'bg subtraction'!M245*'bg subtraction'!C6/'bg subtraction'!M6</f>
        <v>#VALUE!</v>
      </c>
      <c r="N245" s="71" t="e">
        <f ca="1">'bg subtraction'!N245*'bg subtraction'!C6/'bg subtraction'!N6</f>
        <v>#VALUE!</v>
      </c>
    </row>
    <row r="246" spans="1:14" ht="14.1" customHeight="1" x14ac:dyDescent="0.2">
      <c r="A246" s="75">
        <v>241</v>
      </c>
      <c r="B246" s="72" t="str">
        <f>'bg subtraction'!B246</f>
        <v>PSMB3</v>
      </c>
      <c r="C246" s="70" t="e">
        <f ca="1">'bg subtraction'!C246*'bg subtraction'!C6/'bg subtraction'!C6</f>
        <v>#VALUE!</v>
      </c>
      <c r="D246" s="71" t="e">
        <f ca="1">'bg subtraction'!D246*'bg subtraction'!C6/'bg subtraction'!D6</f>
        <v>#VALUE!</v>
      </c>
      <c r="E246" s="71" t="e">
        <f ca="1">'bg subtraction'!E246*'bg subtraction'!C6/'bg subtraction'!E6</f>
        <v>#VALUE!</v>
      </c>
      <c r="F246" s="71" t="e">
        <f ca="1">'bg subtraction'!F246*'bg subtraction'!C6/'bg subtraction'!F6</f>
        <v>#VALUE!</v>
      </c>
      <c r="G246" s="71" t="e">
        <f ca="1">'bg subtraction'!G246*'bg subtraction'!C6/'bg subtraction'!G6</f>
        <v>#VALUE!</v>
      </c>
      <c r="H246" s="71" t="e">
        <f ca="1">'bg subtraction'!H246*'bg subtraction'!C6/'bg subtraction'!H6</f>
        <v>#VALUE!</v>
      </c>
      <c r="I246" s="71" t="e">
        <f ca="1">'bg subtraction'!I246*'bg subtraction'!C6/'bg subtraction'!I6</f>
        <v>#VALUE!</v>
      </c>
      <c r="J246" s="71" t="e">
        <f ca="1">'bg subtraction'!J246*'bg subtraction'!C6/'bg subtraction'!J6</f>
        <v>#VALUE!</v>
      </c>
      <c r="K246" s="71" t="e">
        <f ca="1">'bg subtraction'!K246*'bg subtraction'!C6/'bg subtraction'!K6</f>
        <v>#VALUE!</v>
      </c>
      <c r="L246" s="71" t="e">
        <f ca="1">'bg subtraction'!L246*'bg subtraction'!C6/'bg subtraction'!L6</f>
        <v>#VALUE!</v>
      </c>
      <c r="M246" s="71" t="e">
        <f ca="1">'bg subtraction'!M246*'bg subtraction'!C6/'bg subtraction'!M6</f>
        <v>#VALUE!</v>
      </c>
      <c r="N246" s="71" t="e">
        <f ca="1">'bg subtraction'!N246*'bg subtraction'!C6/'bg subtraction'!N6</f>
        <v>#VALUE!</v>
      </c>
    </row>
    <row r="247" spans="1:14" ht="14.1" customHeight="1" x14ac:dyDescent="0.2">
      <c r="A247" s="75">
        <v>242</v>
      </c>
      <c r="B247" s="72" t="str">
        <f>'bg subtraction'!B247</f>
        <v>PSMB4</v>
      </c>
      <c r="C247" s="70" t="e">
        <f ca="1">'bg subtraction'!C247*'bg subtraction'!C6/'bg subtraction'!C6</f>
        <v>#VALUE!</v>
      </c>
      <c r="D247" s="71" t="e">
        <f ca="1">'bg subtraction'!D247*'bg subtraction'!C6/'bg subtraction'!D6</f>
        <v>#VALUE!</v>
      </c>
      <c r="E247" s="71" t="e">
        <f ca="1">'bg subtraction'!E247*'bg subtraction'!C6/'bg subtraction'!E6</f>
        <v>#VALUE!</v>
      </c>
      <c r="F247" s="71" t="e">
        <f ca="1">'bg subtraction'!F247*'bg subtraction'!C6/'bg subtraction'!F6</f>
        <v>#VALUE!</v>
      </c>
      <c r="G247" s="71" t="e">
        <f ca="1">'bg subtraction'!G247*'bg subtraction'!C6/'bg subtraction'!G6</f>
        <v>#VALUE!</v>
      </c>
      <c r="H247" s="71" t="e">
        <f ca="1">'bg subtraction'!H247*'bg subtraction'!C6/'bg subtraction'!H6</f>
        <v>#VALUE!</v>
      </c>
      <c r="I247" s="71" t="e">
        <f ca="1">'bg subtraction'!I247*'bg subtraction'!C6/'bg subtraction'!I6</f>
        <v>#VALUE!</v>
      </c>
      <c r="J247" s="71" t="e">
        <f ca="1">'bg subtraction'!J247*'bg subtraction'!C6/'bg subtraction'!J6</f>
        <v>#VALUE!</v>
      </c>
      <c r="K247" s="71" t="e">
        <f ca="1">'bg subtraction'!K247*'bg subtraction'!C6/'bg subtraction'!K6</f>
        <v>#VALUE!</v>
      </c>
      <c r="L247" s="71" t="e">
        <f ca="1">'bg subtraction'!L247*'bg subtraction'!C6/'bg subtraction'!L6</f>
        <v>#VALUE!</v>
      </c>
      <c r="M247" s="71" t="e">
        <f ca="1">'bg subtraction'!M247*'bg subtraction'!C6/'bg subtraction'!M6</f>
        <v>#VALUE!</v>
      </c>
      <c r="N247" s="71" t="e">
        <f ca="1">'bg subtraction'!N247*'bg subtraction'!C6/'bg subtraction'!N6</f>
        <v>#VALUE!</v>
      </c>
    </row>
    <row r="248" spans="1:14" ht="14.1" customHeight="1" x14ac:dyDescent="0.2">
      <c r="A248" s="75">
        <v>243</v>
      </c>
      <c r="B248" s="72" t="str">
        <f>'bg subtraction'!B248</f>
        <v>PSMB5</v>
      </c>
      <c r="C248" s="70" t="e">
        <f ca="1">'bg subtraction'!C248*'bg subtraction'!C6/'bg subtraction'!C6</f>
        <v>#VALUE!</v>
      </c>
      <c r="D248" s="71" t="e">
        <f ca="1">'bg subtraction'!D248*'bg subtraction'!C6/'bg subtraction'!D6</f>
        <v>#VALUE!</v>
      </c>
      <c r="E248" s="71" t="e">
        <f ca="1">'bg subtraction'!E248*'bg subtraction'!C6/'bg subtraction'!E6</f>
        <v>#VALUE!</v>
      </c>
      <c r="F248" s="71" t="e">
        <f ca="1">'bg subtraction'!F248*'bg subtraction'!C6/'bg subtraction'!F6</f>
        <v>#VALUE!</v>
      </c>
      <c r="G248" s="71" t="e">
        <f ca="1">'bg subtraction'!G248*'bg subtraction'!C6/'bg subtraction'!G6</f>
        <v>#VALUE!</v>
      </c>
      <c r="H248" s="71" t="e">
        <f ca="1">'bg subtraction'!H248*'bg subtraction'!C6/'bg subtraction'!H6</f>
        <v>#VALUE!</v>
      </c>
      <c r="I248" s="71" t="e">
        <f ca="1">'bg subtraction'!I248*'bg subtraction'!C6/'bg subtraction'!I6</f>
        <v>#VALUE!</v>
      </c>
      <c r="J248" s="71" t="e">
        <f ca="1">'bg subtraction'!J248*'bg subtraction'!C6/'bg subtraction'!J6</f>
        <v>#VALUE!</v>
      </c>
      <c r="K248" s="71" t="e">
        <f ca="1">'bg subtraction'!K248*'bg subtraction'!C6/'bg subtraction'!K6</f>
        <v>#VALUE!</v>
      </c>
      <c r="L248" s="71" t="e">
        <f ca="1">'bg subtraction'!L248*'bg subtraction'!C6/'bg subtraction'!L6</f>
        <v>#VALUE!</v>
      </c>
      <c r="M248" s="71" t="e">
        <f ca="1">'bg subtraction'!M248*'bg subtraction'!C6/'bg subtraction'!M6</f>
        <v>#VALUE!</v>
      </c>
      <c r="N248" s="71" t="e">
        <f ca="1">'bg subtraction'!N248*'bg subtraction'!C6/'bg subtraction'!N6</f>
        <v>#VALUE!</v>
      </c>
    </row>
    <row r="249" spans="1:14" ht="14.1" customHeight="1" x14ac:dyDescent="0.2">
      <c r="A249" s="75">
        <v>244</v>
      </c>
      <c r="B249" s="72" t="str">
        <f>'bg subtraction'!B249</f>
        <v>PSMB6</v>
      </c>
      <c r="C249" s="70" t="e">
        <f ca="1">'bg subtraction'!C249*'bg subtraction'!C6/'bg subtraction'!C6</f>
        <v>#VALUE!</v>
      </c>
      <c r="D249" s="71" t="e">
        <f ca="1">'bg subtraction'!D249*'bg subtraction'!C6/'bg subtraction'!D6</f>
        <v>#VALUE!</v>
      </c>
      <c r="E249" s="71" t="e">
        <f ca="1">'bg subtraction'!E249*'bg subtraction'!C6/'bg subtraction'!E6</f>
        <v>#VALUE!</v>
      </c>
      <c r="F249" s="71" t="e">
        <f ca="1">'bg subtraction'!F249*'bg subtraction'!C6/'bg subtraction'!F6</f>
        <v>#VALUE!</v>
      </c>
      <c r="G249" s="71" t="e">
        <f ca="1">'bg subtraction'!G249*'bg subtraction'!C6/'bg subtraction'!G6</f>
        <v>#VALUE!</v>
      </c>
      <c r="H249" s="71" t="e">
        <f ca="1">'bg subtraction'!H249*'bg subtraction'!C6/'bg subtraction'!H6</f>
        <v>#VALUE!</v>
      </c>
      <c r="I249" s="71" t="e">
        <f ca="1">'bg subtraction'!I249*'bg subtraction'!C6/'bg subtraction'!I6</f>
        <v>#VALUE!</v>
      </c>
      <c r="J249" s="71" t="e">
        <f ca="1">'bg subtraction'!J249*'bg subtraction'!C6/'bg subtraction'!J6</f>
        <v>#VALUE!</v>
      </c>
      <c r="K249" s="71" t="e">
        <f ca="1">'bg subtraction'!K249*'bg subtraction'!C6/'bg subtraction'!K6</f>
        <v>#VALUE!</v>
      </c>
      <c r="L249" s="71" t="e">
        <f ca="1">'bg subtraction'!L249*'bg subtraction'!C6/'bg subtraction'!L6</f>
        <v>#VALUE!</v>
      </c>
      <c r="M249" s="71" t="e">
        <f ca="1">'bg subtraction'!M249*'bg subtraction'!C6/'bg subtraction'!M6</f>
        <v>#VALUE!</v>
      </c>
      <c r="N249" s="71" t="e">
        <f ca="1">'bg subtraction'!N249*'bg subtraction'!C6/'bg subtraction'!N6</f>
        <v>#VALUE!</v>
      </c>
    </row>
    <row r="250" spans="1:14" ht="14.1" customHeight="1" x14ac:dyDescent="0.2">
      <c r="A250" s="75">
        <v>245</v>
      </c>
      <c r="B250" s="72" t="str">
        <f>'bg subtraction'!B250</f>
        <v>PSMB7</v>
      </c>
      <c r="C250" s="70" t="e">
        <f ca="1">'bg subtraction'!C250*'bg subtraction'!C6/'bg subtraction'!C6</f>
        <v>#VALUE!</v>
      </c>
      <c r="D250" s="71" t="e">
        <f ca="1">'bg subtraction'!D250*'bg subtraction'!C6/'bg subtraction'!D6</f>
        <v>#VALUE!</v>
      </c>
      <c r="E250" s="71" t="e">
        <f ca="1">'bg subtraction'!E250*'bg subtraction'!C6/'bg subtraction'!E6</f>
        <v>#VALUE!</v>
      </c>
      <c r="F250" s="71" t="e">
        <f ca="1">'bg subtraction'!F250*'bg subtraction'!C6/'bg subtraction'!F6</f>
        <v>#VALUE!</v>
      </c>
      <c r="G250" s="71" t="e">
        <f ca="1">'bg subtraction'!G250*'bg subtraction'!C6/'bg subtraction'!G6</f>
        <v>#VALUE!</v>
      </c>
      <c r="H250" s="71" t="e">
        <f ca="1">'bg subtraction'!H250*'bg subtraction'!C6/'bg subtraction'!H6</f>
        <v>#VALUE!</v>
      </c>
      <c r="I250" s="71" t="e">
        <f ca="1">'bg subtraction'!I250*'bg subtraction'!C6/'bg subtraction'!I6</f>
        <v>#VALUE!</v>
      </c>
      <c r="J250" s="71" t="e">
        <f ca="1">'bg subtraction'!J250*'bg subtraction'!C6/'bg subtraction'!J6</f>
        <v>#VALUE!</v>
      </c>
      <c r="K250" s="71" t="e">
        <f ca="1">'bg subtraction'!K250*'bg subtraction'!C6/'bg subtraction'!K6</f>
        <v>#VALUE!</v>
      </c>
      <c r="L250" s="71" t="e">
        <f ca="1">'bg subtraction'!L250*'bg subtraction'!C6/'bg subtraction'!L6</f>
        <v>#VALUE!</v>
      </c>
      <c r="M250" s="71" t="e">
        <f ca="1">'bg subtraction'!M250*'bg subtraction'!C6/'bg subtraction'!M6</f>
        <v>#VALUE!</v>
      </c>
      <c r="N250" s="71" t="e">
        <f ca="1">'bg subtraction'!N250*'bg subtraction'!C6/'bg subtraction'!N6</f>
        <v>#VALUE!</v>
      </c>
    </row>
    <row r="251" spans="1:14" ht="14.1" customHeight="1" x14ac:dyDescent="0.2">
      <c r="A251" s="75">
        <v>246</v>
      </c>
      <c r="B251" s="72" t="str">
        <f>'bg subtraction'!B251</f>
        <v xml:space="preserve">PSMC3  </v>
      </c>
      <c r="C251" s="70" t="e">
        <f ca="1">'bg subtraction'!C251*'bg subtraction'!C6/'bg subtraction'!C6</f>
        <v>#VALUE!</v>
      </c>
      <c r="D251" s="71" t="e">
        <f ca="1">'bg subtraction'!D251*'bg subtraction'!C6/'bg subtraction'!D6</f>
        <v>#VALUE!</v>
      </c>
      <c r="E251" s="71" t="e">
        <f ca="1">'bg subtraction'!E251*'bg subtraction'!C6/'bg subtraction'!E6</f>
        <v>#VALUE!</v>
      </c>
      <c r="F251" s="71" t="e">
        <f ca="1">'bg subtraction'!F251*'bg subtraction'!C6/'bg subtraction'!F6</f>
        <v>#VALUE!</v>
      </c>
      <c r="G251" s="71" t="e">
        <f ca="1">'bg subtraction'!G251*'bg subtraction'!C6/'bg subtraction'!G6</f>
        <v>#VALUE!</v>
      </c>
      <c r="H251" s="71" t="e">
        <f ca="1">'bg subtraction'!H251*'bg subtraction'!C6/'bg subtraction'!H6</f>
        <v>#VALUE!</v>
      </c>
      <c r="I251" s="71" t="e">
        <f ca="1">'bg subtraction'!I251*'bg subtraction'!C6/'bg subtraction'!I6</f>
        <v>#VALUE!</v>
      </c>
      <c r="J251" s="71" t="e">
        <f ca="1">'bg subtraction'!J251*'bg subtraction'!C6/'bg subtraction'!J6</f>
        <v>#VALUE!</v>
      </c>
      <c r="K251" s="71" t="e">
        <f ca="1">'bg subtraction'!K251*'bg subtraction'!C6/'bg subtraction'!K6</f>
        <v>#VALUE!</v>
      </c>
      <c r="L251" s="71" t="e">
        <f ca="1">'bg subtraction'!L251*'bg subtraction'!C6/'bg subtraction'!L6</f>
        <v>#VALUE!</v>
      </c>
      <c r="M251" s="71" t="e">
        <f ca="1">'bg subtraction'!M251*'bg subtraction'!C6/'bg subtraction'!M6</f>
        <v>#VALUE!</v>
      </c>
      <c r="N251" s="71" t="e">
        <f ca="1">'bg subtraction'!N251*'bg subtraction'!C6/'bg subtraction'!N6</f>
        <v>#VALUE!</v>
      </c>
    </row>
    <row r="252" spans="1:14" ht="14.1" customHeight="1" x14ac:dyDescent="0.2">
      <c r="A252" s="75">
        <v>247</v>
      </c>
      <c r="B252" s="72" t="str">
        <f>'bg subtraction'!B252</f>
        <v xml:space="preserve">PSMD1 </v>
      </c>
      <c r="C252" s="70" t="e">
        <f ca="1">'bg subtraction'!C252*'bg subtraction'!C6/'bg subtraction'!C6</f>
        <v>#VALUE!</v>
      </c>
      <c r="D252" s="71" t="e">
        <f ca="1">'bg subtraction'!D252*'bg subtraction'!C6/'bg subtraction'!D6</f>
        <v>#VALUE!</v>
      </c>
      <c r="E252" s="71" t="e">
        <f ca="1">'bg subtraction'!E252*'bg subtraction'!C6/'bg subtraction'!E6</f>
        <v>#VALUE!</v>
      </c>
      <c r="F252" s="71" t="e">
        <f ca="1">'bg subtraction'!F252*'bg subtraction'!C6/'bg subtraction'!F6</f>
        <v>#VALUE!</v>
      </c>
      <c r="G252" s="71" t="e">
        <f ca="1">'bg subtraction'!G252*'bg subtraction'!C6/'bg subtraction'!G6</f>
        <v>#VALUE!</v>
      </c>
      <c r="H252" s="71" t="e">
        <f ca="1">'bg subtraction'!H252*'bg subtraction'!C6/'bg subtraction'!H6</f>
        <v>#VALUE!</v>
      </c>
      <c r="I252" s="71" t="e">
        <f ca="1">'bg subtraction'!I252*'bg subtraction'!C6/'bg subtraction'!I6</f>
        <v>#VALUE!</v>
      </c>
      <c r="J252" s="71" t="e">
        <f ca="1">'bg subtraction'!J252*'bg subtraction'!C6/'bg subtraction'!J6</f>
        <v>#VALUE!</v>
      </c>
      <c r="K252" s="71" t="e">
        <f ca="1">'bg subtraction'!K252*'bg subtraction'!C6/'bg subtraction'!K6</f>
        <v>#VALUE!</v>
      </c>
      <c r="L252" s="71" t="e">
        <f ca="1">'bg subtraction'!L252*'bg subtraction'!C6/'bg subtraction'!L6</f>
        <v>#VALUE!</v>
      </c>
      <c r="M252" s="71" t="e">
        <f ca="1">'bg subtraction'!M252*'bg subtraction'!C6/'bg subtraction'!M6</f>
        <v>#VALUE!</v>
      </c>
      <c r="N252" s="71" t="e">
        <f ca="1">'bg subtraction'!N252*'bg subtraction'!C6/'bg subtraction'!N6</f>
        <v>#VALUE!</v>
      </c>
    </row>
    <row r="253" spans="1:14" ht="14.1" customHeight="1" x14ac:dyDescent="0.2">
      <c r="A253" s="75">
        <v>248</v>
      </c>
      <c r="B253" s="72" t="str">
        <f>'bg subtraction'!B253</f>
        <v>PSMD5</v>
      </c>
      <c r="C253" s="70" t="e">
        <f ca="1">'bg subtraction'!C253*'bg subtraction'!C6/'bg subtraction'!C6</f>
        <v>#VALUE!</v>
      </c>
      <c r="D253" s="71" t="e">
        <f ca="1">'bg subtraction'!D253*'bg subtraction'!C6/'bg subtraction'!D6</f>
        <v>#VALUE!</v>
      </c>
      <c r="E253" s="71" t="e">
        <f ca="1">'bg subtraction'!E253*'bg subtraction'!C6/'bg subtraction'!E6</f>
        <v>#VALUE!</v>
      </c>
      <c r="F253" s="71" t="e">
        <f ca="1">'bg subtraction'!F253*'bg subtraction'!C6/'bg subtraction'!F6</f>
        <v>#VALUE!</v>
      </c>
      <c r="G253" s="71" t="e">
        <f ca="1">'bg subtraction'!G253*'bg subtraction'!C6/'bg subtraction'!G6</f>
        <v>#VALUE!</v>
      </c>
      <c r="H253" s="71" t="e">
        <f ca="1">'bg subtraction'!H253*'bg subtraction'!C6/'bg subtraction'!H6</f>
        <v>#VALUE!</v>
      </c>
      <c r="I253" s="71" t="e">
        <f ca="1">'bg subtraction'!I253*'bg subtraction'!C6/'bg subtraction'!I6</f>
        <v>#VALUE!</v>
      </c>
      <c r="J253" s="71" t="e">
        <f ca="1">'bg subtraction'!J253*'bg subtraction'!C6/'bg subtraction'!J6</f>
        <v>#VALUE!</v>
      </c>
      <c r="K253" s="71" t="e">
        <f ca="1">'bg subtraction'!K253*'bg subtraction'!C6/'bg subtraction'!K6</f>
        <v>#VALUE!</v>
      </c>
      <c r="L253" s="71" t="e">
        <f ca="1">'bg subtraction'!L253*'bg subtraction'!C6/'bg subtraction'!L6</f>
        <v>#VALUE!</v>
      </c>
      <c r="M253" s="71" t="e">
        <f ca="1">'bg subtraction'!M253*'bg subtraction'!C6/'bg subtraction'!M6</f>
        <v>#VALUE!</v>
      </c>
      <c r="N253" s="71" t="e">
        <f ca="1">'bg subtraction'!N253*'bg subtraction'!C6/'bg subtraction'!N6</f>
        <v>#VALUE!</v>
      </c>
    </row>
    <row r="254" spans="1:14" ht="14.1" customHeight="1" x14ac:dyDescent="0.2">
      <c r="A254" s="75">
        <v>249</v>
      </c>
      <c r="B254" s="72" t="str">
        <f>'bg subtraction'!B254</f>
        <v xml:space="preserve">PSMD9  </v>
      </c>
      <c r="C254" s="70" t="e">
        <f ca="1">'bg subtraction'!C254*'bg subtraction'!C6/'bg subtraction'!C6</f>
        <v>#VALUE!</v>
      </c>
      <c r="D254" s="71" t="e">
        <f ca="1">'bg subtraction'!D254*'bg subtraction'!C6/'bg subtraction'!D6</f>
        <v>#VALUE!</v>
      </c>
      <c r="E254" s="71" t="e">
        <f ca="1">'bg subtraction'!E254*'bg subtraction'!C6/'bg subtraction'!E6</f>
        <v>#VALUE!</v>
      </c>
      <c r="F254" s="71" t="e">
        <f ca="1">'bg subtraction'!F254*'bg subtraction'!C6/'bg subtraction'!F6</f>
        <v>#VALUE!</v>
      </c>
      <c r="G254" s="71" t="e">
        <f ca="1">'bg subtraction'!G254*'bg subtraction'!C6/'bg subtraction'!G6</f>
        <v>#VALUE!</v>
      </c>
      <c r="H254" s="71" t="e">
        <f ca="1">'bg subtraction'!H254*'bg subtraction'!C6/'bg subtraction'!H6</f>
        <v>#VALUE!</v>
      </c>
      <c r="I254" s="71" t="e">
        <f ca="1">'bg subtraction'!I254*'bg subtraction'!C6/'bg subtraction'!I6</f>
        <v>#VALUE!</v>
      </c>
      <c r="J254" s="71" t="e">
        <f ca="1">'bg subtraction'!J254*'bg subtraction'!C6/'bg subtraction'!J6</f>
        <v>#VALUE!</v>
      </c>
      <c r="K254" s="71" t="e">
        <f ca="1">'bg subtraction'!K254*'bg subtraction'!C6/'bg subtraction'!K6</f>
        <v>#VALUE!</v>
      </c>
      <c r="L254" s="71" t="e">
        <f ca="1">'bg subtraction'!L254*'bg subtraction'!C6/'bg subtraction'!L6</f>
        <v>#VALUE!</v>
      </c>
      <c r="M254" s="71" t="e">
        <f ca="1">'bg subtraction'!M254*'bg subtraction'!C6/'bg subtraction'!M6</f>
        <v>#VALUE!</v>
      </c>
      <c r="N254" s="71" t="e">
        <f ca="1">'bg subtraction'!N254*'bg subtraction'!C6/'bg subtraction'!N6</f>
        <v>#VALUE!</v>
      </c>
    </row>
    <row r="255" spans="1:14" ht="14.1" customHeight="1" x14ac:dyDescent="0.2">
      <c r="A255" s="75">
        <v>250</v>
      </c>
      <c r="B255" s="72" t="str">
        <f>'bg subtraction'!B255</f>
        <v xml:space="preserve">PSME1 </v>
      </c>
      <c r="C255" s="70" t="e">
        <f ca="1">'bg subtraction'!C255*'bg subtraction'!C6/'bg subtraction'!C6</f>
        <v>#VALUE!</v>
      </c>
      <c r="D255" s="71" t="e">
        <f ca="1">'bg subtraction'!D255*'bg subtraction'!C6/'bg subtraction'!D6</f>
        <v>#VALUE!</v>
      </c>
      <c r="E255" s="71" t="e">
        <f ca="1">'bg subtraction'!E255*'bg subtraction'!C6/'bg subtraction'!E6</f>
        <v>#VALUE!</v>
      </c>
      <c r="F255" s="71" t="e">
        <f ca="1">'bg subtraction'!F255*'bg subtraction'!C6/'bg subtraction'!F6</f>
        <v>#VALUE!</v>
      </c>
      <c r="G255" s="71" t="e">
        <f ca="1">'bg subtraction'!G255*'bg subtraction'!C6/'bg subtraction'!G6</f>
        <v>#VALUE!</v>
      </c>
      <c r="H255" s="71" t="e">
        <f ca="1">'bg subtraction'!H255*'bg subtraction'!C6/'bg subtraction'!H6</f>
        <v>#VALUE!</v>
      </c>
      <c r="I255" s="71" t="e">
        <f ca="1">'bg subtraction'!I255*'bg subtraction'!C6/'bg subtraction'!I6</f>
        <v>#VALUE!</v>
      </c>
      <c r="J255" s="71" t="e">
        <f ca="1">'bg subtraction'!J255*'bg subtraction'!C6/'bg subtraction'!J6</f>
        <v>#VALUE!</v>
      </c>
      <c r="K255" s="71" t="e">
        <f ca="1">'bg subtraction'!K255*'bg subtraction'!C6/'bg subtraction'!K6</f>
        <v>#VALUE!</v>
      </c>
      <c r="L255" s="71" t="e">
        <f ca="1">'bg subtraction'!L255*'bg subtraction'!C6/'bg subtraction'!L6</f>
        <v>#VALUE!</v>
      </c>
      <c r="M255" s="71" t="e">
        <f ca="1">'bg subtraction'!M255*'bg subtraction'!C6/'bg subtraction'!M6</f>
        <v>#VALUE!</v>
      </c>
      <c r="N255" s="71" t="e">
        <f ca="1">'bg subtraction'!N255*'bg subtraction'!C6/'bg subtraction'!N6</f>
        <v>#VALUE!</v>
      </c>
    </row>
    <row r="256" spans="1:14" ht="14.1" customHeight="1" x14ac:dyDescent="0.2">
      <c r="A256" s="75">
        <v>251</v>
      </c>
      <c r="B256" s="72" t="str">
        <f>'bg subtraction'!B256</f>
        <v>PSME2</v>
      </c>
      <c r="C256" s="70" t="e">
        <f ca="1">'bg subtraction'!C256*'bg subtraction'!C6/'bg subtraction'!C6</f>
        <v>#VALUE!</v>
      </c>
      <c r="D256" s="71" t="e">
        <f ca="1">'bg subtraction'!D256*'bg subtraction'!C6/'bg subtraction'!D6</f>
        <v>#VALUE!</v>
      </c>
      <c r="E256" s="71" t="e">
        <f ca="1">'bg subtraction'!E256*'bg subtraction'!C6/'bg subtraction'!E6</f>
        <v>#VALUE!</v>
      </c>
      <c r="F256" s="71" t="e">
        <f ca="1">'bg subtraction'!F256*'bg subtraction'!C6/'bg subtraction'!F6</f>
        <v>#VALUE!</v>
      </c>
      <c r="G256" s="71" t="e">
        <f ca="1">'bg subtraction'!G256*'bg subtraction'!C6/'bg subtraction'!G6</f>
        <v>#VALUE!</v>
      </c>
      <c r="H256" s="71" t="e">
        <f ca="1">'bg subtraction'!H256*'bg subtraction'!C6/'bg subtraction'!H6</f>
        <v>#VALUE!</v>
      </c>
      <c r="I256" s="71" t="e">
        <f ca="1">'bg subtraction'!I256*'bg subtraction'!C6/'bg subtraction'!I6</f>
        <v>#VALUE!</v>
      </c>
      <c r="J256" s="71" t="e">
        <f ca="1">'bg subtraction'!J256*'bg subtraction'!C6/'bg subtraction'!J6</f>
        <v>#VALUE!</v>
      </c>
      <c r="K256" s="71" t="e">
        <f ca="1">'bg subtraction'!K256*'bg subtraction'!C6/'bg subtraction'!K6</f>
        <v>#VALUE!</v>
      </c>
      <c r="L256" s="71" t="e">
        <f ca="1">'bg subtraction'!L256*'bg subtraction'!C6/'bg subtraction'!L6</f>
        <v>#VALUE!</v>
      </c>
      <c r="M256" s="71" t="e">
        <f ca="1">'bg subtraction'!M256*'bg subtraction'!C6/'bg subtraction'!M6</f>
        <v>#VALUE!</v>
      </c>
      <c r="N256" s="71" t="e">
        <f ca="1">'bg subtraction'!N256*'bg subtraction'!C6/'bg subtraction'!N6</f>
        <v>#VALUE!</v>
      </c>
    </row>
    <row r="257" spans="1:14" ht="14.1" customHeight="1" x14ac:dyDescent="0.2">
      <c r="A257" s="75">
        <v>252</v>
      </c>
      <c r="B257" s="72" t="str">
        <f>'bg subtraction'!B257</f>
        <v>PTBP1</v>
      </c>
      <c r="C257" s="70" t="e">
        <f ca="1">'bg subtraction'!C257*'bg subtraction'!C6/'bg subtraction'!C6</f>
        <v>#VALUE!</v>
      </c>
      <c r="D257" s="71" t="e">
        <f ca="1">'bg subtraction'!D257*'bg subtraction'!C6/'bg subtraction'!D6</f>
        <v>#VALUE!</v>
      </c>
      <c r="E257" s="71" t="e">
        <f ca="1">'bg subtraction'!E257*'bg subtraction'!C6/'bg subtraction'!E6</f>
        <v>#VALUE!</v>
      </c>
      <c r="F257" s="71" t="e">
        <f ca="1">'bg subtraction'!F257*'bg subtraction'!C6/'bg subtraction'!F6</f>
        <v>#VALUE!</v>
      </c>
      <c r="G257" s="71" t="e">
        <f ca="1">'bg subtraction'!G257*'bg subtraction'!C6/'bg subtraction'!G6</f>
        <v>#VALUE!</v>
      </c>
      <c r="H257" s="71" t="e">
        <f ca="1">'bg subtraction'!H257*'bg subtraction'!C6/'bg subtraction'!H6</f>
        <v>#VALUE!</v>
      </c>
      <c r="I257" s="71" t="e">
        <f ca="1">'bg subtraction'!I257*'bg subtraction'!C6/'bg subtraction'!I6</f>
        <v>#VALUE!</v>
      </c>
      <c r="J257" s="71" t="e">
        <f ca="1">'bg subtraction'!J257*'bg subtraction'!C6/'bg subtraction'!J6</f>
        <v>#VALUE!</v>
      </c>
      <c r="K257" s="71" t="e">
        <f ca="1">'bg subtraction'!K257*'bg subtraction'!C6/'bg subtraction'!K6</f>
        <v>#VALUE!</v>
      </c>
      <c r="L257" s="71" t="e">
        <f ca="1">'bg subtraction'!L257*'bg subtraction'!C6/'bg subtraction'!L6</f>
        <v>#VALUE!</v>
      </c>
      <c r="M257" s="71" t="e">
        <f ca="1">'bg subtraction'!M257*'bg subtraction'!C6/'bg subtraction'!M6</f>
        <v>#VALUE!</v>
      </c>
      <c r="N257" s="71" t="e">
        <f ca="1">'bg subtraction'!N257*'bg subtraction'!C6/'bg subtraction'!N6</f>
        <v>#VALUE!</v>
      </c>
    </row>
    <row r="258" spans="1:14" ht="14.1" customHeight="1" x14ac:dyDescent="0.2">
      <c r="A258" s="75">
        <v>253</v>
      </c>
      <c r="B258" s="72" t="str">
        <f>'bg subtraction'!B258</f>
        <v>PTEN</v>
      </c>
      <c r="C258" s="70" t="e">
        <f ca="1">'bg subtraction'!C258*'bg subtraction'!C6/'bg subtraction'!C6</f>
        <v>#VALUE!</v>
      </c>
      <c r="D258" s="71" t="e">
        <f ca="1">'bg subtraction'!D258*'bg subtraction'!C6/'bg subtraction'!D6</f>
        <v>#VALUE!</v>
      </c>
      <c r="E258" s="71" t="e">
        <f ca="1">'bg subtraction'!E258*'bg subtraction'!C6/'bg subtraction'!E6</f>
        <v>#VALUE!</v>
      </c>
      <c r="F258" s="71" t="e">
        <f ca="1">'bg subtraction'!F258*'bg subtraction'!C6/'bg subtraction'!F6</f>
        <v>#VALUE!</v>
      </c>
      <c r="G258" s="71" t="e">
        <f ca="1">'bg subtraction'!G258*'bg subtraction'!C6/'bg subtraction'!G6</f>
        <v>#VALUE!</v>
      </c>
      <c r="H258" s="71" t="e">
        <f ca="1">'bg subtraction'!H258*'bg subtraction'!C6/'bg subtraction'!H6</f>
        <v>#VALUE!</v>
      </c>
      <c r="I258" s="71" t="e">
        <f ca="1">'bg subtraction'!I258*'bg subtraction'!C6/'bg subtraction'!I6</f>
        <v>#VALUE!</v>
      </c>
      <c r="J258" s="71" t="e">
        <f ca="1">'bg subtraction'!J258*'bg subtraction'!C6/'bg subtraction'!J6</f>
        <v>#VALUE!</v>
      </c>
      <c r="K258" s="71" t="e">
        <f ca="1">'bg subtraction'!K258*'bg subtraction'!C6/'bg subtraction'!K6</f>
        <v>#VALUE!</v>
      </c>
      <c r="L258" s="71" t="e">
        <f ca="1">'bg subtraction'!L258*'bg subtraction'!C6/'bg subtraction'!L6</f>
        <v>#VALUE!</v>
      </c>
      <c r="M258" s="71" t="e">
        <f ca="1">'bg subtraction'!M258*'bg subtraction'!C6/'bg subtraction'!M6</f>
        <v>#VALUE!</v>
      </c>
      <c r="N258" s="71" t="e">
        <f ca="1">'bg subtraction'!N258*'bg subtraction'!C6/'bg subtraction'!N6</f>
        <v>#VALUE!</v>
      </c>
    </row>
    <row r="259" spans="1:14" ht="14.1" customHeight="1" x14ac:dyDescent="0.2">
      <c r="A259" s="75">
        <v>254</v>
      </c>
      <c r="B259" s="72" t="str">
        <f>'bg subtraction'!B259</f>
        <v>PTGR1</v>
      </c>
      <c r="C259" s="70" t="e">
        <f ca="1">'bg subtraction'!C259*'bg subtraction'!C6/'bg subtraction'!C6</f>
        <v>#VALUE!</v>
      </c>
      <c r="D259" s="71" t="e">
        <f ca="1">'bg subtraction'!D259*'bg subtraction'!C6/'bg subtraction'!D6</f>
        <v>#VALUE!</v>
      </c>
      <c r="E259" s="71" t="e">
        <f ca="1">'bg subtraction'!E259*'bg subtraction'!C6/'bg subtraction'!E6</f>
        <v>#VALUE!</v>
      </c>
      <c r="F259" s="71" t="e">
        <f ca="1">'bg subtraction'!F259*'bg subtraction'!C6/'bg subtraction'!F6</f>
        <v>#VALUE!</v>
      </c>
      <c r="G259" s="71" t="e">
        <f ca="1">'bg subtraction'!G259*'bg subtraction'!C6/'bg subtraction'!G6</f>
        <v>#VALUE!</v>
      </c>
      <c r="H259" s="71" t="e">
        <f ca="1">'bg subtraction'!H259*'bg subtraction'!C6/'bg subtraction'!H6</f>
        <v>#VALUE!</v>
      </c>
      <c r="I259" s="71" t="e">
        <f ca="1">'bg subtraction'!I259*'bg subtraction'!C6/'bg subtraction'!I6</f>
        <v>#VALUE!</v>
      </c>
      <c r="J259" s="71" t="e">
        <f ca="1">'bg subtraction'!J259*'bg subtraction'!C6/'bg subtraction'!J6</f>
        <v>#VALUE!</v>
      </c>
      <c r="K259" s="71" t="e">
        <f ca="1">'bg subtraction'!K259*'bg subtraction'!C6/'bg subtraction'!K6</f>
        <v>#VALUE!</v>
      </c>
      <c r="L259" s="71" t="e">
        <f ca="1">'bg subtraction'!L259*'bg subtraction'!C6/'bg subtraction'!L6</f>
        <v>#VALUE!</v>
      </c>
      <c r="M259" s="71" t="e">
        <f ca="1">'bg subtraction'!M259*'bg subtraction'!C6/'bg subtraction'!M6</f>
        <v>#VALUE!</v>
      </c>
      <c r="N259" s="71" t="e">
        <f ca="1">'bg subtraction'!N259*'bg subtraction'!C6/'bg subtraction'!N6</f>
        <v>#VALUE!</v>
      </c>
    </row>
    <row r="260" spans="1:14" ht="14.1" customHeight="1" x14ac:dyDescent="0.2">
      <c r="A260" s="75">
        <v>255</v>
      </c>
      <c r="B260" s="72" t="str">
        <f>'bg subtraction'!B260</f>
        <v>PTK 7</v>
      </c>
      <c r="C260" s="70" t="e">
        <f ca="1">'bg subtraction'!C260*'bg subtraction'!C6/'bg subtraction'!C6</f>
        <v>#VALUE!</v>
      </c>
      <c r="D260" s="71" t="e">
        <f ca="1">'bg subtraction'!D260*'bg subtraction'!C6/'bg subtraction'!D6</f>
        <v>#VALUE!</v>
      </c>
      <c r="E260" s="71" t="e">
        <f ca="1">'bg subtraction'!E260*'bg subtraction'!C6/'bg subtraction'!E6</f>
        <v>#VALUE!</v>
      </c>
      <c r="F260" s="71" t="e">
        <f ca="1">'bg subtraction'!F260*'bg subtraction'!C6/'bg subtraction'!F6</f>
        <v>#VALUE!</v>
      </c>
      <c r="G260" s="71" t="e">
        <f ca="1">'bg subtraction'!G260*'bg subtraction'!C6/'bg subtraction'!G6</f>
        <v>#VALUE!</v>
      </c>
      <c r="H260" s="71" t="e">
        <f ca="1">'bg subtraction'!H260*'bg subtraction'!C6/'bg subtraction'!H6</f>
        <v>#VALUE!</v>
      </c>
      <c r="I260" s="71" t="e">
        <f ca="1">'bg subtraction'!I260*'bg subtraction'!C6/'bg subtraction'!I6</f>
        <v>#VALUE!</v>
      </c>
      <c r="J260" s="71" t="e">
        <f ca="1">'bg subtraction'!J260*'bg subtraction'!C6/'bg subtraction'!J6</f>
        <v>#VALUE!</v>
      </c>
      <c r="K260" s="71" t="e">
        <f ca="1">'bg subtraction'!K260*'bg subtraction'!C6/'bg subtraction'!K6</f>
        <v>#VALUE!</v>
      </c>
      <c r="L260" s="71" t="e">
        <f ca="1">'bg subtraction'!L260*'bg subtraction'!C6/'bg subtraction'!L6</f>
        <v>#VALUE!</v>
      </c>
      <c r="M260" s="71" t="e">
        <f ca="1">'bg subtraction'!M260*'bg subtraction'!C6/'bg subtraction'!M6</f>
        <v>#VALUE!</v>
      </c>
      <c r="N260" s="71" t="e">
        <f ca="1">'bg subtraction'!N260*'bg subtraction'!C6/'bg subtraction'!N6</f>
        <v>#VALUE!</v>
      </c>
    </row>
    <row r="261" spans="1:14" ht="14.1" customHeight="1" x14ac:dyDescent="0.2">
      <c r="A261" s="75">
        <v>256</v>
      </c>
      <c r="B261" s="72" t="str">
        <f>'bg subtraction'!B261</f>
        <v>PTMA</v>
      </c>
      <c r="C261" s="70" t="e">
        <f ca="1">'bg subtraction'!C261*'bg subtraction'!C6/'bg subtraction'!C6</f>
        <v>#VALUE!</v>
      </c>
      <c r="D261" s="71" t="e">
        <f ca="1">'bg subtraction'!D261*'bg subtraction'!C6/'bg subtraction'!D6</f>
        <v>#VALUE!</v>
      </c>
      <c r="E261" s="71" t="e">
        <f ca="1">'bg subtraction'!E261*'bg subtraction'!C6/'bg subtraction'!E6</f>
        <v>#VALUE!</v>
      </c>
      <c r="F261" s="71" t="e">
        <f ca="1">'bg subtraction'!F261*'bg subtraction'!C6/'bg subtraction'!F6</f>
        <v>#VALUE!</v>
      </c>
      <c r="G261" s="71" t="e">
        <f ca="1">'bg subtraction'!G261*'bg subtraction'!C6/'bg subtraction'!G6</f>
        <v>#VALUE!</v>
      </c>
      <c r="H261" s="71" t="e">
        <f ca="1">'bg subtraction'!H261*'bg subtraction'!C6/'bg subtraction'!H6</f>
        <v>#VALUE!</v>
      </c>
      <c r="I261" s="71" t="e">
        <f ca="1">'bg subtraction'!I261*'bg subtraction'!C6/'bg subtraction'!I6</f>
        <v>#VALUE!</v>
      </c>
      <c r="J261" s="71" t="e">
        <f ca="1">'bg subtraction'!J261*'bg subtraction'!C6/'bg subtraction'!J6</f>
        <v>#VALUE!</v>
      </c>
      <c r="K261" s="71" t="e">
        <f ca="1">'bg subtraction'!K261*'bg subtraction'!C6/'bg subtraction'!K6</f>
        <v>#VALUE!</v>
      </c>
      <c r="L261" s="71" t="e">
        <f ca="1">'bg subtraction'!L261*'bg subtraction'!C6/'bg subtraction'!L6</f>
        <v>#VALUE!</v>
      </c>
      <c r="M261" s="71" t="e">
        <f ca="1">'bg subtraction'!M261*'bg subtraction'!C6/'bg subtraction'!M6</f>
        <v>#VALUE!</v>
      </c>
      <c r="N261" s="71" t="e">
        <f ca="1">'bg subtraction'!N261*'bg subtraction'!C6/'bg subtraction'!N6</f>
        <v>#VALUE!</v>
      </c>
    </row>
    <row r="262" spans="1:14" ht="14.1" customHeight="1" x14ac:dyDescent="0.2">
      <c r="A262" s="75">
        <v>257</v>
      </c>
      <c r="B262" s="72" t="str">
        <f>'bg subtraction'!B262</f>
        <v>PTPRG</v>
      </c>
      <c r="C262" s="70" t="e">
        <f ca="1">'bg subtraction'!C262*'bg subtraction'!C6/'bg subtraction'!C6</f>
        <v>#VALUE!</v>
      </c>
      <c r="D262" s="71" t="e">
        <f ca="1">'bg subtraction'!D262*'bg subtraction'!C6/'bg subtraction'!D6</f>
        <v>#VALUE!</v>
      </c>
      <c r="E262" s="71" t="e">
        <f ca="1">'bg subtraction'!E262*'bg subtraction'!C6/'bg subtraction'!E6</f>
        <v>#VALUE!</v>
      </c>
      <c r="F262" s="71" t="e">
        <f ca="1">'bg subtraction'!F262*'bg subtraction'!C6/'bg subtraction'!F6</f>
        <v>#VALUE!</v>
      </c>
      <c r="G262" s="71" t="e">
        <f ca="1">'bg subtraction'!G262*'bg subtraction'!C6/'bg subtraction'!G6</f>
        <v>#VALUE!</v>
      </c>
      <c r="H262" s="71" t="e">
        <f ca="1">'bg subtraction'!H262*'bg subtraction'!C6/'bg subtraction'!H6</f>
        <v>#VALUE!</v>
      </c>
      <c r="I262" s="71" t="e">
        <f ca="1">'bg subtraction'!I262*'bg subtraction'!C6/'bg subtraction'!I6</f>
        <v>#VALUE!</v>
      </c>
      <c r="J262" s="71" t="e">
        <f ca="1">'bg subtraction'!J262*'bg subtraction'!C6/'bg subtraction'!J6</f>
        <v>#VALUE!</v>
      </c>
      <c r="K262" s="71" t="e">
        <f ca="1">'bg subtraction'!K262*'bg subtraction'!C6/'bg subtraction'!K6</f>
        <v>#VALUE!</v>
      </c>
      <c r="L262" s="71" t="e">
        <f ca="1">'bg subtraction'!L262*'bg subtraction'!C6/'bg subtraction'!L6</f>
        <v>#VALUE!</v>
      </c>
      <c r="M262" s="71" t="e">
        <f ca="1">'bg subtraction'!M262*'bg subtraction'!C6/'bg subtraction'!M6</f>
        <v>#VALUE!</v>
      </c>
      <c r="N262" s="71" t="e">
        <f ca="1">'bg subtraction'!N262*'bg subtraction'!C6/'bg subtraction'!N6</f>
        <v>#VALUE!</v>
      </c>
    </row>
    <row r="263" spans="1:14" ht="14.1" customHeight="1" x14ac:dyDescent="0.2">
      <c r="A263" s="75">
        <v>258</v>
      </c>
      <c r="B263" s="72" t="str">
        <f>'bg subtraction'!B263</f>
        <v>PTPRK</v>
      </c>
      <c r="C263" s="70" t="e">
        <f ca="1">'bg subtraction'!C263*'bg subtraction'!C6/'bg subtraction'!C6</f>
        <v>#VALUE!</v>
      </c>
      <c r="D263" s="71" t="e">
        <f ca="1">'bg subtraction'!D263*'bg subtraction'!C6/'bg subtraction'!D6</f>
        <v>#VALUE!</v>
      </c>
      <c r="E263" s="71" t="e">
        <f ca="1">'bg subtraction'!E263*'bg subtraction'!C6/'bg subtraction'!E6</f>
        <v>#VALUE!</v>
      </c>
      <c r="F263" s="71" t="e">
        <f ca="1">'bg subtraction'!F263*'bg subtraction'!C6/'bg subtraction'!F6</f>
        <v>#VALUE!</v>
      </c>
      <c r="G263" s="71" t="e">
        <f ca="1">'bg subtraction'!G263*'bg subtraction'!C6/'bg subtraction'!G6</f>
        <v>#VALUE!</v>
      </c>
      <c r="H263" s="71" t="e">
        <f ca="1">'bg subtraction'!H263*'bg subtraction'!C6/'bg subtraction'!H6</f>
        <v>#VALUE!</v>
      </c>
      <c r="I263" s="71" t="e">
        <f ca="1">'bg subtraction'!I263*'bg subtraction'!C6/'bg subtraction'!I6</f>
        <v>#VALUE!</v>
      </c>
      <c r="J263" s="71" t="e">
        <f ca="1">'bg subtraction'!J263*'bg subtraction'!C6/'bg subtraction'!J6</f>
        <v>#VALUE!</v>
      </c>
      <c r="K263" s="71" t="e">
        <f ca="1">'bg subtraction'!K263*'bg subtraction'!C6/'bg subtraction'!K6</f>
        <v>#VALUE!</v>
      </c>
      <c r="L263" s="71" t="e">
        <f ca="1">'bg subtraction'!L263*'bg subtraction'!C6/'bg subtraction'!L6</f>
        <v>#VALUE!</v>
      </c>
      <c r="M263" s="71" t="e">
        <f ca="1">'bg subtraction'!M263*'bg subtraction'!C6/'bg subtraction'!M6</f>
        <v>#VALUE!</v>
      </c>
      <c r="N263" s="71" t="e">
        <f ca="1">'bg subtraction'!N263*'bg subtraction'!C6/'bg subtraction'!N6</f>
        <v>#VALUE!</v>
      </c>
    </row>
    <row r="264" spans="1:14" ht="14.1" customHeight="1" x14ac:dyDescent="0.2">
      <c r="A264" s="75">
        <v>259</v>
      </c>
      <c r="B264" s="72" t="str">
        <f>'bg subtraction'!B264</f>
        <v>PTPRM</v>
      </c>
      <c r="C264" s="70" t="e">
        <f ca="1">'bg subtraction'!C264*'bg subtraction'!C6/'bg subtraction'!C6</f>
        <v>#VALUE!</v>
      </c>
      <c r="D264" s="71" t="e">
        <f ca="1">'bg subtraction'!D264*'bg subtraction'!C6/'bg subtraction'!D6</f>
        <v>#VALUE!</v>
      </c>
      <c r="E264" s="71" t="e">
        <f ca="1">'bg subtraction'!E264*'bg subtraction'!C6/'bg subtraction'!E6</f>
        <v>#VALUE!</v>
      </c>
      <c r="F264" s="71" t="e">
        <f ca="1">'bg subtraction'!F264*'bg subtraction'!C6/'bg subtraction'!F6</f>
        <v>#VALUE!</v>
      </c>
      <c r="G264" s="71" t="e">
        <f ca="1">'bg subtraction'!G264*'bg subtraction'!C6/'bg subtraction'!G6</f>
        <v>#VALUE!</v>
      </c>
      <c r="H264" s="71" t="e">
        <f ca="1">'bg subtraction'!H264*'bg subtraction'!C6/'bg subtraction'!H6</f>
        <v>#VALUE!</v>
      </c>
      <c r="I264" s="71" t="e">
        <f ca="1">'bg subtraction'!I264*'bg subtraction'!C6/'bg subtraction'!I6</f>
        <v>#VALUE!</v>
      </c>
      <c r="J264" s="71" t="e">
        <f ca="1">'bg subtraction'!J264*'bg subtraction'!C6/'bg subtraction'!J6</f>
        <v>#VALUE!</v>
      </c>
      <c r="K264" s="71" t="e">
        <f ca="1">'bg subtraction'!K264*'bg subtraction'!C6/'bg subtraction'!K6</f>
        <v>#VALUE!</v>
      </c>
      <c r="L264" s="71" t="e">
        <f ca="1">'bg subtraction'!L264*'bg subtraction'!C6/'bg subtraction'!L6</f>
        <v>#VALUE!</v>
      </c>
      <c r="M264" s="71" t="e">
        <f ca="1">'bg subtraction'!M264*'bg subtraction'!C6/'bg subtraction'!M6</f>
        <v>#VALUE!</v>
      </c>
      <c r="N264" s="71" t="e">
        <f ca="1">'bg subtraction'!N264*'bg subtraction'!C6/'bg subtraction'!N6</f>
        <v>#VALUE!</v>
      </c>
    </row>
    <row r="265" spans="1:14" ht="14.1" customHeight="1" x14ac:dyDescent="0.2">
      <c r="A265" s="75">
        <v>260</v>
      </c>
      <c r="B265" s="72" t="str">
        <f>'bg subtraction'!B265</f>
        <v>PTPRZ</v>
      </c>
      <c r="C265" s="70" t="e">
        <f ca="1">'bg subtraction'!C265*'bg subtraction'!C6/'bg subtraction'!C6</f>
        <v>#VALUE!</v>
      </c>
      <c r="D265" s="71" t="e">
        <f ca="1">'bg subtraction'!D265*'bg subtraction'!C6/'bg subtraction'!D6</f>
        <v>#VALUE!</v>
      </c>
      <c r="E265" s="71" t="e">
        <f ca="1">'bg subtraction'!E265*'bg subtraction'!C6/'bg subtraction'!E6</f>
        <v>#VALUE!</v>
      </c>
      <c r="F265" s="71" t="e">
        <f ca="1">'bg subtraction'!F265*'bg subtraction'!C6/'bg subtraction'!F6</f>
        <v>#VALUE!</v>
      </c>
      <c r="G265" s="71" t="e">
        <f ca="1">'bg subtraction'!G265*'bg subtraction'!C6/'bg subtraction'!G6</f>
        <v>#VALUE!</v>
      </c>
      <c r="H265" s="71" t="e">
        <f ca="1">'bg subtraction'!H265*'bg subtraction'!C6/'bg subtraction'!H6</f>
        <v>#VALUE!</v>
      </c>
      <c r="I265" s="71" t="e">
        <f ca="1">'bg subtraction'!I265*'bg subtraction'!C6/'bg subtraction'!I6</f>
        <v>#VALUE!</v>
      </c>
      <c r="J265" s="71" t="e">
        <f ca="1">'bg subtraction'!J265*'bg subtraction'!C6/'bg subtraction'!J6</f>
        <v>#VALUE!</v>
      </c>
      <c r="K265" s="71" t="e">
        <f ca="1">'bg subtraction'!K265*'bg subtraction'!C6/'bg subtraction'!K6</f>
        <v>#VALUE!</v>
      </c>
      <c r="L265" s="71" t="e">
        <f ca="1">'bg subtraction'!L265*'bg subtraction'!C6/'bg subtraction'!L6</f>
        <v>#VALUE!</v>
      </c>
      <c r="M265" s="71" t="e">
        <f ca="1">'bg subtraction'!M265*'bg subtraction'!C6/'bg subtraction'!M6</f>
        <v>#VALUE!</v>
      </c>
      <c r="N265" s="71" t="e">
        <f ca="1">'bg subtraction'!N265*'bg subtraction'!C6/'bg subtraction'!N6</f>
        <v>#VALUE!</v>
      </c>
    </row>
    <row r="266" spans="1:14" ht="14.1" customHeight="1" x14ac:dyDescent="0.2">
      <c r="A266" s="75">
        <v>261</v>
      </c>
      <c r="B266" s="72" t="str">
        <f>'bg subtraction'!B266</f>
        <v>PZP</v>
      </c>
      <c r="C266" s="70" t="e">
        <f ca="1">'bg subtraction'!C266*'bg subtraction'!C6/'bg subtraction'!C6</f>
        <v>#VALUE!</v>
      </c>
      <c r="D266" s="71" t="e">
        <f ca="1">'bg subtraction'!D266*'bg subtraction'!C6/'bg subtraction'!D6</f>
        <v>#VALUE!</v>
      </c>
      <c r="E266" s="71" t="e">
        <f ca="1">'bg subtraction'!E266*'bg subtraction'!C6/'bg subtraction'!E6</f>
        <v>#VALUE!</v>
      </c>
      <c r="F266" s="71" t="e">
        <f ca="1">'bg subtraction'!F266*'bg subtraction'!C6/'bg subtraction'!F6</f>
        <v>#VALUE!</v>
      </c>
      <c r="G266" s="71" t="e">
        <f ca="1">'bg subtraction'!G266*'bg subtraction'!C6/'bg subtraction'!G6</f>
        <v>#VALUE!</v>
      </c>
      <c r="H266" s="71" t="e">
        <f ca="1">'bg subtraction'!H266*'bg subtraction'!C6/'bg subtraction'!H6</f>
        <v>#VALUE!</v>
      </c>
      <c r="I266" s="71" t="e">
        <f ca="1">'bg subtraction'!I266*'bg subtraction'!C6/'bg subtraction'!I6</f>
        <v>#VALUE!</v>
      </c>
      <c r="J266" s="71" t="e">
        <f ca="1">'bg subtraction'!J266*'bg subtraction'!C6/'bg subtraction'!J6</f>
        <v>#VALUE!</v>
      </c>
      <c r="K266" s="71" t="e">
        <f ca="1">'bg subtraction'!K266*'bg subtraction'!C6/'bg subtraction'!K6</f>
        <v>#VALUE!</v>
      </c>
      <c r="L266" s="71" t="e">
        <f ca="1">'bg subtraction'!L266*'bg subtraction'!C6/'bg subtraction'!L6</f>
        <v>#VALUE!</v>
      </c>
      <c r="M266" s="71" t="e">
        <f ca="1">'bg subtraction'!M266*'bg subtraction'!C6/'bg subtraction'!M6</f>
        <v>#VALUE!</v>
      </c>
      <c r="N266" s="71" t="e">
        <f ca="1">'bg subtraction'!N266*'bg subtraction'!C6/'bg subtraction'!N6</f>
        <v>#VALUE!</v>
      </c>
    </row>
    <row r="267" spans="1:14" ht="14.1" customHeight="1" x14ac:dyDescent="0.2">
      <c r="A267" s="75">
        <v>262</v>
      </c>
      <c r="B267" s="72" t="str">
        <f>'bg subtraction'!B267</f>
        <v>QARS</v>
      </c>
      <c r="C267" s="70" t="e">
        <f ca="1">'bg subtraction'!C267*'bg subtraction'!C6/'bg subtraction'!C6</f>
        <v>#VALUE!</v>
      </c>
      <c r="D267" s="71" t="e">
        <f ca="1">'bg subtraction'!D267*'bg subtraction'!C6/'bg subtraction'!D6</f>
        <v>#VALUE!</v>
      </c>
      <c r="E267" s="71" t="e">
        <f ca="1">'bg subtraction'!E267*'bg subtraction'!C6/'bg subtraction'!E6</f>
        <v>#VALUE!</v>
      </c>
      <c r="F267" s="71" t="e">
        <f ca="1">'bg subtraction'!F267*'bg subtraction'!C6/'bg subtraction'!F6</f>
        <v>#VALUE!</v>
      </c>
      <c r="G267" s="71" t="e">
        <f ca="1">'bg subtraction'!G267*'bg subtraction'!C6/'bg subtraction'!G6</f>
        <v>#VALUE!</v>
      </c>
      <c r="H267" s="71" t="e">
        <f ca="1">'bg subtraction'!H267*'bg subtraction'!C6/'bg subtraction'!H6</f>
        <v>#VALUE!</v>
      </c>
      <c r="I267" s="71" t="e">
        <f ca="1">'bg subtraction'!I267*'bg subtraction'!C6/'bg subtraction'!I6</f>
        <v>#VALUE!</v>
      </c>
      <c r="J267" s="71" t="e">
        <f ca="1">'bg subtraction'!J267*'bg subtraction'!C6/'bg subtraction'!J6</f>
        <v>#VALUE!</v>
      </c>
      <c r="K267" s="71" t="e">
        <f ca="1">'bg subtraction'!K267*'bg subtraction'!C6/'bg subtraction'!K6</f>
        <v>#VALUE!</v>
      </c>
      <c r="L267" s="71" t="e">
        <f ca="1">'bg subtraction'!L267*'bg subtraction'!C6/'bg subtraction'!L6</f>
        <v>#VALUE!</v>
      </c>
      <c r="M267" s="71" t="e">
        <f ca="1">'bg subtraction'!M267*'bg subtraction'!C6/'bg subtraction'!M6</f>
        <v>#VALUE!</v>
      </c>
      <c r="N267" s="71" t="e">
        <f ca="1">'bg subtraction'!N267*'bg subtraction'!C6/'bg subtraction'!N6</f>
        <v>#VALUE!</v>
      </c>
    </row>
    <row r="268" spans="1:14" ht="14.1" customHeight="1" x14ac:dyDescent="0.2">
      <c r="A268" s="75">
        <v>263</v>
      </c>
      <c r="B268" s="72" t="str">
        <f>'bg subtraction'!B268</f>
        <v>QDPR</v>
      </c>
      <c r="C268" s="70" t="e">
        <f ca="1">'bg subtraction'!C268*'bg subtraction'!C6/'bg subtraction'!C6</f>
        <v>#VALUE!</v>
      </c>
      <c r="D268" s="71" t="e">
        <f ca="1">'bg subtraction'!D268*'bg subtraction'!C6/'bg subtraction'!D6</f>
        <v>#VALUE!</v>
      </c>
      <c r="E268" s="71" t="e">
        <f ca="1">'bg subtraction'!E268*'bg subtraction'!C6/'bg subtraction'!E6</f>
        <v>#VALUE!</v>
      </c>
      <c r="F268" s="71" t="e">
        <f ca="1">'bg subtraction'!F268*'bg subtraction'!C6/'bg subtraction'!F6</f>
        <v>#VALUE!</v>
      </c>
      <c r="G268" s="71" t="e">
        <f ca="1">'bg subtraction'!G268*'bg subtraction'!C6/'bg subtraction'!G6</f>
        <v>#VALUE!</v>
      </c>
      <c r="H268" s="71" t="e">
        <f ca="1">'bg subtraction'!H268*'bg subtraction'!C6/'bg subtraction'!H6</f>
        <v>#VALUE!</v>
      </c>
      <c r="I268" s="71" t="e">
        <f ca="1">'bg subtraction'!I268*'bg subtraction'!C6/'bg subtraction'!I6</f>
        <v>#VALUE!</v>
      </c>
      <c r="J268" s="71" t="e">
        <f ca="1">'bg subtraction'!J268*'bg subtraction'!C6/'bg subtraction'!J6</f>
        <v>#VALUE!</v>
      </c>
      <c r="K268" s="71" t="e">
        <f ca="1">'bg subtraction'!K268*'bg subtraction'!C6/'bg subtraction'!K6</f>
        <v>#VALUE!</v>
      </c>
      <c r="L268" s="71" t="e">
        <f ca="1">'bg subtraction'!L268*'bg subtraction'!C6/'bg subtraction'!L6</f>
        <v>#VALUE!</v>
      </c>
      <c r="M268" s="71" t="e">
        <f ca="1">'bg subtraction'!M268*'bg subtraction'!C6/'bg subtraction'!M6</f>
        <v>#VALUE!</v>
      </c>
      <c r="N268" s="71" t="e">
        <f ca="1">'bg subtraction'!N268*'bg subtraction'!C6/'bg subtraction'!N6</f>
        <v>#VALUE!</v>
      </c>
    </row>
    <row r="269" spans="1:14" ht="14.1" customHeight="1" x14ac:dyDescent="0.2">
      <c r="A269" s="75">
        <v>264</v>
      </c>
      <c r="B269" s="72" t="str">
        <f>'bg subtraction'!B269</f>
        <v>QPRT</v>
      </c>
      <c r="C269" s="70" t="e">
        <f ca="1">'bg subtraction'!C269*'bg subtraction'!C6/'bg subtraction'!C6</f>
        <v>#VALUE!</v>
      </c>
      <c r="D269" s="71" t="e">
        <f ca="1">'bg subtraction'!D269*'bg subtraction'!C6/'bg subtraction'!D6</f>
        <v>#VALUE!</v>
      </c>
      <c r="E269" s="71" t="e">
        <f ca="1">'bg subtraction'!E269*'bg subtraction'!C6/'bg subtraction'!E6</f>
        <v>#VALUE!</v>
      </c>
      <c r="F269" s="71" t="e">
        <f ca="1">'bg subtraction'!F269*'bg subtraction'!C6/'bg subtraction'!F6</f>
        <v>#VALUE!</v>
      </c>
      <c r="G269" s="71" t="e">
        <f ca="1">'bg subtraction'!G269*'bg subtraction'!C6/'bg subtraction'!G6</f>
        <v>#VALUE!</v>
      </c>
      <c r="H269" s="71" t="e">
        <f ca="1">'bg subtraction'!H269*'bg subtraction'!C6/'bg subtraction'!H6</f>
        <v>#VALUE!</v>
      </c>
      <c r="I269" s="71" t="e">
        <f ca="1">'bg subtraction'!I269*'bg subtraction'!C6/'bg subtraction'!I6</f>
        <v>#VALUE!</v>
      </c>
      <c r="J269" s="71" t="e">
        <f ca="1">'bg subtraction'!J269*'bg subtraction'!C6/'bg subtraction'!J6</f>
        <v>#VALUE!</v>
      </c>
      <c r="K269" s="71" t="e">
        <f ca="1">'bg subtraction'!K269*'bg subtraction'!C6/'bg subtraction'!K6</f>
        <v>#VALUE!</v>
      </c>
      <c r="L269" s="71" t="e">
        <f ca="1">'bg subtraction'!L269*'bg subtraction'!C6/'bg subtraction'!L6</f>
        <v>#VALUE!</v>
      </c>
      <c r="M269" s="71" t="e">
        <f ca="1">'bg subtraction'!M269*'bg subtraction'!C6/'bg subtraction'!M6</f>
        <v>#VALUE!</v>
      </c>
      <c r="N269" s="71" t="e">
        <f ca="1">'bg subtraction'!N269*'bg subtraction'!C6/'bg subtraction'!N6</f>
        <v>#VALUE!</v>
      </c>
    </row>
    <row r="270" spans="1:14" ht="14.1" customHeight="1" x14ac:dyDescent="0.2">
      <c r="A270" s="75">
        <v>265</v>
      </c>
      <c r="B270" s="72" t="str">
        <f>'bg subtraction'!B270</f>
        <v>Quiescin Q6</v>
      </c>
      <c r="C270" s="70" t="e">
        <f ca="1">'bg subtraction'!C270*'bg subtraction'!C6/'bg subtraction'!C6</f>
        <v>#VALUE!</v>
      </c>
      <c r="D270" s="71" t="e">
        <f ca="1">'bg subtraction'!D270*'bg subtraction'!C6/'bg subtraction'!D6</f>
        <v>#VALUE!</v>
      </c>
      <c r="E270" s="71" t="e">
        <f ca="1">'bg subtraction'!E270*'bg subtraction'!C6/'bg subtraction'!E6</f>
        <v>#VALUE!</v>
      </c>
      <c r="F270" s="71" t="e">
        <f ca="1">'bg subtraction'!F270*'bg subtraction'!C6/'bg subtraction'!F6</f>
        <v>#VALUE!</v>
      </c>
      <c r="G270" s="71" t="e">
        <f ca="1">'bg subtraction'!G270*'bg subtraction'!C6/'bg subtraction'!G6</f>
        <v>#VALUE!</v>
      </c>
      <c r="H270" s="71" t="e">
        <f ca="1">'bg subtraction'!H270*'bg subtraction'!C6/'bg subtraction'!H6</f>
        <v>#VALUE!</v>
      </c>
      <c r="I270" s="71" t="e">
        <f ca="1">'bg subtraction'!I270*'bg subtraction'!C6/'bg subtraction'!I6</f>
        <v>#VALUE!</v>
      </c>
      <c r="J270" s="71" t="e">
        <f ca="1">'bg subtraction'!J270*'bg subtraction'!C6/'bg subtraction'!J6</f>
        <v>#VALUE!</v>
      </c>
      <c r="K270" s="71" t="e">
        <f ca="1">'bg subtraction'!K270*'bg subtraction'!C6/'bg subtraction'!K6</f>
        <v>#VALUE!</v>
      </c>
      <c r="L270" s="71" t="e">
        <f ca="1">'bg subtraction'!L270*'bg subtraction'!C6/'bg subtraction'!L6</f>
        <v>#VALUE!</v>
      </c>
      <c r="M270" s="71" t="e">
        <f ca="1">'bg subtraction'!M270*'bg subtraction'!C6/'bg subtraction'!M6</f>
        <v>#VALUE!</v>
      </c>
      <c r="N270" s="71" t="e">
        <f ca="1">'bg subtraction'!N270*'bg subtraction'!C6/'bg subtraction'!N6</f>
        <v>#VALUE!</v>
      </c>
    </row>
    <row r="271" spans="1:14" ht="14.1" customHeight="1" x14ac:dyDescent="0.2">
      <c r="A271" s="75">
        <v>266</v>
      </c>
      <c r="B271" s="72" t="str">
        <f>'bg subtraction'!B271</f>
        <v xml:space="preserve">RanGAP1 </v>
      </c>
      <c r="C271" s="70" t="e">
        <f ca="1">'bg subtraction'!C271*'bg subtraction'!C6/'bg subtraction'!C6</f>
        <v>#VALUE!</v>
      </c>
      <c r="D271" s="71" t="e">
        <f ca="1">'bg subtraction'!D271*'bg subtraction'!C6/'bg subtraction'!D6</f>
        <v>#VALUE!</v>
      </c>
      <c r="E271" s="71" t="e">
        <f ca="1">'bg subtraction'!E271*'bg subtraction'!C6/'bg subtraction'!E6</f>
        <v>#VALUE!</v>
      </c>
      <c r="F271" s="71" t="e">
        <f ca="1">'bg subtraction'!F271*'bg subtraction'!C6/'bg subtraction'!F6</f>
        <v>#VALUE!</v>
      </c>
      <c r="G271" s="71" t="e">
        <f ca="1">'bg subtraction'!G271*'bg subtraction'!C6/'bg subtraction'!G6</f>
        <v>#VALUE!</v>
      </c>
      <c r="H271" s="71" t="e">
        <f ca="1">'bg subtraction'!H271*'bg subtraction'!C6/'bg subtraction'!H6</f>
        <v>#VALUE!</v>
      </c>
      <c r="I271" s="71" t="e">
        <f ca="1">'bg subtraction'!I271*'bg subtraction'!C6/'bg subtraction'!I6</f>
        <v>#VALUE!</v>
      </c>
      <c r="J271" s="71" t="e">
        <f ca="1">'bg subtraction'!J271*'bg subtraction'!C6/'bg subtraction'!J6</f>
        <v>#VALUE!</v>
      </c>
      <c r="K271" s="71" t="e">
        <f ca="1">'bg subtraction'!K271*'bg subtraction'!C6/'bg subtraction'!K6</f>
        <v>#VALUE!</v>
      </c>
      <c r="L271" s="71" t="e">
        <f ca="1">'bg subtraction'!L271*'bg subtraction'!C6/'bg subtraction'!L6</f>
        <v>#VALUE!</v>
      </c>
      <c r="M271" s="71" t="e">
        <f ca="1">'bg subtraction'!M271*'bg subtraction'!C6/'bg subtraction'!M6</f>
        <v>#VALUE!</v>
      </c>
      <c r="N271" s="71" t="e">
        <f ca="1">'bg subtraction'!N271*'bg subtraction'!C6/'bg subtraction'!N6</f>
        <v>#VALUE!</v>
      </c>
    </row>
    <row r="272" spans="1:14" ht="14.1" customHeight="1" x14ac:dyDescent="0.2">
      <c r="A272" s="75">
        <v>267</v>
      </c>
      <c r="B272" s="72" t="str">
        <f>'bg subtraction'!B272</f>
        <v>RAP1B</v>
      </c>
      <c r="C272" s="70" t="e">
        <f ca="1">'bg subtraction'!C272*'bg subtraction'!C6/'bg subtraction'!C6</f>
        <v>#VALUE!</v>
      </c>
      <c r="D272" s="71" t="e">
        <f ca="1">'bg subtraction'!D272*'bg subtraction'!C6/'bg subtraction'!D6</f>
        <v>#VALUE!</v>
      </c>
      <c r="E272" s="71" t="e">
        <f ca="1">'bg subtraction'!E272*'bg subtraction'!C6/'bg subtraction'!E6</f>
        <v>#VALUE!</v>
      </c>
      <c r="F272" s="71" t="e">
        <f ca="1">'bg subtraction'!F272*'bg subtraction'!C6/'bg subtraction'!F6</f>
        <v>#VALUE!</v>
      </c>
      <c r="G272" s="71" t="e">
        <f ca="1">'bg subtraction'!G272*'bg subtraction'!C6/'bg subtraction'!G6</f>
        <v>#VALUE!</v>
      </c>
      <c r="H272" s="71" t="e">
        <f ca="1">'bg subtraction'!H272*'bg subtraction'!C6/'bg subtraction'!H6</f>
        <v>#VALUE!</v>
      </c>
      <c r="I272" s="71" t="e">
        <f ca="1">'bg subtraction'!I272*'bg subtraction'!C6/'bg subtraction'!I6</f>
        <v>#VALUE!</v>
      </c>
      <c r="J272" s="71" t="e">
        <f ca="1">'bg subtraction'!J272*'bg subtraction'!C6/'bg subtraction'!J6</f>
        <v>#VALUE!</v>
      </c>
      <c r="K272" s="71" t="e">
        <f ca="1">'bg subtraction'!K272*'bg subtraction'!C6/'bg subtraction'!K6</f>
        <v>#VALUE!</v>
      </c>
      <c r="L272" s="71" t="e">
        <f ca="1">'bg subtraction'!L272*'bg subtraction'!C6/'bg subtraction'!L6</f>
        <v>#VALUE!</v>
      </c>
      <c r="M272" s="71" t="e">
        <f ca="1">'bg subtraction'!M272*'bg subtraction'!C6/'bg subtraction'!M6</f>
        <v>#VALUE!</v>
      </c>
      <c r="N272" s="71" t="e">
        <f ca="1">'bg subtraction'!N272*'bg subtraction'!C6/'bg subtraction'!N6</f>
        <v>#VALUE!</v>
      </c>
    </row>
    <row r="273" spans="1:14" ht="14.1" customHeight="1" x14ac:dyDescent="0.2">
      <c r="A273" s="75">
        <v>268</v>
      </c>
      <c r="B273" s="72" t="str">
        <f>'bg subtraction'!B273</f>
        <v xml:space="preserve">Rbm15 </v>
      </c>
      <c r="C273" s="70" t="e">
        <f ca="1">'bg subtraction'!C273*'bg subtraction'!C6/'bg subtraction'!C6</f>
        <v>#VALUE!</v>
      </c>
      <c r="D273" s="71" t="e">
        <f ca="1">'bg subtraction'!D273*'bg subtraction'!C6/'bg subtraction'!D6</f>
        <v>#VALUE!</v>
      </c>
      <c r="E273" s="71" t="e">
        <f ca="1">'bg subtraction'!E273*'bg subtraction'!C6/'bg subtraction'!E6</f>
        <v>#VALUE!</v>
      </c>
      <c r="F273" s="71" t="e">
        <f ca="1">'bg subtraction'!F273*'bg subtraction'!C6/'bg subtraction'!F6</f>
        <v>#VALUE!</v>
      </c>
      <c r="G273" s="71" t="e">
        <f ca="1">'bg subtraction'!G273*'bg subtraction'!C6/'bg subtraction'!G6</f>
        <v>#VALUE!</v>
      </c>
      <c r="H273" s="71" t="e">
        <f ca="1">'bg subtraction'!H273*'bg subtraction'!C6/'bg subtraction'!H6</f>
        <v>#VALUE!</v>
      </c>
      <c r="I273" s="71" t="e">
        <f ca="1">'bg subtraction'!I273*'bg subtraction'!C6/'bg subtraction'!I6</f>
        <v>#VALUE!</v>
      </c>
      <c r="J273" s="71" t="e">
        <f ca="1">'bg subtraction'!J273*'bg subtraction'!C6/'bg subtraction'!J6</f>
        <v>#VALUE!</v>
      </c>
      <c r="K273" s="71" t="e">
        <f ca="1">'bg subtraction'!K273*'bg subtraction'!C6/'bg subtraction'!K6</f>
        <v>#VALUE!</v>
      </c>
      <c r="L273" s="71" t="e">
        <f ca="1">'bg subtraction'!L273*'bg subtraction'!C6/'bg subtraction'!L6</f>
        <v>#VALUE!</v>
      </c>
      <c r="M273" s="71" t="e">
        <f ca="1">'bg subtraction'!M273*'bg subtraction'!C6/'bg subtraction'!M6</f>
        <v>#VALUE!</v>
      </c>
      <c r="N273" s="71" t="e">
        <f ca="1">'bg subtraction'!N273*'bg subtraction'!C6/'bg subtraction'!N6</f>
        <v>#VALUE!</v>
      </c>
    </row>
    <row r="274" spans="1:14" ht="14.1" customHeight="1" x14ac:dyDescent="0.2">
      <c r="A274" s="75">
        <v>269</v>
      </c>
      <c r="B274" s="72" t="str">
        <f>'bg subtraction'!B274</f>
        <v xml:space="preserve">RCL  </v>
      </c>
      <c r="C274" s="70" t="e">
        <f ca="1">'bg subtraction'!C274*'bg subtraction'!C6/'bg subtraction'!C6</f>
        <v>#VALUE!</v>
      </c>
      <c r="D274" s="71" t="e">
        <f ca="1">'bg subtraction'!D274*'bg subtraction'!C6/'bg subtraction'!D6</f>
        <v>#VALUE!</v>
      </c>
      <c r="E274" s="71" t="e">
        <f ca="1">'bg subtraction'!E274*'bg subtraction'!C6/'bg subtraction'!E6</f>
        <v>#VALUE!</v>
      </c>
      <c r="F274" s="71" t="e">
        <f ca="1">'bg subtraction'!F274*'bg subtraction'!C6/'bg subtraction'!F6</f>
        <v>#VALUE!</v>
      </c>
      <c r="G274" s="71" t="e">
        <f ca="1">'bg subtraction'!G274*'bg subtraction'!C6/'bg subtraction'!G6</f>
        <v>#VALUE!</v>
      </c>
      <c r="H274" s="71" t="e">
        <f ca="1">'bg subtraction'!H274*'bg subtraction'!C6/'bg subtraction'!H6</f>
        <v>#VALUE!</v>
      </c>
      <c r="I274" s="71" t="e">
        <f ca="1">'bg subtraction'!I274*'bg subtraction'!C6/'bg subtraction'!I6</f>
        <v>#VALUE!</v>
      </c>
      <c r="J274" s="71" t="e">
        <f ca="1">'bg subtraction'!J274*'bg subtraction'!C6/'bg subtraction'!J6</f>
        <v>#VALUE!</v>
      </c>
      <c r="K274" s="71" t="e">
        <f ca="1">'bg subtraction'!K274*'bg subtraction'!C6/'bg subtraction'!K6</f>
        <v>#VALUE!</v>
      </c>
      <c r="L274" s="71" t="e">
        <f ca="1">'bg subtraction'!L274*'bg subtraction'!C6/'bg subtraction'!L6</f>
        <v>#VALUE!</v>
      </c>
      <c r="M274" s="71" t="e">
        <f ca="1">'bg subtraction'!M274*'bg subtraction'!C6/'bg subtraction'!M6</f>
        <v>#VALUE!</v>
      </c>
      <c r="N274" s="71" t="e">
        <f ca="1">'bg subtraction'!N274*'bg subtraction'!C6/'bg subtraction'!N6</f>
        <v>#VALUE!</v>
      </c>
    </row>
    <row r="275" spans="1:14" ht="14.1" customHeight="1" x14ac:dyDescent="0.2">
      <c r="A275" s="75">
        <v>270</v>
      </c>
      <c r="B275" s="72" t="str">
        <f>'bg subtraction'!B275</f>
        <v>RECQ4</v>
      </c>
      <c r="C275" s="70" t="e">
        <f ca="1">'bg subtraction'!C275*'bg subtraction'!C6/'bg subtraction'!C6</f>
        <v>#VALUE!</v>
      </c>
      <c r="D275" s="71" t="e">
        <f ca="1">'bg subtraction'!D275*'bg subtraction'!C6/'bg subtraction'!D6</f>
        <v>#VALUE!</v>
      </c>
      <c r="E275" s="71" t="e">
        <f ca="1">'bg subtraction'!E275*'bg subtraction'!C6/'bg subtraction'!E6</f>
        <v>#VALUE!</v>
      </c>
      <c r="F275" s="71" t="e">
        <f ca="1">'bg subtraction'!F275*'bg subtraction'!C6/'bg subtraction'!F6</f>
        <v>#VALUE!</v>
      </c>
      <c r="G275" s="71" t="e">
        <f ca="1">'bg subtraction'!G275*'bg subtraction'!C6/'bg subtraction'!G6</f>
        <v>#VALUE!</v>
      </c>
      <c r="H275" s="71" t="e">
        <f ca="1">'bg subtraction'!H275*'bg subtraction'!C6/'bg subtraction'!H6</f>
        <v>#VALUE!</v>
      </c>
      <c r="I275" s="71" t="e">
        <f ca="1">'bg subtraction'!I275*'bg subtraction'!C6/'bg subtraction'!I6</f>
        <v>#VALUE!</v>
      </c>
      <c r="J275" s="71" t="e">
        <f ca="1">'bg subtraction'!J275*'bg subtraction'!C6/'bg subtraction'!J6</f>
        <v>#VALUE!</v>
      </c>
      <c r="K275" s="71" t="e">
        <f ca="1">'bg subtraction'!K275*'bg subtraction'!C6/'bg subtraction'!K6</f>
        <v>#VALUE!</v>
      </c>
      <c r="L275" s="71" t="e">
        <f ca="1">'bg subtraction'!L275*'bg subtraction'!C6/'bg subtraction'!L6</f>
        <v>#VALUE!</v>
      </c>
      <c r="M275" s="71" t="e">
        <f ca="1">'bg subtraction'!M275*'bg subtraction'!C6/'bg subtraction'!M6</f>
        <v>#VALUE!</v>
      </c>
      <c r="N275" s="71" t="e">
        <f ca="1">'bg subtraction'!N275*'bg subtraction'!C6/'bg subtraction'!N6</f>
        <v>#VALUE!</v>
      </c>
    </row>
    <row r="276" spans="1:14" ht="14.1" customHeight="1" x14ac:dyDescent="0.2">
      <c r="A276" s="75">
        <v>271</v>
      </c>
      <c r="B276" s="72" t="str">
        <f>'bg subtraction'!B276</f>
        <v>Reg3A</v>
      </c>
      <c r="C276" s="70" t="e">
        <f ca="1">'bg subtraction'!C276*'bg subtraction'!C6/'bg subtraction'!C6</f>
        <v>#VALUE!</v>
      </c>
      <c r="D276" s="71" t="e">
        <f ca="1">'bg subtraction'!D276*'bg subtraction'!C6/'bg subtraction'!D6</f>
        <v>#VALUE!</v>
      </c>
      <c r="E276" s="71" t="e">
        <f ca="1">'bg subtraction'!E276*'bg subtraction'!C6/'bg subtraction'!E6</f>
        <v>#VALUE!</v>
      </c>
      <c r="F276" s="71" t="e">
        <f ca="1">'bg subtraction'!F276*'bg subtraction'!C6/'bg subtraction'!F6</f>
        <v>#VALUE!</v>
      </c>
      <c r="G276" s="71" t="e">
        <f ca="1">'bg subtraction'!G276*'bg subtraction'!C6/'bg subtraction'!G6</f>
        <v>#VALUE!</v>
      </c>
      <c r="H276" s="71" t="e">
        <f ca="1">'bg subtraction'!H276*'bg subtraction'!C6/'bg subtraction'!H6</f>
        <v>#VALUE!</v>
      </c>
      <c r="I276" s="71" t="e">
        <f ca="1">'bg subtraction'!I276*'bg subtraction'!C6/'bg subtraction'!I6</f>
        <v>#VALUE!</v>
      </c>
      <c r="J276" s="71" t="e">
        <f ca="1">'bg subtraction'!J276*'bg subtraction'!C6/'bg subtraction'!J6</f>
        <v>#VALUE!</v>
      </c>
      <c r="K276" s="71" t="e">
        <f ca="1">'bg subtraction'!K276*'bg subtraction'!C6/'bg subtraction'!K6</f>
        <v>#VALUE!</v>
      </c>
      <c r="L276" s="71" t="e">
        <f ca="1">'bg subtraction'!L276*'bg subtraction'!C6/'bg subtraction'!L6</f>
        <v>#VALUE!</v>
      </c>
      <c r="M276" s="71" t="e">
        <f ca="1">'bg subtraction'!M276*'bg subtraction'!C6/'bg subtraction'!M6</f>
        <v>#VALUE!</v>
      </c>
      <c r="N276" s="71" t="e">
        <f ca="1">'bg subtraction'!N276*'bg subtraction'!C6/'bg subtraction'!N6</f>
        <v>#VALUE!</v>
      </c>
    </row>
    <row r="277" spans="1:14" ht="14.1" customHeight="1" x14ac:dyDescent="0.2">
      <c r="A277" s="75">
        <v>272</v>
      </c>
      <c r="B277" s="72" t="str">
        <f>'bg subtraction'!B277</f>
        <v>REV3L</v>
      </c>
      <c r="C277" s="70" t="e">
        <f ca="1">'bg subtraction'!C277*'bg subtraction'!C6/'bg subtraction'!C6</f>
        <v>#VALUE!</v>
      </c>
      <c r="D277" s="71" t="e">
        <f ca="1">'bg subtraction'!D277*'bg subtraction'!C6/'bg subtraction'!D6</f>
        <v>#VALUE!</v>
      </c>
      <c r="E277" s="71" t="e">
        <f ca="1">'bg subtraction'!E277*'bg subtraction'!C6/'bg subtraction'!E6</f>
        <v>#VALUE!</v>
      </c>
      <c r="F277" s="71" t="e">
        <f ca="1">'bg subtraction'!F277*'bg subtraction'!C6/'bg subtraction'!F6</f>
        <v>#VALUE!</v>
      </c>
      <c r="G277" s="71" t="e">
        <f ca="1">'bg subtraction'!G277*'bg subtraction'!C6/'bg subtraction'!G6</f>
        <v>#VALUE!</v>
      </c>
      <c r="H277" s="71" t="e">
        <f ca="1">'bg subtraction'!H277*'bg subtraction'!C6/'bg subtraction'!H6</f>
        <v>#VALUE!</v>
      </c>
      <c r="I277" s="71" t="e">
        <f ca="1">'bg subtraction'!I277*'bg subtraction'!C6/'bg subtraction'!I6</f>
        <v>#VALUE!</v>
      </c>
      <c r="J277" s="71" t="e">
        <f ca="1">'bg subtraction'!J277*'bg subtraction'!C6/'bg subtraction'!J6</f>
        <v>#VALUE!</v>
      </c>
      <c r="K277" s="71" t="e">
        <f ca="1">'bg subtraction'!K277*'bg subtraction'!C6/'bg subtraction'!K6</f>
        <v>#VALUE!</v>
      </c>
      <c r="L277" s="71" t="e">
        <f ca="1">'bg subtraction'!L277*'bg subtraction'!C6/'bg subtraction'!L6</f>
        <v>#VALUE!</v>
      </c>
      <c r="M277" s="71" t="e">
        <f ca="1">'bg subtraction'!M277*'bg subtraction'!C6/'bg subtraction'!M6</f>
        <v>#VALUE!</v>
      </c>
      <c r="N277" s="71" t="e">
        <f ca="1">'bg subtraction'!N277*'bg subtraction'!C6/'bg subtraction'!N6</f>
        <v>#VALUE!</v>
      </c>
    </row>
    <row r="278" spans="1:14" ht="14.1" customHeight="1" x14ac:dyDescent="0.2">
      <c r="A278" s="75">
        <v>273</v>
      </c>
      <c r="B278" s="72" t="str">
        <f>'bg subtraction'!B278</f>
        <v xml:space="preserve">RHOC </v>
      </c>
      <c r="C278" s="70" t="e">
        <f ca="1">'bg subtraction'!C278*'bg subtraction'!C6/'bg subtraction'!C6</f>
        <v>#VALUE!</v>
      </c>
      <c r="D278" s="71" t="e">
        <f ca="1">'bg subtraction'!D278*'bg subtraction'!C6/'bg subtraction'!D6</f>
        <v>#VALUE!</v>
      </c>
      <c r="E278" s="71" t="e">
        <f ca="1">'bg subtraction'!E278*'bg subtraction'!C6/'bg subtraction'!E6</f>
        <v>#VALUE!</v>
      </c>
      <c r="F278" s="71" t="e">
        <f ca="1">'bg subtraction'!F278*'bg subtraction'!C6/'bg subtraction'!F6</f>
        <v>#VALUE!</v>
      </c>
      <c r="G278" s="71" t="e">
        <f ca="1">'bg subtraction'!G278*'bg subtraction'!C6/'bg subtraction'!G6</f>
        <v>#VALUE!</v>
      </c>
      <c r="H278" s="71" t="e">
        <f ca="1">'bg subtraction'!H278*'bg subtraction'!C6/'bg subtraction'!H6</f>
        <v>#VALUE!</v>
      </c>
      <c r="I278" s="71" t="e">
        <f ca="1">'bg subtraction'!I278*'bg subtraction'!C6/'bg subtraction'!I6</f>
        <v>#VALUE!</v>
      </c>
      <c r="J278" s="71" t="e">
        <f ca="1">'bg subtraction'!J278*'bg subtraction'!C6/'bg subtraction'!J6</f>
        <v>#VALUE!</v>
      </c>
      <c r="K278" s="71" t="e">
        <f ca="1">'bg subtraction'!K278*'bg subtraction'!C6/'bg subtraction'!K6</f>
        <v>#VALUE!</v>
      </c>
      <c r="L278" s="71" t="e">
        <f ca="1">'bg subtraction'!L278*'bg subtraction'!C6/'bg subtraction'!L6</f>
        <v>#VALUE!</v>
      </c>
      <c r="M278" s="71" t="e">
        <f ca="1">'bg subtraction'!M278*'bg subtraction'!C6/'bg subtraction'!M6</f>
        <v>#VALUE!</v>
      </c>
      <c r="N278" s="71" t="e">
        <f ca="1">'bg subtraction'!N278*'bg subtraction'!C6/'bg subtraction'!N6</f>
        <v>#VALUE!</v>
      </c>
    </row>
    <row r="279" spans="1:14" ht="14.1" customHeight="1" x14ac:dyDescent="0.2">
      <c r="A279" s="75">
        <v>274</v>
      </c>
      <c r="B279" s="72" t="str">
        <f>'bg subtraction'!B279</f>
        <v>RHOG</v>
      </c>
      <c r="C279" s="70" t="e">
        <f ca="1">'bg subtraction'!C279*'bg subtraction'!C6/'bg subtraction'!C6</f>
        <v>#VALUE!</v>
      </c>
      <c r="D279" s="71" t="e">
        <f ca="1">'bg subtraction'!D279*'bg subtraction'!C6/'bg subtraction'!D6</f>
        <v>#VALUE!</v>
      </c>
      <c r="E279" s="71" t="e">
        <f ca="1">'bg subtraction'!E279*'bg subtraction'!C6/'bg subtraction'!E6</f>
        <v>#VALUE!</v>
      </c>
      <c r="F279" s="71" t="e">
        <f ca="1">'bg subtraction'!F279*'bg subtraction'!C6/'bg subtraction'!F6</f>
        <v>#VALUE!</v>
      </c>
      <c r="G279" s="71" t="e">
        <f ca="1">'bg subtraction'!G279*'bg subtraction'!C6/'bg subtraction'!G6</f>
        <v>#VALUE!</v>
      </c>
      <c r="H279" s="71" t="e">
        <f ca="1">'bg subtraction'!H279*'bg subtraction'!C6/'bg subtraction'!H6</f>
        <v>#VALUE!</v>
      </c>
      <c r="I279" s="71" t="e">
        <f ca="1">'bg subtraction'!I279*'bg subtraction'!C6/'bg subtraction'!I6</f>
        <v>#VALUE!</v>
      </c>
      <c r="J279" s="71" t="e">
        <f ca="1">'bg subtraction'!J279*'bg subtraction'!C6/'bg subtraction'!J6</f>
        <v>#VALUE!</v>
      </c>
      <c r="K279" s="71" t="e">
        <f ca="1">'bg subtraction'!K279*'bg subtraction'!C6/'bg subtraction'!K6</f>
        <v>#VALUE!</v>
      </c>
      <c r="L279" s="71" t="e">
        <f ca="1">'bg subtraction'!L279*'bg subtraction'!C6/'bg subtraction'!L6</f>
        <v>#VALUE!</v>
      </c>
      <c r="M279" s="71" t="e">
        <f ca="1">'bg subtraction'!M279*'bg subtraction'!C6/'bg subtraction'!M6</f>
        <v>#VALUE!</v>
      </c>
      <c r="N279" s="71" t="e">
        <f ca="1">'bg subtraction'!N279*'bg subtraction'!C6/'bg subtraction'!N6</f>
        <v>#VALUE!</v>
      </c>
    </row>
    <row r="280" spans="1:14" ht="14.1" customHeight="1" x14ac:dyDescent="0.2">
      <c r="A280" s="75">
        <v>275</v>
      </c>
      <c r="B280" s="72" t="str">
        <f>'bg subtraction'!B280</f>
        <v>Ribonuclease A</v>
      </c>
      <c r="C280" s="70" t="e">
        <f ca="1">'bg subtraction'!C280*'bg subtraction'!C6/'bg subtraction'!C6</f>
        <v>#VALUE!</v>
      </c>
      <c r="D280" s="71" t="e">
        <f ca="1">'bg subtraction'!D280*'bg subtraction'!C6/'bg subtraction'!D6</f>
        <v>#VALUE!</v>
      </c>
      <c r="E280" s="71" t="e">
        <f ca="1">'bg subtraction'!E280*'bg subtraction'!C6/'bg subtraction'!E6</f>
        <v>#VALUE!</v>
      </c>
      <c r="F280" s="71" t="e">
        <f ca="1">'bg subtraction'!F280*'bg subtraction'!C6/'bg subtraction'!F6</f>
        <v>#VALUE!</v>
      </c>
      <c r="G280" s="71" t="e">
        <f ca="1">'bg subtraction'!G280*'bg subtraction'!C6/'bg subtraction'!G6</f>
        <v>#VALUE!</v>
      </c>
      <c r="H280" s="71" t="e">
        <f ca="1">'bg subtraction'!H280*'bg subtraction'!C6/'bg subtraction'!H6</f>
        <v>#VALUE!</v>
      </c>
      <c r="I280" s="71" t="e">
        <f ca="1">'bg subtraction'!I280*'bg subtraction'!C6/'bg subtraction'!I6</f>
        <v>#VALUE!</v>
      </c>
      <c r="J280" s="71" t="e">
        <f ca="1">'bg subtraction'!J280*'bg subtraction'!C6/'bg subtraction'!J6</f>
        <v>#VALUE!</v>
      </c>
      <c r="K280" s="71" t="e">
        <f ca="1">'bg subtraction'!K280*'bg subtraction'!C6/'bg subtraction'!K6</f>
        <v>#VALUE!</v>
      </c>
      <c r="L280" s="71" t="e">
        <f ca="1">'bg subtraction'!L280*'bg subtraction'!C6/'bg subtraction'!L6</f>
        <v>#VALUE!</v>
      </c>
      <c r="M280" s="71" t="e">
        <f ca="1">'bg subtraction'!M280*'bg subtraction'!C6/'bg subtraction'!M6</f>
        <v>#VALUE!</v>
      </c>
      <c r="N280" s="71" t="e">
        <f ca="1">'bg subtraction'!N280*'bg subtraction'!C6/'bg subtraction'!N6</f>
        <v>#VALUE!</v>
      </c>
    </row>
    <row r="281" spans="1:14" ht="14.1" customHeight="1" x14ac:dyDescent="0.2">
      <c r="A281" s="75">
        <v>276</v>
      </c>
      <c r="B281" s="72" t="str">
        <f>'bg subtraction'!B281</f>
        <v>Ribonuclease T2</v>
      </c>
      <c r="C281" s="70" t="e">
        <f ca="1">'bg subtraction'!C281*'bg subtraction'!C6/'bg subtraction'!C6</f>
        <v>#VALUE!</v>
      </c>
      <c r="D281" s="71" t="e">
        <f ca="1">'bg subtraction'!D281*'bg subtraction'!C6/'bg subtraction'!D6</f>
        <v>#VALUE!</v>
      </c>
      <c r="E281" s="71" t="e">
        <f ca="1">'bg subtraction'!E281*'bg subtraction'!C6/'bg subtraction'!E6</f>
        <v>#VALUE!</v>
      </c>
      <c r="F281" s="71" t="e">
        <f ca="1">'bg subtraction'!F281*'bg subtraction'!C6/'bg subtraction'!F6</f>
        <v>#VALUE!</v>
      </c>
      <c r="G281" s="71" t="e">
        <f ca="1">'bg subtraction'!G281*'bg subtraction'!C6/'bg subtraction'!G6</f>
        <v>#VALUE!</v>
      </c>
      <c r="H281" s="71" t="e">
        <f ca="1">'bg subtraction'!H281*'bg subtraction'!C6/'bg subtraction'!H6</f>
        <v>#VALUE!</v>
      </c>
      <c r="I281" s="71" t="e">
        <f ca="1">'bg subtraction'!I281*'bg subtraction'!C6/'bg subtraction'!I6</f>
        <v>#VALUE!</v>
      </c>
      <c r="J281" s="71" t="e">
        <f ca="1">'bg subtraction'!J281*'bg subtraction'!C6/'bg subtraction'!J6</f>
        <v>#VALUE!</v>
      </c>
      <c r="K281" s="71" t="e">
        <f ca="1">'bg subtraction'!K281*'bg subtraction'!C6/'bg subtraction'!K6</f>
        <v>#VALUE!</v>
      </c>
      <c r="L281" s="71" t="e">
        <f ca="1">'bg subtraction'!L281*'bg subtraction'!C6/'bg subtraction'!L6</f>
        <v>#VALUE!</v>
      </c>
      <c r="M281" s="71" t="e">
        <f ca="1">'bg subtraction'!M281*'bg subtraction'!C6/'bg subtraction'!M6</f>
        <v>#VALUE!</v>
      </c>
      <c r="N281" s="71" t="e">
        <f ca="1">'bg subtraction'!N281*'bg subtraction'!C6/'bg subtraction'!N6</f>
        <v>#VALUE!</v>
      </c>
    </row>
    <row r="282" spans="1:14" ht="14.1" customHeight="1" x14ac:dyDescent="0.2">
      <c r="A282" s="75">
        <v>277</v>
      </c>
      <c r="B282" s="72" t="str">
        <f>'bg subtraction'!B282</f>
        <v xml:space="preserve">RLF </v>
      </c>
      <c r="C282" s="70" t="e">
        <f ca="1">'bg subtraction'!C282*'bg subtraction'!C6/'bg subtraction'!C6</f>
        <v>#VALUE!</v>
      </c>
      <c r="D282" s="71" t="e">
        <f ca="1">'bg subtraction'!D282*'bg subtraction'!C6/'bg subtraction'!D6</f>
        <v>#VALUE!</v>
      </c>
      <c r="E282" s="71" t="e">
        <f ca="1">'bg subtraction'!E282*'bg subtraction'!C6/'bg subtraction'!E6</f>
        <v>#VALUE!</v>
      </c>
      <c r="F282" s="71" t="e">
        <f ca="1">'bg subtraction'!F282*'bg subtraction'!C6/'bg subtraction'!F6</f>
        <v>#VALUE!</v>
      </c>
      <c r="G282" s="71" t="e">
        <f ca="1">'bg subtraction'!G282*'bg subtraction'!C6/'bg subtraction'!G6</f>
        <v>#VALUE!</v>
      </c>
      <c r="H282" s="71" t="e">
        <f ca="1">'bg subtraction'!H282*'bg subtraction'!C6/'bg subtraction'!H6</f>
        <v>#VALUE!</v>
      </c>
      <c r="I282" s="71" t="e">
        <f ca="1">'bg subtraction'!I282*'bg subtraction'!C6/'bg subtraction'!I6</f>
        <v>#VALUE!</v>
      </c>
      <c r="J282" s="71" t="e">
        <f ca="1">'bg subtraction'!J282*'bg subtraction'!C6/'bg subtraction'!J6</f>
        <v>#VALUE!</v>
      </c>
      <c r="K282" s="71" t="e">
        <f ca="1">'bg subtraction'!K282*'bg subtraction'!C6/'bg subtraction'!K6</f>
        <v>#VALUE!</v>
      </c>
      <c r="L282" s="71" t="e">
        <f ca="1">'bg subtraction'!L282*'bg subtraction'!C6/'bg subtraction'!L6</f>
        <v>#VALUE!</v>
      </c>
      <c r="M282" s="71" t="e">
        <f ca="1">'bg subtraction'!M282*'bg subtraction'!C6/'bg subtraction'!M6</f>
        <v>#VALUE!</v>
      </c>
      <c r="N282" s="71" t="e">
        <f ca="1">'bg subtraction'!N282*'bg subtraction'!C6/'bg subtraction'!N6</f>
        <v>#VALUE!</v>
      </c>
    </row>
    <row r="283" spans="1:14" ht="14.1" customHeight="1" x14ac:dyDescent="0.2">
      <c r="A283" s="75">
        <v>278</v>
      </c>
      <c r="B283" s="72" t="str">
        <f>'bg subtraction'!B283</f>
        <v>RNASE4</v>
      </c>
      <c r="C283" s="70" t="e">
        <f ca="1">'bg subtraction'!C283*'bg subtraction'!C6/'bg subtraction'!C6</f>
        <v>#VALUE!</v>
      </c>
      <c r="D283" s="71" t="e">
        <f ca="1">'bg subtraction'!D283*'bg subtraction'!C6/'bg subtraction'!D6</f>
        <v>#VALUE!</v>
      </c>
      <c r="E283" s="71" t="e">
        <f ca="1">'bg subtraction'!E283*'bg subtraction'!C6/'bg subtraction'!E6</f>
        <v>#VALUE!</v>
      </c>
      <c r="F283" s="71" t="e">
        <f ca="1">'bg subtraction'!F283*'bg subtraction'!C6/'bg subtraction'!F6</f>
        <v>#VALUE!</v>
      </c>
      <c r="G283" s="71" t="e">
        <f ca="1">'bg subtraction'!G283*'bg subtraction'!C6/'bg subtraction'!G6</f>
        <v>#VALUE!</v>
      </c>
      <c r="H283" s="71" t="e">
        <f ca="1">'bg subtraction'!H283*'bg subtraction'!C6/'bg subtraction'!H6</f>
        <v>#VALUE!</v>
      </c>
      <c r="I283" s="71" t="e">
        <f ca="1">'bg subtraction'!I283*'bg subtraction'!C6/'bg subtraction'!I6</f>
        <v>#VALUE!</v>
      </c>
      <c r="J283" s="71" t="e">
        <f ca="1">'bg subtraction'!J283*'bg subtraction'!C6/'bg subtraction'!J6</f>
        <v>#VALUE!</v>
      </c>
      <c r="K283" s="71" t="e">
        <f ca="1">'bg subtraction'!K283*'bg subtraction'!C6/'bg subtraction'!K6</f>
        <v>#VALUE!</v>
      </c>
      <c r="L283" s="71" t="e">
        <f ca="1">'bg subtraction'!L283*'bg subtraction'!C6/'bg subtraction'!L6</f>
        <v>#VALUE!</v>
      </c>
      <c r="M283" s="71" t="e">
        <f ca="1">'bg subtraction'!M283*'bg subtraction'!C6/'bg subtraction'!M6</f>
        <v>#VALUE!</v>
      </c>
      <c r="N283" s="71" t="e">
        <f ca="1">'bg subtraction'!N283*'bg subtraction'!C6/'bg subtraction'!N6</f>
        <v>#VALUE!</v>
      </c>
    </row>
    <row r="284" spans="1:14" ht="14.1" customHeight="1" x14ac:dyDescent="0.2">
      <c r="A284" s="75">
        <v>279</v>
      </c>
      <c r="B284" s="72" t="str">
        <f>'bg subtraction'!B284</f>
        <v>Rnose2</v>
      </c>
      <c r="C284" s="70" t="e">
        <f ca="1">'bg subtraction'!C284*'bg subtraction'!C6/'bg subtraction'!C6</f>
        <v>#VALUE!</v>
      </c>
      <c r="D284" s="71" t="e">
        <f ca="1">'bg subtraction'!D284*'bg subtraction'!C6/'bg subtraction'!D6</f>
        <v>#VALUE!</v>
      </c>
      <c r="E284" s="71" t="e">
        <f ca="1">'bg subtraction'!E284*'bg subtraction'!C6/'bg subtraction'!E6</f>
        <v>#VALUE!</v>
      </c>
      <c r="F284" s="71" t="e">
        <f ca="1">'bg subtraction'!F284*'bg subtraction'!C6/'bg subtraction'!F6</f>
        <v>#VALUE!</v>
      </c>
      <c r="G284" s="71" t="e">
        <f ca="1">'bg subtraction'!G284*'bg subtraction'!C6/'bg subtraction'!G6</f>
        <v>#VALUE!</v>
      </c>
      <c r="H284" s="71" t="e">
        <f ca="1">'bg subtraction'!H284*'bg subtraction'!C6/'bg subtraction'!H6</f>
        <v>#VALUE!</v>
      </c>
      <c r="I284" s="71" t="e">
        <f ca="1">'bg subtraction'!I284*'bg subtraction'!C6/'bg subtraction'!I6</f>
        <v>#VALUE!</v>
      </c>
      <c r="J284" s="71" t="e">
        <f ca="1">'bg subtraction'!J284*'bg subtraction'!C6/'bg subtraction'!J6</f>
        <v>#VALUE!</v>
      </c>
      <c r="K284" s="71" t="e">
        <f ca="1">'bg subtraction'!K284*'bg subtraction'!C6/'bg subtraction'!K6</f>
        <v>#VALUE!</v>
      </c>
      <c r="L284" s="71" t="e">
        <f ca="1">'bg subtraction'!L284*'bg subtraction'!C6/'bg subtraction'!L6</f>
        <v>#VALUE!</v>
      </c>
      <c r="M284" s="71" t="e">
        <f ca="1">'bg subtraction'!M284*'bg subtraction'!C6/'bg subtraction'!M6</f>
        <v>#VALUE!</v>
      </c>
      <c r="N284" s="71" t="e">
        <f ca="1">'bg subtraction'!N284*'bg subtraction'!C6/'bg subtraction'!N6</f>
        <v>#VALUE!</v>
      </c>
    </row>
    <row r="285" spans="1:14" ht="14.1" customHeight="1" x14ac:dyDescent="0.2">
      <c r="A285" s="75">
        <v>280</v>
      </c>
      <c r="B285" s="72" t="str">
        <f>'bg subtraction'!B285</f>
        <v>RP1</v>
      </c>
      <c r="C285" s="70" t="e">
        <f ca="1">'bg subtraction'!C285*'bg subtraction'!C6/'bg subtraction'!C6</f>
        <v>#VALUE!</v>
      </c>
      <c r="D285" s="71" t="e">
        <f ca="1">'bg subtraction'!D285*'bg subtraction'!C6/'bg subtraction'!D6</f>
        <v>#VALUE!</v>
      </c>
      <c r="E285" s="71" t="e">
        <f ca="1">'bg subtraction'!E285*'bg subtraction'!C6/'bg subtraction'!E6</f>
        <v>#VALUE!</v>
      </c>
      <c r="F285" s="71" t="e">
        <f ca="1">'bg subtraction'!F285*'bg subtraction'!C6/'bg subtraction'!F6</f>
        <v>#VALUE!</v>
      </c>
      <c r="G285" s="71" t="e">
        <f ca="1">'bg subtraction'!G285*'bg subtraction'!C6/'bg subtraction'!G6</f>
        <v>#VALUE!</v>
      </c>
      <c r="H285" s="71" t="e">
        <f ca="1">'bg subtraction'!H285*'bg subtraction'!C6/'bg subtraction'!H6</f>
        <v>#VALUE!</v>
      </c>
      <c r="I285" s="71" t="e">
        <f ca="1">'bg subtraction'!I285*'bg subtraction'!C6/'bg subtraction'!I6</f>
        <v>#VALUE!</v>
      </c>
      <c r="J285" s="71" t="e">
        <f ca="1">'bg subtraction'!J285*'bg subtraction'!C6/'bg subtraction'!J6</f>
        <v>#VALUE!</v>
      </c>
      <c r="K285" s="71" t="e">
        <f ca="1">'bg subtraction'!K285*'bg subtraction'!C6/'bg subtraction'!K6</f>
        <v>#VALUE!</v>
      </c>
      <c r="L285" s="71" t="e">
        <f ca="1">'bg subtraction'!L285*'bg subtraction'!C6/'bg subtraction'!L6</f>
        <v>#VALUE!</v>
      </c>
      <c r="M285" s="71" t="e">
        <f ca="1">'bg subtraction'!M285*'bg subtraction'!C6/'bg subtraction'!M6</f>
        <v>#VALUE!</v>
      </c>
      <c r="N285" s="71" t="e">
        <f ca="1">'bg subtraction'!N285*'bg subtraction'!C6/'bg subtraction'!N6</f>
        <v>#VALUE!</v>
      </c>
    </row>
    <row r="286" spans="1:14" ht="14.1" customHeight="1" x14ac:dyDescent="0.2">
      <c r="A286" s="75">
        <v>281</v>
      </c>
      <c r="B286" s="72" t="str">
        <f>'bg subtraction'!B286</f>
        <v xml:space="preserve">RPL10 </v>
      </c>
      <c r="C286" s="70" t="e">
        <f ca="1">'bg subtraction'!C286*'bg subtraction'!C6/'bg subtraction'!C6</f>
        <v>#VALUE!</v>
      </c>
      <c r="D286" s="71" t="e">
        <f ca="1">'bg subtraction'!D286*'bg subtraction'!C6/'bg subtraction'!D6</f>
        <v>#VALUE!</v>
      </c>
      <c r="E286" s="71" t="e">
        <f ca="1">'bg subtraction'!E286*'bg subtraction'!C6/'bg subtraction'!E6</f>
        <v>#VALUE!</v>
      </c>
      <c r="F286" s="71" t="e">
        <f ca="1">'bg subtraction'!F286*'bg subtraction'!C6/'bg subtraction'!F6</f>
        <v>#VALUE!</v>
      </c>
      <c r="G286" s="71" t="e">
        <f ca="1">'bg subtraction'!G286*'bg subtraction'!C6/'bg subtraction'!G6</f>
        <v>#VALUE!</v>
      </c>
      <c r="H286" s="71" t="e">
        <f ca="1">'bg subtraction'!H286*'bg subtraction'!C6/'bg subtraction'!H6</f>
        <v>#VALUE!</v>
      </c>
      <c r="I286" s="71" t="e">
        <f ca="1">'bg subtraction'!I286*'bg subtraction'!C6/'bg subtraction'!I6</f>
        <v>#VALUE!</v>
      </c>
      <c r="J286" s="71" t="e">
        <f ca="1">'bg subtraction'!J286*'bg subtraction'!C6/'bg subtraction'!J6</f>
        <v>#VALUE!</v>
      </c>
      <c r="K286" s="71" t="e">
        <f ca="1">'bg subtraction'!K286*'bg subtraction'!C6/'bg subtraction'!K6</f>
        <v>#VALUE!</v>
      </c>
      <c r="L286" s="71" t="e">
        <f ca="1">'bg subtraction'!L286*'bg subtraction'!C6/'bg subtraction'!L6</f>
        <v>#VALUE!</v>
      </c>
      <c r="M286" s="71" t="e">
        <f ca="1">'bg subtraction'!M286*'bg subtraction'!C6/'bg subtraction'!M6</f>
        <v>#VALUE!</v>
      </c>
      <c r="N286" s="71" t="e">
        <f ca="1">'bg subtraction'!N286*'bg subtraction'!C6/'bg subtraction'!N6</f>
        <v>#VALUE!</v>
      </c>
    </row>
    <row r="287" spans="1:14" ht="14.1" customHeight="1" x14ac:dyDescent="0.2">
      <c r="A287" s="75">
        <v>282</v>
      </c>
      <c r="B287" s="72" t="str">
        <f>'bg subtraction'!B287</f>
        <v xml:space="preserve">RPL10A  </v>
      </c>
      <c r="C287" s="70" t="e">
        <f ca="1">'bg subtraction'!C287*'bg subtraction'!C6/'bg subtraction'!C6</f>
        <v>#VALUE!</v>
      </c>
      <c r="D287" s="71" t="e">
        <f ca="1">'bg subtraction'!D287*'bg subtraction'!C6/'bg subtraction'!D6</f>
        <v>#VALUE!</v>
      </c>
      <c r="E287" s="71" t="e">
        <f ca="1">'bg subtraction'!E287*'bg subtraction'!C6/'bg subtraction'!E6</f>
        <v>#VALUE!</v>
      </c>
      <c r="F287" s="71" t="e">
        <f ca="1">'bg subtraction'!F287*'bg subtraction'!C6/'bg subtraction'!F6</f>
        <v>#VALUE!</v>
      </c>
      <c r="G287" s="71" t="e">
        <f ca="1">'bg subtraction'!G287*'bg subtraction'!C6/'bg subtraction'!G6</f>
        <v>#VALUE!</v>
      </c>
      <c r="H287" s="71" t="e">
        <f ca="1">'bg subtraction'!H287*'bg subtraction'!C6/'bg subtraction'!H6</f>
        <v>#VALUE!</v>
      </c>
      <c r="I287" s="71" t="e">
        <f ca="1">'bg subtraction'!I287*'bg subtraction'!C6/'bg subtraction'!I6</f>
        <v>#VALUE!</v>
      </c>
      <c r="J287" s="71" t="e">
        <f ca="1">'bg subtraction'!J287*'bg subtraction'!C6/'bg subtraction'!J6</f>
        <v>#VALUE!</v>
      </c>
      <c r="K287" s="71" t="e">
        <f ca="1">'bg subtraction'!K287*'bg subtraction'!C6/'bg subtraction'!K6</f>
        <v>#VALUE!</v>
      </c>
      <c r="L287" s="71" t="e">
        <f ca="1">'bg subtraction'!L287*'bg subtraction'!C6/'bg subtraction'!L6</f>
        <v>#VALUE!</v>
      </c>
      <c r="M287" s="71" t="e">
        <f ca="1">'bg subtraction'!M287*'bg subtraction'!C6/'bg subtraction'!M6</f>
        <v>#VALUE!</v>
      </c>
      <c r="N287" s="71" t="e">
        <f ca="1">'bg subtraction'!N287*'bg subtraction'!C6/'bg subtraction'!N6</f>
        <v>#VALUE!</v>
      </c>
    </row>
    <row r="288" spans="1:14" ht="14.1" customHeight="1" x14ac:dyDescent="0.2">
      <c r="A288" s="75">
        <v>283</v>
      </c>
      <c r="B288" s="72" t="str">
        <f>'bg subtraction'!B288</f>
        <v xml:space="preserve">RPL11 </v>
      </c>
      <c r="C288" s="70" t="e">
        <f ca="1">'bg subtraction'!C288*'bg subtraction'!C6/'bg subtraction'!C6</f>
        <v>#VALUE!</v>
      </c>
      <c r="D288" s="71" t="e">
        <f ca="1">'bg subtraction'!D288*'bg subtraction'!C6/'bg subtraction'!D6</f>
        <v>#VALUE!</v>
      </c>
      <c r="E288" s="71" t="e">
        <f ca="1">'bg subtraction'!E288*'bg subtraction'!C6/'bg subtraction'!E6</f>
        <v>#VALUE!</v>
      </c>
      <c r="F288" s="71" t="e">
        <f ca="1">'bg subtraction'!F288*'bg subtraction'!C6/'bg subtraction'!F6</f>
        <v>#VALUE!</v>
      </c>
      <c r="G288" s="71" t="e">
        <f ca="1">'bg subtraction'!G288*'bg subtraction'!C6/'bg subtraction'!G6</f>
        <v>#VALUE!</v>
      </c>
      <c r="H288" s="71" t="e">
        <f ca="1">'bg subtraction'!H288*'bg subtraction'!C6/'bg subtraction'!H6</f>
        <v>#VALUE!</v>
      </c>
      <c r="I288" s="71" t="e">
        <f ca="1">'bg subtraction'!I288*'bg subtraction'!C6/'bg subtraction'!I6</f>
        <v>#VALUE!</v>
      </c>
      <c r="J288" s="71" t="e">
        <f ca="1">'bg subtraction'!J288*'bg subtraction'!C6/'bg subtraction'!J6</f>
        <v>#VALUE!</v>
      </c>
      <c r="K288" s="71" t="e">
        <f ca="1">'bg subtraction'!K288*'bg subtraction'!C6/'bg subtraction'!K6</f>
        <v>#VALUE!</v>
      </c>
      <c r="L288" s="71" t="e">
        <f ca="1">'bg subtraction'!L288*'bg subtraction'!C6/'bg subtraction'!L6</f>
        <v>#VALUE!</v>
      </c>
      <c r="M288" s="71" t="e">
        <f ca="1">'bg subtraction'!M288*'bg subtraction'!C6/'bg subtraction'!M6</f>
        <v>#VALUE!</v>
      </c>
      <c r="N288" s="71" t="e">
        <f ca="1">'bg subtraction'!N288*'bg subtraction'!C6/'bg subtraction'!N6</f>
        <v>#VALUE!</v>
      </c>
    </row>
    <row r="289" spans="1:14" ht="14.1" customHeight="1" x14ac:dyDescent="0.2">
      <c r="A289" s="75">
        <v>284</v>
      </c>
      <c r="B289" s="72" t="str">
        <f>'bg subtraction'!B289</f>
        <v xml:space="preserve">RPL12 </v>
      </c>
      <c r="C289" s="70" t="e">
        <f ca="1">'bg subtraction'!C289*'bg subtraction'!C6/'bg subtraction'!C6</f>
        <v>#VALUE!</v>
      </c>
      <c r="D289" s="71" t="e">
        <f ca="1">'bg subtraction'!D289*'bg subtraction'!C6/'bg subtraction'!D6</f>
        <v>#VALUE!</v>
      </c>
      <c r="E289" s="71" t="e">
        <f ca="1">'bg subtraction'!E289*'bg subtraction'!C6/'bg subtraction'!E6</f>
        <v>#VALUE!</v>
      </c>
      <c r="F289" s="71" t="e">
        <f ca="1">'bg subtraction'!F289*'bg subtraction'!C6/'bg subtraction'!F6</f>
        <v>#VALUE!</v>
      </c>
      <c r="G289" s="71" t="e">
        <f ca="1">'bg subtraction'!G289*'bg subtraction'!C6/'bg subtraction'!G6</f>
        <v>#VALUE!</v>
      </c>
      <c r="H289" s="71" t="e">
        <f ca="1">'bg subtraction'!H289*'bg subtraction'!C6/'bg subtraction'!H6</f>
        <v>#VALUE!</v>
      </c>
      <c r="I289" s="71" t="e">
        <f ca="1">'bg subtraction'!I289*'bg subtraction'!C6/'bg subtraction'!I6</f>
        <v>#VALUE!</v>
      </c>
      <c r="J289" s="71" t="e">
        <f ca="1">'bg subtraction'!J289*'bg subtraction'!C6/'bg subtraction'!J6</f>
        <v>#VALUE!</v>
      </c>
      <c r="K289" s="71" t="e">
        <f ca="1">'bg subtraction'!K289*'bg subtraction'!C6/'bg subtraction'!K6</f>
        <v>#VALUE!</v>
      </c>
      <c r="L289" s="71" t="e">
        <f ca="1">'bg subtraction'!L289*'bg subtraction'!C6/'bg subtraction'!L6</f>
        <v>#VALUE!</v>
      </c>
      <c r="M289" s="71" t="e">
        <f ca="1">'bg subtraction'!M289*'bg subtraction'!C6/'bg subtraction'!M6</f>
        <v>#VALUE!</v>
      </c>
      <c r="N289" s="71" t="e">
        <f ca="1">'bg subtraction'!N289*'bg subtraction'!C6/'bg subtraction'!N6</f>
        <v>#VALUE!</v>
      </c>
    </row>
    <row r="290" spans="1:14" ht="14.1" customHeight="1" x14ac:dyDescent="0.2">
      <c r="A290" s="75">
        <v>285</v>
      </c>
      <c r="B290" s="72" t="str">
        <f>'bg subtraction'!B290</f>
        <v xml:space="preserve">RPL14  </v>
      </c>
      <c r="C290" s="70" t="e">
        <f ca="1">'bg subtraction'!C290*'bg subtraction'!C6/'bg subtraction'!C6</f>
        <v>#VALUE!</v>
      </c>
      <c r="D290" s="71" t="e">
        <f ca="1">'bg subtraction'!D290*'bg subtraction'!C6/'bg subtraction'!D6</f>
        <v>#VALUE!</v>
      </c>
      <c r="E290" s="71" t="e">
        <f ca="1">'bg subtraction'!E290*'bg subtraction'!C6/'bg subtraction'!E6</f>
        <v>#VALUE!</v>
      </c>
      <c r="F290" s="71" t="e">
        <f ca="1">'bg subtraction'!F290*'bg subtraction'!C6/'bg subtraction'!F6</f>
        <v>#VALUE!</v>
      </c>
      <c r="G290" s="71" t="e">
        <f ca="1">'bg subtraction'!G290*'bg subtraction'!C6/'bg subtraction'!G6</f>
        <v>#VALUE!</v>
      </c>
      <c r="H290" s="71" t="e">
        <f ca="1">'bg subtraction'!H290*'bg subtraction'!C6/'bg subtraction'!H6</f>
        <v>#VALUE!</v>
      </c>
      <c r="I290" s="71" t="e">
        <f ca="1">'bg subtraction'!I290*'bg subtraction'!C6/'bg subtraction'!I6</f>
        <v>#VALUE!</v>
      </c>
      <c r="J290" s="71" t="e">
        <f ca="1">'bg subtraction'!J290*'bg subtraction'!C6/'bg subtraction'!J6</f>
        <v>#VALUE!</v>
      </c>
      <c r="K290" s="71" t="e">
        <f ca="1">'bg subtraction'!K290*'bg subtraction'!C6/'bg subtraction'!K6</f>
        <v>#VALUE!</v>
      </c>
      <c r="L290" s="71" t="e">
        <f ca="1">'bg subtraction'!L290*'bg subtraction'!C6/'bg subtraction'!L6</f>
        <v>#VALUE!</v>
      </c>
      <c r="M290" s="71" t="e">
        <f ca="1">'bg subtraction'!M290*'bg subtraction'!C6/'bg subtraction'!M6</f>
        <v>#VALUE!</v>
      </c>
      <c r="N290" s="71" t="e">
        <f ca="1">'bg subtraction'!N290*'bg subtraction'!C6/'bg subtraction'!N6</f>
        <v>#VALUE!</v>
      </c>
    </row>
    <row r="291" spans="1:14" ht="14.1" customHeight="1" x14ac:dyDescent="0.2">
      <c r="A291" s="75">
        <v>286</v>
      </c>
      <c r="B291" s="72" t="str">
        <f>'bg subtraction'!B291</f>
        <v>RPL17</v>
      </c>
      <c r="C291" s="70" t="e">
        <f ca="1">'bg subtraction'!C291*'bg subtraction'!C6/'bg subtraction'!C6</f>
        <v>#VALUE!</v>
      </c>
      <c r="D291" s="71" t="e">
        <f ca="1">'bg subtraction'!D291*'bg subtraction'!C6/'bg subtraction'!D6</f>
        <v>#VALUE!</v>
      </c>
      <c r="E291" s="71" t="e">
        <f ca="1">'bg subtraction'!E291*'bg subtraction'!C6/'bg subtraction'!E6</f>
        <v>#VALUE!</v>
      </c>
      <c r="F291" s="71" t="e">
        <f ca="1">'bg subtraction'!F291*'bg subtraction'!C6/'bg subtraction'!F6</f>
        <v>#VALUE!</v>
      </c>
      <c r="G291" s="71" t="e">
        <f ca="1">'bg subtraction'!G291*'bg subtraction'!C6/'bg subtraction'!G6</f>
        <v>#VALUE!</v>
      </c>
      <c r="H291" s="71" t="e">
        <f ca="1">'bg subtraction'!H291*'bg subtraction'!C6/'bg subtraction'!H6</f>
        <v>#VALUE!</v>
      </c>
      <c r="I291" s="71" t="e">
        <f ca="1">'bg subtraction'!I291*'bg subtraction'!C6/'bg subtraction'!I6</f>
        <v>#VALUE!</v>
      </c>
      <c r="J291" s="71" t="e">
        <f ca="1">'bg subtraction'!J291*'bg subtraction'!C6/'bg subtraction'!J6</f>
        <v>#VALUE!</v>
      </c>
      <c r="K291" s="71" t="e">
        <f ca="1">'bg subtraction'!K291*'bg subtraction'!C6/'bg subtraction'!K6</f>
        <v>#VALUE!</v>
      </c>
      <c r="L291" s="71" t="e">
        <f ca="1">'bg subtraction'!L291*'bg subtraction'!C6/'bg subtraction'!L6</f>
        <v>#VALUE!</v>
      </c>
      <c r="M291" s="71" t="e">
        <f ca="1">'bg subtraction'!M291*'bg subtraction'!C6/'bg subtraction'!M6</f>
        <v>#VALUE!</v>
      </c>
      <c r="N291" s="71" t="e">
        <f ca="1">'bg subtraction'!N291*'bg subtraction'!C6/'bg subtraction'!N6</f>
        <v>#VALUE!</v>
      </c>
    </row>
    <row r="292" spans="1:14" ht="14.1" customHeight="1" x14ac:dyDescent="0.2">
      <c r="A292" s="75">
        <v>287</v>
      </c>
      <c r="B292" s="72" t="str">
        <f>'bg subtraction'!B292</f>
        <v xml:space="preserve">RPL22 </v>
      </c>
      <c r="C292" s="70" t="e">
        <f ca="1">'bg subtraction'!C292*'bg subtraction'!C6/'bg subtraction'!C6</f>
        <v>#VALUE!</v>
      </c>
      <c r="D292" s="71" t="e">
        <f ca="1">'bg subtraction'!D292*'bg subtraction'!C6/'bg subtraction'!D6</f>
        <v>#VALUE!</v>
      </c>
      <c r="E292" s="71" t="e">
        <f ca="1">'bg subtraction'!E292*'bg subtraction'!C6/'bg subtraction'!E6</f>
        <v>#VALUE!</v>
      </c>
      <c r="F292" s="71" t="e">
        <f ca="1">'bg subtraction'!F292*'bg subtraction'!C6/'bg subtraction'!F6</f>
        <v>#VALUE!</v>
      </c>
      <c r="G292" s="71" t="e">
        <f ca="1">'bg subtraction'!G292*'bg subtraction'!C6/'bg subtraction'!G6</f>
        <v>#VALUE!</v>
      </c>
      <c r="H292" s="71" t="e">
        <f ca="1">'bg subtraction'!H292*'bg subtraction'!C6/'bg subtraction'!H6</f>
        <v>#VALUE!</v>
      </c>
      <c r="I292" s="71" t="e">
        <f ca="1">'bg subtraction'!I292*'bg subtraction'!C6/'bg subtraction'!I6</f>
        <v>#VALUE!</v>
      </c>
      <c r="J292" s="71" t="e">
        <f ca="1">'bg subtraction'!J292*'bg subtraction'!C6/'bg subtraction'!J6</f>
        <v>#VALUE!</v>
      </c>
      <c r="K292" s="71" t="e">
        <f ca="1">'bg subtraction'!K292*'bg subtraction'!C6/'bg subtraction'!K6</f>
        <v>#VALUE!</v>
      </c>
      <c r="L292" s="71" t="e">
        <f ca="1">'bg subtraction'!L292*'bg subtraction'!C6/'bg subtraction'!L6</f>
        <v>#VALUE!</v>
      </c>
      <c r="M292" s="71" t="e">
        <f ca="1">'bg subtraction'!M292*'bg subtraction'!C6/'bg subtraction'!M6</f>
        <v>#VALUE!</v>
      </c>
      <c r="N292" s="71" t="e">
        <f ca="1">'bg subtraction'!N292*'bg subtraction'!C6/'bg subtraction'!N6</f>
        <v>#VALUE!</v>
      </c>
    </row>
    <row r="293" spans="1:14" ht="14.1" customHeight="1" x14ac:dyDescent="0.2">
      <c r="A293" s="75">
        <v>288</v>
      </c>
      <c r="B293" s="72" t="str">
        <f>'bg subtraction'!B293</f>
        <v>RPL23A</v>
      </c>
      <c r="C293" s="70" t="e">
        <f ca="1">'bg subtraction'!C293*'bg subtraction'!C6/'bg subtraction'!C6</f>
        <v>#VALUE!</v>
      </c>
      <c r="D293" s="71" t="e">
        <f ca="1">'bg subtraction'!D293*'bg subtraction'!C6/'bg subtraction'!D6</f>
        <v>#VALUE!</v>
      </c>
      <c r="E293" s="71" t="e">
        <f ca="1">'bg subtraction'!E293*'bg subtraction'!C6/'bg subtraction'!E6</f>
        <v>#VALUE!</v>
      </c>
      <c r="F293" s="71" t="e">
        <f ca="1">'bg subtraction'!F293*'bg subtraction'!C6/'bg subtraction'!F6</f>
        <v>#VALUE!</v>
      </c>
      <c r="G293" s="71" t="e">
        <f ca="1">'bg subtraction'!G293*'bg subtraction'!C6/'bg subtraction'!G6</f>
        <v>#VALUE!</v>
      </c>
      <c r="H293" s="71" t="e">
        <f ca="1">'bg subtraction'!H293*'bg subtraction'!C6/'bg subtraction'!H6</f>
        <v>#VALUE!</v>
      </c>
      <c r="I293" s="71" t="e">
        <f ca="1">'bg subtraction'!I293*'bg subtraction'!C6/'bg subtraction'!I6</f>
        <v>#VALUE!</v>
      </c>
      <c r="J293" s="71" t="e">
        <f ca="1">'bg subtraction'!J293*'bg subtraction'!C6/'bg subtraction'!J6</f>
        <v>#VALUE!</v>
      </c>
      <c r="K293" s="71" t="e">
        <f ca="1">'bg subtraction'!K293*'bg subtraction'!C6/'bg subtraction'!K6</f>
        <v>#VALUE!</v>
      </c>
      <c r="L293" s="71" t="e">
        <f ca="1">'bg subtraction'!L293*'bg subtraction'!C6/'bg subtraction'!L6</f>
        <v>#VALUE!</v>
      </c>
      <c r="M293" s="71" t="e">
        <f ca="1">'bg subtraction'!M293*'bg subtraction'!C6/'bg subtraction'!M6</f>
        <v>#VALUE!</v>
      </c>
      <c r="N293" s="71" t="e">
        <f ca="1">'bg subtraction'!N293*'bg subtraction'!C6/'bg subtraction'!N6</f>
        <v>#VALUE!</v>
      </c>
    </row>
    <row r="294" spans="1:14" ht="14.1" customHeight="1" x14ac:dyDescent="0.2">
      <c r="A294" s="75">
        <v>289</v>
      </c>
      <c r="B294" s="72" t="str">
        <f>'bg subtraction'!B294</f>
        <v>RPL3</v>
      </c>
      <c r="C294" s="70" t="e">
        <f ca="1">'bg subtraction'!C294*'bg subtraction'!C6/'bg subtraction'!C6</f>
        <v>#VALUE!</v>
      </c>
      <c r="D294" s="71" t="e">
        <f ca="1">'bg subtraction'!D294*'bg subtraction'!C6/'bg subtraction'!D6</f>
        <v>#VALUE!</v>
      </c>
      <c r="E294" s="71" t="e">
        <f ca="1">'bg subtraction'!E294*'bg subtraction'!C6/'bg subtraction'!E6</f>
        <v>#VALUE!</v>
      </c>
      <c r="F294" s="71" t="e">
        <f ca="1">'bg subtraction'!F294*'bg subtraction'!C6/'bg subtraction'!F6</f>
        <v>#VALUE!</v>
      </c>
      <c r="G294" s="71" t="e">
        <f ca="1">'bg subtraction'!G294*'bg subtraction'!C6/'bg subtraction'!G6</f>
        <v>#VALUE!</v>
      </c>
      <c r="H294" s="71" t="e">
        <f ca="1">'bg subtraction'!H294*'bg subtraction'!C6/'bg subtraction'!H6</f>
        <v>#VALUE!</v>
      </c>
      <c r="I294" s="71" t="e">
        <f ca="1">'bg subtraction'!I294*'bg subtraction'!C6/'bg subtraction'!I6</f>
        <v>#VALUE!</v>
      </c>
      <c r="J294" s="71" t="e">
        <f ca="1">'bg subtraction'!J294*'bg subtraction'!C6/'bg subtraction'!J6</f>
        <v>#VALUE!</v>
      </c>
      <c r="K294" s="71" t="e">
        <f ca="1">'bg subtraction'!K294*'bg subtraction'!C6/'bg subtraction'!K6</f>
        <v>#VALUE!</v>
      </c>
      <c r="L294" s="71" t="e">
        <f ca="1">'bg subtraction'!L294*'bg subtraction'!C6/'bg subtraction'!L6</f>
        <v>#VALUE!</v>
      </c>
      <c r="M294" s="71" t="e">
        <f ca="1">'bg subtraction'!M294*'bg subtraction'!C6/'bg subtraction'!M6</f>
        <v>#VALUE!</v>
      </c>
      <c r="N294" s="71" t="e">
        <f ca="1">'bg subtraction'!N294*'bg subtraction'!C6/'bg subtraction'!N6</f>
        <v>#VALUE!</v>
      </c>
    </row>
    <row r="295" spans="1:14" ht="14.1" customHeight="1" x14ac:dyDescent="0.2">
      <c r="A295" s="75">
        <v>290</v>
      </c>
      <c r="B295" s="72" t="str">
        <f>'bg subtraction'!B295</f>
        <v xml:space="preserve">RPL32 </v>
      </c>
      <c r="C295" s="70" t="e">
        <f ca="1">'bg subtraction'!C295*'bg subtraction'!C6/'bg subtraction'!C6</f>
        <v>#VALUE!</v>
      </c>
      <c r="D295" s="71" t="e">
        <f ca="1">'bg subtraction'!D295*'bg subtraction'!C6/'bg subtraction'!D6</f>
        <v>#VALUE!</v>
      </c>
      <c r="E295" s="71" t="e">
        <f ca="1">'bg subtraction'!E295*'bg subtraction'!C6/'bg subtraction'!E6</f>
        <v>#VALUE!</v>
      </c>
      <c r="F295" s="71" t="e">
        <f ca="1">'bg subtraction'!F295*'bg subtraction'!C6/'bg subtraction'!F6</f>
        <v>#VALUE!</v>
      </c>
      <c r="G295" s="71" t="e">
        <f ca="1">'bg subtraction'!G295*'bg subtraction'!C6/'bg subtraction'!G6</f>
        <v>#VALUE!</v>
      </c>
      <c r="H295" s="71" t="e">
        <f ca="1">'bg subtraction'!H295*'bg subtraction'!C6/'bg subtraction'!H6</f>
        <v>#VALUE!</v>
      </c>
      <c r="I295" s="71" t="e">
        <f ca="1">'bg subtraction'!I295*'bg subtraction'!C6/'bg subtraction'!I6</f>
        <v>#VALUE!</v>
      </c>
      <c r="J295" s="71" t="e">
        <f ca="1">'bg subtraction'!J295*'bg subtraction'!C6/'bg subtraction'!J6</f>
        <v>#VALUE!</v>
      </c>
      <c r="K295" s="71" t="e">
        <f ca="1">'bg subtraction'!K295*'bg subtraction'!C6/'bg subtraction'!K6</f>
        <v>#VALUE!</v>
      </c>
      <c r="L295" s="71" t="e">
        <f ca="1">'bg subtraction'!L295*'bg subtraction'!C6/'bg subtraction'!L6</f>
        <v>#VALUE!</v>
      </c>
      <c r="M295" s="71" t="e">
        <f ca="1">'bg subtraction'!M295*'bg subtraction'!C6/'bg subtraction'!M6</f>
        <v>#VALUE!</v>
      </c>
      <c r="N295" s="71" t="e">
        <f ca="1">'bg subtraction'!N295*'bg subtraction'!C6/'bg subtraction'!N6</f>
        <v>#VALUE!</v>
      </c>
    </row>
    <row r="296" spans="1:14" ht="14.1" customHeight="1" x14ac:dyDescent="0.2">
      <c r="A296" s="75">
        <v>291</v>
      </c>
      <c r="B296" s="72" t="str">
        <f>'bg subtraction'!B296</f>
        <v xml:space="preserve">RPL4 </v>
      </c>
      <c r="C296" s="70" t="e">
        <f ca="1">'bg subtraction'!C296*'bg subtraction'!C6/'bg subtraction'!C6</f>
        <v>#VALUE!</v>
      </c>
      <c r="D296" s="71" t="e">
        <f ca="1">'bg subtraction'!D296*'bg subtraction'!C6/'bg subtraction'!D6</f>
        <v>#VALUE!</v>
      </c>
      <c r="E296" s="71" t="e">
        <f ca="1">'bg subtraction'!E296*'bg subtraction'!C6/'bg subtraction'!E6</f>
        <v>#VALUE!</v>
      </c>
      <c r="F296" s="71" t="e">
        <f ca="1">'bg subtraction'!F296*'bg subtraction'!C6/'bg subtraction'!F6</f>
        <v>#VALUE!</v>
      </c>
      <c r="G296" s="71" t="e">
        <f ca="1">'bg subtraction'!G296*'bg subtraction'!C6/'bg subtraction'!G6</f>
        <v>#VALUE!</v>
      </c>
      <c r="H296" s="71" t="e">
        <f ca="1">'bg subtraction'!H296*'bg subtraction'!C6/'bg subtraction'!H6</f>
        <v>#VALUE!</v>
      </c>
      <c r="I296" s="71" t="e">
        <f ca="1">'bg subtraction'!I296*'bg subtraction'!C6/'bg subtraction'!I6</f>
        <v>#VALUE!</v>
      </c>
      <c r="J296" s="71" t="e">
        <f ca="1">'bg subtraction'!J296*'bg subtraction'!C6/'bg subtraction'!J6</f>
        <v>#VALUE!</v>
      </c>
      <c r="K296" s="71" t="e">
        <f ca="1">'bg subtraction'!K296*'bg subtraction'!C6/'bg subtraction'!K6</f>
        <v>#VALUE!</v>
      </c>
      <c r="L296" s="71" t="e">
        <f ca="1">'bg subtraction'!L296*'bg subtraction'!C6/'bg subtraction'!L6</f>
        <v>#VALUE!</v>
      </c>
      <c r="M296" s="71" t="e">
        <f ca="1">'bg subtraction'!M296*'bg subtraction'!C6/'bg subtraction'!M6</f>
        <v>#VALUE!</v>
      </c>
      <c r="N296" s="71" t="e">
        <f ca="1">'bg subtraction'!N296*'bg subtraction'!C6/'bg subtraction'!N6</f>
        <v>#VALUE!</v>
      </c>
    </row>
    <row r="297" spans="1:14" ht="14.1" customHeight="1" x14ac:dyDescent="0.2">
      <c r="A297" s="75">
        <v>292</v>
      </c>
      <c r="B297" s="72" t="str">
        <f>'bg subtraction'!B297</f>
        <v>RPS10</v>
      </c>
      <c r="C297" s="70" t="e">
        <f ca="1">'bg subtraction'!C297*'bg subtraction'!C6/'bg subtraction'!C6</f>
        <v>#VALUE!</v>
      </c>
      <c r="D297" s="71" t="e">
        <f ca="1">'bg subtraction'!D297*'bg subtraction'!C6/'bg subtraction'!D6</f>
        <v>#VALUE!</v>
      </c>
      <c r="E297" s="71" t="e">
        <f ca="1">'bg subtraction'!E297*'bg subtraction'!C6/'bg subtraction'!E6</f>
        <v>#VALUE!</v>
      </c>
      <c r="F297" s="71" t="e">
        <f ca="1">'bg subtraction'!F297*'bg subtraction'!C6/'bg subtraction'!F6</f>
        <v>#VALUE!</v>
      </c>
      <c r="G297" s="71" t="e">
        <f ca="1">'bg subtraction'!G297*'bg subtraction'!C6/'bg subtraction'!G6</f>
        <v>#VALUE!</v>
      </c>
      <c r="H297" s="71" t="e">
        <f ca="1">'bg subtraction'!H297*'bg subtraction'!C6/'bg subtraction'!H6</f>
        <v>#VALUE!</v>
      </c>
      <c r="I297" s="71" t="e">
        <f ca="1">'bg subtraction'!I297*'bg subtraction'!C6/'bg subtraction'!I6</f>
        <v>#VALUE!</v>
      </c>
      <c r="J297" s="71" t="e">
        <f ca="1">'bg subtraction'!J297*'bg subtraction'!C6/'bg subtraction'!J6</f>
        <v>#VALUE!</v>
      </c>
      <c r="K297" s="71" t="e">
        <f ca="1">'bg subtraction'!K297*'bg subtraction'!C6/'bg subtraction'!K6</f>
        <v>#VALUE!</v>
      </c>
      <c r="L297" s="71" t="e">
        <f ca="1">'bg subtraction'!L297*'bg subtraction'!C6/'bg subtraction'!L6</f>
        <v>#VALUE!</v>
      </c>
      <c r="M297" s="71" t="e">
        <f ca="1">'bg subtraction'!M297*'bg subtraction'!C6/'bg subtraction'!M6</f>
        <v>#VALUE!</v>
      </c>
      <c r="N297" s="71" t="e">
        <f ca="1">'bg subtraction'!N297*'bg subtraction'!C6/'bg subtraction'!N6</f>
        <v>#VALUE!</v>
      </c>
    </row>
    <row r="298" spans="1:14" ht="14.1" customHeight="1" x14ac:dyDescent="0.2">
      <c r="A298" s="75">
        <v>293</v>
      </c>
      <c r="B298" s="72" t="str">
        <f>'bg subtraction'!B298</f>
        <v>RPS11</v>
      </c>
      <c r="C298" s="70" t="e">
        <f ca="1">'bg subtraction'!C298*'bg subtraction'!C6/'bg subtraction'!C6</f>
        <v>#VALUE!</v>
      </c>
      <c r="D298" s="71" t="e">
        <f ca="1">'bg subtraction'!D298*'bg subtraction'!C6/'bg subtraction'!D6</f>
        <v>#VALUE!</v>
      </c>
      <c r="E298" s="71" t="e">
        <f ca="1">'bg subtraction'!E298*'bg subtraction'!C6/'bg subtraction'!E6</f>
        <v>#VALUE!</v>
      </c>
      <c r="F298" s="71" t="e">
        <f ca="1">'bg subtraction'!F298*'bg subtraction'!C6/'bg subtraction'!F6</f>
        <v>#VALUE!</v>
      </c>
      <c r="G298" s="71" t="e">
        <f ca="1">'bg subtraction'!G298*'bg subtraction'!C6/'bg subtraction'!G6</f>
        <v>#VALUE!</v>
      </c>
      <c r="H298" s="71" t="e">
        <f ca="1">'bg subtraction'!H298*'bg subtraction'!C6/'bg subtraction'!H6</f>
        <v>#VALUE!</v>
      </c>
      <c r="I298" s="71" t="e">
        <f ca="1">'bg subtraction'!I298*'bg subtraction'!C6/'bg subtraction'!I6</f>
        <v>#VALUE!</v>
      </c>
      <c r="J298" s="71" t="e">
        <f ca="1">'bg subtraction'!J298*'bg subtraction'!C6/'bg subtraction'!J6</f>
        <v>#VALUE!</v>
      </c>
      <c r="K298" s="71" t="e">
        <f ca="1">'bg subtraction'!K298*'bg subtraction'!C6/'bg subtraction'!K6</f>
        <v>#VALUE!</v>
      </c>
      <c r="L298" s="71" t="e">
        <f ca="1">'bg subtraction'!L298*'bg subtraction'!C6/'bg subtraction'!L6</f>
        <v>#VALUE!</v>
      </c>
      <c r="M298" s="71" t="e">
        <f ca="1">'bg subtraction'!M298*'bg subtraction'!C6/'bg subtraction'!M6</f>
        <v>#VALUE!</v>
      </c>
      <c r="N298" s="71" t="e">
        <f ca="1">'bg subtraction'!N298*'bg subtraction'!C6/'bg subtraction'!N6</f>
        <v>#VALUE!</v>
      </c>
    </row>
    <row r="299" spans="1:14" ht="14.1" customHeight="1" x14ac:dyDescent="0.2">
      <c r="A299" s="75">
        <v>294</v>
      </c>
      <c r="B299" s="72" t="str">
        <f>'bg subtraction'!B299</f>
        <v>RPS12</v>
      </c>
      <c r="C299" s="70" t="e">
        <f ca="1">'bg subtraction'!C299*'bg subtraction'!C6/'bg subtraction'!C6</f>
        <v>#VALUE!</v>
      </c>
      <c r="D299" s="71" t="e">
        <f ca="1">'bg subtraction'!D299*'bg subtraction'!C6/'bg subtraction'!D6</f>
        <v>#VALUE!</v>
      </c>
      <c r="E299" s="71" t="e">
        <f ca="1">'bg subtraction'!E299*'bg subtraction'!C6/'bg subtraction'!E6</f>
        <v>#VALUE!</v>
      </c>
      <c r="F299" s="71" t="e">
        <f ca="1">'bg subtraction'!F299*'bg subtraction'!C6/'bg subtraction'!F6</f>
        <v>#VALUE!</v>
      </c>
      <c r="G299" s="71" t="e">
        <f ca="1">'bg subtraction'!G299*'bg subtraction'!C6/'bg subtraction'!G6</f>
        <v>#VALUE!</v>
      </c>
      <c r="H299" s="71" t="e">
        <f ca="1">'bg subtraction'!H299*'bg subtraction'!C6/'bg subtraction'!H6</f>
        <v>#VALUE!</v>
      </c>
      <c r="I299" s="71" t="e">
        <f ca="1">'bg subtraction'!I299*'bg subtraction'!C6/'bg subtraction'!I6</f>
        <v>#VALUE!</v>
      </c>
      <c r="J299" s="71" t="e">
        <f ca="1">'bg subtraction'!J299*'bg subtraction'!C6/'bg subtraction'!J6</f>
        <v>#VALUE!</v>
      </c>
      <c r="K299" s="71" t="e">
        <f ca="1">'bg subtraction'!K299*'bg subtraction'!C6/'bg subtraction'!K6</f>
        <v>#VALUE!</v>
      </c>
      <c r="L299" s="71" t="e">
        <f ca="1">'bg subtraction'!L299*'bg subtraction'!C6/'bg subtraction'!L6</f>
        <v>#VALUE!</v>
      </c>
      <c r="M299" s="71" t="e">
        <f ca="1">'bg subtraction'!M299*'bg subtraction'!C6/'bg subtraction'!M6</f>
        <v>#VALUE!</v>
      </c>
      <c r="N299" s="71" t="e">
        <f ca="1">'bg subtraction'!N299*'bg subtraction'!C6/'bg subtraction'!N6</f>
        <v>#VALUE!</v>
      </c>
    </row>
    <row r="300" spans="1:14" ht="14.1" customHeight="1" x14ac:dyDescent="0.2">
      <c r="A300" s="75">
        <v>295</v>
      </c>
      <c r="B300" s="72" t="str">
        <f>'bg subtraction'!B300</f>
        <v>RPS13</v>
      </c>
      <c r="C300" s="70" t="e">
        <f ca="1">'bg subtraction'!C300*'bg subtraction'!C6/'bg subtraction'!C6</f>
        <v>#VALUE!</v>
      </c>
      <c r="D300" s="71" t="e">
        <f ca="1">'bg subtraction'!D300*'bg subtraction'!C6/'bg subtraction'!D6</f>
        <v>#VALUE!</v>
      </c>
      <c r="E300" s="71" t="e">
        <f ca="1">'bg subtraction'!E300*'bg subtraction'!C6/'bg subtraction'!E6</f>
        <v>#VALUE!</v>
      </c>
      <c r="F300" s="71" t="e">
        <f ca="1">'bg subtraction'!F300*'bg subtraction'!C6/'bg subtraction'!F6</f>
        <v>#VALUE!</v>
      </c>
      <c r="G300" s="71" t="e">
        <f ca="1">'bg subtraction'!G300*'bg subtraction'!C6/'bg subtraction'!G6</f>
        <v>#VALUE!</v>
      </c>
      <c r="H300" s="71" t="e">
        <f ca="1">'bg subtraction'!H300*'bg subtraction'!C6/'bg subtraction'!H6</f>
        <v>#VALUE!</v>
      </c>
      <c r="I300" s="71" t="e">
        <f ca="1">'bg subtraction'!I300*'bg subtraction'!C6/'bg subtraction'!I6</f>
        <v>#VALUE!</v>
      </c>
      <c r="J300" s="71" t="e">
        <f ca="1">'bg subtraction'!J300*'bg subtraction'!C6/'bg subtraction'!J6</f>
        <v>#VALUE!</v>
      </c>
      <c r="K300" s="71" t="e">
        <f ca="1">'bg subtraction'!K300*'bg subtraction'!C6/'bg subtraction'!K6</f>
        <v>#VALUE!</v>
      </c>
      <c r="L300" s="71" t="e">
        <f ca="1">'bg subtraction'!L300*'bg subtraction'!C6/'bg subtraction'!L6</f>
        <v>#VALUE!</v>
      </c>
      <c r="M300" s="71" t="e">
        <f ca="1">'bg subtraction'!M300*'bg subtraction'!C6/'bg subtraction'!M6</f>
        <v>#VALUE!</v>
      </c>
      <c r="N300" s="71" t="e">
        <f ca="1">'bg subtraction'!N300*'bg subtraction'!C6/'bg subtraction'!N6</f>
        <v>#VALUE!</v>
      </c>
    </row>
    <row r="301" spans="1:14" ht="14.1" customHeight="1" x14ac:dyDescent="0.2">
      <c r="A301" s="75">
        <v>296</v>
      </c>
      <c r="B301" s="72" t="str">
        <f>'bg subtraction'!B301</f>
        <v>RPS14</v>
      </c>
      <c r="C301" s="70" t="e">
        <f ca="1">'bg subtraction'!C301*'bg subtraction'!C6/'bg subtraction'!C6</f>
        <v>#VALUE!</v>
      </c>
      <c r="D301" s="71" t="e">
        <f ca="1">'bg subtraction'!D301*'bg subtraction'!C6/'bg subtraction'!D6</f>
        <v>#VALUE!</v>
      </c>
      <c r="E301" s="71" t="e">
        <f ca="1">'bg subtraction'!E301*'bg subtraction'!C6/'bg subtraction'!E6</f>
        <v>#VALUE!</v>
      </c>
      <c r="F301" s="71" t="e">
        <f ca="1">'bg subtraction'!F301*'bg subtraction'!C6/'bg subtraction'!F6</f>
        <v>#VALUE!</v>
      </c>
      <c r="G301" s="71" t="e">
        <f ca="1">'bg subtraction'!G301*'bg subtraction'!C6/'bg subtraction'!G6</f>
        <v>#VALUE!</v>
      </c>
      <c r="H301" s="71" t="e">
        <f ca="1">'bg subtraction'!H301*'bg subtraction'!C6/'bg subtraction'!H6</f>
        <v>#VALUE!</v>
      </c>
      <c r="I301" s="71" t="e">
        <f ca="1">'bg subtraction'!I301*'bg subtraction'!C6/'bg subtraction'!I6</f>
        <v>#VALUE!</v>
      </c>
      <c r="J301" s="71" t="e">
        <f ca="1">'bg subtraction'!J301*'bg subtraction'!C6/'bg subtraction'!J6</f>
        <v>#VALUE!</v>
      </c>
      <c r="K301" s="71" t="e">
        <f ca="1">'bg subtraction'!K301*'bg subtraction'!C6/'bg subtraction'!K6</f>
        <v>#VALUE!</v>
      </c>
      <c r="L301" s="71" t="e">
        <f ca="1">'bg subtraction'!L301*'bg subtraction'!C6/'bg subtraction'!L6</f>
        <v>#VALUE!</v>
      </c>
      <c r="M301" s="71" t="e">
        <f ca="1">'bg subtraction'!M301*'bg subtraction'!C6/'bg subtraction'!M6</f>
        <v>#VALUE!</v>
      </c>
      <c r="N301" s="71" t="e">
        <f ca="1">'bg subtraction'!N301*'bg subtraction'!C6/'bg subtraction'!N6</f>
        <v>#VALUE!</v>
      </c>
    </row>
    <row r="302" spans="1:14" ht="14.1" customHeight="1" x14ac:dyDescent="0.2">
      <c r="A302" s="75">
        <v>297</v>
      </c>
      <c r="B302" s="72" t="str">
        <f>'bg subtraction'!B302</f>
        <v>RPS15A</v>
      </c>
      <c r="C302" s="70" t="e">
        <f ca="1">'bg subtraction'!C302*'bg subtraction'!C6/'bg subtraction'!C6</f>
        <v>#VALUE!</v>
      </c>
      <c r="D302" s="71" t="e">
        <f ca="1">'bg subtraction'!D302*'bg subtraction'!C6/'bg subtraction'!D6</f>
        <v>#VALUE!</v>
      </c>
      <c r="E302" s="71" t="e">
        <f ca="1">'bg subtraction'!E302*'bg subtraction'!C6/'bg subtraction'!E6</f>
        <v>#VALUE!</v>
      </c>
      <c r="F302" s="71" t="e">
        <f ca="1">'bg subtraction'!F302*'bg subtraction'!C6/'bg subtraction'!F6</f>
        <v>#VALUE!</v>
      </c>
      <c r="G302" s="71" t="e">
        <f ca="1">'bg subtraction'!G302*'bg subtraction'!C6/'bg subtraction'!G6</f>
        <v>#VALUE!</v>
      </c>
      <c r="H302" s="71" t="e">
        <f ca="1">'bg subtraction'!H302*'bg subtraction'!C6/'bg subtraction'!H6</f>
        <v>#VALUE!</v>
      </c>
      <c r="I302" s="71" t="e">
        <f ca="1">'bg subtraction'!I302*'bg subtraction'!C6/'bg subtraction'!I6</f>
        <v>#VALUE!</v>
      </c>
      <c r="J302" s="71" t="e">
        <f ca="1">'bg subtraction'!J302*'bg subtraction'!C6/'bg subtraction'!J6</f>
        <v>#VALUE!</v>
      </c>
      <c r="K302" s="71" t="e">
        <f ca="1">'bg subtraction'!K302*'bg subtraction'!C6/'bg subtraction'!K6</f>
        <v>#VALUE!</v>
      </c>
      <c r="L302" s="71" t="e">
        <f ca="1">'bg subtraction'!L302*'bg subtraction'!C6/'bg subtraction'!L6</f>
        <v>#VALUE!</v>
      </c>
      <c r="M302" s="71" t="e">
        <f ca="1">'bg subtraction'!M302*'bg subtraction'!C6/'bg subtraction'!M6</f>
        <v>#VALUE!</v>
      </c>
      <c r="N302" s="71" t="e">
        <f ca="1">'bg subtraction'!N302*'bg subtraction'!C6/'bg subtraction'!N6</f>
        <v>#VALUE!</v>
      </c>
    </row>
    <row r="303" spans="1:14" ht="14.1" customHeight="1" x14ac:dyDescent="0.2">
      <c r="A303" s="75">
        <v>298</v>
      </c>
      <c r="B303" s="72" t="str">
        <f>'bg subtraction'!B303</f>
        <v>RPS16</v>
      </c>
      <c r="C303" s="70" t="e">
        <f ca="1">'bg subtraction'!C303*'bg subtraction'!C6/'bg subtraction'!C6</f>
        <v>#VALUE!</v>
      </c>
      <c r="D303" s="71" t="e">
        <f ca="1">'bg subtraction'!D303*'bg subtraction'!C6/'bg subtraction'!D6</f>
        <v>#VALUE!</v>
      </c>
      <c r="E303" s="71" t="e">
        <f ca="1">'bg subtraction'!E303*'bg subtraction'!C6/'bg subtraction'!E6</f>
        <v>#VALUE!</v>
      </c>
      <c r="F303" s="71" t="e">
        <f ca="1">'bg subtraction'!F303*'bg subtraction'!C6/'bg subtraction'!F6</f>
        <v>#VALUE!</v>
      </c>
      <c r="G303" s="71" t="e">
        <f ca="1">'bg subtraction'!G303*'bg subtraction'!C6/'bg subtraction'!G6</f>
        <v>#VALUE!</v>
      </c>
      <c r="H303" s="71" t="e">
        <f ca="1">'bg subtraction'!H303*'bg subtraction'!C6/'bg subtraction'!H6</f>
        <v>#VALUE!</v>
      </c>
      <c r="I303" s="71" t="e">
        <f ca="1">'bg subtraction'!I303*'bg subtraction'!C6/'bg subtraction'!I6</f>
        <v>#VALUE!</v>
      </c>
      <c r="J303" s="71" t="e">
        <f ca="1">'bg subtraction'!J303*'bg subtraction'!C6/'bg subtraction'!J6</f>
        <v>#VALUE!</v>
      </c>
      <c r="K303" s="71" t="e">
        <f ca="1">'bg subtraction'!K303*'bg subtraction'!C6/'bg subtraction'!K6</f>
        <v>#VALUE!</v>
      </c>
      <c r="L303" s="71" t="e">
        <f ca="1">'bg subtraction'!L303*'bg subtraction'!C6/'bg subtraction'!L6</f>
        <v>#VALUE!</v>
      </c>
      <c r="M303" s="71" t="e">
        <f ca="1">'bg subtraction'!M303*'bg subtraction'!C6/'bg subtraction'!M6</f>
        <v>#VALUE!</v>
      </c>
      <c r="N303" s="71" t="e">
        <f ca="1">'bg subtraction'!N303*'bg subtraction'!C6/'bg subtraction'!N6</f>
        <v>#VALUE!</v>
      </c>
    </row>
    <row r="304" spans="1:14" ht="14.1" customHeight="1" x14ac:dyDescent="0.2">
      <c r="A304" s="75">
        <v>299</v>
      </c>
      <c r="B304" s="72" t="str">
        <f>'bg subtraction'!B304</f>
        <v>RPS18</v>
      </c>
      <c r="C304" s="70" t="e">
        <f ca="1">'bg subtraction'!C304*'bg subtraction'!C6/'bg subtraction'!C6</f>
        <v>#VALUE!</v>
      </c>
      <c r="D304" s="71" t="e">
        <f ca="1">'bg subtraction'!D304*'bg subtraction'!C6/'bg subtraction'!D6</f>
        <v>#VALUE!</v>
      </c>
      <c r="E304" s="71" t="e">
        <f ca="1">'bg subtraction'!E304*'bg subtraction'!C6/'bg subtraction'!E6</f>
        <v>#VALUE!</v>
      </c>
      <c r="F304" s="71" t="e">
        <f ca="1">'bg subtraction'!F304*'bg subtraction'!C6/'bg subtraction'!F6</f>
        <v>#VALUE!</v>
      </c>
      <c r="G304" s="71" t="e">
        <f ca="1">'bg subtraction'!G304*'bg subtraction'!C6/'bg subtraction'!G6</f>
        <v>#VALUE!</v>
      </c>
      <c r="H304" s="71" t="e">
        <f ca="1">'bg subtraction'!H304*'bg subtraction'!C6/'bg subtraction'!H6</f>
        <v>#VALUE!</v>
      </c>
      <c r="I304" s="71" t="e">
        <f ca="1">'bg subtraction'!I304*'bg subtraction'!C6/'bg subtraction'!I6</f>
        <v>#VALUE!</v>
      </c>
      <c r="J304" s="71" t="e">
        <f ca="1">'bg subtraction'!J304*'bg subtraction'!C6/'bg subtraction'!J6</f>
        <v>#VALUE!</v>
      </c>
      <c r="K304" s="71" t="e">
        <f ca="1">'bg subtraction'!K304*'bg subtraction'!C6/'bg subtraction'!K6</f>
        <v>#VALUE!</v>
      </c>
      <c r="L304" s="71" t="e">
        <f ca="1">'bg subtraction'!L304*'bg subtraction'!C6/'bg subtraction'!L6</f>
        <v>#VALUE!</v>
      </c>
      <c r="M304" s="71" t="e">
        <f ca="1">'bg subtraction'!M304*'bg subtraction'!C6/'bg subtraction'!M6</f>
        <v>#VALUE!</v>
      </c>
      <c r="N304" s="71" t="e">
        <f ca="1">'bg subtraction'!N304*'bg subtraction'!C6/'bg subtraction'!N6</f>
        <v>#VALUE!</v>
      </c>
    </row>
    <row r="305" spans="1:14" ht="14.1" customHeight="1" x14ac:dyDescent="0.2">
      <c r="A305" s="75">
        <v>300</v>
      </c>
      <c r="B305" s="72" t="str">
        <f>'bg subtraction'!B305</f>
        <v xml:space="preserve">RPS19 </v>
      </c>
      <c r="C305" s="70" t="e">
        <f ca="1">'bg subtraction'!C305*'bg subtraction'!C6/'bg subtraction'!C6</f>
        <v>#VALUE!</v>
      </c>
      <c r="D305" s="71" t="e">
        <f ca="1">'bg subtraction'!D305*'bg subtraction'!C6/'bg subtraction'!D6</f>
        <v>#VALUE!</v>
      </c>
      <c r="E305" s="71" t="e">
        <f ca="1">'bg subtraction'!E305*'bg subtraction'!C6/'bg subtraction'!E6</f>
        <v>#VALUE!</v>
      </c>
      <c r="F305" s="71" t="e">
        <f ca="1">'bg subtraction'!F305*'bg subtraction'!C6/'bg subtraction'!F6</f>
        <v>#VALUE!</v>
      </c>
      <c r="G305" s="71" t="e">
        <f ca="1">'bg subtraction'!G305*'bg subtraction'!C6/'bg subtraction'!G6</f>
        <v>#VALUE!</v>
      </c>
      <c r="H305" s="71" t="e">
        <f ca="1">'bg subtraction'!H305*'bg subtraction'!C6/'bg subtraction'!H6</f>
        <v>#VALUE!</v>
      </c>
      <c r="I305" s="71" t="e">
        <f ca="1">'bg subtraction'!I305*'bg subtraction'!C6/'bg subtraction'!I6</f>
        <v>#VALUE!</v>
      </c>
      <c r="J305" s="71" t="e">
        <f ca="1">'bg subtraction'!J305*'bg subtraction'!C6/'bg subtraction'!J6</f>
        <v>#VALUE!</v>
      </c>
      <c r="K305" s="71" t="e">
        <f ca="1">'bg subtraction'!K305*'bg subtraction'!C6/'bg subtraction'!K6</f>
        <v>#VALUE!</v>
      </c>
      <c r="L305" s="71" t="e">
        <f ca="1">'bg subtraction'!L305*'bg subtraction'!C6/'bg subtraction'!L6</f>
        <v>#VALUE!</v>
      </c>
      <c r="M305" s="71" t="e">
        <f ca="1">'bg subtraction'!M305*'bg subtraction'!C6/'bg subtraction'!M6</f>
        <v>#VALUE!</v>
      </c>
      <c r="N305" s="71" t="e">
        <f ca="1">'bg subtraction'!N305*'bg subtraction'!C6/'bg subtraction'!N6</f>
        <v>#VALUE!</v>
      </c>
    </row>
    <row r="306" spans="1:14" ht="14.1" customHeight="1" x14ac:dyDescent="0.2">
      <c r="A306" s="75">
        <v>301</v>
      </c>
      <c r="B306" s="72" t="str">
        <f>'bg subtraction'!B306</f>
        <v xml:space="preserve">RPS2 </v>
      </c>
      <c r="C306" s="70" t="e">
        <f ca="1">'bg subtraction'!C306*'bg subtraction'!C6/'bg subtraction'!C6</f>
        <v>#VALUE!</v>
      </c>
      <c r="D306" s="71" t="e">
        <f ca="1">'bg subtraction'!D306*'bg subtraction'!C6/'bg subtraction'!D6</f>
        <v>#VALUE!</v>
      </c>
      <c r="E306" s="71" t="e">
        <f ca="1">'bg subtraction'!E306*'bg subtraction'!C6/'bg subtraction'!E6</f>
        <v>#VALUE!</v>
      </c>
      <c r="F306" s="71" t="e">
        <f ca="1">'bg subtraction'!F306*'bg subtraction'!C6/'bg subtraction'!F6</f>
        <v>#VALUE!</v>
      </c>
      <c r="G306" s="71" t="e">
        <f ca="1">'bg subtraction'!G306*'bg subtraction'!C6/'bg subtraction'!G6</f>
        <v>#VALUE!</v>
      </c>
      <c r="H306" s="71" t="e">
        <f ca="1">'bg subtraction'!H306*'bg subtraction'!C6/'bg subtraction'!H6</f>
        <v>#VALUE!</v>
      </c>
      <c r="I306" s="71" t="e">
        <f ca="1">'bg subtraction'!I306*'bg subtraction'!C6/'bg subtraction'!I6</f>
        <v>#VALUE!</v>
      </c>
      <c r="J306" s="71" t="e">
        <f ca="1">'bg subtraction'!J306*'bg subtraction'!C6/'bg subtraction'!J6</f>
        <v>#VALUE!</v>
      </c>
      <c r="K306" s="71" t="e">
        <f ca="1">'bg subtraction'!K306*'bg subtraction'!C6/'bg subtraction'!K6</f>
        <v>#VALUE!</v>
      </c>
      <c r="L306" s="71" t="e">
        <f ca="1">'bg subtraction'!L306*'bg subtraction'!C6/'bg subtraction'!L6</f>
        <v>#VALUE!</v>
      </c>
      <c r="M306" s="71" t="e">
        <f ca="1">'bg subtraction'!M306*'bg subtraction'!C6/'bg subtraction'!M6</f>
        <v>#VALUE!</v>
      </c>
      <c r="N306" s="71" t="e">
        <f ca="1">'bg subtraction'!N306*'bg subtraction'!C6/'bg subtraction'!N6</f>
        <v>#VALUE!</v>
      </c>
    </row>
    <row r="307" spans="1:14" ht="14.1" customHeight="1" x14ac:dyDescent="0.2">
      <c r="A307" s="75">
        <v>302</v>
      </c>
      <c r="B307" s="72" t="str">
        <f>'bg subtraction'!B307</f>
        <v xml:space="preserve">RPS20  </v>
      </c>
      <c r="C307" s="70" t="e">
        <f ca="1">'bg subtraction'!C307*'bg subtraction'!C6/'bg subtraction'!C6</f>
        <v>#VALUE!</v>
      </c>
      <c r="D307" s="71" t="e">
        <f ca="1">'bg subtraction'!D307*'bg subtraction'!C6/'bg subtraction'!D6</f>
        <v>#VALUE!</v>
      </c>
      <c r="E307" s="71" t="e">
        <f ca="1">'bg subtraction'!E307*'bg subtraction'!C6/'bg subtraction'!E6</f>
        <v>#VALUE!</v>
      </c>
      <c r="F307" s="71" t="e">
        <f ca="1">'bg subtraction'!F307*'bg subtraction'!C6/'bg subtraction'!F6</f>
        <v>#VALUE!</v>
      </c>
      <c r="G307" s="71" t="e">
        <f ca="1">'bg subtraction'!G307*'bg subtraction'!C6/'bg subtraction'!G6</f>
        <v>#VALUE!</v>
      </c>
      <c r="H307" s="71" t="e">
        <f ca="1">'bg subtraction'!H307*'bg subtraction'!C6/'bg subtraction'!H6</f>
        <v>#VALUE!</v>
      </c>
      <c r="I307" s="71" t="e">
        <f ca="1">'bg subtraction'!I307*'bg subtraction'!C6/'bg subtraction'!I6</f>
        <v>#VALUE!</v>
      </c>
      <c r="J307" s="71" t="e">
        <f ca="1">'bg subtraction'!J307*'bg subtraction'!C6/'bg subtraction'!J6</f>
        <v>#VALUE!</v>
      </c>
      <c r="K307" s="71" t="e">
        <f ca="1">'bg subtraction'!K307*'bg subtraction'!C6/'bg subtraction'!K6</f>
        <v>#VALUE!</v>
      </c>
      <c r="L307" s="71" t="e">
        <f ca="1">'bg subtraction'!L307*'bg subtraction'!C6/'bg subtraction'!L6</f>
        <v>#VALUE!</v>
      </c>
      <c r="M307" s="71" t="e">
        <f ca="1">'bg subtraction'!M307*'bg subtraction'!C6/'bg subtraction'!M6</f>
        <v>#VALUE!</v>
      </c>
      <c r="N307" s="71" t="e">
        <f ca="1">'bg subtraction'!N307*'bg subtraction'!C6/'bg subtraction'!N6</f>
        <v>#VALUE!</v>
      </c>
    </row>
    <row r="308" spans="1:14" ht="14.1" customHeight="1" x14ac:dyDescent="0.2">
      <c r="A308" s="75">
        <v>303</v>
      </c>
      <c r="B308" s="72" t="str">
        <f>'bg subtraction'!B308</f>
        <v xml:space="preserve">RPS23 </v>
      </c>
      <c r="C308" s="70" t="e">
        <f ca="1">'bg subtraction'!C308*'bg subtraction'!C6/'bg subtraction'!C6</f>
        <v>#VALUE!</v>
      </c>
      <c r="D308" s="71" t="e">
        <f ca="1">'bg subtraction'!D308*'bg subtraction'!C6/'bg subtraction'!D6</f>
        <v>#VALUE!</v>
      </c>
      <c r="E308" s="71" t="e">
        <f ca="1">'bg subtraction'!E308*'bg subtraction'!C6/'bg subtraction'!E6</f>
        <v>#VALUE!</v>
      </c>
      <c r="F308" s="71" t="e">
        <f ca="1">'bg subtraction'!F308*'bg subtraction'!C6/'bg subtraction'!F6</f>
        <v>#VALUE!</v>
      </c>
      <c r="G308" s="71" t="e">
        <f ca="1">'bg subtraction'!G308*'bg subtraction'!C6/'bg subtraction'!G6</f>
        <v>#VALUE!</v>
      </c>
      <c r="H308" s="71" t="e">
        <f ca="1">'bg subtraction'!H308*'bg subtraction'!C6/'bg subtraction'!H6</f>
        <v>#VALUE!</v>
      </c>
      <c r="I308" s="71" t="e">
        <f ca="1">'bg subtraction'!I308*'bg subtraction'!C6/'bg subtraction'!I6</f>
        <v>#VALUE!</v>
      </c>
      <c r="J308" s="71" t="e">
        <f ca="1">'bg subtraction'!J308*'bg subtraction'!C6/'bg subtraction'!J6</f>
        <v>#VALUE!</v>
      </c>
      <c r="K308" s="71" t="e">
        <f ca="1">'bg subtraction'!K308*'bg subtraction'!C6/'bg subtraction'!K6</f>
        <v>#VALUE!</v>
      </c>
      <c r="L308" s="71" t="e">
        <f ca="1">'bg subtraction'!L308*'bg subtraction'!C6/'bg subtraction'!L6</f>
        <v>#VALUE!</v>
      </c>
      <c r="M308" s="71" t="e">
        <f ca="1">'bg subtraction'!M308*'bg subtraction'!C6/'bg subtraction'!M6</f>
        <v>#VALUE!</v>
      </c>
      <c r="N308" s="71" t="e">
        <f ca="1">'bg subtraction'!N308*'bg subtraction'!C6/'bg subtraction'!N6</f>
        <v>#VALUE!</v>
      </c>
    </row>
    <row r="309" spans="1:14" ht="14.1" customHeight="1" x14ac:dyDescent="0.2">
      <c r="A309" s="75">
        <v>304</v>
      </c>
      <c r="B309" s="72" t="str">
        <f>'bg subtraction'!B309</f>
        <v>RPS25</v>
      </c>
      <c r="C309" s="70" t="e">
        <f ca="1">'bg subtraction'!C309*'bg subtraction'!C6/'bg subtraction'!C6</f>
        <v>#VALUE!</v>
      </c>
      <c r="D309" s="71" t="e">
        <f ca="1">'bg subtraction'!D309*'bg subtraction'!C6/'bg subtraction'!D6</f>
        <v>#VALUE!</v>
      </c>
      <c r="E309" s="71" t="e">
        <f ca="1">'bg subtraction'!E309*'bg subtraction'!C6/'bg subtraction'!E6</f>
        <v>#VALUE!</v>
      </c>
      <c r="F309" s="71" t="e">
        <f ca="1">'bg subtraction'!F309*'bg subtraction'!C6/'bg subtraction'!F6</f>
        <v>#VALUE!</v>
      </c>
      <c r="G309" s="71" t="e">
        <f ca="1">'bg subtraction'!G309*'bg subtraction'!C6/'bg subtraction'!G6</f>
        <v>#VALUE!</v>
      </c>
      <c r="H309" s="71" t="e">
        <f ca="1">'bg subtraction'!H309*'bg subtraction'!C6/'bg subtraction'!H6</f>
        <v>#VALUE!</v>
      </c>
      <c r="I309" s="71" t="e">
        <f ca="1">'bg subtraction'!I309*'bg subtraction'!C6/'bg subtraction'!I6</f>
        <v>#VALUE!</v>
      </c>
      <c r="J309" s="71" t="e">
        <f ca="1">'bg subtraction'!J309*'bg subtraction'!C6/'bg subtraction'!J6</f>
        <v>#VALUE!</v>
      </c>
      <c r="K309" s="71" t="e">
        <f ca="1">'bg subtraction'!K309*'bg subtraction'!C6/'bg subtraction'!K6</f>
        <v>#VALUE!</v>
      </c>
      <c r="L309" s="71" t="e">
        <f ca="1">'bg subtraction'!L309*'bg subtraction'!C6/'bg subtraction'!L6</f>
        <v>#VALUE!</v>
      </c>
      <c r="M309" s="71" t="e">
        <f ca="1">'bg subtraction'!M309*'bg subtraction'!C6/'bg subtraction'!M6</f>
        <v>#VALUE!</v>
      </c>
      <c r="N309" s="71" t="e">
        <f ca="1">'bg subtraction'!N309*'bg subtraction'!C6/'bg subtraction'!N6</f>
        <v>#VALUE!</v>
      </c>
    </row>
    <row r="310" spans="1:14" ht="14.1" customHeight="1" x14ac:dyDescent="0.2">
      <c r="A310" s="75">
        <v>305</v>
      </c>
      <c r="B310" s="72" t="str">
        <f>'bg subtraction'!B310</f>
        <v xml:space="preserve">RPS3 </v>
      </c>
      <c r="C310" s="70" t="e">
        <f ca="1">'bg subtraction'!C310*'bg subtraction'!C6/'bg subtraction'!C6</f>
        <v>#VALUE!</v>
      </c>
      <c r="D310" s="71" t="e">
        <f ca="1">'bg subtraction'!D310*'bg subtraction'!C6/'bg subtraction'!D6</f>
        <v>#VALUE!</v>
      </c>
      <c r="E310" s="71" t="e">
        <f ca="1">'bg subtraction'!E310*'bg subtraction'!C6/'bg subtraction'!E6</f>
        <v>#VALUE!</v>
      </c>
      <c r="F310" s="71" t="e">
        <f ca="1">'bg subtraction'!F310*'bg subtraction'!C6/'bg subtraction'!F6</f>
        <v>#VALUE!</v>
      </c>
      <c r="G310" s="71" t="e">
        <f ca="1">'bg subtraction'!G310*'bg subtraction'!C6/'bg subtraction'!G6</f>
        <v>#VALUE!</v>
      </c>
      <c r="H310" s="71" t="e">
        <f ca="1">'bg subtraction'!H310*'bg subtraction'!C6/'bg subtraction'!H6</f>
        <v>#VALUE!</v>
      </c>
      <c r="I310" s="71" t="e">
        <f ca="1">'bg subtraction'!I310*'bg subtraction'!C6/'bg subtraction'!I6</f>
        <v>#VALUE!</v>
      </c>
      <c r="J310" s="71" t="e">
        <f ca="1">'bg subtraction'!J310*'bg subtraction'!C6/'bg subtraction'!J6</f>
        <v>#VALUE!</v>
      </c>
      <c r="K310" s="71" t="e">
        <f ca="1">'bg subtraction'!K310*'bg subtraction'!C6/'bg subtraction'!K6</f>
        <v>#VALUE!</v>
      </c>
      <c r="L310" s="71" t="e">
        <f ca="1">'bg subtraction'!L310*'bg subtraction'!C6/'bg subtraction'!L6</f>
        <v>#VALUE!</v>
      </c>
      <c r="M310" s="71" t="e">
        <f ca="1">'bg subtraction'!M310*'bg subtraction'!C6/'bg subtraction'!M6</f>
        <v>#VALUE!</v>
      </c>
      <c r="N310" s="71" t="e">
        <f ca="1">'bg subtraction'!N310*'bg subtraction'!C6/'bg subtraction'!N6</f>
        <v>#VALUE!</v>
      </c>
    </row>
    <row r="311" spans="1:14" ht="14.1" customHeight="1" x14ac:dyDescent="0.2">
      <c r="A311" s="75">
        <v>306</v>
      </c>
      <c r="B311" s="72" t="str">
        <f>'bg subtraction'!B311</f>
        <v>RPS3A</v>
      </c>
      <c r="C311" s="70" t="e">
        <f ca="1">'bg subtraction'!C311*'bg subtraction'!C6/'bg subtraction'!C6</f>
        <v>#VALUE!</v>
      </c>
      <c r="D311" s="71" t="e">
        <f ca="1">'bg subtraction'!D311*'bg subtraction'!C6/'bg subtraction'!D6</f>
        <v>#VALUE!</v>
      </c>
      <c r="E311" s="71" t="e">
        <f ca="1">'bg subtraction'!E311*'bg subtraction'!C6/'bg subtraction'!E6</f>
        <v>#VALUE!</v>
      </c>
      <c r="F311" s="71" t="e">
        <f ca="1">'bg subtraction'!F311*'bg subtraction'!C6/'bg subtraction'!F6</f>
        <v>#VALUE!</v>
      </c>
      <c r="G311" s="71" t="e">
        <f ca="1">'bg subtraction'!G311*'bg subtraction'!C6/'bg subtraction'!G6</f>
        <v>#VALUE!</v>
      </c>
      <c r="H311" s="71" t="e">
        <f ca="1">'bg subtraction'!H311*'bg subtraction'!C6/'bg subtraction'!H6</f>
        <v>#VALUE!</v>
      </c>
      <c r="I311" s="71" t="e">
        <f ca="1">'bg subtraction'!I311*'bg subtraction'!C6/'bg subtraction'!I6</f>
        <v>#VALUE!</v>
      </c>
      <c r="J311" s="71" t="e">
        <f ca="1">'bg subtraction'!J311*'bg subtraction'!C6/'bg subtraction'!J6</f>
        <v>#VALUE!</v>
      </c>
      <c r="K311" s="71" t="e">
        <f ca="1">'bg subtraction'!K311*'bg subtraction'!C6/'bg subtraction'!K6</f>
        <v>#VALUE!</v>
      </c>
      <c r="L311" s="71" t="e">
        <f ca="1">'bg subtraction'!L311*'bg subtraction'!C6/'bg subtraction'!L6</f>
        <v>#VALUE!</v>
      </c>
      <c r="M311" s="71" t="e">
        <f ca="1">'bg subtraction'!M311*'bg subtraction'!C6/'bg subtraction'!M6</f>
        <v>#VALUE!</v>
      </c>
      <c r="N311" s="71" t="e">
        <f ca="1">'bg subtraction'!N311*'bg subtraction'!C6/'bg subtraction'!N6</f>
        <v>#VALUE!</v>
      </c>
    </row>
    <row r="312" spans="1:14" ht="14.1" customHeight="1" x14ac:dyDescent="0.2">
      <c r="A312" s="75">
        <v>307</v>
      </c>
      <c r="B312" s="72" t="str">
        <f>'bg subtraction'!B312</f>
        <v>RPS4X</v>
      </c>
      <c r="C312" s="70" t="e">
        <f ca="1">'bg subtraction'!C312*'bg subtraction'!C6/'bg subtraction'!C6</f>
        <v>#VALUE!</v>
      </c>
      <c r="D312" s="71" t="e">
        <f ca="1">'bg subtraction'!D312*'bg subtraction'!C6/'bg subtraction'!D6</f>
        <v>#VALUE!</v>
      </c>
      <c r="E312" s="71" t="e">
        <f ca="1">'bg subtraction'!E312*'bg subtraction'!C6/'bg subtraction'!E6</f>
        <v>#VALUE!</v>
      </c>
      <c r="F312" s="71" t="e">
        <f ca="1">'bg subtraction'!F312*'bg subtraction'!C6/'bg subtraction'!F6</f>
        <v>#VALUE!</v>
      </c>
      <c r="G312" s="71" t="e">
        <f ca="1">'bg subtraction'!G312*'bg subtraction'!C6/'bg subtraction'!G6</f>
        <v>#VALUE!</v>
      </c>
      <c r="H312" s="71" t="e">
        <f ca="1">'bg subtraction'!H312*'bg subtraction'!C6/'bg subtraction'!H6</f>
        <v>#VALUE!</v>
      </c>
      <c r="I312" s="71" t="e">
        <f ca="1">'bg subtraction'!I312*'bg subtraction'!C6/'bg subtraction'!I6</f>
        <v>#VALUE!</v>
      </c>
      <c r="J312" s="71" t="e">
        <f ca="1">'bg subtraction'!J312*'bg subtraction'!C6/'bg subtraction'!J6</f>
        <v>#VALUE!</v>
      </c>
      <c r="K312" s="71" t="e">
        <f ca="1">'bg subtraction'!K312*'bg subtraction'!C6/'bg subtraction'!K6</f>
        <v>#VALUE!</v>
      </c>
      <c r="L312" s="71" t="e">
        <f ca="1">'bg subtraction'!L312*'bg subtraction'!C6/'bg subtraction'!L6</f>
        <v>#VALUE!</v>
      </c>
      <c r="M312" s="71" t="e">
        <f ca="1">'bg subtraction'!M312*'bg subtraction'!C6/'bg subtraction'!M6</f>
        <v>#VALUE!</v>
      </c>
      <c r="N312" s="71" t="e">
        <f ca="1">'bg subtraction'!N312*'bg subtraction'!C6/'bg subtraction'!N6</f>
        <v>#VALUE!</v>
      </c>
    </row>
    <row r="313" spans="1:14" ht="14.1" customHeight="1" x14ac:dyDescent="0.2">
      <c r="A313" s="75">
        <v>308</v>
      </c>
      <c r="B313" s="72" t="str">
        <f>'bg subtraction'!B313</f>
        <v xml:space="preserve">RPS5 </v>
      </c>
      <c r="C313" s="70" t="e">
        <f ca="1">'bg subtraction'!C313*'bg subtraction'!C6/'bg subtraction'!C6</f>
        <v>#VALUE!</v>
      </c>
      <c r="D313" s="71" t="e">
        <f ca="1">'bg subtraction'!D313*'bg subtraction'!C6/'bg subtraction'!D6</f>
        <v>#VALUE!</v>
      </c>
      <c r="E313" s="71" t="e">
        <f ca="1">'bg subtraction'!E313*'bg subtraction'!C6/'bg subtraction'!E6</f>
        <v>#VALUE!</v>
      </c>
      <c r="F313" s="71" t="e">
        <f ca="1">'bg subtraction'!F313*'bg subtraction'!C6/'bg subtraction'!F6</f>
        <v>#VALUE!</v>
      </c>
      <c r="G313" s="71" t="e">
        <f ca="1">'bg subtraction'!G313*'bg subtraction'!C6/'bg subtraction'!G6</f>
        <v>#VALUE!</v>
      </c>
      <c r="H313" s="71" t="e">
        <f ca="1">'bg subtraction'!H313*'bg subtraction'!C6/'bg subtraction'!H6</f>
        <v>#VALUE!</v>
      </c>
      <c r="I313" s="71" t="e">
        <f ca="1">'bg subtraction'!I313*'bg subtraction'!C6/'bg subtraction'!I6</f>
        <v>#VALUE!</v>
      </c>
      <c r="J313" s="71" t="e">
        <f ca="1">'bg subtraction'!J313*'bg subtraction'!C6/'bg subtraction'!J6</f>
        <v>#VALUE!</v>
      </c>
      <c r="K313" s="71" t="e">
        <f ca="1">'bg subtraction'!K313*'bg subtraction'!C6/'bg subtraction'!K6</f>
        <v>#VALUE!</v>
      </c>
      <c r="L313" s="71" t="e">
        <f ca="1">'bg subtraction'!L313*'bg subtraction'!C6/'bg subtraction'!L6</f>
        <v>#VALUE!</v>
      </c>
      <c r="M313" s="71" t="e">
        <f ca="1">'bg subtraction'!M313*'bg subtraction'!C6/'bg subtraction'!M6</f>
        <v>#VALUE!</v>
      </c>
      <c r="N313" s="71" t="e">
        <f ca="1">'bg subtraction'!N313*'bg subtraction'!C6/'bg subtraction'!N6</f>
        <v>#VALUE!</v>
      </c>
    </row>
    <row r="314" spans="1:14" ht="14.1" customHeight="1" x14ac:dyDescent="0.2">
      <c r="A314" s="75">
        <v>309</v>
      </c>
      <c r="B314" s="72" t="str">
        <f>'bg subtraction'!B314</f>
        <v>RPS8</v>
      </c>
      <c r="C314" s="70" t="e">
        <f ca="1">'bg subtraction'!C314*'bg subtraction'!C6/'bg subtraction'!C6</f>
        <v>#VALUE!</v>
      </c>
      <c r="D314" s="71" t="e">
        <f ca="1">'bg subtraction'!D314*'bg subtraction'!C6/'bg subtraction'!D6</f>
        <v>#VALUE!</v>
      </c>
      <c r="E314" s="71" t="e">
        <f ca="1">'bg subtraction'!E314*'bg subtraction'!C6/'bg subtraction'!E6</f>
        <v>#VALUE!</v>
      </c>
      <c r="F314" s="71" t="e">
        <f ca="1">'bg subtraction'!F314*'bg subtraction'!C6/'bg subtraction'!F6</f>
        <v>#VALUE!</v>
      </c>
      <c r="G314" s="71" t="e">
        <f ca="1">'bg subtraction'!G314*'bg subtraction'!C6/'bg subtraction'!G6</f>
        <v>#VALUE!</v>
      </c>
      <c r="H314" s="71" t="e">
        <f ca="1">'bg subtraction'!H314*'bg subtraction'!C6/'bg subtraction'!H6</f>
        <v>#VALUE!</v>
      </c>
      <c r="I314" s="71" t="e">
        <f ca="1">'bg subtraction'!I314*'bg subtraction'!C6/'bg subtraction'!I6</f>
        <v>#VALUE!</v>
      </c>
      <c r="J314" s="71" t="e">
        <f ca="1">'bg subtraction'!J314*'bg subtraction'!C6/'bg subtraction'!J6</f>
        <v>#VALUE!</v>
      </c>
      <c r="K314" s="71" t="e">
        <f ca="1">'bg subtraction'!K314*'bg subtraction'!C6/'bg subtraction'!K6</f>
        <v>#VALUE!</v>
      </c>
      <c r="L314" s="71" t="e">
        <f ca="1">'bg subtraction'!L314*'bg subtraction'!C6/'bg subtraction'!L6</f>
        <v>#VALUE!</v>
      </c>
      <c r="M314" s="71" t="e">
        <f ca="1">'bg subtraction'!M314*'bg subtraction'!C6/'bg subtraction'!M6</f>
        <v>#VALUE!</v>
      </c>
      <c r="N314" s="71" t="e">
        <f ca="1">'bg subtraction'!N314*'bg subtraction'!C6/'bg subtraction'!N6</f>
        <v>#VALUE!</v>
      </c>
    </row>
    <row r="315" spans="1:14" ht="14.1" customHeight="1" x14ac:dyDescent="0.2">
      <c r="A315" s="75">
        <v>310</v>
      </c>
      <c r="B315" s="72" t="str">
        <f>'bg subtraction'!B315</f>
        <v>RPS9</v>
      </c>
      <c r="C315" s="70" t="e">
        <f ca="1">'bg subtraction'!C315*'bg subtraction'!C6/'bg subtraction'!C6</f>
        <v>#VALUE!</v>
      </c>
      <c r="D315" s="71" t="e">
        <f ca="1">'bg subtraction'!D315*'bg subtraction'!C6/'bg subtraction'!D6</f>
        <v>#VALUE!</v>
      </c>
      <c r="E315" s="71" t="e">
        <f ca="1">'bg subtraction'!E315*'bg subtraction'!C6/'bg subtraction'!E6</f>
        <v>#VALUE!</v>
      </c>
      <c r="F315" s="71" t="e">
        <f ca="1">'bg subtraction'!F315*'bg subtraction'!C6/'bg subtraction'!F6</f>
        <v>#VALUE!</v>
      </c>
      <c r="G315" s="71" t="e">
        <f ca="1">'bg subtraction'!G315*'bg subtraction'!C6/'bg subtraction'!G6</f>
        <v>#VALUE!</v>
      </c>
      <c r="H315" s="71" t="e">
        <f ca="1">'bg subtraction'!H315*'bg subtraction'!C6/'bg subtraction'!H6</f>
        <v>#VALUE!</v>
      </c>
      <c r="I315" s="71" t="e">
        <f ca="1">'bg subtraction'!I315*'bg subtraction'!C6/'bg subtraction'!I6</f>
        <v>#VALUE!</v>
      </c>
      <c r="J315" s="71" t="e">
        <f ca="1">'bg subtraction'!J315*'bg subtraction'!C6/'bg subtraction'!J6</f>
        <v>#VALUE!</v>
      </c>
      <c r="K315" s="71" t="e">
        <f ca="1">'bg subtraction'!K315*'bg subtraction'!C6/'bg subtraction'!K6</f>
        <v>#VALUE!</v>
      </c>
      <c r="L315" s="71" t="e">
        <f ca="1">'bg subtraction'!L315*'bg subtraction'!C6/'bg subtraction'!L6</f>
        <v>#VALUE!</v>
      </c>
      <c r="M315" s="71" t="e">
        <f ca="1">'bg subtraction'!M315*'bg subtraction'!C6/'bg subtraction'!M6</f>
        <v>#VALUE!</v>
      </c>
      <c r="N315" s="71" t="e">
        <f ca="1">'bg subtraction'!N315*'bg subtraction'!C6/'bg subtraction'!N6</f>
        <v>#VALUE!</v>
      </c>
    </row>
    <row r="316" spans="1:14" ht="14.1" customHeight="1" x14ac:dyDescent="0.2">
      <c r="A316" s="75">
        <v>311</v>
      </c>
      <c r="B316" s="72" t="str">
        <f>'bg subtraction'!B316</f>
        <v xml:space="preserve">RREB1 </v>
      </c>
      <c r="C316" s="70" t="e">
        <f ca="1">'bg subtraction'!C316*'bg subtraction'!C6/'bg subtraction'!C6</f>
        <v>#VALUE!</v>
      </c>
      <c r="D316" s="71" t="e">
        <f ca="1">'bg subtraction'!D316*'bg subtraction'!C6/'bg subtraction'!D6</f>
        <v>#VALUE!</v>
      </c>
      <c r="E316" s="71" t="e">
        <f ca="1">'bg subtraction'!E316*'bg subtraction'!C6/'bg subtraction'!E6</f>
        <v>#VALUE!</v>
      </c>
      <c r="F316" s="71" t="e">
        <f ca="1">'bg subtraction'!F316*'bg subtraction'!C6/'bg subtraction'!F6</f>
        <v>#VALUE!</v>
      </c>
      <c r="G316" s="71" t="e">
        <f ca="1">'bg subtraction'!G316*'bg subtraction'!C6/'bg subtraction'!G6</f>
        <v>#VALUE!</v>
      </c>
      <c r="H316" s="71" t="e">
        <f ca="1">'bg subtraction'!H316*'bg subtraction'!C6/'bg subtraction'!H6</f>
        <v>#VALUE!</v>
      </c>
      <c r="I316" s="71" t="e">
        <f ca="1">'bg subtraction'!I316*'bg subtraction'!C6/'bg subtraction'!I6</f>
        <v>#VALUE!</v>
      </c>
      <c r="J316" s="71" t="e">
        <f ca="1">'bg subtraction'!J316*'bg subtraction'!C6/'bg subtraction'!J6</f>
        <v>#VALUE!</v>
      </c>
      <c r="K316" s="71" t="e">
        <f ca="1">'bg subtraction'!K316*'bg subtraction'!C6/'bg subtraction'!K6</f>
        <v>#VALUE!</v>
      </c>
      <c r="L316" s="71" t="e">
        <f ca="1">'bg subtraction'!L316*'bg subtraction'!C6/'bg subtraction'!L6</f>
        <v>#VALUE!</v>
      </c>
      <c r="M316" s="71" t="e">
        <f ca="1">'bg subtraction'!M316*'bg subtraction'!C6/'bg subtraction'!M6</f>
        <v>#VALUE!</v>
      </c>
      <c r="N316" s="71" t="e">
        <f ca="1">'bg subtraction'!N316*'bg subtraction'!C6/'bg subtraction'!N6</f>
        <v>#VALUE!</v>
      </c>
    </row>
    <row r="317" spans="1:14" ht="14.1" customHeight="1" x14ac:dyDescent="0.2">
      <c r="A317" s="75">
        <v>312</v>
      </c>
      <c r="B317" s="72" t="str">
        <f>'bg subtraction'!B317</f>
        <v xml:space="preserve">RSF1 </v>
      </c>
      <c r="C317" s="70" t="e">
        <f ca="1">'bg subtraction'!C317*'bg subtraction'!C6/'bg subtraction'!C6</f>
        <v>#VALUE!</v>
      </c>
      <c r="D317" s="71" t="e">
        <f ca="1">'bg subtraction'!D317*'bg subtraction'!C6/'bg subtraction'!D6</f>
        <v>#VALUE!</v>
      </c>
      <c r="E317" s="71" t="e">
        <f ca="1">'bg subtraction'!E317*'bg subtraction'!C6/'bg subtraction'!E6</f>
        <v>#VALUE!</v>
      </c>
      <c r="F317" s="71" t="e">
        <f ca="1">'bg subtraction'!F317*'bg subtraction'!C6/'bg subtraction'!F6</f>
        <v>#VALUE!</v>
      </c>
      <c r="G317" s="71" t="e">
        <f ca="1">'bg subtraction'!G317*'bg subtraction'!C6/'bg subtraction'!G6</f>
        <v>#VALUE!</v>
      </c>
      <c r="H317" s="71" t="e">
        <f ca="1">'bg subtraction'!H317*'bg subtraction'!C6/'bg subtraction'!H6</f>
        <v>#VALUE!</v>
      </c>
      <c r="I317" s="71" t="e">
        <f ca="1">'bg subtraction'!I317*'bg subtraction'!C6/'bg subtraction'!I6</f>
        <v>#VALUE!</v>
      </c>
      <c r="J317" s="71" t="e">
        <f ca="1">'bg subtraction'!J317*'bg subtraction'!C6/'bg subtraction'!J6</f>
        <v>#VALUE!</v>
      </c>
      <c r="K317" s="71" t="e">
        <f ca="1">'bg subtraction'!K317*'bg subtraction'!C6/'bg subtraction'!K6</f>
        <v>#VALUE!</v>
      </c>
      <c r="L317" s="71" t="e">
        <f ca="1">'bg subtraction'!L317*'bg subtraction'!C6/'bg subtraction'!L6</f>
        <v>#VALUE!</v>
      </c>
      <c r="M317" s="71" t="e">
        <f ca="1">'bg subtraction'!M317*'bg subtraction'!C6/'bg subtraction'!M6</f>
        <v>#VALUE!</v>
      </c>
      <c r="N317" s="71" t="e">
        <f ca="1">'bg subtraction'!N317*'bg subtraction'!C6/'bg subtraction'!N6</f>
        <v>#VALUE!</v>
      </c>
    </row>
    <row r="318" spans="1:14" ht="14.1" customHeight="1" x14ac:dyDescent="0.2">
      <c r="A318" s="75">
        <v>313</v>
      </c>
      <c r="B318" s="72" t="str">
        <f>'bg subtraction'!B318</f>
        <v>RSU1</v>
      </c>
      <c r="C318" s="70" t="e">
        <f ca="1">'bg subtraction'!C318*'bg subtraction'!C6/'bg subtraction'!C6</f>
        <v>#VALUE!</v>
      </c>
      <c r="D318" s="71" t="e">
        <f ca="1">'bg subtraction'!D318*'bg subtraction'!C6/'bg subtraction'!D6</f>
        <v>#VALUE!</v>
      </c>
      <c r="E318" s="71" t="e">
        <f ca="1">'bg subtraction'!E318*'bg subtraction'!C6/'bg subtraction'!E6</f>
        <v>#VALUE!</v>
      </c>
      <c r="F318" s="71" t="e">
        <f ca="1">'bg subtraction'!F318*'bg subtraction'!C6/'bg subtraction'!F6</f>
        <v>#VALUE!</v>
      </c>
      <c r="G318" s="71" t="e">
        <f ca="1">'bg subtraction'!G318*'bg subtraction'!C6/'bg subtraction'!G6</f>
        <v>#VALUE!</v>
      </c>
      <c r="H318" s="71" t="e">
        <f ca="1">'bg subtraction'!H318*'bg subtraction'!C6/'bg subtraction'!H6</f>
        <v>#VALUE!</v>
      </c>
      <c r="I318" s="71" t="e">
        <f ca="1">'bg subtraction'!I318*'bg subtraction'!C6/'bg subtraction'!I6</f>
        <v>#VALUE!</v>
      </c>
      <c r="J318" s="71" t="e">
        <f ca="1">'bg subtraction'!J318*'bg subtraction'!C6/'bg subtraction'!J6</f>
        <v>#VALUE!</v>
      </c>
      <c r="K318" s="71" t="e">
        <f ca="1">'bg subtraction'!K318*'bg subtraction'!C6/'bg subtraction'!K6</f>
        <v>#VALUE!</v>
      </c>
      <c r="L318" s="71" t="e">
        <f ca="1">'bg subtraction'!L318*'bg subtraction'!C6/'bg subtraction'!L6</f>
        <v>#VALUE!</v>
      </c>
      <c r="M318" s="71" t="e">
        <f ca="1">'bg subtraction'!M318*'bg subtraction'!C6/'bg subtraction'!M6</f>
        <v>#VALUE!</v>
      </c>
      <c r="N318" s="71" t="e">
        <f ca="1">'bg subtraction'!N318*'bg subtraction'!C6/'bg subtraction'!N6</f>
        <v>#VALUE!</v>
      </c>
    </row>
    <row r="319" spans="1:14" ht="14.1" customHeight="1" x14ac:dyDescent="0.2">
      <c r="A319" s="75">
        <v>314</v>
      </c>
      <c r="B319" s="72" t="str">
        <f>'bg subtraction'!B319</f>
        <v>RUSC1</v>
      </c>
      <c r="C319" s="70" t="e">
        <f ca="1">'bg subtraction'!C319*'bg subtraction'!C6/'bg subtraction'!C6</f>
        <v>#VALUE!</v>
      </c>
      <c r="D319" s="71" t="e">
        <f ca="1">'bg subtraction'!D319*'bg subtraction'!C6/'bg subtraction'!D6</f>
        <v>#VALUE!</v>
      </c>
      <c r="E319" s="71" t="e">
        <f ca="1">'bg subtraction'!E319*'bg subtraction'!C6/'bg subtraction'!E6</f>
        <v>#VALUE!</v>
      </c>
      <c r="F319" s="71" t="e">
        <f ca="1">'bg subtraction'!F319*'bg subtraction'!C6/'bg subtraction'!F6</f>
        <v>#VALUE!</v>
      </c>
      <c r="G319" s="71" t="e">
        <f ca="1">'bg subtraction'!G319*'bg subtraction'!C6/'bg subtraction'!G6</f>
        <v>#VALUE!</v>
      </c>
      <c r="H319" s="71" t="e">
        <f ca="1">'bg subtraction'!H319*'bg subtraction'!C6/'bg subtraction'!H6</f>
        <v>#VALUE!</v>
      </c>
      <c r="I319" s="71" t="e">
        <f ca="1">'bg subtraction'!I319*'bg subtraction'!C6/'bg subtraction'!I6</f>
        <v>#VALUE!</v>
      </c>
      <c r="J319" s="71" t="e">
        <f ca="1">'bg subtraction'!J319*'bg subtraction'!C6/'bg subtraction'!J6</f>
        <v>#VALUE!</v>
      </c>
      <c r="K319" s="71" t="e">
        <f ca="1">'bg subtraction'!K319*'bg subtraction'!C6/'bg subtraction'!K6</f>
        <v>#VALUE!</v>
      </c>
      <c r="L319" s="71" t="e">
        <f ca="1">'bg subtraction'!L319*'bg subtraction'!C6/'bg subtraction'!L6</f>
        <v>#VALUE!</v>
      </c>
      <c r="M319" s="71" t="e">
        <f ca="1">'bg subtraction'!M319*'bg subtraction'!C6/'bg subtraction'!M6</f>
        <v>#VALUE!</v>
      </c>
      <c r="N319" s="71" t="e">
        <f ca="1">'bg subtraction'!N319*'bg subtraction'!C6/'bg subtraction'!N6</f>
        <v>#VALUE!</v>
      </c>
    </row>
    <row r="320" spans="1:14" ht="14.1" customHeight="1" x14ac:dyDescent="0.2">
      <c r="A320" s="75">
        <v>315</v>
      </c>
      <c r="B320" s="72" t="str">
        <f>'bg subtraction'!B320</f>
        <v>Septin 7</v>
      </c>
      <c r="C320" s="70" t="e">
        <f ca="1">'bg subtraction'!C320*'bg subtraction'!C6/'bg subtraction'!C6</f>
        <v>#VALUE!</v>
      </c>
      <c r="D320" s="71" t="e">
        <f ca="1">'bg subtraction'!D320*'bg subtraction'!C6/'bg subtraction'!D6</f>
        <v>#VALUE!</v>
      </c>
      <c r="E320" s="71" t="e">
        <f ca="1">'bg subtraction'!E320*'bg subtraction'!C6/'bg subtraction'!E6</f>
        <v>#VALUE!</v>
      </c>
      <c r="F320" s="71" t="e">
        <f ca="1">'bg subtraction'!F320*'bg subtraction'!C6/'bg subtraction'!F6</f>
        <v>#VALUE!</v>
      </c>
      <c r="G320" s="71" t="e">
        <f ca="1">'bg subtraction'!G320*'bg subtraction'!C6/'bg subtraction'!G6</f>
        <v>#VALUE!</v>
      </c>
      <c r="H320" s="71" t="e">
        <f ca="1">'bg subtraction'!H320*'bg subtraction'!C6/'bg subtraction'!H6</f>
        <v>#VALUE!</v>
      </c>
      <c r="I320" s="71" t="e">
        <f ca="1">'bg subtraction'!I320*'bg subtraction'!C6/'bg subtraction'!I6</f>
        <v>#VALUE!</v>
      </c>
      <c r="J320" s="71" t="e">
        <f ca="1">'bg subtraction'!J320*'bg subtraction'!C6/'bg subtraction'!J6</f>
        <v>#VALUE!</v>
      </c>
      <c r="K320" s="71" t="e">
        <f ca="1">'bg subtraction'!K320*'bg subtraction'!C6/'bg subtraction'!K6</f>
        <v>#VALUE!</v>
      </c>
      <c r="L320" s="71" t="e">
        <f ca="1">'bg subtraction'!L320*'bg subtraction'!C6/'bg subtraction'!L6</f>
        <v>#VALUE!</v>
      </c>
      <c r="M320" s="71" t="e">
        <f ca="1">'bg subtraction'!M320*'bg subtraction'!C6/'bg subtraction'!M6</f>
        <v>#VALUE!</v>
      </c>
      <c r="N320" s="71" t="e">
        <f ca="1">'bg subtraction'!N320*'bg subtraction'!C6/'bg subtraction'!N6</f>
        <v>#VALUE!</v>
      </c>
    </row>
    <row r="321" spans="1:14" ht="14.1" customHeight="1" x14ac:dyDescent="0.2">
      <c r="A321" s="75">
        <v>316</v>
      </c>
      <c r="B321" s="72" t="str">
        <f>'bg subtraction'!B321</f>
        <v>S100A1</v>
      </c>
      <c r="C321" s="70" t="e">
        <f ca="1">'bg subtraction'!C321*'bg subtraction'!C6/'bg subtraction'!C6</f>
        <v>#VALUE!</v>
      </c>
      <c r="D321" s="71" t="e">
        <f ca="1">'bg subtraction'!D321*'bg subtraction'!C6/'bg subtraction'!D6</f>
        <v>#VALUE!</v>
      </c>
      <c r="E321" s="71" t="e">
        <f ca="1">'bg subtraction'!E321*'bg subtraction'!C6/'bg subtraction'!E6</f>
        <v>#VALUE!</v>
      </c>
      <c r="F321" s="71" t="e">
        <f ca="1">'bg subtraction'!F321*'bg subtraction'!C6/'bg subtraction'!F6</f>
        <v>#VALUE!</v>
      </c>
      <c r="G321" s="71" t="e">
        <f ca="1">'bg subtraction'!G321*'bg subtraction'!C6/'bg subtraction'!G6</f>
        <v>#VALUE!</v>
      </c>
      <c r="H321" s="71" t="e">
        <f ca="1">'bg subtraction'!H321*'bg subtraction'!C6/'bg subtraction'!H6</f>
        <v>#VALUE!</v>
      </c>
      <c r="I321" s="71" t="e">
        <f ca="1">'bg subtraction'!I321*'bg subtraction'!C6/'bg subtraction'!I6</f>
        <v>#VALUE!</v>
      </c>
      <c r="J321" s="71" t="e">
        <f ca="1">'bg subtraction'!J321*'bg subtraction'!C6/'bg subtraction'!J6</f>
        <v>#VALUE!</v>
      </c>
      <c r="K321" s="71" t="e">
        <f ca="1">'bg subtraction'!K321*'bg subtraction'!C6/'bg subtraction'!K6</f>
        <v>#VALUE!</v>
      </c>
      <c r="L321" s="71" t="e">
        <f ca="1">'bg subtraction'!L321*'bg subtraction'!C6/'bg subtraction'!L6</f>
        <v>#VALUE!</v>
      </c>
      <c r="M321" s="71" t="e">
        <f ca="1">'bg subtraction'!M321*'bg subtraction'!C6/'bg subtraction'!M6</f>
        <v>#VALUE!</v>
      </c>
      <c r="N321" s="71" t="e">
        <f ca="1">'bg subtraction'!N321*'bg subtraction'!C6/'bg subtraction'!N6</f>
        <v>#VALUE!</v>
      </c>
    </row>
    <row r="322" spans="1:14" ht="14.1" customHeight="1" x14ac:dyDescent="0.2">
      <c r="A322" s="75">
        <v>317</v>
      </c>
      <c r="B322" s="72" t="str">
        <f>'bg subtraction'!B322</f>
        <v>S100A11</v>
      </c>
      <c r="C322" s="70" t="e">
        <f ca="1">'bg subtraction'!C322*'bg subtraction'!C6/'bg subtraction'!C6</f>
        <v>#VALUE!</v>
      </c>
      <c r="D322" s="71" t="e">
        <f ca="1">'bg subtraction'!D322*'bg subtraction'!C6/'bg subtraction'!D6</f>
        <v>#VALUE!</v>
      </c>
      <c r="E322" s="71" t="e">
        <f ca="1">'bg subtraction'!E322*'bg subtraction'!C6/'bg subtraction'!E6</f>
        <v>#VALUE!</v>
      </c>
      <c r="F322" s="71" t="e">
        <f ca="1">'bg subtraction'!F322*'bg subtraction'!C6/'bg subtraction'!F6</f>
        <v>#VALUE!</v>
      </c>
      <c r="G322" s="71" t="e">
        <f ca="1">'bg subtraction'!G322*'bg subtraction'!C6/'bg subtraction'!G6</f>
        <v>#VALUE!</v>
      </c>
      <c r="H322" s="71" t="e">
        <f ca="1">'bg subtraction'!H322*'bg subtraction'!C6/'bg subtraction'!H6</f>
        <v>#VALUE!</v>
      </c>
      <c r="I322" s="71" t="e">
        <f ca="1">'bg subtraction'!I322*'bg subtraction'!C6/'bg subtraction'!I6</f>
        <v>#VALUE!</v>
      </c>
      <c r="J322" s="71" t="e">
        <f ca="1">'bg subtraction'!J322*'bg subtraction'!C6/'bg subtraction'!J6</f>
        <v>#VALUE!</v>
      </c>
      <c r="K322" s="71" t="e">
        <f ca="1">'bg subtraction'!K322*'bg subtraction'!C6/'bg subtraction'!K6</f>
        <v>#VALUE!</v>
      </c>
      <c r="L322" s="71" t="e">
        <f ca="1">'bg subtraction'!L322*'bg subtraction'!C6/'bg subtraction'!L6</f>
        <v>#VALUE!</v>
      </c>
      <c r="M322" s="71" t="e">
        <f ca="1">'bg subtraction'!M322*'bg subtraction'!C6/'bg subtraction'!M6</f>
        <v>#VALUE!</v>
      </c>
      <c r="N322" s="71" t="e">
        <f ca="1">'bg subtraction'!N322*'bg subtraction'!C6/'bg subtraction'!N6</f>
        <v>#VALUE!</v>
      </c>
    </row>
    <row r="323" spans="1:14" ht="14.1" customHeight="1" x14ac:dyDescent="0.2">
      <c r="A323" s="75">
        <v>318</v>
      </c>
      <c r="B323" s="72" t="str">
        <f>'bg subtraction'!B323</f>
        <v>SBP-1</v>
      </c>
      <c r="C323" s="70" t="e">
        <f ca="1">'bg subtraction'!C323*'bg subtraction'!C6/'bg subtraction'!C6</f>
        <v>#VALUE!</v>
      </c>
      <c r="D323" s="71" t="e">
        <f ca="1">'bg subtraction'!D323*'bg subtraction'!C6/'bg subtraction'!D6</f>
        <v>#VALUE!</v>
      </c>
      <c r="E323" s="71" t="e">
        <f ca="1">'bg subtraction'!E323*'bg subtraction'!C6/'bg subtraction'!E6</f>
        <v>#VALUE!</v>
      </c>
      <c r="F323" s="71" t="e">
        <f ca="1">'bg subtraction'!F323*'bg subtraction'!C6/'bg subtraction'!F6</f>
        <v>#VALUE!</v>
      </c>
      <c r="G323" s="71" t="e">
        <f ca="1">'bg subtraction'!G323*'bg subtraction'!C6/'bg subtraction'!G6</f>
        <v>#VALUE!</v>
      </c>
      <c r="H323" s="71" t="e">
        <f ca="1">'bg subtraction'!H323*'bg subtraction'!C6/'bg subtraction'!H6</f>
        <v>#VALUE!</v>
      </c>
      <c r="I323" s="71" t="e">
        <f ca="1">'bg subtraction'!I323*'bg subtraction'!C6/'bg subtraction'!I6</f>
        <v>#VALUE!</v>
      </c>
      <c r="J323" s="71" t="e">
        <f ca="1">'bg subtraction'!J323*'bg subtraction'!C6/'bg subtraction'!J6</f>
        <v>#VALUE!</v>
      </c>
      <c r="K323" s="71" t="e">
        <f ca="1">'bg subtraction'!K323*'bg subtraction'!C6/'bg subtraction'!K6</f>
        <v>#VALUE!</v>
      </c>
      <c r="L323" s="71" t="e">
        <f ca="1">'bg subtraction'!L323*'bg subtraction'!C6/'bg subtraction'!L6</f>
        <v>#VALUE!</v>
      </c>
      <c r="M323" s="71" t="e">
        <f ca="1">'bg subtraction'!M323*'bg subtraction'!C6/'bg subtraction'!M6</f>
        <v>#VALUE!</v>
      </c>
      <c r="N323" s="71" t="e">
        <f ca="1">'bg subtraction'!N323*'bg subtraction'!C6/'bg subtraction'!N6</f>
        <v>#VALUE!</v>
      </c>
    </row>
    <row r="324" spans="1:14" ht="14.1" customHeight="1" x14ac:dyDescent="0.2">
      <c r="A324" s="75">
        <v>319</v>
      </c>
      <c r="B324" s="72" t="str">
        <f>'bg subtraction'!B324</f>
        <v>SC35</v>
      </c>
      <c r="C324" s="70" t="e">
        <f ca="1">'bg subtraction'!C324*'bg subtraction'!C6/'bg subtraction'!C6</f>
        <v>#VALUE!</v>
      </c>
      <c r="D324" s="71" t="e">
        <f ca="1">'bg subtraction'!D324*'bg subtraction'!C6/'bg subtraction'!D6</f>
        <v>#VALUE!</v>
      </c>
      <c r="E324" s="71" t="e">
        <f ca="1">'bg subtraction'!E324*'bg subtraction'!C6/'bg subtraction'!E6</f>
        <v>#VALUE!</v>
      </c>
      <c r="F324" s="71" t="e">
        <f ca="1">'bg subtraction'!F324*'bg subtraction'!C6/'bg subtraction'!F6</f>
        <v>#VALUE!</v>
      </c>
      <c r="G324" s="71" t="e">
        <f ca="1">'bg subtraction'!G324*'bg subtraction'!C6/'bg subtraction'!G6</f>
        <v>#VALUE!</v>
      </c>
      <c r="H324" s="71" t="e">
        <f ca="1">'bg subtraction'!H324*'bg subtraction'!C6/'bg subtraction'!H6</f>
        <v>#VALUE!</v>
      </c>
      <c r="I324" s="71" t="e">
        <f ca="1">'bg subtraction'!I324*'bg subtraction'!C6/'bg subtraction'!I6</f>
        <v>#VALUE!</v>
      </c>
      <c r="J324" s="71" t="e">
        <f ca="1">'bg subtraction'!J324*'bg subtraction'!C6/'bg subtraction'!J6</f>
        <v>#VALUE!</v>
      </c>
      <c r="K324" s="71" t="e">
        <f ca="1">'bg subtraction'!K324*'bg subtraction'!C6/'bg subtraction'!K6</f>
        <v>#VALUE!</v>
      </c>
      <c r="L324" s="71" t="e">
        <f ca="1">'bg subtraction'!L324*'bg subtraction'!C6/'bg subtraction'!L6</f>
        <v>#VALUE!</v>
      </c>
      <c r="M324" s="71" t="e">
        <f ca="1">'bg subtraction'!M324*'bg subtraction'!C6/'bg subtraction'!M6</f>
        <v>#VALUE!</v>
      </c>
      <c r="N324" s="71" t="e">
        <f ca="1">'bg subtraction'!N324*'bg subtraction'!C6/'bg subtraction'!N6</f>
        <v>#VALUE!</v>
      </c>
    </row>
    <row r="325" spans="1:14" ht="14.1" customHeight="1" x14ac:dyDescent="0.2">
      <c r="A325" s="75">
        <v>320</v>
      </c>
      <c r="B325" s="72" t="str">
        <f>'bg subtraction'!B325</f>
        <v>SCG</v>
      </c>
      <c r="C325" s="70" t="e">
        <f ca="1">'bg subtraction'!C325*'bg subtraction'!C6/'bg subtraction'!C6</f>
        <v>#VALUE!</v>
      </c>
      <c r="D325" s="71" t="e">
        <f ca="1">'bg subtraction'!D325*'bg subtraction'!C6/'bg subtraction'!D6</f>
        <v>#VALUE!</v>
      </c>
      <c r="E325" s="71" t="e">
        <f ca="1">'bg subtraction'!E325*'bg subtraction'!C6/'bg subtraction'!E6</f>
        <v>#VALUE!</v>
      </c>
      <c r="F325" s="71" t="e">
        <f ca="1">'bg subtraction'!F325*'bg subtraction'!C6/'bg subtraction'!F6</f>
        <v>#VALUE!</v>
      </c>
      <c r="G325" s="71" t="e">
        <f ca="1">'bg subtraction'!G325*'bg subtraction'!C6/'bg subtraction'!G6</f>
        <v>#VALUE!</v>
      </c>
      <c r="H325" s="71" t="e">
        <f ca="1">'bg subtraction'!H325*'bg subtraction'!C6/'bg subtraction'!H6</f>
        <v>#VALUE!</v>
      </c>
      <c r="I325" s="71" t="e">
        <f ca="1">'bg subtraction'!I325*'bg subtraction'!C6/'bg subtraction'!I6</f>
        <v>#VALUE!</v>
      </c>
      <c r="J325" s="71" t="e">
        <f ca="1">'bg subtraction'!J325*'bg subtraction'!C6/'bg subtraction'!J6</f>
        <v>#VALUE!</v>
      </c>
      <c r="K325" s="71" t="e">
        <f ca="1">'bg subtraction'!K325*'bg subtraction'!C6/'bg subtraction'!K6</f>
        <v>#VALUE!</v>
      </c>
      <c r="L325" s="71" t="e">
        <f ca="1">'bg subtraction'!L325*'bg subtraction'!C6/'bg subtraction'!L6</f>
        <v>#VALUE!</v>
      </c>
      <c r="M325" s="71" t="e">
        <f ca="1">'bg subtraction'!M325*'bg subtraction'!C6/'bg subtraction'!M6</f>
        <v>#VALUE!</v>
      </c>
      <c r="N325" s="71" t="e">
        <f ca="1">'bg subtraction'!N325*'bg subtraction'!C6/'bg subtraction'!N6</f>
        <v>#VALUE!</v>
      </c>
    </row>
    <row r="326" spans="1:14" ht="14.1" customHeight="1" x14ac:dyDescent="0.2">
      <c r="A326" s="75">
        <v>321</v>
      </c>
      <c r="B326" s="72" t="str">
        <f>'bg subtraction'!B326</f>
        <v>SCN3A</v>
      </c>
      <c r="C326" s="70" t="e">
        <f ca="1">'bg subtraction'!C326*'bg subtraction'!C6/'bg subtraction'!C6</f>
        <v>#VALUE!</v>
      </c>
      <c r="D326" s="71" t="e">
        <f ca="1">'bg subtraction'!D326*'bg subtraction'!C6/'bg subtraction'!D6</f>
        <v>#VALUE!</v>
      </c>
      <c r="E326" s="71" t="e">
        <f ca="1">'bg subtraction'!E326*'bg subtraction'!C6/'bg subtraction'!E6</f>
        <v>#VALUE!</v>
      </c>
      <c r="F326" s="71" t="e">
        <f ca="1">'bg subtraction'!F326*'bg subtraction'!C6/'bg subtraction'!F6</f>
        <v>#VALUE!</v>
      </c>
      <c r="G326" s="71" t="e">
        <f ca="1">'bg subtraction'!G326*'bg subtraction'!C6/'bg subtraction'!G6</f>
        <v>#VALUE!</v>
      </c>
      <c r="H326" s="71" t="e">
        <f ca="1">'bg subtraction'!H326*'bg subtraction'!C6/'bg subtraction'!H6</f>
        <v>#VALUE!</v>
      </c>
      <c r="I326" s="71" t="e">
        <f ca="1">'bg subtraction'!I326*'bg subtraction'!C6/'bg subtraction'!I6</f>
        <v>#VALUE!</v>
      </c>
      <c r="J326" s="71" t="e">
        <f ca="1">'bg subtraction'!J326*'bg subtraction'!C6/'bg subtraction'!J6</f>
        <v>#VALUE!</v>
      </c>
      <c r="K326" s="71" t="e">
        <f ca="1">'bg subtraction'!K326*'bg subtraction'!C6/'bg subtraction'!K6</f>
        <v>#VALUE!</v>
      </c>
      <c r="L326" s="71" t="e">
        <f ca="1">'bg subtraction'!L326*'bg subtraction'!C6/'bg subtraction'!L6</f>
        <v>#VALUE!</v>
      </c>
      <c r="M326" s="71" t="e">
        <f ca="1">'bg subtraction'!M326*'bg subtraction'!C6/'bg subtraction'!M6</f>
        <v>#VALUE!</v>
      </c>
      <c r="N326" s="71" t="e">
        <f ca="1">'bg subtraction'!N326*'bg subtraction'!C6/'bg subtraction'!N6</f>
        <v>#VALUE!</v>
      </c>
    </row>
    <row r="327" spans="1:14" ht="14.1" customHeight="1" x14ac:dyDescent="0.2">
      <c r="A327" s="75">
        <v>322</v>
      </c>
      <c r="B327" s="72" t="str">
        <f>'bg subtraction'!B327</f>
        <v>SCP2</v>
      </c>
      <c r="C327" s="70" t="e">
        <f ca="1">'bg subtraction'!C327*'bg subtraction'!C6/'bg subtraction'!C6</f>
        <v>#VALUE!</v>
      </c>
      <c r="D327" s="71" t="e">
        <f ca="1">'bg subtraction'!D327*'bg subtraction'!C6/'bg subtraction'!D6</f>
        <v>#VALUE!</v>
      </c>
      <c r="E327" s="71" t="e">
        <f ca="1">'bg subtraction'!E327*'bg subtraction'!C6/'bg subtraction'!E6</f>
        <v>#VALUE!</v>
      </c>
      <c r="F327" s="71" t="e">
        <f ca="1">'bg subtraction'!F327*'bg subtraction'!C6/'bg subtraction'!F6</f>
        <v>#VALUE!</v>
      </c>
      <c r="G327" s="71" t="e">
        <f ca="1">'bg subtraction'!G327*'bg subtraction'!C6/'bg subtraction'!G6</f>
        <v>#VALUE!</v>
      </c>
      <c r="H327" s="71" t="e">
        <f ca="1">'bg subtraction'!H327*'bg subtraction'!C6/'bg subtraction'!H6</f>
        <v>#VALUE!</v>
      </c>
      <c r="I327" s="71" t="e">
        <f ca="1">'bg subtraction'!I327*'bg subtraction'!C6/'bg subtraction'!I6</f>
        <v>#VALUE!</v>
      </c>
      <c r="J327" s="71" t="e">
        <f ca="1">'bg subtraction'!J327*'bg subtraction'!C6/'bg subtraction'!J6</f>
        <v>#VALUE!</v>
      </c>
      <c r="K327" s="71" t="e">
        <f ca="1">'bg subtraction'!K327*'bg subtraction'!C6/'bg subtraction'!K6</f>
        <v>#VALUE!</v>
      </c>
      <c r="L327" s="71" t="e">
        <f ca="1">'bg subtraction'!L327*'bg subtraction'!C6/'bg subtraction'!L6</f>
        <v>#VALUE!</v>
      </c>
      <c r="M327" s="71" t="e">
        <f ca="1">'bg subtraction'!M327*'bg subtraction'!C6/'bg subtraction'!M6</f>
        <v>#VALUE!</v>
      </c>
      <c r="N327" s="71" t="e">
        <f ca="1">'bg subtraction'!N327*'bg subtraction'!C6/'bg subtraction'!N6</f>
        <v>#VALUE!</v>
      </c>
    </row>
    <row r="328" spans="1:14" ht="14.1" customHeight="1" x14ac:dyDescent="0.2">
      <c r="A328" s="75">
        <v>323</v>
      </c>
      <c r="B328" s="72" t="str">
        <f>'bg subtraction'!B328</f>
        <v>SDNSF</v>
      </c>
      <c r="C328" s="70" t="e">
        <f ca="1">'bg subtraction'!C328*'bg subtraction'!C6/'bg subtraction'!C6</f>
        <v>#VALUE!</v>
      </c>
      <c r="D328" s="71" t="e">
        <f ca="1">'bg subtraction'!D328*'bg subtraction'!C6/'bg subtraction'!D6</f>
        <v>#VALUE!</v>
      </c>
      <c r="E328" s="71" t="e">
        <f ca="1">'bg subtraction'!E328*'bg subtraction'!C6/'bg subtraction'!E6</f>
        <v>#VALUE!</v>
      </c>
      <c r="F328" s="71" t="e">
        <f ca="1">'bg subtraction'!F328*'bg subtraction'!C6/'bg subtraction'!F6</f>
        <v>#VALUE!</v>
      </c>
      <c r="G328" s="71" t="e">
        <f ca="1">'bg subtraction'!G328*'bg subtraction'!C6/'bg subtraction'!G6</f>
        <v>#VALUE!</v>
      </c>
      <c r="H328" s="71" t="e">
        <f ca="1">'bg subtraction'!H328*'bg subtraction'!C6/'bg subtraction'!H6</f>
        <v>#VALUE!</v>
      </c>
      <c r="I328" s="71" t="e">
        <f ca="1">'bg subtraction'!I328*'bg subtraction'!C6/'bg subtraction'!I6</f>
        <v>#VALUE!</v>
      </c>
      <c r="J328" s="71" t="e">
        <f ca="1">'bg subtraction'!J328*'bg subtraction'!C6/'bg subtraction'!J6</f>
        <v>#VALUE!</v>
      </c>
      <c r="K328" s="71" t="e">
        <f ca="1">'bg subtraction'!K328*'bg subtraction'!C6/'bg subtraction'!K6</f>
        <v>#VALUE!</v>
      </c>
      <c r="L328" s="71" t="e">
        <f ca="1">'bg subtraction'!L328*'bg subtraction'!C6/'bg subtraction'!L6</f>
        <v>#VALUE!</v>
      </c>
      <c r="M328" s="71" t="e">
        <f ca="1">'bg subtraction'!M328*'bg subtraction'!C6/'bg subtraction'!M6</f>
        <v>#VALUE!</v>
      </c>
      <c r="N328" s="71" t="e">
        <f ca="1">'bg subtraction'!N328*'bg subtraction'!C6/'bg subtraction'!N6</f>
        <v>#VALUE!</v>
      </c>
    </row>
    <row r="329" spans="1:14" ht="14.1" customHeight="1" x14ac:dyDescent="0.2">
      <c r="A329" s="75">
        <v>324</v>
      </c>
      <c r="B329" s="72" t="str">
        <f>'bg subtraction'!B329</f>
        <v>SDPR</v>
      </c>
      <c r="C329" s="70" t="e">
        <f ca="1">'bg subtraction'!C329*'bg subtraction'!C6/'bg subtraction'!C6</f>
        <v>#VALUE!</v>
      </c>
      <c r="D329" s="71" t="e">
        <f ca="1">'bg subtraction'!D329*'bg subtraction'!C6/'bg subtraction'!D6</f>
        <v>#VALUE!</v>
      </c>
      <c r="E329" s="71" t="e">
        <f ca="1">'bg subtraction'!E329*'bg subtraction'!C6/'bg subtraction'!E6</f>
        <v>#VALUE!</v>
      </c>
      <c r="F329" s="71" t="e">
        <f ca="1">'bg subtraction'!F329*'bg subtraction'!C6/'bg subtraction'!F6</f>
        <v>#VALUE!</v>
      </c>
      <c r="G329" s="71" t="e">
        <f ca="1">'bg subtraction'!G329*'bg subtraction'!C6/'bg subtraction'!G6</f>
        <v>#VALUE!</v>
      </c>
      <c r="H329" s="71" t="e">
        <f ca="1">'bg subtraction'!H329*'bg subtraction'!C6/'bg subtraction'!H6</f>
        <v>#VALUE!</v>
      </c>
      <c r="I329" s="71" t="e">
        <f ca="1">'bg subtraction'!I329*'bg subtraction'!C6/'bg subtraction'!I6</f>
        <v>#VALUE!</v>
      </c>
      <c r="J329" s="71" t="e">
        <f ca="1">'bg subtraction'!J329*'bg subtraction'!C6/'bg subtraction'!J6</f>
        <v>#VALUE!</v>
      </c>
      <c r="K329" s="71" t="e">
        <f ca="1">'bg subtraction'!K329*'bg subtraction'!C6/'bg subtraction'!K6</f>
        <v>#VALUE!</v>
      </c>
      <c r="L329" s="71" t="e">
        <f ca="1">'bg subtraction'!L329*'bg subtraction'!C6/'bg subtraction'!L6</f>
        <v>#VALUE!</v>
      </c>
      <c r="M329" s="71" t="e">
        <f ca="1">'bg subtraction'!M329*'bg subtraction'!C6/'bg subtraction'!M6</f>
        <v>#VALUE!</v>
      </c>
      <c r="N329" s="71" t="e">
        <f ca="1">'bg subtraction'!N329*'bg subtraction'!C6/'bg subtraction'!N6</f>
        <v>#VALUE!</v>
      </c>
    </row>
    <row r="330" spans="1:14" ht="14.1" customHeight="1" x14ac:dyDescent="0.2">
      <c r="A330" s="75">
        <v>325</v>
      </c>
      <c r="B330" s="72" t="str">
        <f>'bg subtraction'!B330</f>
        <v>SECISBP2</v>
      </c>
      <c r="C330" s="70" t="e">
        <f ca="1">'bg subtraction'!C330*'bg subtraction'!C6/'bg subtraction'!C6</f>
        <v>#VALUE!</v>
      </c>
      <c r="D330" s="71" t="e">
        <f ca="1">'bg subtraction'!D330*'bg subtraction'!C6/'bg subtraction'!D6</f>
        <v>#VALUE!</v>
      </c>
      <c r="E330" s="71" t="e">
        <f ca="1">'bg subtraction'!E330*'bg subtraction'!C6/'bg subtraction'!E6</f>
        <v>#VALUE!</v>
      </c>
      <c r="F330" s="71" t="e">
        <f ca="1">'bg subtraction'!F330*'bg subtraction'!C6/'bg subtraction'!F6</f>
        <v>#VALUE!</v>
      </c>
      <c r="G330" s="71" t="e">
        <f ca="1">'bg subtraction'!G330*'bg subtraction'!C6/'bg subtraction'!G6</f>
        <v>#VALUE!</v>
      </c>
      <c r="H330" s="71" t="e">
        <f ca="1">'bg subtraction'!H330*'bg subtraction'!C6/'bg subtraction'!H6</f>
        <v>#VALUE!</v>
      </c>
      <c r="I330" s="71" t="e">
        <f ca="1">'bg subtraction'!I330*'bg subtraction'!C6/'bg subtraction'!I6</f>
        <v>#VALUE!</v>
      </c>
      <c r="J330" s="71" t="e">
        <f ca="1">'bg subtraction'!J330*'bg subtraction'!C6/'bg subtraction'!J6</f>
        <v>#VALUE!</v>
      </c>
      <c r="K330" s="71" t="e">
        <f ca="1">'bg subtraction'!K330*'bg subtraction'!C6/'bg subtraction'!K6</f>
        <v>#VALUE!</v>
      </c>
      <c r="L330" s="71" t="e">
        <f ca="1">'bg subtraction'!L330*'bg subtraction'!C6/'bg subtraction'!L6</f>
        <v>#VALUE!</v>
      </c>
      <c r="M330" s="71" t="e">
        <f ca="1">'bg subtraction'!M330*'bg subtraction'!C6/'bg subtraction'!M6</f>
        <v>#VALUE!</v>
      </c>
      <c r="N330" s="71" t="e">
        <f ca="1">'bg subtraction'!N330*'bg subtraction'!C6/'bg subtraction'!N6</f>
        <v>#VALUE!</v>
      </c>
    </row>
    <row r="331" spans="1:14" ht="14.1" customHeight="1" x14ac:dyDescent="0.2">
      <c r="A331" s="75">
        <v>326</v>
      </c>
      <c r="B331" s="72" t="str">
        <f>'bg subtraction'!B331</f>
        <v>Secretogranin V</v>
      </c>
      <c r="C331" s="70" t="e">
        <f ca="1">'bg subtraction'!C331*'bg subtraction'!C6/'bg subtraction'!C6</f>
        <v>#VALUE!</v>
      </c>
      <c r="D331" s="71" t="e">
        <f ca="1">'bg subtraction'!D331*'bg subtraction'!C6/'bg subtraction'!D6</f>
        <v>#VALUE!</v>
      </c>
      <c r="E331" s="71" t="e">
        <f ca="1">'bg subtraction'!E331*'bg subtraction'!C6/'bg subtraction'!E6</f>
        <v>#VALUE!</v>
      </c>
      <c r="F331" s="71" t="e">
        <f ca="1">'bg subtraction'!F331*'bg subtraction'!C6/'bg subtraction'!F6</f>
        <v>#VALUE!</v>
      </c>
      <c r="G331" s="71" t="e">
        <f ca="1">'bg subtraction'!G331*'bg subtraction'!C6/'bg subtraction'!G6</f>
        <v>#VALUE!</v>
      </c>
      <c r="H331" s="71" t="e">
        <f ca="1">'bg subtraction'!H331*'bg subtraction'!C6/'bg subtraction'!H6</f>
        <v>#VALUE!</v>
      </c>
      <c r="I331" s="71" t="e">
        <f ca="1">'bg subtraction'!I331*'bg subtraction'!C6/'bg subtraction'!I6</f>
        <v>#VALUE!</v>
      </c>
      <c r="J331" s="71" t="e">
        <f ca="1">'bg subtraction'!J331*'bg subtraction'!C6/'bg subtraction'!J6</f>
        <v>#VALUE!</v>
      </c>
      <c r="K331" s="71" t="e">
        <f ca="1">'bg subtraction'!K331*'bg subtraction'!C6/'bg subtraction'!K6</f>
        <v>#VALUE!</v>
      </c>
      <c r="L331" s="71" t="e">
        <f ca="1">'bg subtraction'!L331*'bg subtraction'!C6/'bg subtraction'!L6</f>
        <v>#VALUE!</v>
      </c>
      <c r="M331" s="71" t="e">
        <f ca="1">'bg subtraction'!M331*'bg subtraction'!C6/'bg subtraction'!M6</f>
        <v>#VALUE!</v>
      </c>
      <c r="N331" s="71" t="e">
        <f ca="1">'bg subtraction'!N331*'bg subtraction'!C6/'bg subtraction'!N6</f>
        <v>#VALUE!</v>
      </c>
    </row>
    <row r="332" spans="1:14" ht="14.1" customHeight="1" x14ac:dyDescent="0.2">
      <c r="A332" s="75">
        <v>327</v>
      </c>
      <c r="B332" s="72" t="str">
        <f>'bg subtraction'!B332</f>
        <v>Semaphorin 6B</v>
      </c>
      <c r="C332" s="70" t="e">
        <f ca="1">'bg subtraction'!C332*'bg subtraction'!C6/'bg subtraction'!C6</f>
        <v>#VALUE!</v>
      </c>
      <c r="D332" s="71" t="e">
        <f ca="1">'bg subtraction'!D332*'bg subtraction'!C6/'bg subtraction'!D6</f>
        <v>#VALUE!</v>
      </c>
      <c r="E332" s="71" t="e">
        <f ca="1">'bg subtraction'!E332*'bg subtraction'!C6/'bg subtraction'!E6</f>
        <v>#VALUE!</v>
      </c>
      <c r="F332" s="71" t="e">
        <f ca="1">'bg subtraction'!F332*'bg subtraction'!C6/'bg subtraction'!F6</f>
        <v>#VALUE!</v>
      </c>
      <c r="G332" s="71" t="e">
        <f ca="1">'bg subtraction'!G332*'bg subtraction'!C6/'bg subtraction'!G6</f>
        <v>#VALUE!</v>
      </c>
      <c r="H332" s="71" t="e">
        <f ca="1">'bg subtraction'!H332*'bg subtraction'!C6/'bg subtraction'!H6</f>
        <v>#VALUE!</v>
      </c>
      <c r="I332" s="71" t="e">
        <f ca="1">'bg subtraction'!I332*'bg subtraction'!C6/'bg subtraction'!I6</f>
        <v>#VALUE!</v>
      </c>
      <c r="J332" s="71" t="e">
        <f ca="1">'bg subtraction'!J332*'bg subtraction'!C6/'bg subtraction'!J6</f>
        <v>#VALUE!</v>
      </c>
      <c r="K332" s="71" t="e">
        <f ca="1">'bg subtraction'!K332*'bg subtraction'!C6/'bg subtraction'!K6</f>
        <v>#VALUE!</v>
      </c>
      <c r="L332" s="71" t="e">
        <f ca="1">'bg subtraction'!L332*'bg subtraction'!C6/'bg subtraction'!L6</f>
        <v>#VALUE!</v>
      </c>
      <c r="M332" s="71" t="e">
        <f ca="1">'bg subtraction'!M332*'bg subtraction'!C6/'bg subtraction'!M6</f>
        <v>#VALUE!</v>
      </c>
      <c r="N332" s="71" t="e">
        <f ca="1">'bg subtraction'!N332*'bg subtraction'!C6/'bg subtraction'!N6</f>
        <v>#VALUE!</v>
      </c>
    </row>
    <row r="333" spans="1:14" ht="14.1" customHeight="1" x14ac:dyDescent="0.2">
      <c r="A333" s="75">
        <v>328</v>
      </c>
      <c r="B333" s="72" t="str">
        <f>'bg subtraction'!B333</f>
        <v>Semaphorin 7A</v>
      </c>
      <c r="C333" s="70" t="e">
        <f ca="1">'bg subtraction'!C333*'bg subtraction'!C6/'bg subtraction'!C6</f>
        <v>#VALUE!</v>
      </c>
      <c r="D333" s="71" t="e">
        <f ca="1">'bg subtraction'!D333*'bg subtraction'!C6/'bg subtraction'!D6</f>
        <v>#VALUE!</v>
      </c>
      <c r="E333" s="71" t="e">
        <f ca="1">'bg subtraction'!E333*'bg subtraction'!C6/'bg subtraction'!E6</f>
        <v>#VALUE!</v>
      </c>
      <c r="F333" s="71" t="e">
        <f ca="1">'bg subtraction'!F333*'bg subtraction'!C6/'bg subtraction'!F6</f>
        <v>#VALUE!</v>
      </c>
      <c r="G333" s="71" t="e">
        <f ca="1">'bg subtraction'!G333*'bg subtraction'!C6/'bg subtraction'!G6</f>
        <v>#VALUE!</v>
      </c>
      <c r="H333" s="71" t="e">
        <f ca="1">'bg subtraction'!H333*'bg subtraction'!C6/'bg subtraction'!H6</f>
        <v>#VALUE!</v>
      </c>
      <c r="I333" s="71" t="e">
        <f ca="1">'bg subtraction'!I333*'bg subtraction'!C6/'bg subtraction'!I6</f>
        <v>#VALUE!</v>
      </c>
      <c r="J333" s="71" t="e">
        <f ca="1">'bg subtraction'!J333*'bg subtraction'!C6/'bg subtraction'!J6</f>
        <v>#VALUE!</v>
      </c>
      <c r="K333" s="71" t="e">
        <f ca="1">'bg subtraction'!K333*'bg subtraction'!C6/'bg subtraction'!K6</f>
        <v>#VALUE!</v>
      </c>
      <c r="L333" s="71" t="e">
        <f ca="1">'bg subtraction'!L333*'bg subtraction'!C6/'bg subtraction'!L6</f>
        <v>#VALUE!</v>
      </c>
      <c r="M333" s="71" t="e">
        <f ca="1">'bg subtraction'!M333*'bg subtraction'!C6/'bg subtraction'!M6</f>
        <v>#VALUE!</v>
      </c>
      <c r="N333" s="71" t="e">
        <f ca="1">'bg subtraction'!N333*'bg subtraction'!C6/'bg subtraction'!N6</f>
        <v>#VALUE!</v>
      </c>
    </row>
    <row r="334" spans="1:14" ht="14.1" customHeight="1" x14ac:dyDescent="0.2">
      <c r="A334" s="75">
        <v>329</v>
      </c>
      <c r="B334" s="72" t="str">
        <f>'bg subtraction'!B334</f>
        <v xml:space="preserve">SERBP1 </v>
      </c>
      <c r="C334" s="70" t="e">
        <f ca="1">'bg subtraction'!C334*'bg subtraction'!C6/'bg subtraction'!C6</f>
        <v>#VALUE!</v>
      </c>
      <c r="D334" s="71" t="e">
        <f ca="1">'bg subtraction'!D334*'bg subtraction'!C6/'bg subtraction'!D6</f>
        <v>#VALUE!</v>
      </c>
      <c r="E334" s="71" t="e">
        <f ca="1">'bg subtraction'!E334*'bg subtraction'!C6/'bg subtraction'!E6</f>
        <v>#VALUE!</v>
      </c>
      <c r="F334" s="71" t="e">
        <f ca="1">'bg subtraction'!F334*'bg subtraction'!C6/'bg subtraction'!F6</f>
        <v>#VALUE!</v>
      </c>
      <c r="G334" s="71" t="e">
        <f ca="1">'bg subtraction'!G334*'bg subtraction'!C6/'bg subtraction'!G6</f>
        <v>#VALUE!</v>
      </c>
      <c r="H334" s="71" t="e">
        <f ca="1">'bg subtraction'!H334*'bg subtraction'!C6/'bg subtraction'!H6</f>
        <v>#VALUE!</v>
      </c>
      <c r="I334" s="71" t="e">
        <f ca="1">'bg subtraction'!I334*'bg subtraction'!C6/'bg subtraction'!I6</f>
        <v>#VALUE!</v>
      </c>
      <c r="J334" s="71" t="e">
        <f ca="1">'bg subtraction'!J334*'bg subtraction'!C6/'bg subtraction'!J6</f>
        <v>#VALUE!</v>
      </c>
      <c r="K334" s="71" t="e">
        <f ca="1">'bg subtraction'!K334*'bg subtraction'!C6/'bg subtraction'!K6</f>
        <v>#VALUE!</v>
      </c>
      <c r="L334" s="71" t="e">
        <f ca="1">'bg subtraction'!L334*'bg subtraction'!C6/'bg subtraction'!L6</f>
        <v>#VALUE!</v>
      </c>
      <c r="M334" s="71" t="e">
        <f ca="1">'bg subtraction'!M334*'bg subtraction'!C6/'bg subtraction'!M6</f>
        <v>#VALUE!</v>
      </c>
      <c r="N334" s="71" t="e">
        <f ca="1">'bg subtraction'!N334*'bg subtraction'!C6/'bg subtraction'!N6</f>
        <v>#VALUE!</v>
      </c>
    </row>
    <row r="335" spans="1:14" ht="14.1" customHeight="1" x14ac:dyDescent="0.2">
      <c r="A335" s="75">
        <v>330</v>
      </c>
      <c r="B335" s="72" t="str">
        <f>'bg subtraction'!B335</f>
        <v>Serpin A11</v>
      </c>
      <c r="C335" s="70" t="e">
        <f ca="1">'bg subtraction'!C335*'bg subtraction'!C6/'bg subtraction'!C6</f>
        <v>#VALUE!</v>
      </c>
      <c r="D335" s="71" t="e">
        <f ca="1">'bg subtraction'!D335*'bg subtraction'!C6/'bg subtraction'!D6</f>
        <v>#VALUE!</v>
      </c>
      <c r="E335" s="71" t="e">
        <f ca="1">'bg subtraction'!E335*'bg subtraction'!C6/'bg subtraction'!E6</f>
        <v>#VALUE!</v>
      </c>
      <c r="F335" s="71" t="e">
        <f ca="1">'bg subtraction'!F335*'bg subtraction'!C6/'bg subtraction'!F6</f>
        <v>#VALUE!</v>
      </c>
      <c r="G335" s="71" t="e">
        <f ca="1">'bg subtraction'!G335*'bg subtraction'!C6/'bg subtraction'!G6</f>
        <v>#VALUE!</v>
      </c>
      <c r="H335" s="71" t="e">
        <f ca="1">'bg subtraction'!H335*'bg subtraction'!C6/'bg subtraction'!H6</f>
        <v>#VALUE!</v>
      </c>
      <c r="I335" s="71" t="e">
        <f ca="1">'bg subtraction'!I335*'bg subtraction'!C6/'bg subtraction'!I6</f>
        <v>#VALUE!</v>
      </c>
      <c r="J335" s="71" t="e">
        <f ca="1">'bg subtraction'!J335*'bg subtraction'!C6/'bg subtraction'!J6</f>
        <v>#VALUE!</v>
      </c>
      <c r="K335" s="71" t="e">
        <f ca="1">'bg subtraction'!K335*'bg subtraction'!C6/'bg subtraction'!K6</f>
        <v>#VALUE!</v>
      </c>
      <c r="L335" s="71" t="e">
        <f ca="1">'bg subtraction'!L335*'bg subtraction'!C6/'bg subtraction'!L6</f>
        <v>#VALUE!</v>
      </c>
      <c r="M335" s="71" t="e">
        <f ca="1">'bg subtraction'!M335*'bg subtraction'!C6/'bg subtraction'!M6</f>
        <v>#VALUE!</v>
      </c>
      <c r="N335" s="71" t="e">
        <f ca="1">'bg subtraction'!N335*'bg subtraction'!C6/'bg subtraction'!N6</f>
        <v>#VALUE!</v>
      </c>
    </row>
    <row r="336" spans="1:14" ht="14.1" customHeight="1" x14ac:dyDescent="0.2">
      <c r="A336" s="75">
        <v>331</v>
      </c>
      <c r="B336" s="72" t="str">
        <f>'bg subtraction'!B336</f>
        <v>Serpin A7</v>
      </c>
      <c r="C336" s="70" t="e">
        <f ca="1">'bg subtraction'!C336*'bg subtraction'!C6/'bg subtraction'!C6</f>
        <v>#VALUE!</v>
      </c>
      <c r="D336" s="71" t="e">
        <f ca="1">'bg subtraction'!D336*'bg subtraction'!C6/'bg subtraction'!D6</f>
        <v>#VALUE!</v>
      </c>
      <c r="E336" s="71" t="e">
        <f ca="1">'bg subtraction'!E336*'bg subtraction'!C6/'bg subtraction'!E6</f>
        <v>#VALUE!</v>
      </c>
      <c r="F336" s="71" t="e">
        <f ca="1">'bg subtraction'!F336*'bg subtraction'!C6/'bg subtraction'!F6</f>
        <v>#VALUE!</v>
      </c>
      <c r="G336" s="71" t="e">
        <f ca="1">'bg subtraction'!G336*'bg subtraction'!C6/'bg subtraction'!G6</f>
        <v>#VALUE!</v>
      </c>
      <c r="H336" s="71" t="e">
        <f ca="1">'bg subtraction'!H336*'bg subtraction'!C6/'bg subtraction'!H6</f>
        <v>#VALUE!</v>
      </c>
      <c r="I336" s="71" t="e">
        <f ca="1">'bg subtraction'!I336*'bg subtraction'!C6/'bg subtraction'!I6</f>
        <v>#VALUE!</v>
      </c>
      <c r="J336" s="71" t="e">
        <f ca="1">'bg subtraction'!J336*'bg subtraction'!C6/'bg subtraction'!J6</f>
        <v>#VALUE!</v>
      </c>
      <c r="K336" s="71" t="e">
        <f ca="1">'bg subtraction'!K336*'bg subtraction'!C6/'bg subtraction'!K6</f>
        <v>#VALUE!</v>
      </c>
      <c r="L336" s="71" t="e">
        <f ca="1">'bg subtraction'!L336*'bg subtraction'!C6/'bg subtraction'!L6</f>
        <v>#VALUE!</v>
      </c>
      <c r="M336" s="71" t="e">
        <f ca="1">'bg subtraction'!M336*'bg subtraction'!C6/'bg subtraction'!M6</f>
        <v>#VALUE!</v>
      </c>
      <c r="N336" s="71" t="e">
        <f ca="1">'bg subtraction'!N336*'bg subtraction'!C6/'bg subtraction'!N6</f>
        <v>#VALUE!</v>
      </c>
    </row>
    <row r="337" spans="1:14" ht="14.1" customHeight="1" x14ac:dyDescent="0.2">
      <c r="A337" s="75">
        <v>332</v>
      </c>
      <c r="B337" s="72" t="str">
        <f>'bg subtraction'!B337</f>
        <v>Serpin B3D</v>
      </c>
      <c r="C337" s="70" t="e">
        <f ca="1">'bg subtraction'!C337*'bg subtraction'!C6/'bg subtraction'!C6</f>
        <v>#VALUE!</v>
      </c>
      <c r="D337" s="71" t="e">
        <f ca="1">'bg subtraction'!D337*'bg subtraction'!C6/'bg subtraction'!D6</f>
        <v>#VALUE!</v>
      </c>
      <c r="E337" s="71" t="e">
        <f ca="1">'bg subtraction'!E337*'bg subtraction'!C6/'bg subtraction'!E6</f>
        <v>#VALUE!</v>
      </c>
      <c r="F337" s="71" t="e">
        <f ca="1">'bg subtraction'!F337*'bg subtraction'!C6/'bg subtraction'!F6</f>
        <v>#VALUE!</v>
      </c>
      <c r="G337" s="71" t="e">
        <f ca="1">'bg subtraction'!G337*'bg subtraction'!C6/'bg subtraction'!G6</f>
        <v>#VALUE!</v>
      </c>
      <c r="H337" s="71" t="e">
        <f ca="1">'bg subtraction'!H337*'bg subtraction'!C6/'bg subtraction'!H6</f>
        <v>#VALUE!</v>
      </c>
      <c r="I337" s="71" t="e">
        <f ca="1">'bg subtraction'!I337*'bg subtraction'!C6/'bg subtraction'!I6</f>
        <v>#VALUE!</v>
      </c>
      <c r="J337" s="71" t="e">
        <f ca="1">'bg subtraction'!J337*'bg subtraction'!C6/'bg subtraction'!J6</f>
        <v>#VALUE!</v>
      </c>
      <c r="K337" s="71" t="e">
        <f ca="1">'bg subtraction'!K337*'bg subtraction'!C6/'bg subtraction'!K6</f>
        <v>#VALUE!</v>
      </c>
      <c r="L337" s="71" t="e">
        <f ca="1">'bg subtraction'!L337*'bg subtraction'!C6/'bg subtraction'!L6</f>
        <v>#VALUE!</v>
      </c>
      <c r="M337" s="71" t="e">
        <f ca="1">'bg subtraction'!M337*'bg subtraction'!C6/'bg subtraction'!M6</f>
        <v>#VALUE!</v>
      </c>
      <c r="N337" s="71" t="e">
        <f ca="1">'bg subtraction'!N337*'bg subtraction'!C6/'bg subtraction'!N6</f>
        <v>#VALUE!</v>
      </c>
    </row>
    <row r="338" spans="1:14" ht="14.1" customHeight="1" x14ac:dyDescent="0.2">
      <c r="A338" s="75">
        <v>333</v>
      </c>
      <c r="B338" s="72" t="str">
        <f>'bg subtraction'!B338</f>
        <v>Serpin B6</v>
      </c>
      <c r="C338" s="70" t="e">
        <f ca="1">'bg subtraction'!C338*'bg subtraction'!C6/'bg subtraction'!C6</f>
        <v>#VALUE!</v>
      </c>
      <c r="D338" s="71" t="e">
        <f ca="1">'bg subtraction'!D338*'bg subtraction'!C6/'bg subtraction'!D6</f>
        <v>#VALUE!</v>
      </c>
      <c r="E338" s="71" t="e">
        <f ca="1">'bg subtraction'!E338*'bg subtraction'!C6/'bg subtraction'!E6</f>
        <v>#VALUE!</v>
      </c>
      <c r="F338" s="71" t="e">
        <f ca="1">'bg subtraction'!F338*'bg subtraction'!C6/'bg subtraction'!F6</f>
        <v>#VALUE!</v>
      </c>
      <c r="G338" s="71" t="e">
        <f ca="1">'bg subtraction'!G338*'bg subtraction'!C6/'bg subtraction'!G6</f>
        <v>#VALUE!</v>
      </c>
      <c r="H338" s="71" t="e">
        <f ca="1">'bg subtraction'!H338*'bg subtraction'!C6/'bg subtraction'!H6</f>
        <v>#VALUE!</v>
      </c>
      <c r="I338" s="71" t="e">
        <f ca="1">'bg subtraction'!I338*'bg subtraction'!C6/'bg subtraction'!I6</f>
        <v>#VALUE!</v>
      </c>
      <c r="J338" s="71" t="e">
        <f ca="1">'bg subtraction'!J338*'bg subtraction'!C6/'bg subtraction'!J6</f>
        <v>#VALUE!</v>
      </c>
      <c r="K338" s="71" t="e">
        <f ca="1">'bg subtraction'!K338*'bg subtraction'!C6/'bg subtraction'!K6</f>
        <v>#VALUE!</v>
      </c>
      <c r="L338" s="71" t="e">
        <f ca="1">'bg subtraction'!L338*'bg subtraction'!C6/'bg subtraction'!L6</f>
        <v>#VALUE!</v>
      </c>
      <c r="M338" s="71" t="e">
        <f ca="1">'bg subtraction'!M338*'bg subtraction'!C6/'bg subtraction'!M6</f>
        <v>#VALUE!</v>
      </c>
      <c r="N338" s="71" t="e">
        <f ca="1">'bg subtraction'!N338*'bg subtraction'!C6/'bg subtraction'!N6</f>
        <v>#VALUE!</v>
      </c>
    </row>
    <row r="339" spans="1:14" ht="14.1" customHeight="1" x14ac:dyDescent="0.2">
      <c r="A339" s="75">
        <v>334</v>
      </c>
      <c r="B339" s="72" t="str">
        <f>'bg subtraction'!B339</f>
        <v>Serpin B8</v>
      </c>
      <c r="C339" s="70" t="e">
        <f ca="1">'bg subtraction'!C339*'bg subtraction'!C6/'bg subtraction'!C6</f>
        <v>#VALUE!</v>
      </c>
      <c r="D339" s="71" t="e">
        <f ca="1">'bg subtraction'!D339*'bg subtraction'!C6/'bg subtraction'!D6</f>
        <v>#VALUE!</v>
      </c>
      <c r="E339" s="71" t="e">
        <f ca="1">'bg subtraction'!E339*'bg subtraction'!C6/'bg subtraction'!E6</f>
        <v>#VALUE!</v>
      </c>
      <c r="F339" s="71" t="e">
        <f ca="1">'bg subtraction'!F339*'bg subtraction'!C6/'bg subtraction'!F6</f>
        <v>#VALUE!</v>
      </c>
      <c r="G339" s="71" t="e">
        <f ca="1">'bg subtraction'!G339*'bg subtraction'!C6/'bg subtraction'!G6</f>
        <v>#VALUE!</v>
      </c>
      <c r="H339" s="71" t="e">
        <f ca="1">'bg subtraction'!H339*'bg subtraction'!C6/'bg subtraction'!H6</f>
        <v>#VALUE!</v>
      </c>
      <c r="I339" s="71" t="e">
        <f ca="1">'bg subtraction'!I339*'bg subtraction'!C6/'bg subtraction'!I6</f>
        <v>#VALUE!</v>
      </c>
      <c r="J339" s="71" t="e">
        <f ca="1">'bg subtraction'!J339*'bg subtraction'!C6/'bg subtraction'!J6</f>
        <v>#VALUE!</v>
      </c>
      <c r="K339" s="71" t="e">
        <f ca="1">'bg subtraction'!K339*'bg subtraction'!C6/'bg subtraction'!K6</f>
        <v>#VALUE!</v>
      </c>
      <c r="L339" s="71" t="e">
        <f ca="1">'bg subtraction'!L339*'bg subtraction'!C6/'bg subtraction'!L6</f>
        <v>#VALUE!</v>
      </c>
      <c r="M339" s="71" t="e">
        <f ca="1">'bg subtraction'!M339*'bg subtraction'!C6/'bg subtraction'!M6</f>
        <v>#VALUE!</v>
      </c>
      <c r="N339" s="71" t="e">
        <f ca="1">'bg subtraction'!N339*'bg subtraction'!C6/'bg subtraction'!N6</f>
        <v>#VALUE!</v>
      </c>
    </row>
    <row r="340" spans="1:14" ht="14.1" customHeight="1" x14ac:dyDescent="0.2">
      <c r="A340" s="75">
        <v>335</v>
      </c>
      <c r="B340" s="72" t="str">
        <f>'bg subtraction'!B340</f>
        <v>Serpin F2</v>
      </c>
      <c r="C340" s="70" t="e">
        <f ca="1">'bg subtraction'!C340*'bg subtraction'!C6/'bg subtraction'!C6</f>
        <v>#VALUE!</v>
      </c>
      <c r="D340" s="71" t="e">
        <f ca="1">'bg subtraction'!D340*'bg subtraction'!C6/'bg subtraction'!D6</f>
        <v>#VALUE!</v>
      </c>
      <c r="E340" s="71" t="e">
        <f ca="1">'bg subtraction'!E340*'bg subtraction'!C6/'bg subtraction'!E6</f>
        <v>#VALUE!</v>
      </c>
      <c r="F340" s="71" t="e">
        <f ca="1">'bg subtraction'!F340*'bg subtraction'!C6/'bg subtraction'!F6</f>
        <v>#VALUE!</v>
      </c>
      <c r="G340" s="71" t="e">
        <f ca="1">'bg subtraction'!G340*'bg subtraction'!C6/'bg subtraction'!G6</f>
        <v>#VALUE!</v>
      </c>
      <c r="H340" s="71" t="e">
        <f ca="1">'bg subtraction'!H340*'bg subtraction'!C6/'bg subtraction'!H6</f>
        <v>#VALUE!</v>
      </c>
      <c r="I340" s="71" t="e">
        <f ca="1">'bg subtraction'!I340*'bg subtraction'!C6/'bg subtraction'!I6</f>
        <v>#VALUE!</v>
      </c>
      <c r="J340" s="71" t="e">
        <f ca="1">'bg subtraction'!J340*'bg subtraction'!C6/'bg subtraction'!J6</f>
        <v>#VALUE!</v>
      </c>
      <c r="K340" s="71" t="e">
        <f ca="1">'bg subtraction'!K340*'bg subtraction'!C6/'bg subtraction'!K6</f>
        <v>#VALUE!</v>
      </c>
      <c r="L340" s="71" t="e">
        <f ca="1">'bg subtraction'!L340*'bg subtraction'!C6/'bg subtraction'!L6</f>
        <v>#VALUE!</v>
      </c>
      <c r="M340" s="71" t="e">
        <f ca="1">'bg subtraction'!M340*'bg subtraction'!C6/'bg subtraction'!M6</f>
        <v>#VALUE!</v>
      </c>
      <c r="N340" s="71" t="e">
        <f ca="1">'bg subtraction'!N340*'bg subtraction'!C6/'bg subtraction'!N6</f>
        <v>#VALUE!</v>
      </c>
    </row>
    <row r="341" spans="1:14" ht="14.1" customHeight="1" x14ac:dyDescent="0.2">
      <c r="A341" s="75">
        <v>336</v>
      </c>
      <c r="B341" s="72" t="str">
        <f>'bg subtraction'!B341</f>
        <v>Serpin H1</v>
      </c>
      <c r="C341" s="70" t="e">
        <f ca="1">'bg subtraction'!C341*'bg subtraction'!C6/'bg subtraction'!C6</f>
        <v>#VALUE!</v>
      </c>
      <c r="D341" s="71" t="e">
        <f ca="1">'bg subtraction'!D341*'bg subtraction'!C6/'bg subtraction'!D6</f>
        <v>#VALUE!</v>
      </c>
      <c r="E341" s="71" t="e">
        <f ca="1">'bg subtraction'!E341*'bg subtraction'!C6/'bg subtraction'!E6</f>
        <v>#VALUE!</v>
      </c>
      <c r="F341" s="71" t="e">
        <f ca="1">'bg subtraction'!F341*'bg subtraction'!C6/'bg subtraction'!F6</f>
        <v>#VALUE!</v>
      </c>
      <c r="G341" s="71" t="e">
        <f ca="1">'bg subtraction'!G341*'bg subtraction'!C6/'bg subtraction'!G6</f>
        <v>#VALUE!</v>
      </c>
      <c r="H341" s="71" t="e">
        <f ca="1">'bg subtraction'!H341*'bg subtraction'!C6/'bg subtraction'!H6</f>
        <v>#VALUE!</v>
      </c>
      <c r="I341" s="71" t="e">
        <f ca="1">'bg subtraction'!I341*'bg subtraction'!C6/'bg subtraction'!I6</f>
        <v>#VALUE!</v>
      </c>
      <c r="J341" s="71" t="e">
        <f ca="1">'bg subtraction'!J341*'bg subtraction'!C6/'bg subtraction'!J6</f>
        <v>#VALUE!</v>
      </c>
      <c r="K341" s="71" t="e">
        <f ca="1">'bg subtraction'!K341*'bg subtraction'!C6/'bg subtraction'!K6</f>
        <v>#VALUE!</v>
      </c>
      <c r="L341" s="71" t="e">
        <f ca="1">'bg subtraction'!L341*'bg subtraction'!C6/'bg subtraction'!L6</f>
        <v>#VALUE!</v>
      </c>
      <c r="M341" s="71" t="e">
        <f ca="1">'bg subtraction'!M341*'bg subtraction'!C6/'bg subtraction'!M6</f>
        <v>#VALUE!</v>
      </c>
      <c r="N341" s="71" t="e">
        <f ca="1">'bg subtraction'!N341*'bg subtraction'!C6/'bg subtraction'!N6</f>
        <v>#VALUE!</v>
      </c>
    </row>
    <row r="342" spans="1:14" ht="14.1" customHeight="1" x14ac:dyDescent="0.2">
      <c r="A342" s="75">
        <v>337</v>
      </c>
      <c r="B342" s="72" t="str">
        <f>'bg subtraction'!B342</f>
        <v>Serpin A10</v>
      </c>
      <c r="C342" s="70" t="e">
        <f ca="1">'bg subtraction'!C342*'bg subtraction'!C6/'bg subtraction'!C6</f>
        <v>#VALUE!</v>
      </c>
      <c r="D342" s="71" t="e">
        <f ca="1">'bg subtraction'!D342*'bg subtraction'!C6/'bg subtraction'!D6</f>
        <v>#VALUE!</v>
      </c>
      <c r="E342" s="71" t="e">
        <f ca="1">'bg subtraction'!E342*'bg subtraction'!C6/'bg subtraction'!E6</f>
        <v>#VALUE!</v>
      </c>
      <c r="F342" s="71" t="e">
        <f ca="1">'bg subtraction'!F342*'bg subtraction'!C6/'bg subtraction'!F6</f>
        <v>#VALUE!</v>
      </c>
      <c r="G342" s="71" t="e">
        <f ca="1">'bg subtraction'!G342*'bg subtraction'!C6/'bg subtraction'!G6</f>
        <v>#VALUE!</v>
      </c>
      <c r="H342" s="71" t="e">
        <f ca="1">'bg subtraction'!H342*'bg subtraction'!C6/'bg subtraction'!H6</f>
        <v>#VALUE!</v>
      </c>
      <c r="I342" s="71" t="e">
        <f ca="1">'bg subtraction'!I342*'bg subtraction'!C6/'bg subtraction'!I6</f>
        <v>#VALUE!</v>
      </c>
      <c r="J342" s="71" t="e">
        <f ca="1">'bg subtraction'!J342*'bg subtraction'!C6/'bg subtraction'!J6</f>
        <v>#VALUE!</v>
      </c>
      <c r="K342" s="71" t="e">
        <f ca="1">'bg subtraction'!K342*'bg subtraction'!C6/'bg subtraction'!K6</f>
        <v>#VALUE!</v>
      </c>
      <c r="L342" s="71" t="e">
        <f ca="1">'bg subtraction'!L342*'bg subtraction'!C6/'bg subtraction'!L6</f>
        <v>#VALUE!</v>
      </c>
      <c r="M342" s="71" t="e">
        <f ca="1">'bg subtraction'!M342*'bg subtraction'!C6/'bg subtraction'!M6</f>
        <v>#VALUE!</v>
      </c>
      <c r="N342" s="71" t="e">
        <f ca="1">'bg subtraction'!N342*'bg subtraction'!C6/'bg subtraction'!N6</f>
        <v>#VALUE!</v>
      </c>
    </row>
    <row r="343" spans="1:14" ht="14.1" customHeight="1" x14ac:dyDescent="0.2">
      <c r="A343" s="75">
        <v>338</v>
      </c>
      <c r="B343" s="72" t="str">
        <f>'bg subtraction'!B343</f>
        <v>SERPINB1</v>
      </c>
      <c r="C343" s="70" t="e">
        <f ca="1">'bg subtraction'!C343*'bg subtraction'!C6/'bg subtraction'!C6</f>
        <v>#VALUE!</v>
      </c>
      <c r="D343" s="71" t="e">
        <f ca="1">'bg subtraction'!D343*'bg subtraction'!C6/'bg subtraction'!D6</f>
        <v>#VALUE!</v>
      </c>
      <c r="E343" s="71" t="e">
        <f ca="1">'bg subtraction'!E343*'bg subtraction'!C6/'bg subtraction'!E6</f>
        <v>#VALUE!</v>
      </c>
      <c r="F343" s="71" t="e">
        <f ca="1">'bg subtraction'!F343*'bg subtraction'!C6/'bg subtraction'!F6</f>
        <v>#VALUE!</v>
      </c>
      <c r="G343" s="71" t="e">
        <f ca="1">'bg subtraction'!G343*'bg subtraction'!C6/'bg subtraction'!G6</f>
        <v>#VALUE!</v>
      </c>
      <c r="H343" s="71" t="e">
        <f ca="1">'bg subtraction'!H343*'bg subtraction'!C6/'bg subtraction'!H6</f>
        <v>#VALUE!</v>
      </c>
      <c r="I343" s="71" t="e">
        <f ca="1">'bg subtraction'!I343*'bg subtraction'!C6/'bg subtraction'!I6</f>
        <v>#VALUE!</v>
      </c>
      <c r="J343" s="71" t="e">
        <f ca="1">'bg subtraction'!J343*'bg subtraction'!C6/'bg subtraction'!J6</f>
        <v>#VALUE!</v>
      </c>
      <c r="K343" s="71" t="e">
        <f ca="1">'bg subtraction'!K343*'bg subtraction'!C6/'bg subtraction'!K6</f>
        <v>#VALUE!</v>
      </c>
      <c r="L343" s="71" t="e">
        <f ca="1">'bg subtraction'!L343*'bg subtraction'!C6/'bg subtraction'!L6</f>
        <v>#VALUE!</v>
      </c>
      <c r="M343" s="71" t="e">
        <f ca="1">'bg subtraction'!M343*'bg subtraction'!C6/'bg subtraction'!M6</f>
        <v>#VALUE!</v>
      </c>
      <c r="N343" s="71" t="e">
        <f ca="1">'bg subtraction'!N343*'bg subtraction'!C6/'bg subtraction'!N6</f>
        <v>#VALUE!</v>
      </c>
    </row>
    <row r="344" spans="1:14" ht="14.1" customHeight="1" x14ac:dyDescent="0.2">
      <c r="A344" s="75">
        <v>339</v>
      </c>
      <c r="B344" s="72" t="str">
        <f>'bg subtraction'!B344</f>
        <v>SerpinB4</v>
      </c>
      <c r="C344" s="70" t="e">
        <f ca="1">'bg subtraction'!C344*'bg subtraction'!C6/'bg subtraction'!C6</f>
        <v>#VALUE!</v>
      </c>
      <c r="D344" s="71" t="e">
        <f ca="1">'bg subtraction'!D344*'bg subtraction'!C6/'bg subtraction'!D6</f>
        <v>#VALUE!</v>
      </c>
      <c r="E344" s="71" t="e">
        <f ca="1">'bg subtraction'!E344*'bg subtraction'!C6/'bg subtraction'!E6</f>
        <v>#VALUE!</v>
      </c>
      <c r="F344" s="71" t="e">
        <f ca="1">'bg subtraction'!F344*'bg subtraction'!C6/'bg subtraction'!F6</f>
        <v>#VALUE!</v>
      </c>
      <c r="G344" s="71" t="e">
        <f ca="1">'bg subtraction'!G344*'bg subtraction'!C6/'bg subtraction'!G6</f>
        <v>#VALUE!</v>
      </c>
      <c r="H344" s="71" t="e">
        <f ca="1">'bg subtraction'!H344*'bg subtraction'!C6/'bg subtraction'!H6</f>
        <v>#VALUE!</v>
      </c>
      <c r="I344" s="71" t="e">
        <f ca="1">'bg subtraction'!I344*'bg subtraction'!C6/'bg subtraction'!I6</f>
        <v>#VALUE!</v>
      </c>
      <c r="J344" s="71" t="e">
        <f ca="1">'bg subtraction'!J344*'bg subtraction'!C6/'bg subtraction'!J6</f>
        <v>#VALUE!</v>
      </c>
      <c r="K344" s="71" t="e">
        <f ca="1">'bg subtraction'!K344*'bg subtraction'!C6/'bg subtraction'!K6</f>
        <v>#VALUE!</v>
      </c>
      <c r="L344" s="71" t="e">
        <f ca="1">'bg subtraction'!L344*'bg subtraction'!C6/'bg subtraction'!L6</f>
        <v>#VALUE!</v>
      </c>
      <c r="M344" s="71" t="e">
        <f ca="1">'bg subtraction'!M344*'bg subtraction'!C6/'bg subtraction'!M6</f>
        <v>#VALUE!</v>
      </c>
      <c r="N344" s="71" t="e">
        <f ca="1">'bg subtraction'!N344*'bg subtraction'!C6/'bg subtraction'!N6</f>
        <v>#VALUE!</v>
      </c>
    </row>
    <row r="345" spans="1:14" ht="14.1" customHeight="1" x14ac:dyDescent="0.2">
      <c r="A345" s="75">
        <v>340</v>
      </c>
      <c r="B345" s="72" t="str">
        <f>'bg subtraction'!B345</f>
        <v>SerpinE2</v>
      </c>
      <c r="C345" s="70" t="e">
        <f ca="1">'bg subtraction'!C345*'bg subtraction'!C6/'bg subtraction'!C6</f>
        <v>#VALUE!</v>
      </c>
      <c r="D345" s="71" t="e">
        <f ca="1">'bg subtraction'!D345*'bg subtraction'!C6/'bg subtraction'!D6</f>
        <v>#VALUE!</v>
      </c>
      <c r="E345" s="71" t="e">
        <f ca="1">'bg subtraction'!E345*'bg subtraction'!C6/'bg subtraction'!E6</f>
        <v>#VALUE!</v>
      </c>
      <c r="F345" s="71" t="e">
        <f ca="1">'bg subtraction'!F345*'bg subtraction'!C6/'bg subtraction'!F6</f>
        <v>#VALUE!</v>
      </c>
      <c r="G345" s="71" t="e">
        <f ca="1">'bg subtraction'!G345*'bg subtraction'!C6/'bg subtraction'!G6</f>
        <v>#VALUE!</v>
      </c>
      <c r="H345" s="71" t="e">
        <f ca="1">'bg subtraction'!H345*'bg subtraction'!C6/'bg subtraction'!H6</f>
        <v>#VALUE!</v>
      </c>
      <c r="I345" s="71" t="e">
        <f ca="1">'bg subtraction'!I345*'bg subtraction'!C6/'bg subtraction'!I6</f>
        <v>#VALUE!</v>
      </c>
      <c r="J345" s="71" t="e">
        <f ca="1">'bg subtraction'!J345*'bg subtraction'!C6/'bg subtraction'!J6</f>
        <v>#VALUE!</v>
      </c>
      <c r="K345" s="71" t="e">
        <f ca="1">'bg subtraction'!K345*'bg subtraction'!C6/'bg subtraction'!K6</f>
        <v>#VALUE!</v>
      </c>
      <c r="L345" s="71" t="e">
        <f ca="1">'bg subtraction'!L345*'bg subtraction'!C6/'bg subtraction'!L6</f>
        <v>#VALUE!</v>
      </c>
      <c r="M345" s="71" t="e">
        <f ca="1">'bg subtraction'!M345*'bg subtraction'!C6/'bg subtraction'!M6</f>
        <v>#VALUE!</v>
      </c>
      <c r="N345" s="71" t="e">
        <f ca="1">'bg subtraction'!N345*'bg subtraction'!C6/'bg subtraction'!N6</f>
        <v>#VALUE!</v>
      </c>
    </row>
    <row r="346" spans="1:14" ht="14.1" customHeight="1" x14ac:dyDescent="0.2">
      <c r="A346" s="75">
        <v>341</v>
      </c>
      <c r="B346" s="72" t="str">
        <f>'bg subtraction'!B346</f>
        <v>SerRS</v>
      </c>
      <c r="C346" s="70" t="e">
        <f ca="1">'bg subtraction'!C346*'bg subtraction'!C6/'bg subtraction'!C6</f>
        <v>#VALUE!</v>
      </c>
      <c r="D346" s="71" t="e">
        <f ca="1">'bg subtraction'!D346*'bg subtraction'!C6/'bg subtraction'!D6</f>
        <v>#VALUE!</v>
      </c>
      <c r="E346" s="71" t="e">
        <f ca="1">'bg subtraction'!E346*'bg subtraction'!C6/'bg subtraction'!E6</f>
        <v>#VALUE!</v>
      </c>
      <c r="F346" s="71" t="e">
        <f ca="1">'bg subtraction'!F346*'bg subtraction'!C6/'bg subtraction'!F6</f>
        <v>#VALUE!</v>
      </c>
      <c r="G346" s="71" t="e">
        <f ca="1">'bg subtraction'!G346*'bg subtraction'!C6/'bg subtraction'!G6</f>
        <v>#VALUE!</v>
      </c>
      <c r="H346" s="71" t="e">
        <f ca="1">'bg subtraction'!H346*'bg subtraction'!C6/'bg subtraction'!H6</f>
        <v>#VALUE!</v>
      </c>
      <c r="I346" s="71" t="e">
        <f ca="1">'bg subtraction'!I346*'bg subtraction'!C6/'bg subtraction'!I6</f>
        <v>#VALUE!</v>
      </c>
      <c r="J346" s="71" t="e">
        <f ca="1">'bg subtraction'!J346*'bg subtraction'!C6/'bg subtraction'!J6</f>
        <v>#VALUE!</v>
      </c>
      <c r="K346" s="71" t="e">
        <f ca="1">'bg subtraction'!K346*'bg subtraction'!C6/'bg subtraction'!K6</f>
        <v>#VALUE!</v>
      </c>
      <c r="L346" s="71" t="e">
        <f ca="1">'bg subtraction'!L346*'bg subtraction'!C6/'bg subtraction'!L6</f>
        <v>#VALUE!</v>
      </c>
      <c r="M346" s="71" t="e">
        <f ca="1">'bg subtraction'!M346*'bg subtraction'!C6/'bg subtraction'!M6</f>
        <v>#VALUE!</v>
      </c>
      <c r="N346" s="71" t="e">
        <f ca="1">'bg subtraction'!N346*'bg subtraction'!C6/'bg subtraction'!N6</f>
        <v>#VALUE!</v>
      </c>
    </row>
    <row r="347" spans="1:14" ht="14.1" customHeight="1" x14ac:dyDescent="0.2">
      <c r="A347" s="75">
        <v>342</v>
      </c>
      <c r="B347" s="72" t="str">
        <f>'bg subtraction'!B347</f>
        <v>SET</v>
      </c>
      <c r="C347" s="70" t="e">
        <f ca="1">'bg subtraction'!C347*'bg subtraction'!C6/'bg subtraction'!C6</f>
        <v>#VALUE!</v>
      </c>
      <c r="D347" s="71" t="e">
        <f ca="1">'bg subtraction'!D347*'bg subtraction'!C6/'bg subtraction'!D6</f>
        <v>#VALUE!</v>
      </c>
      <c r="E347" s="71" t="e">
        <f ca="1">'bg subtraction'!E347*'bg subtraction'!C6/'bg subtraction'!E6</f>
        <v>#VALUE!</v>
      </c>
      <c r="F347" s="71" t="e">
        <f ca="1">'bg subtraction'!F347*'bg subtraction'!C6/'bg subtraction'!F6</f>
        <v>#VALUE!</v>
      </c>
      <c r="G347" s="71" t="e">
        <f ca="1">'bg subtraction'!G347*'bg subtraction'!C6/'bg subtraction'!G6</f>
        <v>#VALUE!</v>
      </c>
      <c r="H347" s="71" t="e">
        <f ca="1">'bg subtraction'!H347*'bg subtraction'!C6/'bg subtraction'!H6</f>
        <v>#VALUE!</v>
      </c>
      <c r="I347" s="71" t="e">
        <f ca="1">'bg subtraction'!I347*'bg subtraction'!C6/'bg subtraction'!I6</f>
        <v>#VALUE!</v>
      </c>
      <c r="J347" s="71" t="e">
        <f ca="1">'bg subtraction'!J347*'bg subtraction'!C6/'bg subtraction'!J6</f>
        <v>#VALUE!</v>
      </c>
      <c r="K347" s="71" t="e">
        <f ca="1">'bg subtraction'!K347*'bg subtraction'!C6/'bg subtraction'!K6</f>
        <v>#VALUE!</v>
      </c>
      <c r="L347" s="71" t="e">
        <f ca="1">'bg subtraction'!L347*'bg subtraction'!C6/'bg subtraction'!L6</f>
        <v>#VALUE!</v>
      </c>
      <c r="M347" s="71" t="e">
        <f ca="1">'bg subtraction'!M347*'bg subtraction'!C6/'bg subtraction'!M6</f>
        <v>#VALUE!</v>
      </c>
      <c r="N347" s="71" t="e">
        <f ca="1">'bg subtraction'!N347*'bg subtraction'!C6/'bg subtraction'!N6</f>
        <v>#VALUE!</v>
      </c>
    </row>
    <row r="348" spans="1:14" ht="14.1" customHeight="1" x14ac:dyDescent="0.2">
      <c r="A348" s="75">
        <v>343</v>
      </c>
      <c r="B348" s="72" t="str">
        <f>'bg subtraction'!B348</f>
        <v>SEZ6L2</v>
      </c>
      <c r="C348" s="70" t="e">
        <f ca="1">'bg subtraction'!C348*'bg subtraction'!C6/'bg subtraction'!C6</f>
        <v>#VALUE!</v>
      </c>
      <c r="D348" s="71" t="e">
        <f ca="1">'bg subtraction'!D348*'bg subtraction'!C6/'bg subtraction'!D6</f>
        <v>#VALUE!</v>
      </c>
      <c r="E348" s="71" t="e">
        <f ca="1">'bg subtraction'!E348*'bg subtraction'!C6/'bg subtraction'!E6</f>
        <v>#VALUE!</v>
      </c>
      <c r="F348" s="71" t="e">
        <f ca="1">'bg subtraction'!F348*'bg subtraction'!C6/'bg subtraction'!F6</f>
        <v>#VALUE!</v>
      </c>
      <c r="G348" s="71" t="e">
        <f ca="1">'bg subtraction'!G348*'bg subtraction'!C6/'bg subtraction'!G6</f>
        <v>#VALUE!</v>
      </c>
      <c r="H348" s="71" t="e">
        <f ca="1">'bg subtraction'!H348*'bg subtraction'!C6/'bg subtraction'!H6</f>
        <v>#VALUE!</v>
      </c>
      <c r="I348" s="71" t="e">
        <f ca="1">'bg subtraction'!I348*'bg subtraction'!C6/'bg subtraction'!I6</f>
        <v>#VALUE!</v>
      </c>
      <c r="J348" s="71" t="e">
        <f ca="1">'bg subtraction'!J348*'bg subtraction'!C6/'bg subtraction'!J6</f>
        <v>#VALUE!</v>
      </c>
      <c r="K348" s="71" t="e">
        <f ca="1">'bg subtraction'!K348*'bg subtraction'!C6/'bg subtraction'!K6</f>
        <v>#VALUE!</v>
      </c>
      <c r="L348" s="71" t="e">
        <f ca="1">'bg subtraction'!L348*'bg subtraction'!C6/'bg subtraction'!L6</f>
        <v>#VALUE!</v>
      </c>
      <c r="M348" s="71" t="e">
        <f ca="1">'bg subtraction'!M348*'bg subtraction'!C6/'bg subtraction'!M6</f>
        <v>#VALUE!</v>
      </c>
      <c r="N348" s="71" t="e">
        <f ca="1">'bg subtraction'!N348*'bg subtraction'!C6/'bg subtraction'!N6</f>
        <v>#VALUE!</v>
      </c>
    </row>
    <row r="349" spans="1:14" ht="14.1" customHeight="1" x14ac:dyDescent="0.2">
      <c r="A349" s="75">
        <v>344</v>
      </c>
      <c r="B349" s="72" t="str">
        <f>'bg subtraction'!B349</f>
        <v>SF20</v>
      </c>
      <c r="C349" s="70" t="e">
        <f ca="1">'bg subtraction'!C349*'bg subtraction'!C6/'bg subtraction'!C6</f>
        <v>#VALUE!</v>
      </c>
      <c r="D349" s="71" t="e">
        <f ca="1">'bg subtraction'!D349*'bg subtraction'!C6/'bg subtraction'!D6</f>
        <v>#VALUE!</v>
      </c>
      <c r="E349" s="71" t="e">
        <f ca="1">'bg subtraction'!E349*'bg subtraction'!C6/'bg subtraction'!E6</f>
        <v>#VALUE!</v>
      </c>
      <c r="F349" s="71" t="e">
        <f ca="1">'bg subtraction'!F349*'bg subtraction'!C6/'bg subtraction'!F6</f>
        <v>#VALUE!</v>
      </c>
      <c r="G349" s="71" t="e">
        <f ca="1">'bg subtraction'!G349*'bg subtraction'!C6/'bg subtraction'!G6</f>
        <v>#VALUE!</v>
      </c>
      <c r="H349" s="71" t="e">
        <f ca="1">'bg subtraction'!H349*'bg subtraction'!C6/'bg subtraction'!H6</f>
        <v>#VALUE!</v>
      </c>
      <c r="I349" s="71" t="e">
        <f ca="1">'bg subtraction'!I349*'bg subtraction'!C6/'bg subtraction'!I6</f>
        <v>#VALUE!</v>
      </c>
      <c r="J349" s="71" t="e">
        <f ca="1">'bg subtraction'!J349*'bg subtraction'!C6/'bg subtraction'!J6</f>
        <v>#VALUE!</v>
      </c>
      <c r="K349" s="71" t="e">
        <f ca="1">'bg subtraction'!K349*'bg subtraction'!C6/'bg subtraction'!K6</f>
        <v>#VALUE!</v>
      </c>
      <c r="L349" s="71" t="e">
        <f ca="1">'bg subtraction'!L349*'bg subtraction'!C6/'bg subtraction'!L6</f>
        <v>#VALUE!</v>
      </c>
      <c r="M349" s="71" t="e">
        <f ca="1">'bg subtraction'!M349*'bg subtraction'!C6/'bg subtraction'!M6</f>
        <v>#VALUE!</v>
      </c>
      <c r="N349" s="71" t="e">
        <f ca="1">'bg subtraction'!N349*'bg subtraction'!C6/'bg subtraction'!N6</f>
        <v>#VALUE!</v>
      </c>
    </row>
    <row r="350" spans="1:14" ht="14.1" customHeight="1" x14ac:dyDescent="0.2">
      <c r="A350" s="75">
        <v>345</v>
      </c>
      <c r="B350" s="72" t="str">
        <f>'bg subtraction'!B350</f>
        <v xml:space="preserve">SHANK1 </v>
      </c>
      <c r="C350" s="70" t="e">
        <f ca="1">'bg subtraction'!C350*'bg subtraction'!C6/'bg subtraction'!C6</f>
        <v>#VALUE!</v>
      </c>
      <c r="D350" s="71" t="e">
        <f ca="1">'bg subtraction'!D350*'bg subtraction'!C6/'bg subtraction'!D6</f>
        <v>#VALUE!</v>
      </c>
      <c r="E350" s="71" t="e">
        <f ca="1">'bg subtraction'!E350*'bg subtraction'!C6/'bg subtraction'!E6</f>
        <v>#VALUE!</v>
      </c>
      <c r="F350" s="71" t="e">
        <f ca="1">'bg subtraction'!F350*'bg subtraction'!C6/'bg subtraction'!F6</f>
        <v>#VALUE!</v>
      </c>
      <c r="G350" s="71" t="e">
        <f ca="1">'bg subtraction'!G350*'bg subtraction'!C6/'bg subtraction'!G6</f>
        <v>#VALUE!</v>
      </c>
      <c r="H350" s="71" t="e">
        <f ca="1">'bg subtraction'!H350*'bg subtraction'!C6/'bg subtraction'!H6</f>
        <v>#VALUE!</v>
      </c>
      <c r="I350" s="71" t="e">
        <f ca="1">'bg subtraction'!I350*'bg subtraction'!C6/'bg subtraction'!I6</f>
        <v>#VALUE!</v>
      </c>
      <c r="J350" s="71" t="e">
        <f ca="1">'bg subtraction'!J350*'bg subtraction'!C6/'bg subtraction'!J6</f>
        <v>#VALUE!</v>
      </c>
      <c r="K350" s="71" t="e">
        <f ca="1">'bg subtraction'!K350*'bg subtraction'!C6/'bg subtraction'!K6</f>
        <v>#VALUE!</v>
      </c>
      <c r="L350" s="71" t="e">
        <f ca="1">'bg subtraction'!L350*'bg subtraction'!C6/'bg subtraction'!L6</f>
        <v>#VALUE!</v>
      </c>
      <c r="M350" s="71" t="e">
        <f ca="1">'bg subtraction'!M350*'bg subtraction'!C6/'bg subtraction'!M6</f>
        <v>#VALUE!</v>
      </c>
      <c r="N350" s="71" t="e">
        <f ca="1">'bg subtraction'!N350*'bg subtraction'!C6/'bg subtraction'!N6</f>
        <v>#VALUE!</v>
      </c>
    </row>
    <row r="351" spans="1:14" ht="14.1" customHeight="1" x14ac:dyDescent="0.2">
      <c r="A351" s="75">
        <v>346</v>
      </c>
      <c r="B351" s="72" t="str">
        <f>'bg subtraction'!B351</f>
        <v>SHC1</v>
      </c>
      <c r="C351" s="70" t="e">
        <f ca="1">'bg subtraction'!C351*'bg subtraction'!C6/'bg subtraction'!C6</f>
        <v>#VALUE!</v>
      </c>
      <c r="D351" s="71" t="e">
        <f ca="1">'bg subtraction'!D351*'bg subtraction'!C6/'bg subtraction'!D6</f>
        <v>#VALUE!</v>
      </c>
      <c r="E351" s="71" t="e">
        <f ca="1">'bg subtraction'!E351*'bg subtraction'!C6/'bg subtraction'!E6</f>
        <v>#VALUE!</v>
      </c>
      <c r="F351" s="71" t="e">
        <f ca="1">'bg subtraction'!F351*'bg subtraction'!C6/'bg subtraction'!F6</f>
        <v>#VALUE!</v>
      </c>
      <c r="G351" s="71" t="e">
        <f ca="1">'bg subtraction'!G351*'bg subtraction'!C6/'bg subtraction'!G6</f>
        <v>#VALUE!</v>
      </c>
      <c r="H351" s="71" t="e">
        <f ca="1">'bg subtraction'!H351*'bg subtraction'!C6/'bg subtraction'!H6</f>
        <v>#VALUE!</v>
      </c>
      <c r="I351" s="71" t="e">
        <f ca="1">'bg subtraction'!I351*'bg subtraction'!C6/'bg subtraction'!I6</f>
        <v>#VALUE!</v>
      </c>
      <c r="J351" s="71" t="e">
        <f ca="1">'bg subtraction'!J351*'bg subtraction'!C6/'bg subtraction'!J6</f>
        <v>#VALUE!</v>
      </c>
      <c r="K351" s="71" t="e">
        <f ca="1">'bg subtraction'!K351*'bg subtraction'!C6/'bg subtraction'!K6</f>
        <v>#VALUE!</v>
      </c>
      <c r="L351" s="71" t="e">
        <f ca="1">'bg subtraction'!L351*'bg subtraction'!C6/'bg subtraction'!L6</f>
        <v>#VALUE!</v>
      </c>
      <c r="M351" s="71" t="e">
        <f ca="1">'bg subtraction'!M351*'bg subtraction'!C6/'bg subtraction'!M6</f>
        <v>#VALUE!</v>
      </c>
      <c r="N351" s="71" t="e">
        <f ca="1">'bg subtraction'!N351*'bg subtraction'!C6/'bg subtraction'!N6</f>
        <v>#VALUE!</v>
      </c>
    </row>
    <row r="352" spans="1:14" ht="14.1" customHeight="1" x14ac:dyDescent="0.2">
      <c r="A352" s="75">
        <v>347</v>
      </c>
      <c r="B352" s="72" t="str">
        <f>'bg subtraction'!B352</f>
        <v>SHMT1</v>
      </c>
      <c r="C352" s="70" t="e">
        <f ca="1">'bg subtraction'!C352*'bg subtraction'!C6/'bg subtraction'!C6</f>
        <v>#VALUE!</v>
      </c>
      <c r="D352" s="71" t="e">
        <f ca="1">'bg subtraction'!D352*'bg subtraction'!C6/'bg subtraction'!D6</f>
        <v>#VALUE!</v>
      </c>
      <c r="E352" s="71" t="e">
        <f ca="1">'bg subtraction'!E352*'bg subtraction'!C6/'bg subtraction'!E6</f>
        <v>#VALUE!</v>
      </c>
      <c r="F352" s="71" t="e">
        <f ca="1">'bg subtraction'!F352*'bg subtraction'!C6/'bg subtraction'!F6</f>
        <v>#VALUE!</v>
      </c>
      <c r="G352" s="71" t="e">
        <f ca="1">'bg subtraction'!G352*'bg subtraction'!C6/'bg subtraction'!G6</f>
        <v>#VALUE!</v>
      </c>
      <c r="H352" s="71" t="e">
        <f ca="1">'bg subtraction'!H352*'bg subtraction'!C6/'bg subtraction'!H6</f>
        <v>#VALUE!</v>
      </c>
      <c r="I352" s="71" t="e">
        <f ca="1">'bg subtraction'!I352*'bg subtraction'!C6/'bg subtraction'!I6</f>
        <v>#VALUE!</v>
      </c>
      <c r="J352" s="71" t="e">
        <f ca="1">'bg subtraction'!J352*'bg subtraction'!C6/'bg subtraction'!J6</f>
        <v>#VALUE!</v>
      </c>
      <c r="K352" s="71" t="e">
        <f ca="1">'bg subtraction'!K352*'bg subtraction'!C6/'bg subtraction'!K6</f>
        <v>#VALUE!</v>
      </c>
      <c r="L352" s="71" t="e">
        <f ca="1">'bg subtraction'!L352*'bg subtraction'!C6/'bg subtraction'!L6</f>
        <v>#VALUE!</v>
      </c>
      <c r="M352" s="71" t="e">
        <f ca="1">'bg subtraction'!M352*'bg subtraction'!C6/'bg subtraction'!M6</f>
        <v>#VALUE!</v>
      </c>
      <c r="N352" s="71" t="e">
        <f ca="1">'bg subtraction'!N352*'bg subtraction'!C6/'bg subtraction'!N6</f>
        <v>#VALUE!</v>
      </c>
    </row>
    <row r="353" spans="1:14" ht="14.1" customHeight="1" x14ac:dyDescent="0.2">
      <c r="A353" s="75">
        <v>348</v>
      </c>
      <c r="B353" s="72" t="str">
        <f>'bg subtraction'!B353</f>
        <v>SHOX</v>
      </c>
      <c r="C353" s="70" t="e">
        <f ca="1">'bg subtraction'!C353*'bg subtraction'!C6/'bg subtraction'!C6</f>
        <v>#VALUE!</v>
      </c>
      <c r="D353" s="71" t="e">
        <f ca="1">'bg subtraction'!D353*'bg subtraction'!C6/'bg subtraction'!D6</f>
        <v>#VALUE!</v>
      </c>
      <c r="E353" s="71" t="e">
        <f ca="1">'bg subtraction'!E353*'bg subtraction'!C6/'bg subtraction'!E6</f>
        <v>#VALUE!</v>
      </c>
      <c r="F353" s="71" t="e">
        <f ca="1">'bg subtraction'!F353*'bg subtraction'!C6/'bg subtraction'!F6</f>
        <v>#VALUE!</v>
      </c>
      <c r="G353" s="71" t="e">
        <f ca="1">'bg subtraction'!G353*'bg subtraction'!C6/'bg subtraction'!G6</f>
        <v>#VALUE!</v>
      </c>
      <c r="H353" s="71" t="e">
        <f ca="1">'bg subtraction'!H353*'bg subtraction'!C6/'bg subtraction'!H6</f>
        <v>#VALUE!</v>
      </c>
      <c r="I353" s="71" t="e">
        <f ca="1">'bg subtraction'!I353*'bg subtraction'!C6/'bg subtraction'!I6</f>
        <v>#VALUE!</v>
      </c>
      <c r="J353" s="71" t="e">
        <f ca="1">'bg subtraction'!J353*'bg subtraction'!C6/'bg subtraction'!J6</f>
        <v>#VALUE!</v>
      </c>
      <c r="K353" s="71" t="e">
        <f ca="1">'bg subtraction'!K353*'bg subtraction'!C6/'bg subtraction'!K6</f>
        <v>#VALUE!</v>
      </c>
      <c r="L353" s="71" t="e">
        <f ca="1">'bg subtraction'!L353*'bg subtraction'!C6/'bg subtraction'!L6</f>
        <v>#VALUE!</v>
      </c>
      <c r="M353" s="71" t="e">
        <f ca="1">'bg subtraction'!M353*'bg subtraction'!C6/'bg subtraction'!M6</f>
        <v>#VALUE!</v>
      </c>
      <c r="N353" s="71" t="e">
        <f ca="1">'bg subtraction'!N353*'bg subtraction'!C6/'bg subtraction'!N6</f>
        <v>#VALUE!</v>
      </c>
    </row>
    <row r="354" spans="1:14" ht="14.1" customHeight="1" x14ac:dyDescent="0.2">
      <c r="A354" s="75">
        <v>349</v>
      </c>
      <c r="B354" s="72" t="str">
        <f>'bg subtraction'!B354</f>
        <v>SHP-1</v>
      </c>
      <c r="C354" s="70" t="e">
        <f ca="1">'bg subtraction'!C354*'bg subtraction'!C6/'bg subtraction'!C6</f>
        <v>#VALUE!</v>
      </c>
      <c r="D354" s="71" t="e">
        <f ca="1">'bg subtraction'!D354*'bg subtraction'!C6/'bg subtraction'!D6</f>
        <v>#VALUE!</v>
      </c>
      <c r="E354" s="71" t="e">
        <f ca="1">'bg subtraction'!E354*'bg subtraction'!C6/'bg subtraction'!E6</f>
        <v>#VALUE!</v>
      </c>
      <c r="F354" s="71" t="e">
        <f ca="1">'bg subtraction'!F354*'bg subtraction'!C6/'bg subtraction'!F6</f>
        <v>#VALUE!</v>
      </c>
      <c r="G354" s="71" t="e">
        <f ca="1">'bg subtraction'!G354*'bg subtraction'!C6/'bg subtraction'!G6</f>
        <v>#VALUE!</v>
      </c>
      <c r="H354" s="71" t="e">
        <f ca="1">'bg subtraction'!H354*'bg subtraction'!C6/'bg subtraction'!H6</f>
        <v>#VALUE!</v>
      </c>
      <c r="I354" s="71" t="e">
        <f ca="1">'bg subtraction'!I354*'bg subtraction'!C6/'bg subtraction'!I6</f>
        <v>#VALUE!</v>
      </c>
      <c r="J354" s="71" t="e">
        <f ca="1">'bg subtraction'!J354*'bg subtraction'!C6/'bg subtraction'!J6</f>
        <v>#VALUE!</v>
      </c>
      <c r="K354" s="71" t="e">
        <f ca="1">'bg subtraction'!K354*'bg subtraction'!C6/'bg subtraction'!K6</f>
        <v>#VALUE!</v>
      </c>
      <c r="L354" s="71" t="e">
        <f ca="1">'bg subtraction'!L354*'bg subtraction'!C6/'bg subtraction'!L6</f>
        <v>#VALUE!</v>
      </c>
      <c r="M354" s="71" t="e">
        <f ca="1">'bg subtraction'!M354*'bg subtraction'!C6/'bg subtraction'!M6</f>
        <v>#VALUE!</v>
      </c>
      <c r="N354" s="71" t="e">
        <f ca="1">'bg subtraction'!N354*'bg subtraction'!C6/'bg subtraction'!N6</f>
        <v>#VALUE!</v>
      </c>
    </row>
    <row r="355" spans="1:14" ht="14.1" customHeight="1" x14ac:dyDescent="0.2">
      <c r="A355" s="75">
        <v>350</v>
      </c>
      <c r="B355" s="72" t="str">
        <f>'bg subtraction'!B355</f>
        <v>Siglec-1</v>
      </c>
      <c r="C355" s="70" t="e">
        <f ca="1">'bg subtraction'!C355*'bg subtraction'!C6/'bg subtraction'!C6</f>
        <v>#VALUE!</v>
      </c>
      <c r="D355" s="71" t="e">
        <f ca="1">'bg subtraction'!D355*'bg subtraction'!C6/'bg subtraction'!D6</f>
        <v>#VALUE!</v>
      </c>
      <c r="E355" s="71" t="e">
        <f ca="1">'bg subtraction'!E355*'bg subtraction'!C6/'bg subtraction'!E6</f>
        <v>#VALUE!</v>
      </c>
      <c r="F355" s="71" t="e">
        <f ca="1">'bg subtraction'!F355*'bg subtraction'!C6/'bg subtraction'!F6</f>
        <v>#VALUE!</v>
      </c>
      <c r="G355" s="71" t="e">
        <f ca="1">'bg subtraction'!G355*'bg subtraction'!C6/'bg subtraction'!G6</f>
        <v>#VALUE!</v>
      </c>
      <c r="H355" s="71" t="e">
        <f ca="1">'bg subtraction'!H355*'bg subtraction'!C6/'bg subtraction'!H6</f>
        <v>#VALUE!</v>
      </c>
      <c r="I355" s="71" t="e">
        <f ca="1">'bg subtraction'!I355*'bg subtraction'!C6/'bg subtraction'!I6</f>
        <v>#VALUE!</v>
      </c>
      <c r="J355" s="71" t="e">
        <f ca="1">'bg subtraction'!J355*'bg subtraction'!C6/'bg subtraction'!J6</f>
        <v>#VALUE!</v>
      </c>
      <c r="K355" s="71" t="e">
        <f ca="1">'bg subtraction'!K355*'bg subtraction'!C6/'bg subtraction'!K6</f>
        <v>#VALUE!</v>
      </c>
      <c r="L355" s="71" t="e">
        <f ca="1">'bg subtraction'!L355*'bg subtraction'!C6/'bg subtraction'!L6</f>
        <v>#VALUE!</v>
      </c>
      <c r="M355" s="71" t="e">
        <f ca="1">'bg subtraction'!M355*'bg subtraction'!C6/'bg subtraction'!M6</f>
        <v>#VALUE!</v>
      </c>
      <c r="N355" s="71" t="e">
        <f ca="1">'bg subtraction'!N355*'bg subtraction'!C6/'bg subtraction'!N6</f>
        <v>#VALUE!</v>
      </c>
    </row>
    <row r="356" spans="1:14" ht="14.1" customHeight="1" x14ac:dyDescent="0.2">
      <c r="A356" s="75">
        <v>351</v>
      </c>
      <c r="B356" s="72" t="str">
        <f>'bg subtraction'!B356</f>
        <v xml:space="preserve">SIM2  </v>
      </c>
      <c r="C356" s="70" t="e">
        <f ca="1">'bg subtraction'!C356*'bg subtraction'!C6/'bg subtraction'!C6</f>
        <v>#VALUE!</v>
      </c>
      <c r="D356" s="71" t="e">
        <f ca="1">'bg subtraction'!D356*'bg subtraction'!C6/'bg subtraction'!D6</f>
        <v>#VALUE!</v>
      </c>
      <c r="E356" s="71" t="e">
        <f ca="1">'bg subtraction'!E356*'bg subtraction'!C6/'bg subtraction'!E6</f>
        <v>#VALUE!</v>
      </c>
      <c r="F356" s="71" t="e">
        <f ca="1">'bg subtraction'!F356*'bg subtraction'!C6/'bg subtraction'!F6</f>
        <v>#VALUE!</v>
      </c>
      <c r="G356" s="71" t="e">
        <f ca="1">'bg subtraction'!G356*'bg subtraction'!C6/'bg subtraction'!G6</f>
        <v>#VALUE!</v>
      </c>
      <c r="H356" s="71" t="e">
        <f ca="1">'bg subtraction'!H356*'bg subtraction'!C6/'bg subtraction'!H6</f>
        <v>#VALUE!</v>
      </c>
      <c r="I356" s="71" t="e">
        <f ca="1">'bg subtraction'!I356*'bg subtraction'!C6/'bg subtraction'!I6</f>
        <v>#VALUE!</v>
      </c>
      <c r="J356" s="71" t="e">
        <f ca="1">'bg subtraction'!J356*'bg subtraction'!C6/'bg subtraction'!J6</f>
        <v>#VALUE!</v>
      </c>
      <c r="K356" s="71" t="e">
        <f ca="1">'bg subtraction'!K356*'bg subtraction'!C6/'bg subtraction'!K6</f>
        <v>#VALUE!</v>
      </c>
      <c r="L356" s="71" t="e">
        <f ca="1">'bg subtraction'!L356*'bg subtraction'!C6/'bg subtraction'!L6</f>
        <v>#VALUE!</v>
      </c>
      <c r="M356" s="71" t="e">
        <f ca="1">'bg subtraction'!M356*'bg subtraction'!C6/'bg subtraction'!M6</f>
        <v>#VALUE!</v>
      </c>
      <c r="N356" s="71" t="e">
        <f ca="1">'bg subtraction'!N356*'bg subtraction'!C6/'bg subtraction'!N6</f>
        <v>#VALUE!</v>
      </c>
    </row>
    <row r="357" spans="1:14" ht="14.1" customHeight="1" x14ac:dyDescent="0.2">
      <c r="A357" s="75">
        <v>352</v>
      </c>
      <c r="B357" s="72" t="str">
        <f>'bg subtraction'!B357</f>
        <v>SIRPB1 </v>
      </c>
      <c r="C357" s="70" t="e">
        <f ca="1">'bg subtraction'!C357*'bg subtraction'!C6/'bg subtraction'!C6</f>
        <v>#VALUE!</v>
      </c>
      <c r="D357" s="71" t="e">
        <f ca="1">'bg subtraction'!D357*'bg subtraction'!C6/'bg subtraction'!D6</f>
        <v>#VALUE!</v>
      </c>
      <c r="E357" s="71" t="e">
        <f ca="1">'bg subtraction'!E357*'bg subtraction'!C6/'bg subtraction'!E6</f>
        <v>#VALUE!</v>
      </c>
      <c r="F357" s="71" t="e">
        <f ca="1">'bg subtraction'!F357*'bg subtraction'!C6/'bg subtraction'!F6</f>
        <v>#VALUE!</v>
      </c>
      <c r="G357" s="71" t="e">
        <f ca="1">'bg subtraction'!G357*'bg subtraction'!C6/'bg subtraction'!G6</f>
        <v>#VALUE!</v>
      </c>
      <c r="H357" s="71" t="e">
        <f ca="1">'bg subtraction'!H357*'bg subtraction'!C6/'bg subtraction'!H6</f>
        <v>#VALUE!</v>
      </c>
      <c r="I357" s="71" t="e">
        <f ca="1">'bg subtraction'!I357*'bg subtraction'!C6/'bg subtraction'!I6</f>
        <v>#VALUE!</v>
      </c>
      <c r="J357" s="71" t="e">
        <f ca="1">'bg subtraction'!J357*'bg subtraction'!C6/'bg subtraction'!J6</f>
        <v>#VALUE!</v>
      </c>
      <c r="K357" s="71" t="e">
        <f ca="1">'bg subtraction'!K357*'bg subtraction'!C6/'bg subtraction'!K6</f>
        <v>#VALUE!</v>
      </c>
      <c r="L357" s="71" t="e">
        <f ca="1">'bg subtraction'!L357*'bg subtraction'!C6/'bg subtraction'!L6</f>
        <v>#VALUE!</v>
      </c>
      <c r="M357" s="71" t="e">
        <f ca="1">'bg subtraction'!M357*'bg subtraction'!C6/'bg subtraction'!M6</f>
        <v>#VALUE!</v>
      </c>
      <c r="N357" s="71" t="e">
        <f ca="1">'bg subtraction'!N357*'bg subtraction'!C6/'bg subtraction'!N6</f>
        <v>#VALUE!</v>
      </c>
    </row>
    <row r="358" spans="1:14" ht="14.1" customHeight="1" x14ac:dyDescent="0.2">
      <c r="A358" s="75">
        <v>353</v>
      </c>
      <c r="B358" s="72" t="str">
        <f>'bg subtraction'!B358</f>
        <v xml:space="preserve">Six3 </v>
      </c>
      <c r="C358" s="70" t="e">
        <f ca="1">'bg subtraction'!C358*'bg subtraction'!C6/'bg subtraction'!C6</f>
        <v>#VALUE!</v>
      </c>
      <c r="D358" s="71" t="e">
        <f ca="1">'bg subtraction'!D358*'bg subtraction'!C6/'bg subtraction'!D6</f>
        <v>#VALUE!</v>
      </c>
      <c r="E358" s="71" t="e">
        <f ca="1">'bg subtraction'!E358*'bg subtraction'!C6/'bg subtraction'!E6</f>
        <v>#VALUE!</v>
      </c>
      <c r="F358" s="71" t="e">
        <f ca="1">'bg subtraction'!F358*'bg subtraction'!C6/'bg subtraction'!F6</f>
        <v>#VALUE!</v>
      </c>
      <c r="G358" s="71" t="e">
        <f ca="1">'bg subtraction'!G358*'bg subtraction'!C6/'bg subtraction'!G6</f>
        <v>#VALUE!</v>
      </c>
      <c r="H358" s="71" t="e">
        <f ca="1">'bg subtraction'!H358*'bg subtraction'!C6/'bg subtraction'!H6</f>
        <v>#VALUE!</v>
      </c>
      <c r="I358" s="71" t="e">
        <f ca="1">'bg subtraction'!I358*'bg subtraction'!C6/'bg subtraction'!I6</f>
        <v>#VALUE!</v>
      </c>
      <c r="J358" s="71" t="e">
        <f ca="1">'bg subtraction'!J358*'bg subtraction'!C6/'bg subtraction'!J6</f>
        <v>#VALUE!</v>
      </c>
      <c r="K358" s="71" t="e">
        <f ca="1">'bg subtraction'!K358*'bg subtraction'!C6/'bg subtraction'!K6</f>
        <v>#VALUE!</v>
      </c>
      <c r="L358" s="71" t="e">
        <f ca="1">'bg subtraction'!L358*'bg subtraction'!C6/'bg subtraction'!L6</f>
        <v>#VALUE!</v>
      </c>
      <c r="M358" s="71" t="e">
        <f ca="1">'bg subtraction'!M358*'bg subtraction'!C6/'bg subtraction'!M6</f>
        <v>#VALUE!</v>
      </c>
      <c r="N358" s="71" t="e">
        <f ca="1">'bg subtraction'!N358*'bg subtraction'!C6/'bg subtraction'!N6</f>
        <v>#VALUE!</v>
      </c>
    </row>
    <row r="359" spans="1:14" ht="14.1" customHeight="1" x14ac:dyDescent="0.2">
      <c r="A359" s="75">
        <v>354</v>
      </c>
      <c r="B359" s="72" t="str">
        <f>'bg subtraction'!B359</f>
        <v>SLC4A1</v>
      </c>
      <c r="C359" s="70" t="e">
        <f ca="1">'bg subtraction'!C359*'bg subtraction'!C6/'bg subtraction'!C6</f>
        <v>#VALUE!</v>
      </c>
      <c r="D359" s="71" t="e">
        <f ca="1">'bg subtraction'!D359*'bg subtraction'!C6/'bg subtraction'!D6</f>
        <v>#VALUE!</v>
      </c>
      <c r="E359" s="71" t="e">
        <f ca="1">'bg subtraction'!E359*'bg subtraction'!C6/'bg subtraction'!E6</f>
        <v>#VALUE!</v>
      </c>
      <c r="F359" s="71" t="e">
        <f ca="1">'bg subtraction'!F359*'bg subtraction'!C6/'bg subtraction'!F6</f>
        <v>#VALUE!</v>
      </c>
      <c r="G359" s="71" t="e">
        <f ca="1">'bg subtraction'!G359*'bg subtraction'!C6/'bg subtraction'!G6</f>
        <v>#VALUE!</v>
      </c>
      <c r="H359" s="71" t="e">
        <f ca="1">'bg subtraction'!H359*'bg subtraction'!C6/'bg subtraction'!H6</f>
        <v>#VALUE!</v>
      </c>
      <c r="I359" s="71" t="e">
        <f ca="1">'bg subtraction'!I359*'bg subtraction'!C6/'bg subtraction'!I6</f>
        <v>#VALUE!</v>
      </c>
      <c r="J359" s="71" t="e">
        <f ca="1">'bg subtraction'!J359*'bg subtraction'!C6/'bg subtraction'!J6</f>
        <v>#VALUE!</v>
      </c>
      <c r="K359" s="71" t="e">
        <f ca="1">'bg subtraction'!K359*'bg subtraction'!C6/'bg subtraction'!K6</f>
        <v>#VALUE!</v>
      </c>
      <c r="L359" s="71" t="e">
        <f ca="1">'bg subtraction'!L359*'bg subtraction'!C6/'bg subtraction'!L6</f>
        <v>#VALUE!</v>
      </c>
      <c r="M359" s="71" t="e">
        <f ca="1">'bg subtraction'!M359*'bg subtraction'!C6/'bg subtraction'!M6</f>
        <v>#VALUE!</v>
      </c>
      <c r="N359" s="71" t="e">
        <f ca="1">'bg subtraction'!N359*'bg subtraction'!C6/'bg subtraction'!N6</f>
        <v>#VALUE!</v>
      </c>
    </row>
    <row r="360" spans="1:14" ht="14.1" customHeight="1" x14ac:dyDescent="0.2">
      <c r="A360" s="75">
        <v>355</v>
      </c>
      <c r="B360" s="72" t="str">
        <f>'bg subtraction'!B360</f>
        <v>SLITRK1</v>
      </c>
      <c r="C360" s="70" t="e">
        <f ca="1">'bg subtraction'!C360*'bg subtraction'!C6/'bg subtraction'!C6</f>
        <v>#VALUE!</v>
      </c>
      <c r="D360" s="71" t="e">
        <f ca="1">'bg subtraction'!D360*'bg subtraction'!C6/'bg subtraction'!D6</f>
        <v>#VALUE!</v>
      </c>
      <c r="E360" s="71" t="e">
        <f ca="1">'bg subtraction'!E360*'bg subtraction'!C6/'bg subtraction'!E6</f>
        <v>#VALUE!</v>
      </c>
      <c r="F360" s="71" t="e">
        <f ca="1">'bg subtraction'!F360*'bg subtraction'!C6/'bg subtraction'!F6</f>
        <v>#VALUE!</v>
      </c>
      <c r="G360" s="71" t="e">
        <f ca="1">'bg subtraction'!G360*'bg subtraction'!C6/'bg subtraction'!G6</f>
        <v>#VALUE!</v>
      </c>
      <c r="H360" s="71" t="e">
        <f ca="1">'bg subtraction'!H360*'bg subtraction'!C6/'bg subtraction'!H6</f>
        <v>#VALUE!</v>
      </c>
      <c r="I360" s="71" t="e">
        <f ca="1">'bg subtraction'!I360*'bg subtraction'!C6/'bg subtraction'!I6</f>
        <v>#VALUE!</v>
      </c>
      <c r="J360" s="71" t="e">
        <f ca="1">'bg subtraction'!J360*'bg subtraction'!C6/'bg subtraction'!J6</f>
        <v>#VALUE!</v>
      </c>
      <c r="K360" s="71" t="e">
        <f ca="1">'bg subtraction'!K360*'bg subtraction'!C6/'bg subtraction'!K6</f>
        <v>#VALUE!</v>
      </c>
      <c r="L360" s="71" t="e">
        <f ca="1">'bg subtraction'!L360*'bg subtraction'!C6/'bg subtraction'!L6</f>
        <v>#VALUE!</v>
      </c>
      <c r="M360" s="71" t="e">
        <f ca="1">'bg subtraction'!M360*'bg subtraction'!C6/'bg subtraction'!M6</f>
        <v>#VALUE!</v>
      </c>
      <c r="N360" s="71" t="e">
        <f ca="1">'bg subtraction'!N360*'bg subtraction'!C6/'bg subtraction'!N6</f>
        <v>#VALUE!</v>
      </c>
    </row>
    <row r="361" spans="1:14" ht="14.1" customHeight="1" x14ac:dyDescent="0.2">
      <c r="A361" s="75">
        <v>356</v>
      </c>
      <c r="B361" s="72" t="str">
        <f>'bg subtraction'!B361</f>
        <v>SLURP1</v>
      </c>
      <c r="C361" s="70" t="e">
        <f ca="1">'bg subtraction'!C361*'bg subtraction'!C6/'bg subtraction'!C6</f>
        <v>#VALUE!</v>
      </c>
      <c r="D361" s="71" t="e">
        <f ca="1">'bg subtraction'!D361*'bg subtraction'!C6/'bg subtraction'!D6</f>
        <v>#VALUE!</v>
      </c>
      <c r="E361" s="71" t="e">
        <f ca="1">'bg subtraction'!E361*'bg subtraction'!C6/'bg subtraction'!E6</f>
        <v>#VALUE!</v>
      </c>
      <c r="F361" s="71" t="e">
        <f ca="1">'bg subtraction'!F361*'bg subtraction'!C6/'bg subtraction'!F6</f>
        <v>#VALUE!</v>
      </c>
      <c r="G361" s="71" t="e">
        <f ca="1">'bg subtraction'!G361*'bg subtraction'!C6/'bg subtraction'!G6</f>
        <v>#VALUE!</v>
      </c>
      <c r="H361" s="71" t="e">
        <f ca="1">'bg subtraction'!H361*'bg subtraction'!C6/'bg subtraction'!H6</f>
        <v>#VALUE!</v>
      </c>
      <c r="I361" s="71" t="e">
        <f ca="1">'bg subtraction'!I361*'bg subtraction'!C6/'bg subtraction'!I6</f>
        <v>#VALUE!</v>
      </c>
      <c r="J361" s="71" t="e">
        <f ca="1">'bg subtraction'!J361*'bg subtraction'!C6/'bg subtraction'!J6</f>
        <v>#VALUE!</v>
      </c>
      <c r="K361" s="71" t="e">
        <f ca="1">'bg subtraction'!K361*'bg subtraction'!C6/'bg subtraction'!K6</f>
        <v>#VALUE!</v>
      </c>
      <c r="L361" s="71" t="e">
        <f ca="1">'bg subtraction'!L361*'bg subtraction'!C6/'bg subtraction'!L6</f>
        <v>#VALUE!</v>
      </c>
      <c r="M361" s="71" t="e">
        <f ca="1">'bg subtraction'!M361*'bg subtraction'!C6/'bg subtraction'!M6</f>
        <v>#VALUE!</v>
      </c>
      <c r="N361" s="71" t="e">
        <f ca="1">'bg subtraction'!N361*'bg subtraction'!C6/'bg subtraction'!N6</f>
        <v>#VALUE!</v>
      </c>
    </row>
    <row r="362" spans="1:14" ht="14.1" customHeight="1" x14ac:dyDescent="0.2">
      <c r="A362" s="75">
        <v>357</v>
      </c>
      <c r="B362" s="72" t="str">
        <f>'bg subtraction'!B362</f>
        <v>SMAD6</v>
      </c>
      <c r="C362" s="70" t="e">
        <f ca="1">'bg subtraction'!C362*'bg subtraction'!C6/'bg subtraction'!C6</f>
        <v>#VALUE!</v>
      </c>
      <c r="D362" s="71" t="e">
        <f ca="1">'bg subtraction'!D362*'bg subtraction'!C6/'bg subtraction'!D6</f>
        <v>#VALUE!</v>
      </c>
      <c r="E362" s="71" t="e">
        <f ca="1">'bg subtraction'!E362*'bg subtraction'!C6/'bg subtraction'!E6</f>
        <v>#VALUE!</v>
      </c>
      <c r="F362" s="71" t="e">
        <f ca="1">'bg subtraction'!F362*'bg subtraction'!C6/'bg subtraction'!F6</f>
        <v>#VALUE!</v>
      </c>
      <c r="G362" s="71" t="e">
        <f ca="1">'bg subtraction'!G362*'bg subtraction'!C6/'bg subtraction'!G6</f>
        <v>#VALUE!</v>
      </c>
      <c r="H362" s="71" t="e">
        <f ca="1">'bg subtraction'!H362*'bg subtraction'!C6/'bg subtraction'!H6</f>
        <v>#VALUE!</v>
      </c>
      <c r="I362" s="71" t="e">
        <f ca="1">'bg subtraction'!I362*'bg subtraction'!C6/'bg subtraction'!I6</f>
        <v>#VALUE!</v>
      </c>
      <c r="J362" s="71" t="e">
        <f ca="1">'bg subtraction'!J362*'bg subtraction'!C6/'bg subtraction'!J6</f>
        <v>#VALUE!</v>
      </c>
      <c r="K362" s="71" t="e">
        <f ca="1">'bg subtraction'!K362*'bg subtraction'!C6/'bg subtraction'!K6</f>
        <v>#VALUE!</v>
      </c>
      <c r="L362" s="71" t="e">
        <f ca="1">'bg subtraction'!L362*'bg subtraction'!C6/'bg subtraction'!L6</f>
        <v>#VALUE!</v>
      </c>
      <c r="M362" s="71" t="e">
        <f ca="1">'bg subtraction'!M362*'bg subtraction'!C6/'bg subtraction'!M6</f>
        <v>#VALUE!</v>
      </c>
      <c r="N362" s="71" t="e">
        <f ca="1">'bg subtraction'!N362*'bg subtraction'!C6/'bg subtraction'!N6</f>
        <v>#VALUE!</v>
      </c>
    </row>
    <row r="363" spans="1:14" ht="14.1" customHeight="1" x14ac:dyDescent="0.2">
      <c r="A363" s="75">
        <v>358</v>
      </c>
      <c r="B363" s="72" t="str">
        <f>'bg subtraction'!B363</f>
        <v xml:space="preserve">SMC4  </v>
      </c>
      <c r="C363" s="70" t="e">
        <f ca="1">'bg subtraction'!C363*'bg subtraction'!C6/'bg subtraction'!C6</f>
        <v>#VALUE!</v>
      </c>
      <c r="D363" s="71" t="e">
        <f ca="1">'bg subtraction'!D363*'bg subtraction'!C6/'bg subtraction'!D6</f>
        <v>#VALUE!</v>
      </c>
      <c r="E363" s="71" t="e">
        <f ca="1">'bg subtraction'!E363*'bg subtraction'!C6/'bg subtraction'!E6</f>
        <v>#VALUE!</v>
      </c>
      <c r="F363" s="71" t="e">
        <f ca="1">'bg subtraction'!F363*'bg subtraction'!C6/'bg subtraction'!F6</f>
        <v>#VALUE!</v>
      </c>
      <c r="G363" s="71" t="e">
        <f ca="1">'bg subtraction'!G363*'bg subtraction'!C6/'bg subtraction'!G6</f>
        <v>#VALUE!</v>
      </c>
      <c r="H363" s="71" t="e">
        <f ca="1">'bg subtraction'!H363*'bg subtraction'!C6/'bg subtraction'!H6</f>
        <v>#VALUE!</v>
      </c>
      <c r="I363" s="71" t="e">
        <f ca="1">'bg subtraction'!I363*'bg subtraction'!C6/'bg subtraction'!I6</f>
        <v>#VALUE!</v>
      </c>
      <c r="J363" s="71" t="e">
        <f ca="1">'bg subtraction'!J363*'bg subtraction'!C6/'bg subtraction'!J6</f>
        <v>#VALUE!</v>
      </c>
      <c r="K363" s="71" t="e">
        <f ca="1">'bg subtraction'!K363*'bg subtraction'!C6/'bg subtraction'!K6</f>
        <v>#VALUE!</v>
      </c>
      <c r="L363" s="71" t="e">
        <f ca="1">'bg subtraction'!L363*'bg subtraction'!C6/'bg subtraction'!L6</f>
        <v>#VALUE!</v>
      </c>
      <c r="M363" s="71" t="e">
        <f ca="1">'bg subtraction'!M363*'bg subtraction'!C6/'bg subtraction'!M6</f>
        <v>#VALUE!</v>
      </c>
      <c r="N363" s="71" t="e">
        <f ca="1">'bg subtraction'!N363*'bg subtraction'!C6/'bg subtraction'!N6</f>
        <v>#VALUE!</v>
      </c>
    </row>
    <row r="364" spans="1:14" ht="14.1" customHeight="1" x14ac:dyDescent="0.2">
      <c r="A364" s="75">
        <v>359</v>
      </c>
      <c r="B364" s="72" t="str">
        <f>'bg subtraction'!B364</f>
        <v xml:space="preserve">SMPD4 </v>
      </c>
      <c r="C364" s="70" t="e">
        <f ca="1">'bg subtraction'!C364*'bg subtraction'!C6/'bg subtraction'!C6</f>
        <v>#VALUE!</v>
      </c>
      <c r="D364" s="71" t="e">
        <f ca="1">'bg subtraction'!D364*'bg subtraction'!C6/'bg subtraction'!D6</f>
        <v>#VALUE!</v>
      </c>
      <c r="E364" s="71" t="e">
        <f ca="1">'bg subtraction'!E364*'bg subtraction'!C6/'bg subtraction'!E6</f>
        <v>#VALUE!</v>
      </c>
      <c r="F364" s="71" t="e">
        <f ca="1">'bg subtraction'!F364*'bg subtraction'!C6/'bg subtraction'!F6</f>
        <v>#VALUE!</v>
      </c>
      <c r="G364" s="71" t="e">
        <f ca="1">'bg subtraction'!G364*'bg subtraction'!C6/'bg subtraction'!G6</f>
        <v>#VALUE!</v>
      </c>
      <c r="H364" s="71" t="e">
        <f ca="1">'bg subtraction'!H364*'bg subtraction'!C6/'bg subtraction'!H6</f>
        <v>#VALUE!</v>
      </c>
      <c r="I364" s="71" t="e">
        <f ca="1">'bg subtraction'!I364*'bg subtraction'!C6/'bg subtraction'!I6</f>
        <v>#VALUE!</v>
      </c>
      <c r="J364" s="71" t="e">
        <f ca="1">'bg subtraction'!J364*'bg subtraction'!C6/'bg subtraction'!J6</f>
        <v>#VALUE!</v>
      </c>
      <c r="K364" s="71" t="e">
        <f ca="1">'bg subtraction'!K364*'bg subtraction'!C6/'bg subtraction'!K6</f>
        <v>#VALUE!</v>
      </c>
      <c r="L364" s="71" t="e">
        <f ca="1">'bg subtraction'!L364*'bg subtraction'!C6/'bg subtraction'!L6</f>
        <v>#VALUE!</v>
      </c>
      <c r="M364" s="71" t="e">
        <f ca="1">'bg subtraction'!M364*'bg subtraction'!C6/'bg subtraction'!M6</f>
        <v>#VALUE!</v>
      </c>
      <c r="N364" s="71" t="e">
        <f ca="1">'bg subtraction'!N364*'bg subtraction'!C6/'bg subtraction'!N6</f>
        <v>#VALUE!</v>
      </c>
    </row>
    <row r="365" spans="1:14" ht="14.1" customHeight="1" x14ac:dyDescent="0.2">
      <c r="A365" s="75">
        <v>360</v>
      </c>
      <c r="B365" s="72" t="str">
        <f>'bg subtraction'!B365</f>
        <v>SNRPD1</v>
      </c>
      <c r="C365" s="70" t="e">
        <f ca="1">'bg subtraction'!C365*'bg subtraction'!C6/'bg subtraction'!C6</f>
        <v>#VALUE!</v>
      </c>
      <c r="D365" s="71" t="e">
        <f ca="1">'bg subtraction'!D365*'bg subtraction'!C6/'bg subtraction'!D6</f>
        <v>#VALUE!</v>
      </c>
      <c r="E365" s="71" t="e">
        <f ca="1">'bg subtraction'!E365*'bg subtraction'!C6/'bg subtraction'!E6</f>
        <v>#VALUE!</v>
      </c>
      <c r="F365" s="71" t="e">
        <f ca="1">'bg subtraction'!F365*'bg subtraction'!C6/'bg subtraction'!F6</f>
        <v>#VALUE!</v>
      </c>
      <c r="G365" s="71" t="e">
        <f ca="1">'bg subtraction'!G365*'bg subtraction'!C6/'bg subtraction'!G6</f>
        <v>#VALUE!</v>
      </c>
      <c r="H365" s="71" t="e">
        <f ca="1">'bg subtraction'!H365*'bg subtraction'!C6/'bg subtraction'!H6</f>
        <v>#VALUE!</v>
      </c>
      <c r="I365" s="71" t="e">
        <f ca="1">'bg subtraction'!I365*'bg subtraction'!C6/'bg subtraction'!I6</f>
        <v>#VALUE!</v>
      </c>
      <c r="J365" s="71" t="e">
        <f ca="1">'bg subtraction'!J365*'bg subtraction'!C6/'bg subtraction'!J6</f>
        <v>#VALUE!</v>
      </c>
      <c r="K365" s="71" t="e">
        <f ca="1">'bg subtraction'!K365*'bg subtraction'!C6/'bg subtraction'!K6</f>
        <v>#VALUE!</v>
      </c>
      <c r="L365" s="71" t="e">
        <f ca="1">'bg subtraction'!L365*'bg subtraction'!C6/'bg subtraction'!L6</f>
        <v>#VALUE!</v>
      </c>
      <c r="M365" s="71" t="e">
        <f ca="1">'bg subtraction'!M365*'bg subtraction'!C6/'bg subtraction'!M6</f>
        <v>#VALUE!</v>
      </c>
      <c r="N365" s="71" t="e">
        <f ca="1">'bg subtraction'!N365*'bg subtraction'!C6/'bg subtraction'!N6</f>
        <v>#VALUE!</v>
      </c>
    </row>
    <row r="366" spans="1:14" ht="14.1" customHeight="1" x14ac:dyDescent="0.2">
      <c r="A366" s="75">
        <v>361</v>
      </c>
      <c r="B366" s="72" t="str">
        <f>'bg subtraction'!B366</f>
        <v>SOD1</v>
      </c>
      <c r="C366" s="70" t="e">
        <f ca="1">'bg subtraction'!C366*'bg subtraction'!C6/'bg subtraction'!C6</f>
        <v>#VALUE!</v>
      </c>
      <c r="D366" s="71" t="e">
        <f ca="1">'bg subtraction'!D366*'bg subtraction'!C6/'bg subtraction'!D6</f>
        <v>#VALUE!</v>
      </c>
      <c r="E366" s="71" t="e">
        <f ca="1">'bg subtraction'!E366*'bg subtraction'!C6/'bg subtraction'!E6</f>
        <v>#VALUE!</v>
      </c>
      <c r="F366" s="71" t="e">
        <f ca="1">'bg subtraction'!F366*'bg subtraction'!C6/'bg subtraction'!F6</f>
        <v>#VALUE!</v>
      </c>
      <c r="G366" s="71" t="e">
        <f ca="1">'bg subtraction'!G366*'bg subtraction'!C6/'bg subtraction'!G6</f>
        <v>#VALUE!</v>
      </c>
      <c r="H366" s="71" t="e">
        <f ca="1">'bg subtraction'!H366*'bg subtraction'!C6/'bg subtraction'!H6</f>
        <v>#VALUE!</v>
      </c>
      <c r="I366" s="71" t="e">
        <f ca="1">'bg subtraction'!I366*'bg subtraction'!C6/'bg subtraction'!I6</f>
        <v>#VALUE!</v>
      </c>
      <c r="J366" s="71" t="e">
        <f ca="1">'bg subtraction'!J366*'bg subtraction'!C6/'bg subtraction'!J6</f>
        <v>#VALUE!</v>
      </c>
      <c r="K366" s="71" t="e">
        <f ca="1">'bg subtraction'!K366*'bg subtraction'!C6/'bg subtraction'!K6</f>
        <v>#VALUE!</v>
      </c>
      <c r="L366" s="71" t="e">
        <f ca="1">'bg subtraction'!L366*'bg subtraction'!C6/'bg subtraction'!L6</f>
        <v>#VALUE!</v>
      </c>
      <c r="M366" s="71" t="e">
        <f ca="1">'bg subtraction'!M366*'bg subtraction'!C6/'bg subtraction'!M6</f>
        <v>#VALUE!</v>
      </c>
      <c r="N366" s="71" t="e">
        <f ca="1">'bg subtraction'!N366*'bg subtraction'!C6/'bg subtraction'!N6</f>
        <v>#VALUE!</v>
      </c>
    </row>
    <row r="367" spans="1:14" ht="14.1" customHeight="1" x14ac:dyDescent="0.2">
      <c r="A367" s="75">
        <v>362</v>
      </c>
      <c r="B367" s="72" t="str">
        <f>'bg subtraction'!B367</f>
        <v>SOD2</v>
      </c>
      <c r="C367" s="70" t="e">
        <f ca="1">'bg subtraction'!C367*'bg subtraction'!C6/'bg subtraction'!C6</f>
        <v>#VALUE!</v>
      </c>
      <c r="D367" s="71" t="e">
        <f ca="1">'bg subtraction'!D367*'bg subtraction'!C6/'bg subtraction'!D6</f>
        <v>#VALUE!</v>
      </c>
      <c r="E367" s="71" t="e">
        <f ca="1">'bg subtraction'!E367*'bg subtraction'!C6/'bg subtraction'!E6</f>
        <v>#VALUE!</v>
      </c>
      <c r="F367" s="71" t="e">
        <f ca="1">'bg subtraction'!F367*'bg subtraction'!C6/'bg subtraction'!F6</f>
        <v>#VALUE!</v>
      </c>
      <c r="G367" s="71" t="e">
        <f ca="1">'bg subtraction'!G367*'bg subtraction'!C6/'bg subtraction'!G6</f>
        <v>#VALUE!</v>
      </c>
      <c r="H367" s="71" t="e">
        <f ca="1">'bg subtraction'!H367*'bg subtraction'!C6/'bg subtraction'!H6</f>
        <v>#VALUE!</v>
      </c>
      <c r="I367" s="71" t="e">
        <f ca="1">'bg subtraction'!I367*'bg subtraction'!C6/'bg subtraction'!I6</f>
        <v>#VALUE!</v>
      </c>
      <c r="J367" s="71" t="e">
        <f ca="1">'bg subtraction'!J367*'bg subtraction'!C6/'bg subtraction'!J6</f>
        <v>#VALUE!</v>
      </c>
      <c r="K367" s="71" t="e">
        <f ca="1">'bg subtraction'!K367*'bg subtraction'!C6/'bg subtraction'!K6</f>
        <v>#VALUE!</v>
      </c>
      <c r="L367" s="71" t="e">
        <f ca="1">'bg subtraction'!L367*'bg subtraction'!C6/'bg subtraction'!L6</f>
        <v>#VALUE!</v>
      </c>
      <c r="M367" s="71" t="e">
        <f ca="1">'bg subtraction'!M367*'bg subtraction'!C6/'bg subtraction'!M6</f>
        <v>#VALUE!</v>
      </c>
      <c r="N367" s="71" t="e">
        <f ca="1">'bg subtraction'!N367*'bg subtraction'!C6/'bg subtraction'!N6</f>
        <v>#VALUE!</v>
      </c>
    </row>
    <row r="368" spans="1:14" ht="14.1" customHeight="1" x14ac:dyDescent="0.2">
      <c r="A368" s="75">
        <v>363</v>
      </c>
      <c r="B368" s="72" t="str">
        <f>'bg subtraction'!B368</f>
        <v>SOD-3</v>
      </c>
      <c r="C368" s="70" t="e">
        <f ca="1">'bg subtraction'!C368*'bg subtraction'!C6/'bg subtraction'!C6</f>
        <v>#VALUE!</v>
      </c>
      <c r="D368" s="71" t="e">
        <f ca="1">'bg subtraction'!D368*'bg subtraction'!C6/'bg subtraction'!D6</f>
        <v>#VALUE!</v>
      </c>
      <c r="E368" s="71" t="e">
        <f ca="1">'bg subtraction'!E368*'bg subtraction'!C6/'bg subtraction'!E6</f>
        <v>#VALUE!</v>
      </c>
      <c r="F368" s="71" t="e">
        <f ca="1">'bg subtraction'!F368*'bg subtraction'!C6/'bg subtraction'!F6</f>
        <v>#VALUE!</v>
      </c>
      <c r="G368" s="71" t="e">
        <f ca="1">'bg subtraction'!G368*'bg subtraction'!C6/'bg subtraction'!G6</f>
        <v>#VALUE!</v>
      </c>
      <c r="H368" s="71" t="e">
        <f ca="1">'bg subtraction'!H368*'bg subtraction'!C6/'bg subtraction'!H6</f>
        <v>#VALUE!</v>
      </c>
      <c r="I368" s="71" t="e">
        <f ca="1">'bg subtraction'!I368*'bg subtraction'!C6/'bg subtraction'!I6</f>
        <v>#VALUE!</v>
      </c>
      <c r="J368" s="71" t="e">
        <f ca="1">'bg subtraction'!J368*'bg subtraction'!C6/'bg subtraction'!J6</f>
        <v>#VALUE!</v>
      </c>
      <c r="K368" s="71" t="e">
        <f ca="1">'bg subtraction'!K368*'bg subtraction'!C6/'bg subtraction'!K6</f>
        <v>#VALUE!</v>
      </c>
      <c r="L368" s="71" t="e">
        <f ca="1">'bg subtraction'!L368*'bg subtraction'!C6/'bg subtraction'!L6</f>
        <v>#VALUE!</v>
      </c>
      <c r="M368" s="71" t="e">
        <f ca="1">'bg subtraction'!M368*'bg subtraction'!C6/'bg subtraction'!M6</f>
        <v>#VALUE!</v>
      </c>
      <c r="N368" s="71" t="e">
        <f ca="1">'bg subtraction'!N368*'bg subtraction'!C6/'bg subtraction'!N6</f>
        <v>#VALUE!</v>
      </c>
    </row>
    <row r="369" spans="1:14" ht="14.1" customHeight="1" x14ac:dyDescent="0.2">
      <c r="A369" s="75">
        <v>364</v>
      </c>
      <c r="B369" s="72" t="str">
        <f>'bg subtraction'!B369</f>
        <v>Somatoliberin</v>
      </c>
      <c r="C369" s="70" t="e">
        <f ca="1">'bg subtraction'!C369*'bg subtraction'!C6/'bg subtraction'!C6</f>
        <v>#VALUE!</v>
      </c>
      <c r="D369" s="71" t="e">
        <f ca="1">'bg subtraction'!D369*'bg subtraction'!C6/'bg subtraction'!D6</f>
        <v>#VALUE!</v>
      </c>
      <c r="E369" s="71" t="e">
        <f ca="1">'bg subtraction'!E369*'bg subtraction'!C6/'bg subtraction'!E6</f>
        <v>#VALUE!</v>
      </c>
      <c r="F369" s="71" t="e">
        <f ca="1">'bg subtraction'!F369*'bg subtraction'!C6/'bg subtraction'!F6</f>
        <v>#VALUE!</v>
      </c>
      <c r="G369" s="71" t="e">
        <f ca="1">'bg subtraction'!G369*'bg subtraction'!C6/'bg subtraction'!G6</f>
        <v>#VALUE!</v>
      </c>
      <c r="H369" s="71" t="e">
        <f ca="1">'bg subtraction'!H369*'bg subtraction'!C6/'bg subtraction'!H6</f>
        <v>#VALUE!</v>
      </c>
      <c r="I369" s="71" t="e">
        <f ca="1">'bg subtraction'!I369*'bg subtraction'!C6/'bg subtraction'!I6</f>
        <v>#VALUE!</v>
      </c>
      <c r="J369" s="71" t="e">
        <f ca="1">'bg subtraction'!J369*'bg subtraction'!C6/'bg subtraction'!J6</f>
        <v>#VALUE!</v>
      </c>
      <c r="K369" s="71" t="e">
        <f ca="1">'bg subtraction'!K369*'bg subtraction'!C6/'bg subtraction'!K6</f>
        <v>#VALUE!</v>
      </c>
      <c r="L369" s="71" t="e">
        <f ca="1">'bg subtraction'!L369*'bg subtraction'!C6/'bg subtraction'!L6</f>
        <v>#VALUE!</v>
      </c>
      <c r="M369" s="71" t="e">
        <f ca="1">'bg subtraction'!M369*'bg subtraction'!C6/'bg subtraction'!M6</f>
        <v>#VALUE!</v>
      </c>
      <c r="N369" s="71" t="e">
        <f ca="1">'bg subtraction'!N369*'bg subtraction'!C6/'bg subtraction'!N6</f>
        <v>#VALUE!</v>
      </c>
    </row>
    <row r="370" spans="1:14" ht="14.1" customHeight="1" x14ac:dyDescent="0.2">
      <c r="A370" s="75">
        <v>365</v>
      </c>
      <c r="B370" s="72" t="str">
        <f>'bg subtraction'!B370</f>
        <v>Somatostatin</v>
      </c>
      <c r="C370" s="70" t="e">
        <f ca="1">'bg subtraction'!C370*'bg subtraction'!C6/'bg subtraction'!C6</f>
        <v>#VALUE!</v>
      </c>
      <c r="D370" s="71" t="e">
        <f ca="1">'bg subtraction'!D370*'bg subtraction'!C6/'bg subtraction'!D6</f>
        <v>#VALUE!</v>
      </c>
      <c r="E370" s="71" t="e">
        <f ca="1">'bg subtraction'!E370*'bg subtraction'!C6/'bg subtraction'!E6</f>
        <v>#VALUE!</v>
      </c>
      <c r="F370" s="71" t="e">
        <f ca="1">'bg subtraction'!F370*'bg subtraction'!C6/'bg subtraction'!F6</f>
        <v>#VALUE!</v>
      </c>
      <c r="G370" s="71" t="e">
        <f ca="1">'bg subtraction'!G370*'bg subtraction'!C6/'bg subtraction'!G6</f>
        <v>#VALUE!</v>
      </c>
      <c r="H370" s="71" t="e">
        <f ca="1">'bg subtraction'!H370*'bg subtraction'!C6/'bg subtraction'!H6</f>
        <v>#VALUE!</v>
      </c>
      <c r="I370" s="71" t="e">
        <f ca="1">'bg subtraction'!I370*'bg subtraction'!C6/'bg subtraction'!I6</f>
        <v>#VALUE!</v>
      </c>
      <c r="J370" s="71" t="e">
        <f ca="1">'bg subtraction'!J370*'bg subtraction'!C6/'bg subtraction'!J6</f>
        <v>#VALUE!</v>
      </c>
      <c r="K370" s="71" t="e">
        <f ca="1">'bg subtraction'!K370*'bg subtraction'!C6/'bg subtraction'!K6</f>
        <v>#VALUE!</v>
      </c>
      <c r="L370" s="71" t="e">
        <f ca="1">'bg subtraction'!L370*'bg subtraction'!C6/'bg subtraction'!L6</f>
        <v>#VALUE!</v>
      </c>
      <c r="M370" s="71" t="e">
        <f ca="1">'bg subtraction'!M370*'bg subtraction'!C6/'bg subtraction'!M6</f>
        <v>#VALUE!</v>
      </c>
      <c r="N370" s="71" t="e">
        <f ca="1">'bg subtraction'!N370*'bg subtraction'!C6/'bg subtraction'!N6</f>
        <v>#VALUE!</v>
      </c>
    </row>
    <row r="371" spans="1:14" ht="14.1" customHeight="1" x14ac:dyDescent="0.2">
      <c r="A371" s="75">
        <v>366</v>
      </c>
      <c r="B371" s="72" t="str">
        <f>'bg subtraction'!B371</f>
        <v>SORD</v>
      </c>
      <c r="C371" s="70" t="e">
        <f ca="1">'bg subtraction'!C371*'bg subtraction'!C6/'bg subtraction'!C6</f>
        <v>#VALUE!</v>
      </c>
      <c r="D371" s="71" t="e">
        <f ca="1">'bg subtraction'!D371*'bg subtraction'!C6/'bg subtraction'!D6</f>
        <v>#VALUE!</v>
      </c>
      <c r="E371" s="71" t="e">
        <f ca="1">'bg subtraction'!E371*'bg subtraction'!C6/'bg subtraction'!E6</f>
        <v>#VALUE!</v>
      </c>
      <c r="F371" s="71" t="e">
        <f ca="1">'bg subtraction'!F371*'bg subtraction'!C6/'bg subtraction'!F6</f>
        <v>#VALUE!</v>
      </c>
      <c r="G371" s="71" t="e">
        <f ca="1">'bg subtraction'!G371*'bg subtraction'!C6/'bg subtraction'!G6</f>
        <v>#VALUE!</v>
      </c>
      <c r="H371" s="71" t="e">
        <f ca="1">'bg subtraction'!H371*'bg subtraction'!C6/'bg subtraction'!H6</f>
        <v>#VALUE!</v>
      </c>
      <c r="I371" s="71" t="e">
        <f ca="1">'bg subtraction'!I371*'bg subtraction'!C6/'bg subtraction'!I6</f>
        <v>#VALUE!</v>
      </c>
      <c r="J371" s="71" t="e">
        <f ca="1">'bg subtraction'!J371*'bg subtraction'!C6/'bg subtraction'!J6</f>
        <v>#VALUE!</v>
      </c>
      <c r="K371" s="71" t="e">
        <f ca="1">'bg subtraction'!K371*'bg subtraction'!C6/'bg subtraction'!K6</f>
        <v>#VALUE!</v>
      </c>
      <c r="L371" s="71" t="e">
        <f ca="1">'bg subtraction'!L371*'bg subtraction'!C6/'bg subtraction'!L6</f>
        <v>#VALUE!</v>
      </c>
      <c r="M371" s="71" t="e">
        <f ca="1">'bg subtraction'!M371*'bg subtraction'!C6/'bg subtraction'!M6</f>
        <v>#VALUE!</v>
      </c>
      <c r="N371" s="71" t="e">
        <f ca="1">'bg subtraction'!N371*'bg subtraction'!C6/'bg subtraction'!N6</f>
        <v>#VALUE!</v>
      </c>
    </row>
    <row r="372" spans="1:14" ht="14.1" customHeight="1" x14ac:dyDescent="0.2">
      <c r="A372" s="75">
        <v>367</v>
      </c>
      <c r="B372" s="72" t="str">
        <f>'bg subtraction'!B372</f>
        <v>SorLA</v>
      </c>
      <c r="C372" s="70" t="e">
        <f ca="1">'bg subtraction'!C372*'bg subtraction'!C6/'bg subtraction'!C6</f>
        <v>#VALUE!</v>
      </c>
      <c r="D372" s="71" t="e">
        <f ca="1">'bg subtraction'!D372*'bg subtraction'!C6/'bg subtraction'!D6</f>
        <v>#VALUE!</v>
      </c>
      <c r="E372" s="71" t="e">
        <f ca="1">'bg subtraction'!E372*'bg subtraction'!C6/'bg subtraction'!E6</f>
        <v>#VALUE!</v>
      </c>
      <c r="F372" s="71" t="e">
        <f ca="1">'bg subtraction'!F372*'bg subtraction'!C6/'bg subtraction'!F6</f>
        <v>#VALUE!</v>
      </c>
      <c r="G372" s="71" t="e">
        <f ca="1">'bg subtraction'!G372*'bg subtraction'!C6/'bg subtraction'!G6</f>
        <v>#VALUE!</v>
      </c>
      <c r="H372" s="71" t="e">
        <f ca="1">'bg subtraction'!H372*'bg subtraction'!C6/'bg subtraction'!H6</f>
        <v>#VALUE!</v>
      </c>
      <c r="I372" s="71" t="e">
        <f ca="1">'bg subtraction'!I372*'bg subtraction'!C6/'bg subtraction'!I6</f>
        <v>#VALUE!</v>
      </c>
      <c r="J372" s="71" t="e">
        <f ca="1">'bg subtraction'!J372*'bg subtraction'!C6/'bg subtraction'!J6</f>
        <v>#VALUE!</v>
      </c>
      <c r="K372" s="71" t="e">
        <f ca="1">'bg subtraction'!K372*'bg subtraction'!C6/'bg subtraction'!K6</f>
        <v>#VALUE!</v>
      </c>
      <c r="L372" s="71" t="e">
        <f ca="1">'bg subtraction'!L372*'bg subtraction'!C6/'bg subtraction'!L6</f>
        <v>#VALUE!</v>
      </c>
      <c r="M372" s="71" t="e">
        <f ca="1">'bg subtraction'!M372*'bg subtraction'!C6/'bg subtraction'!M6</f>
        <v>#VALUE!</v>
      </c>
      <c r="N372" s="71" t="e">
        <f ca="1">'bg subtraction'!N372*'bg subtraction'!C6/'bg subtraction'!N6</f>
        <v>#VALUE!</v>
      </c>
    </row>
    <row r="373" spans="1:14" ht="14.1" customHeight="1" x14ac:dyDescent="0.2">
      <c r="A373" s="75">
        <v>368</v>
      </c>
      <c r="B373" s="72" t="str">
        <f>'bg subtraction'!B373</f>
        <v xml:space="preserve">SOX4 </v>
      </c>
      <c r="C373" s="70" t="e">
        <f ca="1">'bg subtraction'!C373*'bg subtraction'!C6/'bg subtraction'!C6</f>
        <v>#VALUE!</v>
      </c>
      <c r="D373" s="71" t="e">
        <f ca="1">'bg subtraction'!D373*'bg subtraction'!C6/'bg subtraction'!D6</f>
        <v>#VALUE!</v>
      </c>
      <c r="E373" s="71" t="e">
        <f ca="1">'bg subtraction'!E373*'bg subtraction'!C6/'bg subtraction'!E6</f>
        <v>#VALUE!</v>
      </c>
      <c r="F373" s="71" t="e">
        <f ca="1">'bg subtraction'!F373*'bg subtraction'!C6/'bg subtraction'!F6</f>
        <v>#VALUE!</v>
      </c>
      <c r="G373" s="71" t="e">
        <f ca="1">'bg subtraction'!G373*'bg subtraction'!C6/'bg subtraction'!G6</f>
        <v>#VALUE!</v>
      </c>
      <c r="H373" s="71" t="e">
        <f ca="1">'bg subtraction'!H373*'bg subtraction'!C6/'bg subtraction'!H6</f>
        <v>#VALUE!</v>
      </c>
      <c r="I373" s="71" t="e">
        <f ca="1">'bg subtraction'!I373*'bg subtraction'!C6/'bg subtraction'!I6</f>
        <v>#VALUE!</v>
      </c>
      <c r="J373" s="71" t="e">
        <f ca="1">'bg subtraction'!J373*'bg subtraction'!C6/'bg subtraction'!J6</f>
        <v>#VALUE!</v>
      </c>
      <c r="K373" s="71" t="e">
        <f ca="1">'bg subtraction'!K373*'bg subtraction'!C6/'bg subtraction'!K6</f>
        <v>#VALUE!</v>
      </c>
      <c r="L373" s="71" t="e">
        <f ca="1">'bg subtraction'!L373*'bg subtraction'!C6/'bg subtraction'!L6</f>
        <v>#VALUE!</v>
      </c>
      <c r="M373" s="71" t="e">
        <f ca="1">'bg subtraction'!M373*'bg subtraction'!C6/'bg subtraction'!M6</f>
        <v>#VALUE!</v>
      </c>
      <c r="N373" s="71" t="e">
        <f ca="1">'bg subtraction'!N373*'bg subtraction'!C6/'bg subtraction'!N6</f>
        <v>#VALUE!</v>
      </c>
    </row>
    <row r="374" spans="1:14" ht="14.1" customHeight="1" x14ac:dyDescent="0.2">
      <c r="A374" s="75">
        <v>369</v>
      </c>
      <c r="B374" s="72" t="str">
        <f>'bg subtraction'!B374</f>
        <v>SOX5</v>
      </c>
      <c r="C374" s="70" t="e">
        <f ca="1">'bg subtraction'!C374*'bg subtraction'!C6/'bg subtraction'!C6</f>
        <v>#VALUE!</v>
      </c>
      <c r="D374" s="71" t="e">
        <f ca="1">'bg subtraction'!D374*'bg subtraction'!C6/'bg subtraction'!D6</f>
        <v>#VALUE!</v>
      </c>
      <c r="E374" s="71" t="e">
        <f ca="1">'bg subtraction'!E374*'bg subtraction'!C6/'bg subtraction'!E6</f>
        <v>#VALUE!</v>
      </c>
      <c r="F374" s="71" t="e">
        <f ca="1">'bg subtraction'!F374*'bg subtraction'!C6/'bg subtraction'!F6</f>
        <v>#VALUE!</v>
      </c>
      <c r="G374" s="71" t="e">
        <f ca="1">'bg subtraction'!G374*'bg subtraction'!C6/'bg subtraction'!G6</f>
        <v>#VALUE!</v>
      </c>
      <c r="H374" s="71" t="e">
        <f ca="1">'bg subtraction'!H374*'bg subtraction'!C6/'bg subtraction'!H6</f>
        <v>#VALUE!</v>
      </c>
      <c r="I374" s="71" t="e">
        <f ca="1">'bg subtraction'!I374*'bg subtraction'!C6/'bg subtraction'!I6</f>
        <v>#VALUE!</v>
      </c>
      <c r="J374" s="71" t="e">
        <f ca="1">'bg subtraction'!J374*'bg subtraction'!C6/'bg subtraction'!J6</f>
        <v>#VALUE!</v>
      </c>
      <c r="K374" s="71" t="e">
        <f ca="1">'bg subtraction'!K374*'bg subtraction'!C6/'bg subtraction'!K6</f>
        <v>#VALUE!</v>
      </c>
      <c r="L374" s="71" t="e">
        <f ca="1">'bg subtraction'!L374*'bg subtraction'!C6/'bg subtraction'!L6</f>
        <v>#VALUE!</v>
      </c>
      <c r="M374" s="71" t="e">
        <f ca="1">'bg subtraction'!M374*'bg subtraction'!C6/'bg subtraction'!M6</f>
        <v>#VALUE!</v>
      </c>
      <c r="N374" s="71" t="e">
        <f ca="1">'bg subtraction'!N374*'bg subtraction'!C6/'bg subtraction'!N6</f>
        <v>#VALUE!</v>
      </c>
    </row>
    <row r="375" spans="1:14" ht="14.1" customHeight="1" x14ac:dyDescent="0.2">
      <c r="A375" s="75">
        <v>370</v>
      </c>
      <c r="B375" s="72" t="str">
        <f>'bg subtraction'!B375</f>
        <v>SP-D</v>
      </c>
      <c r="C375" s="70" t="e">
        <f ca="1">'bg subtraction'!C375*'bg subtraction'!C6/'bg subtraction'!C6</f>
        <v>#VALUE!</v>
      </c>
      <c r="D375" s="71" t="e">
        <f ca="1">'bg subtraction'!D375*'bg subtraction'!C6/'bg subtraction'!D6</f>
        <v>#VALUE!</v>
      </c>
      <c r="E375" s="71" t="e">
        <f ca="1">'bg subtraction'!E375*'bg subtraction'!C6/'bg subtraction'!E6</f>
        <v>#VALUE!</v>
      </c>
      <c r="F375" s="71" t="e">
        <f ca="1">'bg subtraction'!F375*'bg subtraction'!C6/'bg subtraction'!F6</f>
        <v>#VALUE!</v>
      </c>
      <c r="G375" s="71" t="e">
        <f ca="1">'bg subtraction'!G375*'bg subtraction'!C6/'bg subtraction'!G6</f>
        <v>#VALUE!</v>
      </c>
      <c r="H375" s="71" t="e">
        <f ca="1">'bg subtraction'!H375*'bg subtraction'!C6/'bg subtraction'!H6</f>
        <v>#VALUE!</v>
      </c>
      <c r="I375" s="71" t="e">
        <f ca="1">'bg subtraction'!I375*'bg subtraction'!C6/'bg subtraction'!I6</f>
        <v>#VALUE!</v>
      </c>
      <c r="J375" s="71" t="e">
        <f ca="1">'bg subtraction'!J375*'bg subtraction'!C6/'bg subtraction'!J6</f>
        <v>#VALUE!</v>
      </c>
      <c r="K375" s="71" t="e">
        <f ca="1">'bg subtraction'!K375*'bg subtraction'!C6/'bg subtraction'!K6</f>
        <v>#VALUE!</v>
      </c>
      <c r="L375" s="71" t="e">
        <f ca="1">'bg subtraction'!L375*'bg subtraction'!C6/'bg subtraction'!L6</f>
        <v>#VALUE!</v>
      </c>
      <c r="M375" s="71" t="e">
        <f ca="1">'bg subtraction'!M375*'bg subtraction'!C6/'bg subtraction'!M6</f>
        <v>#VALUE!</v>
      </c>
      <c r="N375" s="71" t="e">
        <f ca="1">'bg subtraction'!N375*'bg subtraction'!C6/'bg subtraction'!N6</f>
        <v>#VALUE!</v>
      </c>
    </row>
    <row r="376" spans="1:14" ht="14.1" customHeight="1" x14ac:dyDescent="0.2">
      <c r="A376" s="75">
        <v>371</v>
      </c>
      <c r="B376" s="72" t="str">
        <f>'bg subtraction'!B376</f>
        <v>Spectrin</v>
      </c>
      <c r="C376" s="70" t="e">
        <f ca="1">'bg subtraction'!C376*'bg subtraction'!C6/'bg subtraction'!C6</f>
        <v>#VALUE!</v>
      </c>
      <c r="D376" s="71" t="e">
        <f ca="1">'bg subtraction'!D376*'bg subtraction'!C6/'bg subtraction'!D6</f>
        <v>#VALUE!</v>
      </c>
      <c r="E376" s="71" t="e">
        <f ca="1">'bg subtraction'!E376*'bg subtraction'!C6/'bg subtraction'!E6</f>
        <v>#VALUE!</v>
      </c>
      <c r="F376" s="71" t="e">
        <f ca="1">'bg subtraction'!F376*'bg subtraction'!C6/'bg subtraction'!F6</f>
        <v>#VALUE!</v>
      </c>
      <c r="G376" s="71" t="e">
        <f ca="1">'bg subtraction'!G376*'bg subtraction'!C6/'bg subtraction'!G6</f>
        <v>#VALUE!</v>
      </c>
      <c r="H376" s="71" t="e">
        <f ca="1">'bg subtraction'!H376*'bg subtraction'!C6/'bg subtraction'!H6</f>
        <v>#VALUE!</v>
      </c>
      <c r="I376" s="71" t="e">
        <f ca="1">'bg subtraction'!I376*'bg subtraction'!C6/'bg subtraction'!I6</f>
        <v>#VALUE!</v>
      </c>
      <c r="J376" s="71" t="e">
        <f ca="1">'bg subtraction'!J376*'bg subtraction'!C6/'bg subtraction'!J6</f>
        <v>#VALUE!</v>
      </c>
      <c r="K376" s="71" t="e">
        <f ca="1">'bg subtraction'!K376*'bg subtraction'!C6/'bg subtraction'!K6</f>
        <v>#VALUE!</v>
      </c>
      <c r="L376" s="71" t="e">
        <f ca="1">'bg subtraction'!L376*'bg subtraction'!C6/'bg subtraction'!L6</f>
        <v>#VALUE!</v>
      </c>
      <c r="M376" s="71" t="e">
        <f ca="1">'bg subtraction'!M376*'bg subtraction'!C6/'bg subtraction'!M6</f>
        <v>#VALUE!</v>
      </c>
      <c r="N376" s="71" t="e">
        <f ca="1">'bg subtraction'!N376*'bg subtraction'!C6/'bg subtraction'!N6</f>
        <v>#VALUE!</v>
      </c>
    </row>
    <row r="377" spans="1:14" ht="14.1" customHeight="1" x14ac:dyDescent="0.2">
      <c r="A377" s="75">
        <v>372</v>
      </c>
      <c r="B377" s="72" t="str">
        <f>'bg subtraction'!B377</f>
        <v xml:space="preserve">SPEN </v>
      </c>
      <c r="C377" s="70" t="e">
        <f ca="1">'bg subtraction'!C377*'bg subtraction'!C6/'bg subtraction'!C6</f>
        <v>#VALUE!</v>
      </c>
      <c r="D377" s="71" t="e">
        <f ca="1">'bg subtraction'!D377*'bg subtraction'!C6/'bg subtraction'!D6</f>
        <v>#VALUE!</v>
      </c>
      <c r="E377" s="71" t="e">
        <f ca="1">'bg subtraction'!E377*'bg subtraction'!C6/'bg subtraction'!E6</f>
        <v>#VALUE!</v>
      </c>
      <c r="F377" s="71" t="e">
        <f ca="1">'bg subtraction'!F377*'bg subtraction'!C6/'bg subtraction'!F6</f>
        <v>#VALUE!</v>
      </c>
      <c r="G377" s="71" t="e">
        <f ca="1">'bg subtraction'!G377*'bg subtraction'!C6/'bg subtraction'!G6</f>
        <v>#VALUE!</v>
      </c>
      <c r="H377" s="71" t="e">
        <f ca="1">'bg subtraction'!H377*'bg subtraction'!C6/'bg subtraction'!H6</f>
        <v>#VALUE!</v>
      </c>
      <c r="I377" s="71" t="e">
        <f ca="1">'bg subtraction'!I377*'bg subtraction'!C6/'bg subtraction'!I6</f>
        <v>#VALUE!</v>
      </c>
      <c r="J377" s="71" t="e">
        <f ca="1">'bg subtraction'!J377*'bg subtraction'!C6/'bg subtraction'!J6</f>
        <v>#VALUE!</v>
      </c>
      <c r="K377" s="71" t="e">
        <f ca="1">'bg subtraction'!K377*'bg subtraction'!C6/'bg subtraction'!K6</f>
        <v>#VALUE!</v>
      </c>
      <c r="L377" s="71" t="e">
        <f ca="1">'bg subtraction'!L377*'bg subtraction'!C6/'bg subtraction'!L6</f>
        <v>#VALUE!</v>
      </c>
      <c r="M377" s="71" t="e">
        <f ca="1">'bg subtraction'!M377*'bg subtraction'!C6/'bg subtraction'!M6</f>
        <v>#VALUE!</v>
      </c>
      <c r="N377" s="71" t="e">
        <f ca="1">'bg subtraction'!N377*'bg subtraction'!C6/'bg subtraction'!N6</f>
        <v>#VALUE!</v>
      </c>
    </row>
    <row r="378" spans="1:14" ht="14.1" customHeight="1" x14ac:dyDescent="0.2">
      <c r="A378" s="75">
        <v>373</v>
      </c>
      <c r="B378" s="72" t="str">
        <f>'bg subtraction'!B378</f>
        <v>SPG48</v>
      </c>
      <c r="C378" s="70" t="e">
        <f ca="1">'bg subtraction'!C378*'bg subtraction'!C6/'bg subtraction'!C6</f>
        <v>#VALUE!</v>
      </c>
      <c r="D378" s="71" t="e">
        <f ca="1">'bg subtraction'!D378*'bg subtraction'!C6/'bg subtraction'!D6</f>
        <v>#VALUE!</v>
      </c>
      <c r="E378" s="71" t="e">
        <f ca="1">'bg subtraction'!E378*'bg subtraction'!C6/'bg subtraction'!E6</f>
        <v>#VALUE!</v>
      </c>
      <c r="F378" s="71" t="e">
        <f ca="1">'bg subtraction'!F378*'bg subtraction'!C6/'bg subtraction'!F6</f>
        <v>#VALUE!</v>
      </c>
      <c r="G378" s="71" t="e">
        <f ca="1">'bg subtraction'!G378*'bg subtraction'!C6/'bg subtraction'!G6</f>
        <v>#VALUE!</v>
      </c>
      <c r="H378" s="71" t="e">
        <f ca="1">'bg subtraction'!H378*'bg subtraction'!C6/'bg subtraction'!H6</f>
        <v>#VALUE!</v>
      </c>
      <c r="I378" s="71" t="e">
        <f ca="1">'bg subtraction'!I378*'bg subtraction'!C6/'bg subtraction'!I6</f>
        <v>#VALUE!</v>
      </c>
      <c r="J378" s="71" t="e">
        <f ca="1">'bg subtraction'!J378*'bg subtraction'!C6/'bg subtraction'!J6</f>
        <v>#VALUE!</v>
      </c>
      <c r="K378" s="71" t="e">
        <f ca="1">'bg subtraction'!K378*'bg subtraction'!C6/'bg subtraction'!K6</f>
        <v>#VALUE!</v>
      </c>
      <c r="L378" s="71" t="e">
        <f ca="1">'bg subtraction'!L378*'bg subtraction'!C6/'bg subtraction'!L6</f>
        <v>#VALUE!</v>
      </c>
      <c r="M378" s="71" t="e">
        <f ca="1">'bg subtraction'!M378*'bg subtraction'!C6/'bg subtraction'!M6</f>
        <v>#VALUE!</v>
      </c>
      <c r="N378" s="71" t="e">
        <f ca="1">'bg subtraction'!N378*'bg subtraction'!C6/'bg subtraction'!N6</f>
        <v>#VALUE!</v>
      </c>
    </row>
    <row r="379" spans="1:14" ht="14.1" customHeight="1" x14ac:dyDescent="0.2">
      <c r="A379" s="75">
        <v>374</v>
      </c>
      <c r="B379" s="72" t="str">
        <f>'bg subtraction'!B379</f>
        <v>SPINK5</v>
      </c>
      <c r="C379" s="70" t="e">
        <f ca="1">'bg subtraction'!C379*'bg subtraction'!C6/'bg subtraction'!C6</f>
        <v>#VALUE!</v>
      </c>
      <c r="D379" s="71" t="e">
        <f ca="1">'bg subtraction'!D379*'bg subtraction'!C6/'bg subtraction'!D6</f>
        <v>#VALUE!</v>
      </c>
      <c r="E379" s="71" t="e">
        <f ca="1">'bg subtraction'!E379*'bg subtraction'!C6/'bg subtraction'!E6</f>
        <v>#VALUE!</v>
      </c>
      <c r="F379" s="71" t="e">
        <f ca="1">'bg subtraction'!F379*'bg subtraction'!C6/'bg subtraction'!F6</f>
        <v>#VALUE!</v>
      </c>
      <c r="G379" s="71" t="e">
        <f ca="1">'bg subtraction'!G379*'bg subtraction'!C6/'bg subtraction'!G6</f>
        <v>#VALUE!</v>
      </c>
      <c r="H379" s="71" t="e">
        <f ca="1">'bg subtraction'!H379*'bg subtraction'!C6/'bg subtraction'!H6</f>
        <v>#VALUE!</v>
      </c>
      <c r="I379" s="71" t="e">
        <f ca="1">'bg subtraction'!I379*'bg subtraction'!C6/'bg subtraction'!I6</f>
        <v>#VALUE!</v>
      </c>
      <c r="J379" s="71" t="e">
        <f ca="1">'bg subtraction'!J379*'bg subtraction'!C6/'bg subtraction'!J6</f>
        <v>#VALUE!</v>
      </c>
      <c r="K379" s="71" t="e">
        <f ca="1">'bg subtraction'!K379*'bg subtraction'!C6/'bg subtraction'!K6</f>
        <v>#VALUE!</v>
      </c>
      <c r="L379" s="71" t="e">
        <f ca="1">'bg subtraction'!L379*'bg subtraction'!C6/'bg subtraction'!L6</f>
        <v>#VALUE!</v>
      </c>
      <c r="M379" s="71" t="e">
        <f ca="1">'bg subtraction'!M379*'bg subtraction'!C6/'bg subtraction'!M6</f>
        <v>#VALUE!</v>
      </c>
      <c r="N379" s="71" t="e">
        <f ca="1">'bg subtraction'!N379*'bg subtraction'!C6/'bg subtraction'!N6</f>
        <v>#VALUE!</v>
      </c>
    </row>
    <row r="380" spans="1:14" ht="14.1" customHeight="1" x14ac:dyDescent="0.2">
      <c r="A380" s="75">
        <v>375</v>
      </c>
      <c r="B380" s="72" t="str">
        <f>'bg subtraction'!B380</f>
        <v>SPS2L</v>
      </c>
      <c r="C380" s="70" t="e">
        <f ca="1">'bg subtraction'!C380*'bg subtraction'!C6/'bg subtraction'!C6</f>
        <v>#VALUE!</v>
      </c>
      <c r="D380" s="71" t="e">
        <f ca="1">'bg subtraction'!D380*'bg subtraction'!C6/'bg subtraction'!D6</f>
        <v>#VALUE!</v>
      </c>
      <c r="E380" s="71" t="e">
        <f ca="1">'bg subtraction'!E380*'bg subtraction'!C6/'bg subtraction'!E6</f>
        <v>#VALUE!</v>
      </c>
      <c r="F380" s="71" t="e">
        <f ca="1">'bg subtraction'!F380*'bg subtraction'!C6/'bg subtraction'!F6</f>
        <v>#VALUE!</v>
      </c>
      <c r="G380" s="71" t="e">
        <f ca="1">'bg subtraction'!G380*'bg subtraction'!C6/'bg subtraction'!G6</f>
        <v>#VALUE!</v>
      </c>
      <c r="H380" s="71" t="e">
        <f ca="1">'bg subtraction'!H380*'bg subtraction'!C6/'bg subtraction'!H6</f>
        <v>#VALUE!</v>
      </c>
      <c r="I380" s="71" t="e">
        <f ca="1">'bg subtraction'!I380*'bg subtraction'!C6/'bg subtraction'!I6</f>
        <v>#VALUE!</v>
      </c>
      <c r="J380" s="71" t="e">
        <f ca="1">'bg subtraction'!J380*'bg subtraction'!C6/'bg subtraction'!J6</f>
        <v>#VALUE!</v>
      </c>
      <c r="K380" s="71" t="e">
        <f ca="1">'bg subtraction'!K380*'bg subtraction'!C6/'bg subtraction'!K6</f>
        <v>#VALUE!</v>
      </c>
      <c r="L380" s="71" t="e">
        <f ca="1">'bg subtraction'!L380*'bg subtraction'!C6/'bg subtraction'!L6</f>
        <v>#VALUE!</v>
      </c>
      <c r="M380" s="71" t="e">
        <f ca="1">'bg subtraction'!M380*'bg subtraction'!C6/'bg subtraction'!M6</f>
        <v>#VALUE!</v>
      </c>
      <c r="N380" s="71" t="e">
        <f ca="1">'bg subtraction'!N380*'bg subtraction'!C6/'bg subtraction'!N6</f>
        <v>#VALUE!</v>
      </c>
    </row>
    <row r="381" spans="1:14" ht="14.1" customHeight="1" x14ac:dyDescent="0.2">
      <c r="A381" s="75">
        <v>376</v>
      </c>
      <c r="B381" s="72" t="str">
        <f>'bg subtraction'!B381</f>
        <v>SPTBN2</v>
      </c>
      <c r="C381" s="70" t="e">
        <f ca="1">'bg subtraction'!C381*'bg subtraction'!C6/'bg subtraction'!C6</f>
        <v>#VALUE!</v>
      </c>
      <c r="D381" s="71" t="e">
        <f ca="1">'bg subtraction'!D381*'bg subtraction'!C6/'bg subtraction'!D6</f>
        <v>#VALUE!</v>
      </c>
      <c r="E381" s="71" t="e">
        <f ca="1">'bg subtraction'!E381*'bg subtraction'!C6/'bg subtraction'!E6</f>
        <v>#VALUE!</v>
      </c>
      <c r="F381" s="71" t="e">
        <f ca="1">'bg subtraction'!F381*'bg subtraction'!C6/'bg subtraction'!F6</f>
        <v>#VALUE!</v>
      </c>
      <c r="G381" s="71" t="e">
        <f ca="1">'bg subtraction'!G381*'bg subtraction'!C6/'bg subtraction'!G6</f>
        <v>#VALUE!</v>
      </c>
      <c r="H381" s="71" t="e">
        <f ca="1">'bg subtraction'!H381*'bg subtraction'!C6/'bg subtraction'!H6</f>
        <v>#VALUE!</v>
      </c>
      <c r="I381" s="71" t="e">
        <f ca="1">'bg subtraction'!I381*'bg subtraction'!C6/'bg subtraction'!I6</f>
        <v>#VALUE!</v>
      </c>
      <c r="J381" s="71" t="e">
        <f ca="1">'bg subtraction'!J381*'bg subtraction'!C6/'bg subtraction'!J6</f>
        <v>#VALUE!</v>
      </c>
      <c r="K381" s="71" t="e">
        <f ca="1">'bg subtraction'!K381*'bg subtraction'!C6/'bg subtraction'!K6</f>
        <v>#VALUE!</v>
      </c>
      <c r="L381" s="71" t="e">
        <f ca="1">'bg subtraction'!L381*'bg subtraction'!C6/'bg subtraction'!L6</f>
        <v>#VALUE!</v>
      </c>
      <c r="M381" s="71" t="e">
        <f ca="1">'bg subtraction'!M381*'bg subtraction'!C6/'bg subtraction'!M6</f>
        <v>#VALUE!</v>
      </c>
      <c r="N381" s="71" t="e">
        <f ca="1">'bg subtraction'!N381*'bg subtraction'!C6/'bg subtraction'!N6</f>
        <v>#VALUE!</v>
      </c>
    </row>
    <row r="382" spans="1:14" ht="14.1" customHeight="1" x14ac:dyDescent="0.2">
      <c r="A382" s="75">
        <v>377</v>
      </c>
      <c r="B382" s="72" t="str">
        <f>'bg subtraction'!B382</f>
        <v>SPTLC1</v>
      </c>
      <c r="C382" s="70" t="e">
        <f ca="1">'bg subtraction'!C382*'bg subtraction'!C6/'bg subtraction'!C6</f>
        <v>#VALUE!</v>
      </c>
      <c r="D382" s="71" t="e">
        <f ca="1">'bg subtraction'!D382*'bg subtraction'!C6/'bg subtraction'!D6</f>
        <v>#VALUE!</v>
      </c>
      <c r="E382" s="71" t="e">
        <f ca="1">'bg subtraction'!E382*'bg subtraction'!C6/'bg subtraction'!E6</f>
        <v>#VALUE!</v>
      </c>
      <c r="F382" s="71" t="e">
        <f ca="1">'bg subtraction'!F382*'bg subtraction'!C6/'bg subtraction'!F6</f>
        <v>#VALUE!</v>
      </c>
      <c r="G382" s="71" t="e">
        <f ca="1">'bg subtraction'!G382*'bg subtraction'!C6/'bg subtraction'!G6</f>
        <v>#VALUE!</v>
      </c>
      <c r="H382" s="71" t="e">
        <f ca="1">'bg subtraction'!H382*'bg subtraction'!C6/'bg subtraction'!H6</f>
        <v>#VALUE!</v>
      </c>
      <c r="I382" s="71" t="e">
        <f ca="1">'bg subtraction'!I382*'bg subtraction'!C6/'bg subtraction'!I6</f>
        <v>#VALUE!</v>
      </c>
      <c r="J382" s="71" t="e">
        <f ca="1">'bg subtraction'!J382*'bg subtraction'!C6/'bg subtraction'!J6</f>
        <v>#VALUE!</v>
      </c>
      <c r="K382" s="71" t="e">
        <f ca="1">'bg subtraction'!K382*'bg subtraction'!C6/'bg subtraction'!K6</f>
        <v>#VALUE!</v>
      </c>
      <c r="L382" s="71" t="e">
        <f ca="1">'bg subtraction'!L382*'bg subtraction'!C6/'bg subtraction'!L6</f>
        <v>#VALUE!</v>
      </c>
      <c r="M382" s="71" t="e">
        <f ca="1">'bg subtraction'!M382*'bg subtraction'!C6/'bg subtraction'!M6</f>
        <v>#VALUE!</v>
      </c>
      <c r="N382" s="71" t="e">
        <f ca="1">'bg subtraction'!N382*'bg subtraction'!C6/'bg subtraction'!N6</f>
        <v>#VALUE!</v>
      </c>
    </row>
    <row r="383" spans="1:14" ht="14.1" customHeight="1" x14ac:dyDescent="0.2">
      <c r="A383" s="75">
        <v>378</v>
      </c>
      <c r="B383" s="72" t="str">
        <f>'bg subtraction'!B383</f>
        <v>Src</v>
      </c>
      <c r="C383" s="70" t="e">
        <f ca="1">'bg subtraction'!C383*'bg subtraction'!C6/'bg subtraction'!C6</f>
        <v>#VALUE!</v>
      </c>
      <c r="D383" s="71" t="e">
        <f ca="1">'bg subtraction'!D383*'bg subtraction'!C6/'bg subtraction'!D6</f>
        <v>#VALUE!</v>
      </c>
      <c r="E383" s="71" t="e">
        <f ca="1">'bg subtraction'!E383*'bg subtraction'!C6/'bg subtraction'!E6</f>
        <v>#VALUE!</v>
      </c>
      <c r="F383" s="71" t="e">
        <f ca="1">'bg subtraction'!F383*'bg subtraction'!C6/'bg subtraction'!F6</f>
        <v>#VALUE!</v>
      </c>
      <c r="G383" s="71" t="e">
        <f ca="1">'bg subtraction'!G383*'bg subtraction'!C6/'bg subtraction'!G6</f>
        <v>#VALUE!</v>
      </c>
      <c r="H383" s="71" t="e">
        <f ca="1">'bg subtraction'!H383*'bg subtraction'!C6/'bg subtraction'!H6</f>
        <v>#VALUE!</v>
      </c>
      <c r="I383" s="71" t="e">
        <f ca="1">'bg subtraction'!I383*'bg subtraction'!C6/'bg subtraction'!I6</f>
        <v>#VALUE!</v>
      </c>
      <c r="J383" s="71" t="e">
        <f ca="1">'bg subtraction'!J383*'bg subtraction'!C6/'bg subtraction'!J6</f>
        <v>#VALUE!</v>
      </c>
      <c r="K383" s="71" t="e">
        <f ca="1">'bg subtraction'!K383*'bg subtraction'!C6/'bg subtraction'!K6</f>
        <v>#VALUE!</v>
      </c>
      <c r="L383" s="71" t="e">
        <f ca="1">'bg subtraction'!L383*'bg subtraction'!C6/'bg subtraction'!L6</f>
        <v>#VALUE!</v>
      </c>
      <c r="M383" s="71" t="e">
        <f ca="1">'bg subtraction'!M383*'bg subtraction'!C6/'bg subtraction'!M6</f>
        <v>#VALUE!</v>
      </c>
      <c r="N383" s="71" t="e">
        <f ca="1">'bg subtraction'!N383*'bg subtraction'!C6/'bg subtraction'!N6</f>
        <v>#VALUE!</v>
      </c>
    </row>
    <row r="384" spans="1:14" ht="14.1" customHeight="1" x14ac:dyDescent="0.2">
      <c r="A384" s="75">
        <v>379</v>
      </c>
      <c r="B384" s="72" t="str">
        <f>'bg subtraction'!B384</f>
        <v>SSC5D</v>
      </c>
      <c r="C384" s="70" t="e">
        <f ca="1">'bg subtraction'!C384*'bg subtraction'!C6/'bg subtraction'!C6</f>
        <v>#VALUE!</v>
      </c>
      <c r="D384" s="71" t="e">
        <f ca="1">'bg subtraction'!D384*'bg subtraction'!C6/'bg subtraction'!D6</f>
        <v>#VALUE!</v>
      </c>
      <c r="E384" s="71" t="e">
        <f ca="1">'bg subtraction'!E384*'bg subtraction'!C6/'bg subtraction'!E6</f>
        <v>#VALUE!</v>
      </c>
      <c r="F384" s="71" t="e">
        <f ca="1">'bg subtraction'!F384*'bg subtraction'!C6/'bg subtraction'!F6</f>
        <v>#VALUE!</v>
      </c>
      <c r="G384" s="71" t="e">
        <f ca="1">'bg subtraction'!G384*'bg subtraction'!C6/'bg subtraction'!G6</f>
        <v>#VALUE!</v>
      </c>
      <c r="H384" s="71" t="e">
        <f ca="1">'bg subtraction'!H384*'bg subtraction'!C6/'bg subtraction'!H6</f>
        <v>#VALUE!</v>
      </c>
      <c r="I384" s="71" t="e">
        <f ca="1">'bg subtraction'!I384*'bg subtraction'!C6/'bg subtraction'!I6</f>
        <v>#VALUE!</v>
      </c>
      <c r="J384" s="71" t="e">
        <f ca="1">'bg subtraction'!J384*'bg subtraction'!C6/'bg subtraction'!J6</f>
        <v>#VALUE!</v>
      </c>
      <c r="K384" s="71" t="e">
        <f ca="1">'bg subtraction'!K384*'bg subtraction'!C6/'bg subtraction'!K6</f>
        <v>#VALUE!</v>
      </c>
      <c r="L384" s="71" t="e">
        <f ca="1">'bg subtraction'!L384*'bg subtraction'!C6/'bg subtraction'!L6</f>
        <v>#VALUE!</v>
      </c>
      <c r="M384" s="71" t="e">
        <f ca="1">'bg subtraction'!M384*'bg subtraction'!C6/'bg subtraction'!M6</f>
        <v>#VALUE!</v>
      </c>
      <c r="N384" s="71" t="e">
        <f ca="1">'bg subtraction'!N384*'bg subtraction'!C6/'bg subtraction'!N6</f>
        <v>#VALUE!</v>
      </c>
    </row>
    <row r="385" spans="1:14" ht="14.1" customHeight="1" x14ac:dyDescent="0.2">
      <c r="A385" s="75">
        <v>380</v>
      </c>
      <c r="B385" s="72" t="str">
        <f>'bg subtraction'!B385</f>
        <v>STAT3</v>
      </c>
      <c r="C385" s="70" t="e">
        <f ca="1">'bg subtraction'!C385*'bg subtraction'!C6/'bg subtraction'!C6</f>
        <v>#VALUE!</v>
      </c>
      <c r="D385" s="71" t="e">
        <f ca="1">'bg subtraction'!D385*'bg subtraction'!C6/'bg subtraction'!D6</f>
        <v>#VALUE!</v>
      </c>
      <c r="E385" s="71" t="e">
        <f ca="1">'bg subtraction'!E385*'bg subtraction'!C6/'bg subtraction'!E6</f>
        <v>#VALUE!</v>
      </c>
      <c r="F385" s="71" t="e">
        <f ca="1">'bg subtraction'!F385*'bg subtraction'!C6/'bg subtraction'!F6</f>
        <v>#VALUE!</v>
      </c>
      <c r="G385" s="71" t="e">
        <f ca="1">'bg subtraction'!G385*'bg subtraction'!C6/'bg subtraction'!G6</f>
        <v>#VALUE!</v>
      </c>
      <c r="H385" s="71" t="e">
        <f ca="1">'bg subtraction'!H385*'bg subtraction'!C6/'bg subtraction'!H6</f>
        <v>#VALUE!</v>
      </c>
      <c r="I385" s="71" t="e">
        <f ca="1">'bg subtraction'!I385*'bg subtraction'!C6/'bg subtraction'!I6</f>
        <v>#VALUE!</v>
      </c>
      <c r="J385" s="71" t="e">
        <f ca="1">'bg subtraction'!J385*'bg subtraction'!C6/'bg subtraction'!J6</f>
        <v>#VALUE!</v>
      </c>
      <c r="K385" s="71" t="e">
        <f ca="1">'bg subtraction'!K385*'bg subtraction'!C6/'bg subtraction'!K6</f>
        <v>#VALUE!</v>
      </c>
      <c r="L385" s="71" t="e">
        <f ca="1">'bg subtraction'!L385*'bg subtraction'!C6/'bg subtraction'!L6</f>
        <v>#VALUE!</v>
      </c>
      <c r="M385" s="71" t="e">
        <f ca="1">'bg subtraction'!M385*'bg subtraction'!C6/'bg subtraction'!M6</f>
        <v>#VALUE!</v>
      </c>
      <c r="N385" s="71" t="e">
        <f ca="1">'bg subtraction'!N385*'bg subtraction'!C6/'bg subtraction'!N6</f>
        <v>#VALUE!</v>
      </c>
    </row>
    <row r="386" spans="1:14" ht="14.1" customHeight="1" x14ac:dyDescent="0.2">
      <c r="A386" s="75">
        <v>381</v>
      </c>
      <c r="B386" s="72" t="str">
        <f>'bg subtraction'!B386</f>
        <v xml:space="preserve">Stathmin 1 </v>
      </c>
      <c r="C386" s="70" t="e">
        <f ca="1">'bg subtraction'!C386*'bg subtraction'!C6/'bg subtraction'!C6</f>
        <v>#VALUE!</v>
      </c>
      <c r="D386" s="71" t="e">
        <f ca="1">'bg subtraction'!D386*'bg subtraction'!C6/'bg subtraction'!D6</f>
        <v>#VALUE!</v>
      </c>
      <c r="E386" s="71" t="e">
        <f ca="1">'bg subtraction'!E386*'bg subtraction'!C6/'bg subtraction'!E6</f>
        <v>#VALUE!</v>
      </c>
      <c r="F386" s="71" t="e">
        <f ca="1">'bg subtraction'!F386*'bg subtraction'!C6/'bg subtraction'!F6</f>
        <v>#VALUE!</v>
      </c>
      <c r="G386" s="71" t="e">
        <f ca="1">'bg subtraction'!G386*'bg subtraction'!C6/'bg subtraction'!G6</f>
        <v>#VALUE!</v>
      </c>
      <c r="H386" s="71" t="e">
        <f ca="1">'bg subtraction'!H386*'bg subtraction'!C6/'bg subtraction'!H6</f>
        <v>#VALUE!</v>
      </c>
      <c r="I386" s="71" t="e">
        <f ca="1">'bg subtraction'!I386*'bg subtraction'!C6/'bg subtraction'!I6</f>
        <v>#VALUE!</v>
      </c>
      <c r="J386" s="71" t="e">
        <f ca="1">'bg subtraction'!J386*'bg subtraction'!C6/'bg subtraction'!J6</f>
        <v>#VALUE!</v>
      </c>
      <c r="K386" s="71" t="e">
        <f ca="1">'bg subtraction'!K386*'bg subtraction'!C6/'bg subtraction'!K6</f>
        <v>#VALUE!</v>
      </c>
      <c r="L386" s="71" t="e">
        <f ca="1">'bg subtraction'!L386*'bg subtraction'!C6/'bg subtraction'!L6</f>
        <v>#VALUE!</v>
      </c>
      <c r="M386" s="71" t="e">
        <f ca="1">'bg subtraction'!M386*'bg subtraction'!C6/'bg subtraction'!M6</f>
        <v>#VALUE!</v>
      </c>
      <c r="N386" s="71" t="e">
        <f ca="1">'bg subtraction'!N386*'bg subtraction'!C6/'bg subtraction'!N6</f>
        <v>#VALUE!</v>
      </c>
    </row>
    <row r="387" spans="1:14" ht="14.1" customHeight="1" x14ac:dyDescent="0.2">
      <c r="A387" s="75">
        <v>382</v>
      </c>
      <c r="B387" s="72" t="str">
        <f>'bg subtraction'!B387</f>
        <v>STI1</v>
      </c>
      <c r="C387" s="70" t="e">
        <f ca="1">'bg subtraction'!C387*'bg subtraction'!C6/'bg subtraction'!C6</f>
        <v>#VALUE!</v>
      </c>
      <c r="D387" s="71" t="e">
        <f ca="1">'bg subtraction'!D387*'bg subtraction'!C6/'bg subtraction'!D6</f>
        <v>#VALUE!</v>
      </c>
      <c r="E387" s="71" t="e">
        <f ca="1">'bg subtraction'!E387*'bg subtraction'!C6/'bg subtraction'!E6</f>
        <v>#VALUE!</v>
      </c>
      <c r="F387" s="71" t="e">
        <f ca="1">'bg subtraction'!F387*'bg subtraction'!C6/'bg subtraction'!F6</f>
        <v>#VALUE!</v>
      </c>
      <c r="G387" s="71" t="e">
        <f ca="1">'bg subtraction'!G387*'bg subtraction'!C6/'bg subtraction'!G6</f>
        <v>#VALUE!</v>
      </c>
      <c r="H387" s="71" t="e">
        <f ca="1">'bg subtraction'!H387*'bg subtraction'!C6/'bg subtraction'!H6</f>
        <v>#VALUE!</v>
      </c>
      <c r="I387" s="71" t="e">
        <f ca="1">'bg subtraction'!I387*'bg subtraction'!C6/'bg subtraction'!I6</f>
        <v>#VALUE!</v>
      </c>
      <c r="J387" s="71" t="e">
        <f ca="1">'bg subtraction'!J387*'bg subtraction'!C6/'bg subtraction'!J6</f>
        <v>#VALUE!</v>
      </c>
      <c r="K387" s="71" t="e">
        <f ca="1">'bg subtraction'!K387*'bg subtraction'!C6/'bg subtraction'!K6</f>
        <v>#VALUE!</v>
      </c>
      <c r="L387" s="71" t="e">
        <f ca="1">'bg subtraction'!L387*'bg subtraction'!C6/'bg subtraction'!L6</f>
        <v>#VALUE!</v>
      </c>
      <c r="M387" s="71" t="e">
        <f ca="1">'bg subtraction'!M387*'bg subtraction'!C6/'bg subtraction'!M6</f>
        <v>#VALUE!</v>
      </c>
      <c r="N387" s="71" t="e">
        <f ca="1">'bg subtraction'!N387*'bg subtraction'!C6/'bg subtraction'!N6</f>
        <v>#VALUE!</v>
      </c>
    </row>
    <row r="388" spans="1:14" ht="14.1" customHeight="1" x14ac:dyDescent="0.2">
      <c r="A388" s="75">
        <v>383</v>
      </c>
      <c r="B388" s="72" t="str">
        <f>'bg subtraction'!B388</f>
        <v xml:space="preserve">STOM </v>
      </c>
      <c r="C388" s="70" t="e">
        <f ca="1">'bg subtraction'!C388*'bg subtraction'!C6/'bg subtraction'!C6</f>
        <v>#VALUE!</v>
      </c>
      <c r="D388" s="71" t="e">
        <f ca="1">'bg subtraction'!D388*'bg subtraction'!C6/'bg subtraction'!D6</f>
        <v>#VALUE!</v>
      </c>
      <c r="E388" s="71" t="e">
        <f ca="1">'bg subtraction'!E388*'bg subtraction'!C6/'bg subtraction'!E6</f>
        <v>#VALUE!</v>
      </c>
      <c r="F388" s="71" t="e">
        <f ca="1">'bg subtraction'!F388*'bg subtraction'!C6/'bg subtraction'!F6</f>
        <v>#VALUE!</v>
      </c>
      <c r="G388" s="71" t="e">
        <f ca="1">'bg subtraction'!G388*'bg subtraction'!C6/'bg subtraction'!G6</f>
        <v>#VALUE!</v>
      </c>
      <c r="H388" s="71" t="e">
        <f ca="1">'bg subtraction'!H388*'bg subtraction'!C6/'bg subtraction'!H6</f>
        <v>#VALUE!</v>
      </c>
      <c r="I388" s="71" t="e">
        <f ca="1">'bg subtraction'!I388*'bg subtraction'!C6/'bg subtraction'!I6</f>
        <v>#VALUE!</v>
      </c>
      <c r="J388" s="71" t="e">
        <f ca="1">'bg subtraction'!J388*'bg subtraction'!C6/'bg subtraction'!J6</f>
        <v>#VALUE!</v>
      </c>
      <c r="K388" s="71" t="e">
        <f ca="1">'bg subtraction'!K388*'bg subtraction'!C6/'bg subtraction'!K6</f>
        <v>#VALUE!</v>
      </c>
      <c r="L388" s="71" t="e">
        <f ca="1">'bg subtraction'!L388*'bg subtraction'!C6/'bg subtraction'!L6</f>
        <v>#VALUE!</v>
      </c>
      <c r="M388" s="71" t="e">
        <f ca="1">'bg subtraction'!M388*'bg subtraction'!C6/'bg subtraction'!M6</f>
        <v>#VALUE!</v>
      </c>
      <c r="N388" s="71" t="e">
        <f ca="1">'bg subtraction'!N388*'bg subtraction'!C6/'bg subtraction'!N6</f>
        <v>#VALUE!</v>
      </c>
    </row>
    <row r="389" spans="1:14" ht="14.1" customHeight="1" x14ac:dyDescent="0.2">
      <c r="A389" s="75">
        <v>384</v>
      </c>
      <c r="B389" s="72" t="str">
        <f>'bg subtraction'!B389</f>
        <v>STXBP2</v>
      </c>
      <c r="C389" s="70" t="e">
        <f ca="1">'bg subtraction'!C389*'bg subtraction'!C6/'bg subtraction'!C6</f>
        <v>#VALUE!</v>
      </c>
      <c r="D389" s="71" t="e">
        <f ca="1">'bg subtraction'!D389*'bg subtraction'!C6/'bg subtraction'!D6</f>
        <v>#VALUE!</v>
      </c>
      <c r="E389" s="71" t="e">
        <f ca="1">'bg subtraction'!E389*'bg subtraction'!C6/'bg subtraction'!E6</f>
        <v>#VALUE!</v>
      </c>
      <c r="F389" s="71" t="e">
        <f ca="1">'bg subtraction'!F389*'bg subtraction'!C6/'bg subtraction'!F6</f>
        <v>#VALUE!</v>
      </c>
      <c r="G389" s="71" t="e">
        <f ca="1">'bg subtraction'!G389*'bg subtraction'!C6/'bg subtraction'!G6</f>
        <v>#VALUE!</v>
      </c>
      <c r="H389" s="71" t="e">
        <f ca="1">'bg subtraction'!H389*'bg subtraction'!C6/'bg subtraction'!H6</f>
        <v>#VALUE!</v>
      </c>
      <c r="I389" s="71" t="e">
        <f ca="1">'bg subtraction'!I389*'bg subtraction'!C6/'bg subtraction'!I6</f>
        <v>#VALUE!</v>
      </c>
      <c r="J389" s="71" t="e">
        <f ca="1">'bg subtraction'!J389*'bg subtraction'!C6/'bg subtraction'!J6</f>
        <v>#VALUE!</v>
      </c>
      <c r="K389" s="71" t="e">
        <f ca="1">'bg subtraction'!K389*'bg subtraction'!C6/'bg subtraction'!K6</f>
        <v>#VALUE!</v>
      </c>
      <c r="L389" s="71" t="e">
        <f ca="1">'bg subtraction'!L389*'bg subtraction'!C6/'bg subtraction'!L6</f>
        <v>#VALUE!</v>
      </c>
      <c r="M389" s="71" t="e">
        <f ca="1">'bg subtraction'!M389*'bg subtraction'!C6/'bg subtraction'!M6</f>
        <v>#VALUE!</v>
      </c>
      <c r="N389" s="71" t="e">
        <f ca="1">'bg subtraction'!N389*'bg subtraction'!C6/'bg subtraction'!N6</f>
        <v>#VALUE!</v>
      </c>
    </row>
    <row r="390" spans="1:14" ht="14.1" customHeight="1" x14ac:dyDescent="0.2">
      <c r="A390" s="75">
        <v>385</v>
      </c>
      <c r="B390" s="72" t="str">
        <f>'bg subtraction'!B390</f>
        <v>SUCLG1</v>
      </c>
      <c r="C390" s="70" t="e">
        <f ca="1">'bg subtraction'!C390*'bg subtraction'!C6/'bg subtraction'!C6</f>
        <v>#VALUE!</v>
      </c>
      <c r="D390" s="71" t="e">
        <f ca="1">'bg subtraction'!D390*'bg subtraction'!C6/'bg subtraction'!D6</f>
        <v>#VALUE!</v>
      </c>
      <c r="E390" s="71" t="e">
        <f ca="1">'bg subtraction'!E390*'bg subtraction'!C6/'bg subtraction'!E6</f>
        <v>#VALUE!</v>
      </c>
      <c r="F390" s="71" t="e">
        <f ca="1">'bg subtraction'!F390*'bg subtraction'!C6/'bg subtraction'!F6</f>
        <v>#VALUE!</v>
      </c>
      <c r="G390" s="71" t="e">
        <f ca="1">'bg subtraction'!G390*'bg subtraction'!C6/'bg subtraction'!G6</f>
        <v>#VALUE!</v>
      </c>
      <c r="H390" s="71" t="e">
        <f ca="1">'bg subtraction'!H390*'bg subtraction'!C6/'bg subtraction'!H6</f>
        <v>#VALUE!</v>
      </c>
      <c r="I390" s="71" t="e">
        <f ca="1">'bg subtraction'!I390*'bg subtraction'!C6/'bg subtraction'!I6</f>
        <v>#VALUE!</v>
      </c>
      <c r="J390" s="71" t="e">
        <f ca="1">'bg subtraction'!J390*'bg subtraction'!C6/'bg subtraction'!J6</f>
        <v>#VALUE!</v>
      </c>
      <c r="K390" s="71" t="e">
        <f ca="1">'bg subtraction'!K390*'bg subtraction'!C6/'bg subtraction'!K6</f>
        <v>#VALUE!</v>
      </c>
      <c r="L390" s="71" t="e">
        <f ca="1">'bg subtraction'!L390*'bg subtraction'!C6/'bg subtraction'!L6</f>
        <v>#VALUE!</v>
      </c>
      <c r="M390" s="71" t="e">
        <f ca="1">'bg subtraction'!M390*'bg subtraction'!C6/'bg subtraction'!M6</f>
        <v>#VALUE!</v>
      </c>
      <c r="N390" s="71" t="e">
        <f ca="1">'bg subtraction'!N390*'bg subtraction'!C6/'bg subtraction'!N6</f>
        <v>#VALUE!</v>
      </c>
    </row>
    <row r="391" spans="1:14" ht="14.1" customHeight="1" x14ac:dyDescent="0.2">
      <c r="A391" s="75">
        <v>386</v>
      </c>
      <c r="B391" s="72" t="str">
        <f>'bg subtraction'!B391</f>
        <v>SUMO3</v>
      </c>
      <c r="C391" s="70" t="e">
        <f ca="1">'bg subtraction'!C391*'bg subtraction'!C6/'bg subtraction'!C6</f>
        <v>#VALUE!</v>
      </c>
      <c r="D391" s="71" t="e">
        <f ca="1">'bg subtraction'!D391*'bg subtraction'!C6/'bg subtraction'!D6</f>
        <v>#VALUE!</v>
      </c>
      <c r="E391" s="71" t="e">
        <f ca="1">'bg subtraction'!E391*'bg subtraction'!C6/'bg subtraction'!E6</f>
        <v>#VALUE!</v>
      </c>
      <c r="F391" s="71" t="e">
        <f ca="1">'bg subtraction'!F391*'bg subtraction'!C6/'bg subtraction'!F6</f>
        <v>#VALUE!</v>
      </c>
      <c r="G391" s="71" t="e">
        <f ca="1">'bg subtraction'!G391*'bg subtraction'!C6/'bg subtraction'!G6</f>
        <v>#VALUE!</v>
      </c>
      <c r="H391" s="71" t="e">
        <f ca="1">'bg subtraction'!H391*'bg subtraction'!C6/'bg subtraction'!H6</f>
        <v>#VALUE!</v>
      </c>
      <c r="I391" s="71" t="e">
        <f ca="1">'bg subtraction'!I391*'bg subtraction'!C6/'bg subtraction'!I6</f>
        <v>#VALUE!</v>
      </c>
      <c r="J391" s="71" t="e">
        <f ca="1">'bg subtraction'!J391*'bg subtraction'!C6/'bg subtraction'!J6</f>
        <v>#VALUE!</v>
      </c>
      <c r="K391" s="71" t="e">
        <f ca="1">'bg subtraction'!K391*'bg subtraction'!C6/'bg subtraction'!K6</f>
        <v>#VALUE!</v>
      </c>
      <c r="L391" s="71" t="e">
        <f ca="1">'bg subtraction'!L391*'bg subtraction'!C6/'bg subtraction'!L6</f>
        <v>#VALUE!</v>
      </c>
      <c r="M391" s="71" t="e">
        <f ca="1">'bg subtraction'!M391*'bg subtraction'!C6/'bg subtraction'!M6</f>
        <v>#VALUE!</v>
      </c>
      <c r="N391" s="71" t="e">
        <f ca="1">'bg subtraction'!N391*'bg subtraction'!C6/'bg subtraction'!N6</f>
        <v>#VALUE!</v>
      </c>
    </row>
    <row r="392" spans="1:14" ht="14.1" customHeight="1" x14ac:dyDescent="0.2">
      <c r="A392" s="75">
        <v>387</v>
      </c>
      <c r="B392" s="72" t="str">
        <f>'bg subtraction'!B392</f>
        <v xml:space="preserve">SVEP1 </v>
      </c>
      <c r="C392" s="70" t="e">
        <f ca="1">'bg subtraction'!C392*'bg subtraction'!C6/'bg subtraction'!C6</f>
        <v>#VALUE!</v>
      </c>
      <c r="D392" s="71" t="e">
        <f ca="1">'bg subtraction'!D392*'bg subtraction'!C6/'bg subtraction'!D6</f>
        <v>#VALUE!</v>
      </c>
      <c r="E392" s="71" t="e">
        <f ca="1">'bg subtraction'!E392*'bg subtraction'!C6/'bg subtraction'!E6</f>
        <v>#VALUE!</v>
      </c>
      <c r="F392" s="71" t="e">
        <f ca="1">'bg subtraction'!F392*'bg subtraction'!C6/'bg subtraction'!F6</f>
        <v>#VALUE!</v>
      </c>
      <c r="G392" s="71" t="e">
        <f ca="1">'bg subtraction'!G392*'bg subtraction'!C6/'bg subtraction'!G6</f>
        <v>#VALUE!</v>
      </c>
      <c r="H392" s="71" t="e">
        <f ca="1">'bg subtraction'!H392*'bg subtraction'!C6/'bg subtraction'!H6</f>
        <v>#VALUE!</v>
      </c>
      <c r="I392" s="71" t="e">
        <f ca="1">'bg subtraction'!I392*'bg subtraction'!C6/'bg subtraction'!I6</f>
        <v>#VALUE!</v>
      </c>
      <c r="J392" s="71" t="e">
        <f ca="1">'bg subtraction'!J392*'bg subtraction'!C6/'bg subtraction'!J6</f>
        <v>#VALUE!</v>
      </c>
      <c r="K392" s="71" t="e">
        <f ca="1">'bg subtraction'!K392*'bg subtraction'!C6/'bg subtraction'!K6</f>
        <v>#VALUE!</v>
      </c>
      <c r="L392" s="71" t="e">
        <f ca="1">'bg subtraction'!L392*'bg subtraction'!C6/'bg subtraction'!L6</f>
        <v>#VALUE!</v>
      </c>
      <c r="M392" s="71" t="e">
        <f ca="1">'bg subtraction'!M392*'bg subtraction'!C6/'bg subtraction'!M6</f>
        <v>#VALUE!</v>
      </c>
      <c r="N392" s="71" t="e">
        <f ca="1">'bg subtraction'!N392*'bg subtraction'!C6/'bg subtraction'!N6</f>
        <v>#VALUE!</v>
      </c>
    </row>
    <row r="393" spans="1:14" ht="14.1" customHeight="1" x14ac:dyDescent="0.2">
      <c r="A393" s="75">
        <v>388</v>
      </c>
      <c r="B393" s="72" t="str">
        <f>'bg subtraction'!B393</f>
        <v xml:space="preserve">Symplekin </v>
      </c>
      <c r="C393" s="70" t="e">
        <f ca="1">'bg subtraction'!C393*'bg subtraction'!C6/'bg subtraction'!C6</f>
        <v>#VALUE!</v>
      </c>
      <c r="D393" s="71" t="e">
        <f ca="1">'bg subtraction'!D393*'bg subtraction'!C6/'bg subtraction'!D6</f>
        <v>#VALUE!</v>
      </c>
      <c r="E393" s="71" t="e">
        <f ca="1">'bg subtraction'!E393*'bg subtraction'!C6/'bg subtraction'!E6</f>
        <v>#VALUE!</v>
      </c>
      <c r="F393" s="71" t="e">
        <f ca="1">'bg subtraction'!F393*'bg subtraction'!C6/'bg subtraction'!F6</f>
        <v>#VALUE!</v>
      </c>
      <c r="G393" s="71" t="e">
        <f ca="1">'bg subtraction'!G393*'bg subtraction'!C6/'bg subtraction'!G6</f>
        <v>#VALUE!</v>
      </c>
      <c r="H393" s="71" t="e">
        <f ca="1">'bg subtraction'!H393*'bg subtraction'!C6/'bg subtraction'!H6</f>
        <v>#VALUE!</v>
      </c>
      <c r="I393" s="71" t="e">
        <f ca="1">'bg subtraction'!I393*'bg subtraction'!C6/'bg subtraction'!I6</f>
        <v>#VALUE!</v>
      </c>
      <c r="J393" s="71" t="e">
        <f ca="1">'bg subtraction'!J393*'bg subtraction'!C6/'bg subtraction'!J6</f>
        <v>#VALUE!</v>
      </c>
      <c r="K393" s="71" t="e">
        <f ca="1">'bg subtraction'!K393*'bg subtraction'!C6/'bg subtraction'!K6</f>
        <v>#VALUE!</v>
      </c>
      <c r="L393" s="71" t="e">
        <f ca="1">'bg subtraction'!L393*'bg subtraction'!C6/'bg subtraction'!L6</f>
        <v>#VALUE!</v>
      </c>
      <c r="M393" s="71" t="e">
        <f ca="1">'bg subtraction'!M393*'bg subtraction'!C6/'bg subtraction'!M6</f>
        <v>#VALUE!</v>
      </c>
      <c r="N393" s="71" t="e">
        <f ca="1">'bg subtraction'!N393*'bg subtraction'!C6/'bg subtraction'!N6</f>
        <v>#VALUE!</v>
      </c>
    </row>
    <row r="394" spans="1:14" ht="14.1" customHeight="1" x14ac:dyDescent="0.2">
      <c r="A394" s="75">
        <v>389</v>
      </c>
      <c r="B394" s="72" t="str">
        <f>'bg subtraction'!B394</f>
        <v>SynCAM</v>
      </c>
      <c r="C394" s="70" t="e">
        <f ca="1">'bg subtraction'!C394*'bg subtraction'!C6/'bg subtraction'!C6</f>
        <v>#VALUE!</v>
      </c>
      <c r="D394" s="71" t="e">
        <f ca="1">'bg subtraction'!D394*'bg subtraction'!C6/'bg subtraction'!D6</f>
        <v>#VALUE!</v>
      </c>
      <c r="E394" s="71" t="e">
        <f ca="1">'bg subtraction'!E394*'bg subtraction'!C6/'bg subtraction'!E6</f>
        <v>#VALUE!</v>
      </c>
      <c r="F394" s="71" t="e">
        <f ca="1">'bg subtraction'!F394*'bg subtraction'!C6/'bg subtraction'!F6</f>
        <v>#VALUE!</v>
      </c>
      <c r="G394" s="71" t="e">
        <f ca="1">'bg subtraction'!G394*'bg subtraction'!C6/'bg subtraction'!G6</f>
        <v>#VALUE!</v>
      </c>
      <c r="H394" s="71" t="e">
        <f ca="1">'bg subtraction'!H394*'bg subtraction'!C6/'bg subtraction'!H6</f>
        <v>#VALUE!</v>
      </c>
      <c r="I394" s="71" t="e">
        <f ca="1">'bg subtraction'!I394*'bg subtraction'!C6/'bg subtraction'!I6</f>
        <v>#VALUE!</v>
      </c>
      <c r="J394" s="71" t="e">
        <f ca="1">'bg subtraction'!J394*'bg subtraction'!C6/'bg subtraction'!J6</f>
        <v>#VALUE!</v>
      </c>
      <c r="K394" s="71" t="e">
        <f ca="1">'bg subtraction'!K394*'bg subtraction'!C6/'bg subtraction'!K6</f>
        <v>#VALUE!</v>
      </c>
      <c r="L394" s="71" t="e">
        <f ca="1">'bg subtraction'!L394*'bg subtraction'!C6/'bg subtraction'!L6</f>
        <v>#VALUE!</v>
      </c>
      <c r="M394" s="71" t="e">
        <f ca="1">'bg subtraction'!M394*'bg subtraction'!C6/'bg subtraction'!M6</f>
        <v>#VALUE!</v>
      </c>
      <c r="N394" s="71" t="e">
        <f ca="1">'bg subtraction'!N394*'bg subtraction'!C6/'bg subtraction'!N6</f>
        <v>#VALUE!</v>
      </c>
    </row>
    <row r="395" spans="1:14" ht="14.1" customHeight="1" x14ac:dyDescent="0.2">
      <c r="A395" s="75">
        <v>390</v>
      </c>
      <c r="B395" s="72" t="str">
        <f>'bg subtraction'!B395</f>
        <v>Synemin</v>
      </c>
      <c r="C395" s="70" t="e">
        <f ca="1">'bg subtraction'!C395*'bg subtraction'!C6/'bg subtraction'!C6</f>
        <v>#VALUE!</v>
      </c>
      <c r="D395" s="71" t="e">
        <f ca="1">'bg subtraction'!D395*'bg subtraction'!C6/'bg subtraction'!D6</f>
        <v>#VALUE!</v>
      </c>
      <c r="E395" s="71" t="e">
        <f ca="1">'bg subtraction'!E395*'bg subtraction'!C6/'bg subtraction'!E6</f>
        <v>#VALUE!</v>
      </c>
      <c r="F395" s="71" t="e">
        <f ca="1">'bg subtraction'!F395*'bg subtraction'!C6/'bg subtraction'!F6</f>
        <v>#VALUE!</v>
      </c>
      <c r="G395" s="71" t="e">
        <f ca="1">'bg subtraction'!G395*'bg subtraction'!C6/'bg subtraction'!G6</f>
        <v>#VALUE!</v>
      </c>
      <c r="H395" s="71" t="e">
        <f ca="1">'bg subtraction'!H395*'bg subtraction'!C6/'bg subtraction'!H6</f>
        <v>#VALUE!</v>
      </c>
      <c r="I395" s="71" t="e">
        <f ca="1">'bg subtraction'!I395*'bg subtraction'!C6/'bg subtraction'!I6</f>
        <v>#VALUE!</v>
      </c>
      <c r="J395" s="71" t="e">
        <f ca="1">'bg subtraction'!J395*'bg subtraction'!C6/'bg subtraction'!J6</f>
        <v>#VALUE!</v>
      </c>
      <c r="K395" s="71" t="e">
        <f ca="1">'bg subtraction'!K395*'bg subtraction'!C6/'bg subtraction'!K6</f>
        <v>#VALUE!</v>
      </c>
      <c r="L395" s="71" t="e">
        <f ca="1">'bg subtraction'!L395*'bg subtraction'!C6/'bg subtraction'!L6</f>
        <v>#VALUE!</v>
      </c>
      <c r="M395" s="71" t="e">
        <f ca="1">'bg subtraction'!M395*'bg subtraction'!C6/'bg subtraction'!M6</f>
        <v>#VALUE!</v>
      </c>
      <c r="N395" s="71" t="e">
        <f ca="1">'bg subtraction'!N395*'bg subtraction'!C6/'bg subtraction'!N6</f>
        <v>#VALUE!</v>
      </c>
    </row>
    <row r="396" spans="1:14" ht="14.1" customHeight="1" x14ac:dyDescent="0.2">
      <c r="A396" s="75">
        <v>391</v>
      </c>
      <c r="B396" s="72" t="str">
        <f>'bg subtraction'!B396</f>
        <v>SYNPO2L</v>
      </c>
      <c r="C396" s="70" t="e">
        <f ca="1">'bg subtraction'!C396*'bg subtraction'!C6/'bg subtraction'!C6</f>
        <v>#VALUE!</v>
      </c>
      <c r="D396" s="71" t="e">
        <f ca="1">'bg subtraction'!D396*'bg subtraction'!C6/'bg subtraction'!D6</f>
        <v>#VALUE!</v>
      </c>
      <c r="E396" s="71" t="e">
        <f ca="1">'bg subtraction'!E396*'bg subtraction'!C6/'bg subtraction'!E6</f>
        <v>#VALUE!</v>
      </c>
      <c r="F396" s="71" t="e">
        <f ca="1">'bg subtraction'!F396*'bg subtraction'!C6/'bg subtraction'!F6</f>
        <v>#VALUE!</v>
      </c>
      <c r="G396" s="71" t="e">
        <f ca="1">'bg subtraction'!G396*'bg subtraction'!C6/'bg subtraction'!G6</f>
        <v>#VALUE!</v>
      </c>
      <c r="H396" s="71" t="e">
        <f ca="1">'bg subtraction'!H396*'bg subtraction'!C6/'bg subtraction'!H6</f>
        <v>#VALUE!</v>
      </c>
      <c r="I396" s="71" t="e">
        <f ca="1">'bg subtraction'!I396*'bg subtraction'!C6/'bg subtraction'!I6</f>
        <v>#VALUE!</v>
      </c>
      <c r="J396" s="71" t="e">
        <f ca="1">'bg subtraction'!J396*'bg subtraction'!C6/'bg subtraction'!J6</f>
        <v>#VALUE!</v>
      </c>
      <c r="K396" s="71" t="e">
        <f ca="1">'bg subtraction'!K396*'bg subtraction'!C6/'bg subtraction'!K6</f>
        <v>#VALUE!</v>
      </c>
      <c r="L396" s="71" t="e">
        <f ca="1">'bg subtraction'!L396*'bg subtraction'!C6/'bg subtraction'!L6</f>
        <v>#VALUE!</v>
      </c>
      <c r="M396" s="71" t="e">
        <f ca="1">'bg subtraction'!M396*'bg subtraction'!C6/'bg subtraction'!M6</f>
        <v>#VALUE!</v>
      </c>
      <c r="N396" s="71" t="e">
        <f ca="1">'bg subtraction'!N396*'bg subtraction'!C6/'bg subtraction'!N6</f>
        <v>#VALUE!</v>
      </c>
    </row>
    <row r="397" spans="1:14" ht="14.1" customHeight="1" x14ac:dyDescent="0.2">
      <c r="A397" s="75">
        <v>392</v>
      </c>
      <c r="B397" s="72" t="str">
        <f>'bg subtraction'!B397</f>
        <v>Syntaxin 7</v>
      </c>
      <c r="C397" s="70" t="e">
        <f ca="1">'bg subtraction'!C397*'bg subtraction'!C6/'bg subtraction'!C6</f>
        <v>#VALUE!</v>
      </c>
      <c r="D397" s="71" t="e">
        <f ca="1">'bg subtraction'!D397*'bg subtraction'!C6/'bg subtraction'!D6</f>
        <v>#VALUE!</v>
      </c>
      <c r="E397" s="71" t="e">
        <f ca="1">'bg subtraction'!E397*'bg subtraction'!C6/'bg subtraction'!E6</f>
        <v>#VALUE!</v>
      </c>
      <c r="F397" s="71" t="e">
        <f ca="1">'bg subtraction'!F397*'bg subtraction'!C6/'bg subtraction'!F6</f>
        <v>#VALUE!</v>
      </c>
      <c r="G397" s="71" t="e">
        <f ca="1">'bg subtraction'!G397*'bg subtraction'!C6/'bg subtraction'!G6</f>
        <v>#VALUE!</v>
      </c>
      <c r="H397" s="71" t="e">
        <f ca="1">'bg subtraction'!H397*'bg subtraction'!C6/'bg subtraction'!H6</f>
        <v>#VALUE!</v>
      </c>
      <c r="I397" s="71" t="e">
        <f ca="1">'bg subtraction'!I397*'bg subtraction'!C6/'bg subtraction'!I6</f>
        <v>#VALUE!</v>
      </c>
      <c r="J397" s="71" t="e">
        <f ca="1">'bg subtraction'!J397*'bg subtraction'!C6/'bg subtraction'!J6</f>
        <v>#VALUE!</v>
      </c>
      <c r="K397" s="71" t="e">
        <f ca="1">'bg subtraction'!K397*'bg subtraction'!C6/'bg subtraction'!K6</f>
        <v>#VALUE!</v>
      </c>
      <c r="L397" s="71" t="e">
        <f ca="1">'bg subtraction'!L397*'bg subtraction'!C6/'bg subtraction'!L6</f>
        <v>#VALUE!</v>
      </c>
      <c r="M397" s="71" t="e">
        <f ca="1">'bg subtraction'!M397*'bg subtraction'!C6/'bg subtraction'!M6</f>
        <v>#VALUE!</v>
      </c>
      <c r="N397" s="71" t="e">
        <f ca="1">'bg subtraction'!N397*'bg subtraction'!C6/'bg subtraction'!N6</f>
        <v>#VALUE!</v>
      </c>
    </row>
    <row r="398" spans="1:14" ht="14.1" customHeight="1" x14ac:dyDescent="0.2">
      <c r="A398" s="75">
        <v>393</v>
      </c>
      <c r="B398" s="72" t="str">
        <f>'bg subtraction'!B398</f>
        <v>TAB182</v>
      </c>
      <c r="C398" s="70" t="e">
        <f ca="1">'bg subtraction'!C398*'bg subtraction'!C6/'bg subtraction'!C6</f>
        <v>#VALUE!</v>
      </c>
      <c r="D398" s="71" t="e">
        <f ca="1">'bg subtraction'!D398*'bg subtraction'!C6/'bg subtraction'!D6</f>
        <v>#VALUE!</v>
      </c>
      <c r="E398" s="71" t="e">
        <f ca="1">'bg subtraction'!E398*'bg subtraction'!C6/'bg subtraction'!E6</f>
        <v>#VALUE!</v>
      </c>
      <c r="F398" s="71" t="e">
        <f ca="1">'bg subtraction'!F398*'bg subtraction'!C6/'bg subtraction'!F6</f>
        <v>#VALUE!</v>
      </c>
      <c r="G398" s="71" t="e">
        <f ca="1">'bg subtraction'!G398*'bg subtraction'!C6/'bg subtraction'!G6</f>
        <v>#VALUE!</v>
      </c>
      <c r="H398" s="71" t="e">
        <f ca="1">'bg subtraction'!H398*'bg subtraction'!C6/'bg subtraction'!H6</f>
        <v>#VALUE!</v>
      </c>
      <c r="I398" s="71" t="e">
        <f ca="1">'bg subtraction'!I398*'bg subtraction'!C6/'bg subtraction'!I6</f>
        <v>#VALUE!</v>
      </c>
      <c r="J398" s="71" t="e">
        <f ca="1">'bg subtraction'!J398*'bg subtraction'!C6/'bg subtraction'!J6</f>
        <v>#VALUE!</v>
      </c>
      <c r="K398" s="71" t="e">
        <f ca="1">'bg subtraction'!K398*'bg subtraction'!C6/'bg subtraction'!K6</f>
        <v>#VALUE!</v>
      </c>
      <c r="L398" s="71" t="e">
        <f ca="1">'bg subtraction'!L398*'bg subtraction'!C6/'bg subtraction'!L6</f>
        <v>#VALUE!</v>
      </c>
      <c r="M398" s="71" t="e">
        <f ca="1">'bg subtraction'!M398*'bg subtraction'!C6/'bg subtraction'!M6</f>
        <v>#VALUE!</v>
      </c>
      <c r="N398" s="71" t="e">
        <f ca="1">'bg subtraction'!N398*'bg subtraction'!C6/'bg subtraction'!N6</f>
        <v>#VALUE!</v>
      </c>
    </row>
    <row r="399" spans="1:14" ht="14.1" customHeight="1" x14ac:dyDescent="0.2">
      <c r="A399" s="75">
        <v>394</v>
      </c>
      <c r="B399" s="72" t="str">
        <f>'bg subtraction'!B399</f>
        <v>Talin1</v>
      </c>
      <c r="C399" s="70" t="e">
        <f ca="1">'bg subtraction'!C399*'bg subtraction'!C6/'bg subtraction'!C6</f>
        <v>#VALUE!</v>
      </c>
      <c r="D399" s="71" t="e">
        <f ca="1">'bg subtraction'!D399*'bg subtraction'!C6/'bg subtraction'!D6</f>
        <v>#VALUE!</v>
      </c>
      <c r="E399" s="71" t="e">
        <f ca="1">'bg subtraction'!E399*'bg subtraction'!C6/'bg subtraction'!E6</f>
        <v>#VALUE!</v>
      </c>
      <c r="F399" s="71" t="e">
        <f ca="1">'bg subtraction'!F399*'bg subtraction'!C6/'bg subtraction'!F6</f>
        <v>#VALUE!</v>
      </c>
      <c r="G399" s="71" t="e">
        <f ca="1">'bg subtraction'!G399*'bg subtraction'!C6/'bg subtraction'!G6</f>
        <v>#VALUE!</v>
      </c>
      <c r="H399" s="71" t="e">
        <f ca="1">'bg subtraction'!H399*'bg subtraction'!C6/'bg subtraction'!H6</f>
        <v>#VALUE!</v>
      </c>
      <c r="I399" s="71" t="e">
        <f ca="1">'bg subtraction'!I399*'bg subtraction'!C6/'bg subtraction'!I6</f>
        <v>#VALUE!</v>
      </c>
      <c r="J399" s="71" t="e">
        <f ca="1">'bg subtraction'!J399*'bg subtraction'!C6/'bg subtraction'!J6</f>
        <v>#VALUE!</v>
      </c>
      <c r="K399" s="71" t="e">
        <f ca="1">'bg subtraction'!K399*'bg subtraction'!C6/'bg subtraction'!K6</f>
        <v>#VALUE!</v>
      </c>
      <c r="L399" s="71" t="e">
        <f ca="1">'bg subtraction'!L399*'bg subtraction'!C6/'bg subtraction'!L6</f>
        <v>#VALUE!</v>
      </c>
      <c r="M399" s="71" t="e">
        <f ca="1">'bg subtraction'!M399*'bg subtraction'!C6/'bg subtraction'!M6</f>
        <v>#VALUE!</v>
      </c>
      <c r="N399" s="71" t="e">
        <f ca="1">'bg subtraction'!N399*'bg subtraction'!C6/'bg subtraction'!N6</f>
        <v>#VALUE!</v>
      </c>
    </row>
    <row r="400" spans="1:14" ht="14.1" customHeight="1" x14ac:dyDescent="0.2">
      <c r="A400" s="75">
        <v>395</v>
      </c>
      <c r="B400" s="72" t="str">
        <f>'bg subtraction'!B400</f>
        <v xml:space="preserve">TARS </v>
      </c>
      <c r="C400" s="70" t="e">
        <f ca="1">'bg subtraction'!C400*'bg subtraction'!C6/'bg subtraction'!C6</f>
        <v>#VALUE!</v>
      </c>
      <c r="D400" s="71" t="e">
        <f ca="1">'bg subtraction'!D400*'bg subtraction'!C6/'bg subtraction'!D6</f>
        <v>#VALUE!</v>
      </c>
      <c r="E400" s="71" t="e">
        <f ca="1">'bg subtraction'!E400*'bg subtraction'!C6/'bg subtraction'!E6</f>
        <v>#VALUE!</v>
      </c>
      <c r="F400" s="71" t="e">
        <f ca="1">'bg subtraction'!F400*'bg subtraction'!C6/'bg subtraction'!F6</f>
        <v>#VALUE!</v>
      </c>
      <c r="G400" s="71" t="e">
        <f ca="1">'bg subtraction'!G400*'bg subtraction'!C6/'bg subtraction'!G6</f>
        <v>#VALUE!</v>
      </c>
      <c r="H400" s="71" t="e">
        <f ca="1">'bg subtraction'!H400*'bg subtraction'!C6/'bg subtraction'!H6</f>
        <v>#VALUE!</v>
      </c>
      <c r="I400" s="71" t="e">
        <f ca="1">'bg subtraction'!I400*'bg subtraction'!C6/'bg subtraction'!I6</f>
        <v>#VALUE!</v>
      </c>
      <c r="J400" s="71" t="e">
        <f ca="1">'bg subtraction'!J400*'bg subtraction'!C6/'bg subtraction'!J6</f>
        <v>#VALUE!</v>
      </c>
      <c r="K400" s="71" t="e">
        <f ca="1">'bg subtraction'!K400*'bg subtraction'!C6/'bg subtraction'!K6</f>
        <v>#VALUE!</v>
      </c>
      <c r="L400" s="71" t="e">
        <f ca="1">'bg subtraction'!L400*'bg subtraction'!C6/'bg subtraction'!L6</f>
        <v>#VALUE!</v>
      </c>
      <c r="M400" s="71" t="e">
        <f ca="1">'bg subtraction'!M400*'bg subtraction'!C6/'bg subtraction'!M6</f>
        <v>#VALUE!</v>
      </c>
      <c r="N400" s="71" t="e">
        <f ca="1">'bg subtraction'!N400*'bg subtraction'!C6/'bg subtraction'!N6</f>
        <v>#VALUE!</v>
      </c>
    </row>
    <row r="401" spans="1:14" ht="14.1" customHeight="1" x14ac:dyDescent="0.2">
      <c r="A401" s="75">
        <v>396</v>
      </c>
      <c r="B401" s="72" t="str">
        <f>'bg subtraction'!B401</f>
        <v xml:space="preserve">TAX1BP3  </v>
      </c>
      <c r="C401" s="70" t="e">
        <f ca="1">'bg subtraction'!C401*'bg subtraction'!C6/'bg subtraction'!C6</f>
        <v>#VALUE!</v>
      </c>
      <c r="D401" s="71" t="e">
        <f ca="1">'bg subtraction'!D401*'bg subtraction'!C6/'bg subtraction'!D6</f>
        <v>#VALUE!</v>
      </c>
      <c r="E401" s="71" t="e">
        <f ca="1">'bg subtraction'!E401*'bg subtraction'!C6/'bg subtraction'!E6</f>
        <v>#VALUE!</v>
      </c>
      <c r="F401" s="71" t="e">
        <f ca="1">'bg subtraction'!F401*'bg subtraction'!C6/'bg subtraction'!F6</f>
        <v>#VALUE!</v>
      </c>
      <c r="G401" s="71" t="e">
        <f ca="1">'bg subtraction'!G401*'bg subtraction'!C6/'bg subtraction'!G6</f>
        <v>#VALUE!</v>
      </c>
      <c r="H401" s="71" t="e">
        <f ca="1">'bg subtraction'!H401*'bg subtraction'!C6/'bg subtraction'!H6</f>
        <v>#VALUE!</v>
      </c>
      <c r="I401" s="71" t="e">
        <f ca="1">'bg subtraction'!I401*'bg subtraction'!C6/'bg subtraction'!I6</f>
        <v>#VALUE!</v>
      </c>
      <c r="J401" s="71" t="e">
        <f ca="1">'bg subtraction'!J401*'bg subtraction'!C6/'bg subtraction'!J6</f>
        <v>#VALUE!</v>
      </c>
      <c r="K401" s="71" t="e">
        <f ca="1">'bg subtraction'!K401*'bg subtraction'!C6/'bg subtraction'!K6</f>
        <v>#VALUE!</v>
      </c>
      <c r="L401" s="71" t="e">
        <f ca="1">'bg subtraction'!L401*'bg subtraction'!C6/'bg subtraction'!L6</f>
        <v>#VALUE!</v>
      </c>
      <c r="M401" s="71" t="e">
        <f ca="1">'bg subtraction'!M401*'bg subtraction'!C6/'bg subtraction'!M6</f>
        <v>#VALUE!</v>
      </c>
      <c r="N401" s="71" t="e">
        <f ca="1">'bg subtraction'!N401*'bg subtraction'!C6/'bg subtraction'!N6</f>
        <v>#VALUE!</v>
      </c>
    </row>
    <row r="402" spans="1:14" ht="14.1" customHeight="1" x14ac:dyDescent="0.2">
      <c r="A402" s="75">
        <v>397</v>
      </c>
      <c r="B402" s="72" t="str">
        <f>'bg subtraction'!B402</f>
        <v xml:space="preserve">TBCA </v>
      </c>
      <c r="C402" s="70" t="e">
        <f ca="1">'bg subtraction'!C402*'bg subtraction'!C6/'bg subtraction'!C6</f>
        <v>#VALUE!</v>
      </c>
      <c r="D402" s="71" t="e">
        <f ca="1">'bg subtraction'!D402*'bg subtraction'!C6/'bg subtraction'!D6</f>
        <v>#VALUE!</v>
      </c>
      <c r="E402" s="71" t="e">
        <f ca="1">'bg subtraction'!E402*'bg subtraction'!C6/'bg subtraction'!E6</f>
        <v>#VALUE!</v>
      </c>
      <c r="F402" s="71" t="e">
        <f ca="1">'bg subtraction'!F402*'bg subtraction'!C6/'bg subtraction'!F6</f>
        <v>#VALUE!</v>
      </c>
      <c r="G402" s="71" t="e">
        <f ca="1">'bg subtraction'!G402*'bg subtraction'!C6/'bg subtraction'!G6</f>
        <v>#VALUE!</v>
      </c>
      <c r="H402" s="71" t="e">
        <f ca="1">'bg subtraction'!H402*'bg subtraction'!C6/'bg subtraction'!H6</f>
        <v>#VALUE!</v>
      </c>
      <c r="I402" s="71" t="e">
        <f ca="1">'bg subtraction'!I402*'bg subtraction'!C6/'bg subtraction'!I6</f>
        <v>#VALUE!</v>
      </c>
      <c r="J402" s="71" t="e">
        <f ca="1">'bg subtraction'!J402*'bg subtraction'!C6/'bg subtraction'!J6</f>
        <v>#VALUE!</v>
      </c>
      <c r="K402" s="71" t="e">
        <f ca="1">'bg subtraction'!K402*'bg subtraction'!C6/'bg subtraction'!K6</f>
        <v>#VALUE!</v>
      </c>
      <c r="L402" s="71" t="e">
        <f ca="1">'bg subtraction'!L402*'bg subtraction'!C6/'bg subtraction'!L6</f>
        <v>#VALUE!</v>
      </c>
      <c r="M402" s="71" t="e">
        <f ca="1">'bg subtraction'!M402*'bg subtraction'!C6/'bg subtraction'!M6</f>
        <v>#VALUE!</v>
      </c>
      <c r="N402" s="71" t="e">
        <f ca="1">'bg subtraction'!N402*'bg subtraction'!C6/'bg subtraction'!N6</f>
        <v>#VALUE!</v>
      </c>
    </row>
    <row r="403" spans="1:14" ht="14.1" customHeight="1" x14ac:dyDescent="0.2">
      <c r="A403" s="75">
        <v>398</v>
      </c>
      <c r="B403" s="72" t="str">
        <f>'bg subtraction'!B403</f>
        <v xml:space="preserve">TCEB2 </v>
      </c>
      <c r="C403" s="70" t="e">
        <f ca="1">'bg subtraction'!C403*'bg subtraction'!C6/'bg subtraction'!C6</f>
        <v>#VALUE!</v>
      </c>
      <c r="D403" s="71" t="e">
        <f ca="1">'bg subtraction'!D403*'bg subtraction'!C6/'bg subtraction'!D6</f>
        <v>#VALUE!</v>
      </c>
      <c r="E403" s="71" t="e">
        <f ca="1">'bg subtraction'!E403*'bg subtraction'!C6/'bg subtraction'!E6</f>
        <v>#VALUE!</v>
      </c>
      <c r="F403" s="71" t="e">
        <f ca="1">'bg subtraction'!F403*'bg subtraction'!C6/'bg subtraction'!F6</f>
        <v>#VALUE!</v>
      </c>
      <c r="G403" s="71" t="e">
        <f ca="1">'bg subtraction'!G403*'bg subtraction'!C6/'bg subtraction'!G6</f>
        <v>#VALUE!</v>
      </c>
      <c r="H403" s="71" t="e">
        <f ca="1">'bg subtraction'!H403*'bg subtraction'!C6/'bg subtraction'!H6</f>
        <v>#VALUE!</v>
      </c>
      <c r="I403" s="71" t="e">
        <f ca="1">'bg subtraction'!I403*'bg subtraction'!C6/'bg subtraction'!I6</f>
        <v>#VALUE!</v>
      </c>
      <c r="J403" s="71" t="e">
        <f ca="1">'bg subtraction'!J403*'bg subtraction'!C6/'bg subtraction'!J6</f>
        <v>#VALUE!</v>
      </c>
      <c r="K403" s="71" t="e">
        <f ca="1">'bg subtraction'!K403*'bg subtraction'!C6/'bg subtraction'!K6</f>
        <v>#VALUE!</v>
      </c>
      <c r="L403" s="71" t="e">
        <f ca="1">'bg subtraction'!L403*'bg subtraction'!C6/'bg subtraction'!L6</f>
        <v>#VALUE!</v>
      </c>
      <c r="M403" s="71" t="e">
        <f ca="1">'bg subtraction'!M403*'bg subtraction'!C6/'bg subtraction'!M6</f>
        <v>#VALUE!</v>
      </c>
      <c r="N403" s="71" t="e">
        <f ca="1">'bg subtraction'!N403*'bg subtraction'!C6/'bg subtraction'!N6</f>
        <v>#VALUE!</v>
      </c>
    </row>
    <row r="404" spans="1:14" ht="14.1" customHeight="1" x14ac:dyDescent="0.2">
      <c r="A404" s="75">
        <v>399</v>
      </c>
      <c r="B404" s="72" t="str">
        <f>'bg subtraction'!B404</f>
        <v xml:space="preserve">Tcf20 </v>
      </c>
      <c r="C404" s="70" t="e">
        <f ca="1">'bg subtraction'!C404*'bg subtraction'!C6/'bg subtraction'!C6</f>
        <v>#VALUE!</v>
      </c>
      <c r="D404" s="71" t="e">
        <f ca="1">'bg subtraction'!D404*'bg subtraction'!C6/'bg subtraction'!D6</f>
        <v>#VALUE!</v>
      </c>
      <c r="E404" s="71" t="e">
        <f ca="1">'bg subtraction'!E404*'bg subtraction'!C6/'bg subtraction'!E6</f>
        <v>#VALUE!</v>
      </c>
      <c r="F404" s="71" t="e">
        <f ca="1">'bg subtraction'!F404*'bg subtraction'!C6/'bg subtraction'!F6</f>
        <v>#VALUE!</v>
      </c>
      <c r="G404" s="71" t="e">
        <f ca="1">'bg subtraction'!G404*'bg subtraction'!C6/'bg subtraction'!G6</f>
        <v>#VALUE!</v>
      </c>
      <c r="H404" s="71" t="e">
        <f ca="1">'bg subtraction'!H404*'bg subtraction'!C6/'bg subtraction'!H6</f>
        <v>#VALUE!</v>
      </c>
      <c r="I404" s="71" t="e">
        <f ca="1">'bg subtraction'!I404*'bg subtraction'!C6/'bg subtraction'!I6</f>
        <v>#VALUE!</v>
      </c>
      <c r="J404" s="71" t="e">
        <f ca="1">'bg subtraction'!J404*'bg subtraction'!C6/'bg subtraction'!J6</f>
        <v>#VALUE!</v>
      </c>
      <c r="K404" s="71" t="e">
        <f ca="1">'bg subtraction'!K404*'bg subtraction'!C6/'bg subtraction'!K6</f>
        <v>#VALUE!</v>
      </c>
      <c r="L404" s="71" t="e">
        <f ca="1">'bg subtraction'!L404*'bg subtraction'!C6/'bg subtraction'!L6</f>
        <v>#VALUE!</v>
      </c>
      <c r="M404" s="71" t="e">
        <f ca="1">'bg subtraction'!M404*'bg subtraction'!C6/'bg subtraction'!M6</f>
        <v>#VALUE!</v>
      </c>
      <c r="N404" s="71" t="e">
        <f ca="1">'bg subtraction'!N404*'bg subtraction'!C6/'bg subtraction'!N6</f>
        <v>#VALUE!</v>
      </c>
    </row>
    <row r="405" spans="1:14" ht="14.1" customHeight="1" x14ac:dyDescent="0.2">
      <c r="A405" s="75">
        <v>400</v>
      </c>
      <c r="B405" s="72" t="str">
        <f>'bg subtraction'!B405</f>
        <v>TCP1 delta</v>
      </c>
      <c r="C405" s="70" t="e">
        <f ca="1">'bg subtraction'!C405*'bg subtraction'!C6/'bg subtraction'!C6</f>
        <v>#VALUE!</v>
      </c>
      <c r="D405" s="71" t="e">
        <f ca="1">'bg subtraction'!D405*'bg subtraction'!C6/'bg subtraction'!D6</f>
        <v>#VALUE!</v>
      </c>
      <c r="E405" s="71" t="e">
        <f ca="1">'bg subtraction'!E405*'bg subtraction'!C6/'bg subtraction'!E6</f>
        <v>#VALUE!</v>
      </c>
      <c r="F405" s="71" t="e">
        <f ca="1">'bg subtraction'!F405*'bg subtraction'!C6/'bg subtraction'!F6</f>
        <v>#VALUE!</v>
      </c>
      <c r="G405" s="71" t="e">
        <f ca="1">'bg subtraction'!G405*'bg subtraction'!C6/'bg subtraction'!G6</f>
        <v>#VALUE!</v>
      </c>
      <c r="H405" s="71" t="e">
        <f ca="1">'bg subtraction'!H405*'bg subtraction'!C6/'bg subtraction'!H6</f>
        <v>#VALUE!</v>
      </c>
      <c r="I405" s="71" t="e">
        <f ca="1">'bg subtraction'!I405*'bg subtraction'!C6/'bg subtraction'!I6</f>
        <v>#VALUE!</v>
      </c>
      <c r="J405" s="71" t="e">
        <f ca="1">'bg subtraction'!J405*'bg subtraction'!C6/'bg subtraction'!J6</f>
        <v>#VALUE!</v>
      </c>
      <c r="K405" s="71" t="e">
        <f ca="1">'bg subtraction'!K405*'bg subtraction'!C6/'bg subtraction'!K6</f>
        <v>#VALUE!</v>
      </c>
      <c r="L405" s="71" t="e">
        <f ca="1">'bg subtraction'!L405*'bg subtraction'!C6/'bg subtraction'!L6</f>
        <v>#VALUE!</v>
      </c>
      <c r="M405" s="71" t="e">
        <f ca="1">'bg subtraction'!M405*'bg subtraction'!C6/'bg subtraction'!M6</f>
        <v>#VALUE!</v>
      </c>
      <c r="N405" s="71" t="e">
        <f ca="1">'bg subtraction'!N405*'bg subtraction'!C6/'bg subtraction'!N6</f>
        <v>#VALUE!</v>
      </c>
    </row>
    <row r="406" spans="1:14" ht="14.1" customHeight="1" x14ac:dyDescent="0.2">
      <c r="A406" s="75">
        <v>401</v>
      </c>
      <c r="B406" s="72" t="str">
        <f>'bg subtraction'!B406</f>
        <v xml:space="preserve">TCP1 eta </v>
      </c>
      <c r="C406" s="70" t="e">
        <f ca="1">'bg subtraction'!C406*'bg subtraction'!C6/'bg subtraction'!C6</f>
        <v>#VALUE!</v>
      </c>
      <c r="D406" s="71" t="e">
        <f ca="1">'bg subtraction'!D406*'bg subtraction'!C6/'bg subtraction'!D6</f>
        <v>#VALUE!</v>
      </c>
      <c r="E406" s="71" t="e">
        <f ca="1">'bg subtraction'!E406*'bg subtraction'!C6/'bg subtraction'!E6</f>
        <v>#VALUE!</v>
      </c>
      <c r="F406" s="71" t="e">
        <f ca="1">'bg subtraction'!F406*'bg subtraction'!C6/'bg subtraction'!F6</f>
        <v>#VALUE!</v>
      </c>
      <c r="G406" s="71" t="e">
        <f ca="1">'bg subtraction'!G406*'bg subtraction'!C6/'bg subtraction'!G6</f>
        <v>#VALUE!</v>
      </c>
      <c r="H406" s="71" t="e">
        <f ca="1">'bg subtraction'!H406*'bg subtraction'!C6/'bg subtraction'!H6</f>
        <v>#VALUE!</v>
      </c>
      <c r="I406" s="71" t="e">
        <f ca="1">'bg subtraction'!I406*'bg subtraction'!C6/'bg subtraction'!I6</f>
        <v>#VALUE!</v>
      </c>
      <c r="J406" s="71" t="e">
        <f ca="1">'bg subtraction'!J406*'bg subtraction'!C6/'bg subtraction'!J6</f>
        <v>#VALUE!</v>
      </c>
      <c r="K406" s="71" t="e">
        <f ca="1">'bg subtraction'!K406*'bg subtraction'!C6/'bg subtraction'!K6</f>
        <v>#VALUE!</v>
      </c>
      <c r="L406" s="71" t="e">
        <f ca="1">'bg subtraction'!L406*'bg subtraction'!C6/'bg subtraction'!L6</f>
        <v>#VALUE!</v>
      </c>
      <c r="M406" s="71" t="e">
        <f ca="1">'bg subtraction'!M406*'bg subtraction'!C6/'bg subtraction'!M6</f>
        <v>#VALUE!</v>
      </c>
      <c r="N406" s="71" t="e">
        <f ca="1">'bg subtraction'!N406*'bg subtraction'!C6/'bg subtraction'!N6</f>
        <v>#VALUE!</v>
      </c>
    </row>
    <row r="407" spans="1:14" ht="14.1" customHeight="1" x14ac:dyDescent="0.2">
      <c r="A407" s="75">
        <v>402</v>
      </c>
      <c r="B407" s="72" t="str">
        <f>'bg subtraction'!B407</f>
        <v>TCP1 theta</v>
      </c>
      <c r="C407" s="70" t="e">
        <f ca="1">'bg subtraction'!C407*'bg subtraction'!C6/'bg subtraction'!C6</f>
        <v>#VALUE!</v>
      </c>
      <c r="D407" s="71" t="e">
        <f ca="1">'bg subtraction'!D407*'bg subtraction'!C6/'bg subtraction'!D6</f>
        <v>#VALUE!</v>
      </c>
      <c r="E407" s="71" t="e">
        <f ca="1">'bg subtraction'!E407*'bg subtraction'!C6/'bg subtraction'!E6</f>
        <v>#VALUE!</v>
      </c>
      <c r="F407" s="71" t="e">
        <f ca="1">'bg subtraction'!F407*'bg subtraction'!C6/'bg subtraction'!F6</f>
        <v>#VALUE!</v>
      </c>
      <c r="G407" s="71" t="e">
        <f ca="1">'bg subtraction'!G407*'bg subtraction'!C6/'bg subtraction'!G6</f>
        <v>#VALUE!</v>
      </c>
      <c r="H407" s="71" t="e">
        <f ca="1">'bg subtraction'!H407*'bg subtraction'!C6/'bg subtraction'!H6</f>
        <v>#VALUE!</v>
      </c>
      <c r="I407" s="71" t="e">
        <f ca="1">'bg subtraction'!I407*'bg subtraction'!C6/'bg subtraction'!I6</f>
        <v>#VALUE!</v>
      </c>
      <c r="J407" s="71" t="e">
        <f ca="1">'bg subtraction'!J407*'bg subtraction'!C6/'bg subtraction'!J6</f>
        <v>#VALUE!</v>
      </c>
      <c r="K407" s="71" t="e">
        <f ca="1">'bg subtraction'!K407*'bg subtraction'!C6/'bg subtraction'!K6</f>
        <v>#VALUE!</v>
      </c>
      <c r="L407" s="71" t="e">
        <f ca="1">'bg subtraction'!L407*'bg subtraction'!C6/'bg subtraction'!L6</f>
        <v>#VALUE!</v>
      </c>
      <c r="M407" s="71" t="e">
        <f ca="1">'bg subtraction'!M407*'bg subtraction'!C6/'bg subtraction'!M6</f>
        <v>#VALUE!</v>
      </c>
      <c r="N407" s="71" t="e">
        <f ca="1">'bg subtraction'!N407*'bg subtraction'!C6/'bg subtraction'!N6</f>
        <v>#VALUE!</v>
      </c>
    </row>
    <row r="408" spans="1:14" ht="14.1" customHeight="1" x14ac:dyDescent="0.2">
      <c r="A408" s="75">
        <v>403</v>
      </c>
      <c r="B408" s="72" t="str">
        <f>'bg subtraction'!B408</f>
        <v>TCTP</v>
      </c>
      <c r="C408" s="70" t="e">
        <f ca="1">'bg subtraction'!C408*'bg subtraction'!C6/'bg subtraction'!C6</f>
        <v>#VALUE!</v>
      </c>
      <c r="D408" s="71" t="e">
        <f ca="1">'bg subtraction'!D408*'bg subtraction'!C6/'bg subtraction'!D6</f>
        <v>#VALUE!</v>
      </c>
      <c r="E408" s="71" t="e">
        <f ca="1">'bg subtraction'!E408*'bg subtraction'!C6/'bg subtraction'!E6</f>
        <v>#VALUE!</v>
      </c>
      <c r="F408" s="71" t="e">
        <f ca="1">'bg subtraction'!F408*'bg subtraction'!C6/'bg subtraction'!F6</f>
        <v>#VALUE!</v>
      </c>
      <c r="G408" s="71" t="e">
        <f ca="1">'bg subtraction'!G408*'bg subtraction'!C6/'bg subtraction'!G6</f>
        <v>#VALUE!</v>
      </c>
      <c r="H408" s="71" t="e">
        <f ca="1">'bg subtraction'!H408*'bg subtraction'!C6/'bg subtraction'!H6</f>
        <v>#VALUE!</v>
      </c>
      <c r="I408" s="71" t="e">
        <f ca="1">'bg subtraction'!I408*'bg subtraction'!C6/'bg subtraction'!I6</f>
        <v>#VALUE!</v>
      </c>
      <c r="J408" s="71" t="e">
        <f ca="1">'bg subtraction'!J408*'bg subtraction'!C6/'bg subtraction'!J6</f>
        <v>#VALUE!</v>
      </c>
      <c r="K408" s="71" t="e">
        <f ca="1">'bg subtraction'!K408*'bg subtraction'!C6/'bg subtraction'!K6</f>
        <v>#VALUE!</v>
      </c>
      <c r="L408" s="71" t="e">
        <f ca="1">'bg subtraction'!L408*'bg subtraction'!C6/'bg subtraction'!L6</f>
        <v>#VALUE!</v>
      </c>
      <c r="M408" s="71" t="e">
        <f ca="1">'bg subtraction'!M408*'bg subtraction'!C6/'bg subtraction'!M6</f>
        <v>#VALUE!</v>
      </c>
      <c r="N408" s="71" t="e">
        <f ca="1">'bg subtraction'!N408*'bg subtraction'!C6/'bg subtraction'!N6</f>
        <v>#VALUE!</v>
      </c>
    </row>
    <row r="409" spans="1:14" ht="14.1" customHeight="1" x14ac:dyDescent="0.2">
      <c r="A409" s="75">
        <v>404</v>
      </c>
      <c r="B409" s="72" t="str">
        <f>'bg subtraction'!B409</f>
        <v xml:space="preserve">TDIF2 </v>
      </c>
      <c r="C409" s="70" t="e">
        <f ca="1">'bg subtraction'!C409*'bg subtraction'!C6/'bg subtraction'!C6</f>
        <v>#VALUE!</v>
      </c>
      <c r="D409" s="71" t="e">
        <f ca="1">'bg subtraction'!D409*'bg subtraction'!C6/'bg subtraction'!D6</f>
        <v>#VALUE!</v>
      </c>
      <c r="E409" s="71" t="e">
        <f ca="1">'bg subtraction'!E409*'bg subtraction'!C6/'bg subtraction'!E6</f>
        <v>#VALUE!</v>
      </c>
      <c r="F409" s="71" t="e">
        <f ca="1">'bg subtraction'!F409*'bg subtraction'!C6/'bg subtraction'!F6</f>
        <v>#VALUE!</v>
      </c>
      <c r="G409" s="71" t="e">
        <f ca="1">'bg subtraction'!G409*'bg subtraction'!C6/'bg subtraction'!G6</f>
        <v>#VALUE!</v>
      </c>
      <c r="H409" s="71" t="e">
        <f ca="1">'bg subtraction'!H409*'bg subtraction'!C6/'bg subtraction'!H6</f>
        <v>#VALUE!</v>
      </c>
      <c r="I409" s="71" t="e">
        <f ca="1">'bg subtraction'!I409*'bg subtraction'!C6/'bg subtraction'!I6</f>
        <v>#VALUE!</v>
      </c>
      <c r="J409" s="71" t="e">
        <f ca="1">'bg subtraction'!J409*'bg subtraction'!C6/'bg subtraction'!J6</f>
        <v>#VALUE!</v>
      </c>
      <c r="K409" s="71" t="e">
        <f ca="1">'bg subtraction'!K409*'bg subtraction'!C6/'bg subtraction'!K6</f>
        <v>#VALUE!</v>
      </c>
      <c r="L409" s="71" t="e">
        <f ca="1">'bg subtraction'!L409*'bg subtraction'!C6/'bg subtraction'!L6</f>
        <v>#VALUE!</v>
      </c>
      <c r="M409" s="71" t="e">
        <f ca="1">'bg subtraction'!M409*'bg subtraction'!C6/'bg subtraction'!M6</f>
        <v>#VALUE!</v>
      </c>
      <c r="N409" s="71" t="e">
        <f ca="1">'bg subtraction'!N409*'bg subtraction'!C6/'bg subtraction'!N6</f>
        <v>#VALUE!</v>
      </c>
    </row>
    <row r="410" spans="1:14" ht="14.1" customHeight="1" x14ac:dyDescent="0.2">
      <c r="A410" s="75">
        <v>405</v>
      </c>
      <c r="B410" s="72" t="str">
        <f>'bg subtraction'!B410</f>
        <v>Tenascin C</v>
      </c>
      <c r="C410" s="70" t="e">
        <f ca="1">'bg subtraction'!C410*'bg subtraction'!C6/'bg subtraction'!C6</f>
        <v>#VALUE!</v>
      </c>
      <c r="D410" s="71" t="e">
        <f ca="1">'bg subtraction'!D410*'bg subtraction'!C6/'bg subtraction'!D6</f>
        <v>#VALUE!</v>
      </c>
      <c r="E410" s="71" t="e">
        <f ca="1">'bg subtraction'!E410*'bg subtraction'!C6/'bg subtraction'!E6</f>
        <v>#VALUE!</v>
      </c>
      <c r="F410" s="71" t="e">
        <f ca="1">'bg subtraction'!F410*'bg subtraction'!C6/'bg subtraction'!F6</f>
        <v>#VALUE!</v>
      </c>
      <c r="G410" s="71" t="e">
        <f ca="1">'bg subtraction'!G410*'bg subtraction'!C6/'bg subtraction'!G6</f>
        <v>#VALUE!</v>
      </c>
      <c r="H410" s="71" t="e">
        <f ca="1">'bg subtraction'!H410*'bg subtraction'!C6/'bg subtraction'!H6</f>
        <v>#VALUE!</v>
      </c>
      <c r="I410" s="71" t="e">
        <f ca="1">'bg subtraction'!I410*'bg subtraction'!C6/'bg subtraction'!I6</f>
        <v>#VALUE!</v>
      </c>
      <c r="J410" s="71" t="e">
        <f ca="1">'bg subtraction'!J410*'bg subtraction'!C6/'bg subtraction'!J6</f>
        <v>#VALUE!</v>
      </c>
      <c r="K410" s="71" t="e">
        <f ca="1">'bg subtraction'!K410*'bg subtraction'!C6/'bg subtraction'!K6</f>
        <v>#VALUE!</v>
      </c>
      <c r="L410" s="71" t="e">
        <f ca="1">'bg subtraction'!L410*'bg subtraction'!C6/'bg subtraction'!L6</f>
        <v>#VALUE!</v>
      </c>
      <c r="M410" s="71" t="e">
        <f ca="1">'bg subtraction'!M410*'bg subtraction'!C6/'bg subtraction'!M6</f>
        <v>#VALUE!</v>
      </c>
      <c r="N410" s="71" t="e">
        <f ca="1">'bg subtraction'!N410*'bg subtraction'!C6/'bg subtraction'!N6</f>
        <v>#VALUE!</v>
      </c>
    </row>
    <row r="411" spans="1:14" ht="14.1" customHeight="1" x14ac:dyDescent="0.2">
      <c r="A411" s="75">
        <v>406</v>
      </c>
      <c r="B411" s="72" t="str">
        <f>'bg subtraction'!B411</f>
        <v>Tenascin XB</v>
      </c>
      <c r="C411" s="70" t="e">
        <f ca="1">'bg subtraction'!C411*'bg subtraction'!C6/'bg subtraction'!C6</f>
        <v>#VALUE!</v>
      </c>
      <c r="D411" s="71" t="e">
        <f ca="1">'bg subtraction'!D411*'bg subtraction'!C6/'bg subtraction'!D6</f>
        <v>#VALUE!</v>
      </c>
      <c r="E411" s="71" t="e">
        <f ca="1">'bg subtraction'!E411*'bg subtraction'!C6/'bg subtraction'!E6</f>
        <v>#VALUE!</v>
      </c>
      <c r="F411" s="71" t="e">
        <f ca="1">'bg subtraction'!F411*'bg subtraction'!C6/'bg subtraction'!F6</f>
        <v>#VALUE!</v>
      </c>
      <c r="G411" s="71" t="e">
        <f ca="1">'bg subtraction'!G411*'bg subtraction'!C6/'bg subtraction'!G6</f>
        <v>#VALUE!</v>
      </c>
      <c r="H411" s="71" t="e">
        <f ca="1">'bg subtraction'!H411*'bg subtraction'!C6/'bg subtraction'!H6</f>
        <v>#VALUE!</v>
      </c>
      <c r="I411" s="71" t="e">
        <f ca="1">'bg subtraction'!I411*'bg subtraction'!C6/'bg subtraction'!I6</f>
        <v>#VALUE!</v>
      </c>
      <c r="J411" s="71" t="e">
        <f ca="1">'bg subtraction'!J411*'bg subtraction'!C6/'bg subtraction'!J6</f>
        <v>#VALUE!</v>
      </c>
      <c r="K411" s="71" t="e">
        <f ca="1">'bg subtraction'!K411*'bg subtraction'!C6/'bg subtraction'!K6</f>
        <v>#VALUE!</v>
      </c>
      <c r="L411" s="71" t="e">
        <f ca="1">'bg subtraction'!L411*'bg subtraction'!C6/'bg subtraction'!L6</f>
        <v>#VALUE!</v>
      </c>
      <c r="M411" s="71" t="e">
        <f ca="1">'bg subtraction'!M411*'bg subtraction'!C6/'bg subtraction'!M6</f>
        <v>#VALUE!</v>
      </c>
      <c r="N411" s="71" t="e">
        <f ca="1">'bg subtraction'!N411*'bg subtraction'!C6/'bg subtraction'!N6</f>
        <v>#VALUE!</v>
      </c>
    </row>
    <row r="412" spans="1:14" ht="14.1" customHeight="1" x14ac:dyDescent="0.2">
      <c r="A412" s="75">
        <v>407</v>
      </c>
      <c r="B412" s="72" t="str">
        <f>'bg subtraction'!B412</f>
        <v>TFF2</v>
      </c>
      <c r="C412" s="70" t="e">
        <f ca="1">'bg subtraction'!C412*'bg subtraction'!C6/'bg subtraction'!C6</f>
        <v>#VALUE!</v>
      </c>
      <c r="D412" s="71" t="e">
        <f ca="1">'bg subtraction'!D412*'bg subtraction'!C6/'bg subtraction'!D6</f>
        <v>#VALUE!</v>
      </c>
      <c r="E412" s="71" t="e">
        <f ca="1">'bg subtraction'!E412*'bg subtraction'!C6/'bg subtraction'!E6</f>
        <v>#VALUE!</v>
      </c>
      <c r="F412" s="71" t="e">
        <f ca="1">'bg subtraction'!F412*'bg subtraction'!C6/'bg subtraction'!F6</f>
        <v>#VALUE!</v>
      </c>
      <c r="G412" s="71" t="e">
        <f ca="1">'bg subtraction'!G412*'bg subtraction'!C6/'bg subtraction'!G6</f>
        <v>#VALUE!</v>
      </c>
      <c r="H412" s="71" t="e">
        <f ca="1">'bg subtraction'!H412*'bg subtraction'!C6/'bg subtraction'!H6</f>
        <v>#VALUE!</v>
      </c>
      <c r="I412" s="71" t="e">
        <f ca="1">'bg subtraction'!I412*'bg subtraction'!C6/'bg subtraction'!I6</f>
        <v>#VALUE!</v>
      </c>
      <c r="J412" s="71" t="e">
        <f ca="1">'bg subtraction'!J412*'bg subtraction'!C6/'bg subtraction'!J6</f>
        <v>#VALUE!</v>
      </c>
      <c r="K412" s="71" t="e">
        <f ca="1">'bg subtraction'!K412*'bg subtraction'!C6/'bg subtraction'!K6</f>
        <v>#VALUE!</v>
      </c>
      <c r="L412" s="71" t="e">
        <f ca="1">'bg subtraction'!L412*'bg subtraction'!C6/'bg subtraction'!L6</f>
        <v>#VALUE!</v>
      </c>
      <c r="M412" s="71" t="e">
        <f ca="1">'bg subtraction'!M412*'bg subtraction'!C6/'bg subtraction'!M6</f>
        <v>#VALUE!</v>
      </c>
      <c r="N412" s="71" t="e">
        <f ca="1">'bg subtraction'!N412*'bg subtraction'!C6/'bg subtraction'!N6</f>
        <v>#VALUE!</v>
      </c>
    </row>
    <row r="413" spans="1:14" ht="14.1" customHeight="1" x14ac:dyDescent="0.2">
      <c r="A413" s="75">
        <v>408</v>
      </c>
      <c r="B413" s="72" t="str">
        <f>'bg subtraction'!B413</f>
        <v>TGM3</v>
      </c>
      <c r="C413" s="70" t="e">
        <f ca="1">'bg subtraction'!C413*'bg subtraction'!C6/'bg subtraction'!C6</f>
        <v>#VALUE!</v>
      </c>
      <c r="D413" s="71" t="e">
        <f ca="1">'bg subtraction'!D413*'bg subtraction'!C6/'bg subtraction'!D6</f>
        <v>#VALUE!</v>
      </c>
      <c r="E413" s="71" t="e">
        <f ca="1">'bg subtraction'!E413*'bg subtraction'!C6/'bg subtraction'!E6</f>
        <v>#VALUE!</v>
      </c>
      <c r="F413" s="71" t="e">
        <f ca="1">'bg subtraction'!F413*'bg subtraction'!C6/'bg subtraction'!F6</f>
        <v>#VALUE!</v>
      </c>
      <c r="G413" s="71" t="e">
        <f ca="1">'bg subtraction'!G413*'bg subtraction'!C6/'bg subtraction'!G6</f>
        <v>#VALUE!</v>
      </c>
      <c r="H413" s="71" t="e">
        <f ca="1">'bg subtraction'!H413*'bg subtraction'!C6/'bg subtraction'!H6</f>
        <v>#VALUE!</v>
      </c>
      <c r="I413" s="71" t="e">
        <f ca="1">'bg subtraction'!I413*'bg subtraction'!C6/'bg subtraction'!I6</f>
        <v>#VALUE!</v>
      </c>
      <c r="J413" s="71" t="e">
        <f ca="1">'bg subtraction'!J413*'bg subtraction'!C6/'bg subtraction'!J6</f>
        <v>#VALUE!</v>
      </c>
      <c r="K413" s="71" t="e">
        <f ca="1">'bg subtraction'!K413*'bg subtraction'!C6/'bg subtraction'!K6</f>
        <v>#VALUE!</v>
      </c>
      <c r="L413" s="71" t="e">
        <f ca="1">'bg subtraction'!L413*'bg subtraction'!C6/'bg subtraction'!L6</f>
        <v>#VALUE!</v>
      </c>
      <c r="M413" s="71" t="e">
        <f ca="1">'bg subtraction'!M413*'bg subtraction'!C6/'bg subtraction'!M6</f>
        <v>#VALUE!</v>
      </c>
      <c r="N413" s="71" t="e">
        <f ca="1">'bg subtraction'!N413*'bg subtraction'!C6/'bg subtraction'!N6</f>
        <v>#VALUE!</v>
      </c>
    </row>
    <row r="414" spans="1:14" ht="14.1" customHeight="1" x14ac:dyDescent="0.2">
      <c r="A414" s="75">
        <v>409</v>
      </c>
      <c r="B414" s="72" t="str">
        <f>'bg subtraction'!B414</f>
        <v>Thioredoxin-1</v>
      </c>
      <c r="C414" s="70" t="e">
        <f ca="1">'bg subtraction'!C414*'bg subtraction'!C6/'bg subtraction'!C6</f>
        <v>#VALUE!</v>
      </c>
      <c r="D414" s="71" t="e">
        <f ca="1">'bg subtraction'!D414*'bg subtraction'!C6/'bg subtraction'!D6</f>
        <v>#VALUE!</v>
      </c>
      <c r="E414" s="71" t="e">
        <f ca="1">'bg subtraction'!E414*'bg subtraction'!C6/'bg subtraction'!E6</f>
        <v>#VALUE!</v>
      </c>
      <c r="F414" s="71" t="e">
        <f ca="1">'bg subtraction'!F414*'bg subtraction'!C6/'bg subtraction'!F6</f>
        <v>#VALUE!</v>
      </c>
      <c r="G414" s="71" t="e">
        <f ca="1">'bg subtraction'!G414*'bg subtraction'!C6/'bg subtraction'!G6</f>
        <v>#VALUE!</v>
      </c>
      <c r="H414" s="71" t="e">
        <f ca="1">'bg subtraction'!H414*'bg subtraction'!C6/'bg subtraction'!H6</f>
        <v>#VALUE!</v>
      </c>
      <c r="I414" s="71" t="e">
        <f ca="1">'bg subtraction'!I414*'bg subtraction'!C6/'bg subtraction'!I6</f>
        <v>#VALUE!</v>
      </c>
      <c r="J414" s="71" t="e">
        <f ca="1">'bg subtraction'!J414*'bg subtraction'!C6/'bg subtraction'!J6</f>
        <v>#VALUE!</v>
      </c>
      <c r="K414" s="71" t="e">
        <f ca="1">'bg subtraction'!K414*'bg subtraction'!C6/'bg subtraction'!K6</f>
        <v>#VALUE!</v>
      </c>
      <c r="L414" s="71" t="e">
        <f ca="1">'bg subtraction'!L414*'bg subtraction'!C6/'bg subtraction'!L6</f>
        <v>#VALUE!</v>
      </c>
      <c r="M414" s="71" t="e">
        <f ca="1">'bg subtraction'!M414*'bg subtraction'!C6/'bg subtraction'!M6</f>
        <v>#VALUE!</v>
      </c>
      <c r="N414" s="71" t="e">
        <f ca="1">'bg subtraction'!N414*'bg subtraction'!C6/'bg subtraction'!N6</f>
        <v>#VALUE!</v>
      </c>
    </row>
    <row r="415" spans="1:14" ht="14.1" customHeight="1" x14ac:dyDescent="0.2">
      <c r="A415" s="75">
        <v>410</v>
      </c>
      <c r="B415" s="72" t="str">
        <f>'bg subtraction'!B415</f>
        <v>THOP1</v>
      </c>
      <c r="C415" s="70" t="e">
        <f ca="1">'bg subtraction'!C415*'bg subtraction'!C6/'bg subtraction'!C6</f>
        <v>#VALUE!</v>
      </c>
      <c r="D415" s="71" t="e">
        <f ca="1">'bg subtraction'!D415*'bg subtraction'!C6/'bg subtraction'!D6</f>
        <v>#VALUE!</v>
      </c>
      <c r="E415" s="71" t="e">
        <f ca="1">'bg subtraction'!E415*'bg subtraction'!C6/'bg subtraction'!E6</f>
        <v>#VALUE!</v>
      </c>
      <c r="F415" s="71" t="e">
        <f ca="1">'bg subtraction'!F415*'bg subtraction'!C6/'bg subtraction'!F6</f>
        <v>#VALUE!</v>
      </c>
      <c r="G415" s="71" t="e">
        <f ca="1">'bg subtraction'!G415*'bg subtraction'!C6/'bg subtraction'!G6</f>
        <v>#VALUE!</v>
      </c>
      <c r="H415" s="71" t="e">
        <f ca="1">'bg subtraction'!H415*'bg subtraction'!C6/'bg subtraction'!H6</f>
        <v>#VALUE!</v>
      </c>
      <c r="I415" s="71" t="e">
        <f ca="1">'bg subtraction'!I415*'bg subtraction'!C6/'bg subtraction'!I6</f>
        <v>#VALUE!</v>
      </c>
      <c r="J415" s="71" t="e">
        <f ca="1">'bg subtraction'!J415*'bg subtraction'!C6/'bg subtraction'!J6</f>
        <v>#VALUE!</v>
      </c>
      <c r="K415" s="71" t="e">
        <f ca="1">'bg subtraction'!K415*'bg subtraction'!C6/'bg subtraction'!K6</f>
        <v>#VALUE!</v>
      </c>
      <c r="L415" s="71" t="e">
        <f ca="1">'bg subtraction'!L415*'bg subtraction'!C6/'bg subtraction'!L6</f>
        <v>#VALUE!</v>
      </c>
      <c r="M415" s="71" t="e">
        <f ca="1">'bg subtraction'!M415*'bg subtraction'!C6/'bg subtraction'!M6</f>
        <v>#VALUE!</v>
      </c>
      <c r="N415" s="71" t="e">
        <f ca="1">'bg subtraction'!N415*'bg subtraction'!C6/'bg subtraction'!N6</f>
        <v>#VALUE!</v>
      </c>
    </row>
    <row r="416" spans="1:14" ht="14.1" customHeight="1" x14ac:dyDescent="0.2">
      <c r="A416" s="75">
        <v>411</v>
      </c>
      <c r="B416" s="72" t="str">
        <f>'bg subtraction'!B416</f>
        <v>TIF1 alpha</v>
      </c>
      <c r="C416" s="70" t="e">
        <f ca="1">'bg subtraction'!C416*'bg subtraction'!C6/'bg subtraction'!C6</f>
        <v>#VALUE!</v>
      </c>
      <c r="D416" s="71" t="e">
        <f ca="1">'bg subtraction'!D416*'bg subtraction'!C6/'bg subtraction'!D6</f>
        <v>#VALUE!</v>
      </c>
      <c r="E416" s="71" t="e">
        <f ca="1">'bg subtraction'!E416*'bg subtraction'!C6/'bg subtraction'!E6</f>
        <v>#VALUE!</v>
      </c>
      <c r="F416" s="71" t="e">
        <f ca="1">'bg subtraction'!F416*'bg subtraction'!C6/'bg subtraction'!F6</f>
        <v>#VALUE!</v>
      </c>
      <c r="G416" s="71" t="e">
        <f ca="1">'bg subtraction'!G416*'bg subtraction'!C6/'bg subtraction'!G6</f>
        <v>#VALUE!</v>
      </c>
      <c r="H416" s="71" t="e">
        <f ca="1">'bg subtraction'!H416*'bg subtraction'!C6/'bg subtraction'!H6</f>
        <v>#VALUE!</v>
      </c>
      <c r="I416" s="71" t="e">
        <f ca="1">'bg subtraction'!I416*'bg subtraction'!C6/'bg subtraction'!I6</f>
        <v>#VALUE!</v>
      </c>
      <c r="J416" s="71" t="e">
        <f ca="1">'bg subtraction'!J416*'bg subtraction'!C6/'bg subtraction'!J6</f>
        <v>#VALUE!</v>
      </c>
      <c r="K416" s="71" t="e">
        <f ca="1">'bg subtraction'!K416*'bg subtraction'!C6/'bg subtraction'!K6</f>
        <v>#VALUE!</v>
      </c>
      <c r="L416" s="71" t="e">
        <f ca="1">'bg subtraction'!L416*'bg subtraction'!C6/'bg subtraction'!L6</f>
        <v>#VALUE!</v>
      </c>
      <c r="M416" s="71" t="e">
        <f ca="1">'bg subtraction'!M416*'bg subtraction'!C6/'bg subtraction'!M6</f>
        <v>#VALUE!</v>
      </c>
      <c r="N416" s="71" t="e">
        <f ca="1">'bg subtraction'!N416*'bg subtraction'!C6/'bg subtraction'!N6</f>
        <v>#VALUE!</v>
      </c>
    </row>
    <row r="417" spans="1:14" ht="14.1" customHeight="1" x14ac:dyDescent="0.2">
      <c r="A417" s="75">
        <v>412</v>
      </c>
      <c r="B417" s="72" t="str">
        <f>'bg subtraction'!B417</f>
        <v>TMEM103</v>
      </c>
      <c r="C417" s="70" t="e">
        <f ca="1">'bg subtraction'!C417*'bg subtraction'!C6/'bg subtraction'!C6</f>
        <v>#VALUE!</v>
      </c>
      <c r="D417" s="71" t="e">
        <f ca="1">'bg subtraction'!D417*'bg subtraction'!C6/'bg subtraction'!D6</f>
        <v>#VALUE!</v>
      </c>
      <c r="E417" s="71" t="e">
        <f ca="1">'bg subtraction'!E417*'bg subtraction'!C6/'bg subtraction'!E6</f>
        <v>#VALUE!</v>
      </c>
      <c r="F417" s="71" t="e">
        <f ca="1">'bg subtraction'!F417*'bg subtraction'!C6/'bg subtraction'!F6</f>
        <v>#VALUE!</v>
      </c>
      <c r="G417" s="71" t="e">
        <f ca="1">'bg subtraction'!G417*'bg subtraction'!C6/'bg subtraction'!G6</f>
        <v>#VALUE!</v>
      </c>
      <c r="H417" s="71" t="e">
        <f ca="1">'bg subtraction'!H417*'bg subtraction'!C6/'bg subtraction'!H6</f>
        <v>#VALUE!</v>
      </c>
      <c r="I417" s="71" t="e">
        <f ca="1">'bg subtraction'!I417*'bg subtraction'!C6/'bg subtraction'!I6</f>
        <v>#VALUE!</v>
      </c>
      <c r="J417" s="71" t="e">
        <f ca="1">'bg subtraction'!J417*'bg subtraction'!C6/'bg subtraction'!J6</f>
        <v>#VALUE!</v>
      </c>
      <c r="K417" s="71" t="e">
        <f ca="1">'bg subtraction'!K417*'bg subtraction'!C6/'bg subtraction'!K6</f>
        <v>#VALUE!</v>
      </c>
      <c r="L417" s="71" t="e">
        <f ca="1">'bg subtraction'!L417*'bg subtraction'!C6/'bg subtraction'!L6</f>
        <v>#VALUE!</v>
      </c>
      <c r="M417" s="71" t="e">
        <f ca="1">'bg subtraction'!M417*'bg subtraction'!C6/'bg subtraction'!M6</f>
        <v>#VALUE!</v>
      </c>
      <c r="N417" s="71" t="e">
        <f ca="1">'bg subtraction'!N417*'bg subtraction'!C6/'bg subtraction'!N6</f>
        <v>#VALUE!</v>
      </c>
    </row>
    <row r="418" spans="1:14" ht="14.1" customHeight="1" x14ac:dyDescent="0.2">
      <c r="A418" s="75">
        <v>413</v>
      </c>
      <c r="B418" s="72" t="str">
        <f>'bg subtraction'!B418</f>
        <v xml:space="preserve">TOB2  </v>
      </c>
      <c r="C418" s="70" t="e">
        <f ca="1">'bg subtraction'!C418*'bg subtraction'!C6/'bg subtraction'!C6</f>
        <v>#VALUE!</v>
      </c>
      <c r="D418" s="71" t="e">
        <f ca="1">'bg subtraction'!D418*'bg subtraction'!C6/'bg subtraction'!D6</f>
        <v>#VALUE!</v>
      </c>
      <c r="E418" s="71" t="e">
        <f ca="1">'bg subtraction'!E418*'bg subtraction'!C6/'bg subtraction'!E6</f>
        <v>#VALUE!</v>
      </c>
      <c r="F418" s="71" t="e">
        <f ca="1">'bg subtraction'!F418*'bg subtraction'!C6/'bg subtraction'!F6</f>
        <v>#VALUE!</v>
      </c>
      <c r="G418" s="71" t="e">
        <f ca="1">'bg subtraction'!G418*'bg subtraction'!C6/'bg subtraction'!G6</f>
        <v>#VALUE!</v>
      </c>
      <c r="H418" s="71" t="e">
        <f ca="1">'bg subtraction'!H418*'bg subtraction'!C6/'bg subtraction'!H6</f>
        <v>#VALUE!</v>
      </c>
      <c r="I418" s="71" t="e">
        <f ca="1">'bg subtraction'!I418*'bg subtraction'!C6/'bg subtraction'!I6</f>
        <v>#VALUE!</v>
      </c>
      <c r="J418" s="71" t="e">
        <f ca="1">'bg subtraction'!J418*'bg subtraction'!C6/'bg subtraction'!J6</f>
        <v>#VALUE!</v>
      </c>
      <c r="K418" s="71" t="e">
        <f ca="1">'bg subtraction'!K418*'bg subtraction'!C6/'bg subtraction'!K6</f>
        <v>#VALUE!</v>
      </c>
      <c r="L418" s="71" t="e">
        <f ca="1">'bg subtraction'!L418*'bg subtraction'!C6/'bg subtraction'!L6</f>
        <v>#VALUE!</v>
      </c>
      <c r="M418" s="71" t="e">
        <f ca="1">'bg subtraction'!M418*'bg subtraction'!C6/'bg subtraction'!M6</f>
        <v>#VALUE!</v>
      </c>
      <c r="N418" s="71" t="e">
        <f ca="1">'bg subtraction'!N418*'bg subtraction'!C6/'bg subtraction'!N6</f>
        <v>#VALUE!</v>
      </c>
    </row>
    <row r="419" spans="1:14" ht="14.1" customHeight="1" x14ac:dyDescent="0.2">
      <c r="A419" s="75">
        <v>414</v>
      </c>
      <c r="B419" s="72" t="str">
        <f>'bg subtraction'!B419</f>
        <v xml:space="preserve">TOMM70A </v>
      </c>
      <c r="C419" s="70" t="e">
        <f ca="1">'bg subtraction'!C419*'bg subtraction'!C6/'bg subtraction'!C6</f>
        <v>#VALUE!</v>
      </c>
      <c r="D419" s="71" t="e">
        <f ca="1">'bg subtraction'!D419*'bg subtraction'!C6/'bg subtraction'!D6</f>
        <v>#VALUE!</v>
      </c>
      <c r="E419" s="71" t="e">
        <f ca="1">'bg subtraction'!E419*'bg subtraction'!C6/'bg subtraction'!E6</f>
        <v>#VALUE!</v>
      </c>
      <c r="F419" s="71" t="e">
        <f ca="1">'bg subtraction'!F419*'bg subtraction'!C6/'bg subtraction'!F6</f>
        <v>#VALUE!</v>
      </c>
      <c r="G419" s="71" t="e">
        <f ca="1">'bg subtraction'!G419*'bg subtraction'!C6/'bg subtraction'!G6</f>
        <v>#VALUE!</v>
      </c>
      <c r="H419" s="71" t="e">
        <f ca="1">'bg subtraction'!H419*'bg subtraction'!C6/'bg subtraction'!H6</f>
        <v>#VALUE!</v>
      </c>
      <c r="I419" s="71" t="e">
        <f ca="1">'bg subtraction'!I419*'bg subtraction'!C6/'bg subtraction'!I6</f>
        <v>#VALUE!</v>
      </c>
      <c r="J419" s="71" t="e">
        <f ca="1">'bg subtraction'!J419*'bg subtraction'!C6/'bg subtraction'!J6</f>
        <v>#VALUE!</v>
      </c>
      <c r="K419" s="71" t="e">
        <f ca="1">'bg subtraction'!K419*'bg subtraction'!C6/'bg subtraction'!K6</f>
        <v>#VALUE!</v>
      </c>
      <c r="L419" s="71" t="e">
        <f ca="1">'bg subtraction'!L419*'bg subtraction'!C6/'bg subtraction'!L6</f>
        <v>#VALUE!</v>
      </c>
      <c r="M419" s="71" t="e">
        <f ca="1">'bg subtraction'!M419*'bg subtraction'!C6/'bg subtraction'!M6</f>
        <v>#VALUE!</v>
      </c>
      <c r="N419" s="71" t="e">
        <f ca="1">'bg subtraction'!N419*'bg subtraction'!C6/'bg subtraction'!N6</f>
        <v>#VALUE!</v>
      </c>
    </row>
    <row r="420" spans="1:14" ht="14.1" customHeight="1" x14ac:dyDescent="0.2">
      <c r="A420" s="75">
        <v>415</v>
      </c>
      <c r="B420" s="72" t="str">
        <f>'bg subtraction'!B420</f>
        <v>TOP2B</v>
      </c>
      <c r="C420" s="70" t="e">
        <f ca="1">'bg subtraction'!C420*'bg subtraction'!C6/'bg subtraction'!C6</f>
        <v>#VALUE!</v>
      </c>
      <c r="D420" s="71" t="e">
        <f ca="1">'bg subtraction'!D420*'bg subtraction'!C6/'bg subtraction'!D6</f>
        <v>#VALUE!</v>
      </c>
      <c r="E420" s="71" t="e">
        <f ca="1">'bg subtraction'!E420*'bg subtraction'!C6/'bg subtraction'!E6</f>
        <v>#VALUE!</v>
      </c>
      <c r="F420" s="71" t="e">
        <f ca="1">'bg subtraction'!F420*'bg subtraction'!C6/'bg subtraction'!F6</f>
        <v>#VALUE!</v>
      </c>
      <c r="G420" s="71" t="e">
        <f ca="1">'bg subtraction'!G420*'bg subtraction'!C6/'bg subtraction'!G6</f>
        <v>#VALUE!</v>
      </c>
      <c r="H420" s="71" t="e">
        <f ca="1">'bg subtraction'!H420*'bg subtraction'!C6/'bg subtraction'!H6</f>
        <v>#VALUE!</v>
      </c>
      <c r="I420" s="71" t="e">
        <f ca="1">'bg subtraction'!I420*'bg subtraction'!C6/'bg subtraction'!I6</f>
        <v>#VALUE!</v>
      </c>
      <c r="J420" s="71" t="e">
        <f ca="1">'bg subtraction'!J420*'bg subtraction'!C6/'bg subtraction'!J6</f>
        <v>#VALUE!</v>
      </c>
      <c r="K420" s="71" t="e">
        <f ca="1">'bg subtraction'!K420*'bg subtraction'!C6/'bg subtraction'!K6</f>
        <v>#VALUE!</v>
      </c>
      <c r="L420" s="71" t="e">
        <f ca="1">'bg subtraction'!L420*'bg subtraction'!C6/'bg subtraction'!L6</f>
        <v>#VALUE!</v>
      </c>
      <c r="M420" s="71" t="e">
        <f ca="1">'bg subtraction'!M420*'bg subtraction'!C6/'bg subtraction'!M6</f>
        <v>#VALUE!</v>
      </c>
      <c r="N420" s="71" t="e">
        <f ca="1">'bg subtraction'!N420*'bg subtraction'!C6/'bg subtraction'!N6</f>
        <v>#VALUE!</v>
      </c>
    </row>
    <row r="421" spans="1:14" ht="14.1" customHeight="1" x14ac:dyDescent="0.2">
      <c r="A421" s="75">
        <v>416</v>
      </c>
      <c r="B421" s="72" t="str">
        <f>'bg subtraction'!B421</f>
        <v>TPD52L2</v>
      </c>
      <c r="C421" s="70" t="e">
        <f ca="1">'bg subtraction'!C421*'bg subtraction'!C6/'bg subtraction'!C6</f>
        <v>#VALUE!</v>
      </c>
      <c r="D421" s="71" t="e">
        <f ca="1">'bg subtraction'!D421*'bg subtraction'!C6/'bg subtraction'!D6</f>
        <v>#VALUE!</v>
      </c>
      <c r="E421" s="71" t="e">
        <f ca="1">'bg subtraction'!E421*'bg subtraction'!C6/'bg subtraction'!E6</f>
        <v>#VALUE!</v>
      </c>
      <c r="F421" s="71" t="e">
        <f ca="1">'bg subtraction'!F421*'bg subtraction'!C6/'bg subtraction'!F6</f>
        <v>#VALUE!</v>
      </c>
      <c r="G421" s="71" t="e">
        <f ca="1">'bg subtraction'!G421*'bg subtraction'!C6/'bg subtraction'!G6</f>
        <v>#VALUE!</v>
      </c>
      <c r="H421" s="71" t="e">
        <f ca="1">'bg subtraction'!H421*'bg subtraction'!C6/'bg subtraction'!H6</f>
        <v>#VALUE!</v>
      </c>
      <c r="I421" s="71" t="e">
        <f ca="1">'bg subtraction'!I421*'bg subtraction'!C6/'bg subtraction'!I6</f>
        <v>#VALUE!</v>
      </c>
      <c r="J421" s="71" t="e">
        <f ca="1">'bg subtraction'!J421*'bg subtraction'!C6/'bg subtraction'!J6</f>
        <v>#VALUE!</v>
      </c>
      <c r="K421" s="71" t="e">
        <f ca="1">'bg subtraction'!K421*'bg subtraction'!C6/'bg subtraction'!K6</f>
        <v>#VALUE!</v>
      </c>
      <c r="L421" s="71" t="e">
        <f ca="1">'bg subtraction'!L421*'bg subtraction'!C6/'bg subtraction'!L6</f>
        <v>#VALUE!</v>
      </c>
      <c r="M421" s="71" t="e">
        <f ca="1">'bg subtraction'!M421*'bg subtraction'!C6/'bg subtraction'!M6</f>
        <v>#VALUE!</v>
      </c>
      <c r="N421" s="71" t="e">
        <f ca="1">'bg subtraction'!N421*'bg subtraction'!C6/'bg subtraction'!N6</f>
        <v>#VALUE!</v>
      </c>
    </row>
    <row r="422" spans="1:14" ht="14.1" customHeight="1" x14ac:dyDescent="0.2">
      <c r="A422" s="75">
        <v>417</v>
      </c>
      <c r="B422" s="72" t="str">
        <f>'bg subtraction'!B422</f>
        <v>TPM4</v>
      </c>
      <c r="C422" s="70" t="e">
        <f ca="1">'bg subtraction'!C422*'bg subtraction'!C6/'bg subtraction'!C6</f>
        <v>#VALUE!</v>
      </c>
      <c r="D422" s="71" t="e">
        <f ca="1">'bg subtraction'!D422*'bg subtraction'!C6/'bg subtraction'!D6</f>
        <v>#VALUE!</v>
      </c>
      <c r="E422" s="71" t="e">
        <f ca="1">'bg subtraction'!E422*'bg subtraction'!C6/'bg subtraction'!E6</f>
        <v>#VALUE!</v>
      </c>
      <c r="F422" s="71" t="e">
        <f ca="1">'bg subtraction'!F422*'bg subtraction'!C6/'bg subtraction'!F6</f>
        <v>#VALUE!</v>
      </c>
      <c r="G422" s="71" t="e">
        <f ca="1">'bg subtraction'!G422*'bg subtraction'!C6/'bg subtraction'!G6</f>
        <v>#VALUE!</v>
      </c>
      <c r="H422" s="71" t="e">
        <f ca="1">'bg subtraction'!H422*'bg subtraction'!C6/'bg subtraction'!H6</f>
        <v>#VALUE!</v>
      </c>
      <c r="I422" s="71" t="e">
        <f ca="1">'bg subtraction'!I422*'bg subtraction'!C6/'bg subtraction'!I6</f>
        <v>#VALUE!</v>
      </c>
      <c r="J422" s="71" t="e">
        <f ca="1">'bg subtraction'!J422*'bg subtraction'!C6/'bg subtraction'!J6</f>
        <v>#VALUE!</v>
      </c>
      <c r="K422" s="71" t="e">
        <f ca="1">'bg subtraction'!K422*'bg subtraction'!C6/'bg subtraction'!K6</f>
        <v>#VALUE!</v>
      </c>
      <c r="L422" s="71" t="e">
        <f ca="1">'bg subtraction'!L422*'bg subtraction'!C6/'bg subtraction'!L6</f>
        <v>#VALUE!</v>
      </c>
      <c r="M422" s="71" t="e">
        <f ca="1">'bg subtraction'!M422*'bg subtraction'!C6/'bg subtraction'!M6</f>
        <v>#VALUE!</v>
      </c>
      <c r="N422" s="71" t="e">
        <f ca="1">'bg subtraction'!N422*'bg subtraction'!C6/'bg subtraction'!N6</f>
        <v>#VALUE!</v>
      </c>
    </row>
    <row r="423" spans="1:14" ht="14.1" customHeight="1" x14ac:dyDescent="0.2">
      <c r="A423" s="75">
        <v>418</v>
      </c>
      <c r="B423" s="72" t="str">
        <f>'bg subtraction'!B423</f>
        <v>TPP1</v>
      </c>
      <c r="C423" s="70" t="e">
        <f ca="1">'bg subtraction'!C423*'bg subtraction'!C6/'bg subtraction'!C6</f>
        <v>#VALUE!</v>
      </c>
      <c r="D423" s="71" t="e">
        <f ca="1">'bg subtraction'!D423*'bg subtraction'!C6/'bg subtraction'!D6</f>
        <v>#VALUE!</v>
      </c>
      <c r="E423" s="71" t="e">
        <f ca="1">'bg subtraction'!E423*'bg subtraction'!C6/'bg subtraction'!E6</f>
        <v>#VALUE!</v>
      </c>
      <c r="F423" s="71" t="e">
        <f ca="1">'bg subtraction'!F423*'bg subtraction'!C6/'bg subtraction'!F6</f>
        <v>#VALUE!</v>
      </c>
      <c r="G423" s="71" t="e">
        <f ca="1">'bg subtraction'!G423*'bg subtraction'!C6/'bg subtraction'!G6</f>
        <v>#VALUE!</v>
      </c>
      <c r="H423" s="71" t="e">
        <f ca="1">'bg subtraction'!H423*'bg subtraction'!C6/'bg subtraction'!H6</f>
        <v>#VALUE!</v>
      </c>
      <c r="I423" s="71" t="e">
        <f ca="1">'bg subtraction'!I423*'bg subtraction'!C6/'bg subtraction'!I6</f>
        <v>#VALUE!</v>
      </c>
      <c r="J423" s="71" t="e">
        <f ca="1">'bg subtraction'!J423*'bg subtraction'!C6/'bg subtraction'!J6</f>
        <v>#VALUE!</v>
      </c>
      <c r="K423" s="71" t="e">
        <f ca="1">'bg subtraction'!K423*'bg subtraction'!C6/'bg subtraction'!K6</f>
        <v>#VALUE!</v>
      </c>
      <c r="L423" s="71" t="e">
        <f ca="1">'bg subtraction'!L423*'bg subtraction'!C6/'bg subtraction'!L6</f>
        <v>#VALUE!</v>
      </c>
      <c r="M423" s="71" t="e">
        <f ca="1">'bg subtraction'!M423*'bg subtraction'!C6/'bg subtraction'!M6</f>
        <v>#VALUE!</v>
      </c>
      <c r="N423" s="71" t="e">
        <f ca="1">'bg subtraction'!N423*'bg subtraction'!C6/'bg subtraction'!N6</f>
        <v>#VALUE!</v>
      </c>
    </row>
    <row r="424" spans="1:14" ht="14.1" customHeight="1" x14ac:dyDescent="0.2">
      <c r="A424" s="75">
        <v>419</v>
      </c>
      <c r="B424" s="72" t="str">
        <f>'bg subtraction'!B424</f>
        <v>TPPP3</v>
      </c>
      <c r="C424" s="70" t="e">
        <f ca="1">'bg subtraction'!C424*'bg subtraction'!C6/'bg subtraction'!C6</f>
        <v>#VALUE!</v>
      </c>
      <c r="D424" s="71" t="e">
        <f ca="1">'bg subtraction'!D424*'bg subtraction'!C6/'bg subtraction'!D6</f>
        <v>#VALUE!</v>
      </c>
      <c r="E424" s="71" t="e">
        <f ca="1">'bg subtraction'!E424*'bg subtraction'!C6/'bg subtraction'!E6</f>
        <v>#VALUE!</v>
      </c>
      <c r="F424" s="71" t="e">
        <f ca="1">'bg subtraction'!F424*'bg subtraction'!C6/'bg subtraction'!F6</f>
        <v>#VALUE!</v>
      </c>
      <c r="G424" s="71" t="e">
        <f ca="1">'bg subtraction'!G424*'bg subtraction'!C6/'bg subtraction'!G6</f>
        <v>#VALUE!</v>
      </c>
      <c r="H424" s="71" t="e">
        <f ca="1">'bg subtraction'!H424*'bg subtraction'!C6/'bg subtraction'!H6</f>
        <v>#VALUE!</v>
      </c>
      <c r="I424" s="71" t="e">
        <f ca="1">'bg subtraction'!I424*'bg subtraction'!C6/'bg subtraction'!I6</f>
        <v>#VALUE!</v>
      </c>
      <c r="J424" s="71" t="e">
        <f ca="1">'bg subtraction'!J424*'bg subtraction'!C6/'bg subtraction'!J6</f>
        <v>#VALUE!</v>
      </c>
      <c r="K424" s="71" t="e">
        <f ca="1">'bg subtraction'!K424*'bg subtraction'!C6/'bg subtraction'!K6</f>
        <v>#VALUE!</v>
      </c>
      <c r="L424" s="71" t="e">
        <f ca="1">'bg subtraction'!L424*'bg subtraction'!C6/'bg subtraction'!L6</f>
        <v>#VALUE!</v>
      </c>
      <c r="M424" s="71" t="e">
        <f ca="1">'bg subtraction'!M424*'bg subtraction'!C6/'bg subtraction'!M6</f>
        <v>#VALUE!</v>
      </c>
      <c r="N424" s="71" t="e">
        <f ca="1">'bg subtraction'!N424*'bg subtraction'!C6/'bg subtraction'!N6</f>
        <v>#VALUE!</v>
      </c>
    </row>
    <row r="425" spans="1:14" ht="14.1" customHeight="1" x14ac:dyDescent="0.2">
      <c r="A425" s="75">
        <v>420</v>
      </c>
      <c r="B425" s="72" t="str">
        <f>'bg subtraction'!B425</f>
        <v>TPR</v>
      </c>
      <c r="C425" s="70" t="e">
        <f ca="1">'bg subtraction'!C425*'bg subtraction'!C6/'bg subtraction'!C6</f>
        <v>#VALUE!</v>
      </c>
      <c r="D425" s="71" t="e">
        <f ca="1">'bg subtraction'!D425*'bg subtraction'!C6/'bg subtraction'!D6</f>
        <v>#VALUE!</v>
      </c>
      <c r="E425" s="71" t="e">
        <f ca="1">'bg subtraction'!E425*'bg subtraction'!C6/'bg subtraction'!E6</f>
        <v>#VALUE!</v>
      </c>
      <c r="F425" s="71" t="e">
        <f ca="1">'bg subtraction'!F425*'bg subtraction'!C6/'bg subtraction'!F6</f>
        <v>#VALUE!</v>
      </c>
      <c r="G425" s="71" t="e">
        <f ca="1">'bg subtraction'!G425*'bg subtraction'!C6/'bg subtraction'!G6</f>
        <v>#VALUE!</v>
      </c>
      <c r="H425" s="71" t="e">
        <f ca="1">'bg subtraction'!H425*'bg subtraction'!C6/'bg subtraction'!H6</f>
        <v>#VALUE!</v>
      </c>
      <c r="I425" s="71" t="e">
        <f ca="1">'bg subtraction'!I425*'bg subtraction'!C6/'bg subtraction'!I6</f>
        <v>#VALUE!</v>
      </c>
      <c r="J425" s="71" t="e">
        <f ca="1">'bg subtraction'!J425*'bg subtraction'!C6/'bg subtraction'!J6</f>
        <v>#VALUE!</v>
      </c>
      <c r="K425" s="71" t="e">
        <f ca="1">'bg subtraction'!K425*'bg subtraction'!C6/'bg subtraction'!K6</f>
        <v>#VALUE!</v>
      </c>
      <c r="L425" s="71" t="e">
        <f ca="1">'bg subtraction'!L425*'bg subtraction'!C6/'bg subtraction'!L6</f>
        <v>#VALUE!</v>
      </c>
      <c r="M425" s="71" t="e">
        <f ca="1">'bg subtraction'!M425*'bg subtraction'!C6/'bg subtraction'!M6</f>
        <v>#VALUE!</v>
      </c>
      <c r="N425" s="71" t="e">
        <f ca="1">'bg subtraction'!N425*'bg subtraction'!C6/'bg subtraction'!N6</f>
        <v>#VALUE!</v>
      </c>
    </row>
    <row r="426" spans="1:14" ht="14.1" customHeight="1" x14ac:dyDescent="0.2">
      <c r="A426" s="75">
        <v>421</v>
      </c>
      <c r="B426" s="72" t="str">
        <f>'bg subtraction'!B426</f>
        <v>Transaldolase 1/TALDO1</v>
      </c>
      <c r="C426" s="70" t="e">
        <f ca="1">'bg subtraction'!C426*'bg subtraction'!C6/'bg subtraction'!C6</f>
        <v>#VALUE!</v>
      </c>
      <c r="D426" s="71" t="e">
        <f ca="1">'bg subtraction'!D426*'bg subtraction'!C6/'bg subtraction'!D6</f>
        <v>#VALUE!</v>
      </c>
      <c r="E426" s="71" t="e">
        <f ca="1">'bg subtraction'!E426*'bg subtraction'!C6/'bg subtraction'!E6</f>
        <v>#VALUE!</v>
      </c>
      <c r="F426" s="71" t="e">
        <f ca="1">'bg subtraction'!F426*'bg subtraction'!C6/'bg subtraction'!F6</f>
        <v>#VALUE!</v>
      </c>
      <c r="G426" s="71" t="e">
        <f ca="1">'bg subtraction'!G426*'bg subtraction'!C6/'bg subtraction'!G6</f>
        <v>#VALUE!</v>
      </c>
      <c r="H426" s="71" t="e">
        <f ca="1">'bg subtraction'!H426*'bg subtraction'!C6/'bg subtraction'!H6</f>
        <v>#VALUE!</v>
      </c>
      <c r="I426" s="71" t="e">
        <f ca="1">'bg subtraction'!I426*'bg subtraction'!C6/'bg subtraction'!I6</f>
        <v>#VALUE!</v>
      </c>
      <c r="J426" s="71" t="e">
        <f ca="1">'bg subtraction'!J426*'bg subtraction'!C6/'bg subtraction'!J6</f>
        <v>#VALUE!</v>
      </c>
      <c r="K426" s="71" t="e">
        <f ca="1">'bg subtraction'!K426*'bg subtraction'!C6/'bg subtraction'!K6</f>
        <v>#VALUE!</v>
      </c>
      <c r="L426" s="71" t="e">
        <f ca="1">'bg subtraction'!L426*'bg subtraction'!C6/'bg subtraction'!L6</f>
        <v>#VALUE!</v>
      </c>
      <c r="M426" s="71" t="e">
        <f ca="1">'bg subtraction'!M426*'bg subtraction'!C6/'bg subtraction'!M6</f>
        <v>#VALUE!</v>
      </c>
      <c r="N426" s="71" t="e">
        <f ca="1">'bg subtraction'!N426*'bg subtraction'!C6/'bg subtraction'!N6</f>
        <v>#VALUE!</v>
      </c>
    </row>
    <row r="427" spans="1:14" ht="14.1" customHeight="1" x14ac:dyDescent="0.2">
      <c r="A427" s="75">
        <v>422</v>
      </c>
      <c r="B427" s="72" t="str">
        <f>'bg subtraction'!B427</f>
        <v>Transthyretin</v>
      </c>
      <c r="C427" s="70" t="e">
        <f ca="1">'bg subtraction'!C427*'bg subtraction'!C6/'bg subtraction'!C6</f>
        <v>#VALUE!</v>
      </c>
      <c r="D427" s="71" t="e">
        <f ca="1">'bg subtraction'!D427*'bg subtraction'!C6/'bg subtraction'!D6</f>
        <v>#VALUE!</v>
      </c>
      <c r="E427" s="71" t="e">
        <f ca="1">'bg subtraction'!E427*'bg subtraction'!C6/'bg subtraction'!E6</f>
        <v>#VALUE!</v>
      </c>
      <c r="F427" s="71" t="e">
        <f ca="1">'bg subtraction'!F427*'bg subtraction'!C6/'bg subtraction'!F6</f>
        <v>#VALUE!</v>
      </c>
      <c r="G427" s="71" t="e">
        <f ca="1">'bg subtraction'!G427*'bg subtraction'!C6/'bg subtraction'!G6</f>
        <v>#VALUE!</v>
      </c>
      <c r="H427" s="71" t="e">
        <f ca="1">'bg subtraction'!H427*'bg subtraction'!C6/'bg subtraction'!H6</f>
        <v>#VALUE!</v>
      </c>
      <c r="I427" s="71" t="e">
        <f ca="1">'bg subtraction'!I427*'bg subtraction'!C6/'bg subtraction'!I6</f>
        <v>#VALUE!</v>
      </c>
      <c r="J427" s="71" t="e">
        <f ca="1">'bg subtraction'!J427*'bg subtraction'!C6/'bg subtraction'!J6</f>
        <v>#VALUE!</v>
      </c>
      <c r="K427" s="71" t="e">
        <f ca="1">'bg subtraction'!K427*'bg subtraction'!C6/'bg subtraction'!K6</f>
        <v>#VALUE!</v>
      </c>
      <c r="L427" s="71" t="e">
        <f ca="1">'bg subtraction'!L427*'bg subtraction'!C6/'bg subtraction'!L6</f>
        <v>#VALUE!</v>
      </c>
      <c r="M427" s="71" t="e">
        <f ca="1">'bg subtraction'!M427*'bg subtraction'!C6/'bg subtraction'!M6</f>
        <v>#VALUE!</v>
      </c>
      <c r="N427" s="71" t="e">
        <f ca="1">'bg subtraction'!N427*'bg subtraction'!C6/'bg subtraction'!N6</f>
        <v>#VALUE!</v>
      </c>
    </row>
    <row r="428" spans="1:14" ht="14.1" customHeight="1" x14ac:dyDescent="0.2">
      <c r="A428" s="75">
        <v>423</v>
      </c>
      <c r="B428" s="72" t="str">
        <f>'bg subtraction'!B428</f>
        <v xml:space="preserve">TRAP1 </v>
      </c>
      <c r="C428" s="70" t="e">
        <f ca="1">'bg subtraction'!C428*'bg subtraction'!C6/'bg subtraction'!C6</f>
        <v>#VALUE!</v>
      </c>
      <c r="D428" s="71" t="e">
        <f ca="1">'bg subtraction'!D428*'bg subtraction'!C6/'bg subtraction'!D6</f>
        <v>#VALUE!</v>
      </c>
      <c r="E428" s="71" t="e">
        <f ca="1">'bg subtraction'!E428*'bg subtraction'!C6/'bg subtraction'!E6</f>
        <v>#VALUE!</v>
      </c>
      <c r="F428" s="71" t="e">
        <f ca="1">'bg subtraction'!F428*'bg subtraction'!C6/'bg subtraction'!F6</f>
        <v>#VALUE!</v>
      </c>
      <c r="G428" s="71" t="e">
        <f ca="1">'bg subtraction'!G428*'bg subtraction'!C6/'bg subtraction'!G6</f>
        <v>#VALUE!</v>
      </c>
      <c r="H428" s="71" t="e">
        <f ca="1">'bg subtraction'!H428*'bg subtraction'!C6/'bg subtraction'!H6</f>
        <v>#VALUE!</v>
      </c>
      <c r="I428" s="71" t="e">
        <f ca="1">'bg subtraction'!I428*'bg subtraction'!C6/'bg subtraction'!I6</f>
        <v>#VALUE!</v>
      </c>
      <c r="J428" s="71" t="e">
        <f ca="1">'bg subtraction'!J428*'bg subtraction'!C6/'bg subtraction'!J6</f>
        <v>#VALUE!</v>
      </c>
      <c r="K428" s="71" t="e">
        <f ca="1">'bg subtraction'!K428*'bg subtraction'!C6/'bg subtraction'!K6</f>
        <v>#VALUE!</v>
      </c>
      <c r="L428" s="71" t="e">
        <f ca="1">'bg subtraction'!L428*'bg subtraction'!C6/'bg subtraction'!L6</f>
        <v>#VALUE!</v>
      </c>
      <c r="M428" s="71" t="e">
        <f ca="1">'bg subtraction'!M428*'bg subtraction'!C6/'bg subtraction'!M6</f>
        <v>#VALUE!</v>
      </c>
      <c r="N428" s="71" t="e">
        <f ca="1">'bg subtraction'!N428*'bg subtraction'!C6/'bg subtraction'!N6</f>
        <v>#VALUE!</v>
      </c>
    </row>
    <row r="429" spans="1:14" ht="14.1" customHeight="1" x14ac:dyDescent="0.2">
      <c r="A429" s="75">
        <v>424</v>
      </c>
      <c r="B429" s="72" t="str">
        <f>'bg subtraction'!B429</f>
        <v>TRAP220</v>
      </c>
      <c r="C429" s="70" t="e">
        <f ca="1">'bg subtraction'!C429*'bg subtraction'!C6/'bg subtraction'!C6</f>
        <v>#VALUE!</v>
      </c>
      <c r="D429" s="71" t="e">
        <f ca="1">'bg subtraction'!D429*'bg subtraction'!C6/'bg subtraction'!D6</f>
        <v>#VALUE!</v>
      </c>
      <c r="E429" s="71" t="e">
        <f ca="1">'bg subtraction'!E429*'bg subtraction'!C6/'bg subtraction'!E6</f>
        <v>#VALUE!</v>
      </c>
      <c r="F429" s="71" t="e">
        <f ca="1">'bg subtraction'!F429*'bg subtraction'!C6/'bg subtraction'!F6</f>
        <v>#VALUE!</v>
      </c>
      <c r="G429" s="71" t="e">
        <f ca="1">'bg subtraction'!G429*'bg subtraction'!C6/'bg subtraction'!G6</f>
        <v>#VALUE!</v>
      </c>
      <c r="H429" s="71" t="e">
        <f ca="1">'bg subtraction'!H429*'bg subtraction'!C6/'bg subtraction'!H6</f>
        <v>#VALUE!</v>
      </c>
      <c r="I429" s="71" t="e">
        <f ca="1">'bg subtraction'!I429*'bg subtraction'!C6/'bg subtraction'!I6</f>
        <v>#VALUE!</v>
      </c>
      <c r="J429" s="71" t="e">
        <f ca="1">'bg subtraction'!J429*'bg subtraction'!C6/'bg subtraction'!J6</f>
        <v>#VALUE!</v>
      </c>
      <c r="K429" s="71" t="e">
        <f ca="1">'bg subtraction'!K429*'bg subtraction'!C6/'bg subtraction'!K6</f>
        <v>#VALUE!</v>
      </c>
      <c r="L429" s="71" t="e">
        <f ca="1">'bg subtraction'!L429*'bg subtraction'!C6/'bg subtraction'!L6</f>
        <v>#VALUE!</v>
      </c>
      <c r="M429" s="71" t="e">
        <f ca="1">'bg subtraction'!M429*'bg subtraction'!C6/'bg subtraction'!M6</f>
        <v>#VALUE!</v>
      </c>
      <c r="N429" s="71" t="e">
        <f ca="1">'bg subtraction'!N429*'bg subtraction'!C6/'bg subtraction'!N6</f>
        <v>#VALUE!</v>
      </c>
    </row>
    <row r="430" spans="1:14" ht="14.1" customHeight="1" x14ac:dyDescent="0.2">
      <c r="A430" s="75">
        <v>425</v>
      </c>
      <c r="B430" s="72" t="str">
        <f>'bg subtraction'!B430</f>
        <v>TRF 2</v>
      </c>
      <c r="C430" s="70" t="e">
        <f ca="1">'bg subtraction'!C430*'bg subtraction'!C6/'bg subtraction'!C6</f>
        <v>#VALUE!</v>
      </c>
      <c r="D430" s="71" t="e">
        <f ca="1">'bg subtraction'!D430*'bg subtraction'!C6/'bg subtraction'!D6</f>
        <v>#VALUE!</v>
      </c>
      <c r="E430" s="71" t="e">
        <f ca="1">'bg subtraction'!E430*'bg subtraction'!C6/'bg subtraction'!E6</f>
        <v>#VALUE!</v>
      </c>
      <c r="F430" s="71" t="e">
        <f ca="1">'bg subtraction'!F430*'bg subtraction'!C6/'bg subtraction'!F6</f>
        <v>#VALUE!</v>
      </c>
      <c r="G430" s="71" t="e">
        <f ca="1">'bg subtraction'!G430*'bg subtraction'!C6/'bg subtraction'!G6</f>
        <v>#VALUE!</v>
      </c>
      <c r="H430" s="71" t="e">
        <f ca="1">'bg subtraction'!H430*'bg subtraction'!C6/'bg subtraction'!H6</f>
        <v>#VALUE!</v>
      </c>
      <c r="I430" s="71" t="e">
        <f ca="1">'bg subtraction'!I430*'bg subtraction'!C6/'bg subtraction'!I6</f>
        <v>#VALUE!</v>
      </c>
      <c r="J430" s="71" t="e">
        <f ca="1">'bg subtraction'!J430*'bg subtraction'!C6/'bg subtraction'!J6</f>
        <v>#VALUE!</v>
      </c>
      <c r="K430" s="71" t="e">
        <f ca="1">'bg subtraction'!K430*'bg subtraction'!C6/'bg subtraction'!K6</f>
        <v>#VALUE!</v>
      </c>
      <c r="L430" s="71" t="e">
        <f ca="1">'bg subtraction'!L430*'bg subtraction'!C6/'bg subtraction'!L6</f>
        <v>#VALUE!</v>
      </c>
      <c r="M430" s="71" t="e">
        <f ca="1">'bg subtraction'!M430*'bg subtraction'!C6/'bg subtraction'!M6</f>
        <v>#VALUE!</v>
      </c>
      <c r="N430" s="71" t="e">
        <f ca="1">'bg subtraction'!N430*'bg subtraction'!C6/'bg subtraction'!N6</f>
        <v>#VALUE!</v>
      </c>
    </row>
    <row r="431" spans="1:14" ht="14.1" customHeight="1" x14ac:dyDescent="0.2">
      <c r="A431" s="75">
        <v>426</v>
      </c>
      <c r="B431" s="72" t="str">
        <f>'bg subtraction'!B431</f>
        <v>TRIM14</v>
      </c>
      <c r="C431" s="70" t="e">
        <f ca="1">'bg subtraction'!C431*'bg subtraction'!C6/'bg subtraction'!C6</f>
        <v>#VALUE!</v>
      </c>
      <c r="D431" s="71" t="e">
        <f ca="1">'bg subtraction'!D431*'bg subtraction'!C6/'bg subtraction'!D6</f>
        <v>#VALUE!</v>
      </c>
      <c r="E431" s="71" t="e">
        <f ca="1">'bg subtraction'!E431*'bg subtraction'!C6/'bg subtraction'!E6</f>
        <v>#VALUE!</v>
      </c>
      <c r="F431" s="71" t="e">
        <f ca="1">'bg subtraction'!F431*'bg subtraction'!C6/'bg subtraction'!F6</f>
        <v>#VALUE!</v>
      </c>
      <c r="G431" s="71" t="e">
        <f ca="1">'bg subtraction'!G431*'bg subtraction'!C6/'bg subtraction'!G6</f>
        <v>#VALUE!</v>
      </c>
      <c r="H431" s="71" t="e">
        <f ca="1">'bg subtraction'!H431*'bg subtraction'!C6/'bg subtraction'!H6</f>
        <v>#VALUE!</v>
      </c>
      <c r="I431" s="71" t="e">
        <f ca="1">'bg subtraction'!I431*'bg subtraction'!C6/'bg subtraction'!I6</f>
        <v>#VALUE!</v>
      </c>
      <c r="J431" s="71" t="e">
        <f ca="1">'bg subtraction'!J431*'bg subtraction'!C6/'bg subtraction'!J6</f>
        <v>#VALUE!</v>
      </c>
      <c r="K431" s="71" t="e">
        <f ca="1">'bg subtraction'!K431*'bg subtraction'!C6/'bg subtraction'!K6</f>
        <v>#VALUE!</v>
      </c>
      <c r="L431" s="71" t="e">
        <f ca="1">'bg subtraction'!L431*'bg subtraction'!C6/'bg subtraction'!L6</f>
        <v>#VALUE!</v>
      </c>
      <c r="M431" s="71" t="e">
        <f ca="1">'bg subtraction'!M431*'bg subtraction'!C6/'bg subtraction'!M6</f>
        <v>#VALUE!</v>
      </c>
      <c r="N431" s="71" t="e">
        <f ca="1">'bg subtraction'!N431*'bg subtraction'!C6/'bg subtraction'!N6</f>
        <v>#VALUE!</v>
      </c>
    </row>
    <row r="432" spans="1:14" ht="14.1" customHeight="1" x14ac:dyDescent="0.2">
      <c r="A432" s="75">
        <v>427</v>
      </c>
      <c r="B432" s="72" t="str">
        <f>'bg subtraction'!B432</f>
        <v>Tropomyosin 3</v>
      </c>
      <c r="C432" s="70" t="e">
        <f ca="1">'bg subtraction'!C432*'bg subtraction'!C6/'bg subtraction'!C6</f>
        <v>#VALUE!</v>
      </c>
      <c r="D432" s="71" t="e">
        <f ca="1">'bg subtraction'!D432*'bg subtraction'!C6/'bg subtraction'!D6</f>
        <v>#VALUE!</v>
      </c>
      <c r="E432" s="71" t="e">
        <f ca="1">'bg subtraction'!E432*'bg subtraction'!C6/'bg subtraction'!E6</f>
        <v>#VALUE!</v>
      </c>
      <c r="F432" s="71" t="e">
        <f ca="1">'bg subtraction'!F432*'bg subtraction'!C6/'bg subtraction'!F6</f>
        <v>#VALUE!</v>
      </c>
      <c r="G432" s="71" t="e">
        <f ca="1">'bg subtraction'!G432*'bg subtraction'!C6/'bg subtraction'!G6</f>
        <v>#VALUE!</v>
      </c>
      <c r="H432" s="71" t="e">
        <f ca="1">'bg subtraction'!H432*'bg subtraction'!C6/'bg subtraction'!H6</f>
        <v>#VALUE!</v>
      </c>
      <c r="I432" s="71" t="e">
        <f ca="1">'bg subtraction'!I432*'bg subtraction'!C6/'bg subtraction'!I6</f>
        <v>#VALUE!</v>
      </c>
      <c r="J432" s="71" t="e">
        <f ca="1">'bg subtraction'!J432*'bg subtraction'!C6/'bg subtraction'!J6</f>
        <v>#VALUE!</v>
      </c>
      <c r="K432" s="71" t="e">
        <f ca="1">'bg subtraction'!K432*'bg subtraction'!C6/'bg subtraction'!K6</f>
        <v>#VALUE!</v>
      </c>
      <c r="L432" s="71" t="e">
        <f ca="1">'bg subtraction'!L432*'bg subtraction'!C6/'bg subtraction'!L6</f>
        <v>#VALUE!</v>
      </c>
      <c r="M432" s="71" t="e">
        <f ca="1">'bg subtraction'!M432*'bg subtraction'!C6/'bg subtraction'!M6</f>
        <v>#VALUE!</v>
      </c>
      <c r="N432" s="71" t="e">
        <f ca="1">'bg subtraction'!N432*'bg subtraction'!C6/'bg subtraction'!N6</f>
        <v>#VALUE!</v>
      </c>
    </row>
    <row r="433" spans="1:14" ht="14.1" customHeight="1" x14ac:dyDescent="0.2">
      <c r="A433" s="75">
        <v>428</v>
      </c>
      <c r="B433" s="72" t="str">
        <f>'bg subtraction'!B433</f>
        <v>TRP-1</v>
      </c>
      <c r="C433" s="70" t="e">
        <f ca="1">'bg subtraction'!C433*'bg subtraction'!C6/'bg subtraction'!C6</f>
        <v>#VALUE!</v>
      </c>
      <c r="D433" s="71" t="e">
        <f ca="1">'bg subtraction'!D433*'bg subtraction'!C6/'bg subtraction'!D6</f>
        <v>#VALUE!</v>
      </c>
      <c r="E433" s="71" t="e">
        <f ca="1">'bg subtraction'!E433*'bg subtraction'!C6/'bg subtraction'!E6</f>
        <v>#VALUE!</v>
      </c>
      <c r="F433" s="71" t="e">
        <f ca="1">'bg subtraction'!F433*'bg subtraction'!C6/'bg subtraction'!F6</f>
        <v>#VALUE!</v>
      </c>
      <c r="G433" s="71" t="e">
        <f ca="1">'bg subtraction'!G433*'bg subtraction'!C6/'bg subtraction'!G6</f>
        <v>#VALUE!</v>
      </c>
      <c r="H433" s="71" t="e">
        <f ca="1">'bg subtraction'!H433*'bg subtraction'!C6/'bg subtraction'!H6</f>
        <v>#VALUE!</v>
      </c>
      <c r="I433" s="71" t="e">
        <f ca="1">'bg subtraction'!I433*'bg subtraction'!C6/'bg subtraction'!I6</f>
        <v>#VALUE!</v>
      </c>
      <c r="J433" s="71" t="e">
        <f ca="1">'bg subtraction'!J433*'bg subtraction'!C6/'bg subtraction'!J6</f>
        <v>#VALUE!</v>
      </c>
      <c r="K433" s="71" t="e">
        <f ca="1">'bg subtraction'!K433*'bg subtraction'!C6/'bg subtraction'!K6</f>
        <v>#VALUE!</v>
      </c>
      <c r="L433" s="71" t="e">
        <f ca="1">'bg subtraction'!L433*'bg subtraction'!C6/'bg subtraction'!L6</f>
        <v>#VALUE!</v>
      </c>
      <c r="M433" s="71" t="e">
        <f ca="1">'bg subtraction'!M433*'bg subtraction'!C6/'bg subtraction'!M6</f>
        <v>#VALUE!</v>
      </c>
      <c r="N433" s="71" t="e">
        <f ca="1">'bg subtraction'!N433*'bg subtraction'!C6/'bg subtraction'!N6</f>
        <v>#VALUE!</v>
      </c>
    </row>
    <row r="434" spans="1:14" ht="14.1" customHeight="1" x14ac:dyDescent="0.2">
      <c r="A434" s="75">
        <v>429</v>
      </c>
      <c r="B434" s="72" t="str">
        <f>'bg subtraction'!B434</f>
        <v>TRPS1</v>
      </c>
      <c r="C434" s="70" t="e">
        <f ca="1">'bg subtraction'!C434*'bg subtraction'!C6/'bg subtraction'!C6</f>
        <v>#VALUE!</v>
      </c>
      <c r="D434" s="71" t="e">
        <f ca="1">'bg subtraction'!D434*'bg subtraction'!C6/'bg subtraction'!D6</f>
        <v>#VALUE!</v>
      </c>
      <c r="E434" s="71" t="e">
        <f ca="1">'bg subtraction'!E434*'bg subtraction'!C6/'bg subtraction'!E6</f>
        <v>#VALUE!</v>
      </c>
      <c r="F434" s="71" t="e">
        <f ca="1">'bg subtraction'!F434*'bg subtraction'!C6/'bg subtraction'!F6</f>
        <v>#VALUE!</v>
      </c>
      <c r="G434" s="71" t="e">
        <f ca="1">'bg subtraction'!G434*'bg subtraction'!C6/'bg subtraction'!G6</f>
        <v>#VALUE!</v>
      </c>
      <c r="H434" s="71" t="e">
        <f ca="1">'bg subtraction'!H434*'bg subtraction'!C6/'bg subtraction'!H6</f>
        <v>#VALUE!</v>
      </c>
      <c r="I434" s="71" t="e">
        <f ca="1">'bg subtraction'!I434*'bg subtraction'!C6/'bg subtraction'!I6</f>
        <v>#VALUE!</v>
      </c>
      <c r="J434" s="71" t="e">
        <f ca="1">'bg subtraction'!J434*'bg subtraction'!C6/'bg subtraction'!J6</f>
        <v>#VALUE!</v>
      </c>
      <c r="K434" s="71" t="e">
        <f ca="1">'bg subtraction'!K434*'bg subtraction'!C6/'bg subtraction'!K6</f>
        <v>#VALUE!</v>
      </c>
      <c r="L434" s="71" t="e">
        <f ca="1">'bg subtraction'!L434*'bg subtraction'!C6/'bg subtraction'!L6</f>
        <v>#VALUE!</v>
      </c>
      <c r="M434" s="71" t="e">
        <f ca="1">'bg subtraction'!M434*'bg subtraction'!C6/'bg subtraction'!M6</f>
        <v>#VALUE!</v>
      </c>
      <c r="N434" s="71" t="e">
        <f ca="1">'bg subtraction'!N434*'bg subtraction'!C6/'bg subtraction'!N6</f>
        <v>#VALUE!</v>
      </c>
    </row>
    <row r="435" spans="1:14" ht="14.1" customHeight="1" x14ac:dyDescent="0.2">
      <c r="A435" s="75">
        <v>430</v>
      </c>
      <c r="B435" s="72" t="str">
        <f>'bg subtraction'!B435</f>
        <v>Trypsinogeb-2</v>
      </c>
      <c r="C435" s="70" t="e">
        <f ca="1">'bg subtraction'!C435*'bg subtraction'!C6/'bg subtraction'!C6</f>
        <v>#VALUE!</v>
      </c>
      <c r="D435" s="71" t="e">
        <f ca="1">'bg subtraction'!D435*'bg subtraction'!C6/'bg subtraction'!D6</f>
        <v>#VALUE!</v>
      </c>
      <c r="E435" s="71" t="e">
        <f ca="1">'bg subtraction'!E435*'bg subtraction'!C6/'bg subtraction'!E6</f>
        <v>#VALUE!</v>
      </c>
      <c r="F435" s="71" t="e">
        <f ca="1">'bg subtraction'!F435*'bg subtraction'!C6/'bg subtraction'!F6</f>
        <v>#VALUE!</v>
      </c>
      <c r="G435" s="71" t="e">
        <f ca="1">'bg subtraction'!G435*'bg subtraction'!C6/'bg subtraction'!G6</f>
        <v>#VALUE!</v>
      </c>
      <c r="H435" s="71" t="e">
        <f ca="1">'bg subtraction'!H435*'bg subtraction'!C6/'bg subtraction'!H6</f>
        <v>#VALUE!</v>
      </c>
      <c r="I435" s="71" t="e">
        <f ca="1">'bg subtraction'!I435*'bg subtraction'!C6/'bg subtraction'!I6</f>
        <v>#VALUE!</v>
      </c>
      <c r="J435" s="71" t="e">
        <f ca="1">'bg subtraction'!J435*'bg subtraction'!C6/'bg subtraction'!J6</f>
        <v>#VALUE!</v>
      </c>
      <c r="K435" s="71" t="e">
        <f ca="1">'bg subtraction'!K435*'bg subtraction'!C6/'bg subtraction'!K6</f>
        <v>#VALUE!</v>
      </c>
      <c r="L435" s="71" t="e">
        <f ca="1">'bg subtraction'!L435*'bg subtraction'!C6/'bg subtraction'!L6</f>
        <v>#VALUE!</v>
      </c>
      <c r="M435" s="71" t="e">
        <f ca="1">'bg subtraction'!M435*'bg subtraction'!C6/'bg subtraction'!M6</f>
        <v>#VALUE!</v>
      </c>
      <c r="N435" s="71" t="e">
        <f ca="1">'bg subtraction'!N435*'bg subtraction'!C6/'bg subtraction'!N6</f>
        <v>#VALUE!</v>
      </c>
    </row>
    <row r="436" spans="1:14" ht="14.1" customHeight="1" x14ac:dyDescent="0.2">
      <c r="A436" s="75">
        <v>431</v>
      </c>
      <c r="B436" s="72" t="str">
        <f>'bg subtraction'!B436</f>
        <v xml:space="preserve">TSR2 </v>
      </c>
      <c r="C436" s="70" t="e">
        <f ca="1">'bg subtraction'!C436*'bg subtraction'!C6/'bg subtraction'!C6</f>
        <v>#VALUE!</v>
      </c>
      <c r="D436" s="71" t="e">
        <f ca="1">'bg subtraction'!D436*'bg subtraction'!C6/'bg subtraction'!D6</f>
        <v>#VALUE!</v>
      </c>
      <c r="E436" s="71" t="e">
        <f ca="1">'bg subtraction'!E436*'bg subtraction'!C6/'bg subtraction'!E6</f>
        <v>#VALUE!</v>
      </c>
      <c r="F436" s="71" t="e">
        <f ca="1">'bg subtraction'!F436*'bg subtraction'!C6/'bg subtraction'!F6</f>
        <v>#VALUE!</v>
      </c>
      <c r="G436" s="71" t="e">
        <f ca="1">'bg subtraction'!G436*'bg subtraction'!C6/'bg subtraction'!G6</f>
        <v>#VALUE!</v>
      </c>
      <c r="H436" s="71" t="e">
        <f ca="1">'bg subtraction'!H436*'bg subtraction'!C6/'bg subtraction'!H6</f>
        <v>#VALUE!</v>
      </c>
      <c r="I436" s="71" t="e">
        <f ca="1">'bg subtraction'!I436*'bg subtraction'!C6/'bg subtraction'!I6</f>
        <v>#VALUE!</v>
      </c>
      <c r="J436" s="71" t="e">
        <f ca="1">'bg subtraction'!J436*'bg subtraction'!C6/'bg subtraction'!J6</f>
        <v>#VALUE!</v>
      </c>
      <c r="K436" s="71" t="e">
        <f ca="1">'bg subtraction'!K436*'bg subtraction'!C6/'bg subtraction'!K6</f>
        <v>#VALUE!</v>
      </c>
      <c r="L436" s="71" t="e">
        <f ca="1">'bg subtraction'!L436*'bg subtraction'!C6/'bg subtraction'!L6</f>
        <v>#VALUE!</v>
      </c>
      <c r="M436" s="71" t="e">
        <f ca="1">'bg subtraction'!M436*'bg subtraction'!C6/'bg subtraction'!M6</f>
        <v>#VALUE!</v>
      </c>
      <c r="N436" s="71" t="e">
        <f ca="1">'bg subtraction'!N436*'bg subtraction'!C6/'bg subtraction'!N6</f>
        <v>#VALUE!</v>
      </c>
    </row>
    <row r="437" spans="1:14" ht="14.1" customHeight="1" x14ac:dyDescent="0.2">
      <c r="A437" s="75">
        <v>432</v>
      </c>
      <c r="B437" s="72" t="str">
        <f>'bg subtraction'!B437</f>
        <v>TTC3</v>
      </c>
      <c r="C437" s="70" t="e">
        <f ca="1">'bg subtraction'!C437*'bg subtraction'!C6/'bg subtraction'!C6</f>
        <v>#VALUE!</v>
      </c>
      <c r="D437" s="71" t="e">
        <f ca="1">'bg subtraction'!D437*'bg subtraction'!C6/'bg subtraction'!D6</f>
        <v>#VALUE!</v>
      </c>
      <c r="E437" s="71" t="e">
        <f ca="1">'bg subtraction'!E437*'bg subtraction'!C6/'bg subtraction'!E6</f>
        <v>#VALUE!</v>
      </c>
      <c r="F437" s="71" t="e">
        <f ca="1">'bg subtraction'!F437*'bg subtraction'!C6/'bg subtraction'!F6</f>
        <v>#VALUE!</v>
      </c>
      <c r="G437" s="71" t="e">
        <f ca="1">'bg subtraction'!G437*'bg subtraction'!C6/'bg subtraction'!G6</f>
        <v>#VALUE!</v>
      </c>
      <c r="H437" s="71" t="e">
        <f ca="1">'bg subtraction'!H437*'bg subtraction'!C6/'bg subtraction'!H6</f>
        <v>#VALUE!</v>
      </c>
      <c r="I437" s="71" t="e">
        <f ca="1">'bg subtraction'!I437*'bg subtraction'!C6/'bg subtraction'!I6</f>
        <v>#VALUE!</v>
      </c>
      <c r="J437" s="71" t="e">
        <f ca="1">'bg subtraction'!J437*'bg subtraction'!C6/'bg subtraction'!J6</f>
        <v>#VALUE!</v>
      </c>
      <c r="K437" s="71" t="e">
        <f ca="1">'bg subtraction'!K437*'bg subtraction'!C6/'bg subtraction'!K6</f>
        <v>#VALUE!</v>
      </c>
      <c r="L437" s="71" t="e">
        <f ca="1">'bg subtraction'!L437*'bg subtraction'!C6/'bg subtraction'!L6</f>
        <v>#VALUE!</v>
      </c>
      <c r="M437" s="71" t="e">
        <f ca="1">'bg subtraction'!M437*'bg subtraction'!C6/'bg subtraction'!M6</f>
        <v>#VALUE!</v>
      </c>
      <c r="N437" s="71" t="e">
        <f ca="1">'bg subtraction'!N437*'bg subtraction'!C6/'bg subtraction'!N6</f>
        <v>#VALUE!</v>
      </c>
    </row>
    <row r="438" spans="1:14" ht="14.1" customHeight="1" x14ac:dyDescent="0.2">
      <c r="A438" s="75">
        <v>433</v>
      </c>
      <c r="B438" s="72" t="str">
        <f>'bg subtraction'!B438</f>
        <v xml:space="preserve">TTF1 </v>
      </c>
      <c r="C438" s="70" t="e">
        <f ca="1">'bg subtraction'!C438*'bg subtraction'!C6/'bg subtraction'!C6</f>
        <v>#VALUE!</v>
      </c>
      <c r="D438" s="71" t="e">
        <f ca="1">'bg subtraction'!D438*'bg subtraction'!C6/'bg subtraction'!D6</f>
        <v>#VALUE!</v>
      </c>
      <c r="E438" s="71" t="e">
        <f ca="1">'bg subtraction'!E438*'bg subtraction'!C6/'bg subtraction'!E6</f>
        <v>#VALUE!</v>
      </c>
      <c r="F438" s="71" t="e">
        <f ca="1">'bg subtraction'!F438*'bg subtraction'!C6/'bg subtraction'!F6</f>
        <v>#VALUE!</v>
      </c>
      <c r="G438" s="71" t="e">
        <f ca="1">'bg subtraction'!G438*'bg subtraction'!C6/'bg subtraction'!G6</f>
        <v>#VALUE!</v>
      </c>
      <c r="H438" s="71" t="e">
        <f ca="1">'bg subtraction'!H438*'bg subtraction'!C6/'bg subtraction'!H6</f>
        <v>#VALUE!</v>
      </c>
      <c r="I438" s="71" t="e">
        <f ca="1">'bg subtraction'!I438*'bg subtraction'!C6/'bg subtraction'!I6</f>
        <v>#VALUE!</v>
      </c>
      <c r="J438" s="71" t="e">
        <f ca="1">'bg subtraction'!J438*'bg subtraction'!C6/'bg subtraction'!J6</f>
        <v>#VALUE!</v>
      </c>
      <c r="K438" s="71" t="e">
        <f ca="1">'bg subtraction'!K438*'bg subtraction'!C6/'bg subtraction'!K6</f>
        <v>#VALUE!</v>
      </c>
      <c r="L438" s="71" t="e">
        <f ca="1">'bg subtraction'!L438*'bg subtraction'!C6/'bg subtraction'!L6</f>
        <v>#VALUE!</v>
      </c>
      <c r="M438" s="71" t="e">
        <f ca="1">'bg subtraction'!M438*'bg subtraction'!C6/'bg subtraction'!M6</f>
        <v>#VALUE!</v>
      </c>
      <c r="N438" s="71" t="e">
        <f ca="1">'bg subtraction'!N438*'bg subtraction'!C6/'bg subtraction'!N6</f>
        <v>#VALUE!</v>
      </c>
    </row>
    <row r="439" spans="1:14" ht="14.1" customHeight="1" x14ac:dyDescent="0.2">
      <c r="A439" s="75">
        <v>434</v>
      </c>
      <c r="B439" s="72" t="str">
        <f>'bg subtraction'!B439</f>
        <v>TUBA6</v>
      </c>
      <c r="C439" s="70" t="e">
        <f ca="1">'bg subtraction'!C439*'bg subtraction'!C6/'bg subtraction'!C6</f>
        <v>#VALUE!</v>
      </c>
      <c r="D439" s="71" t="e">
        <f ca="1">'bg subtraction'!D439*'bg subtraction'!C6/'bg subtraction'!D6</f>
        <v>#VALUE!</v>
      </c>
      <c r="E439" s="71" t="e">
        <f ca="1">'bg subtraction'!E439*'bg subtraction'!C6/'bg subtraction'!E6</f>
        <v>#VALUE!</v>
      </c>
      <c r="F439" s="71" t="e">
        <f ca="1">'bg subtraction'!F439*'bg subtraction'!C6/'bg subtraction'!F6</f>
        <v>#VALUE!</v>
      </c>
      <c r="G439" s="71" t="e">
        <f ca="1">'bg subtraction'!G439*'bg subtraction'!C6/'bg subtraction'!G6</f>
        <v>#VALUE!</v>
      </c>
      <c r="H439" s="71" t="e">
        <f ca="1">'bg subtraction'!H439*'bg subtraction'!C6/'bg subtraction'!H6</f>
        <v>#VALUE!</v>
      </c>
      <c r="I439" s="71" t="e">
        <f ca="1">'bg subtraction'!I439*'bg subtraction'!C6/'bg subtraction'!I6</f>
        <v>#VALUE!</v>
      </c>
      <c r="J439" s="71" t="e">
        <f ca="1">'bg subtraction'!J439*'bg subtraction'!C6/'bg subtraction'!J6</f>
        <v>#VALUE!</v>
      </c>
      <c r="K439" s="71" t="e">
        <f ca="1">'bg subtraction'!K439*'bg subtraction'!C6/'bg subtraction'!K6</f>
        <v>#VALUE!</v>
      </c>
      <c r="L439" s="71" t="e">
        <f ca="1">'bg subtraction'!L439*'bg subtraction'!C6/'bg subtraction'!L6</f>
        <v>#VALUE!</v>
      </c>
      <c r="M439" s="71" t="e">
        <f ca="1">'bg subtraction'!M439*'bg subtraction'!C6/'bg subtraction'!M6</f>
        <v>#VALUE!</v>
      </c>
      <c r="N439" s="71" t="e">
        <f ca="1">'bg subtraction'!N439*'bg subtraction'!C6/'bg subtraction'!N6</f>
        <v>#VALUE!</v>
      </c>
    </row>
    <row r="440" spans="1:14" ht="14.1" customHeight="1" x14ac:dyDescent="0.2">
      <c r="A440" s="75">
        <v>435</v>
      </c>
      <c r="B440" s="72" t="str">
        <f>'bg subtraction'!B440</f>
        <v>TWF2</v>
      </c>
      <c r="C440" s="70" t="e">
        <f ca="1">'bg subtraction'!C440*'bg subtraction'!C6/'bg subtraction'!C6</f>
        <v>#VALUE!</v>
      </c>
      <c r="D440" s="71" t="e">
        <f ca="1">'bg subtraction'!D440*'bg subtraction'!C6/'bg subtraction'!D6</f>
        <v>#VALUE!</v>
      </c>
      <c r="E440" s="71" t="e">
        <f ca="1">'bg subtraction'!E440*'bg subtraction'!C6/'bg subtraction'!E6</f>
        <v>#VALUE!</v>
      </c>
      <c r="F440" s="71" t="e">
        <f ca="1">'bg subtraction'!F440*'bg subtraction'!C6/'bg subtraction'!F6</f>
        <v>#VALUE!</v>
      </c>
      <c r="G440" s="71" t="e">
        <f ca="1">'bg subtraction'!G440*'bg subtraction'!C6/'bg subtraction'!G6</f>
        <v>#VALUE!</v>
      </c>
      <c r="H440" s="71" t="e">
        <f ca="1">'bg subtraction'!H440*'bg subtraction'!C6/'bg subtraction'!H6</f>
        <v>#VALUE!</v>
      </c>
      <c r="I440" s="71" t="e">
        <f ca="1">'bg subtraction'!I440*'bg subtraction'!C6/'bg subtraction'!I6</f>
        <v>#VALUE!</v>
      </c>
      <c r="J440" s="71" t="e">
        <f ca="1">'bg subtraction'!J440*'bg subtraction'!C6/'bg subtraction'!J6</f>
        <v>#VALUE!</v>
      </c>
      <c r="K440" s="71" t="e">
        <f ca="1">'bg subtraction'!K440*'bg subtraction'!C6/'bg subtraction'!K6</f>
        <v>#VALUE!</v>
      </c>
      <c r="L440" s="71" t="e">
        <f ca="1">'bg subtraction'!L440*'bg subtraction'!C6/'bg subtraction'!L6</f>
        <v>#VALUE!</v>
      </c>
      <c r="M440" s="71" t="e">
        <f ca="1">'bg subtraction'!M440*'bg subtraction'!C6/'bg subtraction'!M6</f>
        <v>#VALUE!</v>
      </c>
      <c r="N440" s="71" t="e">
        <f ca="1">'bg subtraction'!N440*'bg subtraction'!C6/'bg subtraction'!N6</f>
        <v>#VALUE!</v>
      </c>
    </row>
    <row r="441" spans="1:14" ht="14.1" customHeight="1" x14ac:dyDescent="0.2">
      <c r="A441" s="75">
        <v>436</v>
      </c>
      <c r="B441" s="72" t="str">
        <f>'bg subtraction'!B441</f>
        <v xml:space="preserve">TXNDC15 </v>
      </c>
      <c r="C441" s="70" t="e">
        <f ca="1">'bg subtraction'!C441*'bg subtraction'!C6/'bg subtraction'!C6</f>
        <v>#VALUE!</v>
      </c>
      <c r="D441" s="71" t="e">
        <f ca="1">'bg subtraction'!D441*'bg subtraction'!C6/'bg subtraction'!D6</f>
        <v>#VALUE!</v>
      </c>
      <c r="E441" s="71" t="e">
        <f ca="1">'bg subtraction'!E441*'bg subtraction'!C6/'bg subtraction'!E6</f>
        <v>#VALUE!</v>
      </c>
      <c r="F441" s="71" t="e">
        <f ca="1">'bg subtraction'!F441*'bg subtraction'!C6/'bg subtraction'!F6</f>
        <v>#VALUE!</v>
      </c>
      <c r="G441" s="71" t="e">
        <f ca="1">'bg subtraction'!G441*'bg subtraction'!C6/'bg subtraction'!G6</f>
        <v>#VALUE!</v>
      </c>
      <c r="H441" s="71" t="e">
        <f ca="1">'bg subtraction'!H441*'bg subtraction'!C6/'bg subtraction'!H6</f>
        <v>#VALUE!</v>
      </c>
      <c r="I441" s="71" t="e">
        <f ca="1">'bg subtraction'!I441*'bg subtraction'!C6/'bg subtraction'!I6</f>
        <v>#VALUE!</v>
      </c>
      <c r="J441" s="71" t="e">
        <f ca="1">'bg subtraction'!J441*'bg subtraction'!C6/'bg subtraction'!J6</f>
        <v>#VALUE!</v>
      </c>
      <c r="K441" s="71" t="e">
        <f ca="1">'bg subtraction'!K441*'bg subtraction'!C6/'bg subtraction'!K6</f>
        <v>#VALUE!</v>
      </c>
      <c r="L441" s="71" t="e">
        <f ca="1">'bg subtraction'!L441*'bg subtraction'!C6/'bg subtraction'!L6</f>
        <v>#VALUE!</v>
      </c>
      <c r="M441" s="71" t="e">
        <f ca="1">'bg subtraction'!M441*'bg subtraction'!C6/'bg subtraction'!M6</f>
        <v>#VALUE!</v>
      </c>
      <c r="N441" s="71" t="e">
        <f ca="1">'bg subtraction'!N441*'bg subtraction'!C6/'bg subtraction'!N6</f>
        <v>#VALUE!</v>
      </c>
    </row>
    <row r="442" spans="1:14" ht="14.1" customHeight="1" x14ac:dyDescent="0.2">
      <c r="A442" s="75">
        <v>437</v>
      </c>
      <c r="B442" s="72" t="str">
        <f>'bg subtraction'!B442</f>
        <v>TXNDC4</v>
      </c>
      <c r="C442" s="70" t="e">
        <f ca="1">'bg subtraction'!C442*'bg subtraction'!C6/'bg subtraction'!C6</f>
        <v>#VALUE!</v>
      </c>
      <c r="D442" s="71" t="e">
        <f ca="1">'bg subtraction'!D442*'bg subtraction'!C6/'bg subtraction'!D6</f>
        <v>#VALUE!</v>
      </c>
      <c r="E442" s="71" t="e">
        <f ca="1">'bg subtraction'!E442*'bg subtraction'!C6/'bg subtraction'!E6</f>
        <v>#VALUE!</v>
      </c>
      <c r="F442" s="71" t="e">
        <f ca="1">'bg subtraction'!F442*'bg subtraction'!C6/'bg subtraction'!F6</f>
        <v>#VALUE!</v>
      </c>
      <c r="G442" s="71" t="e">
        <f ca="1">'bg subtraction'!G442*'bg subtraction'!C6/'bg subtraction'!G6</f>
        <v>#VALUE!</v>
      </c>
      <c r="H442" s="71" t="e">
        <f ca="1">'bg subtraction'!H442*'bg subtraction'!C6/'bg subtraction'!H6</f>
        <v>#VALUE!</v>
      </c>
      <c r="I442" s="71" t="e">
        <f ca="1">'bg subtraction'!I442*'bg subtraction'!C6/'bg subtraction'!I6</f>
        <v>#VALUE!</v>
      </c>
      <c r="J442" s="71" t="e">
        <f ca="1">'bg subtraction'!J442*'bg subtraction'!C6/'bg subtraction'!J6</f>
        <v>#VALUE!</v>
      </c>
      <c r="K442" s="71" t="e">
        <f ca="1">'bg subtraction'!K442*'bg subtraction'!C6/'bg subtraction'!K6</f>
        <v>#VALUE!</v>
      </c>
      <c r="L442" s="71" t="e">
        <f ca="1">'bg subtraction'!L442*'bg subtraction'!C6/'bg subtraction'!L6</f>
        <v>#VALUE!</v>
      </c>
      <c r="M442" s="71" t="e">
        <f ca="1">'bg subtraction'!M442*'bg subtraction'!C6/'bg subtraction'!M6</f>
        <v>#VALUE!</v>
      </c>
      <c r="N442" s="71" t="e">
        <f ca="1">'bg subtraction'!N442*'bg subtraction'!C6/'bg subtraction'!N6</f>
        <v>#VALUE!</v>
      </c>
    </row>
    <row r="443" spans="1:14" ht="14.1" customHeight="1" x14ac:dyDescent="0.2">
      <c r="A443" s="75">
        <v>438</v>
      </c>
      <c r="B443" s="72" t="str">
        <f>'bg subtraction'!B443</f>
        <v>TXNDC5</v>
      </c>
      <c r="C443" s="70" t="e">
        <f ca="1">'bg subtraction'!C443*'bg subtraction'!C6/'bg subtraction'!C6</f>
        <v>#VALUE!</v>
      </c>
      <c r="D443" s="71" t="e">
        <f ca="1">'bg subtraction'!D443*'bg subtraction'!C6/'bg subtraction'!D6</f>
        <v>#VALUE!</v>
      </c>
      <c r="E443" s="71" t="e">
        <f ca="1">'bg subtraction'!E443*'bg subtraction'!C6/'bg subtraction'!E6</f>
        <v>#VALUE!</v>
      </c>
      <c r="F443" s="71" t="e">
        <f ca="1">'bg subtraction'!F443*'bg subtraction'!C6/'bg subtraction'!F6</f>
        <v>#VALUE!</v>
      </c>
      <c r="G443" s="71" t="e">
        <f ca="1">'bg subtraction'!G443*'bg subtraction'!C6/'bg subtraction'!G6</f>
        <v>#VALUE!</v>
      </c>
      <c r="H443" s="71" t="e">
        <f ca="1">'bg subtraction'!H443*'bg subtraction'!C6/'bg subtraction'!H6</f>
        <v>#VALUE!</v>
      </c>
      <c r="I443" s="71" t="e">
        <f ca="1">'bg subtraction'!I443*'bg subtraction'!C6/'bg subtraction'!I6</f>
        <v>#VALUE!</v>
      </c>
      <c r="J443" s="71" t="e">
        <f ca="1">'bg subtraction'!J443*'bg subtraction'!C6/'bg subtraction'!J6</f>
        <v>#VALUE!</v>
      </c>
      <c r="K443" s="71" t="e">
        <f ca="1">'bg subtraction'!K443*'bg subtraction'!C6/'bg subtraction'!K6</f>
        <v>#VALUE!</v>
      </c>
      <c r="L443" s="71" t="e">
        <f ca="1">'bg subtraction'!L443*'bg subtraction'!C6/'bg subtraction'!L6</f>
        <v>#VALUE!</v>
      </c>
      <c r="M443" s="71" t="e">
        <f ca="1">'bg subtraction'!M443*'bg subtraction'!C6/'bg subtraction'!M6</f>
        <v>#VALUE!</v>
      </c>
      <c r="N443" s="71" t="e">
        <f ca="1">'bg subtraction'!N443*'bg subtraction'!C6/'bg subtraction'!N6</f>
        <v>#VALUE!</v>
      </c>
    </row>
    <row r="444" spans="1:14" ht="14.1" customHeight="1" x14ac:dyDescent="0.2">
      <c r="A444" s="75">
        <v>439</v>
      </c>
      <c r="B444" s="72" t="str">
        <f>'bg subtraction'!B444</f>
        <v xml:space="preserve">TXNRD2 </v>
      </c>
      <c r="C444" s="70" t="e">
        <f ca="1">'bg subtraction'!C444*'bg subtraction'!C6/'bg subtraction'!C6</f>
        <v>#VALUE!</v>
      </c>
      <c r="D444" s="71" t="e">
        <f ca="1">'bg subtraction'!D444*'bg subtraction'!C6/'bg subtraction'!D6</f>
        <v>#VALUE!</v>
      </c>
      <c r="E444" s="71" t="e">
        <f ca="1">'bg subtraction'!E444*'bg subtraction'!C6/'bg subtraction'!E6</f>
        <v>#VALUE!</v>
      </c>
      <c r="F444" s="71" t="e">
        <f ca="1">'bg subtraction'!F444*'bg subtraction'!C6/'bg subtraction'!F6</f>
        <v>#VALUE!</v>
      </c>
      <c r="G444" s="71" t="e">
        <f ca="1">'bg subtraction'!G444*'bg subtraction'!C6/'bg subtraction'!G6</f>
        <v>#VALUE!</v>
      </c>
      <c r="H444" s="71" t="e">
        <f ca="1">'bg subtraction'!H444*'bg subtraction'!C6/'bg subtraction'!H6</f>
        <v>#VALUE!</v>
      </c>
      <c r="I444" s="71" t="e">
        <f ca="1">'bg subtraction'!I444*'bg subtraction'!C6/'bg subtraction'!I6</f>
        <v>#VALUE!</v>
      </c>
      <c r="J444" s="71" t="e">
        <f ca="1">'bg subtraction'!J444*'bg subtraction'!C6/'bg subtraction'!J6</f>
        <v>#VALUE!</v>
      </c>
      <c r="K444" s="71" t="e">
        <f ca="1">'bg subtraction'!K444*'bg subtraction'!C6/'bg subtraction'!K6</f>
        <v>#VALUE!</v>
      </c>
      <c r="L444" s="71" t="e">
        <f ca="1">'bg subtraction'!L444*'bg subtraction'!C6/'bg subtraction'!L6</f>
        <v>#VALUE!</v>
      </c>
      <c r="M444" s="71" t="e">
        <f ca="1">'bg subtraction'!M444*'bg subtraction'!C6/'bg subtraction'!M6</f>
        <v>#VALUE!</v>
      </c>
      <c r="N444" s="71" t="e">
        <f ca="1">'bg subtraction'!N444*'bg subtraction'!C6/'bg subtraction'!N6</f>
        <v>#VALUE!</v>
      </c>
    </row>
    <row r="445" spans="1:14" ht="14.1" customHeight="1" x14ac:dyDescent="0.2">
      <c r="A445" s="75">
        <v>440</v>
      </c>
      <c r="B445" s="72" t="str">
        <f>'bg subtraction'!B445</f>
        <v>UBA1</v>
      </c>
      <c r="C445" s="70" t="e">
        <f ca="1">'bg subtraction'!C445*'bg subtraction'!C6/'bg subtraction'!C6</f>
        <v>#VALUE!</v>
      </c>
      <c r="D445" s="71" t="e">
        <f ca="1">'bg subtraction'!D445*'bg subtraction'!C6/'bg subtraction'!D6</f>
        <v>#VALUE!</v>
      </c>
      <c r="E445" s="71" t="e">
        <f ca="1">'bg subtraction'!E445*'bg subtraction'!C6/'bg subtraction'!E6</f>
        <v>#VALUE!</v>
      </c>
      <c r="F445" s="71" t="e">
        <f ca="1">'bg subtraction'!F445*'bg subtraction'!C6/'bg subtraction'!F6</f>
        <v>#VALUE!</v>
      </c>
      <c r="G445" s="71" t="e">
        <f ca="1">'bg subtraction'!G445*'bg subtraction'!C6/'bg subtraction'!G6</f>
        <v>#VALUE!</v>
      </c>
      <c r="H445" s="71" t="e">
        <f ca="1">'bg subtraction'!H445*'bg subtraction'!C6/'bg subtraction'!H6</f>
        <v>#VALUE!</v>
      </c>
      <c r="I445" s="71" t="e">
        <f ca="1">'bg subtraction'!I445*'bg subtraction'!C6/'bg subtraction'!I6</f>
        <v>#VALUE!</v>
      </c>
      <c r="J445" s="71" t="e">
        <f ca="1">'bg subtraction'!J445*'bg subtraction'!C6/'bg subtraction'!J6</f>
        <v>#VALUE!</v>
      </c>
      <c r="K445" s="71" t="e">
        <f ca="1">'bg subtraction'!K445*'bg subtraction'!C6/'bg subtraction'!K6</f>
        <v>#VALUE!</v>
      </c>
      <c r="L445" s="71" t="e">
        <f ca="1">'bg subtraction'!L445*'bg subtraction'!C6/'bg subtraction'!L6</f>
        <v>#VALUE!</v>
      </c>
      <c r="M445" s="71" t="e">
        <f ca="1">'bg subtraction'!M445*'bg subtraction'!C6/'bg subtraction'!M6</f>
        <v>#VALUE!</v>
      </c>
      <c r="N445" s="71" t="e">
        <f ca="1">'bg subtraction'!N445*'bg subtraction'!C6/'bg subtraction'!N6</f>
        <v>#VALUE!</v>
      </c>
    </row>
    <row r="446" spans="1:14" ht="14.1" customHeight="1" x14ac:dyDescent="0.2">
      <c r="A446" s="75">
        <v>441</v>
      </c>
      <c r="B446" s="72" t="str">
        <f>'bg subtraction'!B446</f>
        <v xml:space="preserve">UBE2D3 </v>
      </c>
      <c r="C446" s="70" t="e">
        <f ca="1">'bg subtraction'!C446*'bg subtraction'!C6/'bg subtraction'!C6</f>
        <v>#VALUE!</v>
      </c>
      <c r="D446" s="71" t="e">
        <f ca="1">'bg subtraction'!D446*'bg subtraction'!C6/'bg subtraction'!D6</f>
        <v>#VALUE!</v>
      </c>
      <c r="E446" s="71" t="e">
        <f ca="1">'bg subtraction'!E446*'bg subtraction'!C6/'bg subtraction'!E6</f>
        <v>#VALUE!</v>
      </c>
      <c r="F446" s="71" t="e">
        <f ca="1">'bg subtraction'!F446*'bg subtraction'!C6/'bg subtraction'!F6</f>
        <v>#VALUE!</v>
      </c>
      <c r="G446" s="71" t="e">
        <f ca="1">'bg subtraction'!G446*'bg subtraction'!C6/'bg subtraction'!G6</f>
        <v>#VALUE!</v>
      </c>
      <c r="H446" s="71" t="e">
        <f ca="1">'bg subtraction'!H446*'bg subtraction'!C6/'bg subtraction'!H6</f>
        <v>#VALUE!</v>
      </c>
      <c r="I446" s="71" t="e">
        <f ca="1">'bg subtraction'!I446*'bg subtraction'!C6/'bg subtraction'!I6</f>
        <v>#VALUE!</v>
      </c>
      <c r="J446" s="71" t="e">
        <f ca="1">'bg subtraction'!J446*'bg subtraction'!C6/'bg subtraction'!J6</f>
        <v>#VALUE!</v>
      </c>
      <c r="K446" s="71" t="e">
        <f ca="1">'bg subtraction'!K446*'bg subtraction'!C6/'bg subtraction'!K6</f>
        <v>#VALUE!</v>
      </c>
      <c r="L446" s="71" t="e">
        <f ca="1">'bg subtraction'!L446*'bg subtraction'!C6/'bg subtraction'!L6</f>
        <v>#VALUE!</v>
      </c>
      <c r="M446" s="71" t="e">
        <f ca="1">'bg subtraction'!M446*'bg subtraction'!C6/'bg subtraction'!M6</f>
        <v>#VALUE!</v>
      </c>
      <c r="N446" s="71" t="e">
        <f ca="1">'bg subtraction'!N446*'bg subtraction'!C6/'bg subtraction'!N6</f>
        <v>#VALUE!</v>
      </c>
    </row>
    <row r="447" spans="1:14" ht="14.1" customHeight="1" x14ac:dyDescent="0.2">
      <c r="A447" s="75">
        <v>442</v>
      </c>
      <c r="B447" s="72" t="str">
        <f>'bg subtraction'!B447</f>
        <v xml:space="preserve">Ube2L3 </v>
      </c>
      <c r="C447" s="70" t="e">
        <f ca="1">'bg subtraction'!C447*'bg subtraction'!C6/'bg subtraction'!C6</f>
        <v>#VALUE!</v>
      </c>
      <c r="D447" s="71" t="e">
        <f ca="1">'bg subtraction'!D447*'bg subtraction'!C6/'bg subtraction'!D6</f>
        <v>#VALUE!</v>
      </c>
      <c r="E447" s="71" t="e">
        <f ca="1">'bg subtraction'!E447*'bg subtraction'!C6/'bg subtraction'!E6</f>
        <v>#VALUE!</v>
      </c>
      <c r="F447" s="71" t="e">
        <f ca="1">'bg subtraction'!F447*'bg subtraction'!C6/'bg subtraction'!F6</f>
        <v>#VALUE!</v>
      </c>
      <c r="G447" s="71" t="e">
        <f ca="1">'bg subtraction'!G447*'bg subtraction'!C6/'bg subtraction'!G6</f>
        <v>#VALUE!</v>
      </c>
      <c r="H447" s="71" t="e">
        <f ca="1">'bg subtraction'!H447*'bg subtraction'!C6/'bg subtraction'!H6</f>
        <v>#VALUE!</v>
      </c>
      <c r="I447" s="71" t="e">
        <f ca="1">'bg subtraction'!I447*'bg subtraction'!C6/'bg subtraction'!I6</f>
        <v>#VALUE!</v>
      </c>
      <c r="J447" s="71" t="e">
        <f ca="1">'bg subtraction'!J447*'bg subtraction'!C6/'bg subtraction'!J6</f>
        <v>#VALUE!</v>
      </c>
      <c r="K447" s="71" t="e">
        <f ca="1">'bg subtraction'!K447*'bg subtraction'!C6/'bg subtraction'!K6</f>
        <v>#VALUE!</v>
      </c>
      <c r="L447" s="71" t="e">
        <f ca="1">'bg subtraction'!L447*'bg subtraction'!C6/'bg subtraction'!L6</f>
        <v>#VALUE!</v>
      </c>
      <c r="M447" s="71" t="e">
        <f ca="1">'bg subtraction'!M447*'bg subtraction'!C6/'bg subtraction'!M6</f>
        <v>#VALUE!</v>
      </c>
      <c r="N447" s="71" t="e">
        <f ca="1">'bg subtraction'!N447*'bg subtraction'!C6/'bg subtraction'!N6</f>
        <v>#VALUE!</v>
      </c>
    </row>
    <row r="448" spans="1:14" ht="14.1" customHeight="1" x14ac:dyDescent="0.2">
      <c r="A448" s="75">
        <v>443</v>
      </c>
      <c r="B448" s="72" t="str">
        <f>'bg subtraction'!B448</f>
        <v>UBE2N/Ubc13</v>
      </c>
      <c r="C448" s="70" t="e">
        <f ca="1">'bg subtraction'!C448*'bg subtraction'!C6/'bg subtraction'!C6</f>
        <v>#VALUE!</v>
      </c>
      <c r="D448" s="71" t="e">
        <f ca="1">'bg subtraction'!D448*'bg subtraction'!C6/'bg subtraction'!D6</f>
        <v>#VALUE!</v>
      </c>
      <c r="E448" s="71" t="e">
        <f ca="1">'bg subtraction'!E448*'bg subtraction'!C6/'bg subtraction'!E6</f>
        <v>#VALUE!</v>
      </c>
      <c r="F448" s="71" t="e">
        <f ca="1">'bg subtraction'!F448*'bg subtraction'!C6/'bg subtraction'!F6</f>
        <v>#VALUE!</v>
      </c>
      <c r="G448" s="71" t="e">
        <f ca="1">'bg subtraction'!G448*'bg subtraction'!C6/'bg subtraction'!G6</f>
        <v>#VALUE!</v>
      </c>
      <c r="H448" s="71" t="e">
        <f ca="1">'bg subtraction'!H448*'bg subtraction'!C6/'bg subtraction'!H6</f>
        <v>#VALUE!</v>
      </c>
      <c r="I448" s="71" t="e">
        <f ca="1">'bg subtraction'!I448*'bg subtraction'!C6/'bg subtraction'!I6</f>
        <v>#VALUE!</v>
      </c>
      <c r="J448" s="71" t="e">
        <f ca="1">'bg subtraction'!J448*'bg subtraction'!C6/'bg subtraction'!J6</f>
        <v>#VALUE!</v>
      </c>
      <c r="K448" s="71" t="e">
        <f ca="1">'bg subtraction'!K448*'bg subtraction'!C6/'bg subtraction'!K6</f>
        <v>#VALUE!</v>
      </c>
      <c r="L448" s="71" t="e">
        <f ca="1">'bg subtraction'!L448*'bg subtraction'!C6/'bg subtraction'!L6</f>
        <v>#VALUE!</v>
      </c>
      <c r="M448" s="71" t="e">
        <f ca="1">'bg subtraction'!M448*'bg subtraction'!C6/'bg subtraction'!M6</f>
        <v>#VALUE!</v>
      </c>
      <c r="N448" s="71" t="e">
        <f ca="1">'bg subtraction'!N448*'bg subtraction'!C6/'bg subtraction'!N6</f>
        <v>#VALUE!</v>
      </c>
    </row>
    <row r="449" spans="1:14" ht="14.1" customHeight="1" x14ac:dyDescent="0.2">
      <c r="A449" s="75">
        <v>444</v>
      </c>
      <c r="B449" s="72" t="str">
        <f>'bg subtraction'!B449</f>
        <v>UCH-L1</v>
      </c>
      <c r="C449" s="70" t="e">
        <f ca="1">'bg subtraction'!C449*'bg subtraction'!C6/'bg subtraction'!C6</f>
        <v>#VALUE!</v>
      </c>
      <c r="D449" s="71" t="e">
        <f ca="1">'bg subtraction'!D449*'bg subtraction'!C6/'bg subtraction'!D6</f>
        <v>#VALUE!</v>
      </c>
      <c r="E449" s="71" t="e">
        <f ca="1">'bg subtraction'!E449*'bg subtraction'!C6/'bg subtraction'!E6</f>
        <v>#VALUE!</v>
      </c>
      <c r="F449" s="71" t="e">
        <f ca="1">'bg subtraction'!F449*'bg subtraction'!C6/'bg subtraction'!F6</f>
        <v>#VALUE!</v>
      </c>
      <c r="G449" s="71" t="e">
        <f ca="1">'bg subtraction'!G449*'bg subtraction'!C6/'bg subtraction'!G6</f>
        <v>#VALUE!</v>
      </c>
      <c r="H449" s="71" t="e">
        <f ca="1">'bg subtraction'!H449*'bg subtraction'!C6/'bg subtraction'!H6</f>
        <v>#VALUE!</v>
      </c>
      <c r="I449" s="71" t="e">
        <f ca="1">'bg subtraction'!I449*'bg subtraction'!C6/'bg subtraction'!I6</f>
        <v>#VALUE!</v>
      </c>
      <c r="J449" s="71" t="e">
        <f ca="1">'bg subtraction'!J449*'bg subtraction'!C6/'bg subtraction'!J6</f>
        <v>#VALUE!</v>
      </c>
      <c r="K449" s="71" t="e">
        <f ca="1">'bg subtraction'!K449*'bg subtraction'!C6/'bg subtraction'!K6</f>
        <v>#VALUE!</v>
      </c>
      <c r="L449" s="71" t="e">
        <f ca="1">'bg subtraction'!L449*'bg subtraction'!C6/'bg subtraction'!L6</f>
        <v>#VALUE!</v>
      </c>
      <c r="M449" s="71" t="e">
        <f ca="1">'bg subtraction'!M449*'bg subtraction'!C6/'bg subtraction'!M6</f>
        <v>#VALUE!</v>
      </c>
      <c r="N449" s="71" t="e">
        <f ca="1">'bg subtraction'!N449*'bg subtraction'!C6/'bg subtraction'!N6</f>
        <v>#VALUE!</v>
      </c>
    </row>
    <row r="450" spans="1:14" ht="14.1" customHeight="1" x14ac:dyDescent="0.2">
      <c r="A450" s="75">
        <v>445</v>
      </c>
      <c r="B450" s="72" t="str">
        <f>'bg subtraction'!B450</f>
        <v>UFM 1</v>
      </c>
      <c r="C450" s="70" t="e">
        <f ca="1">'bg subtraction'!C450*'bg subtraction'!C6/'bg subtraction'!C6</f>
        <v>#VALUE!</v>
      </c>
      <c r="D450" s="71" t="e">
        <f ca="1">'bg subtraction'!D450*'bg subtraction'!C6/'bg subtraction'!D6</f>
        <v>#VALUE!</v>
      </c>
      <c r="E450" s="71" t="e">
        <f ca="1">'bg subtraction'!E450*'bg subtraction'!C6/'bg subtraction'!E6</f>
        <v>#VALUE!</v>
      </c>
      <c r="F450" s="71" t="e">
        <f ca="1">'bg subtraction'!F450*'bg subtraction'!C6/'bg subtraction'!F6</f>
        <v>#VALUE!</v>
      </c>
      <c r="G450" s="71" t="e">
        <f ca="1">'bg subtraction'!G450*'bg subtraction'!C6/'bg subtraction'!G6</f>
        <v>#VALUE!</v>
      </c>
      <c r="H450" s="71" t="e">
        <f ca="1">'bg subtraction'!H450*'bg subtraction'!C6/'bg subtraction'!H6</f>
        <v>#VALUE!</v>
      </c>
      <c r="I450" s="71" t="e">
        <f ca="1">'bg subtraction'!I450*'bg subtraction'!C6/'bg subtraction'!I6</f>
        <v>#VALUE!</v>
      </c>
      <c r="J450" s="71" t="e">
        <f ca="1">'bg subtraction'!J450*'bg subtraction'!C6/'bg subtraction'!J6</f>
        <v>#VALUE!</v>
      </c>
      <c r="K450" s="71" t="e">
        <f ca="1">'bg subtraction'!K450*'bg subtraction'!C6/'bg subtraction'!K6</f>
        <v>#VALUE!</v>
      </c>
      <c r="L450" s="71" t="e">
        <f ca="1">'bg subtraction'!L450*'bg subtraction'!C6/'bg subtraction'!L6</f>
        <v>#VALUE!</v>
      </c>
      <c r="M450" s="71" t="e">
        <f ca="1">'bg subtraction'!M450*'bg subtraction'!C6/'bg subtraction'!M6</f>
        <v>#VALUE!</v>
      </c>
      <c r="N450" s="71" t="e">
        <f ca="1">'bg subtraction'!N450*'bg subtraction'!C6/'bg subtraction'!N6</f>
        <v>#VALUE!</v>
      </c>
    </row>
    <row r="451" spans="1:14" ht="14.1" customHeight="1" x14ac:dyDescent="0.2">
      <c r="A451" s="75">
        <v>446</v>
      </c>
      <c r="B451" s="72" t="str">
        <f>'bg subtraction'!B451</f>
        <v xml:space="preserve">UGGT </v>
      </c>
      <c r="C451" s="70" t="e">
        <f ca="1">'bg subtraction'!C451*'bg subtraction'!C6/'bg subtraction'!C6</f>
        <v>#VALUE!</v>
      </c>
      <c r="D451" s="71" t="e">
        <f ca="1">'bg subtraction'!D451*'bg subtraction'!C6/'bg subtraction'!D6</f>
        <v>#VALUE!</v>
      </c>
      <c r="E451" s="71" t="e">
        <f ca="1">'bg subtraction'!E451*'bg subtraction'!C6/'bg subtraction'!E6</f>
        <v>#VALUE!</v>
      </c>
      <c r="F451" s="71" t="e">
        <f ca="1">'bg subtraction'!F451*'bg subtraction'!C6/'bg subtraction'!F6</f>
        <v>#VALUE!</v>
      </c>
      <c r="G451" s="71" t="e">
        <f ca="1">'bg subtraction'!G451*'bg subtraction'!C6/'bg subtraction'!G6</f>
        <v>#VALUE!</v>
      </c>
      <c r="H451" s="71" t="e">
        <f ca="1">'bg subtraction'!H451*'bg subtraction'!C6/'bg subtraction'!H6</f>
        <v>#VALUE!</v>
      </c>
      <c r="I451" s="71" t="e">
        <f ca="1">'bg subtraction'!I451*'bg subtraction'!C6/'bg subtraction'!I6</f>
        <v>#VALUE!</v>
      </c>
      <c r="J451" s="71" t="e">
        <f ca="1">'bg subtraction'!J451*'bg subtraction'!C6/'bg subtraction'!J6</f>
        <v>#VALUE!</v>
      </c>
      <c r="K451" s="71" t="e">
        <f ca="1">'bg subtraction'!K451*'bg subtraction'!C6/'bg subtraction'!K6</f>
        <v>#VALUE!</v>
      </c>
      <c r="L451" s="71" t="e">
        <f ca="1">'bg subtraction'!L451*'bg subtraction'!C6/'bg subtraction'!L6</f>
        <v>#VALUE!</v>
      </c>
      <c r="M451" s="71" t="e">
        <f ca="1">'bg subtraction'!M451*'bg subtraction'!C6/'bg subtraction'!M6</f>
        <v>#VALUE!</v>
      </c>
      <c r="N451" s="71" t="e">
        <f ca="1">'bg subtraction'!N451*'bg subtraction'!C6/'bg subtraction'!N6</f>
        <v>#VALUE!</v>
      </c>
    </row>
    <row r="452" spans="1:14" ht="14.1" customHeight="1" x14ac:dyDescent="0.2">
      <c r="A452" s="75">
        <v>447</v>
      </c>
      <c r="B452" s="72" t="str">
        <f>'bg subtraction'!B452</f>
        <v xml:space="preserve">UMP/CMP </v>
      </c>
      <c r="C452" s="70" t="e">
        <f ca="1">'bg subtraction'!C452*'bg subtraction'!C6/'bg subtraction'!C6</f>
        <v>#VALUE!</v>
      </c>
      <c r="D452" s="71" t="e">
        <f ca="1">'bg subtraction'!D452*'bg subtraction'!C6/'bg subtraction'!D6</f>
        <v>#VALUE!</v>
      </c>
      <c r="E452" s="71" t="e">
        <f ca="1">'bg subtraction'!E452*'bg subtraction'!C6/'bg subtraction'!E6</f>
        <v>#VALUE!</v>
      </c>
      <c r="F452" s="71" t="e">
        <f ca="1">'bg subtraction'!F452*'bg subtraction'!C6/'bg subtraction'!F6</f>
        <v>#VALUE!</v>
      </c>
      <c r="G452" s="71" t="e">
        <f ca="1">'bg subtraction'!G452*'bg subtraction'!C6/'bg subtraction'!G6</f>
        <v>#VALUE!</v>
      </c>
      <c r="H452" s="71" t="e">
        <f ca="1">'bg subtraction'!H452*'bg subtraction'!C6/'bg subtraction'!H6</f>
        <v>#VALUE!</v>
      </c>
      <c r="I452" s="71" t="e">
        <f ca="1">'bg subtraction'!I452*'bg subtraction'!C6/'bg subtraction'!I6</f>
        <v>#VALUE!</v>
      </c>
      <c r="J452" s="71" t="e">
        <f ca="1">'bg subtraction'!J452*'bg subtraction'!C6/'bg subtraction'!J6</f>
        <v>#VALUE!</v>
      </c>
      <c r="K452" s="71" t="e">
        <f ca="1">'bg subtraction'!K452*'bg subtraction'!C6/'bg subtraction'!K6</f>
        <v>#VALUE!</v>
      </c>
      <c r="L452" s="71" t="e">
        <f ca="1">'bg subtraction'!L452*'bg subtraction'!C6/'bg subtraction'!L6</f>
        <v>#VALUE!</v>
      </c>
      <c r="M452" s="71" t="e">
        <f ca="1">'bg subtraction'!M452*'bg subtraction'!C6/'bg subtraction'!M6</f>
        <v>#VALUE!</v>
      </c>
      <c r="N452" s="71" t="e">
        <f ca="1">'bg subtraction'!N452*'bg subtraction'!C6/'bg subtraction'!N6</f>
        <v>#VALUE!</v>
      </c>
    </row>
    <row r="453" spans="1:14" ht="14.1" customHeight="1" x14ac:dyDescent="0.2">
      <c r="A453" s="75">
        <v>448</v>
      </c>
      <c r="B453" s="72" t="str">
        <f>'bg subtraction'!B453</f>
        <v>UNC13 Homolog D</v>
      </c>
      <c r="C453" s="70" t="e">
        <f ca="1">'bg subtraction'!C453*'bg subtraction'!C6/'bg subtraction'!C6</f>
        <v>#VALUE!</v>
      </c>
      <c r="D453" s="71" t="e">
        <f ca="1">'bg subtraction'!D453*'bg subtraction'!C6/'bg subtraction'!D6</f>
        <v>#VALUE!</v>
      </c>
      <c r="E453" s="71" t="e">
        <f ca="1">'bg subtraction'!E453*'bg subtraction'!C6/'bg subtraction'!E6</f>
        <v>#VALUE!</v>
      </c>
      <c r="F453" s="71" t="e">
        <f ca="1">'bg subtraction'!F453*'bg subtraction'!C6/'bg subtraction'!F6</f>
        <v>#VALUE!</v>
      </c>
      <c r="G453" s="71" t="e">
        <f ca="1">'bg subtraction'!G453*'bg subtraction'!C6/'bg subtraction'!G6</f>
        <v>#VALUE!</v>
      </c>
      <c r="H453" s="71" t="e">
        <f ca="1">'bg subtraction'!H453*'bg subtraction'!C6/'bg subtraction'!H6</f>
        <v>#VALUE!</v>
      </c>
      <c r="I453" s="71" t="e">
        <f ca="1">'bg subtraction'!I453*'bg subtraction'!C6/'bg subtraction'!I6</f>
        <v>#VALUE!</v>
      </c>
      <c r="J453" s="71" t="e">
        <f ca="1">'bg subtraction'!J453*'bg subtraction'!C6/'bg subtraction'!J6</f>
        <v>#VALUE!</v>
      </c>
      <c r="K453" s="71" t="e">
        <f ca="1">'bg subtraction'!K453*'bg subtraction'!C6/'bg subtraction'!K6</f>
        <v>#VALUE!</v>
      </c>
      <c r="L453" s="71" t="e">
        <f ca="1">'bg subtraction'!L453*'bg subtraction'!C6/'bg subtraction'!L6</f>
        <v>#VALUE!</v>
      </c>
      <c r="M453" s="71" t="e">
        <f ca="1">'bg subtraction'!M453*'bg subtraction'!C6/'bg subtraction'!M6</f>
        <v>#VALUE!</v>
      </c>
      <c r="N453" s="71" t="e">
        <f ca="1">'bg subtraction'!N453*'bg subtraction'!C6/'bg subtraction'!N6</f>
        <v>#VALUE!</v>
      </c>
    </row>
    <row r="454" spans="1:14" ht="14.1" customHeight="1" x14ac:dyDescent="0.2">
      <c r="A454" s="75">
        <v>449</v>
      </c>
      <c r="B454" s="72" t="str">
        <f>'bg subtraction'!B454</f>
        <v>UNC45A</v>
      </c>
      <c r="C454" s="70" t="e">
        <f ca="1">'bg subtraction'!C454*'bg subtraction'!C6/'bg subtraction'!C6</f>
        <v>#VALUE!</v>
      </c>
      <c r="D454" s="71" t="e">
        <f ca="1">'bg subtraction'!D454*'bg subtraction'!C6/'bg subtraction'!D6</f>
        <v>#VALUE!</v>
      </c>
      <c r="E454" s="71" t="e">
        <f ca="1">'bg subtraction'!E454*'bg subtraction'!C6/'bg subtraction'!E6</f>
        <v>#VALUE!</v>
      </c>
      <c r="F454" s="71" t="e">
        <f ca="1">'bg subtraction'!F454*'bg subtraction'!C6/'bg subtraction'!F6</f>
        <v>#VALUE!</v>
      </c>
      <c r="G454" s="71" t="e">
        <f ca="1">'bg subtraction'!G454*'bg subtraction'!C6/'bg subtraction'!G6</f>
        <v>#VALUE!</v>
      </c>
      <c r="H454" s="71" t="e">
        <f ca="1">'bg subtraction'!H454*'bg subtraction'!C6/'bg subtraction'!H6</f>
        <v>#VALUE!</v>
      </c>
      <c r="I454" s="71" t="e">
        <f ca="1">'bg subtraction'!I454*'bg subtraction'!C6/'bg subtraction'!I6</f>
        <v>#VALUE!</v>
      </c>
      <c r="J454" s="71" t="e">
        <f ca="1">'bg subtraction'!J454*'bg subtraction'!C6/'bg subtraction'!J6</f>
        <v>#VALUE!</v>
      </c>
      <c r="K454" s="71" t="e">
        <f ca="1">'bg subtraction'!K454*'bg subtraction'!C6/'bg subtraction'!K6</f>
        <v>#VALUE!</v>
      </c>
      <c r="L454" s="71" t="e">
        <f ca="1">'bg subtraction'!L454*'bg subtraction'!C6/'bg subtraction'!L6</f>
        <v>#VALUE!</v>
      </c>
      <c r="M454" s="71" t="e">
        <f ca="1">'bg subtraction'!M454*'bg subtraction'!C6/'bg subtraction'!M6</f>
        <v>#VALUE!</v>
      </c>
      <c r="N454" s="71" t="e">
        <f ca="1">'bg subtraction'!N454*'bg subtraction'!C6/'bg subtraction'!N6</f>
        <v>#VALUE!</v>
      </c>
    </row>
    <row r="455" spans="1:14" ht="14.1" customHeight="1" x14ac:dyDescent="0.2">
      <c r="A455" s="75">
        <v>450</v>
      </c>
      <c r="B455" s="72" t="str">
        <f>'bg subtraction'!B455</f>
        <v>UNC5H4</v>
      </c>
      <c r="C455" s="70" t="e">
        <f ca="1">'bg subtraction'!C455*'bg subtraction'!C6/'bg subtraction'!C6</f>
        <v>#VALUE!</v>
      </c>
      <c r="D455" s="71" t="e">
        <f ca="1">'bg subtraction'!D455*'bg subtraction'!C6/'bg subtraction'!D6</f>
        <v>#VALUE!</v>
      </c>
      <c r="E455" s="71" t="e">
        <f ca="1">'bg subtraction'!E455*'bg subtraction'!C6/'bg subtraction'!E6</f>
        <v>#VALUE!</v>
      </c>
      <c r="F455" s="71" t="e">
        <f ca="1">'bg subtraction'!F455*'bg subtraction'!C6/'bg subtraction'!F6</f>
        <v>#VALUE!</v>
      </c>
      <c r="G455" s="71" t="e">
        <f ca="1">'bg subtraction'!G455*'bg subtraction'!C6/'bg subtraction'!G6</f>
        <v>#VALUE!</v>
      </c>
      <c r="H455" s="71" t="e">
        <f ca="1">'bg subtraction'!H455*'bg subtraction'!C6/'bg subtraction'!H6</f>
        <v>#VALUE!</v>
      </c>
      <c r="I455" s="71" t="e">
        <f ca="1">'bg subtraction'!I455*'bg subtraction'!C6/'bg subtraction'!I6</f>
        <v>#VALUE!</v>
      </c>
      <c r="J455" s="71" t="e">
        <f ca="1">'bg subtraction'!J455*'bg subtraction'!C6/'bg subtraction'!J6</f>
        <v>#VALUE!</v>
      </c>
      <c r="K455" s="71" t="e">
        <f ca="1">'bg subtraction'!K455*'bg subtraction'!C6/'bg subtraction'!K6</f>
        <v>#VALUE!</v>
      </c>
      <c r="L455" s="71" t="e">
        <f ca="1">'bg subtraction'!L455*'bg subtraction'!C6/'bg subtraction'!L6</f>
        <v>#VALUE!</v>
      </c>
      <c r="M455" s="71" t="e">
        <f ca="1">'bg subtraction'!M455*'bg subtraction'!C6/'bg subtraction'!M6</f>
        <v>#VALUE!</v>
      </c>
      <c r="N455" s="71" t="e">
        <f ca="1">'bg subtraction'!N455*'bg subtraction'!C6/'bg subtraction'!N6</f>
        <v>#VALUE!</v>
      </c>
    </row>
    <row r="456" spans="1:14" ht="14.1" customHeight="1" x14ac:dyDescent="0.2">
      <c r="A456" s="75">
        <v>451</v>
      </c>
      <c r="B456" s="72" t="str">
        <f>'bg subtraction'!B456</f>
        <v xml:space="preserve">UPB1  </v>
      </c>
      <c r="C456" s="70" t="e">
        <f ca="1">'bg subtraction'!C456*'bg subtraction'!C6/'bg subtraction'!C6</f>
        <v>#VALUE!</v>
      </c>
      <c r="D456" s="71" t="e">
        <f ca="1">'bg subtraction'!D456*'bg subtraction'!C6/'bg subtraction'!D6</f>
        <v>#VALUE!</v>
      </c>
      <c r="E456" s="71" t="e">
        <f ca="1">'bg subtraction'!E456*'bg subtraction'!C6/'bg subtraction'!E6</f>
        <v>#VALUE!</v>
      </c>
      <c r="F456" s="71" t="e">
        <f ca="1">'bg subtraction'!F456*'bg subtraction'!C6/'bg subtraction'!F6</f>
        <v>#VALUE!</v>
      </c>
      <c r="G456" s="71" t="e">
        <f ca="1">'bg subtraction'!G456*'bg subtraction'!C6/'bg subtraction'!G6</f>
        <v>#VALUE!</v>
      </c>
      <c r="H456" s="71" t="e">
        <f ca="1">'bg subtraction'!H456*'bg subtraction'!C6/'bg subtraction'!H6</f>
        <v>#VALUE!</v>
      </c>
      <c r="I456" s="71" t="e">
        <f ca="1">'bg subtraction'!I456*'bg subtraction'!C6/'bg subtraction'!I6</f>
        <v>#VALUE!</v>
      </c>
      <c r="J456" s="71" t="e">
        <f ca="1">'bg subtraction'!J456*'bg subtraction'!C6/'bg subtraction'!J6</f>
        <v>#VALUE!</v>
      </c>
      <c r="K456" s="71" t="e">
        <f ca="1">'bg subtraction'!K456*'bg subtraction'!C6/'bg subtraction'!K6</f>
        <v>#VALUE!</v>
      </c>
      <c r="L456" s="71" t="e">
        <f ca="1">'bg subtraction'!L456*'bg subtraction'!C6/'bg subtraction'!L6</f>
        <v>#VALUE!</v>
      </c>
      <c r="M456" s="71" t="e">
        <f ca="1">'bg subtraction'!M456*'bg subtraction'!C6/'bg subtraction'!M6</f>
        <v>#VALUE!</v>
      </c>
      <c r="N456" s="71" t="e">
        <f ca="1">'bg subtraction'!N456*'bg subtraction'!C6/'bg subtraction'!N6</f>
        <v>#VALUE!</v>
      </c>
    </row>
    <row r="457" spans="1:14" ht="14.1" customHeight="1" x14ac:dyDescent="0.2">
      <c r="A457" s="75">
        <v>452</v>
      </c>
      <c r="B457" s="72" t="str">
        <f>'bg subtraction'!B457</f>
        <v xml:space="preserve">UQCRB </v>
      </c>
      <c r="C457" s="70" t="e">
        <f ca="1">'bg subtraction'!C457*'bg subtraction'!C6/'bg subtraction'!C6</f>
        <v>#VALUE!</v>
      </c>
      <c r="D457" s="71" t="e">
        <f ca="1">'bg subtraction'!D457*'bg subtraction'!C6/'bg subtraction'!D6</f>
        <v>#VALUE!</v>
      </c>
      <c r="E457" s="71" t="e">
        <f ca="1">'bg subtraction'!E457*'bg subtraction'!C6/'bg subtraction'!E6</f>
        <v>#VALUE!</v>
      </c>
      <c r="F457" s="71" t="e">
        <f ca="1">'bg subtraction'!F457*'bg subtraction'!C6/'bg subtraction'!F6</f>
        <v>#VALUE!</v>
      </c>
      <c r="G457" s="71" t="e">
        <f ca="1">'bg subtraction'!G457*'bg subtraction'!C6/'bg subtraction'!G6</f>
        <v>#VALUE!</v>
      </c>
      <c r="H457" s="71" t="e">
        <f ca="1">'bg subtraction'!H457*'bg subtraction'!C6/'bg subtraction'!H6</f>
        <v>#VALUE!</v>
      </c>
      <c r="I457" s="71" t="e">
        <f ca="1">'bg subtraction'!I457*'bg subtraction'!C6/'bg subtraction'!I6</f>
        <v>#VALUE!</v>
      </c>
      <c r="J457" s="71" t="e">
        <f ca="1">'bg subtraction'!J457*'bg subtraction'!C6/'bg subtraction'!J6</f>
        <v>#VALUE!</v>
      </c>
      <c r="K457" s="71" t="e">
        <f ca="1">'bg subtraction'!K457*'bg subtraction'!C6/'bg subtraction'!K6</f>
        <v>#VALUE!</v>
      </c>
      <c r="L457" s="71" t="e">
        <f ca="1">'bg subtraction'!L457*'bg subtraction'!C6/'bg subtraction'!L6</f>
        <v>#VALUE!</v>
      </c>
      <c r="M457" s="71" t="e">
        <f ca="1">'bg subtraction'!M457*'bg subtraction'!C6/'bg subtraction'!M6</f>
        <v>#VALUE!</v>
      </c>
      <c r="N457" s="71" t="e">
        <f ca="1">'bg subtraction'!N457*'bg subtraction'!C6/'bg subtraction'!N6</f>
        <v>#VALUE!</v>
      </c>
    </row>
    <row r="458" spans="1:14" ht="14.1" customHeight="1" x14ac:dyDescent="0.2">
      <c r="A458" s="75">
        <v>453</v>
      </c>
      <c r="B458" s="72" t="str">
        <f>'bg subtraction'!B458</f>
        <v xml:space="preserve">UQCRH  </v>
      </c>
      <c r="C458" s="70" t="e">
        <f ca="1">'bg subtraction'!C458*'bg subtraction'!C6/'bg subtraction'!C6</f>
        <v>#VALUE!</v>
      </c>
      <c r="D458" s="71" t="e">
        <f ca="1">'bg subtraction'!D458*'bg subtraction'!C6/'bg subtraction'!D6</f>
        <v>#VALUE!</v>
      </c>
      <c r="E458" s="71" t="e">
        <f ca="1">'bg subtraction'!E458*'bg subtraction'!C6/'bg subtraction'!E6</f>
        <v>#VALUE!</v>
      </c>
      <c r="F458" s="71" t="e">
        <f ca="1">'bg subtraction'!F458*'bg subtraction'!C6/'bg subtraction'!F6</f>
        <v>#VALUE!</v>
      </c>
      <c r="G458" s="71" t="e">
        <f ca="1">'bg subtraction'!G458*'bg subtraction'!C6/'bg subtraction'!G6</f>
        <v>#VALUE!</v>
      </c>
      <c r="H458" s="71" t="e">
        <f ca="1">'bg subtraction'!H458*'bg subtraction'!C6/'bg subtraction'!H6</f>
        <v>#VALUE!</v>
      </c>
      <c r="I458" s="71" t="e">
        <f ca="1">'bg subtraction'!I458*'bg subtraction'!C6/'bg subtraction'!I6</f>
        <v>#VALUE!</v>
      </c>
      <c r="J458" s="71" t="e">
        <f ca="1">'bg subtraction'!J458*'bg subtraction'!C6/'bg subtraction'!J6</f>
        <v>#VALUE!</v>
      </c>
      <c r="K458" s="71" t="e">
        <f ca="1">'bg subtraction'!K458*'bg subtraction'!C6/'bg subtraction'!K6</f>
        <v>#VALUE!</v>
      </c>
      <c r="L458" s="71" t="e">
        <f ca="1">'bg subtraction'!L458*'bg subtraction'!C6/'bg subtraction'!L6</f>
        <v>#VALUE!</v>
      </c>
      <c r="M458" s="71" t="e">
        <f ca="1">'bg subtraction'!M458*'bg subtraction'!C6/'bg subtraction'!M6</f>
        <v>#VALUE!</v>
      </c>
      <c r="N458" s="71" t="e">
        <f ca="1">'bg subtraction'!N458*'bg subtraction'!C6/'bg subtraction'!N6</f>
        <v>#VALUE!</v>
      </c>
    </row>
    <row r="459" spans="1:14" ht="14.1" customHeight="1" x14ac:dyDescent="0.2">
      <c r="A459" s="75">
        <v>454</v>
      </c>
      <c r="B459" s="72" t="str">
        <f>'bg subtraction'!B459</f>
        <v>URB</v>
      </c>
      <c r="C459" s="70" t="e">
        <f ca="1">'bg subtraction'!C459*'bg subtraction'!C6/'bg subtraction'!C6</f>
        <v>#VALUE!</v>
      </c>
      <c r="D459" s="71" t="e">
        <f ca="1">'bg subtraction'!D459*'bg subtraction'!C6/'bg subtraction'!D6</f>
        <v>#VALUE!</v>
      </c>
      <c r="E459" s="71" t="e">
        <f ca="1">'bg subtraction'!E459*'bg subtraction'!C6/'bg subtraction'!E6</f>
        <v>#VALUE!</v>
      </c>
      <c r="F459" s="71" t="e">
        <f ca="1">'bg subtraction'!F459*'bg subtraction'!C6/'bg subtraction'!F6</f>
        <v>#VALUE!</v>
      </c>
      <c r="G459" s="71" t="e">
        <f ca="1">'bg subtraction'!G459*'bg subtraction'!C6/'bg subtraction'!G6</f>
        <v>#VALUE!</v>
      </c>
      <c r="H459" s="71" t="e">
        <f ca="1">'bg subtraction'!H459*'bg subtraction'!C6/'bg subtraction'!H6</f>
        <v>#VALUE!</v>
      </c>
      <c r="I459" s="71" t="e">
        <f ca="1">'bg subtraction'!I459*'bg subtraction'!C6/'bg subtraction'!I6</f>
        <v>#VALUE!</v>
      </c>
      <c r="J459" s="71" t="e">
        <f ca="1">'bg subtraction'!J459*'bg subtraction'!C6/'bg subtraction'!J6</f>
        <v>#VALUE!</v>
      </c>
      <c r="K459" s="71" t="e">
        <f ca="1">'bg subtraction'!K459*'bg subtraction'!C6/'bg subtraction'!K6</f>
        <v>#VALUE!</v>
      </c>
      <c r="L459" s="71" t="e">
        <f ca="1">'bg subtraction'!L459*'bg subtraction'!C6/'bg subtraction'!L6</f>
        <v>#VALUE!</v>
      </c>
      <c r="M459" s="71" t="e">
        <f ca="1">'bg subtraction'!M459*'bg subtraction'!C6/'bg subtraction'!M6</f>
        <v>#VALUE!</v>
      </c>
      <c r="N459" s="71" t="e">
        <f ca="1">'bg subtraction'!N459*'bg subtraction'!C6/'bg subtraction'!N6</f>
        <v>#VALUE!</v>
      </c>
    </row>
    <row r="460" spans="1:14" ht="14.1" customHeight="1" x14ac:dyDescent="0.2">
      <c r="A460" s="75">
        <v>455</v>
      </c>
      <c r="B460" s="72" t="str">
        <f>'bg subtraction'!B460</f>
        <v xml:space="preserve">URB2 </v>
      </c>
      <c r="C460" s="70" t="e">
        <f ca="1">'bg subtraction'!C460*'bg subtraction'!C6/'bg subtraction'!C6</f>
        <v>#VALUE!</v>
      </c>
      <c r="D460" s="71" t="e">
        <f ca="1">'bg subtraction'!D460*'bg subtraction'!C6/'bg subtraction'!D6</f>
        <v>#VALUE!</v>
      </c>
      <c r="E460" s="71" t="e">
        <f ca="1">'bg subtraction'!E460*'bg subtraction'!C6/'bg subtraction'!E6</f>
        <v>#VALUE!</v>
      </c>
      <c r="F460" s="71" t="e">
        <f ca="1">'bg subtraction'!F460*'bg subtraction'!C6/'bg subtraction'!F6</f>
        <v>#VALUE!</v>
      </c>
      <c r="G460" s="71" t="e">
        <f ca="1">'bg subtraction'!G460*'bg subtraction'!C6/'bg subtraction'!G6</f>
        <v>#VALUE!</v>
      </c>
      <c r="H460" s="71" t="e">
        <f ca="1">'bg subtraction'!H460*'bg subtraction'!C6/'bg subtraction'!H6</f>
        <v>#VALUE!</v>
      </c>
      <c r="I460" s="71" t="e">
        <f ca="1">'bg subtraction'!I460*'bg subtraction'!C6/'bg subtraction'!I6</f>
        <v>#VALUE!</v>
      </c>
      <c r="J460" s="71" t="e">
        <f ca="1">'bg subtraction'!J460*'bg subtraction'!C6/'bg subtraction'!J6</f>
        <v>#VALUE!</v>
      </c>
      <c r="K460" s="71" t="e">
        <f ca="1">'bg subtraction'!K460*'bg subtraction'!C6/'bg subtraction'!K6</f>
        <v>#VALUE!</v>
      </c>
      <c r="L460" s="71" t="e">
        <f ca="1">'bg subtraction'!L460*'bg subtraction'!C6/'bg subtraction'!L6</f>
        <v>#VALUE!</v>
      </c>
      <c r="M460" s="71" t="e">
        <f ca="1">'bg subtraction'!M460*'bg subtraction'!C6/'bg subtraction'!M6</f>
        <v>#VALUE!</v>
      </c>
      <c r="N460" s="71" t="e">
        <f ca="1">'bg subtraction'!N460*'bg subtraction'!C6/'bg subtraction'!N6</f>
        <v>#VALUE!</v>
      </c>
    </row>
    <row r="461" spans="1:14" ht="14.1" customHeight="1" x14ac:dyDescent="0.2">
      <c r="A461" s="75">
        <v>456</v>
      </c>
      <c r="B461" s="72" t="str">
        <f>'bg subtraction'!B461</f>
        <v xml:space="preserve">UROC1 </v>
      </c>
      <c r="C461" s="70" t="e">
        <f ca="1">'bg subtraction'!C461*'bg subtraction'!C6/'bg subtraction'!C6</f>
        <v>#VALUE!</v>
      </c>
      <c r="D461" s="71" t="e">
        <f ca="1">'bg subtraction'!D461*'bg subtraction'!C6/'bg subtraction'!D6</f>
        <v>#VALUE!</v>
      </c>
      <c r="E461" s="71" t="e">
        <f ca="1">'bg subtraction'!E461*'bg subtraction'!C6/'bg subtraction'!E6</f>
        <v>#VALUE!</v>
      </c>
      <c r="F461" s="71" t="e">
        <f ca="1">'bg subtraction'!F461*'bg subtraction'!C6/'bg subtraction'!F6</f>
        <v>#VALUE!</v>
      </c>
      <c r="G461" s="71" t="e">
        <f ca="1">'bg subtraction'!G461*'bg subtraction'!C6/'bg subtraction'!G6</f>
        <v>#VALUE!</v>
      </c>
      <c r="H461" s="71" t="e">
        <f ca="1">'bg subtraction'!H461*'bg subtraction'!C6/'bg subtraction'!H6</f>
        <v>#VALUE!</v>
      </c>
      <c r="I461" s="71" t="e">
        <f ca="1">'bg subtraction'!I461*'bg subtraction'!C6/'bg subtraction'!I6</f>
        <v>#VALUE!</v>
      </c>
      <c r="J461" s="71" t="e">
        <f ca="1">'bg subtraction'!J461*'bg subtraction'!C6/'bg subtraction'!J6</f>
        <v>#VALUE!</v>
      </c>
      <c r="K461" s="71" t="e">
        <f ca="1">'bg subtraction'!K461*'bg subtraction'!C6/'bg subtraction'!K6</f>
        <v>#VALUE!</v>
      </c>
      <c r="L461" s="71" t="e">
        <f ca="1">'bg subtraction'!L461*'bg subtraction'!C6/'bg subtraction'!L6</f>
        <v>#VALUE!</v>
      </c>
      <c r="M461" s="71" t="e">
        <f ca="1">'bg subtraction'!M461*'bg subtraction'!C6/'bg subtraction'!M6</f>
        <v>#VALUE!</v>
      </c>
      <c r="N461" s="71" t="e">
        <f ca="1">'bg subtraction'!N461*'bg subtraction'!C6/'bg subtraction'!N6</f>
        <v>#VALUE!</v>
      </c>
    </row>
    <row r="462" spans="1:14" ht="14.1" customHeight="1" x14ac:dyDescent="0.2">
      <c r="A462" s="75">
        <v>457</v>
      </c>
      <c r="B462" s="72" t="str">
        <f>'bg subtraction'!B462</f>
        <v>UROD</v>
      </c>
      <c r="C462" s="70" t="e">
        <f ca="1">'bg subtraction'!C462*'bg subtraction'!C6/'bg subtraction'!C6</f>
        <v>#VALUE!</v>
      </c>
      <c r="D462" s="71" t="e">
        <f ca="1">'bg subtraction'!D462*'bg subtraction'!C6/'bg subtraction'!D6</f>
        <v>#VALUE!</v>
      </c>
      <c r="E462" s="71" t="e">
        <f ca="1">'bg subtraction'!E462*'bg subtraction'!C6/'bg subtraction'!E6</f>
        <v>#VALUE!</v>
      </c>
      <c r="F462" s="71" t="e">
        <f ca="1">'bg subtraction'!F462*'bg subtraction'!C6/'bg subtraction'!F6</f>
        <v>#VALUE!</v>
      </c>
      <c r="G462" s="71" t="e">
        <f ca="1">'bg subtraction'!G462*'bg subtraction'!C6/'bg subtraction'!G6</f>
        <v>#VALUE!</v>
      </c>
      <c r="H462" s="71" t="e">
        <f ca="1">'bg subtraction'!H462*'bg subtraction'!C6/'bg subtraction'!H6</f>
        <v>#VALUE!</v>
      </c>
      <c r="I462" s="71" t="e">
        <f ca="1">'bg subtraction'!I462*'bg subtraction'!C6/'bg subtraction'!I6</f>
        <v>#VALUE!</v>
      </c>
      <c r="J462" s="71" t="e">
        <f ca="1">'bg subtraction'!J462*'bg subtraction'!C6/'bg subtraction'!J6</f>
        <v>#VALUE!</v>
      </c>
      <c r="K462" s="71" t="e">
        <f ca="1">'bg subtraction'!K462*'bg subtraction'!C6/'bg subtraction'!K6</f>
        <v>#VALUE!</v>
      </c>
      <c r="L462" s="71" t="e">
        <f ca="1">'bg subtraction'!L462*'bg subtraction'!C6/'bg subtraction'!L6</f>
        <v>#VALUE!</v>
      </c>
      <c r="M462" s="71" t="e">
        <f ca="1">'bg subtraction'!M462*'bg subtraction'!C6/'bg subtraction'!M6</f>
        <v>#VALUE!</v>
      </c>
      <c r="N462" s="71" t="e">
        <f ca="1">'bg subtraction'!N462*'bg subtraction'!C6/'bg subtraction'!N6</f>
        <v>#VALUE!</v>
      </c>
    </row>
    <row r="463" spans="1:14" ht="14.1" customHeight="1" x14ac:dyDescent="0.2">
      <c r="A463" s="75">
        <v>458</v>
      </c>
      <c r="B463" s="72" t="str">
        <f>'bg subtraction'!B463</f>
        <v>Uroguanylin</v>
      </c>
      <c r="C463" s="70" t="e">
        <f ca="1">'bg subtraction'!C463*'bg subtraction'!C6/'bg subtraction'!C6</f>
        <v>#VALUE!</v>
      </c>
      <c r="D463" s="71" t="e">
        <f ca="1">'bg subtraction'!D463*'bg subtraction'!C6/'bg subtraction'!D6</f>
        <v>#VALUE!</v>
      </c>
      <c r="E463" s="71" t="e">
        <f ca="1">'bg subtraction'!E463*'bg subtraction'!C6/'bg subtraction'!E6</f>
        <v>#VALUE!</v>
      </c>
      <c r="F463" s="71" t="e">
        <f ca="1">'bg subtraction'!F463*'bg subtraction'!C6/'bg subtraction'!F6</f>
        <v>#VALUE!</v>
      </c>
      <c r="G463" s="71" t="e">
        <f ca="1">'bg subtraction'!G463*'bg subtraction'!C6/'bg subtraction'!G6</f>
        <v>#VALUE!</v>
      </c>
      <c r="H463" s="71" t="e">
        <f ca="1">'bg subtraction'!H463*'bg subtraction'!C6/'bg subtraction'!H6</f>
        <v>#VALUE!</v>
      </c>
      <c r="I463" s="71" t="e">
        <f ca="1">'bg subtraction'!I463*'bg subtraction'!C6/'bg subtraction'!I6</f>
        <v>#VALUE!</v>
      </c>
      <c r="J463" s="71" t="e">
        <f ca="1">'bg subtraction'!J463*'bg subtraction'!C6/'bg subtraction'!J6</f>
        <v>#VALUE!</v>
      </c>
      <c r="K463" s="71" t="e">
        <f ca="1">'bg subtraction'!K463*'bg subtraction'!C6/'bg subtraction'!K6</f>
        <v>#VALUE!</v>
      </c>
      <c r="L463" s="71" t="e">
        <f ca="1">'bg subtraction'!L463*'bg subtraction'!C6/'bg subtraction'!L6</f>
        <v>#VALUE!</v>
      </c>
      <c r="M463" s="71" t="e">
        <f ca="1">'bg subtraction'!M463*'bg subtraction'!C6/'bg subtraction'!M6</f>
        <v>#VALUE!</v>
      </c>
      <c r="N463" s="71" t="e">
        <f ca="1">'bg subtraction'!N463*'bg subtraction'!C6/'bg subtraction'!N6</f>
        <v>#VALUE!</v>
      </c>
    </row>
    <row r="464" spans="1:14" ht="14.1" customHeight="1" x14ac:dyDescent="0.2">
      <c r="A464" s="75">
        <v>459</v>
      </c>
      <c r="B464" s="72" t="str">
        <f>'bg subtraction'!B464</f>
        <v>URP2</v>
      </c>
      <c r="C464" s="70" t="e">
        <f ca="1">'bg subtraction'!C464*'bg subtraction'!C6/'bg subtraction'!C6</f>
        <v>#VALUE!</v>
      </c>
      <c r="D464" s="71" t="e">
        <f ca="1">'bg subtraction'!D464*'bg subtraction'!C6/'bg subtraction'!D6</f>
        <v>#VALUE!</v>
      </c>
      <c r="E464" s="71" t="e">
        <f ca="1">'bg subtraction'!E464*'bg subtraction'!C6/'bg subtraction'!E6</f>
        <v>#VALUE!</v>
      </c>
      <c r="F464" s="71" t="e">
        <f ca="1">'bg subtraction'!F464*'bg subtraction'!C6/'bg subtraction'!F6</f>
        <v>#VALUE!</v>
      </c>
      <c r="G464" s="71" t="e">
        <f ca="1">'bg subtraction'!G464*'bg subtraction'!C6/'bg subtraction'!G6</f>
        <v>#VALUE!</v>
      </c>
      <c r="H464" s="71" t="e">
        <f ca="1">'bg subtraction'!H464*'bg subtraction'!C6/'bg subtraction'!H6</f>
        <v>#VALUE!</v>
      </c>
      <c r="I464" s="71" t="e">
        <f ca="1">'bg subtraction'!I464*'bg subtraction'!C6/'bg subtraction'!I6</f>
        <v>#VALUE!</v>
      </c>
      <c r="J464" s="71" t="e">
        <f ca="1">'bg subtraction'!J464*'bg subtraction'!C6/'bg subtraction'!J6</f>
        <v>#VALUE!</v>
      </c>
      <c r="K464" s="71" t="e">
        <f ca="1">'bg subtraction'!K464*'bg subtraction'!C6/'bg subtraction'!K6</f>
        <v>#VALUE!</v>
      </c>
      <c r="L464" s="71" t="e">
        <f ca="1">'bg subtraction'!L464*'bg subtraction'!C6/'bg subtraction'!L6</f>
        <v>#VALUE!</v>
      </c>
      <c r="M464" s="71" t="e">
        <f ca="1">'bg subtraction'!M464*'bg subtraction'!C6/'bg subtraction'!M6</f>
        <v>#VALUE!</v>
      </c>
      <c r="N464" s="71" t="e">
        <f ca="1">'bg subtraction'!N464*'bg subtraction'!C6/'bg subtraction'!N6</f>
        <v>#VALUE!</v>
      </c>
    </row>
    <row r="465" spans="1:14" ht="14.1" customHeight="1" x14ac:dyDescent="0.2">
      <c r="A465" s="75">
        <v>460</v>
      </c>
      <c r="B465" s="72" t="str">
        <f>'bg subtraction'!B465</f>
        <v xml:space="preserve">USP14  </v>
      </c>
      <c r="C465" s="70" t="e">
        <f ca="1">'bg subtraction'!C465*'bg subtraction'!C6/'bg subtraction'!C6</f>
        <v>#VALUE!</v>
      </c>
      <c r="D465" s="71" t="e">
        <f ca="1">'bg subtraction'!D465*'bg subtraction'!C6/'bg subtraction'!D6</f>
        <v>#VALUE!</v>
      </c>
      <c r="E465" s="71" t="e">
        <f ca="1">'bg subtraction'!E465*'bg subtraction'!C6/'bg subtraction'!E6</f>
        <v>#VALUE!</v>
      </c>
      <c r="F465" s="71" t="e">
        <f ca="1">'bg subtraction'!F465*'bg subtraction'!C6/'bg subtraction'!F6</f>
        <v>#VALUE!</v>
      </c>
      <c r="G465" s="71" t="e">
        <f ca="1">'bg subtraction'!G465*'bg subtraction'!C6/'bg subtraction'!G6</f>
        <v>#VALUE!</v>
      </c>
      <c r="H465" s="71" t="e">
        <f ca="1">'bg subtraction'!H465*'bg subtraction'!C6/'bg subtraction'!H6</f>
        <v>#VALUE!</v>
      </c>
      <c r="I465" s="71" t="e">
        <f ca="1">'bg subtraction'!I465*'bg subtraction'!C6/'bg subtraction'!I6</f>
        <v>#VALUE!</v>
      </c>
      <c r="J465" s="71" t="e">
        <f ca="1">'bg subtraction'!J465*'bg subtraction'!C6/'bg subtraction'!J6</f>
        <v>#VALUE!</v>
      </c>
      <c r="K465" s="71" t="e">
        <f ca="1">'bg subtraction'!K465*'bg subtraction'!C6/'bg subtraction'!K6</f>
        <v>#VALUE!</v>
      </c>
      <c r="L465" s="71" t="e">
        <f ca="1">'bg subtraction'!L465*'bg subtraction'!C6/'bg subtraction'!L6</f>
        <v>#VALUE!</v>
      </c>
      <c r="M465" s="71" t="e">
        <f ca="1">'bg subtraction'!M465*'bg subtraction'!C6/'bg subtraction'!M6</f>
        <v>#VALUE!</v>
      </c>
      <c r="N465" s="71" t="e">
        <f ca="1">'bg subtraction'!N465*'bg subtraction'!C6/'bg subtraction'!N6</f>
        <v>#VALUE!</v>
      </c>
    </row>
    <row r="466" spans="1:14" ht="14.1" customHeight="1" x14ac:dyDescent="0.2">
      <c r="A466" s="75">
        <v>461</v>
      </c>
      <c r="B466" s="72" t="str">
        <f>'bg subtraction'!B466</f>
        <v>USP2</v>
      </c>
      <c r="C466" s="70" t="e">
        <f ca="1">'bg subtraction'!C466*'bg subtraction'!C6/'bg subtraction'!C6</f>
        <v>#VALUE!</v>
      </c>
      <c r="D466" s="71" t="e">
        <f ca="1">'bg subtraction'!D466*'bg subtraction'!C6/'bg subtraction'!D6</f>
        <v>#VALUE!</v>
      </c>
      <c r="E466" s="71" t="e">
        <f ca="1">'bg subtraction'!E466*'bg subtraction'!C6/'bg subtraction'!E6</f>
        <v>#VALUE!</v>
      </c>
      <c r="F466" s="71" t="e">
        <f ca="1">'bg subtraction'!F466*'bg subtraction'!C6/'bg subtraction'!F6</f>
        <v>#VALUE!</v>
      </c>
      <c r="G466" s="71" t="e">
        <f ca="1">'bg subtraction'!G466*'bg subtraction'!C6/'bg subtraction'!G6</f>
        <v>#VALUE!</v>
      </c>
      <c r="H466" s="71" t="e">
        <f ca="1">'bg subtraction'!H466*'bg subtraction'!C6/'bg subtraction'!H6</f>
        <v>#VALUE!</v>
      </c>
      <c r="I466" s="71" t="e">
        <f ca="1">'bg subtraction'!I466*'bg subtraction'!C6/'bg subtraction'!I6</f>
        <v>#VALUE!</v>
      </c>
      <c r="J466" s="71" t="e">
        <f ca="1">'bg subtraction'!J466*'bg subtraction'!C6/'bg subtraction'!J6</f>
        <v>#VALUE!</v>
      </c>
      <c r="K466" s="71" t="e">
        <f ca="1">'bg subtraction'!K466*'bg subtraction'!C6/'bg subtraction'!K6</f>
        <v>#VALUE!</v>
      </c>
      <c r="L466" s="71" t="e">
        <f ca="1">'bg subtraction'!L466*'bg subtraction'!C6/'bg subtraction'!L6</f>
        <v>#VALUE!</v>
      </c>
      <c r="M466" s="71" t="e">
        <f ca="1">'bg subtraction'!M466*'bg subtraction'!C6/'bg subtraction'!M6</f>
        <v>#VALUE!</v>
      </c>
      <c r="N466" s="71" t="e">
        <f ca="1">'bg subtraction'!N466*'bg subtraction'!C6/'bg subtraction'!N6</f>
        <v>#VALUE!</v>
      </c>
    </row>
    <row r="467" spans="1:14" ht="14.1" customHeight="1" x14ac:dyDescent="0.2">
      <c r="A467" s="75">
        <v>462</v>
      </c>
      <c r="B467" s="72" t="str">
        <f>'bg subtraction'!B467</f>
        <v xml:space="preserve">USP5  </v>
      </c>
      <c r="C467" s="70" t="e">
        <f ca="1">'bg subtraction'!C467*'bg subtraction'!C6/'bg subtraction'!C6</f>
        <v>#VALUE!</v>
      </c>
      <c r="D467" s="71" t="e">
        <f ca="1">'bg subtraction'!D467*'bg subtraction'!C6/'bg subtraction'!D6</f>
        <v>#VALUE!</v>
      </c>
      <c r="E467" s="71" t="e">
        <f ca="1">'bg subtraction'!E467*'bg subtraction'!C6/'bg subtraction'!E6</f>
        <v>#VALUE!</v>
      </c>
      <c r="F467" s="71" t="e">
        <f ca="1">'bg subtraction'!F467*'bg subtraction'!C6/'bg subtraction'!F6</f>
        <v>#VALUE!</v>
      </c>
      <c r="G467" s="71" t="e">
        <f ca="1">'bg subtraction'!G467*'bg subtraction'!C6/'bg subtraction'!G6</f>
        <v>#VALUE!</v>
      </c>
      <c r="H467" s="71" t="e">
        <f ca="1">'bg subtraction'!H467*'bg subtraction'!C6/'bg subtraction'!H6</f>
        <v>#VALUE!</v>
      </c>
      <c r="I467" s="71" t="e">
        <f ca="1">'bg subtraction'!I467*'bg subtraction'!C6/'bg subtraction'!I6</f>
        <v>#VALUE!</v>
      </c>
      <c r="J467" s="71" t="e">
        <f ca="1">'bg subtraction'!J467*'bg subtraction'!C6/'bg subtraction'!J6</f>
        <v>#VALUE!</v>
      </c>
      <c r="K467" s="71" t="e">
        <f ca="1">'bg subtraction'!K467*'bg subtraction'!C6/'bg subtraction'!K6</f>
        <v>#VALUE!</v>
      </c>
      <c r="L467" s="71" t="e">
        <f ca="1">'bg subtraction'!L467*'bg subtraction'!C6/'bg subtraction'!L6</f>
        <v>#VALUE!</v>
      </c>
      <c r="M467" s="71" t="e">
        <f ca="1">'bg subtraction'!M467*'bg subtraction'!C6/'bg subtraction'!M6</f>
        <v>#VALUE!</v>
      </c>
      <c r="N467" s="71" t="e">
        <f ca="1">'bg subtraction'!N467*'bg subtraction'!C6/'bg subtraction'!N6</f>
        <v>#VALUE!</v>
      </c>
    </row>
    <row r="468" spans="1:14" ht="14.1" customHeight="1" x14ac:dyDescent="0.2">
      <c r="A468" s="75">
        <v>463</v>
      </c>
      <c r="B468" s="72" t="str">
        <f>'bg subtraction'!B468</f>
        <v>Uteroglobin</v>
      </c>
      <c r="C468" s="70" t="e">
        <f ca="1">'bg subtraction'!C468*'bg subtraction'!C6/'bg subtraction'!C6</f>
        <v>#VALUE!</v>
      </c>
      <c r="D468" s="71" t="e">
        <f ca="1">'bg subtraction'!D468*'bg subtraction'!C6/'bg subtraction'!D6</f>
        <v>#VALUE!</v>
      </c>
      <c r="E468" s="71" t="e">
        <f ca="1">'bg subtraction'!E468*'bg subtraction'!C6/'bg subtraction'!E6</f>
        <v>#VALUE!</v>
      </c>
      <c r="F468" s="71" t="e">
        <f ca="1">'bg subtraction'!F468*'bg subtraction'!C6/'bg subtraction'!F6</f>
        <v>#VALUE!</v>
      </c>
      <c r="G468" s="71" t="e">
        <f ca="1">'bg subtraction'!G468*'bg subtraction'!C6/'bg subtraction'!G6</f>
        <v>#VALUE!</v>
      </c>
      <c r="H468" s="71" t="e">
        <f ca="1">'bg subtraction'!H468*'bg subtraction'!C6/'bg subtraction'!H6</f>
        <v>#VALUE!</v>
      </c>
      <c r="I468" s="71" t="e">
        <f ca="1">'bg subtraction'!I468*'bg subtraction'!C6/'bg subtraction'!I6</f>
        <v>#VALUE!</v>
      </c>
      <c r="J468" s="71" t="e">
        <f ca="1">'bg subtraction'!J468*'bg subtraction'!C6/'bg subtraction'!J6</f>
        <v>#VALUE!</v>
      </c>
      <c r="K468" s="71" t="e">
        <f ca="1">'bg subtraction'!K468*'bg subtraction'!C6/'bg subtraction'!K6</f>
        <v>#VALUE!</v>
      </c>
      <c r="L468" s="71" t="e">
        <f ca="1">'bg subtraction'!L468*'bg subtraction'!C6/'bg subtraction'!L6</f>
        <v>#VALUE!</v>
      </c>
      <c r="M468" s="71" t="e">
        <f ca="1">'bg subtraction'!M468*'bg subtraction'!C6/'bg subtraction'!M6</f>
        <v>#VALUE!</v>
      </c>
      <c r="N468" s="71" t="e">
        <f ca="1">'bg subtraction'!N468*'bg subtraction'!C6/'bg subtraction'!N6</f>
        <v>#VALUE!</v>
      </c>
    </row>
    <row r="469" spans="1:14" ht="14.1" customHeight="1" x14ac:dyDescent="0.2">
      <c r="A469" s="75">
        <v>464</v>
      </c>
      <c r="B469" s="72" t="str">
        <f>'bg subtraction'!B469</f>
        <v>VAP-A</v>
      </c>
      <c r="C469" s="70" t="e">
        <f ca="1">'bg subtraction'!C469*'bg subtraction'!C6/'bg subtraction'!C6</f>
        <v>#VALUE!</v>
      </c>
      <c r="D469" s="71" t="e">
        <f ca="1">'bg subtraction'!D469*'bg subtraction'!C6/'bg subtraction'!D6</f>
        <v>#VALUE!</v>
      </c>
      <c r="E469" s="71" t="e">
        <f ca="1">'bg subtraction'!E469*'bg subtraction'!C6/'bg subtraction'!E6</f>
        <v>#VALUE!</v>
      </c>
      <c r="F469" s="71" t="e">
        <f ca="1">'bg subtraction'!F469*'bg subtraction'!C6/'bg subtraction'!F6</f>
        <v>#VALUE!</v>
      </c>
      <c r="G469" s="71" t="e">
        <f ca="1">'bg subtraction'!G469*'bg subtraction'!C6/'bg subtraction'!G6</f>
        <v>#VALUE!</v>
      </c>
      <c r="H469" s="71" t="e">
        <f ca="1">'bg subtraction'!H469*'bg subtraction'!C6/'bg subtraction'!H6</f>
        <v>#VALUE!</v>
      </c>
      <c r="I469" s="71" t="e">
        <f ca="1">'bg subtraction'!I469*'bg subtraction'!C6/'bg subtraction'!I6</f>
        <v>#VALUE!</v>
      </c>
      <c r="J469" s="71" t="e">
        <f ca="1">'bg subtraction'!J469*'bg subtraction'!C6/'bg subtraction'!J6</f>
        <v>#VALUE!</v>
      </c>
      <c r="K469" s="71" t="e">
        <f ca="1">'bg subtraction'!K469*'bg subtraction'!C6/'bg subtraction'!K6</f>
        <v>#VALUE!</v>
      </c>
      <c r="L469" s="71" t="e">
        <f ca="1">'bg subtraction'!L469*'bg subtraction'!C6/'bg subtraction'!L6</f>
        <v>#VALUE!</v>
      </c>
      <c r="M469" s="71" t="e">
        <f ca="1">'bg subtraction'!M469*'bg subtraction'!C6/'bg subtraction'!M6</f>
        <v>#VALUE!</v>
      </c>
      <c r="N469" s="71" t="e">
        <f ca="1">'bg subtraction'!N469*'bg subtraction'!C6/'bg subtraction'!N6</f>
        <v>#VALUE!</v>
      </c>
    </row>
    <row r="470" spans="1:14" ht="14.1" customHeight="1" x14ac:dyDescent="0.2">
      <c r="A470" s="75">
        <v>465</v>
      </c>
      <c r="B470" s="72" t="str">
        <f>'bg subtraction'!B470</f>
        <v>VCP</v>
      </c>
      <c r="C470" s="70" t="e">
        <f ca="1">'bg subtraction'!C470*'bg subtraction'!C6/'bg subtraction'!C6</f>
        <v>#VALUE!</v>
      </c>
      <c r="D470" s="71" t="e">
        <f ca="1">'bg subtraction'!D470*'bg subtraction'!C6/'bg subtraction'!D6</f>
        <v>#VALUE!</v>
      </c>
      <c r="E470" s="71" t="e">
        <f ca="1">'bg subtraction'!E470*'bg subtraction'!C6/'bg subtraction'!E6</f>
        <v>#VALUE!</v>
      </c>
      <c r="F470" s="71" t="e">
        <f ca="1">'bg subtraction'!F470*'bg subtraction'!C6/'bg subtraction'!F6</f>
        <v>#VALUE!</v>
      </c>
      <c r="G470" s="71" t="e">
        <f ca="1">'bg subtraction'!G470*'bg subtraction'!C6/'bg subtraction'!G6</f>
        <v>#VALUE!</v>
      </c>
      <c r="H470" s="71" t="e">
        <f ca="1">'bg subtraction'!H470*'bg subtraction'!C6/'bg subtraction'!H6</f>
        <v>#VALUE!</v>
      </c>
      <c r="I470" s="71" t="e">
        <f ca="1">'bg subtraction'!I470*'bg subtraction'!C6/'bg subtraction'!I6</f>
        <v>#VALUE!</v>
      </c>
      <c r="J470" s="71" t="e">
        <f ca="1">'bg subtraction'!J470*'bg subtraction'!C6/'bg subtraction'!J6</f>
        <v>#VALUE!</v>
      </c>
      <c r="K470" s="71" t="e">
        <f ca="1">'bg subtraction'!K470*'bg subtraction'!C6/'bg subtraction'!K6</f>
        <v>#VALUE!</v>
      </c>
      <c r="L470" s="71" t="e">
        <f ca="1">'bg subtraction'!L470*'bg subtraction'!C6/'bg subtraction'!L6</f>
        <v>#VALUE!</v>
      </c>
      <c r="M470" s="71" t="e">
        <f ca="1">'bg subtraction'!M470*'bg subtraction'!C6/'bg subtraction'!M6</f>
        <v>#VALUE!</v>
      </c>
      <c r="N470" s="71" t="e">
        <f ca="1">'bg subtraction'!N470*'bg subtraction'!C6/'bg subtraction'!N6</f>
        <v>#VALUE!</v>
      </c>
    </row>
    <row r="471" spans="1:14" ht="14.1" customHeight="1" x14ac:dyDescent="0.2">
      <c r="A471" s="75">
        <v>466</v>
      </c>
      <c r="B471" s="72" t="str">
        <f>'bg subtraction'!B471</f>
        <v>VDAC1</v>
      </c>
      <c r="C471" s="70" t="e">
        <f ca="1">'bg subtraction'!C471*'bg subtraction'!C6/'bg subtraction'!C6</f>
        <v>#VALUE!</v>
      </c>
      <c r="D471" s="71" t="e">
        <f ca="1">'bg subtraction'!D471*'bg subtraction'!C6/'bg subtraction'!D6</f>
        <v>#VALUE!</v>
      </c>
      <c r="E471" s="71" t="e">
        <f ca="1">'bg subtraction'!E471*'bg subtraction'!C6/'bg subtraction'!E6</f>
        <v>#VALUE!</v>
      </c>
      <c r="F471" s="71" t="e">
        <f ca="1">'bg subtraction'!F471*'bg subtraction'!C6/'bg subtraction'!F6</f>
        <v>#VALUE!</v>
      </c>
      <c r="G471" s="71" t="e">
        <f ca="1">'bg subtraction'!G471*'bg subtraction'!C6/'bg subtraction'!G6</f>
        <v>#VALUE!</v>
      </c>
      <c r="H471" s="71" t="e">
        <f ca="1">'bg subtraction'!H471*'bg subtraction'!C6/'bg subtraction'!H6</f>
        <v>#VALUE!</v>
      </c>
      <c r="I471" s="71" t="e">
        <f ca="1">'bg subtraction'!I471*'bg subtraction'!C6/'bg subtraction'!I6</f>
        <v>#VALUE!</v>
      </c>
      <c r="J471" s="71" t="e">
        <f ca="1">'bg subtraction'!J471*'bg subtraction'!C6/'bg subtraction'!J6</f>
        <v>#VALUE!</v>
      </c>
      <c r="K471" s="71" t="e">
        <f ca="1">'bg subtraction'!K471*'bg subtraction'!C6/'bg subtraction'!K6</f>
        <v>#VALUE!</v>
      </c>
      <c r="L471" s="71" t="e">
        <f ca="1">'bg subtraction'!L471*'bg subtraction'!C6/'bg subtraction'!L6</f>
        <v>#VALUE!</v>
      </c>
      <c r="M471" s="71" t="e">
        <f ca="1">'bg subtraction'!M471*'bg subtraction'!C6/'bg subtraction'!M6</f>
        <v>#VALUE!</v>
      </c>
      <c r="N471" s="71" t="e">
        <f ca="1">'bg subtraction'!N471*'bg subtraction'!C6/'bg subtraction'!N6</f>
        <v>#VALUE!</v>
      </c>
    </row>
    <row r="472" spans="1:14" ht="14.1" customHeight="1" x14ac:dyDescent="0.2">
      <c r="A472" s="75">
        <v>467</v>
      </c>
      <c r="B472" s="72" t="str">
        <f>'bg subtraction'!B472</f>
        <v xml:space="preserve">VILIP3 </v>
      </c>
      <c r="C472" s="70" t="e">
        <f ca="1">'bg subtraction'!C472*'bg subtraction'!C6/'bg subtraction'!C6</f>
        <v>#VALUE!</v>
      </c>
      <c r="D472" s="71" t="e">
        <f ca="1">'bg subtraction'!D472*'bg subtraction'!C6/'bg subtraction'!D6</f>
        <v>#VALUE!</v>
      </c>
      <c r="E472" s="71" t="e">
        <f ca="1">'bg subtraction'!E472*'bg subtraction'!C6/'bg subtraction'!E6</f>
        <v>#VALUE!</v>
      </c>
      <c r="F472" s="71" t="e">
        <f ca="1">'bg subtraction'!F472*'bg subtraction'!C6/'bg subtraction'!F6</f>
        <v>#VALUE!</v>
      </c>
      <c r="G472" s="71" t="e">
        <f ca="1">'bg subtraction'!G472*'bg subtraction'!C6/'bg subtraction'!G6</f>
        <v>#VALUE!</v>
      </c>
      <c r="H472" s="71" t="e">
        <f ca="1">'bg subtraction'!H472*'bg subtraction'!C6/'bg subtraction'!H6</f>
        <v>#VALUE!</v>
      </c>
      <c r="I472" s="71" t="e">
        <f ca="1">'bg subtraction'!I472*'bg subtraction'!C6/'bg subtraction'!I6</f>
        <v>#VALUE!</v>
      </c>
      <c r="J472" s="71" t="e">
        <f ca="1">'bg subtraction'!J472*'bg subtraction'!C6/'bg subtraction'!J6</f>
        <v>#VALUE!</v>
      </c>
      <c r="K472" s="71" t="e">
        <f ca="1">'bg subtraction'!K472*'bg subtraction'!C6/'bg subtraction'!K6</f>
        <v>#VALUE!</v>
      </c>
      <c r="L472" s="71" t="e">
        <f ca="1">'bg subtraction'!L472*'bg subtraction'!C6/'bg subtraction'!L6</f>
        <v>#VALUE!</v>
      </c>
      <c r="M472" s="71" t="e">
        <f ca="1">'bg subtraction'!M472*'bg subtraction'!C6/'bg subtraction'!M6</f>
        <v>#VALUE!</v>
      </c>
      <c r="N472" s="71" t="e">
        <f ca="1">'bg subtraction'!N472*'bg subtraction'!C6/'bg subtraction'!N6</f>
        <v>#VALUE!</v>
      </c>
    </row>
    <row r="473" spans="1:14" ht="14.1" customHeight="1" x14ac:dyDescent="0.2">
      <c r="A473" s="75">
        <v>468</v>
      </c>
      <c r="B473" s="72" t="str">
        <f>'bg subtraction'!B473</f>
        <v>Vimentin</v>
      </c>
      <c r="C473" s="70" t="e">
        <f ca="1">'bg subtraction'!C473*'bg subtraction'!C6/'bg subtraction'!C6</f>
        <v>#VALUE!</v>
      </c>
      <c r="D473" s="71" t="e">
        <f ca="1">'bg subtraction'!D473*'bg subtraction'!C6/'bg subtraction'!D6</f>
        <v>#VALUE!</v>
      </c>
      <c r="E473" s="71" t="e">
        <f ca="1">'bg subtraction'!E473*'bg subtraction'!C6/'bg subtraction'!E6</f>
        <v>#VALUE!</v>
      </c>
      <c r="F473" s="71" t="e">
        <f ca="1">'bg subtraction'!F473*'bg subtraction'!C6/'bg subtraction'!F6</f>
        <v>#VALUE!</v>
      </c>
      <c r="G473" s="71" t="e">
        <f ca="1">'bg subtraction'!G473*'bg subtraction'!C6/'bg subtraction'!G6</f>
        <v>#VALUE!</v>
      </c>
      <c r="H473" s="71" t="e">
        <f ca="1">'bg subtraction'!H473*'bg subtraction'!C6/'bg subtraction'!H6</f>
        <v>#VALUE!</v>
      </c>
      <c r="I473" s="71" t="e">
        <f ca="1">'bg subtraction'!I473*'bg subtraction'!C6/'bg subtraction'!I6</f>
        <v>#VALUE!</v>
      </c>
      <c r="J473" s="71" t="e">
        <f ca="1">'bg subtraction'!J473*'bg subtraction'!C6/'bg subtraction'!J6</f>
        <v>#VALUE!</v>
      </c>
      <c r="K473" s="71" t="e">
        <f ca="1">'bg subtraction'!K473*'bg subtraction'!C6/'bg subtraction'!K6</f>
        <v>#VALUE!</v>
      </c>
      <c r="L473" s="71" t="e">
        <f ca="1">'bg subtraction'!L473*'bg subtraction'!C6/'bg subtraction'!L6</f>
        <v>#VALUE!</v>
      </c>
      <c r="M473" s="71" t="e">
        <f ca="1">'bg subtraction'!M473*'bg subtraction'!C6/'bg subtraction'!M6</f>
        <v>#VALUE!</v>
      </c>
      <c r="N473" s="71" t="e">
        <f ca="1">'bg subtraction'!N473*'bg subtraction'!C6/'bg subtraction'!N6</f>
        <v>#VALUE!</v>
      </c>
    </row>
    <row r="474" spans="1:14" ht="14.1" customHeight="1" x14ac:dyDescent="0.2">
      <c r="A474" s="75">
        <v>469</v>
      </c>
      <c r="B474" s="72" t="str">
        <f>'bg subtraction'!B474</f>
        <v>VNN1</v>
      </c>
      <c r="C474" s="70" t="e">
        <f ca="1">'bg subtraction'!C474*'bg subtraction'!C6/'bg subtraction'!C6</f>
        <v>#VALUE!</v>
      </c>
      <c r="D474" s="71" t="e">
        <f ca="1">'bg subtraction'!D474*'bg subtraction'!C6/'bg subtraction'!D6</f>
        <v>#VALUE!</v>
      </c>
      <c r="E474" s="71" t="e">
        <f ca="1">'bg subtraction'!E474*'bg subtraction'!C6/'bg subtraction'!E6</f>
        <v>#VALUE!</v>
      </c>
      <c r="F474" s="71" t="e">
        <f ca="1">'bg subtraction'!F474*'bg subtraction'!C6/'bg subtraction'!F6</f>
        <v>#VALUE!</v>
      </c>
      <c r="G474" s="71" t="e">
        <f ca="1">'bg subtraction'!G474*'bg subtraction'!C6/'bg subtraction'!G6</f>
        <v>#VALUE!</v>
      </c>
      <c r="H474" s="71" t="e">
        <f ca="1">'bg subtraction'!H474*'bg subtraction'!C6/'bg subtraction'!H6</f>
        <v>#VALUE!</v>
      </c>
      <c r="I474" s="71" t="e">
        <f ca="1">'bg subtraction'!I474*'bg subtraction'!C6/'bg subtraction'!I6</f>
        <v>#VALUE!</v>
      </c>
      <c r="J474" s="71" t="e">
        <f ca="1">'bg subtraction'!J474*'bg subtraction'!C6/'bg subtraction'!J6</f>
        <v>#VALUE!</v>
      </c>
      <c r="K474" s="71" t="e">
        <f ca="1">'bg subtraction'!K474*'bg subtraction'!C6/'bg subtraction'!K6</f>
        <v>#VALUE!</v>
      </c>
      <c r="L474" s="71" t="e">
        <f ca="1">'bg subtraction'!L474*'bg subtraction'!C6/'bg subtraction'!L6</f>
        <v>#VALUE!</v>
      </c>
      <c r="M474" s="71" t="e">
        <f ca="1">'bg subtraction'!M474*'bg subtraction'!C6/'bg subtraction'!M6</f>
        <v>#VALUE!</v>
      </c>
      <c r="N474" s="71" t="e">
        <f ca="1">'bg subtraction'!N474*'bg subtraction'!C6/'bg subtraction'!N6</f>
        <v>#VALUE!</v>
      </c>
    </row>
    <row r="475" spans="1:14" ht="14.1" customHeight="1" x14ac:dyDescent="0.2">
      <c r="A475" s="75">
        <v>470</v>
      </c>
      <c r="B475" s="72" t="str">
        <f>'bg subtraction'!B475</f>
        <v>VPS4B</v>
      </c>
      <c r="C475" s="70" t="e">
        <f ca="1">'bg subtraction'!C475*'bg subtraction'!C6/'bg subtraction'!C6</f>
        <v>#VALUE!</v>
      </c>
      <c r="D475" s="71" t="e">
        <f ca="1">'bg subtraction'!D475*'bg subtraction'!C6/'bg subtraction'!D6</f>
        <v>#VALUE!</v>
      </c>
      <c r="E475" s="71" t="e">
        <f ca="1">'bg subtraction'!E475*'bg subtraction'!C6/'bg subtraction'!E6</f>
        <v>#VALUE!</v>
      </c>
      <c r="F475" s="71" t="e">
        <f ca="1">'bg subtraction'!F475*'bg subtraction'!C6/'bg subtraction'!F6</f>
        <v>#VALUE!</v>
      </c>
      <c r="G475" s="71" t="e">
        <f ca="1">'bg subtraction'!G475*'bg subtraction'!C6/'bg subtraction'!G6</f>
        <v>#VALUE!</v>
      </c>
      <c r="H475" s="71" t="e">
        <f ca="1">'bg subtraction'!H475*'bg subtraction'!C6/'bg subtraction'!H6</f>
        <v>#VALUE!</v>
      </c>
      <c r="I475" s="71" t="e">
        <f ca="1">'bg subtraction'!I475*'bg subtraction'!C6/'bg subtraction'!I6</f>
        <v>#VALUE!</v>
      </c>
      <c r="J475" s="71" t="e">
        <f ca="1">'bg subtraction'!J475*'bg subtraction'!C6/'bg subtraction'!J6</f>
        <v>#VALUE!</v>
      </c>
      <c r="K475" s="71" t="e">
        <f ca="1">'bg subtraction'!K475*'bg subtraction'!C6/'bg subtraction'!K6</f>
        <v>#VALUE!</v>
      </c>
      <c r="L475" s="71" t="e">
        <f ca="1">'bg subtraction'!L475*'bg subtraction'!C6/'bg subtraction'!L6</f>
        <v>#VALUE!</v>
      </c>
      <c r="M475" s="71" t="e">
        <f ca="1">'bg subtraction'!M475*'bg subtraction'!C6/'bg subtraction'!M6</f>
        <v>#VALUE!</v>
      </c>
      <c r="N475" s="71" t="e">
        <f ca="1">'bg subtraction'!N475*'bg subtraction'!C6/'bg subtraction'!N6</f>
        <v>#VALUE!</v>
      </c>
    </row>
    <row r="476" spans="1:14" ht="14.1" customHeight="1" x14ac:dyDescent="0.2">
      <c r="A476" s="75">
        <v>471</v>
      </c>
      <c r="B476" s="72" t="str">
        <f>'bg subtraction'!B476</f>
        <v>VSIG4</v>
      </c>
      <c r="C476" s="70" t="e">
        <f ca="1">'bg subtraction'!C476*'bg subtraction'!C6/'bg subtraction'!C6</f>
        <v>#VALUE!</v>
      </c>
      <c r="D476" s="71" t="e">
        <f ca="1">'bg subtraction'!D476*'bg subtraction'!C6/'bg subtraction'!D6</f>
        <v>#VALUE!</v>
      </c>
      <c r="E476" s="71" t="e">
        <f ca="1">'bg subtraction'!E476*'bg subtraction'!C6/'bg subtraction'!E6</f>
        <v>#VALUE!</v>
      </c>
      <c r="F476" s="71" t="e">
        <f ca="1">'bg subtraction'!F476*'bg subtraction'!C6/'bg subtraction'!F6</f>
        <v>#VALUE!</v>
      </c>
      <c r="G476" s="71" t="e">
        <f ca="1">'bg subtraction'!G476*'bg subtraction'!C6/'bg subtraction'!G6</f>
        <v>#VALUE!</v>
      </c>
      <c r="H476" s="71" t="e">
        <f ca="1">'bg subtraction'!H476*'bg subtraction'!C6/'bg subtraction'!H6</f>
        <v>#VALUE!</v>
      </c>
      <c r="I476" s="71" t="e">
        <f ca="1">'bg subtraction'!I476*'bg subtraction'!C6/'bg subtraction'!I6</f>
        <v>#VALUE!</v>
      </c>
      <c r="J476" s="71" t="e">
        <f ca="1">'bg subtraction'!J476*'bg subtraction'!C6/'bg subtraction'!J6</f>
        <v>#VALUE!</v>
      </c>
      <c r="K476" s="71" t="e">
        <f ca="1">'bg subtraction'!K476*'bg subtraction'!C6/'bg subtraction'!K6</f>
        <v>#VALUE!</v>
      </c>
      <c r="L476" s="71" t="e">
        <f ca="1">'bg subtraction'!L476*'bg subtraction'!C6/'bg subtraction'!L6</f>
        <v>#VALUE!</v>
      </c>
      <c r="M476" s="71" t="e">
        <f ca="1">'bg subtraction'!M476*'bg subtraction'!C6/'bg subtraction'!M6</f>
        <v>#VALUE!</v>
      </c>
      <c r="N476" s="71" t="e">
        <f ca="1">'bg subtraction'!N476*'bg subtraction'!C6/'bg subtraction'!N6</f>
        <v>#VALUE!</v>
      </c>
    </row>
    <row r="477" spans="1:14" ht="14.1" customHeight="1" x14ac:dyDescent="0.2">
      <c r="A477" s="75">
        <v>472</v>
      </c>
      <c r="B477" s="72" t="str">
        <f>'bg subtraction'!B477</f>
        <v>WDR1</v>
      </c>
      <c r="C477" s="70" t="e">
        <f ca="1">'bg subtraction'!C477*'bg subtraction'!C6/'bg subtraction'!C6</f>
        <v>#VALUE!</v>
      </c>
      <c r="D477" s="71" t="e">
        <f ca="1">'bg subtraction'!D477*'bg subtraction'!C6/'bg subtraction'!D6</f>
        <v>#VALUE!</v>
      </c>
      <c r="E477" s="71" t="e">
        <f ca="1">'bg subtraction'!E477*'bg subtraction'!C6/'bg subtraction'!E6</f>
        <v>#VALUE!</v>
      </c>
      <c r="F477" s="71" t="e">
        <f ca="1">'bg subtraction'!F477*'bg subtraction'!C6/'bg subtraction'!F6</f>
        <v>#VALUE!</v>
      </c>
      <c r="G477" s="71" t="e">
        <f ca="1">'bg subtraction'!G477*'bg subtraction'!C6/'bg subtraction'!G6</f>
        <v>#VALUE!</v>
      </c>
      <c r="H477" s="71" t="e">
        <f ca="1">'bg subtraction'!H477*'bg subtraction'!C6/'bg subtraction'!H6</f>
        <v>#VALUE!</v>
      </c>
      <c r="I477" s="71" t="e">
        <f ca="1">'bg subtraction'!I477*'bg subtraction'!C6/'bg subtraction'!I6</f>
        <v>#VALUE!</v>
      </c>
      <c r="J477" s="71" t="e">
        <f ca="1">'bg subtraction'!J477*'bg subtraction'!C6/'bg subtraction'!J6</f>
        <v>#VALUE!</v>
      </c>
      <c r="K477" s="71" t="e">
        <f ca="1">'bg subtraction'!K477*'bg subtraction'!C6/'bg subtraction'!K6</f>
        <v>#VALUE!</v>
      </c>
      <c r="L477" s="71" t="e">
        <f ca="1">'bg subtraction'!L477*'bg subtraction'!C6/'bg subtraction'!L6</f>
        <v>#VALUE!</v>
      </c>
      <c r="M477" s="71" t="e">
        <f ca="1">'bg subtraction'!M477*'bg subtraction'!C6/'bg subtraction'!M6</f>
        <v>#VALUE!</v>
      </c>
      <c r="N477" s="71" t="e">
        <f ca="1">'bg subtraction'!N477*'bg subtraction'!C6/'bg subtraction'!N6</f>
        <v>#VALUE!</v>
      </c>
    </row>
    <row r="478" spans="1:14" ht="14.1" customHeight="1" x14ac:dyDescent="0.2">
      <c r="A478" s="75">
        <v>473</v>
      </c>
      <c r="B478" s="72" t="str">
        <f>'bg subtraction'!B478</f>
        <v>WDR44</v>
      </c>
      <c r="C478" s="70" t="e">
        <f ca="1">'bg subtraction'!C478*'bg subtraction'!C6/'bg subtraction'!C6</f>
        <v>#VALUE!</v>
      </c>
      <c r="D478" s="71" t="e">
        <f ca="1">'bg subtraction'!D478*'bg subtraction'!C6/'bg subtraction'!D6</f>
        <v>#VALUE!</v>
      </c>
      <c r="E478" s="71" t="e">
        <f ca="1">'bg subtraction'!E478*'bg subtraction'!C6/'bg subtraction'!E6</f>
        <v>#VALUE!</v>
      </c>
      <c r="F478" s="71" t="e">
        <f ca="1">'bg subtraction'!F478*'bg subtraction'!C6/'bg subtraction'!F6</f>
        <v>#VALUE!</v>
      </c>
      <c r="G478" s="71" t="e">
        <f ca="1">'bg subtraction'!G478*'bg subtraction'!C6/'bg subtraction'!G6</f>
        <v>#VALUE!</v>
      </c>
      <c r="H478" s="71" t="e">
        <f ca="1">'bg subtraction'!H478*'bg subtraction'!C6/'bg subtraction'!H6</f>
        <v>#VALUE!</v>
      </c>
      <c r="I478" s="71" t="e">
        <f ca="1">'bg subtraction'!I478*'bg subtraction'!C6/'bg subtraction'!I6</f>
        <v>#VALUE!</v>
      </c>
      <c r="J478" s="71" t="e">
        <f ca="1">'bg subtraction'!J478*'bg subtraction'!C6/'bg subtraction'!J6</f>
        <v>#VALUE!</v>
      </c>
      <c r="K478" s="71" t="e">
        <f ca="1">'bg subtraction'!K478*'bg subtraction'!C6/'bg subtraction'!K6</f>
        <v>#VALUE!</v>
      </c>
      <c r="L478" s="71" t="e">
        <f ca="1">'bg subtraction'!L478*'bg subtraction'!C6/'bg subtraction'!L6</f>
        <v>#VALUE!</v>
      </c>
      <c r="M478" s="71" t="e">
        <f ca="1">'bg subtraction'!M478*'bg subtraction'!C6/'bg subtraction'!M6</f>
        <v>#VALUE!</v>
      </c>
      <c r="N478" s="71" t="e">
        <f ca="1">'bg subtraction'!N478*'bg subtraction'!C6/'bg subtraction'!N6</f>
        <v>#VALUE!</v>
      </c>
    </row>
    <row r="479" spans="1:14" ht="14.1" customHeight="1" x14ac:dyDescent="0.2">
      <c r="A479" s="75">
        <v>474</v>
      </c>
      <c r="B479" s="72" t="str">
        <f>'bg subtraction'!B479</f>
        <v>WISP2</v>
      </c>
      <c r="C479" s="70" t="e">
        <f ca="1">'bg subtraction'!C479*'bg subtraction'!C6/'bg subtraction'!C6</f>
        <v>#VALUE!</v>
      </c>
      <c r="D479" s="71" t="e">
        <f ca="1">'bg subtraction'!D479*'bg subtraction'!C6/'bg subtraction'!D6</f>
        <v>#VALUE!</v>
      </c>
      <c r="E479" s="71" t="e">
        <f ca="1">'bg subtraction'!E479*'bg subtraction'!C6/'bg subtraction'!E6</f>
        <v>#VALUE!</v>
      </c>
      <c r="F479" s="71" t="e">
        <f ca="1">'bg subtraction'!F479*'bg subtraction'!C6/'bg subtraction'!F6</f>
        <v>#VALUE!</v>
      </c>
      <c r="G479" s="71" t="e">
        <f ca="1">'bg subtraction'!G479*'bg subtraction'!C6/'bg subtraction'!G6</f>
        <v>#VALUE!</v>
      </c>
      <c r="H479" s="71" t="e">
        <f ca="1">'bg subtraction'!H479*'bg subtraction'!C6/'bg subtraction'!H6</f>
        <v>#VALUE!</v>
      </c>
      <c r="I479" s="71" t="e">
        <f ca="1">'bg subtraction'!I479*'bg subtraction'!C6/'bg subtraction'!I6</f>
        <v>#VALUE!</v>
      </c>
      <c r="J479" s="71" t="e">
        <f ca="1">'bg subtraction'!J479*'bg subtraction'!C6/'bg subtraction'!J6</f>
        <v>#VALUE!</v>
      </c>
      <c r="K479" s="71" t="e">
        <f ca="1">'bg subtraction'!K479*'bg subtraction'!C6/'bg subtraction'!K6</f>
        <v>#VALUE!</v>
      </c>
      <c r="L479" s="71" t="e">
        <f ca="1">'bg subtraction'!L479*'bg subtraction'!C6/'bg subtraction'!L6</f>
        <v>#VALUE!</v>
      </c>
      <c r="M479" s="71" t="e">
        <f ca="1">'bg subtraction'!M479*'bg subtraction'!C6/'bg subtraction'!M6</f>
        <v>#VALUE!</v>
      </c>
      <c r="N479" s="71" t="e">
        <f ca="1">'bg subtraction'!N479*'bg subtraction'!C6/'bg subtraction'!N6</f>
        <v>#VALUE!</v>
      </c>
    </row>
    <row r="480" spans="1:14" ht="14.1" customHeight="1" x14ac:dyDescent="0.2">
      <c r="A480" s="75">
        <v>475</v>
      </c>
      <c r="B480" s="72" t="str">
        <f>'bg subtraction'!B480</f>
        <v xml:space="preserve">WNK2 </v>
      </c>
      <c r="C480" s="70" t="e">
        <f ca="1">'bg subtraction'!C480*'bg subtraction'!C6/'bg subtraction'!C6</f>
        <v>#VALUE!</v>
      </c>
      <c r="D480" s="71" t="e">
        <f ca="1">'bg subtraction'!D480*'bg subtraction'!C6/'bg subtraction'!D6</f>
        <v>#VALUE!</v>
      </c>
      <c r="E480" s="71" t="e">
        <f ca="1">'bg subtraction'!E480*'bg subtraction'!C6/'bg subtraction'!E6</f>
        <v>#VALUE!</v>
      </c>
      <c r="F480" s="71" t="e">
        <f ca="1">'bg subtraction'!F480*'bg subtraction'!C6/'bg subtraction'!F6</f>
        <v>#VALUE!</v>
      </c>
      <c r="G480" s="71" t="e">
        <f ca="1">'bg subtraction'!G480*'bg subtraction'!C6/'bg subtraction'!G6</f>
        <v>#VALUE!</v>
      </c>
      <c r="H480" s="71" t="e">
        <f ca="1">'bg subtraction'!H480*'bg subtraction'!C6/'bg subtraction'!H6</f>
        <v>#VALUE!</v>
      </c>
      <c r="I480" s="71" t="e">
        <f ca="1">'bg subtraction'!I480*'bg subtraction'!C6/'bg subtraction'!I6</f>
        <v>#VALUE!</v>
      </c>
      <c r="J480" s="71" t="e">
        <f ca="1">'bg subtraction'!J480*'bg subtraction'!C6/'bg subtraction'!J6</f>
        <v>#VALUE!</v>
      </c>
      <c r="K480" s="71" t="e">
        <f ca="1">'bg subtraction'!K480*'bg subtraction'!C6/'bg subtraction'!K6</f>
        <v>#VALUE!</v>
      </c>
      <c r="L480" s="71" t="e">
        <f ca="1">'bg subtraction'!L480*'bg subtraction'!C6/'bg subtraction'!L6</f>
        <v>#VALUE!</v>
      </c>
      <c r="M480" s="71" t="e">
        <f ca="1">'bg subtraction'!M480*'bg subtraction'!C6/'bg subtraction'!M6</f>
        <v>#VALUE!</v>
      </c>
      <c r="N480" s="71" t="e">
        <f ca="1">'bg subtraction'!N480*'bg subtraction'!C6/'bg subtraction'!N6</f>
        <v>#VALUE!</v>
      </c>
    </row>
    <row r="481" spans="1:14" ht="14.1" customHeight="1" x14ac:dyDescent="0.2">
      <c r="A481" s="75">
        <v>476</v>
      </c>
      <c r="B481" s="72" t="str">
        <f>'bg subtraction'!B481</f>
        <v>XPG</v>
      </c>
      <c r="C481" s="70" t="e">
        <f ca="1">'bg subtraction'!C481*'bg subtraction'!C6/'bg subtraction'!C6</f>
        <v>#VALUE!</v>
      </c>
      <c r="D481" s="71" t="e">
        <f ca="1">'bg subtraction'!D481*'bg subtraction'!C6/'bg subtraction'!D6</f>
        <v>#VALUE!</v>
      </c>
      <c r="E481" s="71" t="e">
        <f ca="1">'bg subtraction'!E481*'bg subtraction'!C6/'bg subtraction'!E6</f>
        <v>#VALUE!</v>
      </c>
      <c r="F481" s="71" t="e">
        <f ca="1">'bg subtraction'!F481*'bg subtraction'!C6/'bg subtraction'!F6</f>
        <v>#VALUE!</v>
      </c>
      <c r="G481" s="71" t="e">
        <f ca="1">'bg subtraction'!G481*'bg subtraction'!C6/'bg subtraction'!G6</f>
        <v>#VALUE!</v>
      </c>
      <c r="H481" s="71" t="e">
        <f ca="1">'bg subtraction'!H481*'bg subtraction'!C6/'bg subtraction'!H6</f>
        <v>#VALUE!</v>
      </c>
      <c r="I481" s="71" t="e">
        <f ca="1">'bg subtraction'!I481*'bg subtraction'!C6/'bg subtraction'!I6</f>
        <v>#VALUE!</v>
      </c>
      <c r="J481" s="71" t="e">
        <f ca="1">'bg subtraction'!J481*'bg subtraction'!C6/'bg subtraction'!J6</f>
        <v>#VALUE!</v>
      </c>
      <c r="K481" s="71" t="e">
        <f ca="1">'bg subtraction'!K481*'bg subtraction'!C6/'bg subtraction'!K6</f>
        <v>#VALUE!</v>
      </c>
      <c r="L481" s="71" t="e">
        <f ca="1">'bg subtraction'!L481*'bg subtraction'!C6/'bg subtraction'!L6</f>
        <v>#VALUE!</v>
      </c>
      <c r="M481" s="71" t="e">
        <f ca="1">'bg subtraction'!M481*'bg subtraction'!C6/'bg subtraction'!M6</f>
        <v>#VALUE!</v>
      </c>
      <c r="N481" s="71" t="e">
        <f ca="1">'bg subtraction'!N481*'bg subtraction'!C6/'bg subtraction'!N6</f>
        <v>#VALUE!</v>
      </c>
    </row>
    <row r="482" spans="1:14" ht="14.1" customHeight="1" x14ac:dyDescent="0.2">
      <c r="A482" s="75">
        <v>477</v>
      </c>
      <c r="B482" s="72" t="str">
        <f>'bg subtraction'!B482</f>
        <v xml:space="preserve">YB1  </v>
      </c>
      <c r="C482" s="70" t="e">
        <f ca="1">'bg subtraction'!C482*'bg subtraction'!C6/'bg subtraction'!C6</f>
        <v>#VALUE!</v>
      </c>
      <c r="D482" s="71" t="e">
        <f ca="1">'bg subtraction'!D482*'bg subtraction'!C6/'bg subtraction'!D6</f>
        <v>#VALUE!</v>
      </c>
      <c r="E482" s="71" t="e">
        <f ca="1">'bg subtraction'!E482*'bg subtraction'!C6/'bg subtraction'!E6</f>
        <v>#VALUE!</v>
      </c>
      <c r="F482" s="71" t="e">
        <f ca="1">'bg subtraction'!F482*'bg subtraction'!C6/'bg subtraction'!F6</f>
        <v>#VALUE!</v>
      </c>
      <c r="G482" s="71" t="e">
        <f ca="1">'bg subtraction'!G482*'bg subtraction'!C6/'bg subtraction'!G6</f>
        <v>#VALUE!</v>
      </c>
      <c r="H482" s="71" t="e">
        <f ca="1">'bg subtraction'!H482*'bg subtraction'!C6/'bg subtraction'!H6</f>
        <v>#VALUE!</v>
      </c>
      <c r="I482" s="71" t="e">
        <f ca="1">'bg subtraction'!I482*'bg subtraction'!C6/'bg subtraction'!I6</f>
        <v>#VALUE!</v>
      </c>
      <c r="J482" s="71" t="e">
        <f ca="1">'bg subtraction'!J482*'bg subtraction'!C6/'bg subtraction'!J6</f>
        <v>#VALUE!</v>
      </c>
      <c r="K482" s="71" t="e">
        <f ca="1">'bg subtraction'!K482*'bg subtraction'!C6/'bg subtraction'!K6</f>
        <v>#VALUE!</v>
      </c>
      <c r="L482" s="71" t="e">
        <f ca="1">'bg subtraction'!L482*'bg subtraction'!C6/'bg subtraction'!L6</f>
        <v>#VALUE!</v>
      </c>
      <c r="M482" s="71" t="e">
        <f ca="1">'bg subtraction'!M482*'bg subtraction'!C6/'bg subtraction'!M6</f>
        <v>#VALUE!</v>
      </c>
      <c r="N482" s="71" t="e">
        <f ca="1">'bg subtraction'!N482*'bg subtraction'!C6/'bg subtraction'!N6</f>
        <v>#VALUE!</v>
      </c>
    </row>
    <row r="483" spans="1:14" ht="14.1" customHeight="1" x14ac:dyDescent="0.2">
      <c r="A483" s="75">
        <v>478</v>
      </c>
      <c r="B483" s="72" t="str">
        <f>'bg subtraction'!B483</f>
        <v>YN1</v>
      </c>
      <c r="C483" s="70" t="e">
        <f ca="1">'bg subtraction'!C483*'bg subtraction'!C6/'bg subtraction'!C6</f>
        <v>#VALUE!</v>
      </c>
      <c r="D483" s="71" t="e">
        <f ca="1">'bg subtraction'!D483*'bg subtraction'!C6/'bg subtraction'!D6</f>
        <v>#VALUE!</v>
      </c>
      <c r="E483" s="71" t="e">
        <f ca="1">'bg subtraction'!E483*'bg subtraction'!C6/'bg subtraction'!E6</f>
        <v>#VALUE!</v>
      </c>
      <c r="F483" s="71" t="e">
        <f ca="1">'bg subtraction'!F483*'bg subtraction'!C6/'bg subtraction'!F6</f>
        <v>#VALUE!</v>
      </c>
      <c r="G483" s="71" t="e">
        <f ca="1">'bg subtraction'!G483*'bg subtraction'!C6/'bg subtraction'!G6</f>
        <v>#VALUE!</v>
      </c>
      <c r="H483" s="71" t="e">
        <f ca="1">'bg subtraction'!H483*'bg subtraction'!C6/'bg subtraction'!H6</f>
        <v>#VALUE!</v>
      </c>
      <c r="I483" s="71" t="e">
        <f ca="1">'bg subtraction'!I483*'bg subtraction'!C6/'bg subtraction'!I6</f>
        <v>#VALUE!</v>
      </c>
      <c r="J483" s="71" t="e">
        <f ca="1">'bg subtraction'!J483*'bg subtraction'!C6/'bg subtraction'!J6</f>
        <v>#VALUE!</v>
      </c>
      <c r="K483" s="71" t="e">
        <f ca="1">'bg subtraction'!K483*'bg subtraction'!C6/'bg subtraction'!K6</f>
        <v>#VALUE!</v>
      </c>
      <c r="L483" s="71" t="e">
        <f ca="1">'bg subtraction'!L483*'bg subtraction'!C6/'bg subtraction'!L6</f>
        <v>#VALUE!</v>
      </c>
      <c r="M483" s="71" t="e">
        <f ca="1">'bg subtraction'!M483*'bg subtraction'!C6/'bg subtraction'!M6</f>
        <v>#VALUE!</v>
      </c>
      <c r="N483" s="71" t="e">
        <f ca="1">'bg subtraction'!N483*'bg subtraction'!C6/'bg subtraction'!N6</f>
        <v>#VALUE!</v>
      </c>
    </row>
    <row r="484" spans="1:14" ht="14.1" customHeight="1" x14ac:dyDescent="0.2">
      <c r="A484" s="75">
        <v>479</v>
      </c>
      <c r="B484" s="72" t="str">
        <f>'bg subtraction'!B484</f>
        <v>YY1</v>
      </c>
      <c r="C484" s="70" t="e">
        <f ca="1">'bg subtraction'!C484*'bg subtraction'!C6/'bg subtraction'!C6</f>
        <v>#VALUE!</v>
      </c>
      <c r="D484" s="71" t="e">
        <f ca="1">'bg subtraction'!D484*'bg subtraction'!C6/'bg subtraction'!D6</f>
        <v>#VALUE!</v>
      </c>
      <c r="E484" s="71" t="e">
        <f ca="1">'bg subtraction'!E484*'bg subtraction'!C6/'bg subtraction'!E6</f>
        <v>#VALUE!</v>
      </c>
      <c r="F484" s="71" t="e">
        <f ca="1">'bg subtraction'!F484*'bg subtraction'!C6/'bg subtraction'!F6</f>
        <v>#VALUE!</v>
      </c>
      <c r="G484" s="71" t="e">
        <f ca="1">'bg subtraction'!G484*'bg subtraction'!C6/'bg subtraction'!G6</f>
        <v>#VALUE!</v>
      </c>
      <c r="H484" s="71" t="e">
        <f ca="1">'bg subtraction'!H484*'bg subtraction'!C6/'bg subtraction'!H6</f>
        <v>#VALUE!</v>
      </c>
      <c r="I484" s="71" t="e">
        <f ca="1">'bg subtraction'!I484*'bg subtraction'!C6/'bg subtraction'!I6</f>
        <v>#VALUE!</v>
      </c>
      <c r="J484" s="71" t="e">
        <f ca="1">'bg subtraction'!J484*'bg subtraction'!C6/'bg subtraction'!J6</f>
        <v>#VALUE!</v>
      </c>
      <c r="K484" s="71" t="e">
        <f ca="1">'bg subtraction'!K484*'bg subtraction'!C6/'bg subtraction'!K6</f>
        <v>#VALUE!</v>
      </c>
      <c r="L484" s="71" t="e">
        <f ca="1">'bg subtraction'!L484*'bg subtraction'!C6/'bg subtraction'!L6</f>
        <v>#VALUE!</v>
      </c>
      <c r="M484" s="71" t="e">
        <f ca="1">'bg subtraction'!M484*'bg subtraction'!C6/'bg subtraction'!M6</f>
        <v>#VALUE!</v>
      </c>
      <c r="N484" s="71" t="e">
        <f ca="1">'bg subtraction'!N484*'bg subtraction'!C6/'bg subtraction'!N6</f>
        <v>#VALUE!</v>
      </c>
    </row>
    <row r="485" spans="1:14" ht="14.1" customHeight="1" x14ac:dyDescent="0.2">
      <c r="A485" s="75">
        <v>480</v>
      </c>
      <c r="B485" s="72" t="str">
        <f>'bg subtraction'!B485</f>
        <v>ZAK</v>
      </c>
      <c r="C485" s="70" t="e">
        <f ca="1">'bg subtraction'!C485*'bg subtraction'!C6/'bg subtraction'!C6</f>
        <v>#VALUE!</v>
      </c>
      <c r="D485" s="71" t="e">
        <f ca="1">'bg subtraction'!D485*'bg subtraction'!C6/'bg subtraction'!D6</f>
        <v>#VALUE!</v>
      </c>
      <c r="E485" s="71" t="e">
        <f ca="1">'bg subtraction'!E485*'bg subtraction'!C6/'bg subtraction'!E6</f>
        <v>#VALUE!</v>
      </c>
      <c r="F485" s="71" t="e">
        <f ca="1">'bg subtraction'!F485*'bg subtraction'!C6/'bg subtraction'!F6</f>
        <v>#VALUE!</v>
      </c>
      <c r="G485" s="71" t="e">
        <f ca="1">'bg subtraction'!G485*'bg subtraction'!C6/'bg subtraction'!G6</f>
        <v>#VALUE!</v>
      </c>
      <c r="H485" s="71" t="e">
        <f ca="1">'bg subtraction'!H485*'bg subtraction'!C6/'bg subtraction'!H6</f>
        <v>#VALUE!</v>
      </c>
      <c r="I485" s="71" t="e">
        <f ca="1">'bg subtraction'!I485*'bg subtraction'!C6/'bg subtraction'!I6</f>
        <v>#VALUE!</v>
      </c>
      <c r="J485" s="71" t="e">
        <f ca="1">'bg subtraction'!J485*'bg subtraction'!C6/'bg subtraction'!J6</f>
        <v>#VALUE!</v>
      </c>
      <c r="K485" s="71" t="e">
        <f ca="1">'bg subtraction'!K485*'bg subtraction'!C6/'bg subtraction'!K6</f>
        <v>#VALUE!</v>
      </c>
      <c r="L485" s="71" t="e">
        <f ca="1">'bg subtraction'!L485*'bg subtraction'!C6/'bg subtraction'!L6</f>
        <v>#VALUE!</v>
      </c>
      <c r="M485" s="71" t="e">
        <f ca="1">'bg subtraction'!M485*'bg subtraction'!C6/'bg subtraction'!M6</f>
        <v>#VALUE!</v>
      </c>
      <c r="N485" s="71" t="e">
        <f ca="1">'bg subtraction'!N485*'bg subtraction'!C6/'bg subtraction'!N6</f>
        <v>#VALUE!</v>
      </c>
    </row>
    <row r="486" spans="1:14" ht="14.1" customHeight="1" x14ac:dyDescent="0.2">
      <c r="A486" s="75">
        <v>481</v>
      </c>
      <c r="B486" s="72" t="str">
        <f>'bg subtraction'!B486</f>
        <v xml:space="preserve">zbtb11 </v>
      </c>
      <c r="C486" s="70" t="e">
        <f ca="1">'bg subtraction'!C486*'bg subtraction'!C6/'bg subtraction'!C6</f>
        <v>#VALUE!</v>
      </c>
      <c r="D486" s="71" t="e">
        <f ca="1">'bg subtraction'!D486*'bg subtraction'!C6/'bg subtraction'!D6</f>
        <v>#VALUE!</v>
      </c>
      <c r="E486" s="71" t="e">
        <f ca="1">'bg subtraction'!E486*'bg subtraction'!C6/'bg subtraction'!E6</f>
        <v>#VALUE!</v>
      </c>
      <c r="F486" s="71" t="e">
        <f ca="1">'bg subtraction'!F486*'bg subtraction'!C6/'bg subtraction'!F6</f>
        <v>#VALUE!</v>
      </c>
      <c r="G486" s="71" t="e">
        <f ca="1">'bg subtraction'!G486*'bg subtraction'!C6/'bg subtraction'!G6</f>
        <v>#VALUE!</v>
      </c>
      <c r="H486" s="71" t="e">
        <f ca="1">'bg subtraction'!H486*'bg subtraction'!C6/'bg subtraction'!H6</f>
        <v>#VALUE!</v>
      </c>
      <c r="I486" s="71" t="e">
        <f ca="1">'bg subtraction'!I486*'bg subtraction'!C6/'bg subtraction'!I6</f>
        <v>#VALUE!</v>
      </c>
      <c r="J486" s="71" t="e">
        <f ca="1">'bg subtraction'!J486*'bg subtraction'!C6/'bg subtraction'!J6</f>
        <v>#VALUE!</v>
      </c>
      <c r="K486" s="71" t="e">
        <f ca="1">'bg subtraction'!K486*'bg subtraction'!C6/'bg subtraction'!K6</f>
        <v>#VALUE!</v>
      </c>
      <c r="L486" s="71" t="e">
        <f ca="1">'bg subtraction'!L486*'bg subtraction'!C6/'bg subtraction'!L6</f>
        <v>#VALUE!</v>
      </c>
      <c r="M486" s="71" t="e">
        <f ca="1">'bg subtraction'!M486*'bg subtraction'!C6/'bg subtraction'!M6</f>
        <v>#VALUE!</v>
      </c>
      <c r="N486" s="71" t="e">
        <f ca="1">'bg subtraction'!N486*'bg subtraction'!C6/'bg subtraction'!N6</f>
        <v>#VALUE!</v>
      </c>
    </row>
    <row r="487" spans="1:14" ht="14.1" customHeight="1" x14ac:dyDescent="0.2">
      <c r="A487" s="75">
        <v>482</v>
      </c>
      <c r="B487" s="72" t="str">
        <f>'bg subtraction'!B487</f>
        <v xml:space="preserve">ZBTB4 </v>
      </c>
      <c r="C487" s="70" t="e">
        <f ca="1">'bg subtraction'!C487*'bg subtraction'!C6/'bg subtraction'!C6</f>
        <v>#VALUE!</v>
      </c>
      <c r="D487" s="71" t="e">
        <f ca="1">'bg subtraction'!D487*'bg subtraction'!C6/'bg subtraction'!D6</f>
        <v>#VALUE!</v>
      </c>
      <c r="E487" s="71" t="e">
        <f ca="1">'bg subtraction'!E487*'bg subtraction'!C6/'bg subtraction'!E6</f>
        <v>#VALUE!</v>
      </c>
      <c r="F487" s="71" t="e">
        <f ca="1">'bg subtraction'!F487*'bg subtraction'!C6/'bg subtraction'!F6</f>
        <v>#VALUE!</v>
      </c>
      <c r="G487" s="71" t="e">
        <f ca="1">'bg subtraction'!G487*'bg subtraction'!C6/'bg subtraction'!G6</f>
        <v>#VALUE!</v>
      </c>
      <c r="H487" s="71" t="e">
        <f ca="1">'bg subtraction'!H487*'bg subtraction'!C6/'bg subtraction'!H6</f>
        <v>#VALUE!</v>
      </c>
      <c r="I487" s="71" t="e">
        <f ca="1">'bg subtraction'!I487*'bg subtraction'!C6/'bg subtraction'!I6</f>
        <v>#VALUE!</v>
      </c>
      <c r="J487" s="71" t="e">
        <f ca="1">'bg subtraction'!J487*'bg subtraction'!C6/'bg subtraction'!J6</f>
        <v>#VALUE!</v>
      </c>
      <c r="K487" s="71" t="e">
        <f ca="1">'bg subtraction'!K487*'bg subtraction'!C6/'bg subtraction'!K6</f>
        <v>#VALUE!</v>
      </c>
      <c r="L487" s="71" t="e">
        <f ca="1">'bg subtraction'!L487*'bg subtraction'!C6/'bg subtraction'!L6</f>
        <v>#VALUE!</v>
      </c>
      <c r="M487" s="71" t="e">
        <f ca="1">'bg subtraction'!M487*'bg subtraction'!C6/'bg subtraction'!M6</f>
        <v>#VALUE!</v>
      </c>
      <c r="N487" s="71" t="e">
        <f ca="1">'bg subtraction'!N487*'bg subtraction'!C6/'bg subtraction'!N6</f>
        <v>#VALUE!</v>
      </c>
    </row>
    <row r="488" spans="1:14" ht="14.1" customHeight="1" x14ac:dyDescent="0.2">
      <c r="A488" s="75">
        <v>483</v>
      </c>
      <c r="B488" s="72" t="str">
        <f>'bg subtraction'!B488</f>
        <v>ZC3H18</v>
      </c>
      <c r="C488" s="70" t="e">
        <f ca="1">'bg subtraction'!C488*'bg subtraction'!C6/'bg subtraction'!C6</f>
        <v>#VALUE!</v>
      </c>
      <c r="D488" s="71" t="e">
        <f ca="1">'bg subtraction'!D488*'bg subtraction'!C6/'bg subtraction'!D6</f>
        <v>#VALUE!</v>
      </c>
      <c r="E488" s="71" t="e">
        <f ca="1">'bg subtraction'!E488*'bg subtraction'!C6/'bg subtraction'!E6</f>
        <v>#VALUE!</v>
      </c>
      <c r="F488" s="71" t="e">
        <f ca="1">'bg subtraction'!F488*'bg subtraction'!C6/'bg subtraction'!F6</f>
        <v>#VALUE!</v>
      </c>
      <c r="G488" s="71" t="e">
        <f ca="1">'bg subtraction'!G488*'bg subtraction'!C6/'bg subtraction'!G6</f>
        <v>#VALUE!</v>
      </c>
      <c r="H488" s="71" t="e">
        <f ca="1">'bg subtraction'!H488*'bg subtraction'!C6/'bg subtraction'!H6</f>
        <v>#VALUE!</v>
      </c>
      <c r="I488" s="71" t="e">
        <f ca="1">'bg subtraction'!I488*'bg subtraction'!C6/'bg subtraction'!I6</f>
        <v>#VALUE!</v>
      </c>
      <c r="J488" s="71" t="e">
        <f ca="1">'bg subtraction'!J488*'bg subtraction'!C6/'bg subtraction'!J6</f>
        <v>#VALUE!</v>
      </c>
      <c r="K488" s="71" t="e">
        <f ca="1">'bg subtraction'!K488*'bg subtraction'!C6/'bg subtraction'!K6</f>
        <v>#VALUE!</v>
      </c>
      <c r="L488" s="71" t="e">
        <f ca="1">'bg subtraction'!L488*'bg subtraction'!C6/'bg subtraction'!L6</f>
        <v>#VALUE!</v>
      </c>
      <c r="M488" s="71" t="e">
        <f ca="1">'bg subtraction'!M488*'bg subtraction'!C6/'bg subtraction'!M6</f>
        <v>#VALUE!</v>
      </c>
      <c r="N488" s="71" t="e">
        <f ca="1">'bg subtraction'!N488*'bg subtraction'!C6/'bg subtraction'!N6</f>
        <v>#VALUE!</v>
      </c>
    </row>
    <row r="489" spans="1:14" ht="14.1" customHeight="1" x14ac:dyDescent="0.2">
      <c r="A489" s="75">
        <v>484</v>
      </c>
      <c r="B489" s="72" t="str">
        <f>'bg subtraction'!B489</f>
        <v>ZC3H4-N-t</v>
      </c>
      <c r="C489" s="70" t="e">
        <f ca="1">'bg subtraction'!C489*'bg subtraction'!C6/'bg subtraction'!C6</f>
        <v>#VALUE!</v>
      </c>
      <c r="D489" s="71" t="e">
        <f ca="1">'bg subtraction'!D489*'bg subtraction'!C6/'bg subtraction'!D6</f>
        <v>#VALUE!</v>
      </c>
      <c r="E489" s="71" t="e">
        <f ca="1">'bg subtraction'!E489*'bg subtraction'!C6/'bg subtraction'!E6</f>
        <v>#VALUE!</v>
      </c>
      <c r="F489" s="71" t="e">
        <f ca="1">'bg subtraction'!F489*'bg subtraction'!C6/'bg subtraction'!F6</f>
        <v>#VALUE!</v>
      </c>
      <c r="G489" s="71" t="e">
        <f ca="1">'bg subtraction'!G489*'bg subtraction'!C6/'bg subtraction'!G6</f>
        <v>#VALUE!</v>
      </c>
      <c r="H489" s="71" t="e">
        <f ca="1">'bg subtraction'!H489*'bg subtraction'!C6/'bg subtraction'!H6</f>
        <v>#VALUE!</v>
      </c>
      <c r="I489" s="71" t="e">
        <f ca="1">'bg subtraction'!I489*'bg subtraction'!C6/'bg subtraction'!I6</f>
        <v>#VALUE!</v>
      </c>
      <c r="J489" s="71" t="e">
        <f ca="1">'bg subtraction'!J489*'bg subtraction'!C6/'bg subtraction'!J6</f>
        <v>#VALUE!</v>
      </c>
      <c r="K489" s="71" t="e">
        <f ca="1">'bg subtraction'!K489*'bg subtraction'!C6/'bg subtraction'!K6</f>
        <v>#VALUE!</v>
      </c>
      <c r="L489" s="71" t="e">
        <f ca="1">'bg subtraction'!L489*'bg subtraction'!C6/'bg subtraction'!L6</f>
        <v>#VALUE!</v>
      </c>
      <c r="M489" s="71" t="e">
        <f ca="1">'bg subtraction'!M489*'bg subtraction'!C6/'bg subtraction'!M6</f>
        <v>#VALUE!</v>
      </c>
      <c r="N489" s="71" t="e">
        <f ca="1">'bg subtraction'!N489*'bg subtraction'!C6/'bg subtraction'!N6</f>
        <v>#VALUE!</v>
      </c>
    </row>
    <row r="490" spans="1:14" ht="14.1" customHeight="1" x14ac:dyDescent="0.2">
      <c r="A490" s="75">
        <v>485</v>
      </c>
      <c r="B490" s="72" t="str">
        <f>'bg subtraction'!B490</f>
        <v>ZC3H8</v>
      </c>
      <c r="C490" s="70" t="e">
        <f ca="1">'bg subtraction'!C490*'bg subtraction'!C6/'bg subtraction'!C6</f>
        <v>#VALUE!</v>
      </c>
      <c r="D490" s="71" t="e">
        <f ca="1">'bg subtraction'!D490*'bg subtraction'!C6/'bg subtraction'!D6</f>
        <v>#VALUE!</v>
      </c>
      <c r="E490" s="71" t="e">
        <f ca="1">'bg subtraction'!E490*'bg subtraction'!C6/'bg subtraction'!E6</f>
        <v>#VALUE!</v>
      </c>
      <c r="F490" s="71" t="e">
        <f ca="1">'bg subtraction'!F490*'bg subtraction'!C6/'bg subtraction'!F6</f>
        <v>#VALUE!</v>
      </c>
      <c r="G490" s="71" t="e">
        <f ca="1">'bg subtraction'!G490*'bg subtraction'!C6/'bg subtraction'!G6</f>
        <v>#VALUE!</v>
      </c>
      <c r="H490" s="71" t="e">
        <f ca="1">'bg subtraction'!H490*'bg subtraction'!C6/'bg subtraction'!H6</f>
        <v>#VALUE!</v>
      </c>
      <c r="I490" s="71" t="e">
        <f ca="1">'bg subtraction'!I490*'bg subtraction'!C6/'bg subtraction'!I6</f>
        <v>#VALUE!</v>
      </c>
      <c r="J490" s="71" t="e">
        <f ca="1">'bg subtraction'!J490*'bg subtraction'!C6/'bg subtraction'!J6</f>
        <v>#VALUE!</v>
      </c>
      <c r="K490" s="71" t="e">
        <f ca="1">'bg subtraction'!K490*'bg subtraction'!C6/'bg subtraction'!K6</f>
        <v>#VALUE!</v>
      </c>
      <c r="L490" s="71" t="e">
        <f ca="1">'bg subtraction'!L490*'bg subtraction'!C6/'bg subtraction'!L6</f>
        <v>#VALUE!</v>
      </c>
      <c r="M490" s="71" t="e">
        <f ca="1">'bg subtraction'!M490*'bg subtraction'!C6/'bg subtraction'!M6</f>
        <v>#VALUE!</v>
      </c>
      <c r="N490" s="71" t="e">
        <f ca="1">'bg subtraction'!N490*'bg subtraction'!C6/'bg subtraction'!N6</f>
        <v>#VALUE!</v>
      </c>
    </row>
    <row r="491" spans="1:14" ht="14.1" customHeight="1" x14ac:dyDescent="0.2">
      <c r="A491" s="75">
        <v>486</v>
      </c>
      <c r="B491" s="72" t="str">
        <f>'bg subtraction'!B491</f>
        <v>ZNF295</v>
      </c>
      <c r="C491" s="70" t="e">
        <f ca="1">'bg subtraction'!C491*'bg subtraction'!C6/'bg subtraction'!C6</f>
        <v>#VALUE!</v>
      </c>
      <c r="D491" s="71" t="e">
        <f ca="1">'bg subtraction'!D491*'bg subtraction'!C6/'bg subtraction'!D6</f>
        <v>#VALUE!</v>
      </c>
      <c r="E491" s="71" t="e">
        <f ca="1">'bg subtraction'!E491*'bg subtraction'!C6/'bg subtraction'!E6</f>
        <v>#VALUE!</v>
      </c>
      <c r="F491" s="71" t="e">
        <f ca="1">'bg subtraction'!F491*'bg subtraction'!C6/'bg subtraction'!F6</f>
        <v>#VALUE!</v>
      </c>
      <c r="G491" s="71" t="e">
        <f ca="1">'bg subtraction'!G491*'bg subtraction'!C6/'bg subtraction'!G6</f>
        <v>#VALUE!</v>
      </c>
      <c r="H491" s="71" t="e">
        <f ca="1">'bg subtraction'!H491*'bg subtraction'!C6/'bg subtraction'!H6</f>
        <v>#VALUE!</v>
      </c>
      <c r="I491" s="71" t="e">
        <f ca="1">'bg subtraction'!I491*'bg subtraction'!C6/'bg subtraction'!I6</f>
        <v>#VALUE!</v>
      </c>
      <c r="J491" s="71" t="e">
        <f ca="1">'bg subtraction'!J491*'bg subtraction'!C6/'bg subtraction'!J6</f>
        <v>#VALUE!</v>
      </c>
      <c r="K491" s="71" t="e">
        <f ca="1">'bg subtraction'!K491*'bg subtraction'!C6/'bg subtraction'!K6</f>
        <v>#VALUE!</v>
      </c>
      <c r="L491" s="71" t="e">
        <f ca="1">'bg subtraction'!L491*'bg subtraction'!C6/'bg subtraction'!L6</f>
        <v>#VALUE!</v>
      </c>
      <c r="M491" s="71" t="e">
        <f ca="1">'bg subtraction'!M491*'bg subtraction'!C6/'bg subtraction'!M6</f>
        <v>#VALUE!</v>
      </c>
      <c r="N491" s="71" t="e">
        <f ca="1">'bg subtraction'!N491*'bg subtraction'!C6/'bg subtraction'!N6</f>
        <v>#VALUE!</v>
      </c>
    </row>
    <row r="492" spans="1:14" ht="14.1" customHeight="1" x14ac:dyDescent="0.2">
      <c r="A492" s="75">
        <v>487</v>
      </c>
      <c r="B492" s="72" t="str">
        <f>'bg subtraction'!B492</f>
        <v>Zyxin</v>
      </c>
      <c r="C492" s="70" t="e">
        <f ca="1">'bg subtraction'!C492*'bg subtraction'!C6/'bg subtraction'!C6</f>
        <v>#VALUE!</v>
      </c>
      <c r="D492" s="71" t="e">
        <f ca="1">'bg subtraction'!D492*'bg subtraction'!C6/'bg subtraction'!D6</f>
        <v>#VALUE!</v>
      </c>
      <c r="E492" s="71" t="e">
        <f ca="1">'bg subtraction'!E492*'bg subtraction'!C6/'bg subtraction'!E6</f>
        <v>#VALUE!</v>
      </c>
      <c r="F492" s="71" t="e">
        <f ca="1">'bg subtraction'!F492*'bg subtraction'!C6/'bg subtraction'!F6</f>
        <v>#VALUE!</v>
      </c>
      <c r="G492" s="71" t="e">
        <f ca="1">'bg subtraction'!G492*'bg subtraction'!C6/'bg subtraction'!G6</f>
        <v>#VALUE!</v>
      </c>
      <c r="H492" s="71" t="e">
        <f ca="1">'bg subtraction'!H492*'bg subtraction'!C6/'bg subtraction'!H6</f>
        <v>#VALUE!</v>
      </c>
      <c r="I492" s="71" t="e">
        <f ca="1">'bg subtraction'!I492*'bg subtraction'!C6/'bg subtraction'!I6</f>
        <v>#VALUE!</v>
      </c>
      <c r="J492" s="71" t="e">
        <f ca="1">'bg subtraction'!J492*'bg subtraction'!C6/'bg subtraction'!J6</f>
        <v>#VALUE!</v>
      </c>
      <c r="K492" s="71" t="e">
        <f ca="1">'bg subtraction'!K492*'bg subtraction'!C6/'bg subtraction'!K6</f>
        <v>#VALUE!</v>
      </c>
      <c r="L492" s="71" t="e">
        <f ca="1">'bg subtraction'!L492*'bg subtraction'!C6/'bg subtraction'!L6</f>
        <v>#VALUE!</v>
      </c>
      <c r="M492" s="71" t="e">
        <f ca="1">'bg subtraction'!M492*'bg subtraction'!C6/'bg subtraction'!M6</f>
        <v>#VALUE!</v>
      </c>
      <c r="N492" s="71" t="e">
        <f ca="1">'bg subtraction'!N492*'bg subtraction'!C6/'bg subtraction'!N6</f>
        <v>#VALUE!</v>
      </c>
    </row>
  </sheetData>
  <sheetProtection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95"/>
  <sheetViews>
    <sheetView zoomScale="75" workbookViewId="0">
      <pane xSplit="2" ySplit="5" topLeftCell="C6" activePane="bottomRight" state="frozen"/>
      <selection activeCell="C7" sqref="C7"/>
      <selection pane="topRight" activeCell="C7" sqref="C7"/>
      <selection pane="bottomLeft" activeCell="C7" sqref="C7"/>
      <selection pane="bottomRight" activeCell="A495" sqref="A495:XFD495"/>
    </sheetView>
  </sheetViews>
  <sheetFormatPr defaultRowHeight="16.5" customHeight="1" x14ac:dyDescent="0.2"/>
  <cols>
    <col min="1" max="1" width="6.42578125" style="3" customWidth="1"/>
    <col min="2" max="2" width="39.42578125" style="2" customWidth="1"/>
    <col min="3" max="14" width="17.5703125" style="3" customWidth="1"/>
    <col min="15" max="16384" width="9.140625" style="3"/>
  </cols>
  <sheetData>
    <row r="1" spans="1:14" ht="7.5" customHeight="1" x14ac:dyDescent="0.2"/>
    <row r="2" spans="1:14" ht="16.5" customHeight="1" x14ac:dyDescent="0.25">
      <c r="B2" s="5" t="str">
        <f>'Map and Ab list'!B1</f>
        <v>RayBio® Mouse Biotin Label Based Antibody Arrays -- L-2 Array, Membrane</v>
      </c>
    </row>
    <row r="3" spans="1:14" ht="3" customHeight="1" x14ac:dyDescent="0.2"/>
    <row r="4" spans="1:14" ht="21" customHeight="1" x14ac:dyDescent="0.2">
      <c r="B4" s="6" t="s">
        <v>321</v>
      </c>
    </row>
    <row r="5" spans="1:14" s="2" customFormat="1" ht="16.5" customHeight="1" x14ac:dyDescent="0.2">
      <c r="C5" s="2" t="str">
        <f>Average!C5</f>
        <v>Sample 1</v>
      </c>
      <c r="D5" s="2" t="str">
        <f>Average!D5</f>
        <v>Sample 2</v>
      </c>
      <c r="E5" s="2" t="str">
        <f>Average!E5</f>
        <v>Sample 3</v>
      </c>
      <c r="F5" s="2" t="str">
        <f>Average!F5</f>
        <v>Sample 4</v>
      </c>
      <c r="G5" s="2" t="str">
        <f>Average!G5</f>
        <v>Sample 5</v>
      </c>
      <c r="H5" s="2" t="str">
        <f>Average!H5</f>
        <v>Sample 6</v>
      </c>
      <c r="I5" s="2" t="str">
        <f>Average!I5</f>
        <v>Sample 7</v>
      </c>
      <c r="J5" s="2" t="str">
        <f>Average!J5</f>
        <v>Sample 8</v>
      </c>
      <c r="K5" s="2" t="str">
        <f>Average!K5</f>
        <v>Sample 9</v>
      </c>
      <c r="L5" s="2" t="str">
        <f>Average!L5</f>
        <v>Sample 10</v>
      </c>
      <c r="M5" s="2" t="str">
        <f>Average!M5</f>
        <v>Sample 11</v>
      </c>
      <c r="N5" s="2" t="str">
        <f>Average!N5</f>
        <v>Sample 12</v>
      </c>
    </row>
    <row r="6" spans="1:14" ht="8.25" customHeight="1" x14ac:dyDescent="0.2">
      <c r="A6" s="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6.5" customHeight="1" x14ac:dyDescent="0.2">
      <c r="A7" s="7">
        <v>1</v>
      </c>
      <c r="B7" s="2" t="str">
        <f>Average!B7</f>
        <v>Positive Control</v>
      </c>
      <c r="C7" s="4" t="str">
        <f ca="1">IF((Average!C7)&lt;1, "1", (Average!C7))</f>
        <v>1</v>
      </c>
      <c r="D7" s="4" t="str">
        <f ca="1">IF((Average!D7)&lt;1, "1", (Average!D7))</f>
        <v>1</v>
      </c>
      <c r="E7" s="4" t="str">
        <f ca="1">IF((Average!E7)&lt;1, "1", (Average!E7))</f>
        <v>1</v>
      </c>
      <c r="F7" s="4" t="str">
        <f ca="1">IF((Average!F7)&lt;1, "1", (Average!F7))</f>
        <v>1</v>
      </c>
      <c r="G7" s="4" t="str">
        <f ca="1">IF((Average!G7)&lt;1, "1", (Average!G7))</f>
        <v>1</v>
      </c>
      <c r="H7" s="4" t="str">
        <f ca="1">IF((Average!H7)&lt;1, "1", (Average!H7))</f>
        <v>1</v>
      </c>
      <c r="I7" s="4" t="str">
        <f ca="1">IF((Average!I7)&lt;1, "1", (Average!I7))</f>
        <v>1</v>
      </c>
      <c r="J7" s="4" t="str">
        <f ca="1">IF((Average!J7)&lt;1, "1", (Average!J7))</f>
        <v>1</v>
      </c>
      <c r="K7" s="4" t="str">
        <f ca="1">IF((Average!K7)&lt;1, "1", (Average!K7))</f>
        <v>1</v>
      </c>
      <c r="L7" s="4" t="str">
        <f ca="1">IF((Average!L7)&lt;1, "1", (Average!L7))</f>
        <v>1</v>
      </c>
      <c r="M7" s="4" t="str">
        <f ca="1">IF((Average!M7)&lt;1, "1", (Average!M7))</f>
        <v>1</v>
      </c>
      <c r="N7" s="4" t="str">
        <f ca="1">IF((Average!N7)&lt;1, "1", (Average!N7))</f>
        <v>1</v>
      </c>
    </row>
    <row r="8" spans="1:14" ht="16.5" customHeight="1" x14ac:dyDescent="0.2">
      <c r="A8" s="7">
        <v>2</v>
      </c>
      <c r="B8" s="2" t="str">
        <f>Average!B8</f>
        <v>Neg</v>
      </c>
      <c r="C8" s="4" t="e">
        <f ca="1">IF((Average!C8)&lt;1, "1", (Average!C8))</f>
        <v>#VALUE!</v>
      </c>
      <c r="D8" s="4" t="e">
        <f ca="1">IF((Average!D8)&lt;1, "1", (Average!D8))</f>
        <v>#VALUE!</v>
      </c>
      <c r="E8" s="4" t="e">
        <f ca="1">IF((Average!E8)&lt;1, "1", (Average!E8))</f>
        <v>#VALUE!</v>
      </c>
      <c r="F8" s="4" t="e">
        <f ca="1">IF((Average!F8)&lt;1, "1", (Average!F8))</f>
        <v>#VALUE!</v>
      </c>
      <c r="G8" s="4" t="e">
        <f ca="1">IF((Average!G8)&lt;1, "1", (Average!G8))</f>
        <v>#VALUE!</v>
      </c>
      <c r="H8" s="4" t="e">
        <f ca="1">IF((Average!H8)&lt;1, "1", (Average!H8))</f>
        <v>#VALUE!</v>
      </c>
      <c r="I8" s="4" t="e">
        <f ca="1">IF((Average!I8)&lt;1, "1", (Average!I8))</f>
        <v>#VALUE!</v>
      </c>
      <c r="J8" s="4" t="e">
        <f ca="1">IF((Average!J8)&lt;1, "1", (Average!J8))</f>
        <v>#VALUE!</v>
      </c>
      <c r="K8" s="4" t="e">
        <f ca="1">IF((Average!K8)&lt;1, "1", (Average!K8))</f>
        <v>#VALUE!</v>
      </c>
      <c r="L8" s="4" t="e">
        <f ca="1">IF((Average!L8)&lt;1, "1", (Average!L8))</f>
        <v>#VALUE!</v>
      </c>
      <c r="M8" s="4" t="e">
        <f ca="1">IF((Average!M8)&lt;1, "1", (Average!M8))</f>
        <v>#VALUE!</v>
      </c>
      <c r="N8" s="4" t="e">
        <f ca="1">IF((Average!N8)&lt;1, "1", (Average!N8))</f>
        <v>#VALUE!</v>
      </c>
    </row>
    <row r="9" spans="1:14" ht="16.5" customHeight="1" x14ac:dyDescent="0.2">
      <c r="A9" s="7">
        <v>3</v>
      </c>
      <c r="B9" s="2" t="str">
        <f>Average!B9</f>
        <v>AARE</v>
      </c>
      <c r="C9" s="4" t="e">
        <f>IF((Average!C9)&lt;1, "1", (Average!C9))</f>
        <v>#VALUE!</v>
      </c>
      <c r="D9" s="4" t="e">
        <f>IF((Average!D9)&lt;1, "1", (Average!D9))</f>
        <v>#VALUE!</v>
      </c>
      <c r="E9" s="4" t="e">
        <f>IF((Average!E9)&lt;1, "1", (Average!E9))</f>
        <v>#VALUE!</v>
      </c>
      <c r="F9" s="4" t="e">
        <f>IF((Average!F9)&lt;1, "1", (Average!F9))</f>
        <v>#VALUE!</v>
      </c>
      <c r="G9" s="4" t="e">
        <f>IF((Average!G9)&lt;1, "1", (Average!G9))</f>
        <v>#VALUE!</v>
      </c>
      <c r="H9" s="4" t="e">
        <f>IF((Average!H9)&lt;1, "1", (Average!H9))</f>
        <v>#VALUE!</v>
      </c>
      <c r="I9" s="4" t="e">
        <f>IF((Average!I9)&lt;1, "1", (Average!I9))</f>
        <v>#VALUE!</v>
      </c>
      <c r="J9" s="4" t="e">
        <f>IF((Average!J9)&lt;1, "1", (Average!J9))</f>
        <v>#VALUE!</v>
      </c>
      <c r="K9" s="4" t="e">
        <f>IF((Average!K9)&lt;1, "1", (Average!K9))</f>
        <v>#VALUE!</v>
      </c>
      <c r="L9" s="4" t="e">
        <f>IF((Average!L9)&lt;1, "1", (Average!L9))</f>
        <v>#VALUE!</v>
      </c>
      <c r="M9" s="4" t="e">
        <f>IF((Average!M9)&lt;1, "1", (Average!M9))</f>
        <v>#VALUE!</v>
      </c>
      <c r="N9" s="4" t="e">
        <f>IF((Average!N9)&lt;1, "1", (Average!N9))</f>
        <v>#VALUE!</v>
      </c>
    </row>
    <row r="10" spans="1:14" ht="16.5" customHeight="1" x14ac:dyDescent="0.2">
      <c r="A10" s="7">
        <v>4</v>
      </c>
      <c r="B10" s="2" t="str">
        <f>Average!B10</f>
        <v>ACAT1</v>
      </c>
      <c r="C10" s="4" t="e">
        <f>IF((Average!C10)&lt;1, "1", (Average!C10))</f>
        <v>#VALUE!</v>
      </c>
      <c r="D10" s="4" t="e">
        <f>IF((Average!D10)&lt;1, "1", (Average!D10))</f>
        <v>#VALUE!</v>
      </c>
      <c r="E10" s="4" t="e">
        <f>IF((Average!E10)&lt;1, "1", (Average!E10))</f>
        <v>#VALUE!</v>
      </c>
      <c r="F10" s="4" t="e">
        <f>IF((Average!F10)&lt;1, "1", (Average!F10))</f>
        <v>#VALUE!</v>
      </c>
      <c r="G10" s="4" t="e">
        <f>IF((Average!G10)&lt;1, "1", (Average!G10))</f>
        <v>#VALUE!</v>
      </c>
      <c r="H10" s="4" t="e">
        <f>IF((Average!H10)&lt;1, "1", (Average!H10))</f>
        <v>#VALUE!</v>
      </c>
      <c r="I10" s="4" t="e">
        <f>IF((Average!I10)&lt;1, "1", (Average!I10))</f>
        <v>#VALUE!</v>
      </c>
      <c r="J10" s="4" t="e">
        <f>IF((Average!J10)&lt;1, "1", (Average!J10))</f>
        <v>#VALUE!</v>
      </c>
      <c r="K10" s="4" t="e">
        <f>IF((Average!K10)&lt;1, "1", (Average!K10))</f>
        <v>#VALUE!</v>
      </c>
      <c r="L10" s="4" t="e">
        <f>IF((Average!L10)&lt;1, "1", (Average!L10))</f>
        <v>#VALUE!</v>
      </c>
      <c r="M10" s="4" t="e">
        <f>IF((Average!M10)&lt;1, "1", (Average!M10))</f>
        <v>#VALUE!</v>
      </c>
      <c r="N10" s="4" t="e">
        <f>IF((Average!N10)&lt;1, "1", (Average!N10))</f>
        <v>#VALUE!</v>
      </c>
    </row>
    <row r="11" spans="1:14" ht="16.5" customHeight="1" x14ac:dyDescent="0.2">
      <c r="A11" s="7">
        <v>5</v>
      </c>
      <c r="B11" s="2" t="str">
        <f>Average!B11</f>
        <v>ACOT2</v>
      </c>
      <c r="C11" s="4" t="e">
        <f>IF((Average!C11)&lt;1, "1", (Average!C11))</f>
        <v>#VALUE!</v>
      </c>
      <c r="D11" s="4" t="e">
        <f>IF((Average!D11)&lt;1, "1", (Average!D11))</f>
        <v>#VALUE!</v>
      </c>
      <c r="E11" s="4" t="e">
        <f>IF((Average!E11)&lt;1, "1", (Average!E11))</f>
        <v>#VALUE!</v>
      </c>
      <c r="F11" s="4" t="e">
        <f>IF((Average!F11)&lt;1, "1", (Average!F11))</f>
        <v>#VALUE!</v>
      </c>
      <c r="G11" s="4" t="e">
        <f>IF((Average!G11)&lt;1, "1", (Average!G11))</f>
        <v>#VALUE!</v>
      </c>
      <c r="H11" s="4" t="e">
        <f>IF((Average!H11)&lt;1, "1", (Average!H11))</f>
        <v>#VALUE!</v>
      </c>
      <c r="I11" s="4" t="e">
        <f>IF((Average!I11)&lt;1, "1", (Average!I11))</f>
        <v>#VALUE!</v>
      </c>
      <c r="J11" s="4" t="e">
        <f>IF((Average!J11)&lt;1, "1", (Average!J11))</f>
        <v>#VALUE!</v>
      </c>
      <c r="K11" s="4" t="e">
        <f>IF((Average!K11)&lt;1, "1", (Average!K11))</f>
        <v>#VALUE!</v>
      </c>
      <c r="L11" s="4" t="e">
        <f>IF((Average!L11)&lt;1, "1", (Average!L11))</f>
        <v>#VALUE!</v>
      </c>
      <c r="M11" s="4" t="e">
        <f>IF((Average!M11)&lt;1, "1", (Average!M11))</f>
        <v>#VALUE!</v>
      </c>
      <c r="N11" s="4" t="e">
        <f>IF((Average!N11)&lt;1, "1", (Average!N11))</f>
        <v>#VALUE!</v>
      </c>
    </row>
    <row r="12" spans="1:14" ht="16.5" customHeight="1" x14ac:dyDescent="0.2">
      <c r="A12" s="7">
        <v>6</v>
      </c>
      <c r="B12" s="2" t="str">
        <f>Average!B12</f>
        <v>ADAM28</v>
      </c>
      <c r="C12" s="4" t="e">
        <f>IF((Average!C12)&lt;1, "1", (Average!C12))</f>
        <v>#VALUE!</v>
      </c>
      <c r="D12" s="4" t="e">
        <f>IF((Average!D12)&lt;1, "1", (Average!D12))</f>
        <v>#VALUE!</v>
      </c>
      <c r="E12" s="4" t="e">
        <f>IF((Average!E12)&lt;1, "1", (Average!E12))</f>
        <v>#VALUE!</v>
      </c>
      <c r="F12" s="4" t="e">
        <f>IF((Average!F12)&lt;1, "1", (Average!F12))</f>
        <v>#VALUE!</v>
      </c>
      <c r="G12" s="4" t="e">
        <f>IF((Average!G12)&lt;1, "1", (Average!G12))</f>
        <v>#VALUE!</v>
      </c>
      <c r="H12" s="4" t="e">
        <f>IF((Average!H12)&lt;1, "1", (Average!H12))</f>
        <v>#VALUE!</v>
      </c>
      <c r="I12" s="4" t="e">
        <f>IF((Average!I12)&lt;1, "1", (Average!I12))</f>
        <v>#VALUE!</v>
      </c>
      <c r="J12" s="4" t="e">
        <f>IF((Average!J12)&lt;1, "1", (Average!J12))</f>
        <v>#VALUE!</v>
      </c>
      <c r="K12" s="4" t="e">
        <f>IF((Average!K12)&lt;1, "1", (Average!K12))</f>
        <v>#VALUE!</v>
      </c>
      <c r="L12" s="4" t="e">
        <f>IF((Average!L12)&lt;1, "1", (Average!L12))</f>
        <v>#VALUE!</v>
      </c>
      <c r="M12" s="4" t="e">
        <f>IF((Average!M12)&lt;1, "1", (Average!M12))</f>
        <v>#VALUE!</v>
      </c>
      <c r="N12" s="4" t="e">
        <f>IF((Average!N12)&lt;1, "1", (Average!N12))</f>
        <v>#VALUE!</v>
      </c>
    </row>
    <row r="13" spans="1:14" ht="16.5" customHeight="1" x14ac:dyDescent="0.2">
      <c r="A13" s="7">
        <v>7</v>
      </c>
      <c r="B13" s="2" t="str">
        <f>Average!B13</f>
        <v>AHCY</v>
      </c>
      <c r="C13" s="4" t="e">
        <f>IF((Average!C13)&lt;1, "1", (Average!C13))</f>
        <v>#VALUE!</v>
      </c>
      <c r="D13" s="4" t="e">
        <f>IF((Average!D13)&lt;1, "1", (Average!D13))</f>
        <v>#VALUE!</v>
      </c>
      <c r="E13" s="4" t="e">
        <f>IF((Average!E13)&lt;1, "1", (Average!E13))</f>
        <v>#VALUE!</v>
      </c>
      <c r="F13" s="4" t="e">
        <f>IF((Average!F13)&lt;1, "1", (Average!F13))</f>
        <v>#VALUE!</v>
      </c>
      <c r="G13" s="4" t="e">
        <f>IF((Average!G13)&lt;1, "1", (Average!G13))</f>
        <v>#VALUE!</v>
      </c>
      <c r="H13" s="4" t="e">
        <f>IF((Average!H13)&lt;1, "1", (Average!H13))</f>
        <v>#VALUE!</v>
      </c>
      <c r="I13" s="4" t="e">
        <f>IF((Average!I13)&lt;1, "1", (Average!I13))</f>
        <v>#VALUE!</v>
      </c>
      <c r="J13" s="4" t="e">
        <f>IF((Average!J13)&lt;1, "1", (Average!J13))</f>
        <v>#VALUE!</v>
      </c>
      <c r="K13" s="4" t="e">
        <f>IF((Average!K13)&lt;1, "1", (Average!K13))</f>
        <v>#VALUE!</v>
      </c>
      <c r="L13" s="4" t="e">
        <f>IF((Average!L13)&lt;1, "1", (Average!L13))</f>
        <v>#VALUE!</v>
      </c>
      <c r="M13" s="4" t="e">
        <f>IF((Average!M13)&lt;1, "1", (Average!M13))</f>
        <v>#VALUE!</v>
      </c>
      <c r="N13" s="4" t="e">
        <f>IF((Average!N13)&lt;1, "1", (Average!N13))</f>
        <v>#VALUE!</v>
      </c>
    </row>
    <row r="14" spans="1:14" ht="16.5" customHeight="1" x14ac:dyDescent="0.2">
      <c r="A14" s="7">
        <v>8</v>
      </c>
      <c r="B14" s="2" t="str">
        <f>Average!B14</f>
        <v>AK1</v>
      </c>
      <c r="C14" s="4" t="e">
        <f>IF((Average!C14)&lt;1, "1", (Average!C14))</f>
        <v>#VALUE!</v>
      </c>
      <c r="D14" s="4" t="e">
        <f>IF((Average!D14)&lt;1, "1", (Average!D14))</f>
        <v>#VALUE!</v>
      </c>
      <c r="E14" s="4" t="e">
        <f>IF((Average!E14)&lt;1, "1", (Average!E14))</f>
        <v>#VALUE!</v>
      </c>
      <c r="F14" s="4" t="e">
        <f>IF((Average!F14)&lt;1, "1", (Average!F14))</f>
        <v>#VALUE!</v>
      </c>
      <c r="G14" s="4" t="e">
        <f>IF((Average!G14)&lt;1, "1", (Average!G14))</f>
        <v>#VALUE!</v>
      </c>
      <c r="H14" s="4" t="e">
        <f>IF((Average!H14)&lt;1, "1", (Average!H14))</f>
        <v>#VALUE!</v>
      </c>
      <c r="I14" s="4" t="e">
        <f>IF((Average!I14)&lt;1, "1", (Average!I14))</f>
        <v>#VALUE!</v>
      </c>
      <c r="J14" s="4" t="e">
        <f>IF((Average!J14)&lt;1, "1", (Average!J14))</f>
        <v>#VALUE!</v>
      </c>
      <c r="K14" s="4" t="e">
        <f>IF((Average!K14)&lt;1, "1", (Average!K14))</f>
        <v>#VALUE!</v>
      </c>
      <c r="L14" s="4" t="e">
        <f>IF((Average!L14)&lt;1, "1", (Average!L14))</f>
        <v>#VALUE!</v>
      </c>
      <c r="M14" s="4" t="e">
        <f>IF((Average!M14)&lt;1, "1", (Average!M14))</f>
        <v>#VALUE!</v>
      </c>
      <c r="N14" s="4" t="e">
        <f>IF((Average!N14)&lt;1, "1", (Average!N14))</f>
        <v>#VALUE!</v>
      </c>
    </row>
    <row r="15" spans="1:14" ht="16.5" customHeight="1" x14ac:dyDescent="0.2">
      <c r="A15" s="7">
        <v>9</v>
      </c>
      <c r="B15" s="2" t="str">
        <f>Average!B15</f>
        <v xml:space="preserve">AKR1A1 </v>
      </c>
      <c r="C15" s="4" t="e">
        <f>IF((Average!C15)&lt;1, "1", (Average!C15))</f>
        <v>#VALUE!</v>
      </c>
      <c r="D15" s="4" t="e">
        <f>IF((Average!D15)&lt;1, "1", (Average!D15))</f>
        <v>#VALUE!</v>
      </c>
      <c r="E15" s="4" t="e">
        <f>IF((Average!E15)&lt;1, "1", (Average!E15))</f>
        <v>#VALUE!</v>
      </c>
      <c r="F15" s="4" t="e">
        <f>IF((Average!F15)&lt;1, "1", (Average!F15))</f>
        <v>#VALUE!</v>
      </c>
      <c r="G15" s="4" t="e">
        <f>IF((Average!G15)&lt;1, "1", (Average!G15))</f>
        <v>#VALUE!</v>
      </c>
      <c r="H15" s="4" t="e">
        <f>IF((Average!H15)&lt;1, "1", (Average!H15))</f>
        <v>#VALUE!</v>
      </c>
      <c r="I15" s="4" t="e">
        <f>IF((Average!I15)&lt;1, "1", (Average!I15))</f>
        <v>#VALUE!</v>
      </c>
      <c r="J15" s="4" t="e">
        <f>IF((Average!J15)&lt;1, "1", (Average!J15))</f>
        <v>#VALUE!</v>
      </c>
      <c r="K15" s="4" t="e">
        <f>IF((Average!K15)&lt;1, "1", (Average!K15))</f>
        <v>#VALUE!</v>
      </c>
      <c r="L15" s="4" t="e">
        <f>IF((Average!L15)&lt;1, "1", (Average!L15))</f>
        <v>#VALUE!</v>
      </c>
      <c r="M15" s="4" t="e">
        <f>IF((Average!M15)&lt;1, "1", (Average!M15))</f>
        <v>#VALUE!</v>
      </c>
      <c r="N15" s="4" t="e">
        <f>IF((Average!N15)&lt;1, "1", (Average!N15))</f>
        <v>#VALUE!</v>
      </c>
    </row>
    <row r="16" spans="1:14" ht="16.5" customHeight="1" x14ac:dyDescent="0.2">
      <c r="A16" s="7">
        <v>10</v>
      </c>
      <c r="B16" s="2" t="str">
        <f>Average!B16</f>
        <v>ALDH2</v>
      </c>
      <c r="C16" s="4" t="e">
        <f>IF((Average!C16)&lt;1, "1", (Average!C16))</f>
        <v>#VALUE!</v>
      </c>
      <c r="D16" s="4" t="e">
        <f>IF((Average!D16)&lt;1, "1", (Average!D16))</f>
        <v>#VALUE!</v>
      </c>
      <c r="E16" s="4" t="e">
        <f>IF((Average!E16)&lt;1, "1", (Average!E16))</f>
        <v>#VALUE!</v>
      </c>
      <c r="F16" s="4" t="e">
        <f>IF((Average!F16)&lt;1, "1", (Average!F16))</f>
        <v>#VALUE!</v>
      </c>
      <c r="G16" s="4" t="e">
        <f>IF((Average!G16)&lt;1, "1", (Average!G16))</f>
        <v>#VALUE!</v>
      </c>
      <c r="H16" s="4" t="e">
        <f>IF((Average!H16)&lt;1, "1", (Average!H16))</f>
        <v>#VALUE!</v>
      </c>
      <c r="I16" s="4" t="e">
        <f>IF((Average!I16)&lt;1, "1", (Average!I16))</f>
        <v>#VALUE!</v>
      </c>
      <c r="J16" s="4" t="e">
        <f>IF((Average!J16)&lt;1, "1", (Average!J16))</f>
        <v>#VALUE!</v>
      </c>
      <c r="K16" s="4" t="e">
        <f>IF((Average!K16)&lt;1, "1", (Average!K16))</f>
        <v>#VALUE!</v>
      </c>
      <c r="L16" s="4" t="e">
        <f>IF((Average!L16)&lt;1, "1", (Average!L16))</f>
        <v>#VALUE!</v>
      </c>
      <c r="M16" s="4" t="e">
        <f>IF((Average!M16)&lt;1, "1", (Average!M16))</f>
        <v>#VALUE!</v>
      </c>
      <c r="N16" s="4" t="e">
        <f>IF((Average!N16)&lt;1, "1", (Average!N16))</f>
        <v>#VALUE!</v>
      </c>
    </row>
    <row r="17" spans="1:14" ht="16.5" customHeight="1" x14ac:dyDescent="0.2">
      <c r="A17" s="7">
        <v>11</v>
      </c>
      <c r="B17" s="2" t="str">
        <f>Average!B17</f>
        <v>alpha 5 D</v>
      </c>
      <c r="C17" s="4" t="e">
        <f>IF((Average!C17)&lt;1, "1", (Average!C17))</f>
        <v>#VALUE!</v>
      </c>
      <c r="D17" s="4" t="e">
        <f>IF((Average!D17)&lt;1, "1", (Average!D17))</f>
        <v>#VALUE!</v>
      </c>
      <c r="E17" s="4" t="e">
        <f>IF((Average!E17)&lt;1, "1", (Average!E17))</f>
        <v>#VALUE!</v>
      </c>
      <c r="F17" s="4" t="e">
        <f>IF((Average!F17)&lt;1, "1", (Average!F17))</f>
        <v>#VALUE!</v>
      </c>
      <c r="G17" s="4" t="e">
        <f>IF((Average!G17)&lt;1, "1", (Average!G17))</f>
        <v>#VALUE!</v>
      </c>
      <c r="H17" s="4" t="e">
        <f>IF((Average!H17)&lt;1, "1", (Average!H17))</f>
        <v>#VALUE!</v>
      </c>
      <c r="I17" s="4" t="e">
        <f>IF((Average!I17)&lt;1, "1", (Average!I17))</f>
        <v>#VALUE!</v>
      </c>
      <c r="J17" s="4" t="e">
        <f>IF((Average!J17)&lt;1, "1", (Average!J17))</f>
        <v>#VALUE!</v>
      </c>
      <c r="K17" s="4" t="e">
        <f>IF((Average!K17)&lt;1, "1", (Average!K17))</f>
        <v>#VALUE!</v>
      </c>
      <c r="L17" s="4" t="e">
        <f>IF((Average!L17)&lt;1, "1", (Average!L17))</f>
        <v>#VALUE!</v>
      </c>
      <c r="M17" s="4" t="e">
        <f>IF((Average!M17)&lt;1, "1", (Average!M17))</f>
        <v>#VALUE!</v>
      </c>
      <c r="N17" s="4" t="e">
        <f>IF((Average!N17)&lt;1, "1", (Average!N17))</f>
        <v>#VALUE!</v>
      </c>
    </row>
    <row r="18" spans="1:14" ht="16.5" customHeight="1" x14ac:dyDescent="0.2">
      <c r="A18" s="7">
        <v>12</v>
      </c>
      <c r="B18" s="2" t="str">
        <f>Average!B18</f>
        <v>ANKRD9</v>
      </c>
      <c r="C18" s="4" t="e">
        <f>IF((Average!C18)&lt;1, "1", (Average!C18))</f>
        <v>#VALUE!</v>
      </c>
      <c r="D18" s="4" t="e">
        <f>IF((Average!D18)&lt;1, "1", (Average!D18))</f>
        <v>#VALUE!</v>
      </c>
      <c r="E18" s="4" t="e">
        <f>IF((Average!E18)&lt;1, "1", (Average!E18))</f>
        <v>#VALUE!</v>
      </c>
      <c r="F18" s="4" t="e">
        <f>IF((Average!F18)&lt;1, "1", (Average!F18))</f>
        <v>#VALUE!</v>
      </c>
      <c r="G18" s="4" t="e">
        <f>IF((Average!G18)&lt;1, "1", (Average!G18))</f>
        <v>#VALUE!</v>
      </c>
      <c r="H18" s="4" t="e">
        <f>IF((Average!H18)&lt;1, "1", (Average!H18))</f>
        <v>#VALUE!</v>
      </c>
      <c r="I18" s="4" t="e">
        <f>IF((Average!I18)&lt;1, "1", (Average!I18))</f>
        <v>#VALUE!</v>
      </c>
      <c r="J18" s="4" t="e">
        <f>IF((Average!J18)&lt;1, "1", (Average!J18))</f>
        <v>#VALUE!</v>
      </c>
      <c r="K18" s="4" t="e">
        <f>IF((Average!K18)&lt;1, "1", (Average!K18))</f>
        <v>#VALUE!</v>
      </c>
      <c r="L18" s="4" t="e">
        <f>IF((Average!L18)&lt;1, "1", (Average!L18))</f>
        <v>#VALUE!</v>
      </c>
      <c r="M18" s="4" t="e">
        <f>IF((Average!M18)&lt;1, "1", (Average!M18))</f>
        <v>#VALUE!</v>
      </c>
      <c r="N18" s="4" t="e">
        <f>IF((Average!N18)&lt;1, "1", (Average!N18))</f>
        <v>#VALUE!</v>
      </c>
    </row>
    <row r="19" spans="1:14" ht="16.5" customHeight="1" x14ac:dyDescent="0.2">
      <c r="A19" s="7">
        <v>13</v>
      </c>
      <c r="B19" s="2" t="str">
        <f>Average!B19</f>
        <v>ANXA3</v>
      </c>
      <c r="C19" s="4" t="e">
        <f>IF((Average!C19)&lt;1, "1", (Average!C19))</f>
        <v>#VALUE!</v>
      </c>
      <c r="D19" s="4" t="e">
        <f>IF((Average!D19)&lt;1, "1", (Average!D19))</f>
        <v>#VALUE!</v>
      </c>
      <c r="E19" s="4" t="e">
        <f>IF((Average!E19)&lt;1, "1", (Average!E19))</f>
        <v>#VALUE!</v>
      </c>
      <c r="F19" s="4" t="e">
        <f>IF((Average!F19)&lt;1, "1", (Average!F19))</f>
        <v>#VALUE!</v>
      </c>
      <c r="G19" s="4" t="e">
        <f>IF((Average!G19)&lt;1, "1", (Average!G19))</f>
        <v>#VALUE!</v>
      </c>
      <c r="H19" s="4" t="e">
        <f>IF((Average!H19)&lt;1, "1", (Average!H19))</f>
        <v>#VALUE!</v>
      </c>
      <c r="I19" s="4" t="e">
        <f>IF((Average!I19)&lt;1, "1", (Average!I19))</f>
        <v>#VALUE!</v>
      </c>
      <c r="J19" s="4" t="e">
        <f>IF((Average!J19)&lt;1, "1", (Average!J19))</f>
        <v>#VALUE!</v>
      </c>
      <c r="K19" s="4" t="e">
        <f>IF((Average!K19)&lt;1, "1", (Average!K19))</f>
        <v>#VALUE!</v>
      </c>
      <c r="L19" s="4" t="e">
        <f>IF((Average!L19)&lt;1, "1", (Average!L19))</f>
        <v>#VALUE!</v>
      </c>
      <c r="M19" s="4" t="e">
        <f>IF((Average!M19)&lt;1, "1", (Average!M19))</f>
        <v>#VALUE!</v>
      </c>
      <c r="N19" s="4" t="e">
        <f>IF((Average!N19)&lt;1, "1", (Average!N19))</f>
        <v>#VALUE!</v>
      </c>
    </row>
    <row r="20" spans="1:14" ht="16.5" customHeight="1" x14ac:dyDescent="0.2">
      <c r="A20" s="7">
        <v>14</v>
      </c>
      <c r="B20" s="2" t="str">
        <f>Average!B20</f>
        <v>AP180</v>
      </c>
      <c r="C20" s="4" t="e">
        <f>IF((Average!C20)&lt;1, "1", (Average!C20))</f>
        <v>#VALUE!</v>
      </c>
      <c r="D20" s="4" t="e">
        <f>IF((Average!D20)&lt;1, "1", (Average!D20))</f>
        <v>#VALUE!</v>
      </c>
      <c r="E20" s="4" t="e">
        <f>IF((Average!E20)&lt;1, "1", (Average!E20))</f>
        <v>#VALUE!</v>
      </c>
      <c r="F20" s="4" t="e">
        <f>IF((Average!F20)&lt;1, "1", (Average!F20))</f>
        <v>#VALUE!</v>
      </c>
      <c r="G20" s="4" t="e">
        <f>IF((Average!G20)&lt;1, "1", (Average!G20))</f>
        <v>#VALUE!</v>
      </c>
      <c r="H20" s="4" t="e">
        <f>IF((Average!H20)&lt;1, "1", (Average!H20))</f>
        <v>#VALUE!</v>
      </c>
      <c r="I20" s="4" t="e">
        <f>IF((Average!I20)&lt;1, "1", (Average!I20))</f>
        <v>#VALUE!</v>
      </c>
      <c r="J20" s="4" t="e">
        <f>IF((Average!J20)&lt;1, "1", (Average!J20))</f>
        <v>#VALUE!</v>
      </c>
      <c r="K20" s="4" t="e">
        <f>IF((Average!K20)&lt;1, "1", (Average!K20))</f>
        <v>#VALUE!</v>
      </c>
      <c r="L20" s="4" t="e">
        <f>IF((Average!L20)&lt;1, "1", (Average!L20))</f>
        <v>#VALUE!</v>
      </c>
      <c r="M20" s="4" t="e">
        <f>IF((Average!M20)&lt;1, "1", (Average!M20))</f>
        <v>#VALUE!</v>
      </c>
      <c r="N20" s="4" t="e">
        <f>IF((Average!N20)&lt;1, "1", (Average!N20))</f>
        <v>#VALUE!</v>
      </c>
    </row>
    <row r="21" spans="1:14" ht="16.5" customHeight="1" x14ac:dyDescent="0.2">
      <c r="A21" s="7">
        <v>15</v>
      </c>
      <c r="B21" s="2" t="str">
        <f>Average!B21</f>
        <v>AP3S2</v>
      </c>
      <c r="C21" s="4" t="e">
        <f>IF((Average!C21)&lt;1, "1", (Average!C21))</f>
        <v>#VALUE!</v>
      </c>
      <c r="D21" s="4" t="e">
        <f>IF((Average!D21)&lt;1, "1", (Average!D21))</f>
        <v>#VALUE!</v>
      </c>
      <c r="E21" s="4" t="e">
        <f>IF((Average!E21)&lt;1, "1", (Average!E21))</f>
        <v>#VALUE!</v>
      </c>
      <c r="F21" s="4" t="e">
        <f>IF((Average!F21)&lt;1, "1", (Average!F21))</f>
        <v>#VALUE!</v>
      </c>
      <c r="G21" s="4" t="e">
        <f>IF((Average!G21)&lt;1, "1", (Average!G21))</f>
        <v>#VALUE!</v>
      </c>
      <c r="H21" s="4" t="e">
        <f>IF((Average!H21)&lt;1, "1", (Average!H21))</f>
        <v>#VALUE!</v>
      </c>
      <c r="I21" s="4" t="e">
        <f>IF((Average!I21)&lt;1, "1", (Average!I21))</f>
        <v>#VALUE!</v>
      </c>
      <c r="J21" s="4" t="e">
        <f>IF((Average!J21)&lt;1, "1", (Average!J21))</f>
        <v>#VALUE!</v>
      </c>
      <c r="K21" s="4" t="e">
        <f>IF((Average!K21)&lt;1, "1", (Average!K21))</f>
        <v>#VALUE!</v>
      </c>
      <c r="L21" s="4" t="e">
        <f>IF((Average!L21)&lt;1, "1", (Average!L21))</f>
        <v>#VALUE!</v>
      </c>
      <c r="M21" s="4" t="e">
        <f>IF((Average!M21)&lt;1, "1", (Average!M21))</f>
        <v>#VALUE!</v>
      </c>
      <c r="N21" s="4" t="e">
        <f>IF((Average!N21)&lt;1, "1", (Average!N21))</f>
        <v>#VALUE!</v>
      </c>
    </row>
    <row r="22" spans="1:14" ht="16.5" customHeight="1" x14ac:dyDescent="0.2">
      <c r="A22" s="7">
        <v>16</v>
      </c>
      <c r="B22" s="2" t="str">
        <f>Average!B22</f>
        <v>APLP2</v>
      </c>
      <c r="C22" s="4" t="e">
        <f>IF((Average!C22)&lt;1, "1", (Average!C22))</f>
        <v>#VALUE!</v>
      </c>
      <c r="D22" s="4" t="e">
        <f>IF((Average!D22)&lt;1, "1", (Average!D22))</f>
        <v>#VALUE!</v>
      </c>
      <c r="E22" s="4" t="e">
        <f>IF((Average!E22)&lt;1, "1", (Average!E22))</f>
        <v>#VALUE!</v>
      </c>
      <c r="F22" s="4" t="e">
        <f>IF((Average!F22)&lt;1, "1", (Average!F22))</f>
        <v>#VALUE!</v>
      </c>
      <c r="G22" s="4" t="e">
        <f>IF((Average!G22)&lt;1, "1", (Average!G22))</f>
        <v>#VALUE!</v>
      </c>
      <c r="H22" s="4" t="e">
        <f>IF((Average!H22)&lt;1, "1", (Average!H22))</f>
        <v>#VALUE!</v>
      </c>
      <c r="I22" s="4" t="e">
        <f>IF((Average!I22)&lt;1, "1", (Average!I22))</f>
        <v>#VALUE!</v>
      </c>
      <c r="J22" s="4" t="e">
        <f>IF((Average!J22)&lt;1, "1", (Average!J22))</f>
        <v>#VALUE!</v>
      </c>
      <c r="K22" s="4" t="e">
        <f>IF((Average!K22)&lt;1, "1", (Average!K22))</f>
        <v>#VALUE!</v>
      </c>
      <c r="L22" s="4" t="e">
        <f>IF((Average!L22)&lt;1, "1", (Average!L22))</f>
        <v>#VALUE!</v>
      </c>
      <c r="M22" s="4" t="e">
        <f>IF((Average!M22)&lt;1, "1", (Average!M22))</f>
        <v>#VALUE!</v>
      </c>
      <c r="N22" s="4" t="e">
        <f>IF((Average!N22)&lt;1, "1", (Average!N22))</f>
        <v>#VALUE!</v>
      </c>
    </row>
    <row r="23" spans="1:14" ht="16.5" customHeight="1" x14ac:dyDescent="0.2">
      <c r="A23" s="7">
        <v>17</v>
      </c>
      <c r="B23" s="2" t="str">
        <f>Average!B23</f>
        <v>ApoA V</v>
      </c>
      <c r="C23" s="4" t="e">
        <f>IF((Average!C23)&lt;1, "1", (Average!C23))</f>
        <v>#VALUE!</v>
      </c>
      <c r="D23" s="4" t="e">
        <f>IF((Average!D23)&lt;1, "1", (Average!D23))</f>
        <v>#VALUE!</v>
      </c>
      <c r="E23" s="4" t="e">
        <f>IF((Average!E23)&lt;1, "1", (Average!E23))</f>
        <v>#VALUE!</v>
      </c>
      <c r="F23" s="4" t="e">
        <f>IF((Average!F23)&lt;1, "1", (Average!F23))</f>
        <v>#VALUE!</v>
      </c>
      <c r="G23" s="4" t="e">
        <f>IF((Average!G23)&lt;1, "1", (Average!G23))</f>
        <v>#VALUE!</v>
      </c>
      <c r="H23" s="4" t="e">
        <f>IF((Average!H23)&lt;1, "1", (Average!H23))</f>
        <v>#VALUE!</v>
      </c>
      <c r="I23" s="4" t="e">
        <f>IF((Average!I23)&lt;1, "1", (Average!I23))</f>
        <v>#VALUE!</v>
      </c>
      <c r="J23" s="4" t="e">
        <f>IF((Average!J23)&lt;1, "1", (Average!J23))</f>
        <v>#VALUE!</v>
      </c>
      <c r="K23" s="4" t="e">
        <f>IF((Average!K23)&lt;1, "1", (Average!K23))</f>
        <v>#VALUE!</v>
      </c>
      <c r="L23" s="4" t="e">
        <f>IF((Average!L23)&lt;1, "1", (Average!L23))</f>
        <v>#VALUE!</v>
      </c>
      <c r="M23" s="4" t="e">
        <f>IF((Average!M23)&lt;1, "1", (Average!M23))</f>
        <v>#VALUE!</v>
      </c>
      <c r="N23" s="4" t="e">
        <f>IF((Average!N23)&lt;1, "1", (Average!N23))</f>
        <v>#VALUE!</v>
      </c>
    </row>
    <row r="24" spans="1:14" ht="16.5" customHeight="1" x14ac:dyDescent="0.2">
      <c r="A24" s="7">
        <v>18</v>
      </c>
      <c r="B24" s="2" t="str">
        <f>Average!B24</f>
        <v>ASPM</v>
      </c>
      <c r="C24" s="4" t="e">
        <f>IF((Average!C24)&lt;1, "1", (Average!C24))</f>
        <v>#VALUE!</v>
      </c>
      <c r="D24" s="4" t="e">
        <f>IF((Average!D24)&lt;1, "1", (Average!D24))</f>
        <v>#VALUE!</v>
      </c>
      <c r="E24" s="4" t="e">
        <f>IF((Average!E24)&lt;1, "1", (Average!E24))</f>
        <v>#VALUE!</v>
      </c>
      <c r="F24" s="4" t="e">
        <f>IF((Average!F24)&lt;1, "1", (Average!F24))</f>
        <v>#VALUE!</v>
      </c>
      <c r="G24" s="4" t="e">
        <f>IF((Average!G24)&lt;1, "1", (Average!G24))</f>
        <v>#VALUE!</v>
      </c>
      <c r="H24" s="4" t="e">
        <f>IF((Average!H24)&lt;1, "1", (Average!H24))</f>
        <v>#VALUE!</v>
      </c>
      <c r="I24" s="4" t="e">
        <f>IF((Average!I24)&lt;1, "1", (Average!I24))</f>
        <v>#VALUE!</v>
      </c>
      <c r="J24" s="4" t="e">
        <f>IF((Average!J24)&lt;1, "1", (Average!J24))</f>
        <v>#VALUE!</v>
      </c>
      <c r="K24" s="4" t="e">
        <f>IF((Average!K24)&lt;1, "1", (Average!K24))</f>
        <v>#VALUE!</v>
      </c>
      <c r="L24" s="4" t="e">
        <f>IF((Average!L24)&lt;1, "1", (Average!L24))</f>
        <v>#VALUE!</v>
      </c>
      <c r="M24" s="4" t="e">
        <f>IF((Average!M24)&lt;1, "1", (Average!M24))</f>
        <v>#VALUE!</v>
      </c>
      <c r="N24" s="4" t="e">
        <f>IF((Average!N24)&lt;1, "1", (Average!N24))</f>
        <v>#VALUE!</v>
      </c>
    </row>
    <row r="25" spans="1:14" ht="16.5" customHeight="1" x14ac:dyDescent="0.2">
      <c r="A25" s="7">
        <v>19</v>
      </c>
      <c r="B25" s="2" t="str">
        <f>Average!B25</f>
        <v>ASS1</v>
      </c>
      <c r="C25" s="4" t="e">
        <f>IF((Average!C25)&lt;1, "1", (Average!C25))</f>
        <v>#VALUE!</v>
      </c>
      <c r="D25" s="4" t="e">
        <f>IF((Average!D25)&lt;1, "1", (Average!D25))</f>
        <v>#VALUE!</v>
      </c>
      <c r="E25" s="4" t="e">
        <f>IF((Average!E25)&lt;1, "1", (Average!E25))</f>
        <v>#VALUE!</v>
      </c>
      <c r="F25" s="4" t="e">
        <f>IF((Average!F25)&lt;1, "1", (Average!F25))</f>
        <v>#VALUE!</v>
      </c>
      <c r="G25" s="4" t="e">
        <f>IF((Average!G25)&lt;1, "1", (Average!G25))</f>
        <v>#VALUE!</v>
      </c>
      <c r="H25" s="4" t="e">
        <f>IF((Average!H25)&lt;1, "1", (Average!H25))</f>
        <v>#VALUE!</v>
      </c>
      <c r="I25" s="4" t="e">
        <f>IF((Average!I25)&lt;1, "1", (Average!I25))</f>
        <v>#VALUE!</v>
      </c>
      <c r="J25" s="4" t="e">
        <f>IF((Average!J25)&lt;1, "1", (Average!J25))</f>
        <v>#VALUE!</v>
      </c>
      <c r="K25" s="4" t="e">
        <f>IF((Average!K25)&lt;1, "1", (Average!K25))</f>
        <v>#VALUE!</v>
      </c>
      <c r="L25" s="4" t="e">
        <f>IF((Average!L25)&lt;1, "1", (Average!L25))</f>
        <v>#VALUE!</v>
      </c>
      <c r="M25" s="4" t="e">
        <f>IF((Average!M25)&lt;1, "1", (Average!M25))</f>
        <v>#VALUE!</v>
      </c>
      <c r="N25" s="4" t="e">
        <f>IF((Average!N25)&lt;1, "1", (Average!N25))</f>
        <v>#VALUE!</v>
      </c>
    </row>
    <row r="26" spans="1:14" ht="16.5" customHeight="1" x14ac:dyDescent="0.2">
      <c r="A26" s="7">
        <v>20</v>
      </c>
      <c r="B26" s="2" t="str">
        <f>Average!B26</f>
        <v xml:space="preserve">ATOX1 </v>
      </c>
      <c r="C26" s="4" t="e">
        <f>IF((Average!C26)&lt;1, "1", (Average!C26))</f>
        <v>#VALUE!</v>
      </c>
      <c r="D26" s="4" t="e">
        <f>IF((Average!D26)&lt;1, "1", (Average!D26))</f>
        <v>#VALUE!</v>
      </c>
      <c r="E26" s="4" t="e">
        <f>IF((Average!E26)&lt;1, "1", (Average!E26))</f>
        <v>#VALUE!</v>
      </c>
      <c r="F26" s="4" t="e">
        <f>IF((Average!F26)&lt;1, "1", (Average!F26))</f>
        <v>#VALUE!</v>
      </c>
      <c r="G26" s="4" t="e">
        <f>IF((Average!G26)&lt;1, "1", (Average!G26))</f>
        <v>#VALUE!</v>
      </c>
      <c r="H26" s="4" t="e">
        <f>IF((Average!H26)&lt;1, "1", (Average!H26))</f>
        <v>#VALUE!</v>
      </c>
      <c r="I26" s="4" t="e">
        <f>IF((Average!I26)&lt;1, "1", (Average!I26))</f>
        <v>#VALUE!</v>
      </c>
      <c r="J26" s="4" t="e">
        <f>IF((Average!J26)&lt;1, "1", (Average!J26))</f>
        <v>#VALUE!</v>
      </c>
      <c r="K26" s="4" t="e">
        <f>IF((Average!K26)&lt;1, "1", (Average!K26))</f>
        <v>#VALUE!</v>
      </c>
      <c r="L26" s="4" t="e">
        <f>IF((Average!L26)&lt;1, "1", (Average!L26))</f>
        <v>#VALUE!</v>
      </c>
      <c r="M26" s="4" t="e">
        <f>IF((Average!M26)&lt;1, "1", (Average!M26))</f>
        <v>#VALUE!</v>
      </c>
      <c r="N26" s="4" t="e">
        <f>IF((Average!N26)&lt;1, "1", (Average!N26))</f>
        <v>#VALUE!</v>
      </c>
    </row>
    <row r="27" spans="1:14" ht="16.5" customHeight="1" x14ac:dyDescent="0.2">
      <c r="A27" s="7">
        <v>21</v>
      </c>
      <c r="B27" s="2" t="str">
        <f>Average!B27</f>
        <v>ATPG</v>
      </c>
      <c r="C27" s="4" t="e">
        <f>IF((Average!C27)&lt;1, "1", (Average!C27))</f>
        <v>#VALUE!</v>
      </c>
      <c r="D27" s="4" t="e">
        <f>IF((Average!D27)&lt;1, "1", (Average!D27))</f>
        <v>#VALUE!</v>
      </c>
      <c r="E27" s="4" t="e">
        <f>IF((Average!E27)&lt;1, "1", (Average!E27))</f>
        <v>#VALUE!</v>
      </c>
      <c r="F27" s="4" t="e">
        <f>IF((Average!F27)&lt;1, "1", (Average!F27))</f>
        <v>#VALUE!</v>
      </c>
      <c r="G27" s="4" t="e">
        <f>IF((Average!G27)&lt;1, "1", (Average!G27))</f>
        <v>#VALUE!</v>
      </c>
      <c r="H27" s="4" t="e">
        <f>IF((Average!H27)&lt;1, "1", (Average!H27))</f>
        <v>#VALUE!</v>
      </c>
      <c r="I27" s="4" t="e">
        <f>IF((Average!I27)&lt;1, "1", (Average!I27))</f>
        <v>#VALUE!</v>
      </c>
      <c r="J27" s="4" t="e">
        <f>IF((Average!J27)&lt;1, "1", (Average!J27))</f>
        <v>#VALUE!</v>
      </c>
      <c r="K27" s="4" t="e">
        <f>IF((Average!K27)&lt;1, "1", (Average!K27))</f>
        <v>#VALUE!</v>
      </c>
      <c r="L27" s="4" t="e">
        <f>IF((Average!L27)&lt;1, "1", (Average!L27))</f>
        <v>#VALUE!</v>
      </c>
      <c r="M27" s="4" t="e">
        <f>IF((Average!M27)&lt;1, "1", (Average!M27))</f>
        <v>#VALUE!</v>
      </c>
      <c r="N27" s="4" t="e">
        <f>IF((Average!N27)&lt;1, "1", (Average!N27))</f>
        <v>#VALUE!</v>
      </c>
    </row>
    <row r="28" spans="1:14" ht="16.5" customHeight="1" x14ac:dyDescent="0.2">
      <c r="A28" s="7">
        <v>22</v>
      </c>
      <c r="B28" s="2" t="str">
        <f>Average!B28</f>
        <v>AUTS2</v>
      </c>
      <c r="C28" s="4" t="e">
        <f>IF((Average!C28)&lt;1, "1", (Average!C28))</f>
        <v>#VALUE!</v>
      </c>
      <c r="D28" s="4" t="e">
        <f>IF((Average!D28)&lt;1, "1", (Average!D28))</f>
        <v>#VALUE!</v>
      </c>
      <c r="E28" s="4" t="e">
        <f>IF((Average!E28)&lt;1, "1", (Average!E28))</f>
        <v>#VALUE!</v>
      </c>
      <c r="F28" s="4" t="e">
        <f>IF((Average!F28)&lt;1, "1", (Average!F28))</f>
        <v>#VALUE!</v>
      </c>
      <c r="G28" s="4" t="e">
        <f>IF((Average!G28)&lt;1, "1", (Average!G28))</f>
        <v>#VALUE!</v>
      </c>
      <c r="H28" s="4" t="e">
        <f>IF((Average!H28)&lt;1, "1", (Average!H28))</f>
        <v>#VALUE!</v>
      </c>
      <c r="I28" s="4" t="e">
        <f>IF((Average!I28)&lt;1, "1", (Average!I28))</f>
        <v>#VALUE!</v>
      </c>
      <c r="J28" s="4" t="e">
        <f>IF((Average!J28)&lt;1, "1", (Average!J28))</f>
        <v>#VALUE!</v>
      </c>
      <c r="K28" s="4" t="e">
        <f>IF((Average!K28)&lt;1, "1", (Average!K28))</f>
        <v>#VALUE!</v>
      </c>
      <c r="L28" s="4" t="e">
        <f>IF((Average!L28)&lt;1, "1", (Average!L28))</f>
        <v>#VALUE!</v>
      </c>
      <c r="M28" s="4" t="e">
        <f>IF((Average!M28)&lt;1, "1", (Average!M28))</f>
        <v>#VALUE!</v>
      </c>
      <c r="N28" s="4" t="e">
        <f>IF((Average!N28)&lt;1, "1", (Average!N28))</f>
        <v>#VALUE!</v>
      </c>
    </row>
    <row r="29" spans="1:14" ht="16.5" customHeight="1" x14ac:dyDescent="0.2">
      <c r="A29" s="7">
        <v>23</v>
      </c>
      <c r="B29" s="2" t="str">
        <f>Average!B29</f>
        <v>BAI2</v>
      </c>
      <c r="C29" s="4" t="e">
        <f>IF((Average!C29)&lt;1, "1", (Average!C29))</f>
        <v>#VALUE!</v>
      </c>
      <c r="D29" s="4" t="e">
        <f>IF((Average!D29)&lt;1, "1", (Average!D29))</f>
        <v>#VALUE!</v>
      </c>
      <c r="E29" s="4" t="e">
        <f>IF((Average!E29)&lt;1, "1", (Average!E29))</f>
        <v>#VALUE!</v>
      </c>
      <c r="F29" s="4" t="e">
        <f>IF((Average!F29)&lt;1, "1", (Average!F29))</f>
        <v>#VALUE!</v>
      </c>
      <c r="G29" s="4" t="e">
        <f>IF((Average!G29)&lt;1, "1", (Average!G29))</f>
        <v>#VALUE!</v>
      </c>
      <c r="H29" s="4" t="e">
        <f>IF((Average!H29)&lt;1, "1", (Average!H29))</f>
        <v>#VALUE!</v>
      </c>
      <c r="I29" s="4" t="e">
        <f>IF((Average!I29)&lt;1, "1", (Average!I29))</f>
        <v>#VALUE!</v>
      </c>
      <c r="J29" s="4" t="e">
        <f>IF((Average!J29)&lt;1, "1", (Average!J29))</f>
        <v>#VALUE!</v>
      </c>
      <c r="K29" s="4" t="e">
        <f>IF((Average!K29)&lt;1, "1", (Average!K29))</f>
        <v>#VALUE!</v>
      </c>
      <c r="L29" s="4" t="e">
        <f>IF((Average!L29)&lt;1, "1", (Average!L29))</f>
        <v>#VALUE!</v>
      </c>
      <c r="M29" s="4" t="e">
        <f>IF((Average!M29)&lt;1, "1", (Average!M29))</f>
        <v>#VALUE!</v>
      </c>
      <c r="N29" s="4" t="e">
        <f>IF((Average!N29)&lt;1, "1", (Average!N29))</f>
        <v>#VALUE!</v>
      </c>
    </row>
    <row r="30" spans="1:14" ht="16.5" customHeight="1" x14ac:dyDescent="0.2">
      <c r="A30" s="7">
        <v>24</v>
      </c>
      <c r="B30" s="2" t="str">
        <f>Average!B30</f>
        <v xml:space="preserve">BarX1 </v>
      </c>
      <c r="C30" s="4" t="e">
        <f>IF((Average!C30)&lt;1, "1", (Average!C30))</f>
        <v>#VALUE!</v>
      </c>
      <c r="D30" s="4" t="e">
        <f>IF((Average!D30)&lt;1, "1", (Average!D30))</f>
        <v>#VALUE!</v>
      </c>
      <c r="E30" s="4" t="e">
        <f>IF((Average!E30)&lt;1, "1", (Average!E30))</f>
        <v>#VALUE!</v>
      </c>
      <c r="F30" s="4" t="e">
        <f>IF((Average!F30)&lt;1, "1", (Average!F30))</f>
        <v>#VALUE!</v>
      </c>
      <c r="G30" s="4" t="e">
        <f>IF((Average!G30)&lt;1, "1", (Average!G30))</f>
        <v>#VALUE!</v>
      </c>
      <c r="H30" s="4" t="e">
        <f>IF((Average!H30)&lt;1, "1", (Average!H30))</f>
        <v>#VALUE!</v>
      </c>
      <c r="I30" s="4" t="e">
        <f>IF((Average!I30)&lt;1, "1", (Average!I30))</f>
        <v>#VALUE!</v>
      </c>
      <c r="J30" s="4" t="e">
        <f>IF((Average!J30)&lt;1, "1", (Average!J30))</f>
        <v>#VALUE!</v>
      </c>
      <c r="K30" s="4" t="e">
        <f>IF((Average!K30)&lt;1, "1", (Average!K30))</f>
        <v>#VALUE!</v>
      </c>
      <c r="L30" s="4" t="e">
        <f>IF((Average!L30)&lt;1, "1", (Average!L30))</f>
        <v>#VALUE!</v>
      </c>
      <c r="M30" s="4" t="e">
        <f>IF((Average!M30)&lt;1, "1", (Average!M30))</f>
        <v>#VALUE!</v>
      </c>
      <c r="N30" s="4" t="e">
        <f>IF((Average!N30)&lt;1, "1", (Average!N30))</f>
        <v>#VALUE!</v>
      </c>
    </row>
    <row r="31" spans="1:14" ht="16.5" customHeight="1" x14ac:dyDescent="0.2">
      <c r="A31" s="7">
        <v>25</v>
      </c>
      <c r="B31" s="2" t="str">
        <f>Average!B31</f>
        <v>BBS1</v>
      </c>
      <c r="C31" s="4" t="e">
        <f>IF((Average!C31)&lt;1, "1", (Average!C31))</f>
        <v>#VALUE!</v>
      </c>
      <c r="D31" s="4" t="e">
        <f>IF((Average!D31)&lt;1, "1", (Average!D31))</f>
        <v>#VALUE!</v>
      </c>
      <c r="E31" s="4" t="e">
        <f>IF((Average!E31)&lt;1, "1", (Average!E31))</f>
        <v>#VALUE!</v>
      </c>
      <c r="F31" s="4" t="e">
        <f>IF((Average!F31)&lt;1, "1", (Average!F31))</f>
        <v>#VALUE!</v>
      </c>
      <c r="G31" s="4" t="e">
        <f>IF((Average!G31)&lt;1, "1", (Average!G31))</f>
        <v>#VALUE!</v>
      </c>
      <c r="H31" s="4" t="e">
        <f>IF((Average!H31)&lt;1, "1", (Average!H31))</f>
        <v>#VALUE!</v>
      </c>
      <c r="I31" s="4" t="e">
        <f>IF((Average!I31)&lt;1, "1", (Average!I31))</f>
        <v>#VALUE!</v>
      </c>
      <c r="J31" s="4" t="e">
        <f>IF((Average!J31)&lt;1, "1", (Average!J31))</f>
        <v>#VALUE!</v>
      </c>
      <c r="K31" s="4" t="e">
        <f>IF((Average!K31)&lt;1, "1", (Average!K31))</f>
        <v>#VALUE!</v>
      </c>
      <c r="L31" s="4" t="e">
        <f>IF((Average!L31)&lt;1, "1", (Average!L31))</f>
        <v>#VALUE!</v>
      </c>
      <c r="M31" s="4" t="e">
        <f>IF((Average!M31)&lt;1, "1", (Average!M31))</f>
        <v>#VALUE!</v>
      </c>
      <c r="N31" s="4" t="e">
        <f>IF((Average!N31)&lt;1, "1", (Average!N31))</f>
        <v>#VALUE!</v>
      </c>
    </row>
    <row r="32" spans="1:14" ht="16.5" customHeight="1" x14ac:dyDescent="0.2">
      <c r="A32" s="7">
        <v>26</v>
      </c>
      <c r="B32" s="2" t="str">
        <f>Average!B32</f>
        <v>BE2I / UBC9</v>
      </c>
      <c r="C32" s="4" t="e">
        <f>IF((Average!C32)&lt;1, "1", (Average!C32))</f>
        <v>#VALUE!</v>
      </c>
      <c r="D32" s="4" t="e">
        <f>IF((Average!D32)&lt;1, "1", (Average!D32))</f>
        <v>#VALUE!</v>
      </c>
      <c r="E32" s="4" t="e">
        <f>IF((Average!E32)&lt;1, "1", (Average!E32))</f>
        <v>#VALUE!</v>
      </c>
      <c r="F32" s="4" t="e">
        <f>IF((Average!F32)&lt;1, "1", (Average!F32))</f>
        <v>#VALUE!</v>
      </c>
      <c r="G32" s="4" t="e">
        <f>IF((Average!G32)&lt;1, "1", (Average!G32))</f>
        <v>#VALUE!</v>
      </c>
      <c r="H32" s="4" t="e">
        <f>IF((Average!H32)&lt;1, "1", (Average!H32))</f>
        <v>#VALUE!</v>
      </c>
      <c r="I32" s="4" t="e">
        <f>IF((Average!I32)&lt;1, "1", (Average!I32))</f>
        <v>#VALUE!</v>
      </c>
      <c r="J32" s="4" t="e">
        <f>IF((Average!J32)&lt;1, "1", (Average!J32))</f>
        <v>#VALUE!</v>
      </c>
      <c r="K32" s="4" t="e">
        <f>IF((Average!K32)&lt;1, "1", (Average!K32))</f>
        <v>#VALUE!</v>
      </c>
      <c r="L32" s="4" t="e">
        <f>IF((Average!L32)&lt;1, "1", (Average!L32))</f>
        <v>#VALUE!</v>
      </c>
      <c r="M32" s="4" t="e">
        <f>IF((Average!M32)&lt;1, "1", (Average!M32))</f>
        <v>#VALUE!</v>
      </c>
      <c r="N32" s="4" t="e">
        <f>IF((Average!N32)&lt;1, "1", (Average!N32))</f>
        <v>#VALUE!</v>
      </c>
    </row>
    <row r="33" spans="1:14" ht="16.5" customHeight="1" x14ac:dyDescent="0.2">
      <c r="A33" s="7">
        <v>27</v>
      </c>
      <c r="B33" s="2" t="str">
        <f>Average!B33</f>
        <v>BLM</v>
      </c>
      <c r="C33" s="4" t="e">
        <f>IF((Average!C33)&lt;1, "1", (Average!C33))</f>
        <v>#VALUE!</v>
      </c>
      <c r="D33" s="4" t="e">
        <f>IF((Average!D33)&lt;1, "1", (Average!D33))</f>
        <v>#VALUE!</v>
      </c>
      <c r="E33" s="4" t="e">
        <f>IF((Average!E33)&lt;1, "1", (Average!E33))</f>
        <v>#VALUE!</v>
      </c>
      <c r="F33" s="4" t="e">
        <f>IF((Average!F33)&lt;1, "1", (Average!F33))</f>
        <v>#VALUE!</v>
      </c>
      <c r="G33" s="4" t="e">
        <f>IF((Average!G33)&lt;1, "1", (Average!G33))</f>
        <v>#VALUE!</v>
      </c>
      <c r="H33" s="4" t="e">
        <f>IF((Average!H33)&lt;1, "1", (Average!H33))</f>
        <v>#VALUE!</v>
      </c>
      <c r="I33" s="4" t="e">
        <f>IF((Average!I33)&lt;1, "1", (Average!I33))</f>
        <v>#VALUE!</v>
      </c>
      <c r="J33" s="4" t="e">
        <f>IF((Average!J33)&lt;1, "1", (Average!J33))</f>
        <v>#VALUE!</v>
      </c>
      <c r="K33" s="4" t="e">
        <f>IF((Average!K33)&lt;1, "1", (Average!K33))</f>
        <v>#VALUE!</v>
      </c>
      <c r="L33" s="4" t="e">
        <f>IF((Average!L33)&lt;1, "1", (Average!L33))</f>
        <v>#VALUE!</v>
      </c>
      <c r="M33" s="4" t="e">
        <f>IF((Average!M33)&lt;1, "1", (Average!M33))</f>
        <v>#VALUE!</v>
      </c>
      <c r="N33" s="4" t="e">
        <f>IF((Average!N33)&lt;1, "1", (Average!N33))</f>
        <v>#VALUE!</v>
      </c>
    </row>
    <row r="34" spans="1:14" ht="16.5" customHeight="1" x14ac:dyDescent="0.2">
      <c r="A34" s="7">
        <v>28</v>
      </c>
      <c r="B34" s="2" t="str">
        <f>Average!B34</f>
        <v>BOLA2</v>
      </c>
      <c r="C34" s="4" t="e">
        <f>IF((Average!C34)&lt;1, "1", (Average!C34))</f>
        <v>#VALUE!</v>
      </c>
      <c r="D34" s="4" t="e">
        <f>IF((Average!D34)&lt;1, "1", (Average!D34))</f>
        <v>#VALUE!</v>
      </c>
      <c r="E34" s="4" t="e">
        <f>IF((Average!E34)&lt;1, "1", (Average!E34))</f>
        <v>#VALUE!</v>
      </c>
      <c r="F34" s="4" t="e">
        <f>IF((Average!F34)&lt;1, "1", (Average!F34))</f>
        <v>#VALUE!</v>
      </c>
      <c r="G34" s="4" t="e">
        <f>IF((Average!G34)&lt;1, "1", (Average!G34))</f>
        <v>#VALUE!</v>
      </c>
      <c r="H34" s="4" t="e">
        <f>IF((Average!H34)&lt;1, "1", (Average!H34))</f>
        <v>#VALUE!</v>
      </c>
      <c r="I34" s="4" t="e">
        <f>IF((Average!I34)&lt;1, "1", (Average!I34))</f>
        <v>#VALUE!</v>
      </c>
      <c r="J34" s="4" t="e">
        <f>IF((Average!J34)&lt;1, "1", (Average!J34))</f>
        <v>#VALUE!</v>
      </c>
      <c r="K34" s="4" t="e">
        <f>IF((Average!K34)&lt;1, "1", (Average!K34))</f>
        <v>#VALUE!</v>
      </c>
      <c r="L34" s="4" t="e">
        <f>IF((Average!L34)&lt;1, "1", (Average!L34))</f>
        <v>#VALUE!</v>
      </c>
      <c r="M34" s="4" t="e">
        <f>IF((Average!M34)&lt;1, "1", (Average!M34))</f>
        <v>#VALUE!</v>
      </c>
      <c r="N34" s="4" t="e">
        <f>IF((Average!N34)&lt;1, "1", (Average!N34))</f>
        <v>#VALUE!</v>
      </c>
    </row>
    <row r="35" spans="1:14" ht="16.5" customHeight="1" x14ac:dyDescent="0.2">
      <c r="A35" s="7">
        <v>29</v>
      </c>
      <c r="B35" s="2" t="str">
        <f>Average!B35</f>
        <v>C10orf58</v>
      </c>
      <c r="C35" s="4" t="e">
        <f>IF((Average!C35)&lt;1, "1", (Average!C35))</f>
        <v>#VALUE!</v>
      </c>
      <c r="D35" s="4" t="e">
        <f>IF((Average!D35)&lt;1, "1", (Average!D35))</f>
        <v>#VALUE!</v>
      </c>
      <c r="E35" s="4" t="e">
        <f>IF((Average!E35)&lt;1, "1", (Average!E35))</f>
        <v>#VALUE!</v>
      </c>
      <c r="F35" s="4" t="e">
        <f>IF((Average!F35)&lt;1, "1", (Average!F35))</f>
        <v>#VALUE!</v>
      </c>
      <c r="G35" s="4" t="e">
        <f>IF((Average!G35)&lt;1, "1", (Average!G35))</f>
        <v>#VALUE!</v>
      </c>
      <c r="H35" s="4" t="e">
        <f>IF((Average!H35)&lt;1, "1", (Average!H35))</f>
        <v>#VALUE!</v>
      </c>
      <c r="I35" s="4" t="e">
        <f>IF((Average!I35)&lt;1, "1", (Average!I35))</f>
        <v>#VALUE!</v>
      </c>
      <c r="J35" s="4" t="e">
        <f>IF((Average!J35)&lt;1, "1", (Average!J35))</f>
        <v>#VALUE!</v>
      </c>
      <c r="K35" s="4" t="e">
        <f>IF((Average!K35)&lt;1, "1", (Average!K35))</f>
        <v>#VALUE!</v>
      </c>
      <c r="L35" s="4" t="e">
        <f>IF((Average!L35)&lt;1, "1", (Average!L35))</f>
        <v>#VALUE!</v>
      </c>
      <c r="M35" s="4" t="e">
        <f>IF((Average!M35)&lt;1, "1", (Average!M35))</f>
        <v>#VALUE!</v>
      </c>
      <c r="N35" s="4" t="e">
        <f>IF((Average!N35)&lt;1, "1", (Average!N35))</f>
        <v>#VALUE!</v>
      </c>
    </row>
    <row r="36" spans="1:14" ht="16.5" customHeight="1" x14ac:dyDescent="0.2">
      <c r="A36" s="7">
        <v>30</v>
      </c>
      <c r="B36" s="2" t="str">
        <f>Average!B36</f>
        <v>CACNA1H</v>
      </c>
      <c r="C36" s="4" t="e">
        <f>IF((Average!C36)&lt;1, "1", (Average!C36))</f>
        <v>#VALUE!</v>
      </c>
      <c r="D36" s="4" t="e">
        <f>IF((Average!D36)&lt;1, "1", (Average!D36))</f>
        <v>#VALUE!</v>
      </c>
      <c r="E36" s="4" t="e">
        <f>IF((Average!E36)&lt;1, "1", (Average!E36))</f>
        <v>#VALUE!</v>
      </c>
      <c r="F36" s="4" t="e">
        <f>IF((Average!F36)&lt;1, "1", (Average!F36))</f>
        <v>#VALUE!</v>
      </c>
      <c r="G36" s="4" t="e">
        <f>IF((Average!G36)&lt;1, "1", (Average!G36))</f>
        <v>#VALUE!</v>
      </c>
      <c r="H36" s="4" t="e">
        <f>IF((Average!H36)&lt;1, "1", (Average!H36))</f>
        <v>#VALUE!</v>
      </c>
      <c r="I36" s="4" t="e">
        <f>IF((Average!I36)&lt;1, "1", (Average!I36))</f>
        <v>#VALUE!</v>
      </c>
      <c r="J36" s="4" t="e">
        <f>IF((Average!J36)&lt;1, "1", (Average!J36))</f>
        <v>#VALUE!</v>
      </c>
      <c r="K36" s="4" t="e">
        <f>IF((Average!K36)&lt;1, "1", (Average!K36))</f>
        <v>#VALUE!</v>
      </c>
      <c r="L36" s="4" t="e">
        <f>IF((Average!L36)&lt;1, "1", (Average!L36))</f>
        <v>#VALUE!</v>
      </c>
      <c r="M36" s="4" t="e">
        <f>IF((Average!M36)&lt;1, "1", (Average!M36))</f>
        <v>#VALUE!</v>
      </c>
      <c r="N36" s="4" t="e">
        <f>IF((Average!N36)&lt;1, "1", (Average!N36))</f>
        <v>#VALUE!</v>
      </c>
    </row>
    <row r="37" spans="1:14" ht="16.5" customHeight="1" x14ac:dyDescent="0.2">
      <c r="A37" s="7">
        <v>31</v>
      </c>
      <c r="B37" s="2" t="str">
        <f>Average!B37</f>
        <v>Calpain 2</v>
      </c>
      <c r="C37" s="4" t="e">
        <f>IF((Average!C37)&lt;1, "1", (Average!C37))</f>
        <v>#VALUE!</v>
      </c>
      <c r="D37" s="4" t="e">
        <f>IF((Average!D37)&lt;1, "1", (Average!D37))</f>
        <v>#VALUE!</v>
      </c>
      <c r="E37" s="4" t="e">
        <f>IF((Average!E37)&lt;1, "1", (Average!E37))</f>
        <v>#VALUE!</v>
      </c>
      <c r="F37" s="4" t="e">
        <f>IF((Average!F37)&lt;1, "1", (Average!F37))</f>
        <v>#VALUE!</v>
      </c>
      <c r="G37" s="4" t="e">
        <f>IF((Average!G37)&lt;1, "1", (Average!G37))</f>
        <v>#VALUE!</v>
      </c>
      <c r="H37" s="4" t="e">
        <f>IF((Average!H37)&lt;1, "1", (Average!H37))</f>
        <v>#VALUE!</v>
      </c>
      <c r="I37" s="4" t="e">
        <f>IF((Average!I37)&lt;1, "1", (Average!I37))</f>
        <v>#VALUE!</v>
      </c>
      <c r="J37" s="4" t="e">
        <f>IF((Average!J37)&lt;1, "1", (Average!J37))</f>
        <v>#VALUE!</v>
      </c>
      <c r="K37" s="4" t="e">
        <f>IF((Average!K37)&lt;1, "1", (Average!K37))</f>
        <v>#VALUE!</v>
      </c>
      <c r="L37" s="4" t="e">
        <f>IF((Average!L37)&lt;1, "1", (Average!L37))</f>
        <v>#VALUE!</v>
      </c>
      <c r="M37" s="4" t="e">
        <f>IF((Average!M37)&lt;1, "1", (Average!M37))</f>
        <v>#VALUE!</v>
      </c>
      <c r="N37" s="4" t="e">
        <f>IF((Average!N37)&lt;1, "1", (Average!N37))</f>
        <v>#VALUE!</v>
      </c>
    </row>
    <row r="38" spans="1:14" ht="16.5" customHeight="1" x14ac:dyDescent="0.2">
      <c r="A38" s="7">
        <v>32</v>
      </c>
      <c r="B38" s="2" t="str">
        <f>Average!B38</f>
        <v xml:space="preserve">CaMK2 </v>
      </c>
      <c r="C38" s="4" t="e">
        <f>IF((Average!C38)&lt;1, "1", (Average!C38))</f>
        <v>#VALUE!</v>
      </c>
      <c r="D38" s="4" t="e">
        <f>IF((Average!D38)&lt;1, "1", (Average!D38))</f>
        <v>#VALUE!</v>
      </c>
      <c r="E38" s="4" t="e">
        <f>IF((Average!E38)&lt;1, "1", (Average!E38))</f>
        <v>#VALUE!</v>
      </c>
      <c r="F38" s="4" t="e">
        <f>IF((Average!F38)&lt;1, "1", (Average!F38))</f>
        <v>#VALUE!</v>
      </c>
      <c r="G38" s="4" t="e">
        <f>IF((Average!G38)&lt;1, "1", (Average!G38))</f>
        <v>#VALUE!</v>
      </c>
      <c r="H38" s="4" t="e">
        <f>IF((Average!H38)&lt;1, "1", (Average!H38))</f>
        <v>#VALUE!</v>
      </c>
      <c r="I38" s="4" t="e">
        <f>IF((Average!I38)&lt;1, "1", (Average!I38))</f>
        <v>#VALUE!</v>
      </c>
      <c r="J38" s="4" t="e">
        <f>IF((Average!J38)&lt;1, "1", (Average!J38))</f>
        <v>#VALUE!</v>
      </c>
      <c r="K38" s="4" t="e">
        <f>IF((Average!K38)&lt;1, "1", (Average!K38))</f>
        <v>#VALUE!</v>
      </c>
      <c r="L38" s="4" t="e">
        <f>IF((Average!L38)&lt;1, "1", (Average!L38))</f>
        <v>#VALUE!</v>
      </c>
      <c r="M38" s="4" t="e">
        <f>IF((Average!M38)&lt;1, "1", (Average!M38))</f>
        <v>#VALUE!</v>
      </c>
      <c r="N38" s="4" t="e">
        <f>IF((Average!N38)&lt;1, "1", (Average!N38))</f>
        <v>#VALUE!</v>
      </c>
    </row>
    <row r="39" spans="1:14" ht="16.5" customHeight="1" x14ac:dyDescent="0.2">
      <c r="A39" s="7">
        <v>33</v>
      </c>
      <c r="B39" s="2" t="str">
        <f>Average!B39</f>
        <v>CaMK2D</v>
      </c>
      <c r="C39" s="4" t="e">
        <f>IF((Average!C39)&lt;1, "1", (Average!C39))</f>
        <v>#VALUE!</v>
      </c>
      <c r="D39" s="4" t="e">
        <f>IF((Average!D39)&lt;1, "1", (Average!D39))</f>
        <v>#VALUE!</v>
      </c>
      <c r="E39" s="4" t="e">
        <f>IF((Average!E39)&lt;1, "1", (Average!E39))</f>
        <v>#VALUE!</v>
      </c>
      <c r="F39" s="4" t="e">
        <f>IF((Average!F39)&lt;1, "1", (Average!F39))</f>
        <v>#VALUE!</v>
      </c>
      <c r="G39" s="4" t="e">
        <f>IF((Average!G39)&lt;1, "1", (Average!G39))</f>
        <v>#VALUE!</v>
      </c>
      <c r="H39" s="4" t="e">
        <f>IF((Average!H39)&lt;1, "1", (Average!H39))</f>
        <v>#VALUE!</v>
      </c>
      <c r="I39" s="4" t="e">
        <f>IF((Average!I39)&lt;1, "1", (Average!I39))</f>
        <v>#VALUE!</v>
      </c>
      <c r="J39" s="4" t="e">
        <f>IF((Average!J39)&lt;1, "1", (Average!J39))</f>
        <v>#VALUE!</v>
      </c>
      <c r="K39" s="4" t="e">
        <f>IF((Average!K39)&lt;1, "1", (Average!K39))</f>
        <v>#VALUE!</v>
      </c>
      <c r="L39" s="4" t="e">
        <f>IF((Average!L39)&lt;1, "1", (Average!L39))</f>
        <v>#VALUE!</v>
      </c>
      <c r="M39" s="4" t="e">
        <f>IF((Average!M39)&lt;1, "1", (Average!M39))</f>
        <v>#VALUE!</v>
      </c>
      <c r="N39" s="4" t="e">
        <f>IF((Average!N39)&lt;1, "1", (Average!N39))</f>
        <v>#VALUE!</v>
      </c>
    </row>
    <row r="40" spans="1:14" ht="16.5" customHeight="1" x14ac:dyDescent="0.2">
      <c r="A40" s="7">
        <v>34</v>
      </c>
      <c r="B40" s="2" t="str">
        <f>Average!B40</f>
        <v>CBL</v>
      </c>
      <c r="C40" s="4" t="e">
        <f>IF((Average!C40)&lt;1, "1", (Average!C40))</f>
        <v>#VALUE!</v>
      </c>
      <c r="D40" s="4" t="e">
        <f>IF((Average!D40)&lt;1, "1", (Average!D40))</f>
        <v>#VALUE!</v>
      </c>
      <c r="E40" s="4" t="e">
        <f>IF((Average!E40)&lt;1, "1", (Average!E40))</f>
        <v>#VALUE!</v>
      </c>
      <c r="F40" s="4" t="e">
        <f>IF((Average!F40)&lt;1, "1", (Average!F40))</f>
        <v>#VALUE!</v>
      </c>
      <c r="G40" s="4" t="e">
        <f>IF((Average!G40)&lt;1, "1", (Average!G40))</f>
        <v>#VALUE!</v>
      </c>
      <c r="H40" s="4" t="e">
        <f>IF((Average!H40)&lt;1, "1", (Average!H40))</f>
        <v>#VALUE!</v>
      </c>
      <c r="I40" s="4" t="e">
        <f>IF((Average!I40)&lt;1, "1", (Average!I40))</f>
        <v>#VALUE!</v>
      </c>
      <c r="J40" s="4" t="e">
        <f>IF((Average!J40)&lt;1, "1", (Average!J40))</f>
        <v>#VALUE!</v>
      </c>
      <c r="K40" s="4" t="e">
        <f>IF((Average!K40)&lt;1, "1", (Average!K40))</f>
        <v>#VALUE!</v>
      </c>
      <c r="L40" s="4" t="e">
        <f>IF((Average!L40)&lt;1, "1", (Average!L40))</f>
        <v>#VALUE!</v>
      </c>
      <c r="M40" s="4" t="e">
        <f>IF((Average!M40)&lt;1, "1", (Average!M40))</f>
        <v>#VALUE!</v>
      </c>
      <c r="N40" s="4" t="e">
        <f>IF((Average!N40)&lt;1, "1", (Average!N40))</f>
        <v>#VALUE!</v>
      </c>
    </row>
    <row r="41" spans="1:14" ht="16.5" customHeight="1" x14ac:dyDescent="0.2">
      <c r="A41" s="7">
        <v>35</v>
      </c>
      <c r="B41" s="2" t="str">
        <f>Average!B41</f>
        <v>CBR1</v>
      </c>
      <c r="C41" s="4" t="e">
        <f>IF((Average!C41)&lt;1, "1", (Average!C41))</f>
        <v>#VALUE!</v>
      </c>
      <c r="D41" s="4" t="e">
        <f>IF((Average!D41)&lt;1, "1", (Average!D41))</f>
        <v>#VALUE!</v>
      </c>
      <c r="E41" s="4" t="e">
        <f>IF((Average!E41)&lt;1, "1", (Average!E41))</f>
        <v>#VALUE!</v>
      </c>
      <c r="F41" s="4" t="e">
        <f>IF((Average!F41)&lt;1, "1", (Average!F41))</f>
        <v>#VALUE!</v>
      </c>
      <c r="G41" s="4" t="e">
        <f>IF((Average!G41)&lt;1, "1", (Average!G41))</f>
        <v>#VALUE!</v>
      </c>
      <c r="H41" s="4" t="e">
        <f>IF((Average!H41)&lt;1, "1", (Average!H41))</f>
        <v>#VALUE!</v>
      </c>
      <c r="I41" s="4" t="e">
        <f>IF((Average!I41)&lt;1, "1", (Average!I41))</f>
        <v>#VALUE!</v>
      </c>
      <c r="J41" s="4" t="e">
        <f>IF((Average!J41)&lt;1, "1", (Average!J41))</f>
        <v>#VALUE!</v>
      </c>
      <c r="K41" s="4" t="e">
        <f>IF((Average!K41)&lt;1, "1", (Average!K41))</f>
        <v>#VALUE!</v>
      </c>
      <c r="L41" s="4" t="e">
        <f>IF((Average!L41)&lt;1, "1", (Average!L41))</f>
        <v>#VALUE!</v>
      </c>
      <c r="M41" s="4" t="e">
        <f>IF((Average!M41)&lt;1, "1", (Average!M41))</f>
        <v>#VALUE!</v>
      </c>
      <c r="N41" s="4" t="e">
        <f>IF((Average!N41)&lt;1, "1", (Average!N41))</f>
        <v>#VALUE!</v>
      </c>
    </row>
    <row r="42" spans="1:14" ht="16.5" customHeight="1" x14ac:dyDescent="0.2">
      <c r="A42" s="7">
        <v>36</v>
      </c>
      <c r="B42" s="2" t="str">
        <f>Average!B42</f>
        <v>CCDC58</v>
      </c>
      <c r="C42" s="4" t="e">
        <f>IF((Average!C42)&lt;1, "1", (Average!C42))</f>
        <v>#VALUE!</v>
      </c>
      <c r="D42" s="4" t="e">
        <f>IF((Average!D42)&lt;1, "1", (Average!D42))</f>
        <v>#VALUE!</v>
      </c>
      <c r="E42" s="4" t="e">
        <f>IF((Average!E42)&lt;1, "1", (Average!E42))</f>
        <v>#VALUE!</v>
      </c>
      <c r="F42" s="4" t="e">
        <f>IF((Average!F42)&lt;1, "1", (Average!F42))</f>
        <v>#VALUE!</v>
      </c>
      <c r="G42" s="4" t="e">
        <f>IF((Average!G42)&lt;1, "1", (Average!G42))</f>
        <v>#VALUE!</v>
      </c>
      <c r="H42" s="4" t="e">
        <f>IF((Average!H42)&lt;1, "1", (Average!H42))</f>
        <v>#VALUE!</v>
      </c>
      <c r="I42" s="4" t="e">
        <f>IF((Average!I42)&lt;1, "1", (Average!I42))</f>
        <v>#VALUE!</v>
      </c>
      <c r="J42" s="4" t="e">
        <f>IF((Average!J42)&lt;1, "1", (Average!J42))</f>
        <v>#VALUE!</v>
      </c>
      <c r="K42" s="4" t="e">
        <f>IF((Average!K42)&lt;1, "1", (Average!K42))</f>
        <v>#VALUE!</v>
      </c>
      <c r="L42" s="4" t="e">
        <f>IF((Average!L42)&lt;1, "1", (Average!L42))</f>
        <v>#VALUE!</v>
      </c>
      <c r="M42" s="4" t="e">
        <f>IF((Average!M42)&lt;1, "1", (Average!M42))</f>
        <v>#VALUE!</v>
      </c>
      <c r="N42" s="4" t="e">
        <f>IF((Average!N42)&lt;1, "1", (Average!N42))</f>
        <v>#VALUE!</v>
      </c>
    </row>
    <row r="43" spans="1:14" ht="16.5" customHeight="1" x14ac:dyDescent="0.2">
      <c r="A43" s="7">
        <v>37</v>
      </c>
      <c r="B43" s="2" t="str">
        <f>Average!B43</f>
        <v>CCT6A</v>
      </c>
      <c r="C43" s="4" t="e">
        <f>IF((Average!C43)&lt;1, "1", (Average!C43))</f>
        <v>#VALUE!</v>
      </c>
      <c r="D43" s="4" t="e">
        <f>IF((Average!D43)&lt;1, "1", (Average!D43))</f>
        <v>#VALUE!</v>
      </c>
      <c r="E43" s="4" t="e">
        <f>IF((Average!E43)&lt;1, "1", (Average!E43))</f>
        <v>#VALUE!</v>
      </c>
      <c r="F43" s="4" t="e">
        <f>IF((Average!F43)&lt;1, "1", (Average!F43))</f>
        <v>#VALUE!</v>
      </c>
      <c r="G43" s="4" t="e">
        <f>IF((Average!G43)&lt;1, "1", (Average!G43))</f>
        <v>#VALUE!</v>
      </c>
      <c r="H43" s="4" t="e">
        <f>IF((Average!H43)&lt;1, "1", (Average!H43))</f>
        <v>#VALUE!</v>
      </c>
      <c r="I43" s="4" t="e">
        <f>IF((Average!I43)&lt;1, "1", (Average!I43))</f>
        <v>#VALUE!</v>
      </c>
      <c r="J43" s="4" t="e">
        <f>IF((Average!J43)&lt;1, "1", (Average!J43))</f>
        <v>#VALUE!</v>
      </c>
      <c r="K43" s="4" t="e">
        <f>IF((Average!K43)&lt;1, "1", (Average!K43))</f>
        <v>#VALUE!</v>
      </c>
      <c r="L43" s="4" t="e">
        <f>IF((Average!L43)&lt;1, "1", (Average!L43))</f>
        <v>#VALUE!</v>
      </c>
      <c r="M43" s="4" t="e">
        <f>IF((Average!M43)&lt;1, "1", (Average!M43))</f>
        <v>#VALUE!</v>
      </c>
      <c r="N43" s="4" t="e">
        <f>IF((Average!N43)&lt;1, "1", (Average!N43))</f>
        <v>#VALUE!</v>
      </c>
    </row>
    <row r="44" spans="1:14" ht="16.5" customHeight="1" x14ac:dyDescent="0.2">
      <c r="A44" s="7">
        <v>38</v>
      </c>
      <c r="B44" s="2" t="str">
        <f>Average!B44</f>
        <v>CHCHD3</v>
      </c>
      <c r="C44" s="4" t="e">
        <f>IF((Average!C44)&lt;1, "1", (Average!C44))</f>
        <v>#VALUE!</v>
      </c>
      <c r="D44" s="4" t="e">
        <f>IF((Average!D44)&lt;1, "1", (Average!D44))</f>
        <v>#VALUE!</v>
      </c>
      <c r="E44" s="4" t="e">
        <f>IF((Average!E44)&lt;1, "1", (Average!E44))</f>
        <v>#VALUE!</v>
      </c>
      <c r="F44" s="4" t="e">
        <f>IF((Average!F44)&lt;1, "1", (Average!F44))</f>
        <v>#VALUE!</v>
      </c>
      <c r="G44" s="4" t="e">
        <f>IF((Average!G44)&lt;1, "1", (Average!G44))</f>
        <v>#VALUE!</v>
      </c>
      <c r="H44" s="4" t="e">
        <f>IF((Average!H44)&lt;1, "1", (Average!H44))</f>
        <v>#VALUE!</v>
      </c>
      <c r="I44" s="4" t="e">
        <f>IF((Average!I44)&lt;1, "1", (Average!I44))</f>
        <v>#VALUE!</v>
      </c>
      <c r="J44" s="4" t="e">
        <f>IF((Average!J44)&lt;1, "1", (Average!J44))</f>
        <v>#VALUE!</v>
      </c>
      <c r="K44" s="4" t="e">
        <f>IF((Average!K44)&lt;1, "1", (Average!K44))</f>
        <v>#VALUE!</v>
      </c>
      <c r="L44" s="4" t="e">
        <f>IF((Average!L44)&lt;1, "1", (Average!L44))</f>
        <v>#VALUE!</v>
      </c>
      <c r="M44" s="4" t="e">
        <f>IF((Average!M44)&lt;1, "1", (Average!M44))</f>
        <v>#VALUE!</v>
      </c>
      <c r="N44" s="4" t="e">
        <f>IF((Average!N44)&lt;1, "1", (Average!N44))</f>
        <v>#VALUE!</v>
      </c>
    </row>
    <row r="45" spans="1:14" ht="16.5" customHeight="1" x14ac:dyDescent="0.2">
      <c r="A45" s="7">
        <v>39</v>
      </c>
      <c r="B45" s="2" t="str">
        <f>Average!B45</f>
        <v>Cingulin</v>
      </c>
      <c r="C45" s="4" t="e">
        <f>IF((Average!C45)&lt;1, "1", (Average!C45))</f>
        <v>#VALUE!</v>
      </c>
      <c r="D45" s="4" t="e">
        <f>IF((Average!D45)&lt;1, "1", (Average!D45))</f>
        <v>#VALUE!</v>
      </c>
      <c r="E45" s="4" t="e">
        <f>IF((Average!E45)&lt;1, "1", (Average!E45))</f>
        <v>#VALUE!</v>
      </c>
      <c r="F45" s="4" t="e">
        <f>IF((Average!F45)&lt;1, "1", (Average!F45))</f>
        <v>#VALUE!</v>
      </c>
      <c r="G45" s="4" t="e">
        <f>IF((Average!G45)&lt;1, "1", (Average!G45))</f>
        <v>#VALUE!</v>
      </c>
      <c r="H45" s="4" t="e">
        <f>IF((Average!H45)&lt;1, "1", (Average!H45))</f>
        <v>#VALUE!</v>
      </c>
      <c r="I45" s="4" t="e">
        <f>IF((Average!I45)&lt;1, "1", (Average!I45))</f>
        <v>#VALUE!</v>
      </c>
      <c r="J45" s="4" t="e">
        <f>IF((Average!J45)&lt;1, "1", (Average!J45))</f>
        <v>#VALUE!</v>
      </c>
      <c r="K45" s="4" t="e">
        <f>IF((Average!K45)&lt;1, "1", (Average!K45))</f>
        <v>#VALUE!</v>
      </c>
      <c r="L45" s="4" t="e">
        <f>IF((Average!L45)&lt;1, "1", (Average!L45))</f>
        <v>#VALUE!</v>
      </c>
      <c r="M45" s="4" t="e">
        <f>IF((Average!M45)&lt;1, "1", (Average!M45))</f>
        <v>#VALUE!</v>
      </c>
      <c r="N45" s="4" t="e">
        <f>IF((Average!N45)&lt;1, "1", (Average!N45))</f>
        <v>#VALUE!</v>
      </c>
    </row>
    <row r="46" spans="1:14" ht="16.5" customHeight="1" x14ac:dyDescent="0.2">
      <c r="A46" s="7">
        <v>40</v>
      </c>
      <c r="B46" s="2" t="str">
        <f>Average!B46</f>
        <v>CIT</v>
      </c>
      <c r="C46" s="4" t="e">
        <f>IF((Average!C46)&lt;1, "1", (Average!C46))</f>
        <v>#VALUE!</v>
      </c>
      <c r="D46" s="4" t="e">
        <f>IF((Average!D46)&lt;1, "1", (Average!D46))</f>
        <v>#VALUE!</v>
      </c>
      <c r="E46" s="4" t="e">
        <f>IF((Average!E46)&lt;1, "1", (Average!E46))</f>
        <v>#VALUE!</v>
      </c>
      <c r="F46" s="4" t="e">
        <f>IF((Average!F46)&lt;1, "1", (Average!F46))</f>
        <v>#VALUE!</v>
      </c>
      <c r="G46" s="4" t="e">
        <f>IF((Average!G46)&lt;1, "1", (Average!G46))</f>
        <v>#VALUE!</v>
      </c>
      <c r="H46" s="4" t="e">
        <f>IF((Average!H46)&lt;1, "1", (Average!H46))</f>
        <v>#VALUE!</v>
      </c>
      <c r="I46" s="4" t="e">
        <f>IF((Average!I46)&lt;1, "1", (Average!I46))</f>
        <v>#VALUE!</v>
      </c>
      <c r="J46" s="4" t="e">
        <f>IF((Average!J46)&lt;1, "1", (Average!J46))</f>
        <v>#VALUE!</v>
      </c>
      <c r="K46" s="4" t="e">
        <f>IF((Average!K46)&lt;1, "1", (Average!K46))</f>
        <v>#VALUE!</v>
      </c>
      <c r="L46" s="4" t="e">
        <f>IF((Average!L46)&lt;1, "1", (Average!L46))</f>
        <v>#VALUE!</v>
      </c>
      <c r="M46" s="4" t="e">
        <f>IF((Average!M46)&lt;1, "1", (Average!M46))</f>
        <v>#VALUE!</v>
      </c>
      <c r="N46" s="4" t="e">
        <f>IF((Average!N46)&lt;1, "1", (Average!N46))</f>
        <v>#VALUE!</v>
      </c>
    </row>
    <row r="47" spans="1:14" ht="16.5" customHeight="1" x14ac:dyDescent="0.2">
      <c r="A47" s="7">
        <v>41</v>
      </c>
      <c r="B47" s="2" t="str">
        <f>Average!B47</f>
        <v>CMG1</v>
      </c>
      <c r="C47" s="4" t="e">
        <f>IF((Average!C47)&lt;1, "1", (Average!C47))</f>
        <v>#VALUE!</v>
      </c>
      <c r="D47" s="4" t="e">
        <f>IF((Average!D47)&lt;1, "1", (Average!D47))</f>
        <v>#VALUE!</v>
      </c>
      <c r="E47" s="4" t="e">
        <f>IF((Average!E47)&lt;1, "1", (Average!E47))</f>
        <v>#VALUE!</v>
      </c>
      <c r="F47" s="4" t="e">
        <f>IF((Average!F47)&lt;1, "1", (Average!F47))</f>
        <v>#VALUE!</v>
      </c>
      <c r="G47" s="4" t="e">
        <f>IF((Average!G47)&lt;1, "1", (Average!G47))</f>
        <v>#VALUE!</v>
      </c>
      <c r="H47" s="4" t="e">
        <f>IF((Average!H47)&lt;1, "1", (Average!H47))</f>
        <v>#VALUE!</v>
      </c>
      <c r="I47" s="4" t="e">
        <f>IF((Average!I47)&lt;1, "1", (Average!I47))</f>
        <v>#VALUE!</v>
      </c>
      <c r="J47" s="4" t="e">
        <f>IF((Average!J47)&lt;1, "1", (Average!J47))</f>
        <v>#VALUE!</v>
      </c>
      <c r="K47" s="4" t="e">
        <f>IF((Average!K47)&lt;1, "1", (Average!K47))</f>
        <v>#VALUE!</v>
      </c>
      <c r="L47" s="4" t="e">
        <f>IF((Average!L47)&lt;1, "1", (Average!L47))</f>
        <v>#VALUE!</v>
      </c>
      <c r="M47" s="4" t="e">
        <f>IF((Average!M47)&lt;1, "1", (Average!M47))</f>
        <v>#VALUE!</v>
      </c>
      <c r="N47" s="4" t="e">
        <f>IF((Average!N47)&lt;1, "1", (Average!N47))</f>
        <v>#VALUE!</v>
      </c>
    </row>
    <row r="48" spans="1:14" ht="16.5" customHeight="1" x14ac:dyDescent="0.2">
      <c r="A48" s="7">
        <v>42</v>
      </c>
      <c r="B48" s="2" t="str">
        <f>Average!B48</f>
        <v>CNBP</v>
      </c>
      <c r="C48" s="4" t="e">
        <f>IF((Average!C48)&lt;1, "1", (Average!C48))</f>
        <v>#VALUE!</v>
      </c>
      <c r="D48" s="4" t="e">
        <f>IF((Average!D48)&lt;1, "1", (Average!D48))</f>
        <v>#VALUE!</v>
      </c>
      <c r="E48" s="4" t="e">
        <f>IF((Average!E48)&lt;1, "1", (Average!E48))</f>
        <v>#VALUE!</v>
      </c>
      <c r="F48" s="4" t="e">
        <f>IF((Average!F48)&lt;1, "1", (Average!F48))</f>
        <v>#VALUE!</v>
      </c>
      <c r="G48" s="4" t="e">
        <f>IF((Average!G48)&lt;1, "1", (Average!G48))</f>
        <v>#VALUE!</v>
      </c>
      <c r="H48" s="4" t="e">
        <f>IF((Average!H48)&lt;1, "1", (Average!H48))</f>
        <v>#VALUE!</v>
      </c>
      <c r="I48" s="4" t="e">
        <f>IF((Average!I48)&lt;1, "1", (Average!I48))</f>
        <v>#VALUE!</v>
      </c>
      <c r="J48" s="4" t="e">
        <f>IF((Average!J48)&lt;1, "1", (Average!J48))</f>
        <v>#VALUE!</v>
      </c>
      <c r="K48" s="4" t="e">
        <f>IF((Average!K48)&lt;1, "1", (Average!K48))</f>
        <v>#VALUE!</v>
      </c>
      <c r="L48" s="4" t="e">
        <f>IF((Average!L48)&lt;1, "1", (Average!L48))</f>
        <v>#VALUE!</v>
      </c>
      <c r="M48" s="4" t="e">
        <f>IF((Average!M48)&lt;1, "1", (Average!M48))</f>
        <v>#VALUE!</v>
      </c>
      <c r="N48" s="4" t="e">
        <f>IF((Average!N48)&lt;1, "1", (Average!N48))</f>
        <v>#VALUE!</v>
      </c>
    </row>
    <row r="49" spans="1:14" ht="16.5" customHeight="1" x14ac:dyDescent="0.2">
      <c r="A49" s="7">
        <v>43</v>
      </c>
      <c r="B49" s="2" t="str">
        <f>Average!B49</f>
        <v>CNPY2</v>
      </c>
      <c r="C49" s="4" t="e">
        <f>IF((Average!C49)&lt;1, "1", (Average!C49))</f>
        <v>#VALUE!</v>
      </c>
      <c r="D49" s="4" t="e">
        <f>IF((Average!D49)&lt;1, "1", (Average!D49))</f>
        <v>#VALUE!</v>
      </c>
      <c r="E49" s="4" t="e">
        <f>IF((Average!E49)&lt;1, "1", (Average!E49))</f>
        <v>#VALUE!</v>
      </c>
      <c r="F49" s="4" t="e">
        <f>IF((Average!F49)&lt;1, "1", (Average!F49))</f>
        <v>#VALUE!</v>
      </c>
      <c r="G49" s="4" t="e">
        <f>IF((Average!G49)&lt;1, "1", (Average!G49))</f>
        <v>#VALUE!</v>
      </c>
      <c r="H49" s="4" t="e">
        <f>IF((Average!H49)&lt;1, "1", (Average!H49))</f>
        <v>#VALUE!</v>
      </c>
      <c r="I49" s="4" t="e">
        <f>IF((Average!I49)&lt;1, "1", (Average!I49))</f>
        <v>#VALUE!</v>
      </c>
      <c r="J49" s="4" t="e">
        <f>IF((Average!J49)&lt;1, "1", (Average!J49))</f>
        <v>#VALUE!</v>
      </c>
      <c r="K49" s="4" t="e">
        <f>IF((Average!K49)&lt;1, "1", (Average!K49))</f>
        <v>#VALUE!</v>
      </c>
      <c r="L49" s="4" t="e">
        <f>IF((Average!L49)&lt;1, "1", (Average!L49))</f>
        <v>#VALUE!</v>
      </c>
      <c r="M49" s="4" t="e">
        <f>IF((Average!M49)&lt;1, "1", (Average!M49))</f>
        <v>#VALUE!</v>
      </c>
      <c r="N49" s="4" t="e">
        <f>IF((Average!N49)&lt;1, "1", (Average!N49))</f>
        <v>#VALUE!</v>
      </c>
    </row>
    <row r="50" spans="1:14" ht="16.5" customHeight="1" x14ac:dyDescent="0.2">
      <c r="A50" s="7">
        <v>44</v>
      </c>
      <c r="B50" s="2" t="str">
        <f>Average!B50</f>
        <v>Coilin</v>
      </c>
      <c r="C50" s="4" t="e">
        <f>IF((Average!C50)&lt;1, "1", (Average!C50))</f>
        <v>#VALUE!</v>
      </c>
      <c r="D50" s="4" t="e">
        <f>IF((Average!D50)&lt;1, "1", (Average!D50))</f>
        <v>#VALUE!</v>
      </c>
      <c r="E50" s="4" t="e">
        <f>IF((Average!E50)&lt;1, "1", (Average!E50))</f>
        <v>#VALUE!</v>
      </c>
      <c r="F50" s="4" t="e">
        <f>IF((Average!F50)&lt;1, "1", (Average!F50))</f>
        <v>#VALUE!</v>
      </c>
      <c r="G50" s="4" t="e">
        <f>IF((Average!G50)&lt;1, "1", (Average!G50))</f>
        <v>#VALUE!</v>
      </c>
      <c r="H50" s="4" t="e">
        <f>IF((Average!H50)&lt;1, "1", (Average!H50))</f>
        <v>#VALUE!</v>
      </c>
      <c r="I50" s="4" t="e">
        <f>IF((Average!I50)&lt;1, "1", (Average!I50))</f>
        <v>#VALUE!</v>
      </c>
      <c r="J50" s="4" t="e">
        <f>IF((Average!J50)&lt;1, "1", (Average!J50))</f>
        <v>#VALUE!</v>
      </c>
      <c r="K50" s="4" t="e">
        <f>IF((Average!K50)&lt;1, "1", (Average!K50))</f>
        <v>#VALUE!</v>
      </c>
      <c r="L50" s="4" t="e">
        <f>IF((Average!L50)&lt;1, "1", (Average!L50))</f>
        <v>#VALUE!</v>
      </c>
      <c r="M50" s="4" t="e">
        <f>IF((Average!M50)&lt;1, "1", (Average!M50))</f>
        <v>#VALUE!</v>
      </c>
      <c r="N50" s="4" t="e">
        <f>IF((Average!N50)&lt;1, "1", (Average!N50))</f>
        <v>#VALUE!</v>
      </c>
    </row>
    <row r="51" spans="1:14" ht="16.5" customHeight="1" x14ac:dyDescent="0.2">
      <c r="A51" s="7">
        <v>45</v>
      </c>
      <c r="B51" s="2" t="str">
        <f>Average!B51</f>
        <v>COL8A2</v>
      </c>
      <c r="C51" s="4" t="e">
        <f>IF((Average!C51)&lt;1, "1", (Average!C51))</f>
        <v>#VALUE!</v>
      </c>
      <c r="D51" s="4" t="e">
        <f>IF((Average!D51)&lt;1, "1", (Average!D51))</f>
        <v>#VALUE!</v>
      </c>
      <c r="E51" s="4" t="e">
        <f>IF((Average!E51)&lt;1, "1", (Average!E51))</f>
        <v>#VALUE!</v>
      </c>
      <c r="F51" s="4" t="e">
        <f>IF((Average!F51)&lt;1, "1", (Average!F51))</f>
        <v>#VALUE!</v>
      </c>
      <c r="G51" s="4" t="e">
        <f>IF((Average!G51)&lt;1, "1", (Average!G51))</f>
        <v>#VALUE!</v>
      </c>
      <c r="H51" s="4" t="e">
        <f>IF((Average!H51)&lt;1, "1", (Average!H51))</f>
        <v>#VALUE!</v>
      </c>
      <c r="I51" s="4" t="e">
        <f>IF((Average!I51)&lt;1, "1", (Average!I51))</f>
        <v>#VALUE!</v>
      </c>
      <c r="J51" s="4" t="e">
        <f>IF((Average!J51)&lt;1, "1", (Average!J51))</f>
        <v>#VALUE!</v>
      </c>
      <c r="K51" s="4" t="e">
        <f>IF((Average!K51)&lt;1, "1", (Average!K51))</f>
        <v>#VALUE!</v>
      </c>
      <c r="L51" s="4" t="e">
        <f>IF((Average!L51)&lt;1, "1", (Average!L51))</f>
        <v>#VALUE!</v>
      </c>
      <c r="M51" s="4" t="e">
        <f>IF((Average!M51)&lt;1, "1", (Average!M51))</f>
        <v>#VALUE!</v>
      </c>
      <c r="N51" s="4" t="e">
        <f>IF((Average!N51)&lt;1, "1", (Average!N51))</f>
        <v>#VALUE!</v>
      </c>
    </row>
    <row r="52" spans="1:14" ht="16.5" customHeight="1" x14ac:dyDescent="0.2">
      <c r="A52" s="7">
        <v>46</v>
      </c>
      <c r="B52" s="2" t="str">
        <f>Average!B52</f>
        <v>COLEC11</v>
      </c>
      <c r="C52" s="4" t="e">
        <f>IF((Average!C52)&lt;1, "1", (Average!C52))</f>
        <v>#VALUE!</v>
      </c>
      <c r="D52" s="4" t="e">
        <f>IF((Average!D52)&lt;1, "1", (Average!D52))</f>
        <v>#VALUE!</v>
      </c>
      <c r="E52" s="4" t="e">
        <f>IF((Average!E52)&lt;1, "1", (Average!E52))</f>
        <v>#VALUE!</v>
      </c>
      <c r="F52" s="4" t="e">
        <f>IF((Average!F52)&lt;1, "1", (Average!F52))</f>
        <v>#VALUE!</v>
      </c>
      <c r="G52" s="4" t="e">
        <f>IF((Average!G52)&lt;1, "1", (Average!G52))</f>
        <v>#VALUE!</v>
      </c>
      <c r="H52" s="4" t="e">
        <f>IF((Average!H52)&lt;1, "1", (Average!H52))</f>
        <v>#VALUE!</v>
      </c>
      <c r="I52" s="4" t="e">
        <f>IF((Average!I52)&lt;1, "1", (Average!I52))</f>
        <v>#VALUE!</v>
      </c>
      <c r="J52" s="4" t="e">
        <f>IF((Average!J52)&lt;1, "1", (Average!J52))</f>
        <v>#VALUE!</v>
      </c>
      <c r="K52" s="4" t="e">
        <f>IF((Average!K52)&lt;1, "1", (Average!K52))</f>
        <v>#VALUE!</v>
      </c>
      <c r="L52" s="4" t="e">
        <f>IF((Average!L52)&lt;1, "1", (Average!L52))</f>
        <v>#VALUE!</v>
      </c>
      <c r="M52" s="4" t="e">
        <f>IF((Average!M52)&lt;1, "1", (Average!M52))</f>
        <v>#VALUE!</v>
      </c>
      <c r="N52" s="4" t="e">
        <f>IF((Average!N52)&lt;1, "1", (Average!N52))</f>
        <v>#VALUE!</v>
      </c>
    </row>
    <row r="53" spans="1:14" ht="16.5" customHeight="1" x14ac:dyDescent="0.2">
      <c r="A53" s="7">
        <v>47</v>
      </c>
      <c r="B53" s="2" t="str">
        <f>Average!B53</f>
        <v>COPG2</v>
      </c>
      <c r="C53" s="4" t="e">
        <f>IF((Average!C53)&lt;1, "1", (Average!C53))</f>
        <v>#VALUE!</v>
      </c>
      <c r="D53" s="4" t="e">
        <f>IF((Average!D53)&lt;1, "1", (Average!D53))</f>
        <v>#VALUE!</v>
      </c>
      <c r="E53" s="4" t="e">
        <f>IF((Average!E53)&lt;1, "1", (Average!E53))</f>
        <v>#VALUE!</v>
      </c>
      <c r="F53" s="4" t="e">
        <f>IF((Average!F53)&lt;1, "1", (Average!F53))</f>
        <v>#VALUE!</v>
      </c>
      <c r="G53" s="4" t="e">
        <f>IF((Average!G53)&lt;1, "1", (Average!G53))</f>
        <v>#VALUE!</v>
      </c>
      <c r="H53" s="4" t="e">
        <f>IF((Average!H53)&lt;1, "1", (Average!H53))</f>
        <v>#VALUE!</v>
      </c>
      <c r="I53" s="4" t="e">
        <f>IF((Average!I53)&lt;1, "1", (Average!I53))</f>
        <v>#VALUE!</v>
      </c>
      <c r="J53" s="4" t="e">
        <f>IF((Average!J53)&lt;1, "1", (Average!J53))</f>
        <v>#VALUE!</v>
      </c>
      <c r="K53" s="4" t="e">
        <f>IF((Average!K53)&lt;1, "1", (Average!K53))</f>
        <v>#VALUE!</v>
      </c>
      <c r="L53" s="4" t="e">
        <f>IF((Average!L53)&lt;1, "1", (Average!L53))</f>
        <v>#VALUE!</v>
      </c>
      <c r="M53" s="4" t="e">
        <f>IF((Average!M53)&lt;1, "1", (Average!M53))</f>
        <v>#VALUE!</v>
      </c>
      <c r="N53" s="4" t="e">
        <f>IF((Average!N53)&lt;1, "1", (Average!N53))</f>
        <v>#VALUE!</v>
      </c>
    </row>
    <row r="54" spans="1:14" ht="16.5" customHeight="1" x14ac:dyDescent="0.2">
      <c r="A54" s="7">
        <v>48</v>
      </c>
      <c r="B54" s="2" t="str">
        <f>Average!B54</f>
        <v>CORO1B</v>
      </c>
      <c r="C54" s="4" t="e">
        <f>IF((Average!C54)&lt;1, "1", (Average!C54))</f>
        <v>#VALUE!</v>
      </c>
      <c r="D54" s="4" t="e">
        <f>IF((Average!D54)&lt;1, "1", (Average!D54))</f>
        <v>#VALUE!</v>
      </c>
      <c r="E54" s="4" t="e">
        <f>IF((Average!E54)&lt;1, "1", (Average!E54))</f>
        <v>#VALUE!</v>
      </c>
      <c r="F54" s="4" t="e">
        <f>IF((Average!F54)&lt;1, "1", (Average!F54))</f>
        <v>#VALUE!</v>
      </c>
      <c r="G54" s="4" t="e">
        <f>IF((Average!G54)&lt;1, "1", (Average!G54))</f>
        <v>#VALUE!</v>
      </c>
      <c r="H54" s="4" t="e">
        <f>IF((Average!H54)&lt;1, "1", (Average!H54))</f>
        <v>#VALUE!</v>
      </c>
      <c r="I54" s="4" t="e">
        <f>IF((Average!I54)&lt;1, "1", (Average!I54))</f>
        <v>#VALUE!</v>
      </c>
      <c r="J54" s="4" t="e">
        <f>IF((Average!J54)&lt;1, "1", (Average!J54))</f>
        <v>#VALUE!</v>
      </c>
      <c r="K54" s="4" t="e">
        <f>IF((Average!K54)&lt;1, "1", (Average!K54))</f>
        <v>#VALUE!</v>
      </c>
      <c r="L54" s="4" t="e">
        <f>IF((Average!L54)&lt;1, "1", (Average!L54))</f>
        <v>#VALUE!</v>
      </c>
      <c r="M54" s="4" t="e">
        <f>IF((Average!M54)&lt;1, "1", (Average!M54))</f>
        <v>#VALUE!</v>
      </c>
      <c r="N54" s="4" t="e">
        <f>IF((Average!N54)&lt;1, "1", (Average!N54))</f>
        <v>#VALUE!</v>
      </c>
    </row>
    <row r="55" spans="1:14" ht="16.5" customHeight="1" x14ac:dyDescent="0.2">
      <c r="A55" s="7">
        <v>49</v>
      </c>
      <c r="B55" s="2" t="str">
        <f>Average!B55</f>
        <v>CPA3</v>
      </c>
      <c r="C55" s="4" t="e">
        <f>IF((Average!C55)&lt;1, "1", (Average!C55))</f>
        <v>#VALUE!</v>
      </c>
      <c r="D55" s="4" t="e">
        <f>IF((Average!D55)&lt;1, "1", (Average!D55))</f>
        <v>#VALUE!</v>
      </c>
      <c r="E55" s="4" t="e">
        <f>IF((Average!E55)&lt;1, "1", (Average!E55))</f>
        <v>#VALUE!</v>
      </c>
      <c r="F55" s="4" t="e">
        <f>IF((Average!F55)&lt;1, "1", (Average!F55))</f>
        <v>#VALUE!</v>
      </c>
      <c r="G55" s="4" t="e">
        <f>IF((Average!G55)&lt;1, "1", (Average!G55))</f>
        <v>#VALUE!</v>
      </c>
      <c r="H55" s="4" t="e">
        <f>IF((Average!H55)&lt;1, "1", (Average!H55))</f>
        <v>#VALUE!</v>
      </c>
      <c r="I55" s="4" t="e">
        <f>IF((Average!I55)&lt;1, "1", (Average!I55))</f>
        <v>#VALUE!</v>
      </c>
      <c r="J55" s="4" t="e">
        <f>IF((Average!J55)&lt;1, "1", (Average!J55))</f>
        <v>#VALUE!</v>
      </c>
      <c r="K55" s="4" t="e">
        <f>IF((Average!K55)&lt;1, "1", (Average!K55))</f>
        <v>#VALUE!</v>
      </c>
      <c r="L55" s="4" t="e">
        <f>IF((Average!L55)&lt;1, "1", (Average!L55))</f>
        <v>#VALUE!</v>
      </c>
      <c r="M55" s="4" t="e">
        <f>IF((Average!M55)&lt;1, "1", (Average!M55))</f>
        <v>#VALUE!</v>
      </c>
      <c r="N55" s="4" t="e">
        <f>IF((Average!N55)&lt;1, "1", (Average!N55))</f>
        <v>#VALUE!</v>
      </c>
    </row>
    <row r="56" spans="1:14" ht="16.5" customHeight="1" x14ac:dyDescent="0.2">
      <c r="A56" s="7">
        <v>50</v>
      </c>
      <c r="B56" s="2" t="str">
        <f>Average!B56</f>
        <v>CPI17 alpha</v>
      </c>
      <c r="C56" s="4" t="e">
        <f>IF((Average!C56)&lt;1, "1", (Average!C56))</f>
        <v>#VALUE!</v>
      </c>
      <c r="D56" s="4" t="e">
        <f>IF((Average!D56)&lt;1, "1", (Average!D56))</f>
        <v>#VALUE!</v>
      </c>
      <c r="E56" s="4" t="e">
        <f>IF((Average!E56)&lt;1, "1", (Average!E56))</f>
        <v>#VALUE!</v>
      </c>
      <c r="F56" s="4" t="e">
        <f>IF((Average!F56)&lt;1, "1", (Average!F56))</f>
        <v>#VALUE!</v>
      </c>
      <c r="G56" s="4" t="e">
        <f>IF((Average!G56)&lt;1, "1", (Average!G56))</f>
        <v>#VALUE!</v>
      </c>
      <c r="H56" s="4" t="e">
        <f>IF((Average!H56)&lt;1, "1", (Average!H56))</f>
        <v>#VALUE!</v>
      </c>
      <c r="I56" s="4" t="e">
        <f>IF((Average!I56)&lt;1, "1", (Average!I56))</f>
        <v>#VALUE!</v>
      </c>
      <c r="J56" s="4" t="e">
        <f>IF((Average!J56)&lt;1, "1", (Average!J56))</f>
        <v>#VALUE!</v>
      </c>
      <c r="K56" s="4" t="e">
        <f>IF((Average!K56)&lt;1, "1", (Average!K56))</f>
        <v>#VALUE!</v>
      </c>
      <c r="L56" s="4" t="e">
        <f>IF((Average!L56)&lt;1, "1", (Average!L56))</f>
        <v>#VALUE!</v>
      </c>
      <c r="M56" s="4" t="e">
        <f>IF((Average!M56)&lt;1, "1", (Average!M56))</f>
        <v>#VALUE!</v>
      </c>
      <c r="N56" s="4" t="e">
        <f>IF((Average!N56)&lt;1, "1", (Average!N56))</f>
        <v>#VALUE!</v>
      </c>
    </row>
    <row r="57" spans="1:14" ht="16.5" customHeight="1" x14ac:dyDescent="0.2">
      <c r="A57" s="7">
        <v>51</v>
      </c>
      <c r="B57" s="2" t="str">
        <f>Average!B57</f>
        <v>CrkRS</v>
      </c>
      <c r="C57" s="4" t="e">
        <f>IF((Average!C57)&lt;1, "1", (Average!C57))</f>
        <v>#VALUE!</v>
      </c>
      <c r="D57" s="4" t="e">
        <f>IF((Average!D57)&lt;1, "1", (Average!D57))</f>
        <v>#VALUE!</v>
      </c>
      <c r="E57" s="4" t="e">
        <f>IF((Average!E57)&lt;1, "1", (Average!E57))</f>
        <v>#VALUE!</v>
      </c>
      <c r="F57" s="4" t="e">
        <f>IF((Average!F57)&lt;1, "1", (Average!F57))</f>
        <v>#VALUE!</v>
      </c>
      <c r="G57" s="4" t="e">
        <f>IF((Average!G57)&lt;1, "1", (Average!G57))</f>
        <v>#VALUE!</v>
      </c>
      <c r="H57" s="4" t="e">
        <f>IF((Average!H57)&lt;1, "1", (Average!H57))</f>
        <v>#VALUE!</v>
      </c>
      <c r="I57" s="4" t="e">
        <f>IF((Average!I57)&lt;1, "1", (Average!I57))</f>
        <v>#VALUE!</v>
      </c>
      <c r="J57" s="4" t="e">
        <f>IF((Average!J57)&lt;1, "1", (Average!J57))</f>
        <v>#VALUE!</v>
      </c>
      <c r="K57" s="4" t="e">
        <f>IF((Average!K57)&lt;1, "1", (Average!K57))</f>
        <v>#VALUE!</v>
      </c>
      <c r="L57" s="4" t="e">
        <f>IF((Average!L57)&lt;1, "1", (Average!L57))</f>
        <v>#VALUE!</v>
      </c>
      <c r="M57" s="4" t="e">
        <f>IF((Average!M57)&lt;1, "1", (Average!M57))</f>
        <v>#VALUE!</v>
      </c>
      <c r="N57" s="4" t="e">
        <f>IF((Average!N57)&lt;1, "1", (Average!N57))</f>
        <v>#VALUE!</v>
      </c>
    </row>
    <row r="58" spans="1:14" ht="16.5" customHeight="1" x14ac:dyDescent="0.2">
      <c r="A58" s="7">
        <v>52</v>
      </c>
      <c r="B58" s="2" t="str">
        <f>Average!B58</f>
        <v>CRLF3</v>
      </c>
      <c r="C58" s="4" t="e">
        <f>IF((Average!C58)&lt;1, "1", (Average!C58))</f>
        <v>#VALUE!</v>
      </c>
      <c r="D58" s="4" t="e">
        <f>IF((Average!D58)&lt;1, "1", (Average!D58))</f>
        <v>#VALUE!</v>
      </c>
      <c r="E58" s="4" t="e">
        <f>IF((Average!E58)&lt;1, "1", (Average!E58))</f>
        <v>#VALUE!</v>
      </c>
      <c r="F58" s="4" t="e">
        <f>IF((Average!F58)&lt;1, "1", (Average!F58))</f>
        <v>#VALUE!</v>
      </c>
      <c r="G58" s="4" t="e">
        <f>IF((Average!G58)&lt;1, "1", (Average!G58))</f>
        <v>#VALUE!</v>
      </c>
      <c r="H58" s="4" t="e">
        <f>IF((Average!H58)&lt;1, "1", (Average!H58))</f>
        <v>#VALUE!</v>
      </c>
      <c r="I58" s="4" t="e">
        <f>IF((Average!I58)&lt;1, "1", (Average!I58))</f>
        <v>#VALUE!</v>
      </c>
      <c r="J58" s="4" t="e">
        <f>IF((Average!J58)&lt;1, "1", (Average!J58))</f>
        <v>#VALUE!</v>
      </c>
      <c r="K58" s="4" t="e">
        <f>IF((Average!K58)&lt;1, "1", (Average!K58))</f>
        <v>#VALUE!</v>
      </c>
      <c r="L58" s="4" t="e">
        <f>IF((Average!L58)&lt;1, "1", (Average!L58))</f>
        <v>#VALUE!</v>
      </c>
      <c r="M58" s="4" t="e">
        <f>IF((Average!M58)&lt;1, "1", (Average!M58))</f>
        <v>#VALUE!</v>
      </c>
      <c r="N58" s="4" t="e">
        <f>IF((Average!N58)&lt;1, "1", (Average!N58))</f>
        <v>#VALUE!</v>
      </c>
    </row>
    <row r="59" spans="1:14" ht="16.5" customHeight="1" x14ac:dyDescent="0.2">
      <c r="A59" s="7">
        <v>53</v>
      </c>
      <c r="B59" s="2" t="str">
        <f>Average!B59</f>
        <v xml:space="preserve">CSRP3 </v>
      </c>
      <c r="C59" s="4" t="e">
        <f>IF((Average!C59)&lt;1, "1", (Average!C59))</f>
        <v>#VALUE!</v>
      </c>
      <c r="D59" s="4" t="e">
        <f>IF((Average!D59)&lt;1, "1", (Average!D59))</f>
        <v>#VALUE!</v>
      </c>
      <c r="E59" s="4" t="e">
        <f>IF((Average!E59)&lt;1, "1", (Average!E59))</f>
        <v>#VALUE!</v>
      </c>
      <c r="F59" s="4" t="e">
        <f>IF((Average!F59)&lt;1, "1", (Average!F59))</f>
        <v>#VALUE!</v>
      </c>
      <c r="G59" s="4" t="e">
        <f>IF((Average!G59)&lt;1, "1", (Average!G59))</f>
        <v>#VALUE!</v>
      </c>
      <c r="H59" s="4" t="e">
        <f>IF((Average!H59)&lt;1, "1", (Average!H59))</f>
        <v>#VALUE!</v>
      </c>
      <c r="I59" s="4" t="e">
        <f>IF((Average!I59)&lt;1, "1", (Average!I59))</f>
        <v>#VALUE!</v>
      </c>
      <c r="J59" s="4" t="e">
        <f>IF((Average!J59)&lt;1, "1", (Average!J59))</f>
        <v>#VALUE!</v>
      </c>
      <c r="K59" s="4" t="e">
        <f>IF((Average!K59)&lt;1, "1", (Average!K59))</f>
        <v>#VALUE!</v>
      </c>
      <c r="L59" s="4" t="e">
        <f>IF((Average!L59)&lt;1, "1", (Average!L59))</f>
        <v>#VALUE!</v>
      </c>
      <c r="M59" s="4" t="e">
        <f>IF((Average!M59)&lt;1, "1", (Average!M59))</f>
        <v>#VALUE!</v>
      </c>
      <c r="N59" s="4" t="e">
        <f>IF((Average!N59)&lt;1, "1", (Average!N59))</f>
        <v>#VALUE!</v>
      </c>
    </row>
    <row r="60" spans="1:14" ht="16.5" customHeight="1" x14ac:dyDescent="0.2">
      <c r="A60" s="7">
        <v>54</v>
      </c>
      <c r="B60" s="2" t="str">
        <f>Average!B60</f>
        <v>CTNNAL1</v>
      </c>
      <c r="C60" s="4" t="e">
        <f>IF((Average!C60)&lt;1, "1", (Average!C60))</f>
        <v>#VALUE!</v>
      </c>
      <c r="D60" s="4" t="e">
        <f>IF((Average!D60)&lt;1, "1", (Average!D60))</f>
        <v>#VALUE!</v>
      </c>
      <c r="E60" s="4" t="e">
        <f>IF((Average!E60)&lt;1, "1", (Average!E60))</f>
        <v>#VALUE!</v>
      </c>
      <c r="F60" s="4" t="e">
        <f>IF((Average!F60)&lt;1, "1", (Average!F60))</f>
        <v>#VALUE!</v>
      </c>
      <c r="G60" s="4" t="e">
        <f>IF((Average!G60)&lt;1, "1", (Average!G60))</f>
        <v>#VALUE!</v>
      </c>
      <c r="H60" s="4" t="e">
        <f>IF((Average!H60)&lt;1, "1", (Average!H60))</f>
        <v>#VALUE!</v>
      </c>
      <c r="I60" s="4" t="e">
        <f>IF((Average!I60)&lt;1, "1", (Average!I60))</f>
        <v>#VALUE!</v>
      </c>
      <c r="J60" s="4" t="e">
        <f>IF((Average!J60)&lt;1, "1", (Average!J60))</f>
        <v>#VALUE!</v>
      </c>
      <c r="K60" s="4" t="e">
        <f>IF((Average!K60)&lt;1, "1", (Average!K60))</f>
        <v>#VALUE!</v>
      </c>
      <c r="L60" s="4" t="e">
        <f>IF((Average!L60)&lt;1, "1", (Average!L60))</f>
        <v>#VALUE!</v>
      </c>
      <c r="M60" s="4" t="e">
        <f>IF((Average!M60)&lt;1, "1", (Average!M60))</f>
        <v>#VALUE!</v>
      </c>
      <c r="N60" s="4" t="e">
        <f>IF((Average!N60)&lt;1, "1", (Average!N60))</f>
        <v>#VALUE!</v>
      </c>
    </row>
    <row r="61" spans="1:14" ht="16.5" customHeight="1" x14ac:dyDescent="0.2">
      <c r="A61" s="7">
        <v>55</v>
      </c>
      <c r="B61" s="2" t="str">
        <f>Average!B61</f>
        <v>CTNND1</v>
      </c>
      <c r="C61" s="4" t="e">
        <f>IF((Average!C61)&lt;1, "1", (Average!C61))</f>
        <v>#VALUE!</v>
      </c>
      <c r="D61" s="4" t="e">
        <f>IF((Average!D61)&lt;1, "1", (Average!D61))</f>
        <v>#VALUE!</v>
      </c>
      <c r="E61" s="4" t="e">
        <f>IF((Average!E61)&lt;1, "1", (Average!E61))</f>
        <v>#VALUE!</v>
      </c>
      <c r="F61" s="4" t="e">
        <f>IF((Average!F61)&lt;1, "1", (Average!F61))</f>
        <v>#VALUE!</v>
      </c>
      <c r="G61" s="4" t="e">
        <f>IF((Average!G61)&lt;1, "1", (Average!G61))</f>
        <v>#VALUE!</v>
      </c>
      <c r="H61" s="4" t="e">
        <f>IF((Average!H61)&lt;1, "1", (Average!H61))</f>
        <v>#VALUE!</v>
      </c>
      <c r="I61" s="4" t="e">
        <f>IF((Average!I61)&lt;1, "1", (Average!I61))</f>
        <v>#VALUE!</v>
      </c>
      <c r="J61" s="4" t="e">
        <f>IF((Average!J61)&lt;1, "1", (Average!J61))</f>
        <v>#VALUE!</v>
      </c>
      <c r="K61" s="4" t="e">
        <f>IF((Average!K61)&lt;1, "1", (Average!K61))</f>
        <v>#VALUE!</v>
      </c>
      <c r="L61" s="4" t="e">
        <f>IF((Average!L61)&lt;1, "1", (Average!L61))</f>
        <v>#VALUE!</v>
      </c>
      <c r="M61" s="4" t="e">
        <f>IF((Average!M61)&lt;1, "1", (Average!M61))</f>
        <v>#VALUE!</v>
      </c>
      <c r="N61" s="4" t="e">
        <f>IF((Average!N61)&lt;1, "1", (Average!N61))</f>
        <v>#VALUE!</v>
      </c>
    </row>
    <row r="62" spans="1:14" ht="16.5" customHeight="1" x14ac:dyDescent="0.2">
      <c r="A62" s="7">
        <v>56</v>
      </c>
      <c r="B62" s="2" t="str">
        <f>Average!B62</f>
        <v xml:space="preserve">Cyclophilin F </v>
      </c>
      <c r="C62" s="4" t="e">
        <f>IF((Average!C62)&lt;1, "1", (Average!C62))</f>
        <v>#VALUE!</v>
      </c>
      <c r="D62" s="4" t="e">
        <f>IF((Average!D62)&lt;1, "1", (Average!D62))</f>
        <v>#VALUE!</v>
      </c>
      <c r="E62" s="4" t="e">
        <f>IF((Average!E62)&lt;1, "1", (Average!E62))</f>
        <v>#VALUE!</v>
      </c>
      <c r="F62" s="4" t="e">
        <f>IF((Average!F62)&lt;1, "1", (Average!F62))</f>
        <v>#VALUE!</v>
      </c>
      <c r="G62" s="4" t="e">
        <f>IF((Average!G62)&lt;1, "1", (Average!G62))</f>
        <v>#VALUE!</v>
      </c>
      <c r="H62" s="4" t="e">
        <f>IF((Average!H62)&lt;1, "1", (Average!H62))</f>
        <v>#VALUE!</v>
      </c>
      <c r="I62" s="4" t="e">
        <f>IF((Average!I62)&lt;1, "1", (Average!I62))</f>
        <v>#VALUE!</v>
      </c>
      <c r="J62" s="4" t="e">
        <f>IF((Average!J62)&lt;1, "1", (Average!J62))</f>
        <v>#VALUE!</v>
      </c>
      <c r="K62" s="4" t="e">
        <f>IF((Average!K62)&lt;1, "1", (Average!K62))</f>
        <v>#VALUE!</v>
      </c>
      <c r="L62" s="4" t="e">
        <f>IF((Average!L62)&lt;1, "1", (Average!L62))</f>
        <v>#VALUE!</v>
      </c>
      <c r="M62" s="4" t="e">
        <f>IF((Average!M62)&lt;1, "1", (Average!M62))</f>
        <v>#VALUE!</v>
      </c>
      <c r="N62" s="4" t="e">
        <f>IF((Average!N62)&lt;1, "1", (Average!N62))</f>
        <v>#VALUE!</v>
      </c>
    </row>
    <row r="63" spans="1:14" ht="16.5" customHeight="1" x14ac:dyDescent="0.2">
      <c r="A63" s="7">
        <v>57</v>
      </c>
      <c r="B63" s="2" t="str">
        <f>Average!B63</f>
        <v>Cytochrome b5</v>
      </c>
      <c r="C63" s="4" t="e">
        <f>IF((Average!C63)&lt;1, "1", (Average!C63))</f>
        <v>#VALUE!</v>
      </c>
      <c r="D63" s="4" t="e">
        <f>IF((Average!D63)&lt;1, "1", (Average!D63))</f>
        <v>#VALUE!</v>
      </c>
      <c r="E63" s="4" t="e">
        <f>IF((Average!E63)&lt;1, "1", (Average!E63))</f>
        <v>#VALUE!</v>
      </c>
      <c r="F63" s="4" t="e">
        <f>IF((Average!F63)&lt;1, "1", (Average!F63))</f>
        <v>#VALUE!</v>
      </c>
      <c r="G63" s="4" t="e">
        <f>IF((Average!G63)&lt;1, "1", (Average!G63))</f>
        <v>#VALUE!</v>
      </c>
      <c r="H63" s="4" t="e">
        <f>IF((Average!H63)&lt;1, "1", (Average!H63))</f>
        <v>#VALUE!</v>
      </c>
      <c r="I63" s="4" t="e">
        <f>IF((Average!I63)&lt;1, "1", (Average!I63))</f>
        <v>#VALUE!</v>
      </c>
      <c r="J63" s="4" t="e">
        <f>IF((Average!J63)&lt;1, "1", (Average!J63))</f>
        <v>#VALUE!</v>
      </c>
      <c r="K63" s="4" t="e">
        <f>IF((Average!K63)&lt;1, "1", (Average!K63))</f>
        <v>#VALUE!</v>
      </c>
      <c r="L63" s="4" t="e">
        <f>IF((Average!L63)&lt;1, "1", (Average!L63))</f>
        <v>#VALUE!</v>
      </c>
      <c r="M63" s="4" t="e">
        <f>IF((Average!M63)&lt;1, "1", (Average!M63))</f>
        <v>#VALUE!</v>
      </c>
      <c r="N63" s="4" t="e">
        <f>IF((Average!N63)&lt;1, "1", (Average!N63))</f>
        <v>#VALUE!</v>
      </c>
    </row>
    <row r="64" spans="1:14" ht="16.5" customHeight="1" x14ac:dyDescent="0.2">
      <c r="A64" s="7">
        <v>58</v>
      </c>
      <c r="B64" s="2" t="str">
        <f>Average!B64</f>
        <v>DCAMKL1</v>
      </c>
      <c r="C64" s="4" t="e">
        <f>IF((Average!C64)&lt;1, "1", (Average!C64))</f>
        <v>#VALUE!</v>
      </c>
      <c r="D64" s="4" t="e">
        <f>IF((Average!D64)&lt;1, "1", (Average!D64))</f>
        <v>#VALUE!</v>
      </c>
      <c r="E64" s="4" t="e">
        <f>IF((Average!E64)&lt;1, "1", (Average!E64))</f>
        <v>#VALUE!</v>
      </c>
      <c r="F64" s="4" t="e">
        <f>IF((Average!F64)&lt;1, "1", (Average!F64))</f>
        <v>#VALUE!</v>
      </c>
      <c r="G64" s="4" t="e">
        <f>IF((Average!G64)&lt;1, "1", (Average!G64))</f>
        <v>#VALUE!</v>
      </c>
      <c r="H64" s="4" t="e">
        <f>IF((Average!H64)&lt;1, "1", (Average!H64))</f>
        <v>#VALUE!</v>
      </c>
      <c r="I64" s="4" t="e">
        <f>IF((Average!I64)&lt;1, "1", (Average!I64))</f>
        <v>#VALUE!</v>
      </c>
      <c r="J64" s="4" t="e">
        <f>IF((Average!J64)&lt;1, "1", (Average!J64))</f>
        <v>#VALUE!</v>
      </c>
      <c r="K64" s="4" t="e">
        <f>IF((Average!K64)&lt;1, "1", (Average!K64))</f>
        <v>#VALUE!</v>
      </c>
      <c r="L64" s="4" t="e">
        <f>IF((Average!L64)&lt;1, "1", (Average!L64))</f>
        <v>#VALUE!</v>
      </c>
      <c r="M64" s="4" t="e">
        <f>IF((Average!M64)&lt;1, "1", (Average!M64))</f>
        <v>#VALUE!</v>
      </c>
      <c r="N64" s="4" t="e">
        <f>IF((Average!N64)&lt;1, "1", (Average!N64))</f>
        <v>#VALUE!</v>
      </c>
    </row>
    <row r="65" spans="1:14" ht="16.5" customHeight="1" x14ac:dyDescent="0.2">
      <c r="A65" s="7">
        <v>59</v>
      </c>
      <c r="B65" s="2" t="str">
        <f>Average!B65</f>
        <v>Dematin</v>
      </c>
      <c r="C65" s="4" t="e">
        <f>IF((Average!C65)&lt;1, "1", (Average!C65))</f>
        <v>#VALUE!</v>
      </c>
      <c r="D65" s="4" t="e">
        <f>IF((Average!D65)&lt;1, "1", (Average!D65))</f>
        <v>#VALUE!</v>
      </c>
      <c r="E65" s="4" t="e">
        <f>IF((Average!E65)&lt;1, "1", (Average!E65))</f>
        <v>#VALUE!</v>
      </c>
      <c r="F65" s="4" t="e">
        <f>IF((Average!F65)&lt;1, "1", (Average!F65))</f>
        <v>#VALUE!</v>
      </c>
      <c r="G65" s="4" t="e">
        <f>IF((Average!G65)&lt;1, "1", (Average!G65))</f>
        <v>#VALUE!</v>
      </c>
      <c r="H65" s="4" t="e">
        <f>IF((Average!H65)&lt;1, "1", (Average!H65))</f>
        <v>#VALUE!</v>
      </c>
      <c r="I65" s="4" t="e">
        <f>IF((Average!I65)&lt;1, "1", (Average!I65))</f>
        <v>#VALUE!</v>
      </c>
      <c r="J65" s="4" t="e">
        <f>IF((Average!J65)&lt;1, "1", (Average!J65))</f>
        <v>#VALUE!</v>
      </c>
      <c r="K65" s="4" t="e">
        <f>IF((Average!K65)&lt;1, "1", (Average!K65))</f>
        <v>#VALUE!</v>
      </c>
      <c r="L65" s="4" t="e">
        <f>IF((Average!L65)&lt;1, "1", (Average!L65))</f>
        <v>#VALUE!</v>
      </c>
      <c r="M65" s="4" t="e">
        <f>IF((Average!M65)&lt;1, "1", (Average!M65))</f>
        <v>#VALUE!</v>
      </c>
      <c r="N65" s="4" t="e">
        <f>IF((Average!N65)&lt;1, "1", (Average!N65))</f>
        <v>#VALUE!</v>
      </c>
    </row>
    <row r="66" spans="1:14" ht="16.5" customHeight="1" x14ac:dyDescent="0.2">
      <c r="A66" s="7">
        <v>60</v>
      </c>
      <c r="B66" s="2" t="str">
        <f>Average!B66</f>
        <v>DIAPH1</v>
      </c>
      <c r="C66" s="4" t="e">
        <f>IF((Average!C66)&lt;1, "1", (Average!C66))</f>
        <v>#VALUE!</v>
      </c>
      <c r="D66" s="4" t="e">
        <f>IF((Average!D66)&lt;1, "1", (Average!D66))</f>
        <v>#VALUE!</v>
      </c>
      <c r="E66" s="4" t="e">
        <f>IF((Average!E66)&lt;1, "1", (Average!E66))</f>
        <v>#VALUE!</v>
      </c>
      <c r="F66" s="4" t="e">
        <f>IF((Average!F66)&lt;1, "1", (Average!F66))</f>
        <v>#VALUE!</v>
      </c>
      <c r="G66" s="4" t="e">
        <f>IF((Average!G66)&lt;1, "1", (Average!G66))</f>
        <v>#VALUE!</v>
      </c>
      <c r="H66" s="4" t="e">
        <f>IF((Average!H66)&lt;1, "1", (Average!H66))</f>
        <v>#VALUE!</v>
      </c>
      <c r="I66" s="4" t="e">
        <f>IF((Average!I66)&lt;1, "1", (Average!I66))</f>
        <v>#VALUE!</v>
      </c>
      <c r="J66" s="4" t="e">
        <f>IF((Average!J66)&lt;1, "1", (Average!J66))</f>
        <v>#VALUE!</v>
      </c>
      <c r="K66" s="4" t="e">
        <f>IF((Average!K66)&lt;1, "1", (Average!K66))</f>
        <v>#VALUE!</v>
      </c>
      <c r="L66" s="4" t="e">
        <f>IF((Average!L66)&lt;1, "1", (Average!L66))</f>
        <v>#VALUE!</v>
      </c>
      <c r="M66" s="4" t="e">
        <f>IF((Average!M66)&lt;1, "1", (Average!M66))</f>
        <v>#VALUE!</v>
      </c>
      <c r="N66" s="4" t="e">
        <f>IF((Average!N66)&lt;1, "1", (Average!N66))</f>
        <v>#VALUE!</v>
      </c>
    </row>
    <row r="67" spans="1:14" ht="16.5" customHeight="1" x14ac:dyDescent="0.2">
      <c r="A67" s="7">
        <v>61</v>
      </c>
      <c r="B67" s="2" t="str">
        <f>Average!B67</f>
        <v>DKC1</v>
      </c>
      <c r="C67" s="4" t="e">
        <f>IF((Average!C67)&lt;1, "1", (Average!C67))</f>
        <v>#VALUE!</v>
      </c>
      <c r="D67" s="4" t="e">
        <f>IF((Average!D67)&lt;1, "1", (Average!D67))</f>
        <v>#VALUE!</v>
      </c>
      <c r="E67" s="4" t="e">
        <f>IF((Average!E67)&lt;1, "1", (Average!E67))</f>
        <v>#VALUE!</v>
      </c>
      <c r="F67" s="4" t="e">
        <f>IF((Average!F67)&lt;1, "1", (Average!F67))</f>
        <v>#VALUE!</v>
      </c>
      <c r="G67" s="4" t="e">
        <f>IF((Average!G67)&lt;1, "1", (Average!G67))</f>
        <v>#VALUE!</v>
      </c>
      <c r="H67" s="4" t="e">
        <f>IF((Average!H67)&lt;1, "1", (Average!H67))</f>
        <v>#VALUE!</v>
      </c>
      <c r="I67" s="4" t="e">
        <f>IF((Average!I67)&lt;1, "1", (Average!I67))</f>
        <v>#VALUE!</v>
      </c>
      <c r="J67" s="4" t="e">
        <f>IF((Average!J67)&lt;1, "1", (Average!J67))</f>
        <v>#VALUE!</v>
      </c>
      <c r="K67" s="4" t="e">
        <f>IF((Average!K67)&lt;1, "1", (Average!K67))</f>
        <v>#VALUE!</v>
      </c>
      <c r="L67" s="4" t="e">
        <f>IF((Average!L67)&lt;1, "1", (Average!L67))</f>
        <v>#VALUE!</v>
      </c>
      <c r="M67" s="4" t="e">
        <f>IF((Average!M67)&lt;1, "1", (Average!M67))</f>
        <v>#VALUE!</v>
      </c>
      <c r="N67" s="4" t="e">
        <f>IF((Average!N67)&lt;1, "1", (Average!N67))</f>
        <v>#VALUE!</v>
      </c>
    </row>
    <row r="68" spans="1:14" ht="16.5" customHeight="1" x14ac:dyDescent="0.2">
      <c r="A68" s="7">
        <v>62</v>
      </c>
      <c r="B68" s="2" t="str">
        <f>Average!B68</f>
        <v xml:space="preserve">DLST </v>
      </c>
      <c r="C68" s="4" t="e">
        <f>IF((Average!C68)&lt;1, "1", (Average!C68))</f>
        <v>#VALUE!</v>
      </c>
      <c r="D68" s="4" t="e">
        <f>IF((Average!D68)&lt;1, "1", (Average!D68))</f>
        <v>#VALUE!</v>
      </c>
      <c r="E68" s="4" t="e">
        <f>IF((Average!E68)&lt;1, "1", (Average!E68))</f>
        <v>#VALUE!</v>
      </c>
      <c r="F68" s="4" t="e">
        <f>IF((Average!F68)&lt;1, "1", (Average!F68))</f>
        <v>#VALUE!</v>
      </c>
      <c r="G68" s="4" t="e">
        <f>IF((Average!G68)&lt;1, "1", (Average!G68))</f>
        <v>#VALUE!</v>
      </c>
      <c r="H68" s="4" t="e">
        <f>IF((Average!H68)&lt;1, "1", (Average!H68))</f>
        <v>#VALUE!</v>
      </c>
      <c r="I68" s="4" t="e">
        <f>IF((Average!I68)&lt;1, "1", (Average!I68))</f>
        <v>#VALUE!</v>
      </c>
      <c r="J68" s="4" t="e">
        <f>IF((Average!J68)&lt;1, "1", (Average!J68))</f>
        <v>#VALUE!</v>
      </c>
      <c r="K68" s="4" t="e">
        <f>IF((Average!K68)&lt;1, "1", (Average!K68))</f>
        <v>#VALUE!</v>
      </c>
      <c r="L68" s="4" t="e">
        <f>IF((Average!L68)&lt;1, "1", (Average!L68))</f>
        <v>#VALUE!</v>
      </c>
      <c r="M68" s="4" t="e">
        <f>IF((Average!M68)&lt;1, "1", (Average!M68))</f>
        <v>#VALUE!</v>
      </c>
      <c r="N68" s="4" t="e">
        <f>IF((Average!N68)&lt;1, "1", (Average!N68))</f>
        <v>#VALUE!</v>
      </c>
    </row>
    <row r="69" spans="1:14" ht="16.5" customHeight="1" x14ac:dyDescent="0.2">
      <c r="A69" s="7">
        <v>63</v>
      </c>
      <c r="B69" s="2" t="str">
        <f>Average!B69</f>
        <v>DMRT1</v>
      </c>
      <c r="C69" s="4" t="e">
        <f>IF((Average!C69)&lt;1, "1", (Average!C69))</f>
        <v>#VALUE!</v>
      </c>
      <c r="D69" s="4" t="e">
        <f>IF((Average!D69)&lt;1, "1", (Average!D69))</f>
        <v>#VALUE!</v>
      </c>
      <c r="E69" s="4" t="e">
        <f>IF((Average!E69)&lt;1, "1", (Average!E69))</f>
        <v>#VALUE!</v>
      </c>
      <c r="F69" s="4" t="e">
        <f>IF((Average!F69)&lt;1, "1", (Average!F69))</f>
        <v>#VALUE!</v>
      </c>
      <c r="G69" s="4" t="e">
        <f>IF((Average!G69)&lt;1, "1", (Average!G69))</f>
        <v>#VALUE!</v>
      </c>
      <c r="H69" s="4" t="e">
        <f>IF((Average!H69)&lt;1, "1", (Average!H69))</f>
        <v>#VALUE!</v>
      </c>
      <c r="I69" s="4" t="e">
        <f>IF((Average!I69)&lt;1, "1", (Average!I69))</f>
        <v>#VALUE!</v>
      </c>
      <c r="J69" s="4" t="e">
        <f>IF((Average!J69)&lt;1, "1", (Average!J69))</f>
        <v>#VALUE!</v>
      </c>
      <c r="K69" s="4" t="e">
        <f>IF((Average!K69)&lt;1, "1", (Average!K69))</f>
        <v>#VALUE!</v>
      </c>
      <c r="L69" s="4" t="e">
        <f>IF((Average!L69)&lt;1, "1", (Average!L69))</f>
        <v>#VALUE!</v>
      </c>
      <c r="M69" s="4" t="e">
        <f>IF((Average!M69)&lt;1, "1", (Average!M69))</f>
        <v>#VALUE!</v>
      </c>
      <c r="N69" s="4" t="e">
        <f>IF((Average!N69)&lt;1, "1", (Average!N69))</f>
        <v>#VALUE!</v>
      </c>
    </row>
    <row r="70" spans="1:14" ht="16.5" customHeight="1" x14ac:dyDescent="0.2">
      <c r="A70" s="7">
        <v>64</v>
      </c>
      <c r="B70" s="2" t="str">
        <f>Average!B70</f>
        <v>Dystrophin</v>
      </c>
      <c r="C70" s="4" t="e">
        <f>IF((Average!C70)&lt;1, "1", (Average!C70))</f>
        <v>#VALUE!</v>
      </c>
      <c r="D70" s="4" t="e">
        <f>IF((Average!D70)&lt;1, "1", (Average!D70))</f>
        <v>#VALUE!</v>
      </c>
      <c r="E70" s="4" t="e">
        <f>IF((Average!E70)&lt;1, "1", (Average!E70))</f>
        <v>#VALUE!</v>
      </c>
      <c r="F70" s="4" t="e">
        <f>IF((Average!F70)&lt;1, "1", (Average!F70))</f>
        <v>#VALUE!</v>
      </c>
      <c r="G70" s="4" t="e">
        <f>IF((Average!G70)&lt;1, "1", (Average!G70))</f>
        <v>#VALUE!</v>
      </c>
      <c r="H70" s="4" t="e">
        <f>IF((Average!H70)&lt;1, "1", (Average!H70))</f>
        <v>#VALUE!</v>
      </c>
      <c r="I70" s="4" t="e">
        <f>IF((Average!I70)&lt;1, "1", (Average!I70))</f>
        <v>#VALUE!</v>
      </c>
      <c r="J70" s="4" t="e">
        <f>IF((Average!J70)&lt;1, "1", (Average!J70))</f>
        <v>#VALUE!</v>
      </c>
      <c r="K70" s="4" t="e">
        <f>IF((Average!K70)&lt;1, "1", (Average!K70))</f>
        <v>#VALUE!</v>
      </c>
      <c r="L70" s="4" t="e">
        <f>IF((Average!L70)&lt;1, "1", (Average!L70))</f>
        <v>#VALUE!</v>
      </c>
      <c r="M70" s="4" t="e">
        <f>IF((Average!M70)&lt;1, "1", (Average!M70))</f>
        <v>#VALUE!</v>
      </c>
      <c r="N70" s="4" t="e">
        <f>IF((Average!N70)&lt;1, "1", (Average!N70))</f>
        <v>#VALUE!</v>
      </c>
    </row>
    <row r="71" spans="1:14" ht="16.5" customHeight="1" x14ac:dyDescent="0.2">
      <c r="A71" s="7">
        <v>65</v>
      </c>
      <c r="B71" s="2" t="str">
        <f>Average!B71</f>
        <v>Ebf4</v>
      </c>
      <c r="C71" s="4" t="e">
        <f>IF((Average!C71)&lt;1, "1", (Average!C71))</f>
        <v>#VALUE!</v>
      </c>
      <c r="D71" s="4" t="e">
        <f>IF((Average!D71)&lt;1, "1", (Average!D71))</f>
        <v>#VALUE!</v>
      </c>
      <c r="E71" s="4" t="e">
        <f>IF((Average!E71)&lt;1, "1", (Average!E71))</f>
        <v>#VALUE!</v>
      </c>
      <c r="F71" s="4" t="e">
        <f>IF((Average!F71)&lt;1, "1", (Average!F71))</f>
        <v>#VALUE!</v>
      </c>
      <c r="G71" s="4" t="e">
        <f>IF((Average!G71)&lt;1, "1", (Average!G71))</f>
        <v>#VALUE!</v>
      </c>
      <c r="H71" s="4" t="e">
        <f>IF((Average!H71)&lt;1, "1", (Average!H71))</f>
        <v>#VALUE!</v>
      </c>
      <c r="I71" s="4" t="e">
        <f>IF((Average!I71)&lt;1, "1", (Average!I71))</f>
        <v>#VALUE!</v>
      </c>
      <c r="J71" s="4" t="e">
        <f>IF((Average!J71)&lt;1, "1", (Average!J71))</f>
        <v>#VALUE!</v>
      </c>
      <c r="K71" s="4" t="e">
        <f>IF((Average!K71)&lt;1, "1", (Average!K71))</f>
        <v>#VALUE!</v>
      </c>
      <c r="L71" s="4" t="e">
        <f>IF((Average!L71)&lt;1, "1", (Average!L71))</f>
        <v>#VALUE!</v>
      </c>
      <c r="M71" s="4" t="e">
        <f>IF((Average!M71)&lt;1, "1", (Average!M71))</f>
        <v>#VALUE!</v>
      </c>
      <c r="N71" s="4" t="e">
        <f>IF((Average!N71)&lt;1, "1", (Average!N71))</f>
        <v>#VALUE!</v>
      </c>
    </row>
    <row r="72" spans="1:14" ht="16.5" customHeight="1" x14ac:dyDescent="0.2">
      <c r="A72" s="7">
        <v>66</v>
      </c>
      <c r="B72" s="2" t="str">
        <f>Average!B72</f>
        <v>EBP50</v>
      </c>
      <c r="C72" s="4" t="e">
        <f>IF((Average!C72)&lt;1, "1", (Average!C72))</f>
        <v>#VALUE!</v>
      </c>
      <c r="D72" s="4" t="e">
        <f>IF((Average!D72)&lt;1, "1", (Average!D72))</f>
        <v>#VALUE!</v>
      </c>
      <c r="E72" s="4" t="e">
        <f>IF((Average!E72)&lt;1, "1", (Average!E72))</f>
        <v>#VALUE!</v>
      </c>
      <c r="F72" s="4" t="e">
        <f>IF((Average!F72)&lt;1, "1", (Average!F72))</f>
        <v>#VALUE!</v>
      </c>
      <c r="G72" s="4" t="e">
        <f>IF((Average!G72)&lt;1, "1", (Average!G72))</f>
        <v>#VALUE!</v>
      </c>
      <c r="H72" s="4" t="e">
        <f>IF((Average!H72)&lt;1, "1", (Average!H72))</f>
        <v>#VALUE!</v>
      </c>
      <c r="I72" s="4" t="e">
        <f>IF((Average!I72)&lt;1, "1", (Average!I72))</f>
        <v>#VALUE!</v>
      </c>
      <c r="J72" s="4" t="e">
        <f>IF((Average!J72)&lt;1, "1", (Average!J72))</f>
        <v>#VALUE!</v>
      </c>
      <c r="K72" s="4" t="e">
        <f>IF((Average!K72)&lt;1, "1", (Average!K72))</f>
        <v>#VALUE!</v>
      </c>
      <c r="L72" s="4" t="e">
        <f>IF((Average!L72)&lt;1, "1", (Average!L72))</f>
        <v>#VALUE!</v>
      </c>
      <c r="M72" s="4" t="e">
        <f>IF((Average!M72)&lt;1, "1", (Average!M72))</f>
        <v>#VALUE!</v>
      </c>
      <c r="N72" s="4" t="e">
        <f>IF((Average!N72)&lt;1, "1", (Average!N72))</f>
        <v>#VALUE!</v>
      </c>
    </row>
    <row r="73" spans="1:14" ht="16.5" customHeight="1" x14ac:dyDescent="0.2">
      <c r="A73" s="7">
        <v>67</v>
      </c>
      <c r="B73" s="2" t="str">
        <f>Average!B73</f>
        <v>ECHDC1</v>
      </c>
      <c r="C73" s="4" t="e">
        <f>IF((Average!C73)&lt;1, "1", (Average!C73))</f>
        <v>#VALUE!</v>
      </c>
      <c r="D73" s="4" t="e">
        <f>IF((Average!D73)&lt;1, "1", (Average!D73))</f>
        <v>#VALUE!</v>
      </c>
      <c r="E73" s="4" t="e">
        <f>IF((Average!E73)&lt;1, "1", (Average!E73))</f>
        <v>#VALUE!</v>
      </c>
      <c r="F73" s="4" t="e">
        <f>IF((Average!F73)&lt;1, "1", (Average!F73))</f>
        <v>#VALUE!</v>
      </c>
      <c r="G73" s="4" t="e">
        <f>IF((Average!G73)&lt;1, "1", (Average!G73))</f>
        <v>#VALUE!</v>
      </c>
      <c r="H73" s="4" t="e">
        <f>IF((Average!H73)&lt;1, "1", (Average!H73))</f>
        <v>#VALUE!</v>
      </c>
      <c r="I73" s="4" t="e">
        <f>IF((Average!I73)&lt;1, "1", (Average!I73))</f>
        <v>#VALUE!</v>
      </c>
      <c r="J73" s="4" t="e">
        <f>IF((Average!J73)&lt;1, "1", (Average!J73))</f>
        <v>#VALUE!</v>
      </c>
      <c r="K73" s="4" t="e">
        <f>IF((Average!K73)&lt;1, "1", (Average!K73))</f>
        <v>#VALUE!</v>
      </c>
      <c r="L73" s="4" t="e">
        <f>IF((Average!L73)&lt;1, "1", (Average!L73))</f>
        <v>#VALUE!</v>
      </c>
      <c r="M73" s="4" t="e">
        <f>IF((Average!M73)&lt;1, "1", (Average!M73))</f>
        <v>#VALUE!</v>
      </c>
      <c r="N73" s="4" t="e">
        <f>IF((Average!N73)&lt;1, "1", (Average!N73))</f>
        <v>#VALUE!</v>
      </c>
    </row>
    <row r="74" spans="1:14" ht="16.5" customHeight="1" x14ac:dyDescent="0.2">
      <c r="A74" s="7">
        <v>68</v>
      </c>
      <c r="B74" s="2" t="str">
        <f>Average!B74</f>
        <v>EHHADH</v>
      </c>
      <c r="C74" s="4" t="e">
        <f>IF((Average!C74)&lt;1, "1", (Average!C74))</f>
        <v>#VALUE!</v>
      </c>
      <c r="D74" s="4" t="e">
        <f>IF((Average!D74)&lt;1, "1", (Average!D74))</f>
        <v>#VALUE!</v>
      </c>
      <c r="E74" s="4" t="e">
        <f>IF((Average!E74)&lt;1, "1", (Average!E74))</f>
        <v>#VALUE!</v>
      </c>
      <c r="F74" s="4" t="e">
        <f>IF((Average!F74)&lt;1, "1", (Average!F74))</f>
        <v>#VALUE!</v>
      </c>
      <c r="G74" s="4" t="e">
        <f>IF((Average!G74)&lt;1, "1", (Average!G74))</f>
        <v>#VALUE!</v>
      </c>
      <c r="H74" s="4" t="e">
        <f>IF((Average!H74)&lt;1, "1", (Average!H74))</f>
        <v>#VALUE!</v>
      </c>
      <c r="I74" s="4" t="e">
        <f>IF((Average!I74)&lt;1, "1", (Average!I74))</f>
        <v>#VALUE!</v>
      </c>
      <c r="J74" s="4" t="e">
        <f>IF((Average!J74)&lt;1, "1", (Average!J74))</f>
        <v>#VALUE!</v>
      </c>
      <c r="K74" s="4" t="e">
        <f>IF((Average!K74)&lt;1, "1", (Average!K74))</f>
        <v>#VALUE!</v>
      </c>
      <c r="L74" s="4" t="e">
        <f>IF((Average!L74)&lt;1, "1", (Average!L74))</f>
        <v>#VALUE!</v>
      </c>
      <c r="M74" s="4" t="e">
        <f>IF((Average!M74)&lt;1, "1", (Average!M74))</f>
        <v>#VALUE!</v>
      </c>
      <c r="N74" s="4" t="e">
        <f>IF((Average!N74)&lt;1, "1", (Average!N74))</f>
        <v>#VALUE!</v>
      </c>
    </row>
    <row r="75" spans="1:14" ht="16.5" customHeight="1" x14ac:dyDescent="0.2">
      <c r="A75" s="7">
        <v>69</v>
      </c>
      <c r="B75" s="2" t="str">
        <f>Average!B75</f>
        <v xml:space="preserve">EIF3D </v>
      </c>
      <c r="C75" s="4" t="e">
        <f>IF((Average!C75)&lt;1, "1", (Average!C75))</f>
        <v>#VALUE!</v>
      </c>
      <c r="D75" s="4" t="e">
        <f>IF((Average!D75)&lt;1, "1", (Average!D75))</f>
        <v>#VALUE!</v>
      </c>
      <c r="E75" s="4" t="e">
        <f>IF((Average!E75)&lt;1, "1", (Average!E75))</f>
        <v>#VALUE!</v>
      </c>
      <c r="F75" s="4" t="e">
        <f>IF((Average!F75)&lt;1, "1", (Average!F75))</f>
        <v>#VALUE!</v>
      </c>
      <c r="G75" s="4" t="e">
        <f>IF((Average!G75)&lt;1, "1", (Average!G75))</f>
        <v>#VALUE!</v>
      </c>
      <c r="H75" s="4" t="e">
        <f>IF((Average!H75)&lt;1, "1", (Average!H75))</f>
        <v>#VALUE!</v>
      </c>
      <c r="I75" s="4" t="e">
        <f>IF((Average!I75)&lt;1, "1", (Average!I75))</f>
        <v>#VALUE!</v>
      </c>
      <c r="J75" s="4" t="e">
        <f>IF((Average!J75)&lt;1, "1", (Average!J75))</f>
        <v>#VALUE!</v>
      </c>
      <c r="K75" s="4" t="e">
        <f>IF((Average!K75)&lt;1, "1", (Average!K75))</f>
        <v>#VALUE!</v>
      </c>
      <c r="L75" s="4" t="e">
        <f>IF((Average!L75)&lt;1, "1", (Average!L75))</f>
        <v>#VALUE!</v>
      </c>
      <c r="M75" s="4" t="e">
        <f>IF((Average!M75)&lt;1, "1", (Average!M75))</f>
        <v>#VALUE!</v>
      </c>
      <c r="N75" s="4" t="e">
        <f>IF((Average!N75)&lt;1, "1", (Average!N75))</f>
        <v>#VALUE!</v>
      </c>
    </row>
    <row r="76" spans="1:14" ht="16.5" customHeight="1" x14ac:dyDescent="0.2">
      <c r="A76" s="7">
        <v>70</v>
      </c>
      <c r="B76" s="2" t="str">
        <f>Average!B76</f>
        <v>eIF4A2</v>
      </c>
      <c r="C76" s="4" t="e">
        <f>IF((Average!C76)&lt;1, "1", (Average!C76))</f>
        <v>#VALUE!</v>
      </c>
      <c r="D76" s="4" t="e">
        <f>IF((Average!D76)&lt;1, "1", (Average!D76))</f>
        <v>#VALUE!</v>
      </c>
      <c r="E76" s="4" t="e">
        <f>IF((Average!E76)&lt;1, "1", (Average!E76))</f>
        <v>#VALUE!</v>
      </c>
      <c r="F76" s="4" t="e">
        <f>IF((Average!F76)&lt;1, "1", (Average!F76))</f>
        <v>#VALUE!</v>
      </c>
      <c r="G76" s="4" t="e">
        <f>IF((Average!G76)&lt;1, "1", (Average!G76))</f>
        <v>#VALUE!</v>
      </c>
      <c r="H76" s="4" t="e">
        <f>IF((Average!H76)&lt;1, "1", (Average!H76))</f>
        <v>#VALUE!</v>
      </c>
      <c r="I76" s="4" t="e">
        <f>IF((Average!I76)&lt;1, "1", (Average!I76))</f>
        <v>#VALUE!</v>
      </c>
      <c r="J76" s="4" t="e">
        <f>IF((Average!J76)&lt;1, "1", (Average!J76))</f>
        <v>#VALUE!</v>
      </c>
      <c r="K76" s="4" t="e">
        <f>IF((Average!K76)&lt;1, "1", (Average!K76))</f>
        <v>#VALUE!</v>
      </c>
      <c r="L76" s="4" t="e">
        <f>IF((Average!L76)&lt;1, "1", (Average!L76))</f>
        <v>#VALUE!</v>
      </c>
      <c r="M76" s="4" t="e">
        <f>IF((Average!M76)&lt;1, "1", (Average!M76))</f>
        <v>#VALUE!</v>
      </c>
      <c r="N76" s="4" t="e">
        <f>IF((Average!N76)&lt;1, "1", (Average!N76))</f>
        <v>#VALUE!</v>
      </c>
    </row>
    <row r="77" spans="1:14" ht="16.5" customHeight="1" x14ac:dyDescent="0.2">
      <c r="A77" s="7">
        <v>71</v>
      </c>
      <c r="B77" s="2" t="str">
        <f>Average!B77</f>
        <v>eIF4GII</v>
      </c>
      <c r="C77" s="4" t="e">
        <f>IF((Average!C77)&lt;1, "1", (Average!C77))</f>
        <v>#VALUE!</v>
      </c>
      <c r="D77" s="4" t="e">
        <f>IF((Average!D77)&lt;1, "1", (Average!D77))</f>
        <v>#VALUE!</v>
      </c>
      <c r="E77" s="4" t="e">
        <f>IF((Average!E77)&lt;1, "1", (Average!E77))</f>
        <v>#VALUE!</v>
      </c>
      <c r="F77" s="4" t="e">
        <f>IF((Average!F77)&lt;1, "1", (Average!F77))</f>
        <v>#VALUE!</v>
      </c>
      <c r="G77" s="4" t="e">
        <f>IF((Average!G77)&lt;1, "1", (Average!G77))</f>
        <v>#VALUE!</v>
      </c>
      <c r="H77" s="4" t="e">
        <f>IF((Average!H77)&lt;1, "1", (Average!H77))</f>
        <v>#VALUE!</v>
      </c>
      <c r="I77" s="4" t="e">
        <f>IF((Average!I77)&lt;1, "1", (Average!I77))</f>
        <v>#VALUE!</v>
      </c>
      <c r="J77" s="4" t="e">
        <f>IF((Average!J77)&lt;1, "1", (Average!J77))</f>
        <v>#VALUE!</v>
      </c>
      <c r="K77" s="4" t="e">
        <f>IF((Average!K77)&lt;1, "1", (Average!K77))</f>
        <v>#VALUE!</v>
      </c>
      <c r="L77" s="4" t="e">
        <f>IF((Average!L77)&lt;1, "1", (Average!L77))</f>
        <v>#VALUE!</v>
      </c>
      <c r="M77" s="4" t="e">
        <f>IF((Average!M77)&lt;1, "1", (Average!M77))</f>
        <v>#VALUE!</v>
      </c>
      <c r="N77" s="4" t="e">
        <f>IF((Average!N77)&lt;1, "1", (Average!N77))</f>
        <v>#VALUE!</v>
      </c>
    </row>
    <row r="78" spans="1:14" ht="16.5" customHeight="1" x14ac:dyDescent="0.2">
      <c r="A78" s="7">
        <v>72</v>
      </c>
      <c r="B78" s="2" t="str">
        <f>Average!B78</f>
        <v>ENDOD1</v>
      </c>
      <c r="C78" s="4" t="e">
        <f>IF((Average!C78)&lt;1, "1", (Average!C78))</f>
        <v>#VALUE!</v>
      </c>
      <c r="D78" s="4" t="e">
        <f>IF((Average!D78)&lt;1, "1", (Average!D78))</f>
        <v>#VALUE!</v>
      </c>
      <c r="E78" s="4" t="e">
        <f>IF((Average!E78)&lt;1, "1", (Average!E78))</f>
        <v>#VALUE!</v>
      </c>
      <c r="F78" s="4" t="e">
        <f>IF((Average!F78)&lt;1, "1", (Average!F78))</f>
        <v>#VALUE!</v>
      </c>
      <c r="G78" s="4" t="e">
        <f>IF((Average!G78)&lt;1, "1", (Average!G78))</f>
        <v>#VALUE!</v>
      </c>
      <c r="H78" s="4" t="e">
        <f>IF((Average!H78)&lt;1, "1", (Average!H78))</f>
        <v>#VALUE!</v>
      </c>
      <c r="I78" s="4" t="e">
        <f>IF((Average!I78)&lt;1, "1", (Average!I78))</f>
        <v>#VALUE!</v>
      </c>
      <c r="J78" s="4" t="e">
        <f>IF((Average!J78)&lt;1, "1", (Average!J78))</f>
        <v>#VALUE!</v>
      </c>
      <c r="K78" s="4" t="e">
        <f>IF((Average!K78)&lt;1, "1", (Average!K78))</f>
        <v>#VALUE!</v>
      </c>
      <c r="L78" s="4" t="e">
        <f>IF((Average!L78)&lt;1, "1", (Average!L78))</f>
        <v>#VALUE!</v>
      </c>
      <c r="M78" s="4" t="e">
        <f>IF((Average!M78)&lt;1, "1", (Average!M78))</f>
        <v>#VALUE!</v>
      </c>
      <c r="N78" s="4" t="e">
        <f>IF((Average!N78)&lt;1, "1", (Average!N78))</f>
        <v>#VALUE!</v>
      </c>
    </row>
    <row r="79" spans="1:14" ht="16.5" customHeight="1" x14ac:dyDescent="0.2">
      <c r="A79" s="7">
        <v>73</v>
      </c>
      <c r="B79" s="2" t="str">
        <f>Average!B79</f>
        <v>EYA2</v>
      </c>
      <c r="C79" s="4" t="e">
        <f>IF((Average!C79)&lt;1, "1", (Average!C79))</f>
        <v>#VALUE!</v>
      </c>
      <c r="D79" s="4" t="e">
        <f>IF((Average!D79)&lt;1, "1", (Average!D79))</f>
        <v>#VALUE!</v>
      </c>
      <c r="E79" s="4" t="e">
        <f>IF((Average!E79)&lt;1, "1", (Average!E79))</f>
        <v>#VALUE!</v>
      </c>
      <c r="F79" s="4" t="e">
        <f>IF((Average!F79)&lt;1, "1", (Average!F79))</f>
        <v>#VALUE!</v>
      </c>
      <c r="G79" s="4" t="e">
        <f>IF((Average!G79)&lt;1, "1", (Average!G79))</f>
        <v>#VALUE!</v>
      </c>
      <c r="H79" s="4" t="e">
        <f>IF((Average!H79)&lt;1, "1", (Average!H79))</f>
        <v>#VALUE!</v>
      </c>
      <c r="I79" s="4" t="e">
        <f>IF((Average!I79)&lt;1, "1", (Average!I79))</f>
        <v>#VALUE!</v>
      </c>
      <c r="J79" s="4" t="e">
        <f>IF((Average!J79)&lt;1, "1", (Average!J79))</f>
        <v>#VALUE!</v>
      </c>
      <c r="K79" s="4" t="e">
        <f>IF((Average!K79)&lt;1, "1", (Average!K79))</f>
        <v>#VALUE!</v>
      </c>
      <c r="L79" s="4" t="e">
        <f>IF((Average!L79)&lt;1, "1", (Average!L79))</f>
        <v>#VALUE!</v>
      </c>
      <c r="M79" s="4" t="e">
        <f>IF((Average!M79)&lt;1, "1", (Average!M79))</f>
        <v>#VALUE!</v>
      </c>
      <c r="N79" s="4" t="e">
        <f>IF((Average!N79)&lt;1, "1", (Average!N79))</f>
        <v>#VALUE!</v>
      </c>
    </row>
    <row r="80" spans="1:14" ht="16.5" customHeight="1" x14ac:dyDescent="0.2">
      <c r="A80" s="7">
        <v>74</v>
      </c>
      <c r="B80" s="2" t="str">
        <f>Average!B80</f>
        <v>Factor VIII</v>
      </c>
      <c r="C80" s="4" t="e">
        <f>IF((Average!C80)&lt;1, "1", (Average!C80))</f>
        <v>#VALUE!</v>
      </c>
      <c r="D80" s="4" t="e">
        <f>IF((Average!D80)&lt;1, "1", (Average!D80))</f>
        <v>#VALUE!</v>
      </c>
      <c r="E80" s="4" t="e">
        <f>IF((Average!E80)&lt;1, "1", (Average!E80))</f>
        <v>#VALUE!</v>
      </c>
      <c r="F80" s="4" t="e">
        <f>IF((Average!F80)&lt;1, "1", (Average!F80))</f>
        <v>#VALUE!</v>
      </c>
      <c r="G80" s="4" t="e">
        <f>IF((Average!G80)&lt;1, "1", (Average!G80))</f>
        <v>#VALUE!</v>
      </c>
      <c r="H80" s="4" t="e">
        <f>IF((Average!H80)&lt;1, "1", (Average!H80))</f>
        <v>#VALUE!</v>
      </c>
      <c r="I80" s="4" t="e">
        <f>IF((Average!I80)&lt;1, "1", (Average!I80))</f>
        <v>#VALUE!</v>
      </c>
      <c r="J80" s="4" t="e">
        <f>IF((Average!J80)&lt;1, "1", (Average!J80))</f>
        <v>#VALUE!</v>
      </c>
      <c r="K80" s="4" t="e">
        <f>IF((Average!K80)&lt;1, "1", (Average!K80))</f>
        <v>#VALUE!</v>
      </c>
      <c r="L80" s="4" t="e">
        <f>IF((Average!L80)&lt;1, "1", (Average!L80))</f>
        <v>#VALUE!</v>
      </c>
      <c r="M80" s="4" t="e">
        <f>IF((Average!M80)&lt;1, "1", (Average!M80))</f>
        <v>#VALUE!</v>
      </c>
      <c r="N80" s="4" t="e">
        <f>IF((Average!N80)&lt;1, "1", (Average!N80))</f>
        <v>#VALUE!</v>
      </c>
    </row>
    <row r="81" spans="1:14" ht="16.5" customHeight="1" x14ac:dyDescent="0.2">
      <c r="A81" s="7">
        <v>75</v>
      </c>
      <c r="B81" s="2" t="str">
        <f>Average!B81</f>
        <v xml:space="preserve">Filaggrin </v>
      </c>
      <c r="C81" s="4" t="e">
        <f>IF((Average!C81)&lt;1, "1", (Average!C81))</f>
        <v>#VALUE!</v>
      </c>
      <c r="D81" s="4" t="e">
        <f>IF((Average!D81)&lt;1, "1", (Average!D81))</f>
        <v>#VALUE!</v>
      </c>
      <c r="E81" s="4" t="e">
        <f>IF((Average!E81)&lt;1, "1", (Average!E81))</f>
        <v>#VALUE!</v>
      </c>
      <c r="F81" s="4" t="e">
        <f>IF((Average!F81)&lt;1, "1", (Average!F81))</f>
        <v>#VALUE!</v>
      </c>
      <c r="G81" s="4" t="e">
        <f>IF((Average!G81)&lt;1, "1", (Average!G81))</f>
        <v>#VALUE!</v>
      </c>
      <c r="H81" s="4" t="e">
        <f>IF((Average!H81)&lt;1, "1", (Average!H81))</f>
        <v>#VALUE!</v>
      </c>
      <c r="I81" s="4" t="e">
        <f>IF((Average!I81)&lt;1, "1", (Average!I81))</f>
        <v>#VALUE!</v>
      </c>
      <c r="J81" s="4" t="e">
        <f>IF((Average!J81)&lt;1, "1", (Average!J81))</f>
        <v>#VALUE!</v>
      </c>
      <c r="K81" s="4" t="e">
        <f>IF((Average!K81)&lt;1, "1", (Average!K81))</f>
        <v>#VALUE!</v>
      </c>
      <c r="L81" s="4" t="e">
        <f>IF((Average!L81)&lt;1, "1", (Average!L81))</f>
        <v>#VALUE!</v>
      </c>
      <c r="M81" s="4" t="e">
        <f>IF((Average!M81)&lt;1, "1", (Average!M81))</f>
        <v>#VALUE!</v>
      </c>
      <c r="N81" s="4" t="e">
        <f>IF((Average!N81)&lt;1, "1", (Average!N81))</f>
        <v>#VALUE!</v>
      </c>
    </row>
    <row r="82" spans="1:14" ht="16.5" customHeight="1" x14ac:dyDescent="0.2">
      <c r="A82" s="7">
        <v>76</v>
      </c>
      <c r="B82" s="2" t="str">
        <f>Average!B82</f>
        <v>FITM1</v>
      </c>
      <c r="C82" s="4" t="e">
        <f>IF((Average!C82)&lt;1, "1", (Average!C82))</f>
        <v>#VALUE!</v>
      </c>
      <c r="D82" s="4" t="e">
        <f>IF((Average!D82)&lt;1, "1", (Average!D82))</f>
        <v>#VALUE!</v>
      </c>
      <c r="E82" s="4" t="e">
        <f>IF((Average!E82)&lt;1, "1", (Average!E82))</f>
        <v>#VALUE!</v>
      </c>
      <c r="F82" s="4" t="e">
        <f>IF((Average!F82)&lt;1, "1", (Average!F82))</f>
        <v>#VALUE!</v>
      </c>
      <c r="G82" s="4" t="e">
        <f>IF((Average!G82)&lt;1, "1", (Average!G82))</f>
        <v>#VALUE!</v>
      </c>
      <c r="H82" s="4" t="e">
        <f>IF((Average!H82)&lt;1, "1", (Average!H82))</f>
        <v>#VALUE!</v>
      </c>
      <c r="I82" s="4" t="e">
        <f>IF((Average!I82)&lt;1, "1", (Average!I82))</f>
        <v>#VALUE!</v>
      </c>
      <c r="J82" s="4" t="e">
        <f>IF((Average!J82)&lt;1, "1", (Average!J82))</f>
        <v>#VALUE!</v>
      </c>
      <c r="K82" s="4" t="e">
        <f>IF((Average!K82)&lt;1, "1", (Average!K82))</f>
        <v>#VALUE!</v>
      </c>
      <c r="L82" s="4" t="e">
        <f>IF((Average!L82)&lt;1, "1", (Average!L82))</f>
        <v>#VALUE!</v>
      </c>
      <c r="M82" s="4" t="e">
        <f>IF((Average!M82)&lt;1, "1", (Average!M82))</f>
        <v>#VALUE!</v>
      </c>
      <c r="N82" s="4" t="e">
        <f>IF((Average!N82)&lt;1, "1", (Average!N82))</f>
        <v>#VALUE!</v>
      </c>
    </row>
    <row r="83" spans="1:14" ht="16.5" customHeight="1" x14ac:dyDescent="0.2">
      <c r="A83" s="7">
        <v>77</v>
      </c>
      <c r="B83" s="2" t="str">
        <f>Average!B83</f>
        <v>GARS</v>
      </c>
      <c r="C83" s="4" t="e">
        <f>IF((Average!C83)&lt;1, "1", (Average!C83))</f>
        <v>#VALUE!</v>
      </c>
      <c r="D83" s="4" t="e">
        <f>IF((Average!D83)&lt;1, "1", (Average!D83))</f>
        <v>#VALUE!</v>
      </c>
      <c r="E83" s="4" t="e">
        <f>IF((Average!E83)&lt;1, "1", (Average!E83))</f>
        <v>#VALUE!</v>
      </c>
      <c r="F83" s="4" t="e">
        <f>IF((Average!F83)&lt;1, "1", (Average!F83))</f>
        <v>#VALUE!</v>
      </c>
      <c r="G83" s="4" t="e">
        <f>IF((Average!G83)&lt;1, "1", (Average!G83))</f>
        <v>#VALUE!</v>
      </c>
      <c r="H83" s="4" t="e">
        <f>IF((Average!H83)&lt;1, "1", (Average!H83))</f>
        <v>#VALUE!</v>
      </c>
      <c r="I83" s="4" t="e">
        <f>IF((Average!I83)&lt;1, "1", (Average!I83))</f>
        <v>#VALUE!</v>
      </c>
      <c r="J83" s="4" t="e">
        <f>IF((Average!J83)&lt;1, "1", (Average!J83))</f>
        <v>#VALUE!</v>
      </c>
      <c r="K83" s="4" t="e">
        <f>IF((Average!K83)&lt;1, "1", (Average!K83))</f>
        <v>#VALUE!</v>
      </c>
      <c r="L83" s="4" t="e">
        <f>IF((Average!L83)&lt;1, "1", (Average!L83))</f>
        <v>#VALUE!</v>
      </c>
      <c r="M83" s="4" t="e">
        <f>IF((Average!M83)&lt;1, "1", (Average!M83))</f>
        <v>#VALUE!</v>
      </c>
      <c r="N83" s="4" t="e">
        <f>IF((Average!N83)&lt;1, "1", (Average!N83))</f>
        <v>#VALUE!</v>
      </c>
    </row>
    <row r="84" spans="1:14" ht="16.5" customHeight="1" x14ac:dyDescent="0.2">
      <c r="A84" s="7">
        <v>78</v>
      </c>
      <c r="B84" s="2" t="str">
        <f>Average!B84</f>
        <v xml:space="preserve">GCC2 </v>
      </c>
      <c r="C84" s="4" t="e">
        <f>IF((Average!C84)&lt;1, "1", (Average!C84))</f>
        <v>#VALUE!</v>
      </c>
      <c r="D84" s="4" t="e">
        <f>IF((Average!D84)&lt;1, "1", (Average!D84))</f>
        <v>#VALUE!</v>
      </c>
      <c r="E84" s="4" t="e">
        <f>IF((Average!E84)&lt;1, "1", (Average!E84))</f>
        <v>#VALUE!</v>
      </c>
      <c r="F84" s="4" t="e">
        <f>IF((Average!F84)&lt;1, "1", (Average!F84))</f>
        <v>#VALUE!</v>
      </c>
      <c r="G84" s="4" t="e">
        <f>IF((Average!G84)&lt;1, "1", (Average!G84))</f>
        <v>#VALUE!</v>
      </c>
      <c r="H84" s="4" t="e">
        <f>IF((Average!H84)&lt;1, "1", (Average!H84))</f>
        <v>#VALUE!</v>
      </c>
      <c r="I84" s="4" t="e">
        <f>IF((Average!I84)&lt;1, "1", (Average!I84))</f>
        <v>#VALUE!</v>
      </c>
      <c r="J84" s="4" t="e">
        <f>IF((Average!J84)&lt;1, "1", (Average!J84))</f>
        <v>#VALUE!</v>
      </c>
      <c r="K84" s="4" t="e">
        <f>IF((Average!K84)&lt;1, "1", (Average!K84))</f>
        <v>#VALUE!</v>
      </c>
      <c r="L84" s="4" t="e">
        <f>IF((Average!L84)&lt;1, "1", (Average!L84))</f>
        <v>#VALUE!</v>
      </c>
      <c r="M84" s="4" t="e">
        <f>IF((Average!M84)&lt;1, "1", (Average!M84))</f>
        <v>#VALUE!</v>
      </c>
      <c r="N84" s="4" t="e">
        <f>IF((Average!N84)&lt;1, "1", (Average!N84))</f>
        <v>#VALUE!</v>
      </c>
    </row>
    <row r="85" spans="1:14" ht="16.5" customHeight="1" x14ac:dyDescent="0.2">
      <c r="A85" s="7">
        <v>79</v>
      </c>
      <c r="B85" s="2" t="str">
        <f>Average!B85</f>
        <v>GLI-2</v>
      </c>
      <c r="C85" s="4" t="e">
        <f>IF((Average!C85)&lt;1, "1", (Average!C85))</f>
        <v>#VALUE!</v>
      </c>
      <c r="D85" s="4" t="e">
        <f>IF((Average!D85)&lt;1, "1", (Average!D85))</f>
        <v>#VALUE!</v>
      </c>
      <c r="E85" s="4" t="e">
        <f>IF((Average!E85)&lt;1, "1", (Average!E85))</f>
        <v>#VALUE!</v>
      </c>
      <c r="F85" s="4" t="e">
        <f>IF((Average!F85)&lt;1, "1", (Average!F85))</f>
        <v>#VALUE!</v>
      </c>
      <c r="G85" s="4" t="e">
        <f>IF((Average!G85)&lt;1, "1", (Average!G85))</f>
        <v>#VALUE!</v>
      </c>
      <c r="H85" s="4" t="e">
        <f>IF((Average!H85)&lt;1, "1", (Average!H85))</f>
        <v>#VALUE!</v>
      </c>
      <c r="I85" s="4" t="e">
        <f>IF((Average!I85)&lt;1, "1", (Average!I85))</f>
        <v>#VALUE!</v>
      </c>
      <c r="J85" s="4" t="e">
        <f>IF((Average!J85)&lt;1, "1", (Average!J85))</f>
        <v>#VALUE!</v>
      </c>
      <c r="K85" s="4" t="e">
        <f>IF((Average!K85)&lt;1, "1", (Average!K85))</f>
        <v>#VALUE!</v>
      </c>
      <c r="L85" s="4" t="e">
        <f>IF((Average!L85)&lt;1, "1", (Average!L85))</f>
        <v>#VALUE!</v>
      </c>
      <c r="M85" s="4" t="e">
        <f>IF((Average!M85)&lt;1, "1", (Average!M85))</f>
        <v>#VALUE!</v>
      </c>
      <c r="N85" s="4" t="e">
        <f>IF((Average!N85)&lt;1, "1", (Average!N85))</f>
        <v>#VALUE!</v>
      </c>
    </row>
    <row r="86" spans="1:14" ht="16.5" customHeight="1" x14ac:dyDescent="0.2">
      <c r="A86" s="7">
        <v>80</v>
      </c>
      <c r="B86" s="2" t="str">
        <f>Average!B86</f>
        <v>GLOD4</v>
      </c>
      <c r="C86" s="4" t="e">
        <f>IF((Average!C86)&lt;1, "1", (Average!C86))</f>
        <v>#VALUE!</v>
      </c>
      <c r="D86" s="4" t="e">
        <f>IF((Average!D86)&lt;1, "1", (Average!D86))</f>
        <v>#VALUE!</v>
      </c>
      <c r="E86" s="4" t="e">
        <f>IF((Average!E86)&lt;1, "1", (Average!E86))</f>
        <v>#VALUE!</v>
      </c>
      <c r="F86" s="4" t="e">
        <f>IF((Average!F86)&lt;1, "1", (Average!F86))</f>
        <v>#VALUE!</v>
      </c>
      <c r="G86" s="4" t="e">
        <f>IF((Average!G86)&lt;1, "1", (Average!G86))</f>
        <v>#VALUE!</v>
      </c>
      <c r="H86" s="4" t="e">
        <f>IF((Average!H86)&lt;1, "1", (Average!H86))</f>
        <v>#VALUE!</v>
      </c>
      <c r="I86" s="4" t="e">
        <f>IF((Average!I86)&lt;1, "1", (Average!I86))</f>
        <v>#VALUE!</v>
      </c>
      <c r="J86" s="4" t="e">
        <f>IF((Average!J86)&lt;1, "1", (Average!J86))</f>
        <v>#VALUE!</v>
      </c>
      <c r="K86" s="4" t="e">
        <f>IF((Average!K86)&lt;1, "1", (Average!K86))</f>
        <v>#VALUE!</v>
      </c>
      <c r="L86" s="4" t="e">
        <f>IF((Average!L86)&lt;1, "1", (Average!L86))</f>
        <v>#VALUE!</v>
      </c>
      <c r="M86" s="4" t="e">
        <f>IF((Average!M86)&lt;1, "1", (Average!M86))</f>
        <v>#VALUE!</v>
      </c>
      <c r="N86" s="4" t="e">
        <f>IF((Average!N86)&lt;1, "1", (Average!N86))</f>
        <v>#VALUE!</v>
      </c>
    </row>
    <row r="87" spans="1:14" ht="16.5" customHeight="1" x14ac:dyDescent="0.2">
      <c r="A87" s="7">
        <v>81</v>
      </c>
      <c r="B87" s="2" t="str">
        <f>Average!B87</f>
        <v>GLUL</v>
      </c>
      <c r="C87" s="4" t="e">
        <f>IF((Average!C87)&lt;1, "1", (Average!C87))</f>
        <v>#VALUE!</v>
      </c>
      <c r="D87" s="4" t="e">
        <f>IF((Average!D87)&lt;1, "1", (Average!D87))</f>
        <v>#VALUE!</v>
      </c>
      <c r="E87" s="4" t="e">
        <f>IF((Average!E87)&lt;1, "1", (Average!E87))</f>
        <v>#VALUE!</v>
      </c>
      <c r="F87" s="4" t="e">
        <f>IF((Average!F87)&lt;1, "1", (Average!F87))</f>
        <v>#VALUE!</v>
      </c>
      <c r="G87" s="4" t="e">
        <f>IF((Average!G87)&lt;1, "1", (Average!G87))</f>
        <v>#VALUE!</v>
      </c>
      <c r="H87" s="4" t="e">
        <f>IF((Average!H87)&lt;1, "1", (Average!H87))</f>
        <v>#VALUE!</v>
      </c>
      <c r="I87" s="4" t="e">
        <f>IF((Average!I87)&lt;1, "1", (Average!I87))</f>
        <v>#VALUE!</v>
      </c>
      <c r="J87" s="4" t="e">
        <f>IF((Average!J87)&lt;1, "1", (Average!J87))</f>
        <v>#VALUE!</v>
      </c>
      <c r="K87" s="4" t="e">
        <f>IF((Average!K87)&lt;1, "1", (Average!K87))</f>
        <v>#VALUE!</v>
      </c>
      <c r="L87" s="4" t="e">
        <f>IF((Average!L87)&lt;1, "1", (Average!L87))</f>
        <v>#VALUE!</v>
      </c>
      <c r="M87" s="4" t="e">
        <f>IF((Average!M87)&lt;1, "1", (Average!M87))</f>
        <v>#VALUE!</v>
      </c>
      <c r="N87" s="4" t="e">
        <f>IF((Average!N87)&lt;1, "1", (Average!N87))</f>
        <v>#VALUE!</v>
      </c>
    </row>
    <row r="88" spans="1:14" ht="16.5" customHeight="1" x14ac:dyDescent="0.2">
      <c r="A88" s="7">
        <v>82</v>
      </c>
      <c r="B88" s="2" t="str">
        <f>Average!B88</f>
        <v>GMPR1</v>
      </c>
      <c r="C88" s="4" t="e">
        <f>IF((Average!C88)&lt;1, "1", (Average!C88))</f>
        <v>#VALUE!</v>
      </c>
      <c r="D88" s="4" t="e">
        <f>IF((Average!D88)&lt;1, "1", (Average!D88))</f>
        <v>#VALUE!</v>
      </c>
      <c r="E88" s="4" t="e">
        <f>IF((Average!E88)&lt;1, "1", (Average!E88))</f>
        <v>#VALUE!</v>
      </c>
      <c r="F88" s="4" t="e">
        <f>IF((Average!F88)&lt;1, "1", (Average!F88))</f>
        <v>#VALUE!</v>
      </c>
      <c r="G88" s="4" t="e">
        <f>IF((Average!G88)&lt;1, "1", (Average!G88))</f>
        <v>#VALUE!</v>
      </c>
      <c r="H88" s="4" t="e">
        <f>IF((Average!H88)&lt;1, "1", (Average!H88))</f>
        <v>#VALUE!</v>
      </c>
      <c r="I88" s="4" t="e">
        <f>IF((Average!I88)&lt;1, "1", (Average!I88))</f>
        <v>#VALUE!</v>
      </c>
      <c r="J88" s="4" t="e">
        <f>IF((Average!J88)&lt;1, "1", (Average!J88))</f>
        <v>#VALUE!</v>
      </c>
      <c r="K88" s="4" t="e">
        <f>IF((Average!K88)&lt;1, "1", (Average!K88))</f>
        <v>#VALUE!</v>
      </c>
      <c r="L88" s="4" t="e">
        <f>IF((Average!L88)&lt;1, "1", (Average!L88))</f>
        <v>#VALUE!</v>
      </c>
      <c r="M88" s="4" t="e">
        <f>IF((Average!M88)&lt;1, "1", (Average!M88))</f>
        <v>#VALUE!</v>
      </c>
      <c r="N88" s="4" t="e">
        <f>IF((Average!N88)&lt;1, "1", (Average!N88))</f>
        <v>#VALUE!</v>
      </c>
    </row>
    <row r="89" spans="1:14" ht="16.5" customHeight="1" x14ac:dyDescent="0.2">
      <c r="A89" s="7">
        <v>83</v>
      </c>
      <c r="B89" s="2" t="str">
        <f>Average!B89</f>
        <v>GOLGA3</v>
      </c>
      <c r="C89" s="4" t="e">
        <f>IF((Average!C89)&lt;1, "1", (Average!C89))</f>
        <v>#VALUE!</v>
      </c>
      <c r="D89" s="4" t="e">
        <f>IF((Average!D89)&lt;1, "1", (Average!D89))</f>
        <v>#VALUE!</v>
      </c>
      <c r="E89" s="4" t="e">
        <f>IF((Average!E89)&lt;1, "1", (Average!E89))</f>
        <v>#VALUE!</v>
      </c>
      <c r="F89" s="4" t="e">
        <f>IF((Average!F89)&lt;1, "1", (Average!F89))</f>
        <v>#VALUE!</v>
      </c>
      <c r="G89" s="4" t="e">
        <f>IF((Average!G89)&lt;1, "1", (Average!G89))</f>
        <v>#VALUE!</v>
      </c>
      <c r="H89" s="4" t="e">
        <f>IF((Average!H89)&lt;1, "1", (Average!H89))</f>
        <v>#VALUE!</v>
      </c>
      <c r="I89" s="4" t="e">
        <f>IF((Average!I89)&lt;1, "1", (Average!I89))</f>
        <v>#VALUE!</v>
      </c>
      <c r="J89" s="4" t="e">
        <f>IF((Average!J89)&lt;1, "1", (Average!J89))</f>
        <v>#VALUE!</v>
      </c>
      <c r="K89" s="4" t="e">
        <f>IF((Average!K89)&lt;1, "1", (Average!K89))</f>
        <v>#VALUE!</v>
      </c>
      <c r="L89" s="4" t="e">
        <f>IF((Average!L89)&lt;1, "1", (Average!L89))</f>
        <v>#VALUE!</v>
      </c>
      <c r="M89" s="4" t="e">
        <f>IF((Average!M89)&lt;1, "1", (Average!M89))</f>
        <v>#VALUE!</v>
      </c>
      <c r="N89" s="4" t="e">
        <f>IF((Average!N89)&lt;1, "1", (Average!N89))</f>
        <v>#VALUE!</v>
      </c>
    </row>
    <row r="90" spans="1:14" ht="16.5" customHeight="1" x14ac:dyDescent="0.2">
      <c r="A90" s="7">
        <v>84</v>
      </c>
      <c r="B90" s="2" t="str">
        <f>Average!B90</f>
        <v>GP2</v>
      </c>
      <c r="C90" s="4" t="e">
        <f>IF((Average!C90)&lt;1, "1", (Average!C90))</f>
        <v>#VALUE!</v>
      </c>
      <c r="D90" s="4" t="e">
        <f>IF((Average!D90)&lt;1, "1", (Average!D90))</f>
        <v>#VALUE!</v>
      </c>
      <c r="E90" s="4" t="e">
        <f>IF((Average!E90)&lt;1, "1", (Average!E90))</f>
        <v>#VALUE!</v>
      </c>
      <c r="F90" s="4" t="e">
        <f>IF((Average!F90)&lt;1, "1", (Average!F90))</f>
        <v>#VALUE!</v>
      </c>
      <c r="G90" s="4" t="e">
        <f>IF((Average!G90)&lt;1, "1", (Average!G90))</f>
        <v>#VALUE!</v>
      </c>
      <c r="H90" s="4" t="e">
        <f>IF((Average!H90)&lt;1, "1", (Average!H90))</f>
        <v>#VALUE!</v>
      </c>
      <c r="I90" s="4" t="e">
        <f>IF((Average!I90)&lt;1, "1", (Average!I90))</f>
        <v>#VALUE!</v>
      </c>
      <c r="J90" s="4" t="e">
        <f>IF((Average!J90)&lt;1, "1", (Average!J90))</f>
        <v>#VALUE!</v>
      </c>
      <c r="K90" s="4" t="e">
        <f>IF((Average!K90)&lt;1, "1", (Average!K90))</f>
        <v>#VALUE!</v>
      </c>
      <c r="L90" s="4" t="e">
        <f>IF((Average!L90)&lt;1, "1", (Average!L90))</f>
        <v>#VALUE!</v>
      </c>
      <c r="M90" s="4" t="e">
        <f>IF((Average!M90)&lt;1, "1", (Average!M90))</f>
        <v>#VALUE!</v>
      </c>
      <c r="N90" s="4" t="e">
        <f>IF((Average!N90)&lt;1, "1", (Average!N90))</f>
        <v>#VALUE!</v>
      </c>
    </row>
    <row r="91" spans="1:14" ht="16.5" customHeight="1" x14ac:dyDescent="0.2">
      <c r="A91" s="7">
        <v>85</v>
      </c>
      <c r="B91" s="2" t="str">
        <f>Average!B91</f>
        <v>gp340</v>
      </c>
      <c r="C91" s="4" t="e">
        <f>IF((Average!C91)&lt;1, "1", (Average!C91))</f>
        <v>#VALUE!</v>
      </c>
      <c r="D91" s="4" t="e">
        <f>IF((Average!D91)&lt;1, "1", (Average!D91))</f>
        <v>#VALUE!</v>
      </c>
      <c r="E91" s="4" t="e">
        <f>IF((Average!E91)&lt;1, "1", (Average!E91))</f>
        <v>#VALUE!</v>
      </c>
      <c r="F91" s="4" t="e">
        <f>IF((Average!F91)&lt;1, "1", (Average!F91))</f>
        <v>#VALUE!</v>
      </c>
      <c r="G91" s="4" t="e">
        <f>IF((Average!G91)&lt;1, "1", (Average!G91))</f>
        <v>#VALUE!</v>
      </c>
      <c r="H91" s="4" t="e">
        <f>IF((Average!H91)&lt;1, "1", (Average!H91))</f>
        <v>#VALUE!</v>
      </c>
      <c r="I91" s="4" t="e">
        <f>IF((Average!I91)&lt;1, "1", (Average!I91))</f>
        <v>#VALUE!</v>
      </c>
      <c r="J91" s="4" t="e">
        <f>IF((Average!J91)&lt;1, "1", (Average!J91))</f>
        <v>#VALUE!</v>
      </c>
      <c r="K91" s="4" t="e">
        <f>IF((Average!K91)&lt;1, "1", (Average!K91))</f>
        <v>#VALUE!</v>
      </c>
      <c r="L91" s="4" t="e">
        <f>IF((Average!L91)&lt;1, "1", (Average!L91))</f>
        <v>#VALUE!</v>
      </c>
      <c r="M91" s="4" t="e">
        <f>IF((Average!M91)&lt;1, "1", (Average!M91))</f>
        <v>#VALUE!</v>
      </c>
      <c r="N91" s="4" t="e">
        <f>IF((Average!N91)&lt;1, "1", (Average!N91))</f>
        <v>#VALUE!</v>
      </c>
    </row>
    <row r="92" spans="1:14" ht="16.5" customHeight="1" x14ac:dyDescent="0.2">
      <c r="A92" s="7">
        <v>86</v>
      </c>
      <c r="B92" s="2" t="str">
        <f>Average!B92</f>
        <v>GTF2F1</v>
      </c>
      <c r="C92" s="4" t="e">
        <f>IF((Average!C92)&lt;1, "1", (Average!C92))</f>
        <v>#VALUE!</v>
      </c>
      <c r="D92" s="4" t="e">
        <f>IF((Average!D92)&lt;1, "1", (Average!D92))</f>
        <v>#VALUE!</v>
      </c>
      <c r="E92" s="4" t="e">
        <f>IF((Average!E92)&lt;1, "1", (Average!E92))</f>
        <v>#VALUE!</v>
      </c>
      <c r="F92" s="4" t="e">
        <f>IF((Average!F92)&lt;1, "1", (Average!F92))</f>
        <v>#VALUE!</v>
      </c>
      <c r="G92" s="4" t="e">
        <f>IF((Average!G92)&lt;1, "1", (Average!G92))</f>
        <v>#VALUE!</v>
      </c>
      <c r="H92" s="4" t="e">
        <f>IF((Average!H92)&lt;1, "1", (Average!H92))</f>
        <v>#VALUE!</v>
      </c>
      <c r="I92" s="4" t="e">
        <f>IF((Average!I92)&lt;1, "1", (Average!I92))</f>
        <v>#VALUE!</v>
      </c>
      <c r="J92" s="4" t="e">
        <f>IF((Average!J92)&lt;1, "1", (Average!J92))</f>
        <v>#VALUE!</v>
      </c>
      <c r="K92" s="4" t="e">
        <f>IF((Average!K92)&lt;1, "1", (Average!K92))</f>
        <v>#VALUE!</v>
      </c>
      <c r="L92" s="4" t="e">
        <f>IF((Average!L92)&lt;1, "1", (Average!L92))</f>
        <v>#VALUE!</v>
      </c>
      <c r="M92" s="4" t="e">
        <f>IF((Average!M92)&lt;1, "1", (Average!M92))</f>
        <v>#VALUE!</v>
      </c>
      <c r="N92" s="4" t="e">
        <f>IF((Average!N92)&lt;1, "1", (Average!N92))</f>
        <v>#VALUE!</v>
      </c>
    </row>
    <row r="93" spans="1:14" ht="16.5" customHeight="1" x14ac:dyDescent="0.2">
      <c r="A93" s="7">
        <v>87</v>
      </c>
      <c r="B93" s="2" t="str">
        <f>Average!B93</f>
        <v>HA1</v>
      </c>
      <c r="C93" s="4" t="e">
        <f>IF((Average!C93)&lt;1, "1", (Average!C93))</f>
        <v>#VALUE!</v>
      </c>
      <c r="D93" s="4" t="e">
        <f>IF((Average!D93)&lt;1, "1", (Average!D93))</f>
        <v>#VALUE!</v>
      </c>
      <c r="E93" s="4" t="e">
        <f>IF((Average!E93)&lt;1, "1", (Average!E93))</f>
        <v>#VALUE!</v>
      </c>
      <c r="F93" s="4" t="e">
        <f>IF((Average!F93)&lt;1, "1", (Average!F93))</f>
        <v>#VALUE!</v>
      </c>
      <c r="G93" s="4" t="e">
        <f>IF((Average!G93)&lt;1, "1", (Average!G93))</f>
        <v>#VALUE!</v>
      </c>
      <c r="H93" s="4" t="e">
        <f>IF((Average!H93)&lt;1, "1", (Average!H93))</f>
        <v>#VALUE!</v>
      </c>
      <c r="I93" s="4" t="e">
        <f>IF((Average!I93)&lt;1, "1", (Average!I93))</f>
        <v>#VALUE!</v>
      </c>
      <c r="J93" s="4" t="e">
        <f>IF((Average!J93)&lt;1, "1", (Average!J93))</f>
        <v>#VALUE!</v>
      </c>
      <c r="K93" s="4" t="e">
        <f>IF((Average!K93)&lt;1, "1", (Average!K93))</f>
        <v>#VALUE!</v>
      </c>
      <c r="L93" s="4" t="e">
        <f>IF((Average!L93)&lt;1, "1", (Average!L93))</f>
        <v>#VALUE!</v>
      </c>
      <c r="M93" s="4" t="e">
        <f>IF((Average!M93)&lt;1, "1", (Average!M93))</f>
        <v>#VALUE!</v>
      </c>
      <c r="N93" s="4" t="e">
        <f>IF((Average!N93)&lt;1, "1", (Average!N93))</f>
        <v>#VALUE!</v>
      </c>
    </row>
    <row r="94" spans="1:14" ht="16.5" customHeight="1" x14ac:dyDescent="0.2">
      <c r="A94" s="7">
        <v>88</v>
      </c>
      <c r="B94" s="2" t="str">
        <f>Average!B94</f>
        <v>HARS</v>
      </c>
      <c r="C94" s="4" t="e">
        <f>IF((Average!C94)&lt;1, "1", (Average!C94))</f>
        <v>#VALUE!</v>
      </c>
      <c r="D94" s="4" t="e">
        <f>IF((Average!D94)&lt;1, "1", (Average!D94))</f>
        <v>#VALUE!</v>
      </c>
      <c r="E94" s="4" t="e">
        <f>IF((Average!E94)&lt;1, "1", (Average!E94))</f>
        <v>#VALUE!</v>
      </c>
      <c r="F94" s="4" t="e">
        <f>IF((Average!F94)&lt;1, "1", (Average!F94))</f>
        <v>#VALUE!</v>
      </c>
      <c r="G94" s="4" t="e">
        <f>IF((Average!G94)&lt;1, "1", (Average!G94))</f>
        <v>#VALUE!</v>
      </c>
      <c r="H94" s="4" t="e">
        <f>IF((Average!H94)&lt;1, "1", (Average!H94))</f>
        <v>#VALUE!</v>
      </c>
      <c r="I94" s="4" t="e">
        <f>IF((Average!I94)&lt;1, "1", (Average!I94))</f>
        <v>#VALUE!</v>
      </c>
      <c r="J94" s="4" t="e">
        <f>IF((Average!J94)&lt;1, "1", (Average!J94))</f>
        <v>#VALUE!</v>
      </c>
      <c r="K94" s="4" t="e">
        <f>IF((Average!K94)&lt;1, "1", (Average!K94))</f>
        <v>#VALUE!</v>
      </c>
      <c r="L94" s="4" t="e">
        <f>IF((Average!L94)&lt;1, "1", (Average!L94))</f>
        <v>#VALUE!</v>
      </c>
      <c r="M94" s="4" t="e">
        <f>IF((Average!M94)&lt;1, "1", (Average!M94))</f>
        <v>#VALUE!</v>
      </c>
      <c r="N94" s="4" t="e">
        <f>IF((Average!N94)&lt;1, "1", (Average!N94))</f>
        <v>#VALUE!</v>
      </c>
    </row>
    <row r="95" spans="1:14" ht="16.5" customHeight="1" x14ac:dyDescent="0.2">
      <c r="A95" s="7">
        <v>89</v>
      </c>
      <c r="B95" s="2" t="str">
        <f>Average!B95</f>
        <v>HIC1</v>
      </c>
      <c r="C95" s="4" t="e">
        <f>IF((Average!C95)&lt;1, "1", (Average!C95))</f>
        <v>#VALUE!</v>
      </c>
      <c r="D95" s="4" t="e">
        <f>IF((Average!D95)&lt;1, "1", (Average!D95))</f>
        <v>#VALUE!</v>
      </c>
      <c r="E95" s="4" t="e">
        <f>IF((Average!E95)&lt;1, "1", (Average!E95))</f>
        <v>#VALUE!</v>
      </c>
      <c r="F95" s="4" t="e">
        <f>IF((Average!F95)&lt;1, "1", (Average!F95))</f>
        <v>#VALUE!</v>
      </c>
      <c r="G95" s="4" t="e">
        <f>IF((Average!G95)&lt;1, "1", (Average!G95))</f>
        <v>#VALUE!</v>
      </c>
      <c r="H95" s="4" t="e">
        <f>IF((Average!H95)&lt;1, "1", (Average!H95))</f>
        <v>#VALUE!</v>
      </c>
      <c r="I95" s="4" t="e">
        <f>IF((Average!I95)&lt;1, "1", (Average!I95))</f>
        <v>#VALUE!</v>
      </c>
      <c r="J95" s="4" t="e">
        <f>IF((Average!J95)&lt;1, "1", (Average!J95))</f>
        <v>#VALUE!</v>
      </c>
      <c r="K95" s="4" t="e">
        <f>IF((Average!K95)&lt;1, "1", (Average!K95))</f>
        <v>#VALUE!</v>
      </c>
      <c r="L95" s="4" t="e">
        <f>IF((Average!L95)&lt;1, "1", (Average!L95))</f>
        <v>#VALUE!</v>
      </c>
      <c r="M95" s="4" t="e">
        <f>IF((Average!M95)&lt;1, "1", (Average!M95))</f>
        <v>#VALUE!</v>
      </c>
      <c r="N95" s="4" t="e">
        <f>IF((Average!N95)&lt;1, "1", (Average!N95))</f>
        <v>#VALUE!</v>
      </c>
    </row>
    <row r="96" spans="1:14" ht="16.5" customHeight="1" x14ac:dyDescent="0.2">
      <c r="A96" s="7">
        <v>90</v>
      </c>
      <c r="B96" s="2" t="str">
        <f>Average!B96</f>
        <v>HIP55</v>
      </c>
      <c r="C96" s="4" t="e">
        <f>IF((Average!C96)&lt;1, "1", (Average!C96))</f>
        <v>#VALUE!</v>
      </c>
      <c r="D96" s="4" t="e">
        <f>IF((Average!D96)&lt;1, "1", (Average!D96))</f>
        <v>#VALUE!</v>
      </c>
      <c r="E96" s="4" t="e">
        <f>IF((Average!E96)&lt;1, "1", (Average!E96))</f>
        <v>#VALUE!</v>
      </c>
      <c r="F96" s="4" t="e">
        <f>IF((Average!F96)&lt;1, "1", (Average!F96))</f>
        <v>#VALUE!</v>
      </c>
      <c r="G96" s="4" t="e">
        <f>IF((Average!G96)&lt;1, "1", (Average!G96))</f>
        <v>#VALUE!</v>
      </c>
      <c r="H96" s="4" t="e">
        <f>IF((Average!H96)&lt;1, "1", (Average!H96))</f>
        <v>#VALUE!</v>
      </c>
      <c r="I96" s="4" t="e">
        <f>IF((Average!I96)&lt;1, "1", (Average!I96))</f>
        <v>#VALUE!</v>
      </c>
      <c r="J96" s="4" t="e">
        <f>IF((Average!J96)&lt;1, "1", (Average!J96))</f>
        <v>#VALUE!</v>
      </c>
      <c r="K96" s="4" t="e">
        <f>IF((Average!K96)&lt;1, "1", (Average!K96))</f>
        <v>#VALUE!</v>
      </c>
      <c r="L96" s="4" t="e">
        <f>IF((Average!L96)&lt;1, "1", (Average!L96))</f>
        <v>#VALUE!</v>
      </c>
      <c r="M96" s="4" t="e">
        <f>IF((Average!M96)&lt;1, "1", (Average!M96))</f>
        <v>#VALUE!</v>
      </c>
      <c r="N96" s="4" t="e">
        <f>IF((Average!N96)&lt;1, "1", (Average!N96))</f>
        <v>#VALUE!</v>
      </c>
    </row>
    <row r="97" spans="1:14" ht="16.5" customHeight="1" x14ac:dyDescent="0.2">
      <c r="A97" s="7">
        <v>91</v>
      </c>
      <c r="B97" s="2" t="str">
        <f>Average!B97</f>
        <v>H1F0</v>
      </c>
      <c r="C97" s="4" t="e">
        <f>IF((Average!C97)&lt;1, "1", (Average!C97))</f>
        <v>#VALUE!</v>
      </c>
      <c r="D97" s="4" t="e">
        <f>IF((Average!D97)&lt;1, "1", (Average!D97))</f>
        <v>#VALUE!</v>
      </c>
      <c r="E97" s="4" t="e">
        <f>IF((Average!E97)&lt;1, "1", (Average!E97))</f>
        <v>#VALUE!</v>
      </c>
      <c r="F97" s="4" t="e">
        <f>IF((Average!F97)&lt;1, "1", (Average!F97))</f>
        <v>#VALUE!</v>
      </c>
      <c r="G97" s="4" t="e">
        <f>IF((Average!G97)&lt;1, "1", (Average!G97))</f>
        <v>#VALUE!</v>
      </c>
      <c r="H97" s="4" t="e">
        <f>IF((Average!H97)&lt;1, "1", (Average!H97))</f>
        <v>#VALUE!</v>
      </c>
      <c r="I97" s="4" t="e">
        <f>IF((Average!I97)&lt;1, "1", (Average!I97))</f>
        <v>#VALUE!</v>
      </c>
      <c r="J97" s="4" t="e">
        <f>IF((Average!J97)&lt;1, "1", (Average!J97))</f>
        <v>#VALUE!</v>
      </c>
      <c r="K97" s="4" t="e">
        <f>IF((Average!K97)&lt;1, "1", (Average!K97))</f>
        <v>#VALUE!</v>
      </c>
      <c r="L97" s="4" t="e">
        <f>IF((Average!L97)&lt;1, "1", (Average!L97))</f>
        <v>#VALUE!</v>
      </c>
      <c r="M97" s="4" t="e">
        <f>IF((Average!M97)&lt;1, "1", (Average!M97))</f>
        <v>#VALUE!</v>
      </c>
      <c r="N97" s="4" t="e">
        <f>IF((Average!N97)&lt;1, "1", (Average!N97))</f>
        <v>#VALUE!</v>
      </c>
    </row>
    <row r="98" spans="1:14" ht="16.5" customHeight="1" x14ac:dyDescent="0.2">
      <c r="A98" s="7">
        <v>92</v>
      </c>
      <c r="B98" s="2" t="str">
        <f>Average!B98</f>
        <v>HIST1H1B</v>
      </c>
      <c r="C98" s="4" t="e">
        <f>IF((Average!C98)&lt;1, "1", (Average!C98))</f>
        <v>#VALUE!</v>
      </c>
      <c r="D98" s="4" t="e">
        <f>IF((Average!D98)&lt;1, "1", (Average!D98))</f>
        <v>#VALUE!</v>
      </c>
      <c r="E98" s="4" t="e">
        <f>IF((Average!E98)&lt;1, "1", (Average!E98))</f>
        <v>#VALUE!</v>
      </c>
      <c r="F98" s="4" t="e">
        <f>IF((Average!F98)&lt;1, "1", (Average!F98))</f>
        <v>#VALUE!</v>
      </c>
      <c r="G98" s="4" t="e">
        <f>IF((Average!G98)&lt;1, "1", (Average!G98))</f>
        <v>#VALUE!</v>
      </c>
      <c r="H98" s="4" t="e">
        <f>IF((Average!H98)&lt;1, "1", (Average!H98))</f>
        <v>#VALUE!</v>
      </c>
      <c r="I98" s="4" t="e">
        <f>IF((Average!I98)&lt;1, "1", (Average!I98))</f>
        <v>#VALUE!</v>
      </c>
      <c r="J98" s="4" t="e">
        <f>IF((Average!J98)&lt;1, "1", (Average!J98))</f>
        <v>#VALUE!</v>
      </c>
      <c r="K98" s="4" t="e">
        <f>IF((Average!K98)&lt;1, "1", (Average!K98))</f>
        <v>#VALUE!</v>
      </c>
      <c r="L98" s="4" t="e">
        <f>IF((Average!L98)&lt;1, "1", (Average!L98))</f>
        <v>#VALUE!</v>
      </c>
      <c r="M98" s="4" t="e">
        <f>IF((Average!M98)&lt;1, "1", (Average!M98))</f>
        <v>#VALUE!</v>
      </c>
      <c r="N98" s="4" t="e">
        <f>IF((Average!N98)&lt;1, "1", (Average!N98))</f>
        <v>#VALUE!</v>
      </c>
    </row>
    <row r="99" spans="1:14" ht="16.5" customHeight="1" x14ac:dyDescent="0.2">
      <c r="A99" s="7">
        <v>93</v>
      </c>
      <c r="B99" s="2" t="str">
        <f>Average!B99</f>
        <v>HIVEP2</v>
      </c>
      <c r="C99" s="4" t="e">
        <f>IF((Average!C99)&lt;1, "1", (Average!C99))</f>
        <v>#VALUE!</v>
      </c>
      <c r="D99" s="4" t="e">
        <f>IF((Average!D99)&lt;1, "1", (Average!D99))</f>
        <v>#VALUE!</v>
      </c>
      <c r="E99" s="4" t="e">
        <f>IF((Average!E99)&lt;1, "1", (Average!E99))</f>
        <v>#VALUE!</v>
      </c>
      <c r="F99" s="4" t="e">
        <f>IF((Average!F99)&lt;1, "1", (Average!F99))</f>
        <v>#VALUE!</v>
      </c>
      <c r="G99" s="4" t="e">
        <f>IF((Average!G99)&lt;1, "1", (Average!G99))</f>
        <v>#VALUE!</v>
      </c>
      <c r="H99" s="4" t="e">
        <f>IF((Average!H99)&lt;1, "1", (Average!H99))</f>
        <v>#VALUE!</v>
      </c>
      <c r="I99" s="4" t="e">
        <f>IF((Average!I99)&lt;1, "1", (Average!I99))</f>
        <v>#VALUE!</v>
      </c>
      <c r="J99" s="4" t="e">
        <f>IF((Average!J99)&lt;1, "1", (Average!J99))</f>
        <v>#VALUE!</v>
      </c>
      <c r="K99" s="4" t="e">
        <f>IF((Average!K99)&lt;1, "1", (Average!K99))</f>
        <v>#VALUE!</v>
      </c>
      <c r="L99" s="4" t="e">
        <f>IF((Average!L99)&lt;1, "1", (Average!L99))</f>
        <v>#VALUE!</v>
      </c>
      <c r="M99" s="4" t="e">
        <f>IF((Average!M99)&lt;1, "1", (Average!M99))</f>
        <v>#VALUE!</v>
      </c>
      <c r="N99" s="4" t="e">
        <f>IF((Average!N99)&lt;1, "1", (Average!N99))</f>
        <v>#VALUE!</v>
      </c>
    </row>
    <row r="100" spans="1:14" ht="16.5" customHeight="1" x14ac:dyDescent="0.2">
      <c r="A100" s="7">
        <v>94</v>
      </c>
      <c r="B100" s="2" t="str">
        <f>Average!B100</f>
        <v>hnRNP K</v>
      </c>
      <c r="C100" s="4" t="e">
        <f>IF((Average!C100)&lt;1, "1", (Average!C100))</f>
        <v>#VALUE!</v>
      </c>
      <c r="D100" s="4" t="e">
        <f>IF((Average!D100)&lt;1, "1", (Average!D100))</f>
        <v>#VALUE!</v>
      </c>
      <c r="E100" s="4" t="e">
        <f>IF((Average!E100)&lt;1, "1", (Average!E100))</f>
        <v>#VALUE!</v>
      </c>
      <c r="F100" s="4" t="e">
        <f>IF((Average!F100)&lt;1, "1", (Average!F100))</f>
        <v>#VALUE!</v>
      </c>
      <c r="G100" s="4" t="e">
        <f>IF((Average!G100)&lt;1, "1", (Average!G100))</f>
        <v>#VALUE!</v>
      </c>
      <c r="H100" s="4" t="e">
        <f>IF((Average!H100)&lt;1, "1", (Average!H100))</f>
        <v>#VALUE!</v>
      </c>
      <c r="I100" s="4" t="e">
        <f>IF((Average!I100)&lt;1, "1", (Average!I100))</f>
        <v>#VALUE!</v>
      </c>
      <c r="J100" s="4" t="e">
        <f>IF((Average!J100)&lt;1, "1", (Average!J100))</f>
        <v>#VALUE!</v>
      </c>
      <c r="K100" s="4" t="e">
        <f>IF((Average!K100)&lt;1, "1", (Average!K100))</f>
        <v>#VALUE!</v>
      </c>
      <c r="L100" s="4" t="e">
        <f>IF((Average!L100)&lt;1, "1", (Average!L100))</f>
        <v>#VALUE!</v>
      </c>
      <c r="M100" s="4" t="e">
        <f>IF((Average!M100)&lt;1, "1", (Average!M100))</f>
        <v>#VALUE!</v>
      </c>
      <c r="N100" s="4" t="e">
        <f>IF((Average!N100)&lt;1, "1", (Average!N100))</f>
        <v>#VALUE!</v>
      </c>
    </row>
    <row r="101" spans="1:14" ht="16.5" customHeight="1" x14ac:dyDescent="0.2">
      <c r="A101" s="7">
        <v>95</v>
      </c>
      <c r="B101" s="2" t="str">
        <f>Average!B101</f>
        <v>hnRNP R</v>
      </c>
      <c r="C101" s="4" t="e">
        <f>IF((Average!C101)&lt;1, "1", (Average!C101))</f>
        <v>#VALUE!</v>
      </c>
      <c r="D101" s="4" t="e">
        <f>IF((Average!D101)&lt;1, "1", (Average!D101))</f>
        <v>#VALUE!</v>
      </c>
      <c r="E101" s="4" t="e">
        <f>IF((Average!E101)&lt;1, "1", (Average!E101))</f>
        <v>#VALUE!</v>
      </c>
      <c r="F101" s="4" t="e">
        <f>IF((Average!F101)&lt;1, "1", (Average!F101))</f>
        <v>#VALUE!</v>
      </c>
      <c r="G101" s="4" t="e">
        <f>IF((Average!G101)&lt;1, "1", (Average!G101))</f>
        <v>#VALUE!</v>
      </c>
      <c r="H101" s="4" t="e">
        <f>IF((Average!H101)&lt;1, "1", (Average!H101))</f>
        <v>#VALUE!</v>
      </c>
      <c r="I101" s="4" t="e">
        <f>IF((Average!I101)&lt;1, "1", (Average!I101))</f>
        <v>#VALUE!</v>
      </c>
      <c r="J101" s="4" t="e">
        <f>IF((Average!J101)&lt;1, "1", (Average!J101))</f>
        <v>#VALUE!</v>
      </c>
      <c r="K101" s="4" t="e">
        <f>IF((Average!K101)&lt;1, "1", (Average!K101))</f>
        <v>#VALUE!</v>
      </c>
      <c r="L101" s="4" t="e">
        <f>IF((Average!L101)&lt;1, "1", (Average!L101))</f>
        <v>#VALUE!</v>
      </c>
      <c r="M101" s="4" t="e">
        <f>IF((Average!M101)&lt;1, "1", (Average!M101))</f>
        <v>#VALUE!</v>
      </c>
      <c r="N101" s="4" t="e">
        <f>IF((Average!N101)&lt;1, "1", (Average!N101))</f>
        <v>#VALUE!</v>
      </c>
    </row>
    <row r="102" spans="1:14" ht="16.5" customHeight="1" x14ac:dyDescent="0.2">
      <c r="A102" s="7">
        <v>96</v>
      </c>
      <c r="B102" s="2" t="str">
        <f>Average!B102</f>
        <v>HNRNPUL2</v>
      </c>
      <c r="C102" s="4" t="e">
        <f>IF((Average!C102)&lt;1, "1", (Average!C102))</f>
        <v>#VALUE!</v>
      </c>
      <c r="D102" s="4" t="e">
        <f>IF((Average!D102)&lt;1, "1", (Average!D102))</f>
        <v>#VALUE!</v>
      </c>
      <c r="E102" s="4" t="e">
        <f>IF((Average!E102)&lt;1, "1", (Average!E102))</f>
        <v>#VALUE!</v>
      </c>
      <c r="F102" s="4" t="e">
        <f>IF((Average!F102)&lt;1, "1", (Average!F102))</f>
        <v>#VALUE!</v>
      </c>
      <c r="G102" s="4" t="e">
        <f>IF((Average!G102)&lt;1, "1", (Average!G102))</f>
        <v>#VALUE!</v>
      </c>
      <c r="H102" s="4" t="e">
        <f>IF((Average!H102)&lt;1, "1", (Average!H102))</f>
        <v>#VALUE!</v>
      </c>
      <c r="I102" s="4" t="e">
        <f>IF((Average!I102)&lt;1, "1", (Average!I102))</f>
        <v>#VALUE!</v>
      </c>
      <c r="J102" s="4" t="e">
        <f>IF((Average!J102)&lt;1, "1", (Average!J102))</f>
        <v>#VALUE!</v>
      </c>
      <c r="K102" s="4" t="e">
        <f>IF((Average!K102)&lt;1, "1", (Average!K102))</f>
        <v>#VALUE!</v>
      </c>
      <c r="L102" s="4" t="e">
        <f>IF((Average!L102)&lt;1, "1", (Average!L102))</f>
        <v>#VALUE!</v>
      </c>
      <c r="M102" s="4" t="e">
        <f>IF((Average!M102)&lt;1, "1", (Average!M102))</f>
        <v>#VALUE!</v>
      </c>
      <c r="N102" s="4" t="e">
        <f>IF((Average!N102)&lt;1, "1", (Average!N102))</f>
        <v>#VALUE!</v>
      </c>
    </row>
    <row r="103" spans="1:14" ht="16.5" customHeight="1" x14ac:dyDescent="0.2">
      <c r="A103" s="7">
        <v>97</v>
      </c>
      <c r="B103" s="2" t="str">
        <f>Average!B103</f>
        <v xml:space="preserve">HNRPA3 </v>
      </c>
      <c r="C103" s="4" t="e">
        <f>IF((Average!C103)&lt;1, "1", (Average!C103))</f>
        <v>#VALUE!</v>
      </c>
      <c r="D103" s="4" t="e">
        <f>IF((Average!D103)&lt;1, "1", (Average!D103))</f>
        <v>#VALUE!</v>
      </c>
      <c r="E103" s="4" t="e">
        <f>IF((Average!E103)&lt;1, "1", (Average!E103))</f>
        <v>#VALUE!</v>
      </c>
      <c r="F103" s="4" t="e">
        <f>IF((Average!F103)&lt;1, "1", (Average!F103))</f>
        <v>#VALUE!</v>
      </c>
      <c r="G103" s="4" t="e">
        <f>IF((Average!G103)&lt;1, "1", (Average!G103))</f>
        <v>#VALUE!</v>
      </c>
      <c r="H103" s="4" t="e">
        <f>IF((Average!H103)&lt;1, "1", (Average!H103))</f>
        <v>#VALUE!</v>
      </c>
      <c r="I103" s="4" t="e">
        <f>IF((Average!I103)&lt;1, "1", (Average!I103))</f>
        <v>#VALUE!</v>
      </c>
      <c r="J103" s="4" t="e">
        <f>IF((Average!J103)&lt;1, "1", (Average!J103))</f>
        <v>#VALUE!</v>
      </c>
      <c r="K103" s="4" t="e">
        <f>IF((Average!K103)&lt;1, "1", (Average!K103))</f>
        <v>#VALUE!</v>
      </c>
      <c r="L103" s="4" t="e">
        <f>IF((Average!L103)&lt;1, "1", (Average!L103))</f>
        <v>#VALUE!</v>
      </c>
      <c r="M103" s="4" t="e">
        <f>IF((Average!M103)&lt;1, "1", (Average!M103))</f>
        <v>#VALUE!</v>
      </c>
      <c r="N103" s="4" t="e">
        <f>IF((Average!N103)&lt;1, "1", (Average!N103))</f>
        <v>#VALUE!</v>
      </c>
    </row>
    <row r="104" spans="1:14" ht="16.5" customHeight="1" x14ac:dyDescent="0.2">
      <c r="A104" s="7">
        <v>98</v>
      </c>
      <c r="B104" s="2" t="str">
        <f>Average!B104</f>
        <v>HP1 g</v>
      </c>
      <c r="C104" s="4" t="e">
        <f>IF((Average!C104)&lt;1, "1", (Average!C104))</f>
        <v>#VALUE!</v>
      </c>
      <c r="D104" s="4" t="e">
        <f>IF((Average!D104)&lt;1, "1", (Average!D104))</f>
        <v>#VALUE!</v>
      </c>
      <c r="E104" s="4" t="e">
        <f>IF((Average!E104)&lt;1, "1", (Average!E104))</f>
        <v>#VALUE!</v>
      </c>
      <c r="F104" s="4" t="e">
        <f>IF((Average!F104)&lt;1, "1", (Average!F104))</f>
        <v>#VALUE!</v>
      </c>
      <c r="G104" s="4" t="e">
        <f>IF((Average!G104)&lt;1, "1", (Average!G104))</f>
        <v>#VALUE!</v>
      </c>
      <c r="H104" s="4" t="e">
        <f>IF((Average!H104)&lt;1, "1", (Average!H104))</f>
        <v>#VALUE!</v>
      </c>
      <c r="I104" s="4" t="e">
        <f>IF((Average!I104)&lt;1, "1", (Average!I104))</f>
        <v>#VALUE!</v>
      </c>
      <c r="J104" s="4" t="e">
        <f>IF((Average!J104)&lt;1, "1", (Average!J104))</f>
        <v>#VALUE!</v>
      </c>
      <c r="K104" s="4" t="e">
        <f>IF((Average!K104)&lt;1, "1", (Average!K104))</f>
        <v>#VALUE!</v>
      </c>
      <c r="L104" s="4" t="e">
        <f>IF((Average!L104)&lt;1, "1", (Average!L104))</f>
        <v>#VALUE!</v>
      </c>
      <c r="M104" s="4" t="e">
        <f>IF((Average!M104)&lt;1, "1", (Average!M104))</f>
        <v>#VALUE!</v>
      </c>
      <c r="N104" s="4" t="e">
        <f>IF((Average!N104)&lt;1, "1", (Average!N104))</f>
        <v>#VALUE!</v>
      </c>
    </row>
    <row r="105" spans="1:14" ht="16.5" customHeight="1" x14ac:dyDescent="0.2">
      <c r="A105" s="7">
        <v>99</v>
      </c>
      <c r="B105" s="2" t="str">
        <f>Average!B105</f>
        <v>Importin 7</v>
      </c>
      <c r="C105" s="4" t="e">
        <f>IF((Average!C105)&lt;1, "1", (Average!C105))</f>
        <v>#VALUE!</v>
      </c>
      <c r="D105" s="4" t="e">
        <f>IF((Average!D105)&lt;1, "1", (Average!D105))</f>
        <v>#VALUE!</v>
      </c>
      <c r="E105" s="4" t="e">
        <f>IF((Average!E105)&lt;1, "1", (Average!E105))</f>
        <v>#VALUE!</v>
      </c>
      <c r="F105" s="4" t="e">
        <f>IF((Average!F105)&lt;1, "1", (Average!F105))</f>
        <v>#VALUE!</v>
      </c>
      <c r="G105" s="4" t="e">
        <f>IF((Average!G105)&lt;1, "1", (Average!G105))</f>
        <v>#VALUE!</v>
      </c>
      <c r="H105" s="4" t="e">
        <f>IF((Average!H105)&lt;1, "1", (Average!H105))</f>
        <v>#VALUE!</v>
      </c>
      <c r="I105" s="4" t="e">
        <f>IF((Average!I105)&lt;1, "1", (Average!I105))</f>
        <v>#VALUE!</v>
      </c>
      <c r="J105" s="4" t="e">
        <f>IF((Average!J105)&lt;1, "1", (Average!J105))</f>
        <v>#VALUE!</v>
      </c>
      <c r="K105" s="4" t="e">
        <f>IF((Average!K105)&lt;1, "1", (Average!K105))</f>
        <v>#VALUE!</v>
      </c>
      <c r="L105" s="4" t="e">
        <f>IF((Average!L105)&lt;1, "1", (Average!L105))</f>
        <v>#VALUE!</v>
      </c>
      <c r="M105" s="4" t="e">
        <f>IF((Average!M105)&lt;1, "1", (Average!M105))</f>
        <v>#VALUE!</v>
      </c>
      <c r="N105" s="4" t="e">
        <f>IF((Average!N105)&lt;1, "1", (Average!N105))</f>
        <v>#VALUE!</v>
      </c>
    </row>
    <row r="106" spans="1:14" ht="16.5" customHeight="1" x14ac:dyDescent="0.2">
      <c r="A106" s="7">
        <v>100</v>
      </c>
      <c r="B106" s="2" t="str">
        <f>Average!B106</f>
        <v>Involucrin</v>
      </c>
      <c r="C106" s="4" t="e">
        <f>IF((Average!C106)&lt;1, "1", (Average!C106))</f>
        <v>#VALUE!</v>
      </c>
      <c r="D106" s="4" t="e">
        <f>IF((Average!D106)&lt;1, "1", (Average!D106))</f>
        <v>#VALUE!</v>
      </c>
      <c r="E106" s="4" t="e">
        <f>IF((Average!E106)&lt;1, "1", (Average!E106))</f>
        <v>#VALUE!</v>
      </c>
      <c r="F106" s="4" t="e">
        <f>IF((Average!F106)&lt;1, "1", (Average!F106))</f>
        <v>#VALUE!</v>
      </c>
      <c r="G106" s="4" t="e">
        <f>IF((Average!G106)&lt;1, "1", (Average!G106))</f>
        <v>#VALUE!</v>
      </c>
      <c r="H106" s="4" t="e">
        <f>IF((Average!H106)&lt;1, "1", (Average!H106))</f>
        <v>#VALUE!</v>
      </c>
      <c r="I106" s="4" t="e">
        <f>IF((Average!I106)&lt;1, "1", (Average!I106))</f>
        <v>#VALUE!</v>
      </c>
      <c r="J106" s="4" t="e">
        <f>IF((Average!J106)&lt;1, "1", (Average!J106))</f>
        <v>#VALUE!</v>
      </c>
      <c r="K106" s="4" t="e">
        <f>IF((Average!K106)&lt;1, "1", (Average!K106))</f>
        <v>#VALUE!</v>
      </c>
      <c r="L106" s="4" t="e">
        <f>IF((Average!L106)&lt;1, "1", (Average!L106))</f>
        <v>#VALUE!</v>
      </c>
      <c r="M106" s="4" t="e">
        <f>IF((Average!M106)&lt;1, "1", (Average!M106))</f>
        <v>#VALUE!</v>
      </c>
      <c r="N106" s="4" t="e">
        <f>IF((Average!N106)&lt;1, "1", (Average!N106))</f>
        <v>#VALUE!</v>
      </c>
    </row>
    <row r="107" spans="1:14" ht="16.5" customHeight="1" x14ac:dyDescent="0.2">
      <c r="A107" s="7">
        <v>101</v>
      </c>
      <c r="B107" s="2" t="str">
        <f>Average!B107</f>
        <v>ISLR</v>
      </c>
      <c r="C107" s="4" t="e">
        <f>IF((Average!C107)&lt;1, "1", (Average!C107))</f>
        <v>#VALUE!</v>
      </c>
      <c r="D107" s="4" t="e">
        <f>IF((Average!D107)&lt;1, "1", (Average!D107))</f>
        <v>#VALUE!</v>
      </c>
      <c r="E107" s="4" t="e">
        <f>IF((Average!E107)&lt;1, "1", (Average!E107))</f>
        <v>#VALUE!</v>
      </c>
      <c r="F107" s="4" t="e">
        <f>IF((Average!F107)&lt;1, "1", (Average!F107))</f>
        <v>#VALUE!</v>
      </c>
      <c r="G107" s="4" t="e">
        <f>IF((Average!G107)&lt;1, "1", (Average!G107))</f>
        <v>#VALUE!</v>
      </c>
      <c r="H107" s="4" t="e">
        <f>IF((Average!H107)&lt;1, "1", (Average!H107))</f>
        <v>#VALUE!</v>
      </c>
      <c r="I107" s="4" t="e">
        <f>IF((Average!I107)&lt;1, "1", (Average!I107))</f>
        <v>#VALUE!</v>
      </c>
      <c r="J107" s="4" t="e">
        <f>IF((Average!J107)&lt;1, "1", (Average!J107))</f>
        <v>#VALUE!</v>
      </c>
      <c r="K107" s="4" t="e">
        <f>IF((Average!K107)&lt;1, "1", (Average!K107))</f>
        <v>#VALUE!</v>
      </c>
      <c r="L107" s="4" t="e">
        <f>IF((Average!L107)&lt;1, "1", (Average!L107))</f>
        <v>#VALUE!</v>
      </c>
      <c r="M107" s="4" t="e">
        <f>IF((Average!M107)&lt;1, "1", (Average!M107))</f>
        <v>#VALUE!</v>
      </c>
      <c r="N107" s="4" t="e">
        <f>IF((Average!N107)&lt;1, "1", (Average!N107))</f>
        <v>#VALUE!</v>
      </c>
    </row>
    <row r="108" spans="1:14" ht="16.5" customHeight="1" x14ac:dyDescent="0.2">
      <c r="A108" s="7">
        <v>102</v>
      </c>
      <c r="B108" s="2" t="str">
        <f>Average!B108</f>
        <v>ITPR2</v>
      </c>
      <c r="C108" s="4" t="e">
        <f>IF((Average!C108)&lt;1, "1", (Average!C108))</f>
        <v>#VALUE!</v>
      </c>
      <c r="D108" s="4" t="e">
        <f>IF((Average!D108)&lt;1, "1", (Average!D108))</f>
        <v>#VALUE!</v>
      </c>
      <c r="E108" s="4" t="e">
        <f>IF((Average!E108)&lt;1, "1", (Average!E108))</f>
        <v>#VALUE!</v>
      </c>
      <c r="F108" s="4" t="e">
        <f>IF((Average!F108)&lt;1, "1", (Average!F108))</f>
        <v>#VALUE!</v>
      </c>
      <c r="G108" s="4" t="e">
        <f>IF((Average!G108)&lt;1, "1", (Average!G108))</f>
        <v>#VALUE!</v>
      </c>
      <c r="H108" s="4" t="e">
        <f>IF((Average!H108)&lt;1, "1", (Average!H108))</f>
        <v>#VALUE!</v>
      </c>
      <c r="I108" s="4" t="e">
        <f>IF((Average!I108)&lt;1, "1", (Average!I108))</f>
        <v>#VALUE!</v>
      </c>
      <c r="J108" s="4" t="e">
        <f>IF((Average!J108)&lt;1, "1", (Average!J108))</f>
        <v>#VALUE!</v>
      </c>
      <c r="K108" s="4" t="e">
        <f>IF((Average!K108)&lt;1, "1", (Average!K108))</f>
        <v>#VALUE!</v>
      </c>
      <c r="L108" s="4" t="e">
        <f>IF((Average!L108)&lt;1, "1", (Average!L108))</f>
        <v>#VALUE!</v>
      </c>
      <c r="M108" s="4" t="e">
        <f>IF((Average!M108)&lt;1, "1", (Average!M108))</f>
        <v>#VALUE!</v>
      </c>
      <c r="N108" s="4" t="e">
        <f>IF((Average!N108)&lt;1, "1", (Average!N108))</f>
        <v>#VALUE!</v>
      </c>
    </row>
    <row r="109" spans="1:14" ht="16.5" customHeight="1" x14ac:dyDescent="0.2">
      <c r="A109" s="7">
        <v>103</v>
      </c>
      <c r="B109" s="2" t="str">
        <f>Average!B109</f>
        <v>ITPR3</v>
      </c>
      <c r="C109" s="4" t="e">
        <f>IF((Average!C109)&lt;1, "1", (Average!C109))</f>
        <v>#VALUE!</v>
      </c>
      <c r="D109" s="4" t="e">
        <f>IF((Average!D109)&lt;1, "1", (Average!D109))</f>
        <v>#VALUE!</v>
      </c>
      <c r="E109" s="4" t="e">
        <f>IF((Average!E109)&lt;1, "1", (Average!E109))</f>
        <v>#VALUE!</v>
      </c>
      <c r="F109" s="4" t="e">
        <f>IF((Average!F109)&lt;1, "1", (Average!F109))</f>
        <v>#VALUE!</v>
      </c>
      <c r="G109" s="4" t="e">
        <f>IF((Average!G109)&lt;1, "1", (Average!G109))</f>
        <v>#VALUE!</v>
      </c>
      <c r="H109" s="4" t="e">
        <f>IF((Average!H109)&lt;1, "1", (Average!H109))</f>
        <v>#VALUE!</v>
      </c>
      <c r="I109" s="4" t="e">
        <f>IF((Average!I109)&lt;1, "1", (Average!I109))</f>
        <v>#VALUE!</v>
      </c>
      <c r="J109" s="4" t="e">
        <f>IF((Average!J109)&lt;1, "1", (Average!J109))</f>
        <v>#VALUE!</v>
      </c>
      <c r="K109" s="4" t="e">
        <f>IF((Average!K109)&lt;1, "1", (Average!K109))</f>
        <v>#VALUE!</v>
      </c>
      <c r="L109" s="4" t="e">
        <f>IF((Average!L109)&lt;1, "1", (Average!L109))</f>
        <v>#VALUE!</v>
      </c>
      <c r="M109" s="4" t="e">
        <f>IF((Average!M109)&lt;1, "1", (Average!M109))</f>
        <v>#VALUE!</v>
      </c>
      <c r="N109" s="4" t="e">
        <f>IF((Average!N109)&lt;1, "1", (Average!N109))</f>
        <v>#VALUE!</v>
      </c>
    </row>
    <row r="110" spans="1:14" ht="16.5" customHeight="1" x14ac:dyDescent="0.2">
      <c r="A110" s="7">
        <v>104</v>
      </c>
      <c r="B110" s="2" t="str">
        <f>Average!B110</f>
        <v>KCNAB3</v>
      </c>
      <c r="C110" s="4" t="e">
        <f>IF((Average!C110)&lt;1, "1", (Average!C110))</f>
        <v>#VALUE!</v>
      </c>
      <c r="D110" s="4" t="e">
        <f>IF((Average!D110)&lt;1, "1", (Average!D110))</f>
        <v>#VALUE!</v>
      </c>
      <c r="E110" s="4" t="e">
        <f>IF((Average!E110)&lt;1, "1", (Average!E110))</f>
        <v>#VALUE!</v>
      </c>
      <c r="F110" s="4" t="e">
        <f>IF((Average!F110)&lt;1, "1", (Average!F110))</f>
        <v>#VALUE!</v>
      </c>
      <c r="G110" s="4" t="e">
        <f>IF((Average!G110)&lt;1, "1", (Average!G110))</f>
        <v>#VALUE!</v>
      </c>
      <c r="H110" s="4" t="e">
        <f>IF((Average!H110)&lt;1, "1", (Average!H110))</f>
        <v>#VALUE!</v>
      </c>
      <c r="I110" s="4" t="e">
        <f>IF((Average!I110)&lt;1, "1", (Average!I110))</f>
        <v>#VALUE!</v>
      </c>
      <c r="J110" s="4" t="e">
        <f>IF((Average!J110)&lt;1, "1", (Average!J110))</f>
        <v>#VALUE!</v>
      </c>
      <c r="K110" s="4" t="e">
        <f>IF((Average!K110)&lt;1, "1", (Average!K110))</f>
        <v>#VALUE!</v>
      </c>
      <c r="L110" s="4" t="e">
        <f>IF((Average!L110)&lt;1, "1", (Average!L110))</f>
        <v>#VALUE!</v>
      </c>
      <c r="M110" s="4" t="e">
        <f>IF((Average!M110)&lt;1, "1", (Average!M110))</f>
        <v>#VALUE!</v>
      </c>
      <c r="N110" s="4" t="e">
        <f>IF((Average!N110)&lt;1, "1", (Average!N110))</f>
        <v>#VALUE!</v>
      </c>
    </row>
    <row r="111" spans="1:14" ht="16.5" customHeight="1" x14ac:dyDescent="0.2">
      <c r="A111" s="7">
        <v>105</v>
      </c>
      <c r="B111" s="2" t="str">
        <f>Average!B111</f>
        <v>LAMA5</v>
      </c>
      <c r="C111" s="4" t="e">
        <f>IF((Average!C111)&lt;1, "1", (Average!C111))</f>
        <v>#VALUE!</v>
      </c>
      <c r="D111" s="4" t="e">
        <f>IF((Average!D111)&lt;1, "1", (Average!D111))</f>
        <v>#VALUE!</v>
      </c>
      <c r="E111" s="4" t="e">
        <f>IF((Average!E111)&lt;1, "1", (Average!E111))</f>
        <v>#VALUE!</v>
      </c>
      <c r="F111" s="4" t="e">
        <f>IF((Average!F111)&lt;1, "1", (Average!F111))</f>
        <v>#VALUE!</v>
      </c>
      <c r="G111" s="4" t="e">
        <f>IF((Average!G111)&lt;1, "1", (Average!G111))</f>
        <v>#VALUE!</v>
      </c>
      <c r="H111" s="4" t="e">
        <f>IF((Average!H111)&lt;1, "1", (Average!H111))</f>
        <v>#VALUE!</v>
      </c>
      <c r="I111" s="4" t="e">
        <f>IF((Average!I111)&lt;1, "1", (Average!I111))</f>
        <v>#VALUE!</v>
      </c>
      <c r="J111" s="4" t="e">
        <f>IF((Average!J111)&lt;1, "1", (Average!J111))</f>
        <v>#VALUE!</v>
      </c>
      <c r="K111" s="4" t="e">
        <f>IF((Average!K111)&lt;1, "1", (Average!K111))</f>
        <v>#VALUE!</v>
      </c>
      <c r="L111" s="4" t="e">
        <f>IF((Average!L111)&lt;1, "1", (Average!L111))</f>
        <v>#VALUE!</v>
      </c>
      <c r="M111" s="4" t="e">
        <f>IF((Average!M111)&lt;1, "1", (Average!M111))</f>
        <v>#VALUE!</v>
      </c>
      <c r="N111" s="4" t="e">
        <f>IF((Average!N111)&lt;1, "1", (Average!N111))</f>
        <v>#VALUE!</v>
      </c>
    </row>
    <row r="112" spans="1:14" ht="16.5" customHeight="1" x14ac:dyDescent="0.2">
      <c r="A112" s="7">
        <v>106</v>
      </c>
      <c r="B112" s="2" t="str">
        <f>Average!B112</f>
        <v>LDB3</v>
      </c>
      <c r="C112" s="4" t="e">
        <f>IF((Average!C112)&lt;1, "1", (Average!C112))</f>
        <v>#VALUE!</v>
      </c>
      <c r="D112" s="4" t="e">
        <f>IF((Average!D112)&lt;1, "1", (Average!D112))</f>
        <v>#VALUE!</v>
      </c>
      <c r="E112" s="4" t="e">
        <f>IF((Average!E112)&lt;1, "1", (Average!E112))</f>
        <v>#VALUE!</v>
      </c>
      <c r="F112" s="4" t="e">
        <f>IF((Average!F112)&lt;1, "1", (Average!F112))</f>
        <v>#VALUE!</v>
      </c>
      <c r="G112" s="4" t="e">
        <f>IF((Average!G112)&lt;1, "1", (Average!G112))</f>
        <v>#VALUE!</v>
      </c>
      <c r="H112" s="4" t="e">
        <f>IF((Average!H112)&lt;1, "1", (Average!H112))</f>
        <v>#VALUE!</v>
      </c>
      <c r="I112" s="4" t="e">
        <f>IF((Average!I112)&lt;1, "1", (Average!I112))</f>
        <v>#VALUE!</v>
      </c>
      <c r="J112" s="4" t="e">
        <f>IF((Average!J112)&lt;1, "1", (Average!J112))</f>
        <v>#VALUE!</v>
      </c>
      <c r="K112" s="4" t="e">
        <f>IF((Average!K112)&lt;1, "1", (Average!K112))</f>
        <v>#VALUE!</v>
      </c>
      <c r="L112" s="4" t="e">
        <f>IF((Average!L112)&lt;1, "1", (Average!L112))</f>
        <v>#VALUE!</v>
      </c>
      <c r="M112" s="4" t="e">
        <f>IF((Average!M112)&lt;1, "1", (Average!M112))</f>
        <v>#VALUE!</v>
      </c>
      <c r="N112" s="4" t="e">
        <f>IF((Average!N112)&lt;1, "1", (Average!N112))</f>
        <v>#VALUE!</v>
      </c>
    </row>
    <row r="113" spans="1:14" ht="16.5" customHeight="1" x14ac:dyDescent="0.2">
      <c r="A113" s="7">
        <v>107</v>
      </c>
      <c r="B113" s="2" t="str">
        <f>Average!B113</f>
        <v xml:space="preserve">LHPP </v>
      </c>
      <c r="C113" s="4" t="e">
        <f>IF((Average!C113)&lt;1, "1", (Average!C113))</f>
        <v>#VALUE!</v>
      </c>
      <c r="D113" s="4" t="e">
        <f>IF((Average!D113)&lt;1, "1", (Average!D113))</f>
        <v>#VALUE!</v>
      </c>
      <c r="E113" s="4" t="e">
        <f>IF((Average!E113)&lt;1, "1", (Average!E113))</f>
        <v>#VALUE!</v>
      </c>
      <c r="F113" s="4" t="e">
        <f>IF((Average!F113)&lt;1, "1", (Average!F113))</f>
        <v>#VALUE!</v>
      </c>
      <c r="G113" s="4" t="e">
        <f>IF((Average!G113)&lt;1, "1", (Average!G113))</f>
        <v>#VALUE!</v>
      </c>
      <c r="H113" s="4" t="e">
        <f>IF((Average!H113)&lt;1, "1", (Average!H113))</f>
        <v>#VALUE!</v>
      </c>
      <c r="I113" s="4" t="e">
        <f>IF((Average!I113)&lt;1, "1", (Average!I113))</f>
        <v>#VALUE!</v>
      </c>
      <c r="J113" s="4" t="e">
        <f>IF((Average!J113)&lt;1, "1", (Average!J113))</f>
        <v>#VALUE!</v>
      </c>
      <c r="K113" s="4" t="e">
        <f>IF((Average!K113)&lt;1, "1", (Average!K113))</f>
        <v>#VALUE!</v>
      </c>
      <c r="L113" s="4" t="e">
        <f>IF((Average!L113)&lt;1, "1", (Average!L113))</f>
        <v>#VALUE!</v>
      </c>
      <c r="M113" s="4" t="e">
        <f>IF((Average!M113)&lt;1, "1", (Average!M113))</f>
        <v>#VALUE!</v>
      </c>
      <c r="N113" s="4" t="e">
        <f>IF((Average!N113)&lt;1, "1", (Average!N113))</f>
        <v>#VALUE!</v>
      </c>
    </row>
    <row r="114" spans="1:14" ht="16.5" customHeight="1" x14ac:dyDescent="0.2">
      <c r="A114" s="7">
        <v>108</v>
      </c>
      <c r="B114" s="2" t="str">
        <f>Average!B114</f>
        <v>LIPG</v>
      </c>
      <c r="C114" s="4" t="e">
        <f>IF((Average!C114)&lt;1, "1", (Average!C114))</f>
        <v>#VALUE!</v>
      </c>
      <c r="D114" s="4" t="e">
        <f>IF((Average!D114)&lt;1, "1", (Average!D114))</f>
        <v>#VALUE!</v>
      </c>
      <c r="E114" s="4" t="e">
        <f>IF((Average!E114)&lt;1, "1", (Average!E114))</f>
        <v>#VALUE!</v>
      </c>
      <c r="F114" s="4" t="e">
        <f>IF((Average!F114)&lt;1, "1", (Average!F114))</f>
        <v>#VALUE!</v>
      </c>
      <c r="G114" s="4" t="e">
        <f>IF((Average!G114)&lt;1, "1", (Average!G114))</f>
        <v>#VALUE!</v>
      </c>
      <c r="H114" s="4" t="e">
        <f>IF((Average!H114)&lt;1, "1", (Average!H114))</f>
        <v>#VALUE!</v>
      </c>
      <c r="I114" s="4" t="e">
        <f>IF((Average!I114)&lt;1, "1", (Average!I114))</f>
        <v>#VALUE!</v>
      </c>
      <c r="J114" s="4" t="e">
        <f>IF((Average!J114)&lt;1, "1", (Average!J114))</f>
        <v>#VALUE!</v>
      </c>
      <c r="K114" s="4" t="e">
        <f>IF((Average!K114)&lt;1, "1", (Average!K114))</f>
        <v>#VALUE!</v>
      </c>
      <c r="L114" s="4" t="e">
        <f>IF((Average!L114)&lt;1, "1", (Average!L114))</f>
        <v>#VALUE!</v>
      </c>
      <c r="M114" s="4" t="e">
        <f>IF((Average!M114)&lt;1, "1", (Average!M114))</f>
        <v>#VALUE!</v>
      </c>
      <c r="N114" s="4" t="e">
        <f>IF((Average!N114)&lt;1, "1", (Average!N114))</f>
        <v>#VALUE!</v>
      </c>
    </row>
    <row r="115" spans="1:14" ht="16.5" customHeight="1" x14ac:dyDescent="0.2">
      <c r="A115" s="7">
        <v>109</v>
      </c>
      <c r="B115" s="2" t="str">
        <f>Average!B115</f>
        <v>MAP4K4</v>
      </c>
      <c r="C115" s="4" t="e">
        <f>IF((Average!C115)&lt;1, "1", (Average!C115))</f>
        <v>#VALUE!</v>
      </c>
      <c r="D115" s="4" t="e">
        <f>IF((Average!D115)&lt;1, "1", (Average!D115))</f>
        <v>#VALUE!</v>
      </c>
      <c r="E115" s="4" t="e">
        <f>IF((Average!E115)&lt;1, "1", (Average!E115))</f>
        <v>#VALUE!</v>
      </c>
      <c r="F115" s="4" t="e">
        <f>IF((Average!F115)&lt;1, "1", (Average!F115))</f>
        <v>#VALUE!</v>
      </c>
      <c r="G115" s="4" t="e">
        <f>IF((Average!G115)&lt;1, "1", (Average!G115))</f>
        <v>#VALUE!</v>
      </c>
      <c r="H115" s="4" t="e">
        <f>IF((Average!H115)&lt;1, "1", (Average!H115))</f>
        <v>#VALUE!</v>
      </c>
      <c r="I115" s="4" t="e">
        <f>IF((Average!I115)&lt;1, "1", (Average!I115))</f>
        <v>#VALUE!</v>
      </c>
      <c r="J115" s="4" t="e">
        <f>IF((Average!J115)&lt;1, "1", (Average!J115))</f>
        <v>#VALUE!</v>
      </c>
      <c r="K115" s="4" t="e">
        <f>IF((Average!K115)&lt;1, "1", (Average!K115))</f>
        <v>#VALUE!</v>
      </c>
      <c r="L115" s="4" t="e">
        <f>IF((Average!L115)&lt;1, "1", (Average!L115))</f>
        <v>#VALUE!</v>
      </c>
      <c r="M115" s="4" t="e">
        <f>IF((Average!M115)&lt;1, "1", (Average!M115))</f>
        <v>#VALUE!</v>
      </c>
      <c r="N115" s="4" t="e">
        <f>IF((Average!N115)&lt;1, "1", (Average!N115))</f>
        <v>#VALUE!</v>
      </c>
    </row>
    <row r="116" spans="1:14" ht="16.5" customHeight="1" x14ac:dyDescent="0.2">
      <c r="A116" s="7">
        <v>110</v>
      </c>
      <c r="B116" s="2" t="str">
        <f>Average!B116</f>
        <v xml:space="preserve">MICALL2 </v>
      </c>
      <c r="C116" s="4" t="e">
        <f>IF((Average!C116)&lt;1, "1", (Average!C116))</f>
        <v>#VALUE!</v>
      </c>
      <c r="D116" s="4" t="e">
        <f>IF((Average!D116)&lt;1, "1", (Average!D116))</f>
        <v>#VALUE!</v>
      </c>
      <c r="E116" s="4" t="e">
        <f>IF((Average!E116)&lt;1, "1", (Average!E116))</f>
        <v>#VALUE!</v>
      </c>
      <c r="F116" s="4" t="e">
        <f>IF((Average!F116)&lt;1, "1", (Average!F116))</f>
        <v>#VALUE!</v>
      </c>
      <c r="G116" s="4" t="e">
        <f>IF((Average!G116)&lt;1, "1", (Average!G116))</f>
        <v>#VALUE!</v>
      </c>
      <c r="H116" s="4" t="e">
        <f>IF((Average!H116)&lt;1, "1", (Average!H116))</f>
        <v>#VALUE!</v>
      </c>
      <c r="I116" s="4" t="e">
        <f>IF((Average!I116)&lt;1, "1", (Average!I116))</f>
        <v>#VALUE!</v>
      </c>
      <c r="J116" s="4" t="e">
        <f>IF((Average!J116)&lt;1, "1", (Average!J116))</f>
        <v>#VALUE!</v>
      </c>
      <c r="K116" s="4" t="e">
        <f>IF((Average!K116)&lt;1, "1", (Average!K116))</f>
        <v>#VALUE!</v>
      </c>
      <c r="L116" s="4" t="e">
        <f>IF((Average!L116)&lt;1, "1", (Average!L116))</f>
        <v>#VALUE!</v>
      </c>
      <c r="M116" s="4" t="e">
        <f>IF((Average!M116)&lt;1, "1", (Average!M116))</f>
        <v>#VALUE!</v>
      </c>
      <c r="N116" s="4" t="e">
        <f>IF((Average!N116)&lt;1, "1", (Average!N116))</f>
        <v>#VALUE!</v>
      </c>
    </row>
    <row r="117" spans="1:14" ht="16.5" customHeight="1" x14ac:dyDescent="0.2">
      <c r="A117" s="7">
        <v>111</v>
      </c>
      <c r="B117" s="2" t="str">
        <f>Average!B117</f>
        <v>MON2</v>
      </c>
      <c r="C117" s="4" t="e">
        <f>IF((Average!C117)&lt;1, "1", (Average!C117))</f>
        <v>#VALUE!</v>
      </c>
      <c r="D117" s="4" t="e">
        <f>IF((Average!D117)&lt;1, "1", (Average!D117))</f>
        <v>#VALUE!</v>
      </c>
      <c r="E117" s="4" t="e">
        <f>IF((Average!E117)&lt;1, "1", (Average!E117))</f>
        <v>#VALUE!</v>
      </c>
      <c r="F117" s="4" t="e">
        <f>IF((Average!F117)&lt;1, "1", (Average!F117))</f>
        <v>#VALUE!</v>
      </c>
      <c r="G117" s="4" t="e">
        <f>IF((Average!G117)&lt;1, "1", (Average!G117))</f>
        <v>#VALUE!</v>
      </c>
      <c r="H117" s="4" t="e">
        <f>IF((Average!H117)&lt;1, "1", (Average!H117))</f>
        <v>#VALUE!</v>
      </c>
      <c r="I117" s="4" t="e">
        <f>IF((Average!I117)&lt;1, "1", (Average!I117))</f>
        <v>#VALUE!</v>
      </c>
      <c r="J117" s="4" t="e">
        <f>IF((Average!J117)&lt;1, "1", (Average!J117))</f>
        <v>#VALUE!</v>
      </c>
      <c r="K117" s="4" t="e">
        <f>IF((Average!K117)&lt;1, "1", (Average!K117))</f>
        <v>#VALUE!</v>
      </c>
      <c r="L117" s="4" t="e">
        <f>IF((Average!L117)&lt;1, "1", (Average!L117))</f>
        <v>#VALUE!</v>
      </c>
      <c r="M117" s="4" t="e">
        <f>IF((Average!M117)&lt;1, "1", (Average!M117))</f>
        <v>#VALUE!</v>
      </c>
      <c r="N117" s="4" t="e">
        <f>IF((Average!N117)&lt;1, "1", (Average!N117))</f>
        <v>#VALUE!</v>
      </c>
    </row>
    <row r="118" spans="1:14" ht="16.5" customHeight="1" x14ac:dyDescent="0.2">
      <c r="A118" s="7">
        <v>112</v>
      </c>
      <c r="B118" s="2" t="str">
        <f>Average!B118</f>
        <v>MPST</v>
      </c>
      <c r="C118" s="4" t="e">
        <f>IF((Average!C118)&lt;1, "1", (Average!C118))</f>
        <v>#VALUE!</v>
      </c>
      <c r="D118" s="4" t="e">
        <f>IF((Average!D118)&lt;1, "1", (Average!D118))</f>
        <v>#VALUE!</v>
      </c>
      <c r="E118" s="4" t="e">
        <f>IF((Average!E118)&lt;1, "1", (Average!E118))</f>
        <v>#VALUE!</v>
      </c>
      <c r="F118" s="4" t="e">
        <f>IF((Average!F118)&lt;1, "1", (Average!F118))</f>
        <v>#VALUE!</v>
      </c>
      <c r="G118" s="4" t="e">
        <f>IF((Average!G118)&lt;1, "1", (Average!G118))</f>
        <v>#VALUE!</v>
      </c>
      <c r="H118" s="4" t="e">
        <f>IF((Average!H118)&lt;1, "1", (Average!H118))</f>
        <v>#VALUE!</v>
      </c>
      <c r="I118" s="4" t="e">
        <f>IF((Average!I118)&lt;1, "1", (Average!I118))</f>
        <v>#VALUE!</v>
      </c>
      <c r="J118" s="4" t="e">
        <f>IF((Average!J118)&lt;1, "1", (Average!J118))</f>
        <v>#VALUE!</v>
      </c>
      <c r="K118" s="4" t="e">
        <f>IF((Average!K118)&lt;1, "1", (Average!K118))</f>
        <v>#VALUE!</v>
      </c>
      <c r="L118" s="4" t="e">
        <f>IF((Average!L118)&lt;1, "1", (Average!L118))</f>
        <v>#VALUE!</v>
      </c>
      <c r="M118" s="4" t="e">
        <f>IF((Average!M118)&lt;1, "1", (Average!M118))</f>
        <v>#VALUE!</v>
      </c>
      <c r="N118" s="4" t="e">
        <f>IF((Average!N118)&lt;1, "1", (Average!N118))</f>
        <v>#VALUE!</v>
      </c>
    </row>
    <row r="119" spans="1:14" ht="16.5" customHeight="1" x14ac:dyDescent="0.2">
      <c r="A119" s="7">
        <v>113</v>
      </c>
      <c r="B119" s="2" t="str">
        <f>Average!B119</f>
        <v>MRC2</v>
      </c>
      <c r="C119" s="4" t="e">
        <f>IF((Average!C119)&lt;1, "1", (Average!C119))</f>
        <v>#VALUE!</v>
      </c>
      <c r="D119" s="4" t="e">
        <f>IF((Average!D119)&lt;1, "1", (Average!D119))</f>
        <v>#VALUE!</v>
      </c>
      <c r="E119" s="4" t="e">
        <f>IF((Average!E119)&lt;1, "1", (Average!E119))</f>
        <v>#VALUE!</v>
      </c>
      <c r="F119" s="4" t="e">
        <f>IF((Average!F119)&lt;1, "1", (Average!F119))</f>
        <v>#VALUE!</v>
      </c>
      <c r="G119" s="4" t="e">
        <f>IF((Average!G119)&lt;1, "1", (Average!G119))</f>
        <v>#VALUE!</v>
      </c>
      <c r="H119" s="4" t="e">
        <f>IF((Average!H119)&lt;1, "1", (Average!H119))</f>
        <v>#VALUE!</v>
      </c>
      <c r="I119" s="4" t="e">
        <f>IF((Average!I119)&lt;1, "1", (Average!I119))</f>
        <v>#VALUE!</v>
      </c>
      <c r="J119" s="4" t="e">
        <f>IF((Average!J119)&lt;1, "1", (Average!J119))</f>
        <v>#VALUE!</v>
      </c>
      <c r="K119" s="4" t="e">
        <f>IF((Average!K119)&lt;1, "1", (Average!K119))</f>
        <v>#VALUE!</v>
      </c>
      <c r="L119" s="4" t="e">
        <f>IF((Average!L119)&lt;1, "1", (Average!L119))</f>
        <v>#VALUE!</v>
      </c>
      <c r="M119" s="4" t="e">
        <f>IF((Average!M119)&lt;1, "1", (Average!M119))</f>
        <v>#VALUE!</v>
      </c>
      <c r="N119" s="4" t="e">
        <f>IF((Average!N119)&lt;1, "1", (Average!N119))</f>
        <v>#VALUE!</v>
      </c>
    </row>
    <row r="120" spans="1:14" ht="16.5" customHeight="1" x14ac:dyDescent="0.2">
      <c r="A120" s="7">
        <v>114</v>
      </c>
      <c r="B120" s="2" t="str">
        <f>Average!B120</f>
        <v xml:space="preserve">MSH3 </v>
      </c>
      <c r="C120" s="4" t="e">
        <f>IF((Average!C120)&lt;1, "1", (Average!C120))</f>
        <v>#VALUE!</v>
      </c>
      <c r="D120" s="4" t="e">
        <f>IF((Average!D120)&lt;1, "1", (Average!D120))</f>
        <v>#VALUE!</v>
      </c>
      <c r="E120" s="4" t="e">
        <f>IF((Average!E120)&lt;1, "1", (Average!E120))</f>
        <v>#VALUE!</v>
      </c>
      <c r="F120" s="4" t="e">
        <f>IF((Average!F120)&lt;1, "1", (Average!F120))</f>
        <v>#VALUE!</v>
      </c>
      <c r="G120" s="4" t="e">
        <f>IF((Average!G120)&lt;1, "1", (Average!G120))</f>
        <v>#VALUE!</v>
      </c>
      <c r="H120" s="4" t="e">
        <f>IF((Average!H120)&lt;1, "1", (Average!H120))</f>
        <v>#VALUE!</v>
      </c>
      <c r="I120" s="4" t="e">
        <f>IF((Average!I120)&lt;1, "1", (Average!I120))</f>
        <v>#VALUE!</v>
      </c>
      <c r="J120" s="4" t="e">
        <f>IF((Average!J120)&lt;1, "1", (Average!J120))</f>
        <v>#VALUE!</v>
      </c>
      <c r="K120" s="4" t="e">
        <f>IF((Average!K120)&lt;1, "1", (Average!K120))</f>
        <v>#VALUE!</v>
      </c>
      <c r="L120" s="4" t="e">
        <f>IF((Average!L120)&lt;1, "1", (Average!L120))</f>
        <v>#VALUE!</v>
      </c>
      <c r="M120" s="4" t="e">
        <f>IF((Average!M120)&lt;1, "1", (Average!M120))</f>
        <v>#VALUE!</v>
      </c>
      <c r="N120" s="4" t="e">
        <f>IF((Average!N120)&lt;1, "1", (Average!N120))</f>
        <v>#VALUE!</v>
      </c>
    </row>
    <row r="121" spans="1:14" ht="16.5" customHeight="1" x14ac:dyDescent="0.2">
      <c r="A121" s="7">
        <v>115</v>
      </c>
      <c r="B121" s="2" t="str">
        <f>Average!B121</f>
        <v>MTA2</v>
      </c>
      <c r="C121" s="4" t="e">
        <f>IF((Average!C121)&lt;1, "1", (Average!C121))</f>
        <v>#VALUE!</v>
      </c>
      <c r="D121" s="4" t="e">
        <f>IF((Average!D121)&lt;1, "1", (Average!D121))</f>
        <v>#VALUE!</v>
      </c>
      <c r="E121" s="4" t="e">
        <f>IF((Average!E121)&lt;1, "1", (Average!E121))</f>
        <v>#VALUE!</v>
      </c>
      <c r="F121" s="4" t="e">
        <f>IF((Average!F121)&lt;1, "1", (Average!F121))</f>
        <v>#VALUE!</v>
      </c>
      <c r="G121" s="4" t="e">
        <f>IF((Average!G121)&lt;1, "1", (Average!G121))</f>
        <v>#VALUE!</v>
      </c>
      <c r="H121" s="4" t="e">
        <f>IF((Average!H121)&lt;1, "1", (Average!H121))</f>
        <v>#VALUE!</v>
      </c>
      <c r="I121" s="4" t="e">
        <f>IF((Average!I121)&lt;1, "1", (Average!I121))</f>
        <v>#VALUE!</v>
      </c>
      <c r="J121" s="4" t="e">
        <f>IF((Average!J121)&lt;1, "1", (Average!J121))</f>
        <v>#VALUE!</v>
      </c>
      <c r="K121" s="4" t="e">
        <f>IF((Average!K121)&lt;1, "1", (Average!K121))</f>
        <v>#VALUE!</v>
      </c>
      <c r="L121" s="4" t="e">
        <f>IF((Average!L121)&lt;1, "1", (Average!L121))</f>
        <v>#VALUE!</v>
      </c>
      <c r="M121" s="4" t="e">
        <f>IF((Average!M121)&lt;1, "1", (Average!M121))</f>
        <v>#VALUE!</v>
      </c>
      <c r="N121" s="4" t="e">
        <f>IF((Average!N121)&lt;1, "1", (Average!N121))</f>
        <v>#VALUE!</v>
      </c>
    </row>
    <row r="122" spans="1:14" ht="16.5" customHeight="1" x14ac:dyDescent="0.2">
      <c r="A122" s="7">
        <v>116</v>
      </c>
      <c r="B122" s="2" t="str">
        <f>Average!B122</f>
        <v>MTHFD1</v>
      </c>
      <c r="C122" s="4" t="e">
        <f>IF((Average!C122)&lt;1, "1", (Average!C122))</f>
        <v>#VALUE!</v>
      </c>
      <c r="D122" s="4" t="e">
        <f>IF((Average!D122)&lt;1, "1", (Average!D122))</f>
        <v>#VALUE!</v>
      </c>
      <c r="E122" s="4" t="e">
        <f>IF((Average!E122)&lt;1, "1", (Average!E122))</f>
        <v>#VALUE!</v>
      </c>
      <c r="F122" s="4" t="e">
        <f>IF((Average!F122)&lt;1, "1", (Average!F122))</f>
        <v>#VALUE!</v>
      </c>
      <c r="G122" s="4" t="e">
        <f>IF((Average!G122)&lt;1, "1", (Average!G122))</f>
        <v>#VALUE!</v>
      </c>
      <c r="H122" s="4" t="e">
        <f>IF((Average!H122)&lt;1, "1", (Average!H122))</f>
        <v>#VALUE!</v>
      </c>
      <c r="I122" s="4" t="e">
        <f>IF((Average!I122)&lt;1, "1", (Average!I122))</f>
        <v>#VALUE!</v>
      </c>
      <c r="J122" s="4" t="e">
        <f>IF((Average!J122)&lt;1, "1", (Average!J122))</f>
        <v>#VALUE!</v>
      </c>
      <c r="K122" s="4" t="e">
        <f>IF((Average!K122)&lt;1, "1", (Average!K122))</f>
        <v>#VALUE!</v>
      </c>
      <c r="L122" s="4" t="e">
        <f>IF((Average!L122)&lt;1, "1", (Average!L122))</f>
        <v>#VALUE!</v>
      </c>
      <c r="M122" s="4" t="e">
        <f>IF((Average!M122)&lt;1, "1", (Average!M122))</f>
        <v>#VALUE!</v>
      </c>
      <c r="N122" s="4" t="e">
        <f>IF((Average!N122)&lt;1, "1", (Average!N122))</f>
        <v>#VALUE!</v>
      </c>
    </row>
    <row r="123" spans="1:14" ht="16.5" customHeight="1" x14ac:dyDescent="0.2">
      <c r="A123" s="7">
        <v>117</v>
      </c>
      <c r="B123" s="2" t="str">
        <f>Average!B123</f>
        <v>MUC5B</v>
      </c>
      <c r="C123" s="4" t="e">
        <f>IF((Average!C123)&lt;1, "1", (Average!C123))</f>
        <v>#VALUE!</v>
      </c>
      <c r="D123" s="4" t="e">
        <f>IF((Average!D123)&lt;1, "1", (Average!D123))</f>
        <v>#VALUE!</v>
      </c>
      <c r="E123" s="4" t="e">
        <f>IF((Average!E123)&lt;1, "1", (Average!E123))</f>
        <v>#VALUE!</v>
      </c>
      <c r="F123" s="4" t="e">
        <f>IF((Average!F123)&lt;1, "1", (Average!F123))</f>
        <v>#VALUE!</v>
      </c>
      <c r="G123" s="4" t="e">
        <f>IF((Average!G123)&lt;1, "1", (Average!G123))</f>
        <v>#VALUE!</v>
      </c>
      <c r="H123" s="4" t="e">
        <f>IF((Average!H123)&lt;1, "1", (Average!H123))</f>
        <v>#VALUE!</v>
      </c>
      <c r="I123" s="4" t="e">
        <f>IF((Average!I123)&lt;1, "1", (Average!I123))</f>
        <v>#VALUE!</v>
      </c>
      <c r="J123" s="4" t="e">
        <f>IF((Average!J123)&lt;1, "1", (Average!J123))</f>
        <v>#VALUE!</v>
      </c>
      <c r="K123" s="4" t="e">
        <f>IF((Average!K123)&lt;1, "1", (Average!K123))</f>
        <v>#VALUE!</v>
      </c>
      <c r="L123" s="4" t="e">
        <f>IF((Average!L123)&lt;1, "1", (Average!L123))</f>
        <v>#VALUE!</v>
      </c>
      <c r="M123" s="4" t="e">
        <f>IF((Average!M123)&lt;1, "1", (Average!M123))</f>
        <v>#VALUE!</v>
      </c>
      <c r="N123" s="4" t="e">
        <f>IF((Average!N123)&lt;1, "1", (Average!N123))</f>
        <v>#VALUE!</v>
      </c>
    </row>
    <row r="124" spans="1:14" ht="16.5" customHeight="1" x14ac:dyDescent="0.2">
      <c r="A124" s="7">
        <v>118</v>
      </c>
      <c r="B124" s="2" t="str">
        <f>Average!B124</f>
        <v>MVD</v>
      </c>
      <c r="C124" s="4" t="e">
        <f>IF((Average!C124)&lt;1, "1", (Average!C124))</f>
        <v>#VALUE!</v>
      </c>
      <c r="D124" s="4" t="e">
        <f>IF((Average!D124)&lt;1, "1", (Average!D124))</f>
        <v>#VALUE!</v>
      </c>
      <c r="E124" s="4" t="e">
        <f>IF((Average!E124)&lt;1, "1", (Average!E124))</f>
        <v>#VALUE!</v>
      </c>
      <c r="F124" s="4" t="e">
        <f>IF((Average!F124)&lt;1, "1", (Average!F124))</f>
        <v>#VALUE!</v>
      </c>
      <c r="G124" s="4" t="e">
        <f>IF((Average!G124)&lt;1, "1", (Average!G124))</f>
        <v>#VALUE!</v>
      </c>
      <c r="H124" s="4" t="e">
        <f>IF((Average!H124)&lt;1, "1", (Average!H124))</f>
        <v>#VALUE!</v>
      </c>
      <c r="I124" s="4" t="e">
        <f>IF((Average!I124)&lt;1, "1", (Average!I124))</f>
        <v>#VALUE!</v>
      </c>
      <c r="J124" s="4" t="e">
        <f>IF((Average!J124)&lt;1, "1", (Average!J124))</f>
        <v>#VALUE!</v>
      </c>
      <c r="K124" s="4" t="e">
        <f>IF((Average!K124)&lt;1, "1", (Average!K124))</f>
        <v>#VALUE!</v>
      </c>
      <c r="L124" s="4" t="e">
        <f>IF((Average!L124)&lt;1, "1", (Average!L124))</f>
        <v>#VALUE!</v>
      </c>
      <c r="M124" s="4" t="e">
        <f>IF((Average!M124)&lt;1, "1", (Average!M124))</f>
        <v>#VALUE!</v>
      </c>
      <c r="N124" s="4" t="e">
        <f>IF((Average!N124)&lt;1, "1", (Average!N124))</f>
        <v>#VALUE!</v>
      </c>
    </row>
    <row r="125" spans="1:14" ht="16.5" customHeight="1" x14ac:dyDescent="0.2">
      <c r="A125" s="7">
        <v>119</v>
      </c>
      <c r="B125" s="2" t="str">
        <f>Average!B125</f>
        <v>Myosin IIB</v>
      </c>
      <c r="C125" s="4" t="e">
        <f>IF((Average!C125)&lt;1, "1", (Average!C125))</f>
        <v>#VALUE!</v>
      </c>
      <c r="D125" s="4" t="e">
        <f>IF((Average!D125)&lt;1, "1", (Average!D125))</f>
        <v>#VALUE!</v>
      </c>
      <c r="E125" s="4" t="e">
        <f>IF((Average!E125)&lt;1, "1", (Average!E125))</f>
        <v>#VALUE!</v>
      </c>
      <c r="F125" s="4" t="e">
        <f>IF((Average!F125)&lt;1, "1", (Average!F125))</f>
        <v>#VALUE!</v>
      </c>
      <c r="G125" s="4" t="e">
        <f>IF((Average!G125)&lt;1, "1", (Average!G125))</f>
        <v>#VALUE!</v>
      </c>
      <c r="H125" s="4" t="e">
        <f>IF((Average!H125)&lt;1, "1", (Average!H125))</f>
        <v>#VALUE!</v>
      </c>
      <c r="I125" s="4" t="e">
        <f>IF((Average!I125)&lt;1, "1", (Average!I125))</f>
        <v>#VALUE!</v>
      </c>
      <c r="J125" s="4" t="e">
        <f>IF((Average!J125)&lt;1, "1", (Average!J125))</f>
        <v>#VALUE!</v>
      </c>
      <c r="K125" s="4" t="e">
        <f>IF((Average!K125)&lt;1, "1", (Average!K125))</f>
        <v>#VALUE!</v>
      </c>
      <c r="L125" s="4" t="e">
        <f>IF((Average!L125)&lt;1, "1", (Average!L125))</f>
        <v>#VALUE!</v>
      </c>
      <c r="M125" s="4" t="e">
        <f>IF((Average!M125)&lt;1, "1", (Average!M125))</f>
        <v>#VALUE!</v>
      </c>
      <c r="N125" s="4" t="e">
        <f>IF((Average!N125)&lt;1, "1", (Average!N125))</f>
        <v>#VALUE!</v>
      </c>
    </row>
    <row r="126" spans="1:14" ht="16.5" customHeight="1" x14ac:dyDescent="0.2">
      <c r="A126" s="7">
        <v>120</v>
      </c>
      <c r="B126" s="2" t="str">
        <f>Average!B126</f>
        <v>NACA1</v>
      </c>
      <c r="C126" s="4" t="e">
        <f>IF((Average!C126)&lt;1, "1", (Average!C126))</f>
        <v>#VALUE!</v>
      </c>
      <c r="D126" s="4" t="e">
        <f>IF((Average!D126)&lt;1, "1", (Average!D126))</f>
        <v>#VALUE!</v>
      </c>
      <c r="E126" s="4" t="e">
        <f>IF((Average!E126)&lt;1, "1", (Average!E126))</f>
        <v>#VALUE!</v>
      </c>
      <c r="F126" s="4" t="e">
        <f>IF((Average!F126)&lt;1, "1", (Average!F126))</f>
        <v>#VALUE!</v>
      </c>
      <c r="G126" s="4" t="e">
        <f>IF((Average!G126)&lt;1, "1", (Average!G126))</f>
        <v>#VALUE!</v>
      </c>
      <c r="H126" s="4" t="e">
        <f>IF((Average!H126)&lt;1, "1", (Average!H126))</f>
        <v>#VALUE!</v>
      </c>
      <c r="I126" s="4" t="e">
        <f>IF((Average!I126)&lt;1, "1", (Average!I126))</f>
        <v>#VALUE!</v>
      </c>
      <c r="J126" s="4" t="e">
        <f>IF((Average!J126)&lt;1, "1", (Average!J126))</f>
        <v>#VALUE!</v>
      </c>
      <c r="K126" s="4" t="e">
        <f>IF((Average!K126)&lt;1, "1", (Average!K126))</f>
        <v>#VALUE!</v>
      </c>
      <c r="L126" s="4" t="e">
        <f>IF((Average!L126)&lt;1, "1", (Average!L126))</f>
        <v>#VALUE!</v>
      </c>
      <c r="M126" s="4" t="e">
        <f>IF((Average!M126)&lt;1, "1", (Average!M126))</f>
        <v>#VALUE!</v>
      </c>
      <c r="N126" s="4" t="e">
        <f>IF((Average!N126)&lt;1, "1", (Average!N126))</f>
        <v>#VALUE!</v>
      </c>
    </row>
    <row r="127" spans="1:14" ht="16.5" customHeight="1" x14ac:dyDescent="0.2">
      <c r="A127" s="7">
        <v>121</v>
      </c>
      <c r="B127" s="2" t="str">
        <f>Average!B127</f>
        <v xml:space="preserve">NAGPA </v>
      </c>
      <c r="C127" s="4" t="e">
        <f>IF((Average!C127)&lt;1, "1", (Average!C127))</f>
        <v>#VALUE!</v>
      </c>
      <c r="D127" s="4" t="e">
        <f>IF((Average!D127)&lt;1, "1", (Average!D127))</f>
        <v>#VALUE!</v>
      </c>
      <c r="E127" s="4" t="e">
        <f>IF((Average!E127)&lt;1, "1", (Average!E127))</f>
        <v>#VALUE!</v>
      </c>
      <c r="F127" s="4" t="e">
        <f>IF((Average!F127)&lt;1, "1", (Average!F127))</f>
        <v>#VALUE!</v>
      </c>
      <c r="G127" s="4" t="e">
        <f>IF((Average!G127)&lt;1, "1", (Average!G127))</f>
        <v>#VALUE!</v>
      </c>
      <c r="H127" s="4" t="e">
        <f>IF((Average!H127)&lt;1, "1", (Average!H127))</f>
        <v>#VALUE!</v>
      </c>
      <c r="I127" s="4" t="e">
        <f>IF((Average!I127)&lt;1, "1", (Average!I127))</f>
        <v>#VALUE!</v>
      </c>
      <c r="J127" s="4" t="e">
        <f>IF((Average!J127)&lt;1, "1", (Average!J127))</f>
        <v>#VALUE!</v>
      </c>
      <c r="K127" s="4" t="e">
        <f>IF((Average!K127)&lt;1, "1", (Average!K127))</f>
        <v>#VALUE!</v>
      </c>
      <c r="L127" s="4" t="e">
        <f>IF((Average!L127)&lt;1, "1", (Average!L127))</f>
        <v>#VALUE!</v>
      </c>
      <c r="M127" s="4" t="e">
        <f>IF((Average!M127)&lt;1, "1", (Average!M127))</f>
        <v>#VALUE!</v>
      </c>
      <c r="N127" s="4" t="e">
        <f>IF((Average!N127)&lt;1, "1", (Average!N127))</f>
        <v>#VALUE!</v>
      </c>
    </row>
    <row r="128" spans="1:14" ht="16.5" customHeight="1" x14ac:dyDescent="0.2">
      <c r="A128" s="7">
        <v>122</v>
      </c>
      <c r="B128" s="2" t="str">
        <f>Average!B128</f>
        <v>NAV2</v>
      </c>
      <c r="C128" s="4" t="e">
        <f>IF((Average!C128)&lt;1, "1", (Average!C128))</f>
        <v>#VALUE!</v>
      </c>
      <c r="D128" s="4" t="e">
        <f>IF((Average!D128)&lt;1, "1", (Average!D128))</f>
        <v>#VALUE!</v>
      </c>
      <c r="E128" s="4" t="e">
        <f>IF((Average!E128)&lt;1, "1", (Average!E128))</f>
        <v>#VALUE!</v>
      </c>
      <c r="F128" s="4" t="e">
        <f>IF((Average!F128)&lt;1, "1", (Average!F128))</f>
        <v>#VALUE!</v>
      </c>
      <c r="G128" s="4" t="e">
        <f>IF((Average!G128)&lt;1, "1", (Average!G128))</f>
        <v>#VALUE!</v>
      </c>
      <c r="H128" s="4" t="e">
        <f>IF((Average!H128)&lt;1, "1", (Average!H128))</f>
        <v>#VALUE!</v>
      </c>
      <c r="I128" s="4" t="e">
        <f>IF((Average!I128)&lt;1, "1", (Average!I128))</f>
        <v>#VALUE!</v>
      </c>
      <c r="J128" s="4" t="e">
        <f>IF((Average!J128)&lt;1, "1", (Average!J128))</f>
        <v>#VALUE!</v>
      </c>
      <c r="K128" s="4" t="e">
        <f>IF((Average!K128)&lt;1, "1", (Average!K128))</f>
        <v>#VALUE!</v>
      </c>
      <c r="L128" s="4" t="e">
        <f>IF((Average!L128)&lt;1, "1", (Average!L128))</f>
        <v>#VALUE!</v>
      </c>
      <c r="M128" s="4" t="e">
        <f>IF((Average!M128)&lt;1, "1", (Average!M128))</f>
        <v>#VALUE!</v>
      </c>
      <c r="N128" s="4" t="e">
        <f>IF((Average!N128)&lt;1, "1", (Average!N128))</f>
        <v>#VALUE!</v>
      </c>
    </row>
    <row r="129" spans="1:14" ht="16.5" customHeight="1" x14ac:dyDescent="0.2">
      <c r="A129" s="7">
        <v>123</v>
      </c>
      <c r="B129" s="2" t="str">
        <f>Average!B129</f>
        <v>NFATC4</v>
      </c>
      <c r="C129" s="4" t="e">
        <f>IF((Average!C129)&lt;1, "1", (Average!C129))</f>
        <v>#VALUE!</v>
      </c>
      <c r="D129" s="4" t="e">
        <f>IF((Average!D129)&lt;1, "1", (Average!D129))</f>
        <v>#VALUE!</v>
      </c>
      <c r="E129" s="4" t="e">
        <f>IF((Average!E129)&lt;1, "1", (Average!E129))</f>
        <v>#VALUE!</v>
      </c>
      <c r="F129" s="4" t="e">
        <f>IF((Average!F129)&lt;1, "1", (Average!F129))</f>
        <v>#VALUE!</v>
      </c>
      <c r="G129" s="4" t="e">
        <f>IF((Average!G129)&lt;1, "1", (Average!G129))</f>
        <v>#VALUE!</v>
      </c>
      <c r="H129" s="4" t="e">
        <f>IF((Average!H129)&lt;1, "1", (Average!H129))</f>
        <v>#VALUE!</v>
      </c>
      <c r="I129" s="4" t="e">
        <f>IF((Average!I129)&lt;1, "1", (Average!I129))</f>
        <v>#VALUE!</v>
      </c>
      <c r="J129" s="4" t="e">
        <f>IF((Average!J129)&lt;1, "1", (Average!J129))</f>
        <v>#VALUE!</v>
      </c>
      <c r="K129" s="4" t="e">
        <f>IF((Average!K129)&lt;1, "1", (Average!K129))</f>
        <v>#VALUE!</v>
      </c>
      <c r="L129" s="4" t="e">
        <f>IF((Average!L129)&lt;1, "1", (Average!L129))</f>
        <v>#VALUE!</v>
      </c>
      <c r="M129" s="4" t="e">
        <f>IF((Average!M129)&lt;1, "1", (Average!M129))</f>
        <v>#VALUE!</v>
      </c>
      <c r="N129" s="4" t="e">
        <f>IF((Average!N129)&lt;1, "1", (Average!N129))</f>
        <v>#VALUE!</v>
      </c>
    </row>
    <row r="130" spans="1:14" ht="16.5" customHeight="1" x14ac:dyDescent="0.2">
      <c r="A130" s="7">
        <v>124</v>
      </c>
      <c r="B130" s="2" t="str">
        <f>Average!B130</f>
        <v>NNT</v>
      </c>
      <c r="C130" s="4" t="e">
        <f>IF((Average!C130)&lt;1, "1", (Average!C130))</f>
        <v>#VALUE!</v>
      </c>
      <c r="D130" s="4" t="e">
        <f>IF((Average!D130)&lt;1, "1", (Average!D130))</f>
        <v>#VALUE!</v>
      </c>
      <c r="E130" s="4" t="e">
        <f>IF((Average!E130)&lt;1, "1", (Average!E130))</f>
        <v>#VALUE!</v>
      </c>
      <c r="F130" s="4" t="e">
        <f>IF((Average!F130)&lt;1, "1", (Average!F130))</f>
        <v>#VALUE!</v>
      </c>
      <c r="G130" s="4" t="e">
        <f>IF((Average!G130)&lt;1, "1", (Average!G130))</f>
        <v>#VALUE!</v>
      </c>
      <c r="H130" s="4" t="e">
        <f>IF((Average!H130)&lt;1, "1", (Average!H130))</f>
        <v>#VALUE!</v>
      </c>
      <c r="I130" s="4" t="e">
        <f>IF((Average!I130)&lt;1, "1", (Average!I130))</f>
        <v>#VALUE!</v>
      </c>
      <c r="J130" s="4" t="e">
        <f>IF((Average!J130)&lt;1, "1", (Average!J130))</f>
        <v>#VALUE!</v>
      </c>
      <c r="K130" s="4" t="e">
        <f>IF((Average!K130)&lt;1, "1", (Average!K130))</f>
        <v>#VALUE!</v>
      </c>
      <c r="L130" s="4" t="e">
        <f>IF((Average!L130)&lt;1, "1", (Average!L130))</f>
        <v>#VALUE!</v>
      </c>
      <c r="M130" s="4" t="e">
        <f>IF((Average!M130)&lt;1, "1", (Average!M130))</f>
        <v>#VALUE!</v>
      </c>
      <c r="N130" s="4" t="e">
        <f>IF((Average!N130)&lt;1, "1", (Average!N130))</f>
        <v>#VALUE!</v>
      </c>
    </row>
    <row r="131" spans="1:14" ht="16.5" customHeight="1" x14ac:dyDescent="0.2">
      <c r="A131" s="7">
        <v>125</v>
      </c>
      <c r="B131" s="2" t="str">
        <f>Average!B131</f>
        <v>NPEPPS</v>
      </c>
      <c r="C131" s="4" t="e">
        <f>IF((Average!C131)&lt;1, "1", (Average!C131))</f>
        <v>#VALUE!</v>
      </c>
      <c r="D131" s="4" t="e">
        <f>IF((Average!D131)&lt;1, "1", (Average!D131))</f>
        <v>#VALUE!</v>
      </c>
      <c r="E131" s="4" t="e">
        <f>IF((Average!E131)&lt;1, "1", (Average!E131))</f>
        <v>#VALUE!</v>
      </c>
      <c r="F131" s="4" t="e">
        <f>IF((Average!F131)&lt;1, "1", (Average!F131))</f>
        <v>#VALUE!</v>
      </c>
      <c r="G131" s="4" t="e">
        <f>IF((Average!G131)&lt;1, "1", (Average!G131))</f>
        <v>#VALUE!</v>
      </c>
      <c r="H131" s="4" t="e">
        <f>IF((Average!H131)&lt;1, "1", (Average!H131))</f>
        <v>#VALUE!</v>
      </c>
      <c r="I131" s="4" t="e">
        <f>IF((Average!I131)&lt;1, "1", (Average!I131))</f>
        <v>#VALUE!</v>
      </c>
      <c r="J131" s="4" t="e">
        <f>IF((Average!J131)&lt;1, "1", (Average!J131))</f>
        <v>#VALUE!</v>
      </c>
      <c r="K131" s="4" t="e">
        <f>IF((Average!K131)&lt;1, "1", (Average!K131))</f>
        <v>#VALUE!</v>
      </c>
      <c r="L131" s="4" t="e">
        <f>IF((Average!L131)&lt;1, "1", (Average!L131))</f>
        <v>#VALUE!</v>
      </c>
      <c r="M131" s="4" t="e">
        <f>IF((Average!M131)&lt;1, "1", (Average!M131))</f>
        <v>#VALUE!</v>
      </c>
      <c r="N131" s="4" t="e">
        <f>IF((Average!N131)&lt;1, "1", (Average!N131))</f>
        <v>#VALUE!</v>
      </c>
    </row>
    <row r="132" spans="1:14" ht="16.5" customHeight="1" x14ac:dyDescent="0.2">
      <c r="A132" s="7">
        <v>126</v>
      </c>
      <c r="B132" s="2" t="str">
        <f>Average!B132</f>
        <v xml:space="preserve">NQO2 </v>
      </c>
      <c r="C132" s="4" t="e">
        <f>IF((Average!C132)&lt;1, "1", (Average!C132))</f>
        <v>#VALUE!</v>
      </c>
      <c r="D132" s="4" t="e">
        <f>IF((Average!D132)&lt;1, "1", (Average!D132))</f>
        <v>#VALUE!</v>
      </c>
      <c r="E132" s="4" t="e">
        <f>IF((Average!E132)&lt;1, "1", (Average!E132))</f>
        <v>#VALUE!</v>
      </c>
      <c r="F132" s="4" t="e">
        <f>IF((Average!F132)&lt;1, "1", (Average!F132))</f>
        <v>#VALUE!</v>
      </c>
      <c r="G132" s="4" t="e">
        <f>IF((Average!G132)&lt;1, "1", (Average!G132))</f>
        <v>#VALUE!</v>
      </c>
      <c r="H132" s="4" t="e">
        <f>IF((Average!H132)&lt;1, "1", (Average!H132))</f>
        <v>#VALUE!</v>
      </c>
      <c r="I132" s="4" t="e">
        <f>IF((Average!I132)&lt;1, "1", (Average!I132))</f>
        <v>#VALUE!</v>
      </c>
      <c r="J132" s="4" t="e">
        <f>IF((Average!J132)&lt;1, "1", (Average!J132))</f>
        <v>#VALUE!</v>
      </c>
      <c r="K132" s="4" t="e">
        <f>IF((Average!K132)&lt;1, "1", (Average!K132))</f>
        <v>#VALUE!</v>
      </c>
      <c r="L132" s="4" t="e">
        <f>IF((Average!L132)&lt;1, "1", (Average!L132))</f>
        <v>#VALUE!</v>
      </c>
      <c r="M132" s="4" t="e">
        <f>IF((Average!M132)&lt;1, "1", (Average!M132))</f>
        <v>#VALUE!</v>
      </c>
      <c r="N132" s="4" t="e">
        <f>IF((Average!N132)&lt;1, "1", (Average!N132))</f>
        <v>#VALUE!</v>
      </c>
    </row>
    <row r="133" spans="1:14" ht="16.5" customHeight="1" x14ac:dyDescent="0.2">
      <c r="A133" s="7">
        <v>127</v>
      </c>
      <c r="B133" s="2" t="str">
        <f>Average!B133</f>
        <v>NSFL1C</v>
      </c>
      <c r="C133" s="4" t="e">
        <f>IF((Average!C133)&lt;1, "1", (Average!C133))</f>
        <v>#VALUE!</v>
      </c>
      <c r="D133" s="4" t="e">
        <f>IF((Average!D133)&lt;1, "1", (Average!D133))</f>
        <v>#VALUE!</v>
      </c>
      <c r="E133" s="4" t="e">
        <f>IF((Average!E133)&lt;1, "1", (Average!E133))</f>
        <v>#VALUE!</v>
      </c>
      <c r="F133" s="4" t="e">
        <f>IF((Average!F133)&lt;1, "1", (Average!F133))</f>
        <v>#VALUE!</v>
      </c>
      <c r="G133" s="4" t="e">
        <f>IF((Average!G133)&lt;1, "1", (Average!G133))</f>
        <v>#VALUE!</v>
      </c>
      <c r="H133" s="4" t="e">
        <f>IF((Average!H133)&lt;1, "1", (Average!H133))</f>
        <v>#VALUE!</v>
      </c>
      <c r="I133" s="4" t="e">
        <f>IF((Average!I133)&lt;1, "1", (Average!I133))</f>
        <v>#VALUE!</v>
      </c>
      <c r="J133" s="4" t="e">
        <f>IF((Average!J133)&lt;1, "1", (Average!J133))</f>
        <v>#VALUE!</v>
      </c>
      <c r="K133" s="4" t="e">
        <f>IF((Average!K133)&lt;1, "1", (Average!K133))</f>
        <v>#VALUE!</v>
      </c>
      <c r="L133" s="4" t="e">
        <f>IF((Average!L133)&lt;1, "1", (Average!L133))</f>
        <v>#VALUE!</v>
      </c>
      <c r="M133" s="4" t="e">
        <f>IF((Average!M133)&lt;1, "1", (Average!M133))</f>
        <v>#VALUE!</v>
      </c>
      <c r="N133" s="4" t="e">
        <f>IF((Average!N133)&lt;1, "1", (Average!N133))</f>
        <v>#VALUE!</v>
      </c>
    </row>
    <row r="134" spans="1:14" ht="16.5" customHeight="1" x14ac:dyDescent="0.2">
      <c r="A134" s="7">
        <v>128</v>
      </c>
      <c r="B134" s="2" t="str">
        <f>Average!B134</f>
        <v>Nucleobindin 1</v>
      </c>
      <c r="C134" s="4" t="e">
        <f>IF((Average!C134)&lt;1, "1", (Average!C134))</f>
        <v>#VALUE!</v>
      </c>
      <c r="D134" s="4" t="e">
        <f>IF((Average!D134)&lt;1, "1", (Average!D134))</f>
        <v>#VALUE!</v>
      </c>
      <c r="E134" s="4" t="e">
        <f>IF((Average!E134)&lt;1, "1", (Average!E134))</f>
        <v>#VALUE!</v>
      </c>
      <c r="F134" s="4" t="e">
        <f>IF((Average!F134)&lt;1, "1", (Average!F134))</f>
        <v>#VALUE!</v>
      </c>
      <c r="G134" s="4" t="e">
        <f>IF((Average!G134)&lt;1, "1", (Average!G134))</f>
        <v>#VALUE!</v>
      </c>
      <c r="H134" s="4" t="e">
        <f>IF((Average!H134)&lt;1, "1", (Average!H134))</f>
        <v>#VALUE!</v>
      </c>
      <c r="I134" s="4" t="e">
        <f>IF((Average!I134)&lt;1, "1", (Average!I134))</f>
        <v>#VALUE!</v>
      </c>
      <c r="J134" s="4" t="e">
        <f>IF((Average!J134)&lt;1, "1", (Average!J134))</f>
        <v>#VALUE!</v>
      </c>
      <c r="K134" s="4" t="e">
        <f>IF((Average!K134)&lt;1, "1", (Average!K134))</f>
        <v>#VALUE!</v>
      </c>
      <c r="L134" s="4" t="e">
        <f>IF((Average!L134)&lt;1, "1", (Average!L134))</f>
        <v>#VALUE!</v>
      </c>
      <c r="M134" s="4" t="e">
        <f>IF((Average!M134)&lt;1, "1", (Average!M134))</f>
        <v>#VALUE!</v>
      </c>
      <c r="N134" s="4" t="e">
        <f>IF((Average!N134)&lt;1, "1", (Average!N134))</f>
        <v>#VALUE!</v>
      </c>
    </row>
    <row r="135" spans="1:14" ht="16.5" customHeight="1" x14ac:dyDescent="0.2">
      <c r="A135" s="7">
        <v>129</v>
      </c>
      <c r="B135" s="2" t="str">
        <f>Average!B135</f>
        <v>NUP214</v>
      </c>
      <c r="C135" s="4" t="e">
        <f>IF((Average!C135)&lt;1, "1", (Average!C135))</f>
        <v>#VALUE!</v>
      </c>
      <c r="D135" s="4" t="e">
        <f>IF((Average!D135)&lt;1, "1", (Average!D135))</f>
        <v>#VALUE!</v>
      </c>
      <c r="E135" s="4" t="e">
        <f>IF((Average!E135)&lt;1, "1", (Average!E135))</f>
        <v>#VALUE!</v>
      </c>
      <c r="F135" s="4" t="e">
        <f>IF((Average!F135)&lt;1, "1", (Average!F135))</f>
        <v>#VALUE!</v>
      </c>
      <c r="G135" s="4" t="e">
        <f>IF((Average!G135)&lt;1, "1", (Average!G135))</f>
        <v>#VALUE!</v>
      </c>
      <c r="H135" s="4" t="e">
        <f>IF((Average!H135)&lt;1, "1", (Average!H135))</f>
        <v>#VALUE!</v>
      </c>
      <c r="I135" s="4" t="e">
        <f>IF((Average!I135)&lt;1, "1", (Average!I135))</f>
        <v>#VALUE!</v>
      </c>
      <c r="J135" s="4" t="e">
        <f>IF((Average!J135)&lt;1, "1", (Average!J135))</f>
        <v>#VALUE!</v>
      </c>
      <c r="K135" s="4" t="e">
        <f>IF((Average!K135)&lt;1, "1", (Average!K135))</f>
        <v>#VALUE!</v>
      </c>
      <c r="L135" s="4" t="e">
        <f>IF((Average!L135)&lt;1, "1", (Average!L135))</f>
        <v>#VALUE!</v>
      </c>
      <c r="M135" s="4" t="e">
        <f>IF((Average!M135)&lt;1, "1", (Average!M135))</f>
        <v>#VALUE!</v>
      </c>
      <c r="N135" s="4" t="e">
        <f>IF((Average!N135)&lt;1, "1", (Average!N135))</f>
        <v>#VALUE!</v>
      </c>
    </row>
    <row r="136" spans="1:14" ht="16.5" customHeight="1" x14ac:dyDescent="0.2">
      <c r="A136" s="7">
        <v>130</v>
      </c>
      <c r="B136" s="2" t="str">
        <f>Average!B136</f>
        <v>OAF</v>
      </c>
      <c r="C136" s="4" t="e">
        <f>IF((Average!C136)&lt;1, "1", (Average!C136))</f>
        <v>#VALUE!</v>
      </c>
      <c r="D136" s="4" t="e">
        <f>IF((Average!D136)&lt;1, "1", (Average!D136))</f>
        <v>#VALUE!</v>
      </c>
      <c r="E136" s="4" t="e">
        <f>IF((Average!E136)&lt;1, "1", (Average!E136))</f>
        <v>#VALUE!</v>
      </c>
      <c r="F136" s="4" t="e">
        <f>IF((Average!F136)&lt;1, "1", (Average!F136))</f>
        <v>#VALUE!</v>
      </c>
      <c r="G136" s="4" t="e">
        <f>IF((Average!G136)&lt;1, "1", (Average!G136))</f>
        <v>#VALUE!</v>
      </c>
      <c r="H136" s="4" t="e">
        <f>IF((Average!H136)&lt;1, "1", (Average!H136))</f>
        <v>#VALUE!</v>
      </c>
      <c r="I136" s="4" t="e">
        <f>IF((Average!I136)&lt;1, "1", (Average!I136))</f>
        <v>#VALUE!</v>
      </c>
      <c r="J136" s="4" t="e">
        <f>IF((Average!J136)&lt;1, "1", (Average!J136))</f>
        <v>#VALUE!</v>
      </c>
      <c r="K136" s="4" t="e">
        <f>IF((Average!K136)&lt;1, "1", (Average!K136))</f>
        <v>#VALUE!</v>
      </c>
      <c r="L136" s="4" t="e">
        <f>IF((Average!L136)&lt;1, "1", (Average!L136))</f>
        <v>#VALUE!</v>
      </c>
      <c r="M136" s="4" t="e">
        <f>IF((Average!M136)&lt;1, "1", (Average!M136))</f>
        <v>#VALUE!</v>
      </c>
      <c r="N136" s="4" t="e">
        <f>IF((Average!N136)&lt;1, "1", (Average!N136))</f>
        <v>#VALUE!</v>
      </c>
    </row>
    <row r="137" spans="1:14" ht="16.5" customHeight="1" x14ac:dyDescent="0.2">
      <c r="A137" s="7">
        <v>131</v>
      </c>
      <c r="B137" s="2" t="str">
        <f>Average!B137</f>
        <v>OIT3</v>
      </c>
      <c r="C137" s="4" t="e">
        <f>IF((Average!C137)&lt;1, "1", (Average!C137))</f>
        <v>#VALUE!</v>
      </c>
      <c r="D137" s="4" t="e">
        <f>IF((Average!D137)&lt;1, "1", (Average!D137))</f>
        <v>#VALUE!</v>
      </c>
      <c r="E137" s="4" t="e">
        <f>IF((Average!E137)&lt;1, "1", (Average!E137))</f>
        <v>#VALUE!</v>
      </c>
      <c r="F137" s="4" t="e">
        <f>IF((Average!F137)&lt;1, "1", (Average!F137))</f>
        <v>#VALUE!</v>
      </c>
      <c r="G137" s="4" t="e">
        <f>IF((Average!G137)&lt;1, "1", (Average!G137))</f>
        <v>#VALUE!</v>
      </c>
      <c r="H137" s="4" t="e">
        <f>IF((Average!H137)&lt;1, "1", (Average!H137))</f>
        <v>#VALUE!</v>
      </c>
      <c r="I137" s="4" t="e">
        <f>IF((Average!I137)&lt;1, "1", (Average!I137))</f>
        <v>#VALUE!</v>
      </c>
      <c r="J137" s="4" t="e">
        <f>IF((Average!J137)&lt;1, "1", (Average!J137))</f>
        <v>#VALUE!</v>
      </c>
      <c r="K137" s="4" t="e">
        <f>IF((Average!K137)&lt;1, "1", (Average!K137))</f>
        <v>#VALUE!</v>
      </c>
      <c r="L137" s="4" t="e">
        <f>IF((Average!L137)&lt;1, "1", (Average!L137))</f>
        <v>#VALUE!</v>
      </c>
      <c r="M137" s="4" t="e">
        <f>IF((Average!M137)&lt;1, "1", (Average!M137))</f>
        <v>#VALUE!</v>
      </c>
      <c r="N137" s="4" t="e">
        <f>IF((Average!N137)&lt;1, "1", (Average!N137))</f>
        <v>#VALUE!</v>
      </c>
    </row>
    <row r="138" spans="1:14" ht="16.5" customHeight="1" x14ac:dyDescent="0.2">
      <c r="A138" s="7">
        <v>132</v>
      </c>
      <c r="B138" s="2" t="str">
        <f>Average!B138</f>
        <v>OPCML</v>
      </c>
      <c r="C138" s="4" t="e">
        <f>IF((Average!C138)&lt;1, "1", (Average!C138))</f>
        <v>#VALUE!</v>
      </c>
      <c r="D138" s="4" t="e">
        <f>IF((Average!D138)&lt;1, "1", (Average!D138))</f>
        <v>#VALUE!</v>
      </c>
      <c r="E138" s="4" t="e">
        <f>IF((Average!E138)&lt;1, "1", (Average!E138))</f>
        <v>#VALUE!</v>
      </c>
      <c r="F138" s="4" t="e">
        <f>IF((Average!F138)&lt;1, "1", (Average!F138))</f>
        <v>#VALUE!</v>
      </c>
      <c r="G138" s="4" t="e">
        <f>IF((Average!G138)&lt;1, "1", (Average!G138))</f>
        <v>#VALUE!</v>
      </c>
      <c r="H138" s="4" t="e">
        <f>IF((Average!H138)&lt;1, "1", (Average!H138))</f>
        <v>#VALUE!</v>
      </c>
      <c r="I138" s="4" t="e">
        <f>IF((Average!I138)&lt;1, "1", (Average!I138))</f>
        <v>#VALUE!</v>
      </c>
      <c r="J138" s="4" t="e">
        <f>IF((Average!J138)&lt;1, "1", (Average!J138))</f>
        <v>#VALUE!</v>
      </c>
      <c r="K138" s="4" t="e">
        <f>IF((Average!K138)&lt;1, "1", (Average!K138))</f>
        <v>#VALUE!</v>
      </c>
      <c r="L138" s="4" t="e">
        <f>IF((Average!L138)&lt;1, "1", (Average!L138))</f>
        <v>#VALUE!</v>
      </c>
      <c r="M138" s="4" t="e">
        <f>IF((Average!M138)&lt;1, "1", (Average!M138))</f>
        <v>#VALUE!</v>
      </c>
      <c r="N138" s="4" t="e">
        <f>IF((Average!N138)&lt;1, "1", (Average!N138))</f>
        <v>#VALUE!</v>
      </c>
    </row>
    <row r="139" spans="1:14" ht="16.5" customHeight="1" x14ac:dyDescent="0.2">
      <c r="A139" s="7">
        <v>133</v>
      </c>
      <c r="B139" s="2" t="str">
        <f>Average!B139</f>
        <v>Orosomucoid 2</v>
      </c>
      <c r="C139" s="4" t="e">
        <f>IF((Average!C139)&lt;1, "1", (Average!C139))</f>
        <v>#VALUE!</v>
      </c>
      <c r="D139" s="4" t="e">
        <f>IF((Average!D139)&lt;1, "1", (Average!D139))</f>
        <v>#VALUE!</v>
      </c>
      <c r="E139" s="4" t="e">
        <f>IF((Average!E139)&lt;1, "1", (Average!E139))</f>
        <v>#VALUE!</v>
      </c>
      <c r="F139" s="4" t="e">
        <f>IF((Average!F139)&lt;1, "1", (Average!F139))</f>
        <v>#VALUE!</v>
      </c>
      <c r="G139" s="4" t="e">
        <f>IF((Average!G139)&lt;1, "1", (Average!G139))</f>
        <v>#VALUE!</v>
      </c>
      <c r="H139" s="4" t="e">
        <f>IF((Average!H139)&lt;1, "1", (Average!H139))</f>
        <v>#VALUE!</v>
      </c>
      <c r="I139" s="4" t="e">
        <f>IF((Average!I139)&lt;1, "1", (Average!I139))</f>
        <v>#VALUE!</v>
      </c>
      <c r="J139" s="4" t="e">
        <f>IF((Average!J139)&lt;1, "1", (Average!J139))</f>
        <v>#VALUE!</v>
      </c>
      <c r="K139" s="4" t="e">
        <f>IF((Average!K139)&lt;1, "1", (Average!K139))</f>
        <v>#VALUE!</v>
      </c>
      <c r="L139" s="4" t="e">
        <f>IF((Average!L139)&lt;1, "1", (Average!L139))</f>
        <v>#VALUE!</v>
      </c>
      <c r="M139" s="4" t="e">
        <f>IF((Average!M139)&lt;1, "1", (Average!M139))</f>
        <v>#VALUE!</v>
      </c>
      <c r="N139" s="4" t="e">
        <f>IF((Average!N139)&lt;1, "1", (Average!N139))</f>
        <v>#VALUE!</v>
      </c>
    </row>
    <row r="140" spans="1:14" ht="16.5" customHeight="1" x14ac:dyDescent="0.2">
      <c r="A140" s="7">
        <v>134</v>
      </c>
      <c r="B140" s="2" t="str">
        <f>Average!B140</f>
        <v xml:space="preserve">OSBP1 </v>
      </c>
      <c r="C140" s="4" t="e">
        <f>IF((Average!C140)&lt;1, "1", (Average!C140))</f>
        <v>#VALUE!</v>
      </c>
      <c r="D140" s="4" t="e">
        <f>IF((Average!D140)&lt;1, "1", (Average!D140))</f>
        <v>#VALUE!</v>
      </c>
      <c r="E140" s="4" t="e">
        <f>IF((Average!E140)&lt;1, "1", (Average!E140))</f>
        <v>#VALUE!</v>
      </c>
      <c r="F140" s="4" t="e">
        <f>IF((Average!F140)&lt;1, "1", (Average!F140))</f>
        <v>#VALUE!</v>
      </c>
      <c r="G140" s="4" t="e">
        <f>IF((Average!G140)&lt;1, "1", (Average!G140))</f>
        <v>#VALUE!</v>
      </c>
      <c r="H140" s="4" t="e">
        <f>IF((Average!H140)&lt;1, "1", (Average!H140))</f>
        <v>#VALUE!</v>
      </c>
      <c r="I140" s="4" t="e">
        <f>IF((Average!I140)&lt;1, "1", (Average!I140))</f>
        <v>#VALUE!</v>
      </c>
      <c r="J140" s="4" t="e">
        <f>IF((Average!J140)&lt;1, "1", (Average!J140))</f>
        <v>#VALUE!</v>
      </c>
      <c r="K140" s="4" t="e">
        <f>IF((Average!K140)&lt;1, "1", (Average!K140))</f>
        <v>#VALUE!</v>
      </c>
      <c r="L140" s="4" t="e">
        <f>IF((Average!L140)&lt;1, "1", (Average!L140))</f>
        <v>#VALUE!</v>
      </c>
      <c r="M140" s="4" t="e">
        <f>IF((Average!M140)&lt;1, "1", (Average!M140))</f>
        <v>#VALUE!</v>
      </c>
      <c r="N140" s="4" t="e">
        <f>IF((Average!N140)&lt;1, "1", (Average!N140))</f>
        <v>#VALUE!</v>
      </c>
    </row>
    <row r="141" spans="1:14" ht="16.5" customHeight="1" x14ac:dyDescent="0.2">
      <c r="A141" s="7">
        <v>135</v>
      </c>
      <c r="B141" s="2" t="str">
        <f>Average!B141</f>
        <v>OSCAR</v>
      </c>
      <c r="C141" s="4" t="e">
        <f>IF((Average!C141)&lt;1, "1", (Average!C141))</f>
        <v>#VALUE!</v>
      </c>
      <c r="D141" s="4" t="e">
        <f>IF((Average!D141)&lt;1, "1", (Average!D141))</f>
        <v>#VALUE!</v>
      </c>
      <c r="E141" s="4" t="e">
        <f>IF((Average!E141)&lt;1, "1", (Average!E141))</f>
        <v>#VALUE!</v>
      </c>
      <c r="F141" s="4" t="e">
        <f>IF((Average!F141)&lt;1, "1", (Average!F141))</f>
        <v>#VALUE!</v>
      </c>
      <c r="G141" s="4" t="e">
        <f>IF((Average!G141)&lt;1, "1", (Average!G141))</f>
        <v>#VALUE!</v>
      </c>
      <c r="H141" s="4" t="e">
        <f>IF((Average!H141)&lt;1, "1", (Average!H141))</f>
        <v>#VALUE!</v>
      </c>
      <c r="I141" s="4" t="e">
        <f>IF((Average!I141)&lt;1, "1", (Average!I141))</f>
        <v>#VALUE!</v>
      </c>
      <c r="J141" s="4" t="e">
        <f>IF((Average!J141)&lt;1, "1", (Average!J141))</f>
        <v>#VALUE!</v>
      </c>
      <c r="K141" s="4" t="e">
        <f>IF((Average!K141)&lt;1, "1", (Average!K141))</f>
        <v>#VALUE!</v>
      </c>
      <c r="L141" s="4" t="e">
        <f>IF((Average!L141)&lt;1, "1", (Average!L141))</f>
        <v>#VALUE!</v>
      </c>
      <c r="M141" s="4" t="e">
        <f>IF((Average!M141)&lt;1, "1", (Average!M141))</f>
        <v>#VALUE!</v>
      </c>
      <c r="N141" s="4" t="e">
        <f>IF((Average!N141)&lt;1, "1", (Average!N141))</f>
        <v>#VALUE!</v>
      </c>
    </row>
    <row r="142" spans="1:14" ht="16.5" customHeight="1" x14ac:dyDescent="0.2">
      <c r="A142" s="7">
        <v>136</v>
      </c>
      <c r="B142" s="2" t="str">
        <f>Average!B142</f>
        <v>OSM R beta</v>
      </c>
      <c r="C142" s="4" t="e">
        <f>IF((Average!C142)&lt;1, "1", (Average!C142))</f>
        <v>#VALUE!</v>
      </c>
      <c r="D142" s="4" t="e">
        <f>IF((Average!D142)&lt;1, "1", (Average!D142))</f>
        <v>#VALUE!</v>
      </c>
      <c r="E142" s="4" t="e">
        <f>IF((Average!E142)&lt;1, "1", (Average!E142))</f>
        <v>#VALUE!</v>
      </c>
      <c r="F142" s="4" t="e">
        <f>IF((Average!F142)&lt;1, "1", (Average!F142))</f>
        <v>#VALUE!</v>
      </c>
      <c r="G142" s="4" t="e">
        <f>IF((Average!G142)&lt;1, "1", (Average!G142))</f>
        <v>#VALUE!</v>
      </c>
      <c r="H142" s="4" t="e">
        <f>IF((Average!H142)&lt;1, "1", (Average!H142))</f>
        <v>#VALUE!</v>
      </c>
      <c r="I142" s="4" t="e">
        <f>IF((Average!I142)&lt;1, "1", (Average!I142))</f>
        <v>#VALUE!</v>
      </c>
      <c r="J142" s="4" t="e">
        <f>IF((Average!J142)&lt;1, "1", (Average!J142))</f>
        <v>#VALUE!</v>
      </c>
      <c r="K142" s="4" t="e">
        <f>IF((Average!K142)&lt;1, "1", (Average!K142))</f>
        <v>#VALUE!</v>
      </c>
      <c r="L142" s="4" t="e">
        <f>IF((Average!L142)&lt;1, "1", (Average!L142))</f>
        <v>#VALUE!</v>
      </c>
      <c r="M142" s="4" t="e">
        <f>IF((Average!M142)&lt;1, "1", (Average!M142))</f>
        <v>#VALUE!</v>
      </c>
      <c r="N142" s="4" t="e">
        <f>IF((Average!N142)&lt;1, "1", (Average!N142))</f>
        <v>#VALUE!</v>
      </c>
    </row>
    <row r="143" spans="1:14" ht="16.5" customHeight="1" x14ac:dyDescent="0.2">
      <c r="A143" s="7">
        <v>137</v>
      </c>
      <c r="B143" s="2" t="str">
        <f>Average!B143</f>
        <v>Osteoadherin</v>
      </c>
      <c r="C143" s="4" t="e">
        <f>IF((Average!C143)&lt;1, "1", (Average!C143))</f>
        <v>#VALUE!</v>
      </c>
      <c r="D143" s="4" t="e">
        <f>IF((Average!D143)&lt;1, "1", (Average!D143))</f>
        <v>#VALUE!</v>
      </c>
      <c r="E143" s="4" t="e">
        <f>IF((Average!E143)&lt;1, "1", (Average!E143))</f>
        <v>#VALUE!</v>
      </c>
      <c r="F143" s="4" t="e">
        <f>IF((Average!F143)&lt;1, "1", (Average!F143))</f>
        <v>#VALUE!</v>
      </c>
      <c r="G143" s="4" t="e">
        <f>IF((Average!G143)&lt;1, "1", (Average!G143))</f>
        <v>#VALUE!</v>
      </c>
      <c r="H143" s="4" t="e">
        <f>IF((Average!H143)&lt;1, "1", (Average!H143))</f>
        <v>#VALUE!</v>
      </c>
      <c r="I143" s="4" t="e">
        <f>IF((Average!I143)&lt;1, "1", (Average!I143))</f>
        <v>#VALUE!</v>
      </c>
      <c r="J143" s="4" t="e">
        <f>IF((Average!J143)&lt;1, "1", (Average!J143))</f>
        <v>#VALUE!</v>
      </c>
      <c r="K143" s="4" t="e">
        <f>IF((Average!K143)&lt;1, "1", (Average!K143))</f>
        <v>#VALUE!</v>
      </c>
      <c r="L143" s="4" t="e">
        <f>IF((Average!L143)&lt;1, "1", (Average!L143))</f>
        <v>#VALUE!</v>
      </c>
      <c r="M143" s="4" t="e">
        <f>IF((Average!M143)&lt;1, "1", (Average!M143))</f>
        <v>#VALUE!</v>
      </c>
      <c r="N143" s="4" t="e">
        <f>IF((Average!N143)&lt;1, "1", (Average!N143))</f>
        <v>#VALUE!</v>
      </c>
    </row>
    <row r="144" spans="1:14" ht="16.5" customHeight="1" x14ac:dyDescent="0.2">
      <c r="A144" s="7">
        <v>138</v>
      </c>
      <c r="B144" s="2" t="str">
        <f>Average!B144</f>
        <v>OTC</v>
      </c>
      <c r="C144" s="4" t="e">
        <f>IF((Average!C144)&lt;1, "1", (Average!C144))</f>
        <v>#VALUE!</v>
      </c>
      <c r="D144" s="4" t="e">
        <f>IF((Average!D144)&lt;1, "1", (Average!D144))</f>
        <v>#VALUE!</v>
      </c>
      <c r="E144" s="4" t="e">
        <f>IF((Average!E144)&lt;1, "1", (Average!E144))</f>
        <v>#VALUE!</v>
      </c>
      <c r="F144" s="4" t="e">
        <f>IF((Average!F144)&lt;1, "1", (Average!F144))</f>
        <v>#VALUE!</v>
      </c>
      <c r="G144" s="4" t="e">
        <f>IF((Average!G144)&lt;1, "1", (Average!G144))</f>
        <v>#VALUE!</v>
      </c>
      <c r="H144" s="4" t="e">
        <f>IF((Average!H144)&lt;1, "1", (Average!H144))</f>
        <v>#VALUE!</v>
      </c>
      <c r="I144" s="4" t="e">
        <f>IF((Average!I144)&lt;1, "1", (Average!I144))</f>
        <v>#VALUE!</v>
      </c>
      <c r="J144" s="4" t="e">
        <f>IF((Average!J144)&lt;1, "1", (Average!J144))</f>
        <v>#VALUE!</v>
      </c>
      <c r="K144" s="4" t="e">
        <f>IF((Average!K144)&lt;1, "1", (Average!K144))</f>
        <v>#VALUE!</v>
      </c>
      <c r="L144" s="4" t="e">
        <f>IF((Average!L144)&lt;1, "1", (Average!L144))</f>
        <v>#VALUE!</v>
      </c>
      <c r="M144" s="4" t="e">
        <f>IF((Average!M144)&lt;1, "1", (Average!M144))</f>
        <v>#VALUE!</v>
      </c>
      <c r="N144" s="4" t="e">
        <f>IF((Average!N144)&lt;1, "1", (Average!N144))</f>
        <v>#VALUE!</v>
      </c>
    </row>
    <row r="145" spans="1:14" ht="16.5" customHeight="1" x14ac:dyDescent="0.2">
      <c r="A145" s="7">
        <v>139</v>
      </c>
      <c r="B145" s="2" t="str">
        <f>Average!B145</f>
        <v xml:space="preserve">OTUB1 </v>
      </c>
      <c r="C145" s="4" t="e">
        <f>IF((Average!C145)&lt;1, "1", (Average!C145))</f>
        <v>#VALUE!</v>
      </c>
      <c r="D145" s="4" t="e">
        <f>IF((Average!D145)&lt;1, "1", (Average!D145))</f>
        <v>#VALUE!</v>
      </c>
      <c r="E145" s="4" t="e">
        <f>IF((Average!E145)&lt;1, "1", (Average!E145))</f>
        <v>#VALUE!</v>
      </c>
      <c r="F145" s="4" t="e">
        <f>IF((Average!F145)&lt;1, "1", (Average!F145))</f>
        <v>#VALUE!</v>
      </c>
      <c r="G145" s="4" t="e">
        <f>IF((Average!G145)&lt;1, "1", (Average!G145))</f>
        <v>#VALUE!</v>
      </c>
      <c r="H145" s="4" t="e">
        <f>IF((Average!H145)&lt;1, "1", (Average!H145))</f>
        <v>#VALUE!</v>
      </c>
      <c r="I145" s="4" t="e">
        <f>IF((Average!I145)&lt;1, "1", (Average!I145))</f>
        <v>#VALUE!</v>
      </c>
      <c r="J145" s="4" t="e">
        <f>IF((Average!J145)&lt;1, "1", (Average!J145))</f>
        <v>#VALUE!</v>
      </c>
      <c r="K145" s="4" t="e">
        <f>IF((Average!K145)&lt;1, "1", (Average!K145))</f>
        <v>#VALUE!</v>
      </c>
      <c r="L145" s="4" t="e">
        <f>IF((Average!L145)&lt;1, "1", (Average!L145))</f>
        <v>#VALUE!</v>
      </c>
      <c r="M145" s="4" t="e">
        <f>IF((Average!M145)&lt;1, "1", (Average!M145))</f>
        <v>#VALUE!</v>
      </c>
      <c r="N145" s="4" t="e">
        <f>IF((Average!N145)&lt;1, "1", (Average!N145))</f>
        <v>#VALUE!</v>
      </c>
    </row>
    <row r="146" spans="1:14" ht="16.5" customHeight="1" x14ac:dyDescent="0.2">
      <c r="A146" s="7">
        <v>140</v>
      </c>
      <c r="B146" s="2" t="str">
        <f>Average!B146</f>
        <v>OTUD7A</v>
      </c>
      <c r="C146" s="4" t="e">
        <f>IF((Average!C146)&lt;1, "1", (Average!C146))</f>
        <v>#VALUE!</v>
      </c>
      <c r="D146" s="4" t="e">
        <f>IF((Average!D146)&lt;1, "1", (Average!D146))</f>
        <v>#VALUE!</v>
      </c>
      <c r="E146" s="4" t="e">
        <f>IF((Average!E146)&lt;1, "1", (Average!E146))</f>
        <v>#VALUE!</v>
      </c>
      <c r="F146" s="4" t="e">
        <f>IF((Average!F146)&lt;1, "1", (Average!F146))</f>
        <v>#VALUE!</v>
      </c>
      <c r="G146" s="4" t="e">
        <f>IF((Average!G146)&lt;1, "1", (Average!G146))</f>
        <v>#VALUE!</v>
      </c>
      <c r="H146" s="4" t="e">
        <f>IF((Average!H146)&lt;1, "1", (Average!H146))</f>
        <v>#VALUE!</v>
      </c>
      <c r="I146" s="4" t="e">
        <f>IF((Average!I146)&lt;1, "1", (Average!I146))</f>
        <v>#VALUE!</v>
      </c>
      <c r="J146" s="4" t="e">
        <f>IF((Average!J146)&lt;1, "1", (Average!J146))</f>
        <v>#VALUE!</v>
      </c>
      <c r="K146" s="4" t="e">
        <f>IF((Average!K146)&lt;1, "1", (Average!K146))</f>
        <v>#VALUE!</v>
      </c>
      <c r="L146" s="4" t="e">
        <f>IF((Average!L146)&lt;1, "1", (Average!L146))</f>
        <v>#VALUE!</v>
      </c>
      <c r="M146" s="4" t="e">
        <f>IF((Average!M146)&lt;1, "1", (Average!M146))</f>
        <v>#VALUE!</v>
      </c>
      <c r="N146" s="4" t="e">
        <f>IF((Average!N146)&lt;1, "1", (Average!N146))</f>
        <v>#VALUE!</v>
      </c>
    </row>
    <row r="147" spans="1:14" ht="16.5" customHeight="1" x14ac:dyDescent="0.2">
      <c r="A147" s="7">
        <v>141</v>
      </c>
      <c r="B147" s="2" t="str">
        <f>Average!B147</f>
        <v>Oxytocin-neurophysin 1</v>
      </c>
      <c r="C147" s="4" t="e">
        <f>IF((Average!C147)&lt;1, "1", (Average!C147))</f>
        <v>#VALUE!</v>
      </c>
      <c r="D147" s="4" t="e">
        <f>IF((Average!D147)&lt;1, "1", (Average!D147))</f>
        <v>#VALUE!</v>
      </c>
      <c r="E147" s="4" t="e">
        <f>IF((Average!E147)&lt;1, "1", (Average!E147))</f>
        <v>#VALUE!</v>
      </c>
      <c r="F147" s="4" t="e">
        <f>IF((Average!F147)&lt;1, "1", (Average!F147))</f>
        <v>#VALUE!</v>
      </c>
      <c r="G147" s="4" t="e">
        <f>IF((Average!G147)&lt;1, "1", (Average!G147))</f>
        <v>#VALUE!</v>
      </c>
      <c r="H147" s="4" t="e">
        <f>IF((Average!H147)&lt;1, "1", (Average!H147))</f>
        <v>#VALUE!</v>
      </c>
      <c r="I147" s="4" t="e">
        <f>IF((Average!I147)&lt;1, "1", (Average!I147))</f>
        <v>#VALUE!</v>
      </c>
      <c r="J147" s="4" t="e">
        <f>IF((Average!J147)&lt;1, "1", (Average!J147))</f>
        <v>#VALUE!</v>
      </c>
      <c r="K147" s="4" t="e">
        <f>IF((Average!K147)&lt;1, "1", (Average!K147))</f>
        <v>#VALUE!</v>
      </c>
      <c r="L147" s="4" t="e">
        <f>IF((Average!L147)&lt;1, "1", (Average!L147))</f>
        <v>#VALUE!</v>
      </c>
      <c r="M147" s="4" t="e">
        <f>IF((Average!M147)&lt;1, "1", (Average!M147))</f>
        <v>#VALUE!</v>
      </c>
      <c r="N147" s="4" t="e">
        <f>IF((Average!N147)&lt;1, "1", (Average!N147))</f>
        <v>#VALUE!</v>
      </c>
    </row>
    <row r="148" spans="1:14" ht="16.5" customHeight="1" x14ac:dyDescent="0.2">
      <c r="A148" s="7">
        <v>142</v>
      </c>
      <c r="B148" s="2" t="str">
        <f>Average!B148</f>
        <v xml:space="preserve">p16 ARC  </v>
      </c>
      <c r="C148" s="4" t="e">
        <f>IF((Average!C148)&lt;1, "1", (Average!C148))</f>
        <v>#VALUE!</v>
      </c>
      <c r="D148" s="4" t="e">
        <f>IF((Average!D148)&lt;1, "1", (Average!D148))</f>
        <v>#VALUE!</v>
      </c>
      <c r="E148" s="4" t="e">
        <f>IF((Average!E148)&lt;1, "1", (Average!E148))</f>
        <v>#VALUE!</v>
      </c>
      <c r="F148" s="4" t="e">
        <f>IF((Average!F148)&lt;1, "1", (Average!F148))</f>
        <v>#VALUE!</v>
      </c>
      <c r="G148" s="4" t="e">
        <f>IF((Average!G148)&lt;1, "1", (Average!G148))</f>
        <v>#VALUE!</v>
      </c>
      <c r="H148" s="4" t="e">
        <f>IF((Average!H148)&lt;1, "1", (Average!H148))</f>
        <v>#VALUE!</v>
      </c>
      <c r="I148" s="4" t="e">
        <f>IF((Average!I148)&lt;1, "1", (Average!I148))</f>
        <v>#VALUE!</v>
      </c>
      <c r="J148" s="4" t="e">
        <f>IF((Average!J148)&lt;1, "1", (Average!J148))</f>
        <v>#VALUE!</v>
      </c>
      <c r="K148" s="4" t="e">
        <f>IF((Average!K148)&lt;1, "1", (Average!K148))</f>
        <v>#VALUE!</v>
      </c>
      <c r="L148" s="4" t="e">
        <f>IF((Average!L148)&lt;1, "1", (Average!L148))</f>
        <v>#VALUE!</v>
      </c>
      <c r="M148" s="4" t="e">
        <f>IF((Average!M148)&lt;1, "1", (Average!M148))</f>
        <v>#VALUE!</v>
      </c>
      <c r="N148" s="4" t="e">
        <f>IF((Average!N148)&lt;1, "1", (Average!N148))</f>
        <v>#VALUE!</v>
      </c>
    </row>
    <row r="149" spans="1:14" ht="16.5" customHeight="1" x14ac:dyDescent="0.2">
      <c r="A149" s="7">
        <v>143</v>
      </c>
      <c r="B149" s="2" t="str">
        <f>Average!B149</f>
        <v>p23</v>
      </c>
      <c r="C149" s="4" t="e">
        <f>IF((Average!C149)&lt;1, "1", (Average!C149))</f>
        <v>#VALUE!</v>
      </c>
      <c r="D149" s="4" t="e">
        <f>IF((Average!D149)&lt;1, "1", (Average!D149))</f>
        <v>#VALUE!</v>
      </c>
      <c r="E149" s="4" t="e">
        <f>IF((Average!E149)&lt;1, "1", (Average!E149))</f>
        <v>#VALUE!</v>
      </c>
      <c r="F149" s="4" t="e">
        <f>IF((Average!F149)&lt;1, "1", (Average!F149))</f>
        <v>#VALUE!</v>
      </c>
      <c r="G149" s="4" t="e">
        <f>IF((Average!G149)&lt;1, "1", (Average!G149))</f>
        <v>#VALUE!</v>
      </c>
      <c r="H149" s="4" t="e">
        <f>IF((Average!H149)&lt;1, "1", (Average!H149))</f>
        <v>#VALUE!</v>
      </c>
      <c r="I149" s="4" t="e">
        <f>IF((Average!I149)&lt;1, "1", (Average!I149))</f>
        <v>#VALUE!</v>
      </c>
      <c r="J149" s="4" t="e">
        <f>IF((Average!J149)&lt;1, "1", (Average!J149))</f>
        <v>#VALUE!</v>
      </c>
      <c r="K149" s="4" t="e">
        <f>IF((Average!K149)&lt;1, "1", (Average!K149))</f>
        <v>#VALUE!</v>
      </c>
      <c r="L149" s="4" t="e">
        <f>IF((Average!L149)&lt;1, "1", (Average!L149))</f>
        <v>#VALUE!</v>
      </c>
      <c r="M149" s="4" t="e">
        <f>IF((Average!M149)&lt;1, "1", (Average!M149))</f>
        <v>#VALUE!</v>
      </c>
      <c r="N149" s="4" t="e">
        <f>IF((Average!N149)&lt;1, "1", (Average!N149))</f>
        <v>#VALUE!</v>
      </c>
    </row>
    <row r="150" spans="1:14" ht="16.5" customHeight="1" x14ac:dyDescent="0.2">
      <c r="A150" s="7">
        <v>144</v>
      </c>
      <c r="B150" s="2" t="str">
        <f>Average!B150</f>
        <v xml:space="preserve">p39  </v>
      </c>
      <c r="C150" s="4" t="e">
        <f>IF((Average!C150)&lt;1, "1", (Average!C150))</f>
        <v>#VALUE!</v>
      </c>
      <c r="D150" s="4" t="e">
        <f>IF((Average!D150)&lt;1, "1", (Average!D150))</f>
        <v>#VALUE!</v>
      </c>
      <c r="E150" s="4" t="e">
        <f>IF((Average!E150)&lt;1, "1", (Average!E150))</f>
        <v>#VALUE!</v>
      </c>
      <c r="F150" s="4" t="e">
        <f>IF((Average!F150)&lt;1, "1", (Average!F150))</f>
        <v>#VALUE!</v>
      </c>
      <c r="G150" s="4" t="e">
        <f>IF((Average!G150)&lt;1, "1", (Average!G150))</f>
        <v>#VALUE!</v>
      </c>
      <c r="H150" s="4" t="e">
        <f>IF((Average!H150)&lt;1, "1", (Average!H150))</f>
        <v>#VALUE!</v>
      </c>
      <c r="I150" s="4" t="e">
        <f>IF((Average!I150)&lt;1, "1", (Average!I150))</f>
        <v>#VALUE!</v>
      </c>
      <c r="J150" s="4" t="e">
        <f>IF((Average!J150)&lt;1, "1", (Average!J150))</f>
        <v>#VALUE!</v>
      </c>
      <c r="K150" s="4" t="e">
        <f>IF((Average!K150)&lt;1, "1", (Average!K150))</f>
        <v>#VALUE!</v>
      </c>
      <c r="L150" s="4" t="e">
        <f>IF((Average!L150)&lt;1, "1", (Average!L150))</f>
        <v>#VALUE!</v>
      </c>
      <c r="M150" s="4" t="e">
        <f>IF((Average!M150)&lt;1, "1", (Average!M150))</f>
        <v>#VALUE!</v>
      </c>
      <c r="N150" s="4" t="e">
        <f>IF((Average!N150)&lt;1, "1", (Average!N150))</f>
        <v>#VALUE!</v>
      </c>
    </row>
    <row r="151" spans="1:14" ht="16.5" customHeight="1" x14ac:dyDescent="0.2">
      <c r="A151" s="7">
        <v>145</v>
      </c>
      <c r="B151" s="2" t="str">
        <f>Average!B151</f>
        <v>P4HB</v>
      </c>
      <c r="C151" s="4" t="e">
        <f>IF((Average!C151)&lt;1, "1", (Average!C151))</f>
        <v>#VALUE!</v>
      </c>
      <c r="D151" s="4" t="e">
        <f>IF((Average!D151)&lt;1, "1", (Average!D151))</f>
        <v>#VALUE!</v>
      </c>
      <c r="E151" s="4" t="e">
        <f>IF((Average!E151)&lt;1, "1", (Average!E151))</f>
        <v>#VALUE!</v>
      </c>
      <c r="F151" s="4" t="e">
        <f>IF((Average!F151)&lt;1, "1", (Average!F151))</f>
        <v>#VALUE!</v>
      </c>
      <c r="G151" s="4" t="e">
        <f>IF((Average!G151)&lt;1, "1", (Average!G151))</f>
        <v>#VALUE!</v>
      </c>
      <c r="H151" s="4" t="e">
        <f>IF((Average!H151)&lt;1, "1", (Average!H151))</f>
        <v>#VALUE!</v>
      </c>
      <c r="I151" s="4" t="e">
        <f>IF((Average!I151)&lt;1, "1", (Average!I151))</f>
        <v>#VALUE!</v>
      </c>
      <c r="J151" s="4" t="e">
        <f>IF((Average!J151)&lt;1, "1", (Average!J151))</f>
        <v>#VALUE!</v>
      </c>
      <c r="K151" s="4" t="e">
        <f>IF((Average!K151)&lt;1, "1", (Average!K151))</f>
        <v>#VALUE!</v>
      </c>
      <c r="L151" s="4" t="e">
        <f>IF((Average!L151)&lt;1, "1", (Average!L151))</f>
        <v>#VALUE!</v>
      </c>
      <c r="M151" s="4" t="e">
        <f>IF((Average!M151)&lt;1, "1", (Average!M151))</f>
        <v>#VALUE!</v>
      </c>
      <c r="N151" s="4" t="e">
        <f>IF((Average!N151)&lt;1, "1", (Average!N151))</f>
        <v>#VALUE!</v>
      </c>
    </row>
    <row r="152" spans="1:14" ht="16.5" customHeight="1" x14ac:dyDescent="0.2">
      <c r="A152" s="7">
        <v>146</v>
      </c>
      <c r="B152" s="2" t="str">
        <f>Average!B152</f>
        <v>p73</v>
      </c>
      <c r="C152" s="4" t="e">
        <f>IF((Average!C152)&lt;1, "1", (Average!C152))</f>
        <v>#VALUE!</v>
      </c>
      <c r="D152" s="4" t="e">
        <f>IF((Average!D152)&lt;1, "1", (Average!D152))</f>
        <v>#VALUE!</v>
      </c>
      <c r="E152" s="4" t="e">
        <f>IF((Average!E152)&lt;1, "1", (Average!E152))</f>
        <v>#VALUE!</v>
      </c>
      <c r="F152" s="4" t="e">
        <f>IF((Average!F152)&lt;1, "1", (Average!F152))</f>
        <v>#VALUE!</v>
      </c>
      <c r="G152" s="4" t="e">
        <f>IF((Average!G152)&lt;1, "1", (Average!G152))</f>
        <v>#VALUE!</v>
      </c>
      <c r="H152" s="4" t="e">
        <f>IF((Average!H152)&lt;1, "1", (Average!H152))</f>
        <v>#VALUE!</v>
      </c>
      <c r="I152" s="4" t="e">
        <f>IF((Average!I152)&lt;1, "1", (Average!I152))</f>
        <v>#VALUE!</v>
      </c>
      <c r="J152" s="4" t="e">
        <f>IF((Average!J152)&lt;1, "1", (Average!J152))</f>
        <v>#VALUE!</v>
      </c>
      <c r="K152" s="4" t="e">
        <f>IF((Average!K152)&lt;1, "1", (Average!K152))</f>
        <v>#VALUE!</v>
      </c>
      <c r="L152" s="4" t="e">
        <f>IF((Average!L152)&lt;1, "1", (Average!L152))</f>
        <v>#VALUE!</v>
      </c>
      <c r="M152" s="4" t="e">
        <f>IF((Average!M152)&lt;1, "1", (Average!M152))</f>
        <v>#VALUE!</v>
      </c>
      <c r="N152" s="4" t="e">
        <f>IF((Average!N152)&lt;1, "1", (Average!N152))</f>
        <v>#VALUE!</v>
      </c>
    </row>
    <row r="153" spans="1:14" ht="16.5" customHeight="1" x14ac:dyDescent="0.2">
      <c r="A153" s="7">
        <v>147</v>
      </c>
      <c r="B153" s="2" t="str">
        <f>Average!B153</f>
        <v>PABP1</v>
      </c>
      <c r="C153" s="4" t="e">
        <f>IF((Average!C153)&lt;1, "1", (Average!C153))</f>
        <v>#VALUE!</v>
      </c>
      <c r="D153" s="4" t="e">
        <f>IF((Average!D153)&lt;1, "1", (Average!D153))</f>
        <v>#VALUE!</v>
      </c>
      <c r="E153" s="4" t="e">
        <f>IF((Average!E153)&lt;1, "1", (Average!E153))</f>
        <v>#VALUE!</v>
      </c>
      <c r="F153" s="4" t="e">
        <f>IF((Average!F153)&lt;1, "1", (Average!F153))</f>
        <v>#VALUE!</v>
      </c>
      <c r="G153" s="4" t="e">
        <f>IF((Average!G153)&lt;1, "1", (Average!G153))</f>
        <v>#VALUE!</v>
      </c>
      <c r="H153" s="4" t="e">
        <f>IF((Average!H153)&lt;1, "1", (Average!H153))</f>
        <v>#VALUE!</v>
      </c>
      <c r="I153" s="4" t="e">
        <f>IF((Average!I153)&lt;1, "1", (Average!I153))</f>
        <v>#VALUE!</v>
      </c>
      <c r="J153" s="4" t="e">
        <f>IF((Average!J153)&lt;1, "1", (Average!J153))</f>
        <v>#VALUE!</v>
      </c>
      <c r="K153" s="4" t="e">
        <f>IF((Average!K153)&lt;1, "1", (Average!K153))</f>
        <v>#VALUE!</v>
      </c>
      <c r="L153" s="4" t="e">
        <f>IF((Average!L153)&lt;1, "1", (Average!L153))</f>
        <v>#VALUE!</v>
      </c>
      <c r="M153" s="4" t="e">
        <f>IF((Average!M153)&lt;1, "1", (Average!M153))</f>
        <v>#VALUE!</v>
      </c>
      <c r="N153" s="4" t="e">
        <f>IF((Average!N153)&lt;1, "1", (Average!N153))</f>
        <v>#VALUE!</v>
      </c>
    </row>
    <row r="154" spans="1:14" ht="16.5" customHeight="1" x14ac:dyDescent="0.2">
      <c r="A154" s="7">
        <v>148</v>
      </c>
      <c r="B154" s="2" t="str">
        <f>Average!B154</f>
        <v>PACS1</v>
      </c>
      <c r="C154" s="4" t="e">
        <f>IF((Average!C154)&lt;1, "1", (Average!C154))</f>
        <v>#VALUE!</v>
      </c>
      <c r="D154" s="4" t="e">
        <f>IF((Average!D154)&lt;1, "1", (Average!D154))</f>
        <v>#VALUE!</v>
      </c>
      <c r="E154" s="4" t="e">
        <f>IF((Average!E154)&lt;1, "1", (Average!E154))</f>
        <v>#VALUE!</v>
      </c>
      <c r="F154" s="4" t="e">
        <f>IF((Average!F154)&lt;1, "1", (Average!F154))</f>
        <v>#VALUE!</v>
      </c>
      <c r="G154" s="4" t="e">
        <f>IF((Average!G154)&lt;1, "1", (Average!G154))</f>
        <v>#VALUE!</v>
      </c>
      <c r="H154" s="4" t="e">
        <f>IF((Average!H154)&lt;1, "1", (Average!H154))</f>
        <v>#VALUE!</v>
      </c>
      <c r="I154" s="4" t="e">
        <f>IF((Average!I154)&lt;1, "1", (Average!I154))</f>
        <v>#VALUE!</v>
      </c>
      <c r="J154" s="4" t="e">
        <f>IF((Average!J154)&lt;1, "1", (Average!J154))</f>
        <v>#VALUE!</v>
      </c>
      <c r="K154" s="4" t="e">
        <f>IF((Average!K154)&lt;1, "1", (Average!K154))</f>
        <v>#VALUE!</v>
      </c>
      <c r="L154" s="4" t="e">
        <f>IF((Average!L154)&lt;1, "1", (Average!L154))</f>
        <v>#VALUE!</v>
      </c>
      <c r="M154" s="4" t="e">
        <f>IF((Average!M154)&lt;1, "1", (Average!M154))</f>
        <v>#VALUE!</v>
      </c>
      <c r="N154" s="4" t="e">
        <f>IF((Average!N154)&lt;1, "1", (Average!N154))</f>
        <v>#VALUE!</v>
      </c>
    </row>
    <row r="155" spans="1:14" ht="16.5" customHeight="1" x14ac:dyDescent="0.2">
      <c r="A155" s="7">
        <v>149</v>
      </c>
      <c r="B155" s="2" t="str">
        <f>Average!B155</f>
        <v>PNLIP</v>
      </c>
      <c r="C155" s="4" t="e">
        <f>IF((Average!C155)&lt;1, "1", (Average!C155))</f>
        <v>#VALUE!</v>
      </c>
      <c r="D155" s="4" t="e">
        <f>IF((Average!D155)&lt;1, "1", (Average!D155))</f>
        <v>#VALUE!</v>
      </c>
      <c r="E155" s="4" t="e">
        <f>IF((Average!E155)&lt;1, "1", (Average!E155))</f>
        <v>#VALUE!</v>
      </c>
      <c r="F155" s="4" t="e">
        <f>IF((Average!F155)&lt;1, "1", (Average!F155))</f>
        <v>#VALUE!</v>
      </c>
      <c r="G155" s="4" t="e">
        <f>IF((Average!G155)&lt;1, "1", (Average!G155))</f>
        <v>#VALUE!</v>
      </c>
      <c r="H155" s="4" t="e">
        <f>IF((Average!H155)&lt;1, "1", (Average!H155))</f>
        <v>#VALUE!</v>
      </c>
      <c r="I155" s="4" t="e">
        <f>IF((Average!I155)&lt;1, "1", (Average!I155))</f>
        <v>#VALUE!</v>
      </c>
      <c r="J155" s="4" t="e">
        <f>IF((Average!J155)&lt;1, "1", (Average!J155))</f>
        <v>#VALUE!</v>
      </c>
      <c r="K155" s="4" t="e">
        <f>IF((Average!K155)&lt;1, "1", (Average!K155))</f>
        <v>#VALUE!</v>
      </c>
      <c r="L155" s="4" t="e">
        <f>IF((Average!L155)&lt;1, "1", (Average!L155))</f>
        <v>#VALUE!</v>
      </c>
      <c r="M155" s="4" t="e">
        <f>IF((Average!M155)&lt;1, "1", (Average!M155))</f>
        <v>#VALUE!</v>
      </c>
      <c r="N155" s="4" t="e">
        <f>IF((Average!N155)&lt;1, "1", (Average!N155))</f>
        <v>#VALUE!</v>
      </c>
    </row>
    <row r="156" spans="1:14" ht="16.5" customHeight="1" x14ac:dyDescent="0.2">
      <c r="A156" s="7">
        <v>150</v>
      </c>
      <c r="B156" s="2" t="str">
        <f>Average!B156</f>
        <v xml:space="preserve">PARVB </v>
      </c>
      <c r="C156" s="4" t="e">
        <f>IF((Average!C156)&lt;1, "1", (Average!C156))</f>
        <v>#VALUE!</v>
      </c>
      <c r="D156" s="4" t="e">
        <f>IF((Average!D156)&lt;1, "1", (Average!D156))</f>
        <v>#VALUE!</v>
      </c>
      <c r="E156" s="4" t="e">
        <f>IF((Average!E156)&lt;1, "1", (Average!E156))</f>
        <v>#VALUE!</v>
      </c>
      <c r="F156" s="4" t="e">
        <f>IF((Average!F156)&lt;1, "1", (Average!F156))</f>
        <v>#VALUE!</v>
      </c>
      <c r="G156" s="4" t="e">
        <f>IF((Average!G156)&lt;1, "1", (Average!G156))</f>
        <v>#VALUE!</v>
      </c>
      <c r="H156" s="4" t="e">
        <f>IF((Average!H156)&lt;1, "1", (Average!H156))</f>
        <v>#VALUE!</v>
      </c>
      <c r="I156" s="4" t="e">
        <f>IF((Average!I156)&lt;1, "1", (Average!I156))</f>
        <v>#VALUE!</v>
      </c>
      <c r="J156" s="4" t="e">
        <f>IF((Average!J156)&lt;1, "1", (Average!J156))</f>
        <v>#VALUE!</v>
      </c>
      <c r="K156" s="4" t="e">
        <f>IF((Average!K156)&lt;1, "1", (Average!K156))</f>
        <v>#VALUE!</v>
      </c>
      <c r="L156" s="4" t="e">
        <f>IF((Average!L156)&lt;1, "1", (Average!L156))</f>
        <v>#VALUE!</v>
      </c>
      <c r="M156" s="4" t="e">
        <f>IF((Average!M156)&lt;1, "1", (Average!M156))</f>
        <v>#VALUE!</v>
      </c>
      <c r="N156" s="4" t="e">
        <f>IF((Average!N156)&lt;1, "1", (Average!N156))</f>
        <v>#VALUE!</v>
      </c>
    </row>
    <row r="157" spans="1:14" ht="16.5" customHeight="1" x14ac:dyDescent="0.2">
      <c r="A157" s="7">
        <v>151</v>
      </c>
      <c r="B157" s="2" t="str">
        <f>Average!B157</f>
        <v>PCAP</v>
      </c>
      <c r="C157" s="4" t="e">
        <f>IF((Average!C157)&lt;1, "1", (Average!C157))</f>
        <v>#VALUE!</v>
      </c>
      <c r="D157" s="4" t="e">
        <f>IF((Average!D157)&lt;1, "1", (Average!D157))</f>
        <v>#VALUE!</v>
      </c>
      <c r="E157" s="4" t="e">
        <f>IF((Average!E157)&lt;1, "1", (Average!E157))</f>
        <v>#VALUE!</v>
      </c>
      <c r="F157" s="4" t="e">
        <f>IF((Average!F157)&lt;1, "1", (Average!F157))</f>
        <v>#VALUE!</v>
      </c>
      <c r="G157" s="4" t="e">
        <f>IF((Average!G157)&lt;1, "1", (Average!G157))</f>
        <v>#VALUE!</v>
      </c>
      <c r="H157" s="4" t="e">
        <f>IF((Average!H157)&lt;1, "1", (Average!H157))</f>
        <v>#VALUE!</v>
      </c>
      <c r="I157" s="4" t="e">
        <f>IF((Average!I157)&lt;1, "1", (Average!I157))</f>
        <v>#VALUE!</v>
      </c>
      <c r="J157" s="4" t="e">
        <f>IF((Average!J157)&lt;1, "1", (Average!J157))</f>
        <v>#VALUE!</v>
      </c>
      <c r="K157" s="4" t="e">
        <f>IF((Average!K157)&lt;1, "1", (Average!K157))</f>
        <v>#VALUE!</v>
      </c>
      <c r="L157" s="4" t="e">
        <f>IF((Average!L157)&lt;1, "1", (Average!L157))</f>
        <v>#VALUE!</v>
      </c>
      <c r="M157" s="4" t="e">
        <f>IF((Average!M157)&lt;1, "1", (Average!M157))</f>
        <v>#VALUE!</v>
      </c>
      <c r="N157" s="4" t="e">
        <f>IF((Average!N157)&lt;1, "1", (Average!N157))</f>
        <v>#VALUE!</v>
      </c>
    </row>
    <row r="158" spans="1:14" ht="16.5" customHeight="1" x14ac:dyDescent="0.2">
      <c r="A158" s="7">
        <v>152</v>
      </c>
      <c r="B158" s="2" t="str">
        <f>Average!B158</f>
        <v xml:space="preserve">PCBP1 </v>
      </c>
      <c r="C158" s="4" t="e">
        <f>IF((Average!C158)&lt;1, "1", (Average!C158))</f>
        <v>#VALUE!</v>
      </c>
      <c r="D158" s="4" t="e">
        <f>IF((Average!D158)&lt;1, "1", (Average!D158))</f>
        <v>#VALUE!</v>
      </c>
      <c r="E158" s="4" t="e">
        <f>IF((Average!E158)&lt;1, "1", (Average!E158))</f>
        <v>#VALUE!</v>
      </c>
      <c r="F158" s="4" t="e">
        <f>IF((Average!F158)&lt;1, "1", (Average!F158))</f>
        <v>#VALUE!</v>
      </c>
      <c r="G158" s="4" t="e">
        <f>IF((Average!G158)&lt;1, "1", (Average!G158))</f>
        <v>#VALUE!</v>
      </c>
      <c r="H158" s="4" t="e">
        <f>IF((Average!H158)&lt;1, "1", (Average!H158))</f>
        <v>#VALUE!</v>
      </c>
      <c r="I158" s="4" t="e">
        <f>IF((Average!I158)&lt;1, "1", (Average!I158))</f>
        <v>#VALUE!</v>
      </c>
      <c r="J158" s="4" t="e">
        <f>IF((Average!J158)&lt;1, "1", (Average!J158))</f>
        <v>#VALUE!</v>
      </c>
      <c r="K158" s="4" t="e">
        <f>IF((Average!K158)&lt;1, "1", (Average!K158))</f>
        <v>#VALUE!</v>
      </c>
      <c r="L158" s="4" t="e">
        <f>IF((Average!L158)&lt;1, "1", (Average!L158))</f>
        <v>#VALUE!</v>
      </c>
      <c r="M158" s="4" t="e">
        <f>IF((Average!M158)&lt;1, "1", (Average!M158))</f>
        <v>#VALUE!</v>
      </c>
      <c r="N158" s="4" t="e">
        <f>IF((Average!N158)&lt;1, "1", (Average!N158))</f>
        <v>#VALUE!</v>
      </c>
    </row>
    <row r="159" spans="1:14" ht="16.5" customHeight="1" x14ac:dyDescent="0.2">
      <c r="A159" s="7">
        <v>153</v>
      </c>
      <c r="B159" s="2" t="str">
        <f>Average!B159</f>
        <v>PCBP2</v>
      </c>
      <c r="C159" s="4" t="e">
        <f>IF((Average!C159)&lt;1, "1", (Average!C159))</f>
        <v>#VALUE!</v>
      </c>
      <c r="D159" s="4" t="e">
        <f>IF((Average!D159)&lt;1, "1", (Average!D159))</f>
        <v>#VALUE!</v>
      </c>
      <c r="E159" s="4" t="e">
        <f>IF((Average!E159)&lt;1, "1", (Average!E159))</f>
        <v>#VALUE!</v>
      </c>
      <c r="F159" s="4" t="e">
        <f>IF((Average!F159)&lt;1, "1", (Average!F159))</f>
        <v>#VALUE!</v>
      </c>
      <c r="G159" s="4" t="e">
        <f>IF((Average!G159)&lt;1, "1", (Average!G159))</f>
        <v>#VALUE!</v>
      </c>
      <c r="H159" s="4" t="e">
        <f>IF((Average!H159)&lt;1, "1", (Average!H159))</f>
        <v>#VALUE!</v>
      </c>
      <c r="I159" s="4" t="e">
        <f>IF((Average!I159)&lt;1, "1", (Average!I159))</f>
        <v>#VALUE!</v>
      </c>
      <c r="J159" s="4" t="e">
        <f>IF((Average!J159)&lt;1, "1", (Average!J159))</f>
        <v>#VALUE!</v>
      </c>
      <c r="K159" s="4" t="e">
        <f>IF((Average!K159)&lt;1, "1", (Average!K159))</f>
        <v>#VALUE!</v>
      </c>
      <c r="L159" s="4" t="e">
        <f>IF((Average!L159)&lt;1, "1", (Average!L159))</f>
        <v>#VALUE!</v>
      </c>
      <c r="M159" s="4" t="e">
        <f>IF((Average!M159)&lt;1, "1", (Average!M159))</f>
        <v>#VALUE!</v>
      </c>
      <c r="N159" s="4" t="e">
        <f>IF((Average!N159)&lt;1, "1", (Average!N159))</f>
        <v>#VALUE!</v>
      </c>
    </row>
    <row r="160" spans="1:14" ht="16.5" customHeight="1" x14ac:dyDescent="0.2">
      <c r="A160" s="7">
        <v>154</v>
      </c>
      <c r="B160" s="2" t="str">
        <f>Average!B160</f>
        <v xml:space="preserve">PCCA </v>
      </c>
      <c r="C160" s="4" t="e">
        <f>IF((Average!C160)&lt;1, "1", (Average!C160))</f>
        <v>#VALUE!</v>
      </c>
      <c r="D160" s="4" t="e">
        <f>IF((Average!D160)&lt;1, "1", (Average!D160))</f>
        <v>#VALUE!</v>
      </c>
      <c r="E160" s="4" t="e">
        <f>IF((Average!E160)&lt;1, "1", (Average!E160))</f>
        <v>#VALUE!</v>
      </c>
      <c r="F160" s="4" t="e">
        <f>IF((Average!F160)&lt;1, "1", (Average!F160))</f>
        <v>#VALUE!</v>
      </c>
      <c r="G160" s="4" t="e">
        <f>IF((Average!G160)&lt;1, "1", (Average!G160))</f>
        <v>#VALUE!</v>
      </c>
      <c r="H160" s="4" t="e">
        <f>IF((Average!H160)&lt;1, "1", (Average!H160))</f>
        <v>#VALUE!</v>
      </c>
      <c r="I160" s="4" t="e">
        <f>IF((Average!I160)&lt;1, "1", (Average!I160))</f>
        <v>#VALUE!</v>
      </c>
      <c r="J160" s="4" t="e">
        <f>IF((Average!J160)&lt;1, "1", (Average!J160))</f>
        <v>#VALUE!</v>
      </c>
      <c r="K160" s="4" t="e">
        <f>IF((Average!K160)&lt;1, "1", (Average!K160))</f>
        <v>#VALUE!</v>
      </c>
      <c r="L160" s="4" t="e">
        <f>IF((Average!L160)&lt;1, "1", (Average!L160))</f>
        <v>#VALUE!</v>
      </c>
      <c r="M160" s="4" t="e">
        <f>IF((Average!M160)&lt;1, "1", (Average!M160))</f>
        <v>#VALUE!</v>
      </c>
      <c r="N160" s="4" t="e">
        <f>IF((Average!N160)&lt;1, "1", (Average!N160))</f>
        <v>#VALUE!</v>
      </c>
    </row>
    <row r="161" spans="1:14" ht="16.5" customHeight="1" x14ac:dyDescent="0.2">
      <c r="A161" s="7">
        <v>155</v>
      </c>
      <c r="B161" s="2" t="str">
        <f>Average!B161</f>
        <v>PCDH12</v>
      </c>
      <c r="C161" s="4" t="e">
        <f>IF((Average!C161)&lt;1, "1", (Average!C161))</f>
        <v>#VALUE!</v>
      </c>
      <c r="D161" s="4" t="e">
        <f>IF((Average!D161)&lt;1, "1", (Average!D161))</f>
        <v>#VALUE!</v>
      </c>
      <c r="E161" s="4" t="e">
        <f>IF((Average!E161)&lt;1, "1", (Average!E161))</f>
        <v>#VALUE!</v>
      </c>
      <c r="F161" s="4" t="e">
        <f>IF((Average!F161)&lt;1, "1", (Average!F161))</f>
        <v>#VALUE!</v>
      </c>
      <c r="G161" s="4" t="e">
        <f>IF((Average!G161)&lt;1, "1", (Average!G161))</f>
        <v>#VALUE!</v>
      </c>
      <c r="H161" s="4" t="e">
        <f>IF((Average!H161)&lt;1, "1", (Average!H161))</f>
        <v>#VALUE!</v>
      </c>
      <c r="I161" s="4" t="e">
        <f>IF((Average!I161)&lt;1, "1", (Average!I161))</f>
        <v>#VALUE!</v>
      </c>
      <c r="J161" s="4" t="e">
        <f>IF((Average!J161)&lt;1, "1", (Average!J161))</f>
        <v>#VALUE!</v>
      </c>
      <c r="K161" s="4" t="e">
        <f>IF((Average!K161)&lt;1, "1", (Average!K161))</f>
        <v>#VALUE!</v>
      </c>
      <c r="L161" s="4" t="e">
        <f>IF((Average!L161)&lt;1, "1", (Average!L161))</f>
        <v>#VALUE!</v>
      </c>
      <c r="M161" s="4" t="e">
        <f>IF((Average!M161)&lt;1, "1", (Average!M161))</f>
        <v>#VALUE!</v>
      </c>
      <c r="N161" s="4" t="e">
        <f>IF((Average!N161)&lt;1, "1", (Average!N161))</f>
        <v>#VALUE!</v>
      </c>
    </row>
    <row r="162" spans="1:14" ht="16.5" customHeight="1" x14ac:dyDescent="0.2">
      <c r="A162" s="7">
        <v>156</v>
      </c>
      <c r="B162" s="2" t="str">
        <f>Average!B162</f>
        <v>PCDH8</v>
      </c>
      <c r="C162" s="4" t="e">
        <f>IF((Average!C162)&lt;1, "1", (Average!C162))</f>
        <v>#VALUE!</v>
      </c>
      <c r="D162" s="4" t="e">
        <f>IF((Average!D162)&lt;1, "1", (Average!D162))</f>
        <v>#VALUE!</v>
      </c>
      <c r="E162" s="4" t="e">
        <f>IF((Average!E162)&lt;1, "1", (Average!E162))</f>
        <v>#VALUE!</v>
      </c>
      <c r="F162" s="4" t="e">
        <f>IF((Average!F162)&lt;1, "1", (Average!F162))</f>
        <v>#VALUE!</v>
      </c>
      <c r="G162" s="4" t="e">
        <f>IF((Average!G162)&lt;1, "1", (Average!G162))</f>
        <v>#VALUE!</v>
      </c>
      <c r="H162" s="4" t="e">
        <f>IF((Average!H162)&lt;1, "1", (Average!H162))</f>
        <v>#VALUE!</v>
      </c>
      <c r="I162" s="4" t="e">
        <f>IF((Average!I162)&lt;1, "1", (Average!I162))</f>
        <v>#VALUE!</v>
      </c>
      <c r="J162" s="4" t="e">
        <f>IF((Average!J162)&lt;1, "1", (Average!J162))</f>
        <v>#VALUE!</v>
      </c>
      <c r="K162" s="4" t="e">
        <f>IF((Average!K162)&lt;1, "1", (Average!K162))</f>
        <v>#VALUE!</v>
      </c>
      <c r="L162" s="4" t="e">
        <f>IF((Average!L162)&lt;1, "1", (Average!L162))</f>
        <v>#VALUE!</v>
      </c>
      <c r="M162" s="4" t="e">
        <f>IF((Average!M162)&lt;1, "1", (Average!M162))</f>
        <v>#VALUE!</v>
      </c>
      <c r="N162" s="4" t="e">
        <f>IF((Average!N162)&lt;1, "1", (Average!N162))</f>
        <v>#VALUE!</v>
      </c>
    </row>
    <row r="163" spans="1:14" ht="16.5" customHeight="1" x14ac:dyDescent="0.2">
      <c r="A163" s="7">
        <v>157</v>
      </c>
      <c r="B163" s="2" t="str">
        <f>Average!B163</f>
        <v xml:space="preserve">PCK2  </v>
      </c>
      <c r="C163" s="4" t="e">
        <f>IF((Average!C163)&lt;1, "1", (Average!C163))</f>
        <v>#VALUE!</v>
      </c>
      <c r="D163" s="4" t="e">
        <f>IF((Average!D163)&lt;1, "1", (Average!D163))</f>
        <v>#VALUE!</v>
      </c>
      <c r="E163" s="4" t="e">
        <f>IF((Average!E163)&lt;1, "1", (Average!E163))</f>
        <v>#VALUE!</v>
      </c>
      <c r="F163" s="4" t="e">
        <f>IF((Average!F163)&lt;1, "1", (Average!F163))</f>
        <v>#VALUE!</v>
      </c>
      <c r="G163" s="4" t="e">
        <f>IF((Average!G163)&lt;1, "1", (Average!G163))</f>
        <v>#VALUE!</v>
      </c>
      <c r="H163" s="4" t="e">
        <f>IF((Average!H163)&lt;1, "1", (Average!H163))</f>
        <v>#VALUE!</v>
      </c>
      <c r="I163" s="4" t="e">
        <f>IF((Average!I163)&lt;1, "1", (Average!I163))</f>
        <v>#VALUE!</v>
      </c>
      <c r="J163" s="4" t="e">
        <f>IF((Average!J163)&lt;1, "1", (Average!J163))</f>
        <v>#VALUE!</v>
      </c>
      <c r="K163" s="4" t="e">
        <f>IF((Average!K163)&lt;1, "1", (Average!K163))</f>
        <v>#VALUE!</v>
      </c>
      <c r="L163" s="4" t="e">
        <f>IF((Average!L163)&lt;1, "1", (Average!L163))</f>
        <v>#VALUE!</v>
      </c>
      <c r="M163" s="4" t="e">
        <f>IF((Average!M163)&lt;1, "1", (Average!M163))</f>
        <v>#VALUE!</v>
      </c>
      <c r="N163" s="4" t="e">
        <f>IF((Average!N163)&lt;1, "1", (Average!N163))</f>
        <v>#VALUE!</v>
      </c>
    </row>
    <row r="164" spans="1:14" ht="16.5" customHeight="1" x14ac:dyDescent="0.2">
      <c r="A164" s="7">
        <v>158</v>
      </c>
      <c r="B164" s="2" t="str">
        <f>Average!B164</f>
        <v>PCMT1</v>
      </c>
      <c r="C164" s="4" t="e">
        <f>IF((Average!C164)&lt;1, "1", (Average!C164))</f>
        <v>#VALUE!</v>
      </c>
      <c r="D164" s="4" t="e">
        <f>IF((Average!D164)&lt;1, "1", (Average!D164))</f>
        <v>#VALUE!</v>
      </c>
      <c r="E164" s="4" t="e">
        <f>IF((Average!E164)&lt;1, "1", (Average!E164))</f>
        <v>#VALUE!</v>
      </c>
      <c r="F164" s="4" t="e">
        <f>IF((Average!F164)&lt;1, "1", (Average!F164))</f>
        <v>#VALUE!</v>
      </c>
      <c r="G164" s="4" t="e">
        <f>IF((Average!G164)&lt;1, "1", (Average!G164))</f>
        <v>#VALUE!</v>
      </c>
      <c r="H164" s="4" t="e">
        <f>IF((Average!H164)&lt;1, "1", (Average!H164))</f>
        <v>#VALUE!</v>
      </c>
      <c r="I164" s="4" t="e">
        <f>IF((Average!I164)&lt;1, "1", (Average!I164))</f>
        <v>#VALUE!</v>
      </c>
      <c r="J164" s="4" t="e">
        <f>IF((Average!J164)&lt;1, "1", (Average!J164))</f>
        <v>#VALUE!</v>
      </c>
      <c r="K164" s="4" t="e">
        <f>IF((Average!K164)&lt;1, "1", (Average!K164))</f>
        <v>#VALUE!</v>
      </c>
      <c r="L164" s="4" t="e">
        <f>IF((Average!L164)&lt;1, "1", (Average!L164))</f>
        <v>#VALUE!</v>
      </c>
      <c r="M164" s="4" t="e">
        <f>IF((Average!M164)&lt;1, "1", (Average!M164))</f>
        <v>#VALUE!</v>
      </c>
      <c r="N164" s="4" t="e">
        <f>IF((Average!N164)&lt;1, "1", (Average!N164))</f>
        <v>#VALUE!</v>
      </c>
    </row>
    <row r="165" spans="1:14" ht="16.5" customHeight="1" x14ac:dyDescent="0.2">
      <c r="A165" s="7">
        <v>159</v>
      </c>
      <c r="B165" s="2" t="str">
        <f>Average!B165</f>
        <v>PCNA</v>
      </c>
      <c r="C165" s="4" t="e">
        <f>IF((Average!C165)&lt;1, "1", (Average!C165))</f>
        <v>#VALUE!</v>
      </c>
      <c r="D165" s="4" t="e">
        <f>IF((Average!D165)&lt;1, "1", (Average!D165))</f>
        <v>#VALUE!</v>
      </c>
      <c r="E165" s="4" t="e">
        <f>IF((Average!E165)&lt;1, "1", (Average!E165))</f>
        <v>#VALUE!</v>
      </c>
      <c r="F165" s="4" t="e">
        <f>IF((Average!F165)&lt;1, "1", (Average!F165))</f>
        <v>#VALUE!</v>
      </c>
      <c r="G165" s="4" t="e">
        <f>IF((Average!G165)&lt;1, "1", (Average!G165))</f>
        <v>#VALUE!</v>
      </c>
      <c r="H165" s="4" t="e">
        <f>IF((Average!H165)&lt;1, "1", (Average!H165))</f>
        <v>#VALUE!</v>
      </c>
      <c r="I165" s="4" t="e">
        <f>IF((Average!I165)&lt;1, "1", (Average!I165))</f>
        <v>#VALUE!</v>
      </c>
      <c r="J165" s="4" t="e">
        <f>IF((Average!J165)&lt;1, "1", (Average!J165))</f>
        <v>#VALUE!</v>
      </c>
      <c r="K165" s="4" t="e">
        <f>IF((Average!K165)&lt;1, "1", (Average!K165))</f>
        <v>#VALUE!</v>
      </c>
      <c r="L165" s="4" t="e">
        <f>IF((Average!L165)&lt;1, "1", (Average!L165))</f>
        <v>#VALUE!</v>
      </c>
      <c r="M165" s="4" t="e">
        <f>IF((Average!M165)&lt;1, "1", (Average!M165))</f>
        <v>#VALUE!</v>
      </c>
      <c r="N165" s="4" t="e">
        <f>IF((Average!N165)&lt;1, "1", (Average!N165))</f>
        <v>#VALUE!</v>
      </c>
    </row>
    <row r="166" spans="1:14" ht="16.5" customHeight="1" x14ac:dyDescent="0.2">
      <c r="A166" s="7">
        <v>160</v>
      </c>
      <c r="B166" s="2" t="str">
        <f>Average!B166</f>
        <v>PCPE-1</v>
      </c>
      <c r="C166" s="4" t="e">
        <f>IF((Average!C166)&lt;1, "1", (Average!C166))</f>
        <v>#VALUE!</v>
      </c>
      <c r="D166" s="4" t="e">
        <f>IF((Average!D166)&lt;1, "1", (Average!D166))</f>
        <v>#VALUE!</v>
      </c>
      <c r="E166" s="4" t="e">
        <f>IF((Average!E166)&lt;1, "1", (Average!E166))</f>
        <v>#VALUE!</v>
      </c>
      <c r="F166" s="4" t="e">
        <f>IF((Average!F166)&lt;1, "1", (Average!F166))</f>
        <v>#VALUE!</v>
      </c>
      <c r="G166" s="4" t="e">
        <f>IF((Average!G166)&lt;1, "1", (Average!G166))</f>
        <v>#VALUE!</v>
      </c>
      <c r="H166" s="4" t="e">
        <f>IF((Average!H166)&lt;1, "1", (Average!H166))</f>
        <v>#VALUE!</v>
      </c>
      <c r="I166" s="4" t="e">
        <f>IF((Average!I166)&lt;1, "1", (Average!I166))</f>
        <v>#VALUE!</v>
      </c>
      <c r="J166" s="4" t="e">
        <f>IF((Average!J166)&lt;1, "1", (Average!J166))</f>
        <v>#VALUE!</v>
      </c>
      <c r="K166" s="4" t="e">
        <f>IF((Average!K166)&lt;1, "1", (Average!K166))</f>
        <v>#VALUE!</v>
      </c>
      <c r="L166" s="4" t="e">
        <f>IF((Average!L166)&lt;1, "1", (Average!L166))</f>
        <v>#VALUE!</v>
      </c>
      <c r="M166" s="4" t="e">
        <f>IF((Average!M166)&lt;1, "1", (Average!M166))</f>
        <v>#VALUE!</v>
      </c>
      <c r="N166" s="4" t="e">
        <f>IF((Average!N166)&lt;1, "1", (Average!N166))</f>
        <v>#VALUE!</v>
      </c>
    </row>
    <row r="167" spans="1:14" ht="16.5" customHeight="1" x14ac:dyDescent="0.2">
      <c r="A167" s="7">
        <v>161</v>
      </c>
      <c r="B167" s="2" t="str">
        <f>Average!B167</f>
        <v>PCSK9</v>
      </c>
      <c r="C167" s="4" t="e">
        <f>IF((Average!C167)&lt;1, "1", (Average!C167))</f>
        <v>#VALUE!</v>
      </c>
      <c r="D167" s="4" t="e">
        <f>IF((Average!D167)&lt;1, "1", (Average!D167))</f>
        <v>#VALUE!</v>
      </c>
      <c r="E167" s="4" t="e">
        <f>IF((Average!E167)&lt;1, "1", (Average!E167))</f>
        <v>#VALUE!</v>
      </c>
      <c r="F167" s="4" t="e">
        <f>IF((Average!F167)&lt;1, "1", (Average!F167))</f>
        <v>#VALUE!</v>
      </c>
      <c r="G167" s="4" t="e">
        <f>IF((Average!G167)&lt;1, "1", (Average!G167))</f>
        <v>#VALUE!</v>
      </c>
      <c r="H167" s="4" t="e">
        <f>IF((Average!H167)&lt;1, "1", (Average!H167))</f>
        <v>#VALUE!</v>
      </c>
      <c r="I167" s="4" t="e">
        <f>IF((Average!I167)&lt;1, "1", (Average!I167))</f>
        <v>#VALUE!</v>
      </c>
      <c r="J167" s="4" t="e">
        <f>IF((Average!J167)&lt;1, "1", (Average!J167))</f>
        <v>#VALUE!</v>
      </c>
      <c r="K167" s="4" t="e">
        <f>IF((Average!K167)&lt;1, "1", (Average!K167))</f>
        <v>#VALUE!</v>
      </c>
      <c r="L167" s="4" t="e">
        <f>IF((Average!L167)&lt;1, "1", (Average!L167))</f>
        <v>#VALUE!</v>
      </c>
      <c r="M167" s="4" t="e">
        <f>IF((Average!M167)&lt;1, "1", (Average!M167))</f>
        <v>#VALUE!</v>
      </c>
      <c r="N167" s="4" t="e">
        <f>IF((Average!N167)&lt;1, "1", (Average!N167))</f>
        <v>#VALUE!</v>
      </c>
    </row>
    <row r="168" spans="1:14" ht="16.5" customHeight="1" x14ac:dyDescent="0.2">
      <c r="A168" s="7">
        <v>162</v>
      </c>
      <c r="B168" s="2" t="str">
        <f>Average!B168</f>
        <v>PDAP1</v>
      </c>
      <c r="C168" s="4" t="e">
        <f>IF((Average!C168)&lt;1, "1", (Average!C168))</f>
        <v>#VALUE!</v>
      </c>
      <c r="D168" s="4" t="e">
        <f>IF((Average!D168)&lt;1, "1", (Average!D168))</f>
        <v>#VALUE!</v>
      </c>
      <c r="E168" s="4" t="e">
        <f>IF((Average!E168)&lt;1, "1", (Average!E168))</f>
        <v>#VALUE!</v>
      </c>
      <c r="F168" s="4" t="e">
        <f>IF((Average!F168)&lt;1, "1", (Average!F168))</f>
        <v>#VALUE!</v>
      </c>
      <c r="G168" s="4" t="e">
        <f>IF((Average!G168)&lt;1, "1", (Average!G168))</f>
        <v>#VALUE!</v>
      </c>
      <c r="H168" s="4" t="e">
        <f>IF((Average!H168)&lt;1, "1", (Average!H168))</f>
        <v>#VALUE!</v>
      </c>
      <c r="I168" s="4" t="e">
        <f>IF((Average!I168)&lt;1, "1", (Average!I168))</f>
        <v>#VALUE!</v>
      </c>
      <c r="J168" s="4" t="e">
        <f>IF((Average!J168)&lt;1, "1", (Average!J168))</f>
        <v>#VALUE!</v>
      </c>
      <c r="K168" s="4" t="e">
        <f>IF((Average!K168)&lt;1, "1", (Average!K168))</f>
        <v>#VALUE!</v>
      </c>
      <c r="L168" s="4" t="e">
        <f>IF((Average!L168)&lt;1, "1", (Average!L168))</f>
        <v>#VALUE!</v>
      </c>
      <c r="M168" s="4" t="e">
        <f>IF((Average!M168)&lt;1, "1", (Average!M168))</f>
        <v>#VALUE!</v>
      </c>
      <c r="N168" s="4" t="e">
        <f>IF((Average!N168)&lt;1, "1", (Average!N168))</f>
        <v>#VALUE!</v>
      </c>
    </row>
    <row r="169" spans="1:14" ht="16.5" customHeight="1" x14ac:dyDescent="0.2">
      <c r="A169" s="7">
        <v>163</v>
      </c>
      <c r="B169" s="2" t="str">
        <f>Average!B169</f>
        <v>PDE1B</v>
      </c>
      <c r="C169" s="4" t="e">
        <f>IF((Average!C169)&lt;1, "1", (Average!C169))</f>
        <v>#VALUE!</v>
      </c>
      <c r="D169" s="4" t="e">
        <f>IF((Average!D169)&lt;1, "1", (Average!D169))</f>
        <v>#VALUE!</v>
      </c>
      <c r="E169" s="4" t="e">
        <f>IF((Average!E169)&lt;1, "1", (Average!E169))</f>
        <v>#VALUE!</v>
      </c>
      <c r="F169" s="4" t="e">
        <f>IF((Average!F169)&lt;1, "1", (Average!F169))</f>
        <v>#VALUE!</v>
      </c>
      <c r="G169" s="4" t="e">
        <f>IF((Average!G169)&lt;1, "1", (Average!G169))</f>
        <v>#VALUE!</v>
      </c>
      <c r="H169" s="4" t="e">
        <f>IF((Average!H169)&lt;1, "1", (Average!H169))</f>
        <v>#VALUE!</v>
      </c>
      <c r="I169" s="4" t="e">
        <f>IF((Average!I169)&lt;1, "1", (Average!I169))</f>
        <v>#VALUE!</v>
      </c>
      <c r="J169" s="4" t="e">
        <f>IF((Average!J169)&lt;1, "1", (Average!J169))</f>
        <v>#VALUE!</v>
      </c>
      <c r="K169" s="4" t="e">
        <f>IF((Average!K169)&lt;1, "1", (Average!K169))</f>
        <v>#VALUE!</v>
      </c>
      <c r="L169" s="4" t="e">
        <f>IF((Average!L169)&lt;1, "1", (Average!L169))</f>
        <v>#VALUE!</v>
      </c>
      <c r="M169" s="4" t="e">
        <f>IF((Average!M169)&lt;1, "1", (Average!M169))</f>
        <v>#VALUE!</v>
      </c>
      <c r="N169" s="4" t="e">
        <f>IF((Average!N169)&lt;1, "1", (Average!N169))</f>
        <v>#VALUE!</v>
      </c>
    </row>
    <row r="170" spans="1:14" ht="16.5" customHeight="1" x14ac:dyDescent="0.2">
      <c r="A170" s="7">
        <v>164</v>
      </c>
      <c r="B170" s="2" t="str">
        <f>Average!B170</f>
        <v xml:space="preserve">PDIA6 </v>
      </c>
      <c r="C170" s="4" t="e">
        <f>IF((Average!C170)&lt;1, "1", (Average!C170))</f>
        <v>#VALUE!</v>
      </c>
      <c r="D170" s="4" t="e">
        <f>IF((Average!D170)&lt;1, "1", (Average!D170))</f>
        <v>#VALUE!</v>
      </c>
      <c r="E170" s="4" t="e">
        <f>IF((Average!E170)&lt;1, "1", (Average!E170))</f>
        <v>#VALUE!</v>
      </c>
      <c r="F170" s="4" t="e">
        <f>IF((Average!F170)&lt;1, "1", (Average!F170))</f>
        <v>#VALUE!</v>
      </c>
      <c r="G170" s="4" t="e">
        <f>IF((Average!G170)&lt;1, "1", (Average!G170))</f>
        <v>#VALUE!</v>
      </c>
      <c r="H170" s="4" t="e">
        <f>IF((Average!H170)&lt;1, "1", (Average!H170))</f>
        <v>#VALUE!</v>
      </c>
      <c r="I170" s="4" t="e">
        <f>IF((Average!I170)&lt;1, "1", (Average!I170))</f>
        <v>#VALUE!</v>
      </c>
      <c r="J170" s="4" t="e">
        <f>IF((Average!J170)&lt;1, "1", (Average!J170))</f>
        <v>#VALUE!</v>
      </c>
      <c r="K170" s="4" t="e">
        <f>IF((Average!K170)&lt;1, "1", (Average!K170))</f>
        <v>#VALUE!</v>
      </c>
      <c r="L170" s="4" t="e">
        <f>IF((Average!L170)&lt;1, "1", (Average!L170))</f>
        <v>#VALUE!</v>
      </c>
      <c r="M170" s="4" t="e">
        <f>IF((Average!M170)&lt;1, "1", (Average!M170))</f>
        <v>#VALUE!</v>
      </c>
      <c r="N170" s="4" t="e">
        <f>IF((Average!N170)&lt;1, "1", (Average!N170))</f>
        <v>#VALUE!</v>
      </c>
    </row>
    <row r="171" spans="1:14" ht="16.5" customHeight="1" x14ac:dyDescent="0.2">
      <c r="A171" s="7">
        <v>165</v>
      </c>
      <c r="B171" s="2" t="str">
        <f>Average!B171</f>
        <v>PDLIM1</v>
      </c>
      <c r="C171" s="4" t="e">
        <f>IF((Average!C171)&lt;1, "1", (Average!C171))</f>
        <v>#VALUE!</v>
      </c>
      <c r="D171" s="4" t="e">
        <f>IF((Average!D171)&lt;1, "1", (Average!D171))</f>
        <v>#VALUE!</v>
      </c>
      <c r="E171" s="4" t="e">
        <f>IF((Average!E171)&lt;1, "1", (Average!E171))</f>
        <v>#VALUE!</v>
      </c>
      <c r="F171" s="4" t="e">
        <f>IF((Average!F171)&lt;1, "1", (Average!F171))</f>
        <v>#VALUE!</v>
      </c>
      <c r="G171" s="4" t="e">
        <f>IF((Average!G171)&lt;1, "1", (Average!G171))</f>
        <v>#VALUE!</v>
      </c>
      <c r="H171" s="4" t="e">
        <f>IF((Average!H171)&lt;1, "1", (Average!H171))</f>
        <v>#VALUE!</v>
      </c>
      <c r="I171" s="4" t="e">
        <f>IF((Average!I171)&lt;1, "1", (Average!I171))</f>
        <v>#VALUE!</v>
      </c>
      <c r="J171" s="4" t="e">
        <f>IF((Average!J171)&lt;1, "1", (Average!J171))</f>
        <v>#VALUE!</v>
      </c>
      <c r="K171" s="4" t="e">
        <f>IF((Average!K171)&lt;1, "1", (Average!K171))</f>
        <v>#VALUE!</v>
      </c>
      <c r="L171" s="4" t="e">
        <f>IF((Average!L171)&lt;1, "1", (Average!L171))</f>
        <v>#VALUE!</v>
      </c>
      <c r="M171" s="4" t="e">
        <f>IF((Average!M171)&lt;1, "1", (Average!M171))</f>
        <v>#VALUE!</v>
      </c>
      <c r="N171" s="4" t="e">
        <f>IF((Average!N171)&lt;1, "1", (Average!N171))</f>
        <v>#VALUE!</v>
      </c>
    </row>
    <row r="172" spans="1:14" ht="16.5" customHeight="1" x14ac:dyDescent="0.2">
      <c r="A172" s="7">
        <v>166</v>
      </c>
      <c r="B172" s="2" t="str">
        <f>Average!B172</f>
        <v>PDLIM3</v>
      </c>
      <c r="C172" s="4" t="e">
        <f>IF((Average!C172)&lt;1, "1", (Average!C172))</f>
        <v>#VALUE!</v>
      </c>
      <c r="D172" s="4" t="e">
        <f>IF((Average!D172)&lt;1, "1", (Average!D172))</f>
        <v>#VALUE!</v>
      </c>
      <c r="E172" s="4" t="e">
        <f>IF((Average!E172)&lt;1, "1", (Average!E172))</f>
        <v>#VALUE!</v>
      </c>
      <c r="F172" s="4" t="e">
        <f>IF((Average!F172)&lt;1, "1", (Average!F172))</f>
        <v>#VALUE!</v>
      </c>
      <c r="G172" s="4" t="e">
        <f>IF((Average!G172)&lt;1, "1", (Average!G172))</f>
        <v>#VALUE!</v>
      </c>
      <c r="H172" s="4" t="e">
        <f>IF((Average!H172)&lt;1, "1", (Average!H172))</f>
        <v>#VALUE!</v>
      </c>
      <c r="I172" s="4" t="e">
        <f>IF((Average!I172)&lt;1, "1", (Average!I172))</f>
        <v>#VALUE!</v>
      </c>
      <c r="J172" s="4" t="e">
        <f>IF((Average!J172)&lt;1, "1", (Average!J172))</f>
        <v>#VALUE!</v>
      </c>
      <c r="K172" s="4" t="e">
        <f>IF((Average!K172)&lt;1, "1", (Average!K172))</f>
        <v>#VALUE!</v>
      </c>
      <c r="L172" s="4" t="e">
        <f>IF((Average!L172)&lt;1, "1", (Average!L172))</f>
        <v>#VALUE!</v>
      </c>
      <c r="M172" s="4" t="e">
        <f>IF((Average!M172)&lt;1, "1", (Average!M172))</f>
        <v>#VALUE!</v>
      </c>
      <c r="N172" s="4" t="e">
        <f>IF((Average!N172)&lt;1, "1", (Average!N172))</f>
        <v>#VALUE!</v>
      </c>
    </row>
    <row r="173" spans="1:14" ht="16.5" customHeight="1" x14ac:dyDescent="0.2">
      <c r="A173" s="7">
        <v>167</v>
      </c>
      <c r="B173" s="2" t="str">
        <f>Average!B173</f>
        <v>PDZD2</v>
      </c>
      <c r="C173" s="4" t="e">
        <f>IF((Average!C173)&lt;1, "1", (Average!C173))</f>
        <v>#VALUE!</v>
      </c>
      <c r="D173" s="4" t="e">
        <f>IF((Average!D173)&lt;1, "1", (Average!D173))</f>
        <v>#VALUE!</v>
      </c>
      <c r="E173" s="4" t="e">
        <f>IF((Average!E173)&lt;1, "1", (Average!E173))</f>
        <v>#VALUE!</v>
      </c>
      <c r="F173" s="4" t="e">
        <f>IF((Average!F173)&lt;1, "1", (Average!F173))</f>
        <v>#VALUE!</v>
      </c>
      <c r="G173" s="4" t="e">
        <f>IF((Average!G173)&lt;1, "1", (Average!G173))</f>
        <v>#VALUE!</v>
      </c>
      <c r="H173" s="4" t="e">
        <f>IF((Average!H173)&lt;1, "1", (Average!H173))</f>
        <v>#VALUE!</v>
      </c>
      <c r="I173" s="4" t="e">
        <f>IF((Average!I173)&lt;1, "1", (Average!I173))</f>
        <v>#VALUE!</v>
      </c>
      <c r="J173" s="4" t="e">
        <f>IF((Average!J173)&lt;1, "1", (Average!J173))</f>
        <v>#VALUE!</v>
      </c>
      <c r="K173" s="4" t="e">
        <f>IF((Average!K173)&lt;1, "1", (Average!K173))</f>
        <v>#VALUE!</v>
      </c>
      <c r="L173" s="4" t="e">
        <f>IF((Average!L173)&lt;1, "1", (Average!L173))</f>
        <v>#VALUE!</v>
      </c>
      <c r="M173" s="4" t="e">
        <f>IF((Average!M173)&lt;1, "1", (Average!M173))</f>
        <v>#VALUE!</v>
      </c>
      <c r="N173" s="4" t="e">
        <f>IF((Average!N173)&lt;1, "1", (Average!N173))</f>
        <v>#VALUE!</v>
      </c>
    </row>
    <row r="174" spans="1:14" ht="16.5" customHeight="1" x14ac:dyDescent="0.2">
      <c r="A174" s="7">
        <v>168</v>
      </c>
      <c r="B174" s="2" t="str">
        <f>Average!B174</f>
        <v>PEBP1</v>
      </c>
      <c r="C174" s="4" t="e">
        <f>IF((Average!C174)&lt;1, "1", (Average!C174))</f>
        <v>#VALUE!</v>
      </c>
      <c r="D174" s="4" t="e">
        <f>IF((Average!D174)&lt;1, "1", (Average!D174))</f>
        <v>#VALUE!</v>
      </c>
      <c r="E174" s="4" t="e">
        <f>IF((Average!E174)&lt;1, "1", (Average!E174))</f>
        <v>#VALUE!</v>
      </c>
      <c r="F174" s="4" t="e">
        <f>IF((Average!F174)&lt;1, "1", (Average!F174))</f>
        <v>#VALUE!</v>
      </c>
      <c r="G174" s="4" t="e">
        <f>IF((Average!G174)&lt;1, "1", (Average!G174))</f>
        <v>#VALUE!</v>
      </c>
      <c r="H174" s="4" t="e">
        <f>IF((Average!H174)&lt;1, "1", (Average!H174))</f>
        <v>#VALUE!</v>
      </c>
      <c r="I174" s="4" t="e">
        <f>IF((Average!I174)&lt;1, "1", (Average!I174))</f>
        <v>#VALUE!</v>
      </c>
      <c r="J174" s="4" t="e">
        <f>IF((Average!J174)&lt;1, "1", (Average!J174))</f>
        <v>#VALUE!</v>
      </c>
      <c r="K174" s="4" t="e">
        <f>IF((Average!K174)&lt;1, "1", (Average!K174))</f>
        <v>#VALUE!</v>
      </c>
      <c r="L174" s="4" t="e">
        <f>IF((Average!L174)&lt;1, "1", (Average!L174))</f>
        <v>#VALUE!</v>
      </c>
      <c r="M174" s="4" t="e">
        <f>IF((Average!M174)&lt;1, "1", (Average!M174))</f>
        <v>#VALUE!</v>
      </c>
      <c r="N174" s="4" t="e">
        <f>IF((Average!N174)&lt;1, "1", (Average!N174))</f>
        <v>#VALUE!</v>
      </c>
    </row>
    <row r="175" spans="1:14" ht="16.5" customHeight="1" x14ac:dyDescent="0.2">
      <c r="A175" s="7">
        <v>169</v>
      </c>
      <c r="B175" s="2" t="str">
        <f>Average!B175</f>
        <v>PEBP4</v>
      </c>
      <c r="C175" s="4" t="e">
        <f>IF((Average!C175)&lt;1, "1", (Average!C175))</f>
        <v>#VALUE!</v>
      </c>
      <c r="D175" s="4" t="e">
        <f>IF((Average!D175)&lt;1, "1", (Average!D175))</f>
        <v>#VALUE!</v>
      </c>
      <c r="E175" s="4" t="e">
        <f>IF((Average!E175)&lt;1, "1", (Average!E175))</f>
        <v>#VALUE!</v>
      </c>
      <c r="F175" s="4" t="e">
        <f>IF((Average!F175)&lt;1, "1", (Average!F175))</f>
        <v>#VALUE!</v>
      </c>
      <c r="G175" s="4" t="e">
        <f>IF((Average!G175)&lt;1, "1", (Average!G175))</f>
        <v>#VALUE!</v>
      </c>
      <c r="H175" s="4" t="e">
        <f>IF((Average!H175)&lt;1, "1", (Average!H175))</f>
        <v>#VALUE!</v>
      </c>
      <c r="I175" s="4" t="e">
        <f>IF((Average!I175)&lt;1, "1", (Average!I175))</f>
        <v>#VALUE!</v>
      </c>
      <c r="J175" s="4" t="e">
        <f>IF((Average!J175)&lt;1, "1", (Average!J175))</f>
        <v>#VALUE!</v>
      </c>
      <c r="K175" s="4" t="e">
        <f>IF((Average!K175)&lt;1, "1", (Average!K175))</f>
        <v>#VALUE!</v>
      </c>
      <c r="L175" s="4" t="e">
        <f>IF((Average!L175)&lt;1, "1", (Average!L175))</f>
        <v>#VALUE!</v>
      </c>
      <c r="M175" s="4" t="e">
        <f>IF((Average!M175)&lt;1, "1", (Average!M175))</f>
        <v>#VALUE!</v>
      </c>
      <c r="N175" s="4" t="e">
        <f>IF((Average!N175)&lt;1, "1", (Average!N175))</f>
        <v>#VALUE!</v>
      </c>
    </row>
    <row r="176" spans="1:14" ht="16.5" customHeight="1" x14ac:dyDescent="0.2">
      <c r="A176" s="7">
        <v>170</v>
      </c>
      <c r="B176" s="2" t="str">
        <f>Average!B176</f>
        <v>PENK</v>
      </c>
      <c r="C176" s="4" t="e">
        <f>IF((Average!C176)&lt;1, "1", (Average!C176))</f>
        <v>#VALUE!</v>
      </c>
      <c r="D176" s="4" t="e">
        <f>IF((Average!D176)&lt;1, "1", (Average!D176))</f>
        <v>#VALUE!</v>
      </c>
      <c r="E176" s="4" t="e">
        <f>IF((Average!E176)&lt;1, "1", (Average!E176))</f>
        <v>#VALUE!</v>
      </c>
      <c r="F176" s="4" t="e">
        <f>IF((Average!F176)&lt;1, "1", (Average!F176))</f>
        <v>#VALUE!</v>
      </c>
      <c r="G176" s="4" t="e">
        <f>IF((Average!G176)&lt;1, "1", (Average!G176))</f>
        <v>#VALUE!</v>
      </c>
      <c r="H176" s="4" t="e">
        <f>IF((Average!H176)&lt;1, "1", (Average!H176))</f>
        <v>#VALUE!</v>
      </c>
      <c r="I176" s="4" t="e">
        <f>IF((Average!I176)&lt;1, "1", (Average!I176))</f>
        <v>#VALUE!</v>
      </c>
      <c r="J176" s="4" t="e">
        <f>IF((Average!J176)&lt;1, "1", (Average!J176))</f>
        <v>#VALUE!</v>
      </c>
      <c r="K176" s="4" t="e">
        <f>IF((Average!K176)&lt;1, "1", (Average!K176))</f>
        <v>#VALUE!</v>
      </c>
      <c r="L176" s="4" t="e">
        <f>IF((Average!L176)&lt;1, "1", (Average!L176))</f>
        <v>#VALUE!</v>
      </c>
      <c r="M176" s="4" t="e">
        <f>IF((Average!M176)&lt;1, "1", (Average!M176))</f>
        <v>#VALUE!</v>
      </c>
      <c r="N176" s="4" t="e">
        <f>IF((Average!N176)&lt;1, "1", (Average!N176))</f>
        <v>#VALUE!</v>
      </c>
    </row>
    <row r="177" spans="1:14" ht="16.5" customHeight="1" x14ac:dyDescent="0.2">
      <c r="A177" s="7">
        <v>171</v>
      </c>
      <c r="B177" s="2" t="str">
        <f>Average!B177</f>
        <v>PEPD</v>
      </c>
      <c r="C177" s="4" t="e">
        <f>IF((Average!C177)&lt;1, "1", (Average!C177))</f>
        <v>#VALUE!</v>
      </c>
      <c r="D177" s="4" t="e">
        <f>IF((Average!D177)&lt;1, "1", (Average!D177))</f>
        <v>#VALUE!</v>
      </c>
      <c r="E177" s="4" t="e">
        <f>IF((Average!E177)&lt;1, "1", (Average!E177))</f>
        <v>#VALUE!</v>
      </c>
      <c r="F177" s="4" t="e">
        <f>IF((Average!F177)&lt;1, "1", (Average!F177))</f>
        <v>#VALUE!</v>
      </c>
      <c r="G177" s="4" t="e">
        <f>IF((Average!G177)&lt;1, "1", (Average!G177))</f>
        <v>#VALUE!</v>
      </c>
      <c r="H177" s="4" t="e">
        <f>IF((Average!H177)&lt;1, "1", (Average!H177))</f>
        <v>#VALUE!</v>
      </c>
      <c r="I177" s="4" t="e">
        <f>IF((Average!I177)&lt;1, "1", (Average!I177))</f>
        <v>#VALUE!</v>
      </c>
      <c r="J177" s="4" t="e">
        <f>IF((Average!J177)&lt;1, "1", (Average!J177))</f>
        <v>#VALUE!</v>
      </c>
      <c r="K177" s="4" t="e">
        <f>IF((Average!K177)&lt;1, "1", (Average!K177))</f>
        <v>#VALUE!</v>
      </c>
      <c r="L177" s="4" t="e">
        <f>IF((Average!L177)&lt;1, "1", (Average!L177))</f>
        <v>#VALUE!</v>
      </c>
      <c r="M177" s="4" t="e">
        <f>IF((Average!M177)&lt;1, "1", (Average!M177))</f>
        <v>#VALUE!</v>
      </c>
      <c r="N177" s="4" t="e">
        <f>IF((Average!N177)&lt;1, "1", (Average!N177))</f>
        <v>#VALUE!</v>
      </c>
    </row>
    <row r="178" spans="1:14" ht="16.5" customHeight="1" x14ac:dyDescent="0.2">
      <c r="A178" s="7">
        <v>172</v>
      </c>
      <c r="B178" s="2" t="str">
        <f>Average!B178</f>
        <v>perilipin 3</v>
      </c>
      <c r="C178" s="4" t="e">
        <f>IF((Average!C178)&lt;1, "1", (Average!C178))</f>
        <v>#VALUE!</v>
      </c>
      <c r="D178" s="4" t="e">
        <f>IF((Average!D178)&lt;1, "1", (Average!D178))</f>
        <v>#VALUE!</v>
      </c>
      <c r="E178" s="4" t="e">
        <f>IF((Average!E178)&lt;1, "1", (Average!E178))</f>
        <v>#VALUE!</v>
      </c>
      <c r="F178" s="4" t="e">
        <f>IF((Average!F178)&lt;1, "1", (Average!F178))</f>
        <v>#VALUE!</v>
      </c>
      <c r="G178" s="4" t="e">
        <f>IF((Average!G178)&lt;1, "1", (Average!G178))</f>
        <v>#VALUE!</v>
      </c>
      <c r="H178" s="4" t="e">
        <f>IF((Average!H178)&lt;1, "1", (Average!H178))</f>
        <v>#VALUE!</v>
      </c>
      <c r="I178" s="4" t="e">
        <f>IF((Average!I178)&lt;1, "1", (Average!I178))</f>
        <v>#VALUE!</v>
      </c>
      <c r="J178" s="4" t="e">
        <f>IF((Average!J178)&lt;1, "1", (Average!J178))</f>
        <v>#VALUE!</v>
      </c>
      <c r="K178" s="4" t="e">
        <f>IF((Average!K178)&lt;1, "1", (Average!K178))</f>
        <v>#VALUE!</v>
      </c>
      <c r="L178" s="4" t="e">
        <f>IF((Average!L178)&lt;1, "1", (Average!L178))</f>
        <v>#VALUE!</v>
      </c>
      <c r="M178" s="4" t="e">
        <f>IF((Average!M178)&lt;1, "1", (Average!M178))</f>
        <v>#VALUE!</v>
      </c>
      <c r="N178" s="4" t="e">
        <f>IF((Average!N178)&lt;1, "1", (Average!N178))</f>
        <v>#VALUE!</v>
      </c>
    </row>
    <row r="179" spans="1:14" ht="16.5" customHeight="1" x14ac:dyDescent="0.2">
      <c r="A179" s="7">
        <v>173</v>
      </c>
      <c r="B179" s="2" t="str">
        <f>Average!B179</f>
        <v xml:space="preserve">Perilipin-1  </v>
      </c>
      <c r="C179" s="4" t="e">
        <f>IF((Average!C179)&lt;1, "1", (Average!C179))</f>
        <v>#VALUE!</v>
      </c>
      <c r="D179" s="4" t="e">
        <f>IF((Average!D179)&lt;1, "1", (Average!D179))</f>
        <v>#VALUE!</v>
      </c>
      <c r="E179" s="4" t="e">
        <f>IF((Average!E179)&lt;1, "1", (Average!E179))</f>
        <v>#VALUE!</v>
      </c>
      <c r="F179" s="4" t="e">
        <f>IF((Average!F179)&lt;1, "1", (Average!F179))</f>
        <v>#VALUE!</v>
      </c>
      <c r="G179" s="4" t="e">
        <f>IF((Average!G179)&lt;1, "1", (Average!G179))</f>
        <v>#VALUE!</v>
      </c>
      <c r="H179" s="4" t="e">
        <f>IF((Average!H179)&lt;1, "1", (Average!H179))</f>
        <v>#VALUE!</v>
      </c>
      <c r="I179" s="4" t="e">
        <f>IF((Average!I179)&lt;1, "1", (Average!I179))</f>
        <v>#VALUE!</v>
      </c>
      <c r="J179" s="4" t="e">
        <f>IF((Average!J179)&lt;1, "1", (Average!J179))</f>
        <v>#VALUE!</v>
      </c>
      <c r="K179" s="4" t="e">
        <f>IF((Average!K179)&lt;1, "1", (Average!K179))</f>
        <v>#VALUE!</v>
      </c>
      <c r="L179" s="4" t="e">
        <f>IF((Average!L179)&lt;1, "1", (Average!L179))</f>
        <v>#VALUE!</v>
      </c>
      <c r="M179" s="4" t="e">
        <f>IF((Average!M179)&lt;1, "1", (Average!M179))</f>
        <v>#VALUE!</v>
      </c>
      <c r="N179" s="4" t="e">
        <f>IF((Average!N179)&lt;1, "1", (Average!N179))</f>
        <v>#VALUE!</v>
      </c>
    </row>
    <row r="180" spans="1:14" ht="16.5" customHeight="1" x14ac:dyDescent="0.2">
      <c r="A180" s="7">
        <v>174</v>
      </c>
      <c r="B180" s="2" t="str">
        <f>Average!B180</f>
        <v>Periostin</v>
      </c>
      <c r="C180" s="4" t="e">
        <f>IF((Average!C180)&lt;1, "1", (Average!C180))</f>
        <v>#VALUE!</v>
      </c>
      <c r="D180" s="4" t="e">
        <f>IF((Average!D180)&lt;1, "1", (Average!D180))</f>
        <v>#VALUE!</v>
      </c>
      <c r="E180" s="4" t="e">
        <f>IF((Average!E180)&lt;1, "1", (Average!E180))</f>
        <v>#VALUE!</v>
      </c>
      <c r="F180" s="4" t="e">
        <f>IF((Average!F180)&lt;1, "1", (Average!F180))</f>
        <v>#VALUE!</v>
      </c>
      <c r="G180" s="4" t="e">
        <f>IF((Average!G180)&lt;1, "1", (Average!G180))</f>
        <v>#VALUE!</v>
      </c>
      <c r="H180" s="4" t="e">
        <f>IF((Average!H180)&lt;1, "1", (Average!H180))</f>
        <v>#VALUE!</v>
      </c>
      <c r="I180" s="4" t="e">
        <f>IF((Average!I180)&lt;1, "1", (Average!I180))</f>
        <v>#VALUE!</v>
      </c>
      <c r="J180" s="4" t="e">
        <f>IF((Average!J180)&lt;1, "1", (Average!J180))</f>
        <v>#VALUE!</v>
      </c>
      <c r="K180" s="4" t="e">
        <f>IF((Average!K180)&lt;1, "1", (Average!K180))</f>
        <v>#VALUE!</v>
      </c>
      <c r="L180" s="4" t="e">
        <f>IF((Average!L180)&lt;1, "1", (Average!L180))</f>
        <v>#VALUE!</v>
      </c>
      <c r="M180" s="4" t="e">
        <f>IF((Average!M180)&lt;1, "1", (Average!M180))</f>
        <v>#VALUE!</v>
      </c>
      <c r="N180" s="4" t="e">
        <f>IF((Average!N180)&lt;1, "1", (Average!N180))</f>
        <v>#VALUE!</v>
      </c>
    </row>
    <row r="181" spans="1:14" ht="16.5" customHeight="1" x14ac:dyDescent="0.2">
      <c r="A181" s="7">
        <v>175</v>
      </c>
      <c r="B181" s="2" t="str">
        <f>Average!B181</f>
        <v>Periplakin</v>
      </c>
      <c r="C181" s="4" t="e">
        <f>IF((Average!C181)&lt;1, "1", (Average!C181))</f>
        <v>#VALUE!</v>
      </c>
      <c r="D181" s="4" t="e">
        <f>IF((Average!D181)&lt;1, "1", (Average!D181))</f>
        <v>#VALUE!</v>
      </c>
      <c r="E181" s="4" t="e">
        <f>IF((Average!E181)&lt;1, "1", (Average!E181))</f>
        <v>#VALUE!</v>
      </c>
      <c r="F181" s="4" t="e">
        <f>IF((Average!F181)&lt;1, "1", (Average!F181))</f>
        <v>#VALUE!</v>
      </c>
      <c r="G181" s="4" t="e">
        <f>IF((Average!G181)&lt;1, "1", (Average!G181))</f>
        <v>#VALUE!</v>
      </c>
      <c r="H181" s="4" t="e">
        <f>IF((Average!H181)&lt;1, "1", (Average!H181))</f>
        <v>#VALUE!</v>
      </c>
      <c r="I181" s="4" t="e">
        <f>IF((Average!I181)&lt;1, "1", (Average!I181))</f>
        <v>#VALUE!</v>
      </c>
      <c r="J181" s="4" t="e">
        <f>IF((Average!J181)&lt;1, "1", (Average!J181))</f>
        <v>#VALUE!</v>
      </c>
      <c r="K181" s="4" t="e">
        <f>IF((Average!K181)&lt;1, "1", (Average!K181))</f>
        <v>#VALUE!</v>
      </c>
      <c r="L181" s="4" t="e">
        <f>IF((Average!L181)&lt;1, "1", (Average!L181))</f>
        <v>#VALUE!</v>
      </c>
      <c r="M181" s="4" t="e">
        <f>IF((Average!M181)&lt;1, "1", (Average!M181))</f>
        <v>#VALUE!</v>
      </c>
      <c r="N181" s="4" t="e">
        <f>IF((Average!N181)&lt;1, "1", (Average!N181))</f>
        <v>#VALUE!</v>
      </c>
    </row>
    <row r="182" spans="1:14" ht="16.5" customHeight="1" x14ac:dyDescent="0.2">
      <c r="A182" s="7">
        <v>176</v>
      </c>
      <c r="B182" s="2" t="str">
        <f>Average!B182</f>
        <v>Peroxiredoxin 2</v>
      </c>
      <c r="C182" s="4" t="e">
        <f>IF((Average!C182)&lt;1, "1", (Average!C182))</f>
        <v>#VALUE!</v>
      </c>
      <c r="D182" s="4" t="e">
        <f>IF((Average!D182)&lt;1, "1", (Average!D182))</f>
        <v>#VALUE!</v>
      </c>
      <c r="E182" s="4" t="e">
        <f>IF((Average!E182)&lt;1, "1", (Average!E182))</f>
        <v>#VALUE!</v>
      </c>
      <c r="F182" s="4" t="e">
        <f>IF((Average!F182)&lt;1, "1", (Average!F182))</f>
        <v>#VALUE!</v>
      </c>
      <c r="G182" s="4" t="e">
        <f>IF((Average!G182)&lt;1, "1", (Average!G182))</f>
        <v>#VALUE!</v>
      </c>
      <c r="H182" s="4" t="e">
        <f>IF((Average!H182)&lt;1, "1", (Average!H182))</f>
        <v>#VALUE!</v>
      </c>
      <c r="I182" s="4" t="e">
        <f>IF((Average!I182)&lt;1, "1", (Average!I182))</f>
        <v>#VALUE!</v>
      </c>
      <c r="J182" s="4" t="e">
        <f>IF((Average!J182)&lt;1, "1", (Average!J182))</f>
        <v>#VALUE!</v>
      </c>
      <c r="K182" s="4" t="e">
        <f>IF((Average!K182)&lt;1, "1", (Average!K182))</f>
        <v>#VALUE!</v>
      </c>
      <c r="L182" s="4" t="e">
        <f>IF((Average!L182)&lt;1, "1", (Average!L182))</f>
        <v>#VALUE!</v>
      </c>
      <c r="M182" s="4" t="e">
        <f>IF((Average!M182)&lt;1, "1", (Average!M182))</f>
        <v>#VALUE!</v>
      </c>
      <c r="N182" s="4" t="e">
        <f>IF((Average!N182)&lt;1, "1", (Average!N182))</f>
        <v>#VALUE!</v>
      </c>
    </row>
    <row r="183" spans="1:14" ht="16.5" customHeight="1" x14ac:dyDescent="0.2">
      <c r="A183" s="7">
        <v>177</v>
      </c>
      <c r="B183" s="2" t="str">
        <f>Average!B183</f>
        <v>Peroxiredoxin 3</v>
      </c>
      <c r="C183" s="4" t="e">
        <f>IF((Average!C183)&lt;1, "1", (Average!C183))</f>
        <v>#VALUE!</v>
      </c>
      <c r="D183" s="4" t="e">
        <f>IF((Average!D183)&lt;1, "1", (Average!D183))</f>
        <v>#VALUE!</v>
      </c>
      <c r="E183" s="4" t="e">
        <f>IF((Average!E183)&lt;1, "1", (Average!E183))</f>
        <v>#VALUE!</v>
      </c>
      <c r="F183" s="4" t="e">
        <f>IF((Average!F183)&lt;1, "1", (Average!F183))</f>
        <v>#VALUE!</v>
      </c>
      <c r="G183" s="4" t="e">
        <f>IF((Average!G183)&lt;1, "1", (Average!G183))</f>
        <v>#VALUE!</v>
      </c>
      <c r="H183" s="4" t="e">
        <f>IF((Average!H183)&lt;1, "1", (Average!H183))</f>
        <v>#VALUE!</v>
      </c>
      <c r="I183" s="4" t="e">
        <f>IF((Average!I183)&lt;1, "1", (Average!I183))</f>
        <v>#VALUE!</v>
      </c>
      <c r="J183" s="4" t="e">
        <f>IF((Average!J183)&lt;1, "1", (Average!J183))</f>
        <v>#VALUE!</v>
      </c>
      <c r="K183" s="4" t="e">
        <f>IF((Average!K183)&lt;1, "1", (Average!K183))</f>
        <v>#VALUE!</v>
      </c>
      <c r="L183" s="4" t="e">
        <f>IF((Average!L183)&lt;1, "1", (Average!L183))</f>
        <v>#VALUE!</v>
      </c>
      <c r="M183" s="4" t="e">
        <f>IF((Average!M183)&lt;1, "1", (Average!M183))</f>
        <v>#VALUE!</v>
      </c>
      <c r="N183" s="4" t="e">
        <f>IF((Average!N183)&lt;1, "1", (Average!N183))</f>
        <v>#VALUE!</v>
      </c>
    </row>
    <row r="184" spans="1:14" ht="16.5" customHeight="1" x14ac:dyDescent="0.2">
      <c r="A184" s="7">
        <v>178</v>
      </c>
      <c r="B184" s="2" t="str">
        <f>Average!B184</f>
        <v>Peroxiredoxin-1</v>
      </c>
      <c r="C184" s="4" t="e">
        <f>IF((Average!C184)&lt;1, "1", (Average!C184))</f>
        <v>#VALUE!</v>
      </c>
      <c r="D184" s="4" t="e">
        <f>IF((Average!D184)&lt;1, "1", (Average!D184))</f>
        <v>#VALUE!</v>
      </c>
      <c r="E184" s="4" t="e">
        <f>IF((Average!E184)&lt;1, "1", (Average!E184))</f>
        <v>#VALUE!</v>
      </c>
      <c r="F184" s="4" t="e">
        <f>IF((Average!F184)&lt;1, "1", (Average!F184))</f>
        <v>#VALUE!</v>
      </c>
      <c r="G184" s="4" t="e">
        <f>IF((Average!G184)&lt;1, "1", (Average!G184))</f>
        <v>#VALUE!</v>
      </c>
      <c r="H184" s="4" t="e">
        <f>IF((Average!H184)&lt;1, "1", (Average!H184))</f>
        <v>#VALUE!</v>
      </c>
      <c r="I184" s="4" t="e">
        <f>IF((Average!I184)&lt;1, "1", (Average!I184))</f>
        <v>#VALUE!</v>
      </c>
      <c r="J184" s="4" t="e">
        <f>IF((Average!J184)&lt;1, "1", (Average!J184))</f>
        <v>#VALUE!</v>
      </c>
      <c r="K184" s="4" t="e">
        <f>IF((Average!K184)&lt;1, "1", (Average!K184))</f>
        <v>#VALUE!</v>
      </c>
      <c r="L184" s="4" t="e">
        <f>IF((Average!L184)&lt;1, "1", (Average!L184))</f>
        <v>#VALUE!</v>
      </c>
      <c r="M184" s="4" t="e">
        <f>IF((Average!M184)&lt;1, "1", (Average!M184))</f>
        <v>#VALUE!</v>
      </c>
      <c r="N184" s="4" t="e">
        <f>IF((Average!N184)&lt;1, "1", (Average!N184))</f>
        <v>#VALUE!</v>
      </c>
    </row>
    <row r="185" spans="1:14" ht="16.5" customHeight="1" x14ac:dyDescent="0.2">
      <c r="A185" s="7">
        <v>179</v>
      </c>
      <c r="B185" s="2" t="str">
        <f>Average!B185</f>
        <v>PFAS</v>
      </c>
      <c r="C185" s="4" t="e">
        <f>IF((Average!C185)&lt;1, "1", (Average!C185))</f>
        <v>#VALUE!</v>
      </c>
      <c r="D185" s="4" t="e">
        <f>IF((Average!D185)&lt;1, "1", (Average!D185))</f>
        <v>#VALUE!</v>
      </c>
      <c r="E185" s="4" t="e">
        <f>IF((Average!E185)&lt;1, "1", (Average!E185))</f>
        <v>#VALUE!</v>
      </c>
      <c r="F185" s="4" t="e">
        <f>IF((Average!F185)&lt;1, "1", (Average!F185))</f>
        <v>#VALUE!</v>
      </c>
      <c r="G185" s="4" t="e">
        <f>IF((Average!G185)&lt;1, "1", (Average!G185))</f>
        <v>#VALUE!</v>
      </c>
      <c r="H185" s="4" t="e">
        <f>IF((Average!H185)&lt;1, "1", (Average!H185))</f>
        <v>#VALUE!</v>
      </c>
      <c r="I185" s="4" t="e">
        <f>IF((Average!I185)&lt;1, "1", (Average!I185))</f>
        <v>#VALUE!</v>
      </c>
      <c r="J185" s="4" t="e">
        <f>IF((Average!J185)&lt;1, "1", (Average!J185))</f>
        <v>#VALUE!</v>
      </c>
      <c r="K185" s="4" t="e">
        <f>IF((Average!K185)&lt;1, "1", (Average!K185))</f>
        <v>#VALUE!</v>
      </c>
      <c r="L185" s="4" t="e">
        <f>IF((Average!L185)&lt;1, "1", (Average!L185))</f>
        <v>#VALUE!</v>
      </c>
      <c r="M185" s="4" t="e">
        <f>IF((Average!M185)&lt;1, "1", (Average!M185))</f>
        <v>#VALUE!</v>
      </c>
      <c r="N185" s="4" t="e">
        <f>IF((Average!N185)&lt;1, "1", (Average!N185))</f>
        <v>#VALUE!</v>
      </c>
    </row>
    <row r="186" spans="1:14" ht="16.5" customHeight="1" x14ac:dyDescent="0.2">
      <c r="A186" s="7">
        <v>180</v>
      </c>
      <c r="B186" s="2" t="str">
        <f>Average!B186</f>
        <v xml:space="preserve">PFDN6 </v>
      </c>
      <c r="C186" s="4" t="e">
        <f>IF((Average!C186)&lt;1, "1", (Average!C186))</f>
        <v>#VALUE!</v>
      </c>
      <c r="D186" s="4" t="e">
        <f>IF((Average!D186)&lt;1, "1", (Average!D186))</f>
        <v>#VALUE!</v>
      </c>
      <c r="E186" s="4" t="e">
        <f>IF((Average!E186)&lt;1, "1", (Average!E186))</f>
        <v>#VALUE!</v>
      </c>
      <c r="F186" s="4" t="e">
        <f>IF((Average!F186)&lt;1, "1", (Average!F186))</f>
        <v>#VALUE!</v>
      </c>
      <c r="G186" s="4" t="e">
        <f>IF((Average!G186)&lt;1, "1", (Average!G186))</f>
        <v>#VALUE!</v>
      </c>
      <c r="H186" s="4" t="e">
        <f>IF((Average!H186)&lt;1, "1", (Average!H186))</f>
        <v>#VALUE!</v>
      </c>
      <c r="I186" s="4" t="e">
        <f>IF((Average!I186)&lt;1, "1", (Average!I186))</f>
        <v>#VALUE!</v>
      </c>
      <c r="J186" s="4" t="e">
        <f>IF((Average!J186)&lt;1, "1", (Average!J186))</f>
        <v>#VALUE!</v>
      </c>
      <c r="K186" s="4" t="e">
        <f>IF((Average!K186)&lt;1, "1", (Average!K186))</f>
        <v>#VALUE!</v>
      </c>
      <c r="L186" s="4" t="e">
        <f>IF((Average!L186)&lt;1, "1", (Average!L186))</f>
        <v>#VALUE!</v>
      </c>
      <c r="M186" s="4" t="e">
        <f>IF((Average!M186)&lt;1, "1", (Average!M186))</f>
        <v>#VALUE!</v>
      </c>
      <c r="N186" s="4" t="e">
        <f>IF((Average!N186)&lt;1, "1", (Average!N186))</f>
        <v>#VALUE!</v>
      </c>
    </row>
    <row r="187" spans="1:14" ht="16.5" customHeight="1" x14ac:dyDescent="0.2">
      <c r="A187" s="7">
        <v>181</v>
      </c>
      <c r="B187" s="2" t="str">
        <f>Average!B187</f>
        <v>PFKL</v>
      </c>
      <c r="C187" s="4" t="e">
        <f>IF((Average!C187)&lt;1, "1", (Average!C187))</f>
        <v>#VALUE!</v>
      </c>
      <c r="D187" s="4" t="e">
        <f>IF((Average!D187)&lt;1, "1", (Average!D187))</f>
        <v>#VALUE!</v>
      </c>
      <c r="E187" s="4" t="e">
        <f>IF((Average!E187)&lt;1, "1", (Average!E187))</f>
        <v>#VALUE!</v>
      </c>
      <c r="F187" s="4" t="e">
        <f>IF((Average!F187)&lt;1, "1", (Average!F187))</f>
        <v>#VALUE!</v>
      </c>
      <c r="G187" s="4" t="e">
        <f>IF((Average!G187)&lt;1, "1", (Average!G187))</f>
        <v>#VALUE!</v>
      </c>
      <c r="H187" s="4" t="e">
        <f>IF((Average!H187)&lt;1, "1", (Average!H187))</f>
        <v>#VALUE!</v>
      </c>
      <c r="I187" s="4" t="e">
        <f>IF((Average!I187)&lt;1, "1", (Average!I187))</f>
        <v>#VALUE!</v>
      </c>
      <c r="J187" s="4" t="e">
        <f>IF((Average!J187)&lt;1, "1", (Average!J187))</f>
        <v>#VALUE!</v>
      </c>
      <c r="K187" s="4" t="e">
        <f>IF((Average!K187)&lt;1, "1", (Average!K187))</f>
        <v>#VALUE!</v>
      </c>
      <c r="L187" s="4" t="e">
        <f>IF((Average!L187)&lt;1, "1", (Average!L187))</f>
        <v>#VALUE!</v>
      </c>
      <c r="M187" s="4" t="e">
        <f>IF((Average!M187)&lt;1, "1", (Average!M187))</f>
        <v>#VALUE!</v>
      </c>
      <c r="N187" s="4" t="e">
        <f>IF((Average!N187)&lt;1, "1", (Average!N187))</f>
        <v>#VALUE!</v>
      </c>
    </row>
    <row r="188" spans="1:14" ht="16.5" customHeight="1" x14ac:dyDescent="0.2">
      <c r="A188" s="7">
        <v>182</v>
      </c>
      <c r="B188" s="2" t="str">
        <f>Average!B188</f>
        <v>PGAM1</v>
      </c>
      <c r="C188" s="4" t="e">
        <f>IF((Average!C188)&lt;1, "1", (Average!C188))</f>
        <v>#VALUE!</v>
      </c>
      <c r="D188" s="4" t="e">
        <f>IF((Average!D188)&lt;1, "1", (Average!D188))</f>
        <v>#VALUE!</v>
      </c>
      <c r="E188" s="4" t="e">
        <f>IF((Average!E188)&lt;1, "1", (Average!E188))</f>
        <v>#VALUE!</v>
      </c>
      <c r="F188" s="4" t="e">
        <f>IF((Average!F188)&lt;1, "1", (Average!F188))</f>
        <v>#VALUE!</v>
      </c>
      <c r="G188" s="4" t="e">
        <f>IF((Average!G188)&lt;1, "1", (Average!G188))</f>
        <v>#VALUE!</v>
      </c>
      <c r="H188" s="4" t="e">
        <f>IF((Average!H188)&lt;1, "1", (Average!H188))</f>
        <v>#VALUE!</v>
      </c>
      <c r="I188" s="4" t="e">
        <f>IF((Average!I188)&lt;1, "1", (Average!I188))</f>
        <v>#VALUE!</v>
      </c>
      <c r="J188" s="4" t="e">
        <f>IF((Average!J188)&lt;1, "1", (Average!J188))</f>
        <v>#VALUE!</v>
      </c>
      <c r="K188" s="4" t="e">
        <f>IF((Average!K188)&lt;1, "1", (Average!K188))</f>
        <v>#VALUE!</v>
      </c>
      <c r="L188" s="4" t="e">
        <f>IF((Average!L188)&lt;1, "1", (Average!L188))</f>
        <v>#VALUE!</v>
      </c>
      <c r="M188" s="4" t="e">
        <f>IF((Average!M188)&lt;1, "1", (Average!M188))</f>
        <v>#VALUE!</v>
      </c>
      <c r="N188" s="4" t="e">
        <f>IF((Average!N188)&lt;1, "1", (Average!N188))</f>
        <v>#VALUE!</v>
      </c>
    </row>
    <row r="189" spans="1:14" ht="16.5" customHeight="1" x14ac:dyDescent="0.2">
      <c r="A189" s="7">
        <v>183</v>
      </c>
      <c r="B189" s="2" t="str">
        <f>Average!B189</f>
        <v xml:space="preserve">PGAM2 </v>
      </c>
      <c r="C189" s="4" t="e">
        <f>IF((Average!C189)&lt;1, "1", (Average!C189))</f>
        <v>#VALUE!</v>
      </c>
      <c r="D189" s="4" t="e">
        <f>IF((Average!D189)&lt;1, "1", (Average!D189))</f>
        <v>#VALUE!</v>
      </c>
      <c r="E189" s="4" t="e">
        <f>IF((Average!E189)&lt;1, "1", (Average!E189))</f>
        <v>#VALUE!</v>
      </c>
      <c r="F189" s="4" t="e">
        <f>IF((Average!F189)&lt;1, "1", (Average!F189))</f>
        <v>#VALUE!</v>
      </c>
      <c r="G189" s="4" t="e">
        <f>IF((Average!G189)&lt;1, "1", (Average!G189))</f>
        <v>#VALUE!</v>
      </c>
      <c r="H189" s="4" t="e">
        <f>IF((Average!H189)&lt;1, "1", (Average!H189))</f>
        <v>#VALUE!</v>
      </c>
      <c r="I189" s="4" t="e">
        <f>IF((Average!I189)&lt;1, "1", (Average!I189))</f>
        <v>#VALUE!</v>
      </c>
      <c r="J189" s="4" t="e">
        <f>IF((Average!J189)&lt;1, "1", (Average!J189))</f>
        <v>#VALUE!</v>
      </c>
      <c r="K189" s="4" t="e">
        <f>IF((Average!K189)&lt;1, "1", (Average!K189))</f>
        <v>#VALUE!</v>
      </c>
      <c r="L189" s="4" t="e">
        <f>IF((Average!L189)&lt;1, "1", (Average!L189))</f>
        <v>#VALUE!</v>
      </c>
      <c r="M189" s="4" t="e">
        <f>IF((Average!M189)&lt;1, "1", (Average!M189))</f>
        <v>#VALUE!</v>
      </c>
      <c r="N189" s="4" t="e">
        <f>IF((Average!N189)&lt;1, "1", (Average!N189))</f>
        <v>#VALUE!</v>
      </c>
    </row>
    <row r="190" spans="1:14" ht="16.5" customHeight="1" x14ac:dyDescent="0.2">
      <c r="A190" s="7">
        <v>184</v>
      </c>
      <c r="B190" s="2" t="str">
        <f>Average!B190</f>
        <v>PGK-1</v>
      </c>
      <c r="C190" s="4" t="e">
        <f>IF((Average!C190)&lt;1, "1", (Average!C190))</f>
        <v>#VALUE!</v>
      </c>
      <c r="D190" s="4" t="e">
        <f>IF((Average!D190)&lt;1, "1", (Average!D190))</f>
        <v>#VALUE!</v>
      </c>
      <c r="E190" s="4" t="e">
        <f>IF((Average!E190)&lt;1, "1", (Average!E190))</f>
        <v>#VALUE!</v>
      </c>
      <c r="F190" s="4" t="e">
        <f>IF((Average!F190)&lt;1, "1", (Average!F190))</f>
        <v>#VALUE!</v>
      </c>
      <c r="G190" s="4" t="e">
        <f>IF((Average!G190)&lt;1, "1", (Average!G190))</f>
        <v>#VALUE!</v>
      </c>
      <c r="H190" s="4" t="e">
        <f>IF((Average!H190)&lt;1, "1", (Average!H190))</f>
        <v>#VALUE!</v>
      </c>
      <c r="I190" s="4" t="e">
        <f>IF((Average!I190)&lt;1, "1", (Average!I190))</f>
        <v>#VALUE!</v>
      </c>
      <c r="J190" s="4" t="e">
        <f>IF((Average!J190)&lt;1, "1", (Average!J190))</f>
        <v>#VALUE!</v>
      </c>
      <c r="K190" s="4" t="e">
        <f>IF((Average!K190)&lt;1, "1", (Average!K190))</f>
        <v>#VALUE!</v>
      </c>
      <c r="L190" s="4" t="e">
        <f>IF((Average!L190)&lt;1, "1", (Average!L190))</f>
        <v>#VALUE!</v>
      </c>
      <c r="M190" s="4" t="e">
        <f>IF((Average!M190)&lt;1, "1", (Average!M190))</f>
        <v>#VALUE!</v>
      </c>
      <c r="N190" s="4" t="e">
        <f>IF((Average!N190)&lt;1, "1", (Average!N190))</f>
        <v>#VALUE!</v>
      </c>
    </row>
    <row r="191" spans="1:14" ht="16.5" customHeight="1" x14ac:dyDescent="0.2">
      <c r="A191" s="7">
        <v>185</v>
      </c>
      <c r="B191" s="2" t="str">
        <f>Average!B191</f>
        <v>PGLS</v>
      </c>
      <c r="C191" s="4" t="e">
        <f>IF((Average!C191)&lt;1, "1", (Average!C191))</f>
        <v>#VALUE!</v>
      </c>
      <c r="D191" s="4" t="e">
        <f>IF((Average!D191)&lt;1, "1", (Average!D191))</f>
        <v>#VALUE!</v>
      </c>
      <c r="E191" s="4" t="e">
        <f>IF((Average!E191)&lt;1, "1", (Average!E191))</f>
        <v>#VALUE!</v>
      </c>
      <c r="F191" s="4" t="e">
        <f>IF((Average!F191)&lt;1, "1", (Average!F191))</f>
        <v>#VALUE!</v>
      </c>
      <c r="G191" s="4" t="e">
        <f>IF((Average!G191)&lt;1, "1", (Average!G191))</f>
        <v>#VALUE!</v>
      </c>
      <c r="H191" s="4" t="e">
        <f>IF((Average!H191)&lt;1, "1", (Average!H191))</f>
        <v>#VALUE!</v>
      </c>
      <c r="I191" s="4" t="e">
        <f>IF((Average!I191)&lt;1, "1", (Average!I191))</f>
        <v>#VALUE!</v>
      </c>
      <c r="J191" s="4" t="e">
        <f>IF((Average!J191)&lt;1, "1", (Average!J191))</f>
        <v>#VALUE!</v>
      </c>
      <c r="K191" s="4" t="e">
        <f>IF((Average!K191)&lt;1, "1", (Average!K191))</f>
        <v>#VALUE!</v>
      </c>
      <c r="L191" s="4" t="e">
        <f>IF((Average!L191)&lt;1, "1", (Average!L191))</f>
        <v>#VALUE!</v>
      </c>
      <c r="M191" s="4" t="e">
        <f>IF((Average!M191)&lt;1, "1", (Average!M191))</f>
        <v>#VALUE!</v>
      </c>
      <c r="N191" s="4" t="e">
        <f>IF((Average!N191)&lt;1, "1", (Average!N191))</f>
        <v>#VALUE!</v>
      </c>
    </row>
    <row r="192" spans="1:14" ht="16.5" customHeight="1" x14ac:dyDescent="0.2">
      <c r="A192" s="7">
        <v>186</v>
      </c>
      <c r="B192" s="2" t="str">
        <f>Average!B192</f>
        <v>PG-M</v>
      </c>
      <c r="C192" s="4" t="e">
        <f>IF((Average!C192)&lt;1, "1", (Average!C192))</f>
        <v>#VALUE!</v>
      </c>
      <c r="D192" s="4" t="e">
        <f>IF((Average!D192)&lt;1, "1", (Average!D192))</f>
        <v>#VALUE!</v>
      </c>
      <c r="E192" s="4" t="e">
        <f>IF((Average!E192)&lt;1, "1", (Average!E192))</f>
        <v>#VALUE!</v>
      </c>
      <c r="F192" s="4" t="e">
        <f>IF((Average!F192)&lt;1, "1", (Average!F192))</f>
        <v>#VALUE!</v>
      </c>
      <c r="G192" s="4" t="e">
        <f>IF((Average!G192)&lt;1, "1", (Average!G192))</f>
        <v>#VALUE!</v>
      </c>
      <c r="H192" s="4" t="e">
        <f>IF((Average!H192)&lt;1, "1", (Average!H192))</f>
        <v>#VALUE!</v>
      </c>
      <c r="I192" s="4" t="e">
        <f>IF((Average!I192)&lt;1, "1", (Average!I192))</f>
        <v>#VALUE!</v>
      </c>
      <c r="J192" s="4" t="e">
        <f>IF((Average!J192)&lt;1, "1", (Average!J192))</f>
        <v>#VALUE!</v>
      </c>
      <c r="K192" s="4" t="e">
        <f>IF((Average!K192)&lt;1, "1", (Average!K192))</f>
        <v>#VALUE!</v>
      </c>
      <c r="L192" s="4" t="e">
        <f>IF((Average!L192)&lt;1, "1", (Average!L192))</f>
        <v>#VALUE!</v>
      </c>
      <c r="M192" s="4" t="e">
        <f>IF((Average!M192)&lt;1, "1", (Average!M192))</f>
        <v>#VALUE!</v>
      </c>
      <c r="N192" s="4" t="e">
        <f>IF((Average!N192)&lt;1, "1", (Average!N192))</f>
        <v>#VALUE!</v>
      </c>
    </row>
    <row r="193" spans="1:14" ht="16.5" customHeight="1" x14ac:dyDescent="0.2">
      <c r="A193" s="7">
        <v>187</v>
      </c>
      <c r="B193" s="2" t="str">
        <f>Average!B193</f>
        <v xml:space="preserve">PGM1 </v>
      </c>
      <c r="C193" s="4" t="e">
        <f>IF((Average!C193)&lt;1, "1", (Average!C193))</f>
        <v>#VALUE!</v>
      </c>
      <c r="D193" s="4" t="e">
        <f>IF((Average!D193)&lt;1, "1", (Average!D193))</f>
        <v>#VALUE!</v>
      </c>
      <c r="E193" s="4" t="e">
        <f>IF((Average!E193)&lt;1, "1", (Average!E193))</f>
        <v>#VALUE!</v>
      </c>
      <c r="F193" s="4" t="e">
        <f>IF((Average!F193)&lt;1, "1", (Average!F193))</f>
        <v>#VALUE!</v>
      </c>
      <c r="G193" s="4" t="e">
        <f>IF((Average!G193)&lt;1, "1", (Average!G193))</f>
        <v>#VALUE!</v>
      </c>
      <c r="H193" s="4" t="e">
        <f>IF((Average!H193)&lt;1, "1", (Average!H193))</f>
        <v>#VALUE!</v>
      </c>
      <c r="I193" s="4" t="e">
        <f>IF((Average!I193)&lt;1, "1", (Average!I193))</f>
        <v>#VALUE!</v>
      </c>
      <c r="J193" s="4" t="e">
        <f>IF((Average!J193)&lt;1, "1", (Average!J193))</f>
        <v>#VALUE!</v>
      </c>
      <c r="K193" s="4" t="e">
        <f>IF((Average!K193)&lt;1, "1", (Average!K193))</f>
        <v>#VALUE!</v>
      </c>
      <c r="L193" s="4" t="e">
        <f>IF((Average!L193)&lt;1, "1", (Average!L193))</f>
        <v>#VALUE!</v>
      </c>
      <c r="M193" s="4" t="e">
        <f>IF((Average!M193)&lt;1, "1", (Average!M193))</f>
        <v>#VALUE!</v>
      </c>
      <c r="N193" s="4" t="e">
        <f>IF((Average!N193)&lt;1, "1", (Average!N193))</f>
        <v>#VALUE!</v>
      </c>
    </row>
    <row r="194" spans="1:14" ht="16.5" customHeight="1" x14ac:dyDescent="0.2">
      <c r="A194" s="7">
        <v>188</v>
      </c>
      <c r="B194" s="2" t="str">
        <f>Average!B194</f>
        <v>PGRPL</v>
      </c>
      <c r="C194" s="4" t="e">
        <f>IF((Average!C194)&lt;1, "1", (Average!C194))</f>
        <v>#VALUE!</v>
      </c>
      <c r="D194" s="4" t="e">
        <f>IF((Average!D194)&lt;1, "1", (Average!D194))</f>
        <v>#VALUE!</v>
      </c>
      <c r="E194" s="4" t="e">
        <f>IF((Average!E194)&lt;1, "1", (Average!E194))</f>
        <v>#VALUE!</v>
      </c>
      <c r="F194" s="4" t="e">
        <f>IF((Average!F194)&lt;1, "1", (Average!F194))</f>
        <v>#VALUE!</v>
      </c>
      <c r="G194" s="4" t="e">
        <f>IF((Average!G194)&lt;1, "1", (Average!G194))</f>
        <v>#VALUE!</v>
      </c>
      <c r="H194" s="4" t="e">
        <f>IF((Average!H194)&lt;1, "1", (Average!H194))</f>
        <v>#VALUE!</v>
      </c>
      <c r="I194" s="4" t="e">
        <f>IF((Average!I194)&lt;1, "1", (Average!I194))</f>
        <v>#VALUE!</v>
      </c>
      <c r="J194" s="4" t="e">
        <f>IF((Average!J194)&lt;1, "1", (Average!J194))</f>
        <v>#VALUE!</v>
      </c>
      <c r="K194" s="4" t="e">
        <f>IF((Average!K194)&lt;1, "1", (Average!K194))</f>
        <v>#VALUE!</v>
      </c>
      <c r="L194" s="4" t="e">
        <f>IF((Average!L194)&lt;1, "1", (Average!L194))</f>
        <v>#VALUE!</v>
      </c>
      <c r="M194" s="4" t="e">
        <f>IF((Average!M194)&lt;1, "1", (Average!M194))</f>
        <v>#VALUE!</v>
      </c>
      <c r="N194" s="4" t="e">
        <f>IF((Average!N194)&lt;1, "1", (Average!N194))</f>
        <v>#VALUE!</v>
      </c>
    </row>
    <row r="195" spans="1:14" ht="16.5" customHeight="1" x14ac:dyDescent="0.2">
      <c r="A195" s="7">
        <v>189</v>
      </c>
      <c r="B195" s="2" t="str">
        <f>Average!B195</f>
        <v>PHGDH</v>
      </c>
      <c r="C195" s="4" t="e">
        <f>IF((Average!C195)&lt;1, "1", (Average!C195))</f>
        <v>#VALUE!</v>
      </c>
      <c r="D195" s="4" t="e">
        <f>IF((Average!D195)&lt;1, "1", (Average!D195))</f>
        <v>#VALUE!</v>
      </c>
      <c r="E195" s="4" t="e">
        <f>IF((Average!E195)&lt;1, "1", (Average!E195))</f>
        <v>#VALUE!</v>
      </c>
      <c r="F195" s="4" t="e">
        <f>IF((Average!F195)&lt;1, "1", (Average!F195))</f>
        <v>#VALUE!</v>
      </c>
      <c r="G195" s="4" t="e">
        <f>IF((Average!G195)&lt;1, "1", (Average!G195))</f>
        <v>#VALUE!</v>
      </c>
      <c r="H195" s="4" t="e">
        <f>IF((Average!H195)&lt;1, "1", (Average!H195))</f>
        <v>#VALUE!</v>
      </c>
      <c r="I195" s="4" t="e">
        <f>IF((Average!I195)&lt;1, "1", (Average!I195))</f>
        <v>#VALUE!</v>
      </c>
      <c r="J195" s="4" t="e">
        <f>IF((Average!J195)&lt;1, "1", (Average!J195))</f>
        <v>#VALUE!</v>
      </c>
      <c r="K195" s="4" t="e">
        <f>IF((Average!K195)&lt;1, "1", (Average!K195))</f>
        <v>#VALUE!</v>
      </c>
      <c r="L195" s="4" t="e">
        <f>IF((Average!L195)&lt;1, "1", (Average!L195))</f>
        <v>#VALUE!</v>
      </c>
      <c r="M195" s="4" t="e">
        <f>IF((Average!M195)&lt;1, "1", (Average!M195))</f>
        <v>#VALUE!</v>
      </c>
      <c r="N195" s="4" t="e">
        <f>IF((Average!N195)&lt;1, "1", (Average!N195))</f>
        <v>#VALUE!</v>
      </c>
    </row>
    <row r="196" spans="1:14" ht="16.5" customHeight="1" x14ac:dyDescent="0.2">
      <c r="A196" s="7">
        <v>190</v>
      </c>
      <c r="B196" s="2" t="str">
        <f>Average!B196</f>
        <v>Piccolo</v>
      </c>
      <c r="C196" s="4" t="e">
        <f>IF((Average!C196)&lt;1, "1", (Average!C196))</f>
        <v>#VALUE!</v>
      </c>
      <c r="D196" s="4" t="e">
        <f>IF((Average!D196)&lt;1, "1", (Average!D196))</f>
        <v>#VALUE!</v>
      </c>
      <c r="E196" s="4" t="e">
        <f>IF((Average!E196)&lt;1, "1", (Average!E196))</f>
        <v>#VALUE!</v>
      </c>
      <c r="F196" s="4" t="e">
        <f>IF((Average!F196)&lt;1, "1", (Average!F196))</f>
        <v>#VALUE!</v>
      </c>
      <c r="G196" s="4" t="e">
        <f>IF((Average!G196)&lt;1, "1", (Average!G196))</f>
        <v>#VALUE!</v>
      </c>
      <c r="H196" s="4" t="e">
        <f>IF((Average!H196)&lt;1, "1", (Average!H196))</f>
        <v>#VALUE!</v>
      </c>
      <c r="I196" s="4" t="e">
        <f>IF((Average!I196)&lt;1, "1", (Average!I196))</f>
        <v>#VALUE!</v>
      </c>
      <c r="J196" s="4" t="e">
        <f>IF((Average!J196)&lt;1, "1", (Average!J196))</f>
        <v>#VALUE!</v>
      </c>
      <c r="K196" s="4" t="e">
        <f>IF((Average!K196)&lt;1, "1", (Average!K196))</f>
        <v>#VALUE!</v>
      </c>
      <c r="L196" s="4" t="e">
        <f>IF((Average!L196)&lt;1, "1", (Average!L196))</f>
        <v>#VALUE!</v>
      </c>
      <c r="M196" s="4" t="e">
        <f>IF((Average!M196)&lt;1, "1", (Average!M196))</f>
        <v>#VALUE!</v>
      </c>
      <c r="N196" s="4" t="e">
        <f>IF((Average!N196)&lt;1, "1", (Average!N196))</f>
        <v>#VALUE!</v>
      </c>
    </row>
    <row r="197" spans="1:14" ht="16.5" customHeight="1" x14ac:dyDescent="0.2">
      <c r="A197" s="7">
        <v>191</v>
      </c>
      <c r="B197" s="2" t="str">
        <f>Average!B197</f>
        <v>pIgR</v>
      </c>
      <c r="C197" s="4" t="e">
        <f>IF((Average!C197)&lt;1, "1", (Average!C197))</f>
        <v>#VALUE!</v>
      </c>
      <c r="D197" s="4" t="e">
        <f>IF((Average!D197)&lt;1, "1", (Average!D197))</f>
        <v>#VALUE!</v>
      </c>
      <c r="E197" s="4" t="e">
        <f>IF((Average!E197)&lt;1, "1", (Average!E197))</f>
        <v>#VALUE!</v>
      </c>
      <c r="F197" s="4" t="e">
        <f>IF((Average!F197)&lt;1, "1", (Average!F197))</f>
        <v>#VALUE!</v>
      </c>
      <c r="G197" s="4" t="e">
        <f>IF((Average!G197)&lt;1, "1", (Average!G197))</f>
        <v>#VALUE!</v>
      </c>
      <c r="H197" s="4" t="e">
        <f>IF((Average!H197)&lt;1, "1", (Average!H197))</f>
        <v>#VALUE!</v>
      </c>
      <c r="I197" s="4" t="e">
        <f>IF((Average!I197)&lt;1, "1", (Average!I197))</f>
        <v>#VALUE!</v>
      </c>
      <c r="J197" s="4" t="e">
        <f>IF((Average!J197)&lt;1, "1", (Average!J197))</f>
        <v>#VALUE!</v>
      </c>
      <c r="K197" s="4" t="e">
        <f>IF((Average!K197)&lt;1, "1", (Average!K197))</f>
        <v>#VALUE!</v>
      </c>
      <c r="L197" s="4" t="e">
        <f>IF((Average!L197)&lt;1, "1", (Average!L197))</f>
        <v>#VALUE!</v>
      </c>
      <c r="M197" s="4" t="e">
        <f>IF((Average!M197)&lt;1, "1", (Average!M197))</f>
        <v>#VALUE!</v>
      </c>
      <c r="N197" s="4" t="e">
        <f>IF((Average!N197)&lt;1, "1", (Average!N197))</f>
        <v>#VALUE!</v>
      </c>
    </row>
    <row r="198" spans="1:14" ht="16.5" customHeight="1" x14ac:dyDescent="0.2">
      <c r="A198" s="7">
        <v>192</v>
      </c>
      <c r="B198" s="2" t="str">
        <f>Average!B198</f>
        <v>PIK3C2B</v>
      </c>
      <c r="C198" s="4" t="e">
        <f>IF((Average!C198)&lt;1, "1", (Average!C198))</f>
        <v>#VALUE!</v>
      </c>
      <c r="D198" s="4" t="e">
        <f>IF((Average!D198)&lt;1, "1", (Average!D198))</f>
        <v>#VALUE!</v>
      </c>
      <c r="E198" s="4" t="e">
        <f>IF((Average!E198)&lt;1, "1", (Average!E198))</f>
        <v>#VALUE!</v>
      </c>
      <c r="F198" s="4" t="e">
        <f>IF((Average!F198)&lt;1, "1", (Average!F198))</f>
        <v>#VALUE!</v>
      </c>
      <c r="G198" s="4" t="e">
        <f>IF((Average!G198)&lt;1, "1", (Average!G198))</f>
        <v>#VALUE!</v>
      </c>
      <c r="H198" s="4" t="e">
        <f>IF((Average!H198)&lt;1, "1", (Average!H198))</f>
        <v>#VALUE!</v>
      </c>
      <c r="I198" s="4" t="e">
        <f>IF((Average!I198)&lt;1, "1", (Average!I198))</f>
        <v>#VALUE!</v>
      </c>
      <c r="J198" s="4" t="e">
        <f>IF((Average!J198)&lt;1, "1", (Average!J198))</f>
        <v>#VALUE!</v>
      </c>
      <c r="K198" s="4" t="e">
        <f>IF((Average!K198)&lt;1, "1", (Average!K198))</f>
        <v>#VALUE!</v>
      </c>
      <c r="L198" s="4" t="e">
        <f>IF((Average!L198)&lt;1, "1", (Average!L198))</f>
        <v>#VALUE!</v>
      </c>
      <c r="M198" s="4" t="e">
        <f>IF((Average!M198)&lt;1, "1", (Average!M198))</f>
        <v>#VALUE!</v>
      </c>
      <c r="N198" s="4" t="e">
        <f>IF((Average!N198)&lt;1, "1", (Average!N198))</f>
        <v>#VALUE!</v>
      </c>
    </row>
    <row r="199" spans="1:14" ht="16.5" customHeight="1" x14ac:dyDescent="0.2">
      <c r="A199" s="7">
        <v>193</v>
      </c>
      <c r="B199" s="2" t="str">
        <f>Average!B199</f>
        <v>PIN</v>
      </c>
      <c r="C199" s="4" t="e">
        <f>IF((Average!C199)&lt;1, "1", (Average!C199))</f>
        <v>#VALUE!</v>
      </c>
      <c r="D199" s="4" t="e">
        <f>IF((Average!D199)&lt;1, "1", (Average!D199))</f>
        <v>#VALUE!</v>
      </c>
      <c r="E199" s="4" t="e">
        <f>IF((Average!E199)&lt;1, "1", (Average!E199))</f>
        <v>#VALUE!</v>
      </c>
      <c r="F199" s="4" t="e">
        <f>IF((Average!F199)&lt;1, "1", (Average!F199))</f>
        <v>#VALUE!</v>
      </c>
      <c r="G199" s="4" t="e">
        <f>IF((Average!G199)&lt;1, "1", (Average!G199))</f>
        <v>#VALUE!</v>
      </c>
      <c r="H199" s="4" t="e">
        <f>IF((Average!H199)&lt;1, "1", (Average!H199))</f>
        <v>#VALUE!</v>
      </c>
      <c r="I199" s="4" t="e">
        <f>IF((Average!I199)&lt;1, "1", (Average!I199))</f>
        <v>#VALUE!</v>
      </c>
      <c r="J199" s="4" t="e">
        <f>IF((Average!J199)&lt;1, "1", (Average!J199))</f>
        <v>#VALUE!</v>
      </c>
      <c r="K199" s="4" t="e">
        <f>IF((Average!K199)&lt;1, "1", (Average!K199))</f>
        <v>#VALUE!</v>
      </c>
      <c r="L199" s="4" t="e">
        <f>IF((Average!L199)&lt;1, "1", (Average!L199))</f>
        <v>#VALUE!</v>
      </c>
      <c r="M199" s="4" t="e">
        <f>IF((Average!M199)&lt;1, "1", (Average!M199))</f>
        <v>#VALUE!</v>
      </c>
      <c r="N199" s="4" t="e">
        <f>IF((Average!N199)&lt;1, "1", (Average!N199))</f>
        <v>#VALUE!</v>
      </c>
    </row>
    <row r="200" spans="1:14" ht="16.5" customHeight="1" x14ac:dyDescent="0.2">
      <c r="A200" s="7">
        <v>194</v>
      </c>
      <c r="B200" s="2" t="str">
        <f>Average!B200</f>
        <v>PIP5K2 alpha</v>
      </c>
      <c r="C200" s="4" t="e">
        <f>IF((Average!C200)&lt;1, "1", (Average!C200))</f>
        <v>#VALUE!</v>
      </c>
      <c r="D200" s="4" t="e">
        <f>IF((Average!D200)&lt;1, "1", (Average!D200))</f>
        <v>#VALUE!</v>
      </c>
      <c r="E200" s="4" t="e">
        <f>IF((Average!E200)&lt;1, "1", (Average!E200))</f>
        <v>#VALUE!</v>
      </c>
      <c r="F200" s="4" t="e">
        <f>IF((Average!F200)&lt;1, "1", (Average!F200))</f>
        <v>#VALUE!</v>
      </c>
      <c r="G200" s="4" t="e">
        <f>IF((Average!G200)&lt;1, "1", (Average!G200))</f>
        <v>#VALUE!</v>
      </c>
      <c r="H200" s="4" t="e">
        <f>IF((Average!H200)&lt;1, "1", (Average!H200))</f>
        <v>#VALUE!</v>
      </c>
      <c r="I200" s="4" t="e">
        <f>IF((Average!I200)&lt;1, "1", (Average!I200))</f>
        <v>#VALUE!</v>
      </c>
      <c r="J200" s="4" t="e">
        <f>IF((Average!J200)&lt;1, "1", (Average!J200))</f>
        <v>#VALUE!</v>
      </c>
      <c r="K200" s="4" t="e">
        <f>IF((Average!K200)&lt;1, "1", (Average!K200))</f>
        <v>#VALUE!</v>
      </c>
      <c r="L200" s="4" t="e">
        <f>IF((Average!L200)&lt;1, "1", (Average!L200))</f>
        <v>#VALUE!</v>
      </c>
      <c r="M200" s="4" t="e">
        <f>IF((Average!M200)&lt;1, "1", (Average!M200))</f>
        <v>#VALUE!</v>
      </c>
      <c r="N200" s="4" t="e">
        <f>IF((Average!N200)&lt;1, "1", (Average!N200))</f>
        <v>#VALUE!</v>
      </c>
    </row>
    <row r="201" spans="1:14" ht="16.5" customHeight="1" x14ac:dyDescent="0.2">
      <c r="A201" s="7">
        <v>195</v>
      </c>
      <c r="B201" s="2" t="str">
        <f>Average!B201</f>
        <v xml:space="preserve">PISD </v>
      </c>
      <c r="C201" s="4" t="e">
        <f>IF((Average!C201)&lt;1, "1", (Average!C201))</f>
        <v>#VALUE!</v>
      </c>
      <c r="D201" s="4" t="e">
        <f>IF((Average!D201)&lt;1, "1", (Average!D201))</f>
        <v>#VALUE!</v>
      </c>
      <c r="E201" s="4" t="e">
        <f>IF((Average!E201)&lt;1, "1", (Average!E201))</f>
        <v>#VALUE!</v>
      </c>
      <c r="F201" s="4" t="e">
        <f>IF((Average!F201)&lt;1, "1", (Average!F201))</f>
        <v>#VALUE!</v>
      </c>
      <c r="G201" s="4" t="e">
        <f>IF((Average!G201)&lt;1, "1", (Average!G201))</f>
        <v>#VALUE!</v>
      </c>
      <c r="H201" s="4" t="e">
        <f>IF((Average!H201)&lt;1, "1", (Average!H201))</f>
        <v>#VALUE!</v>
      </c>
      <c r="I201" s="4" t="e">
        <f>IF((Average!I201)&lt;1, "1", (Average!I201))</f>
        <v>#VALUE!</v>
      </c>
      <c r="J201" s="4" t="e">
        <f>IF((Average!J201)&lt;1, "1", (Average!J201))</f>
        <v>#VALUE!</v>
      </c>
      <c r="K201" s="4" t="e">
        <f>IF((Average!K201)&lt;1, "1", (Average!K201))</f>
        <v>#VALUE!</v>
      </c>
      <c r="L201" s="4" t="e">
        <f>IF((Average!L201)&lt;1, "1", (Average!L201))</f>
        <v>#VALUE!</v>
      </c>
      <c r="M201" s="4" t="e">
        <f>IF((Average!M201)&lt;1, "1", (Average!M201))</f>
        <v>#VALUE!</v>
      </c>
      <c r="N201" s="4" t="e">
        <f>IF((Average!N201)&lt;1, "1", (Average!N201))</f>
        <v>#VALUE!</v>
      </c>
    </row>
    <row r="202" spans="1:14" ht="16.5" customHeight="1" x14ac:dyDescent="0.2">
      <c r="A202" s="7">
        <v>196</v>
      </c>
      <c r="B202" s="2" t="str">
        <f>Average!B202</f>
        <v>PLA2G1B</v>
      </c>
      <c r="C202" s="4" t="e">
        <f>IF((Average!C202)&lt;1, "1", (Average!C202))</f>
        <v>#VALUE!</v>
      </c>
      <c r="D202" s="4" t="e">
        <f>IF((Average!D202)&lt;1, "1", (Average!D202))</f>
        <v>#VALUE!</v>
      </c>
      <c r="E202" s="4" t="e">
        <f>IF((Average!E202)&lt;1, "1", (Average!E202))</f>
        <v>#VALUE!</v>
      </c>
      <c r="F202" s="4" t="e">
        <f>IF((Average!F202)&lt;1, "1", (Average!F202))</f>
        <v>#VALUE!</v>
      </c>
      <c r="G202" s="4" t="e">
        <f>IF((Average!G202)&lt;1, "1", (Average!G202))</f>
        <v>#VALUE!</v>
      </c>
      <c r="H202" s="4" t="e">
        <f>IF((Average!H202)&lt;1, "1", (Average!H202))</f>
        <v>#VALUE!</v>
      </c>
      <c r="I202" s="4" t="e">
        <f>IF((Average!I202)&lt;1, "1", (Average!I202))</f>
        <v>#VALUE!</v>
      </c>
      <c r="J202" s="4" t="e">
        <f>IF((Average!J202)&lt;1, "1", (Average!J202))</f>
        <v>#VALUE!</v>
      </c>
      <c r="K202" s="4" t="e">
        <f>IF((Average!K202)&lt;1, "1", (Average!K202))</f>
        <v>#VALUE!</v>
      </c>
      <c r="L202" s="4" t="e">
        <f>IF((Average!L202)&lt;1, "1", (Average!L202))</f>
        <v>#VALUE!</v>
      </c>
      <c r="M202" s="4" t="e">
        <f>IF((Average!M202)&lt;1, "1", (Average!M202))</f>
        <v>#VALUE!</v>
      </c>
      <c r="N202" s="4" t="e">
        <f>IF((Average!N202)&lt;1, "1", (Average!N202))</f>
        <v>#VALUE!</v>
      </c>
    </row>
    <row r="203" spans="1:14" ht="16.5" customHeight="1" x14ac:dyDescent="0.2">
      <c r="A203" s="7">
        <v>197</v>
      </c>
      <c r="B203" s="2" t="str">
        <f>Average!B203</f>
        <v>Plastin 3</v>
      </c>
      <c r="C203" s="4" t="e">
        <f>IF((Average!C203)&lt;1, "1", (Average!C203))</f>
        <v>#VALUE!</v>
      </c>
      <c r="D203" s="4" t="e">
        <f>IF((Average!D203)&lt;1, "1", (Average!D203))</f>
        <v>#VALUE!</v>
      </c>
      <c r="E203" s="4" t="e">
        <f>IF((Average!E203)&lt;1, "1", (Average!E203))</f>
        <v>#VALUE!</v>
      </c>
      <c r="F203" s="4" t="e">
        <f>IF((Average!F203)&lt;1, "1", (Average!F203))</f>
        <v>#VALUE!</v>
      </c>
      <c r="G203" s="4" t="e">
        <f>IF((Average!G203)&lt;1, "1", (Average!G203))</f>
        <v>#VALUE!</v>
      </c>
      <c r="H203" s="4" t="e">
        <f>IF((Average!H203)&lt;1, "1", (Average!H203))</f>
        <v>#VALUE!</v>
      </c>
      <c r="I203" s="4" t="e">
        <f>IF((Average!I203)&lt;1, "1", (Average!I203))</f>
        <v>#VALUE!</v>
      </c>
      <c r="J203" s="4" t="e">
        <f>IF((Average!J203)&lt;1, "1", (Average!J203))</f>
        <v>#VALUE!</v>
      </c>
      <c r="K203" s="4" t="e">
        <f>IF((Average!K203)&lt;1, "1", (Average!K203))</f>
        <v>#VALUE!</v>
      </c>
      <c r="L203" s="4" t="e">
        <f>IF((Average!L203)&lt;1, "1", (Average!L203))</f>
        <v>#VALUE!</v>
      </c>
      <c r="M203" s="4" t="e">
        <f>IF((Average!M203)&lt;1, "1", (Average!M203))</f>
        <v>#VALUE!</v>
      </c>
      <c r="N203" s="4" t="e">
        <f>IF((Average!N203)&lt;1, "1", (Average!N203))</f>
        <v>#VALUE!</v>
      </c>
    </row>
    <row r="204" spans="1:14" ht="16.5" customHeight="1" x14ac:dyDescent="0.2">
      <c r="A204" s="7">
        <v>198</v>
      </c>
      <c r="B204" s="2" t="str">
        <f>Average!B204</f>
        <v>Plastin L</v>
      </c>
      <c r="C204" s="4" t="e">
        <f>IF((Average!C204)&lt;1, "1", (Average!C204))</f>
        <v>#VALUE!</v>
      </c>
      <c r="D204" s="4" t="e">
        <f>IF((Average!D204)&lt;1, "1", (Average!D204))</f>
        <v>#VALUE!</v>
      </c>
      <c r="E204" s="4" t="e">
        <f>IF((Average!E204)&lt;1, "1", (Average!E204))</f>
        <v>#VALUE!</v>
      </c>
      <c r="F204" s="4" t="e">
        <f>IF((Average!F204)&lt;1, "1", (Average!F204))</f>
        <v>#VALUE!</v>
      </c>
      <c r="G204" s="4" t="e">
        <f>IF((Average!G204)&lt;1, "1", (Average!G204))</f>
        <v>#VALUE!</v>
      </c>
      <c r="H204" s="4" t="e">
        <f>IF((Average!H204)&lt;1, "1", (Average!H204))</f>
        <v>#VALUE!</v>
      </c>
      <c r="I204" s="4" t="e">
        <f>IF((Average!I204)&lt;1, "1", (Average!I204))</f>
        <v>#VALUE!</v>
      </c>
      <c r="J204" s="4" t="e">
        <f>IF((Average!J204)&lt;1, "1", (Average!J204))</f>
        <v>#VALUE!</v>
      </c>
      <c r="K204" s="4" t="e">
        <f>IF((Average!K204)&lt;1, "1", (Average!K204))</f>
        <v>#VALUE!</v>
      </c>
      <c r="L204" s="4" t="e">
        <f>IF((Average!L204)&lt;1, "1", (Average!L204))</f>
        <v>#VALUE!</v>
      </c>
      <c r="M204" s="4" t="e">
        <f>IF((Average!M204)&lt;1, "1", (Average!M204))</f>
        <v>#VALUE!</v>
      </c>
      <c r="N204" s="4" t="e">
        <f>IF((Average!N204)&lt;1, "1", (Average!N204))</f>
        <v>#VALUE!</v>
      </c>
    </row>
    <row r="205" spans="1:14" ht="16.5" customHeight="1" x14ac:dyDescent="0.2">
      <c r="A205" s="7">
        <v>199</v>
      </c>
      <c r="B205" s="2" t="str">
        <f>Average!B205</f>
        <v>PLBD2</v>
      </c>
      <c r="C205" s="4" t="e">
        <f>IF((Average!C205)&lt;1, "1", (Average!C205))</f>
        <v>#VALUE!</v>
      </c>
      <c r="D205" s="4" t="e">
        <f>IF((Average!D205)&lt;1, "1", (Average!D205))</f>
        <v>#VALUE!</v>
      </c>
      <c r="E205" s="4" t="e">
        <f>IF((Average!E205)&lt;1, "1", (Average!E205))</f>
        <v>#VALUE!</v>
      </c>
      <c r="F205" s="4" t="e">
        <f>IF((Average!F205)&lt;1, "1", (Average!F205))</f>
        <v>#VALUE!</v>
      </c>
      <c r="G205" s="4" t="e">
        <f>IF((Average!G205)&lt;1, "1", (Average!G205))</f>
        <v>#VALUE!</v>
      </c>
      <c r="H205" s="4" t="e">
        <f>IF((Average!H205)&lt;1, "1", (Average!H205))</f>
        <v>#VALUE!</v>
      </c>
      <c r="I205" s="4" t="e">
        <f>IF((Average!I205)&lt;1, "1", (Average!I205))</f>
        <v>#VALUE!</v>
      </c>
      <c r="J205" s="4" t="e">
        <f>IF((Average!J205)&lt;1, "1", (Average!J205))</f>
        <v>#VALUE!</v>
      </c>
      <c r="K205" s="4" t="e">
        <f>IF((Average!K205)&lt;1, "1", (Average!K205))</f>
        <v>#VALUE!</v>
      </c>
      <c r="L205" s="4" t="e">
        <f>IF((Average!L205)&lt;1, "1", (Average!L205))</f>
        <v>#VALUE!</v>
      </c>
      <c r="M205" s="4" t="e">
        <f>IF((Average!M205)&lt;1, "1", (Average!M205))</f>
        <v>#VALUE!</v>
      </c>
      <c r="N205" s="4" t="e">
        <f>IF((Average!N205)&lt;1, "1", (Average!N205))</f>
        <v>#VALUE!</v>
      </c>
    </row>
    <row r="206" spans="1:14" ht="16.5" customHeight="1" x14ac:dyDescent="0.2">
      <c r="A206" s="7">
        <v>200</v>
      </c>
      <c r="B206" s="2" t="str">
        <f>Average!B206</f>
        <v>PLD4</v>
      </c>
      <c r="C206" s="4" t="e">
        <f>IF((Average!C206)&lt;1, "1", (Average!C206))</f>
        <v>#VALUE!</v>
      </c>
      <c r="D206" s="4" t="e">
        <f>IF((Average!D206)&lt;1, "1", (Average!D206))</f>
        <v>#VALUE!</v>
      </c>
      <c r="E206" s="4" t="e">
        <f>IF((Average!E206)&lt;1, "1", (Average!E206))</f>
        <v>#VALUE!</v>
      </c>
      <c r="F206" s="4" t="e">
        <f>IF((Average!F206)&lt;1, "1", (Average!F206))</f>
        <v>#VALUE!</v>
      </c>
      <c r="G206" s="4" t="e">
        <f>IF((Average!G206)&lt;1, "1", (Average!G206))</f>
        <v>#VALUE!</v>
      </c>
      <c r="H206" s="4" t="e">
        <f>IF((Average!H206)&lt;1, "1", (Average!H206))</f>
        <v>#VALUE!</v>
      </c>
      <c r="I206" s="4" t="e">
        <f>IF((Average!I206)&lt;1, "1", (Average!I206))</f>
        <v>#VALUE!</v>
      </c>
      <c r="J206" s="4" t="e">
        <f>IF((Average!J206)&lt;1, "1", (Average!J206))</f>
        <v>#VALUE!</v>
      </c>
      <c r="K206" s="4" t="e">
        <f>IF((Average!K206)&lt;1, "1", (Average!K206))</f>
        <v>#VALUE!</v>
      </c>
      <c r="L206" s="4" t="e">
        <f>IF((Average!L206)&lt;1, "1", (Average!L206))</f>
        <v>#VALUE!</v>
      </c>
      <c r="M206" s="4" t="e">
        <f>IF((Average!M206)&lt;1, "1", (Average!M206))</f>
        <v>#VALUE!</v>
      </c>
      <c r="N206" s="4" t="e">
        <f>IF((Average!N206)&lt;1, "1", (Average!N206))</f>
        <v>#VALUE!</v>
      </c>
    </row>
    <row r="207" spans="1:14" ht="16.5" customHeight="1" x14ac:dyDescent="0.2">
      <c r="A207" s="7">
        <v>201</v>
      </c>
      <c r="B207" s="2" t="str">
        <f>Average!B207</f>
        <v xml:space="preserve">Plectin </v>
      </c>
      <c r="C207" s="4" t="e">
        <f>IF((Average!C207)&lt;1, "1", (Average!C207))</f>
        <v>#VALUE!</v>
      </c>
      <c r="D207" s="4" t="e">
        <f>IF((Average!D207)&lt;1, "1", (Average!D207))</f>
        <v>#VALUE!</v>
      </c>
      <c r="E207" s="4" t="e">
        <f>IF((Average!E207)&lt;1, "1", (Average!E207))</f>
        <v>#VALUE!</v>
      </c>
      <c r="F207" s="4" t="e">
        <f>IF((Average!F207)&lt;1, "1", (Average!F207))</f>
        <v>#VALUE!</v>
      </c>
      <c r="G207" s="4" t="e">
        <f>IF((Average!G207)&lt;1, "1", (Average!G207))</f>
        <v>#VALUE!</v>
      </c>
      <c r="H207" s="4" t="e">
        <f>IF((Average!H207)&lt;1, "1", (Average!H207))</f>
        <v>#VALUE!</v>
      </c>
      <c r="I207" s="4" t="e">
        <f>IF((Average!I207)&lt;1, "1", (Average!I207))</f>
        <v>#VALUE!</v>
      </c>
      <c r="J207" s="4" t="e">
        <f>IF((Average!J207)&lt;1, "1", (Average!J207))</f>
        <v>#VALUE!</v>
      </c>
      <c r="K207" s="4" t="e">
        <f>IF((Average!K207)&lt;1, "1", (Average!K207))</f>
        <v>#VALUE!</v>
      </c>
      <c r="L207" s="4" t="e">
        <f>IF((Average!L207)&lt;1, "1", (Average!L207))</f>
        <v>#VALUE!</v>
      </c>
      <c r="M207" s="4" t="e">
        <f>IF((Average!M207)&lt;1, "1", (Average!M207))</f>
        <v>#VALUE!</v>
      </c>
      <c r="N207" s="4" t="e">
        <f>IF((Average!N207)&lt;1, "1", (Average!N207))</f>
        <v>#VALUE!</v>
      </c>
    </row>
    <row r="208" spans="1:14" ht="16.5" customHeight="1" x14ac:dyDescent="0.2">
      <c r="A208" s="7">
        <v>202</v>
      </c>
      <c r="B208" s="2" t="str">
        <f>Average!B208</f>
        <v>Plexin B1</v>
      </c>
      <c r="C208" s="4" t="e">
        <f>IF((Average!C208)&lt;1, "1", (Average!C208))</f>
        <v>#VALUE!</v>
      </c>
      <c r="D208" s="4" t="e">
        <f>IF((Average!D208)&lt;1, "1", (Average!D208))</f>
        <v>#VALUE!</v>
      </c>
      <c r="E208" s="4" t="e">
        <f>IF((Average!E208)&lt;1, "1", (Average!E208))</f>
        <v>#VALUE!</v>
      </c>
      <c r="F208" s="4" t="e">
        <f>IF((Average!F208)&lt;1, "1", (Average!F208))</f>
        <v>#VALUE!</v>
      </c>
      <c r="G208" s="4" t="e">
        <f>IF((Average!G208)&lt;1, "1", (Average!G208))</f>
        <v>#VALUE!</v>
      </c>
      <c r="H208" s="4" t="e">
        <f>IF((Average!H208)&lt;1, "1", (Average!H208))</f>
        <v>#VALUE!</v>
      </c>
      <c r="I208" s="4" t="e">
        <f>IF((Average!I208)&lt;1, "1", (Average!I208))</f>
        <v>#VALUE!</v>
      </c>
      <c r="J208" s="4" t="e">
        <f>IF((Average!J208)&lt;1, "1", (Average!J208))</f>
        <v>#VALUE!</v>
      </c>
      <c r="K208" s="4" t="e">
        <f>IF((Average!K208)&lt;1, "1", (Average!K208))</f>
        <v>#VALUE!</v>
      </c>
      <c r="L208" s="4" t="e">
        <f>IF((Average!L208)&lt;1, "1", (Average!L208))</f>
        <v>#VALUE!</v>
      </c>
      <c r="M208" s="4" t="e">
        <f>IF((Average!M208)&lt;1, "1", (Average!M208))</f>
        <v>#VALUE!</v>
      </c>
      <c r="N208" s="4" t="e">
        <f>IF((Average!N208)&lt;1, "1", (Average!N208))</f>
        <v>#VALUE!</v>
      </c>
    </row>
    <row r="209" spans="1:14" ht="16.5" customHeight="1" x14ac:dyDescent="0.2">
      <c r="A209" s="7">
        <v>203</v>
      </c>
      <c r="B209" s="2" t="str">
        <f>Average!B209</f>
        <v>Plexin B2</v>
      </c>
      <c r="C209" s="4" t="e">
        <f>IF((Average!C209)&lt;1, "1", (Average!C209))</f>
        <v>#VALUE!</v>
      </c>
      <c r="D209" s="4" t="e">
        <f>IF((Average!D209)&lt;1, "1", (Average!D209))</f>
        <v>#VALUE!</v>
      </c>
      <c r="E209" s="4" t="e">
        <f>IF((Average!E209)&lt;1, "1", (Average!E209))</f>
        <v>#VALUE!</v>
      </c>
      <c r="F209" s="4" t="e">
        <f>IF((Average!F209)&lt;1, "1", (Average!F209))</f>
        <v>#VALUE!</v>
      </c>
      <c r="G209" s="4" t="e">
        <f>IF((Average!G209)&lt;1, "1", (Average!G209))</f>
        <v>#VALUE!</v>
      </c>
      <c r="H209" s="4" t="e">
        <f>IF((Average!H209)&lt;1, "1", (Average!H209))</f>
        <v>#VALUE!</v>
      </c>
      <c r="I209" s="4" t="e">
        <f>IF((Average!I209)&lt;1, "1", (Average!I209))</f>
        <v>#VALUE!</v>
      </c>
      <c r="J209" s="4" t="e">
        <f>IF((Average!J209)&lt;1, "1", (Average!J209))</f>
        <v>#VALUE!</v>
      </c>
      <c r="K209" s="4" t="e">
        <f>IF((Average!K209)&lt;1, "1", (Average!K209))</f>
        <v>#VALUE!</v>
      </c>
      <c r="L209" s="4" t="e">
        <f>IF((Average!L209)&lt;1, "1", (Average!L209))</f>
        <v>#VALUE!</v>
      </c>
      <c r="M209" s="4" t="e">
        <f>IF((Average!M209)&lt;1, "1", (Average!M209))</f>
        <v>#VALUE!</v>
      </c>
      <c r="N209" s="4" t="e">
        <f>IF((Average!N209)&lt;1, "1", (Average!N209))</f>
        <v>#VALUE!</v>
      </c>
    </row>
    <row r="210" spans="1:14" ht="16.5" customHeight="1" x14ac:dyDescent="0.2">
      <c r="A210" s="7">
        <v>204</v>
      </c>
      <c r="B210" s="2" t="str">
        <f>Average!B210</f>
        <v>PLOD1</v>
      </c>
      <c r="C210" s="4" t="e">
        <f>IF((Average!C210)&lt;1, "1", (Average!C210))</f>
        <v>#VALUE!</v>
      </c>
      <c r="D210" s="4" t="e">
        <f>IF((Average!D210)&lt;1, "1", (Average!D210))</f>
        <v>#VALUE!</v>
      </c>
      <c r="E210" s="4" t="e">
        <f>IF((Average!E210)&lt;1, "1", (Average!E210))</f>
        <v>#VALUE!</v>
      </c>
      <c r="F210" s="4" t="e">
        <f>IF((Average!F210)&lt;1, "1", (Average!F210))</f>
        <v>#VALUE!</v>
      </c>
      <c r="G210" s="4" t="e">
        <f>IF((Average!G210)&lt;1, "1", (Average!G210))</f>
        <v>#VALUE!</v>
      </c>
      <c r="H210" s="4" t="e">
        <f>IF((Average!H210)&lt;1, "1", (Average!H210))</f>
        <v>#VALUE!</v>
      </c>
      <c r="I210" s="4" t="e">
        <f>IF((Average!I210)&lt;1, "1", (Average!I210))</f>
        <v>#VALUE!</v>
      </c>
      <c r="J210" s="4" t="e">
        <f>IF((Average!J210)&lt;1, "1", (Average!J210))</f>
        <v>#VALUE!</v>
      </c>
      <c r="K210" s="4" t="e">
        <f>IF((Average!K210)&lt;1, "1", (Average!K210))</f>
        <v>#VALUE!</v>
      </c>
      <c r="L210" s="4" t="e">
        <f>IF((Average!L210)&lt;1, "1", (Average!L210))</f>
        <v>#VALUE!</v>
      </c>
      <c r="M210" s="4" t="e">
        <f>IF((Average!M210)&lt;1, "1", (Average!M210))</f>
        <v>#VALUE!</v>
      </c>
      <c r="N210" s="4" t="e">
        <f>IF((Average!N210)&lt;1, "1", (Average!N210))</f>
        <v>#VALUE!</v>
      </c>
    </row>
    <row r="211" spans="1:14" ht="16.5" customHeight="1" x14ac:dyDescent="0.2">
      <c r="A211" s="7">
        <v>205</v>
      </c>
      <c r="B211" s="2" t="str">
        <f>Average!B211</f>
        <v>PLOD2</v>
      </c>
      <c r="C211" s="4" t="e">
        <f>IF((Average!C211)&lt;1, "1", (Average!C211))</f>
        <v>#VALUE!</v>
      </c>
      <c r="D211" s="4" t="e">
        <f>IF((Average!D211)&lt;1, "1", (Average!D211))</f>
        <v>#VALUE!</v>
      </c>
      <c r="E211" s="4" t="e">
        <f>IF((Average!E211)&lt;1, "1", (Average!E211))</f>
        <v>#VALUE!</v>
      </c>
      <c r="F211" s="4" t="e">
        <f>IF((Average!F211)&lt;1, "1", (Average!F211))</f>
        <v>#VALUE!</v>
      </c>
      <c r="G211" s="4" t="e">
        <f>IF((Average!G211)&lt;1, "1", (Average!G211))</f>
        <v>#VALUE!</v>
      </c>
      <c r="H211" s="4" t="e">
        <f>IF((Average!H211)&lt;1, "1", (Average!H211))</f>
        <v>#VALUE!</v>
      </c>
      <c r="I211" s="4" t="e">
        <f>IF((Average!I211)&lt;1, "1", (Average!I211))</f>
        <v>#VALUE!</v>
      </c>
      <c r="J211" s="4" t="e">
        <f>IF((Average!J211)&lt;1, "1", (Average!J211))</f>
        <v>#VALUE!</v>
      </c>
      <c r="K211" s="4" t="e">
        <f>IF((Average!K211)&lt;1, "1", (Average!K211))</f>
        <v>#VALUE!</v>
      </c>
      <c r="L211" s="4" t="e">
        <f>IF((Average!L211)&lt;1, "1", (Average!L211))</f>
        <v>#VALUE!</v>
      </c>
      <c r="M211" s="4" t="e">
        <f>IF((Average!M211)&lt;1, "1", (Average!M211))</f>
        <v>#VALUE!</v>
      </c>
      <c r="N211" s="4" t="e">
        <f>IF((Average!N211)&lt;1, "1", (Average!N211))</f>
        <v>#VALUE!</v>
      </c>
    </row>
    <row r="212" spans="1:14" ht="16.5" customHeight="1" x14ac:dyDescent="0.2">
      <c r="A212" s="7">
        <v>206</v>
      </c>
      <c r="B212" s="2" t="str">
        <f>Average!B212</f>
        <v>Plxdc2</v>
      </c>
      <c r="C212" s="4" t="e">
        <f>IF((Average!C212)&lt;1, "1", (Average!C212))</f>
        <v>#VALUE!</v>
      </c>
      <c r="D212" s="4" t="e">
        <f>IF((Average!D212)&lt;1, "1", (Average!D212))</f>
        <v>#VALUE!</v>
      </c>
      <c r="E212" s="4" t="e">
        <f>IF((Average!E212)&lt;1, "1", (Average!E212))</f>
        <v>#VALUE!</v>
      </c>
      <c r="F212" s="4" t="e">
        <f>IF((Average!F212)&lt;1, "1", (Average!F212))</f>
        <v>#VALUE!</v>
      </c>
      <c r="G212" s="4" t="e">
        <f>IF((Average!G212)&lt;1, "1", (Average!G212))</f>
        <v>#VALUE!</v>
      </c>
      <c r="H212" s="4" t="e">
        <f>IF((Average!H212)&lt;1, "1", (Average!H212))</f>
        <v>#VALUE!</v>
      </c>
      <c r="I212" s="4" t="e">
        <f>IF((Average!I212)&lt;1, "1", (Average!I212))</f>
        <v>#VALUE!</v>
      </c>
      <c r="J212" s="4" t="e">
        <f>IF((Average!J212)&lt;1, "1", (Average!J212))</f>
        <v>#VALUE!</v>
      </c>
      <c r="K212" s="4" t="e">
        <f>IF((Average!K212)&lt;1, "1", (Average!K212))</f>
        <v>#VALUE!</v>
      </c>
      <c r="L212" s="4" t="e">
        <f>IF((Average!L212)&lt;1, "1", (Average!L212))</f>
        <v>#VALUE!</v>
      </c>
      <c r="M212" s="4" t="e">
        <f>IF((Average!M212)&lt;1, "1", (Average!M212))</f>
        <v>#VALUE!</v>
      </c>
      <c r="N212" s="4" t="e">
        <f>IF((Average!N212)&lt;1, "1", (Average!N212))</f>
        <v>#VALUE!</v>
      </c>
    </row>
    <row r="213" spans="1:14" ht="16.5" customHeight="1" x14ac:dyDescent="0.2">
      <c r="A213" s="7">
        <v>207</v>
      </c>
      <c r="B213" s="2" t="str">
        <f>Average!B213</f>
        <v xml:space="preserve">PMCA </v>
      </c>
      <c r="C213" s="4" t="e">
        <f>IF((Average!C213)&lt;1, "1", (Average!C213))</f>
        <v>#VALUE!</v>
      </c>
      <c r="D213" s="4" t="e">
        <f>IF((Average!D213)&lt;1, "1", (Average!D213))</f>
        <v>#VALUE!</v>
      </c>
      <c r="E213" s="4" t="e">
        <f>IF((Average!E213)&lt;1, "1", (Average!E213))</f>
        <v>#VALUE!</v>
      </c>
      <c r="F213" s="4" t="e">
        <f>IF((Average!F213)&lt;1, "1", (Average!F213))</f>
        <v>#VALUE!</v>
      </c>
      <c r="G213" s="4" t="e">
        <f>IF((Average!G213)&lt;1, "1", (Average!G213))</f>
        <v>#VALUE!</v>
      </c>
      <c r="H213" s="4" t="e">
        <f>IF((Average!H213)&lt;1, "1", (Average!H213))</f>
        <v>#VALUE!</v>
      </c>
      <c r="I213" s="4" t="e">
        <f>IF((Average!I213)&lt;1, "1", (Average!I213))</f>
        <v>#VALUE!</v>
      </c>
      <c r="J213" s="4" t="e">
        <f>IF((Average!J213)&lt;1, "1", (Average!J213))</f>
        <v>#VALUE!</v>
      </c>
      <c r="K213" s="4" t="e">
        <f>IF((Average!K213)&lt;1, "1", (Average!K213))</f>
        <v>#VALUE!</v>
      </c>
      <c r="L213" s="4" t="e">
        <f>IF((Average!L213)&lt;1, "1", (Average!L213))</f>
        <v>#VALUE!</v>
      </c>
      <c r="M213" s="4" t="e">
        <f>IF((Average!M213)&lt;1, "1", (Average!M213))</f>
        <v>#VALUE!</v>
      </c>
      <c r="N213" s="4" t="e">
        <f>IF((Average!N213)&lt;1, "1", (Average!N213))</f>
        <v>#VALUE!</v>
      </c>
    </row>
    <row r="214" spans="1:14" ht="16.5" customHeight="1" x14ac:dyDescent="0.2">
      <c r="A214" s="7">
        <v>208</v>
      </c>
      <c r="B214" s="2" t="str">
        <f>Average!B214</f>
        <v>PNP</v>
      </c>
      <c r="C214" s="4" t="e">
        <f>IF((Average!C214)&lt;1, "1", (Average!C214))</f>
        <v>#VALUE!</v>
      </c>
      <c r="D214" s="4" t="e">
        <f>IF((Average!D214)&lt;1, "1", (Average!D214))</f>
        <v>#VALUE!</v>
      </c>
      <c r="E214" s="4" t="e">
        <f>IF((Average!E214)&lt;1, "1", (Average!E214))</f>
        <v>#VALUE!</v>
      </c>
      <c r="F214" s="4" t="e">
        <f>IF((Average!F214)&lt;1, "1", (Average!F214))</f>
        <v>#VALUE!</v>
      </c>
      <c r="G214" s="4" t="e">
        <f>IF((Average!G214)&lt;1, "1", (Average!G214))</f>
        <v>#VALUE!</v>
      </c>
      <c r="H214" s="4" t="e">
        <f>IF((Average!H214)&lt;1, "1", (Average!H214))</f>
        <v>#VALUE!</v>
      </c>
      <c r="I214" s="4" t="e">
        <f>IF((Average!I214)&lt;1, "1", (Average!I214))</f>
        <v>#VALUE!</v>
      </c>
      <c r="J214" s="4" t="e">
        <f>IF((Average!J214)&lt;1, "1", (Average!J214))</f>
        <v>#VALUE!</v>
      </c>
      <c r="K214" s="4" t="e">
        <f>IF((Average!K214)&lt;1, "1", (Average!K214))</f>
        <v>#VALUE!</v>
      </c>
      <c r="L214" s="4" t="e">
        <f>IF((Average!L214)&lt;1, "1", (Average!L214))</f>
        <v>#VALUE!</v>
      </c>
      <c r="M214" s="4" t="e">
        <f>IF((Average!M214)&lt;1, "1", (Average!M214))</f>
        <v>#VALUE!</v>
      </c>
      <c r="N214" s="4" t="e">
        <f>IF((Average!N214)&lt;1, "1", (Average!N214))</f>
        <v>#VALUE!</v>
      </c>
    </row>
    <row r="215" spans="1:14" ht="16.5" customHeight="1" x14ac:dyDescent="0.2">
      <c r="A215" s="7">
        <v>209</v>
      </c>
      <c r="B215" s="2" t="str">
        <f>Average!B215</f>
        <v>POLD2</v>
      </c>
      <c r="C215" s="4" t="e">
        <f>IF((Average!C215)&lt;1, "1", (Average!C215))</f>
        <v>#VALUE!</v>
      </c>
      <c r="D215" s="4" t="e">
        <f>IF((Average!D215)&lt;1, "1", (Average!D215))</f>
        <v>#VALUE!</v>
      </c>
      <c r="E215" s="4" t="e">
        <f>IF((Average!E215)&lt;1, "1", (Average!E215))</f>
        <v>#VALUE!</v>
      </c>
      <c r="F215" s="4" t="e">
        <f>IF((Average!F215)&lt;1, "1", (Average!F215))</f>
        <v>#VALUE!</v>
      </c>
      <c r="G215" s="4" t="e">
        <f>IF((Average!G215)&lt;1, "1", (Average!G215))</f>
        <v>#VALUE!</v>
      </c>
      <c r="H215" s="4" t="e">
        <f>IF((Average!H215)&lt;1, "1", (Average!H215))</f>
        <v>#VALUE!</v>
      </c>
      <c r="I215" s="4" t="e">
        <f>IF((Average!I215)&lt;1, "1", (Average!I215))</f>
        <v>#VALUE!</v>
      </c>
      <c r="J215" s="4" t="e">
        <f>IF((Average!J215)&lt;1, "1", (Average!J215))</f>
        <v>#VALUE!</v>
      </c>
      <c r="K215" s="4" t="e">
        <f>IF((Average!K215)&lt;1, "1", (Average!K215))</f>
        <v>#VALUE!</v>
      </c>
      <c r="L215" s="4" t="e">
        <f>IF((Average!L215)&lt;1, "1", (Average!L215))</f>
        <v>#VALUE!</v>
      </c>
      <c r="M215" s="4" t="e">
        <f>IF((Average!M215)&lt;1, "1", (Average!M215))</f>
        <v>#VALUE!</v>
      </c>
      <c r="N215" s="4" t="e">
        <f>IF((Average!N215)&lt;1, "1", (Average!N215))</f>
        <v>#VALUE!</v>
      </c>
    </row>
    <row r="216" spans="1:14" ht="16.5" customHeight="1" x14ac:dyDescent="0.2">
      <c r="A216" s="7">
        <v>210</v>
      </c>
      <c r="B216" s="2" t="str">
        <f>Average!B216</f>
        <v>POLR2A</v>
      </c>
      <c r="C216" s="4" t="e">
        <f>IF((Average!C216)&lt;1, "1", (Average!C216))</f>
        <v>#VALUE!</v>
      </c>
      <c r="D216" s="4" t="e">
        <f>IF((Average!D216)&lt;1, "1", (Average!D216))</f>
        <v>#VALUE!</v>
      </c>
      <c r="E216" s="4" t="e">
        <f>IF((Average!E216)&lt;1, "1", (Average!E216))</f>
        <v>#VALUE!</v>
      </c>
      <c r="F216" s="4" t="e">
        <f>IF((Average!F216)&lt;1, "1", (Average!F216))</f>
        <v>#VALUE!</v>
      </c>
      <c r="G216" s="4" t="e">
        <f>IF((Average!G216)&lt;1, "1", (Average!G216))</f>
        <v>#VALUE!</v>
      </c>
      <c r="H216" s="4" t="e">
        <f>IF((Average!H216)&lt;1, "1", (Average!H216))</f>
        <v>#VALUE!</v>
      </c>
      <c r="I216" s="4" t="e">
        <f>IF((Average!I216)&lt;1, "1", (Average!I216))</f>
        <v>#VALUE!</v>
      </c>
      <c r="J216" s="4" t="e">
        <f>IF((Average!J216)&lt;1, "1", (Average!J216))</f>
        <v>#VALUE!</v>
      </c>
      <c r="K216" s="4" t="e">
        <f>IF((Average!K216)&lt;1, "1", (Average!K216))</f>
        <v>#VALUE!</v>
      </c>
      <c r="L216" s="4" t="e">
        <f>IF((Average!L216)&lt;1, "1", (Average!L216))</f>
        <v>#VALUE!</v>
      </c>
      <c r="M216" s="4" t="e">
        <f>IF((Average!M216)&lt;1, "1", (Average!M216))</f>
        <v>#VALUE!</v>
      </c>
      <c r="N216" s="4" t="e">
        <f>IF((Average!N216)&lt;1, "1", (Average!N216))</f>
        <v>#VALUE!</v>
      </c>
    </row>
    <row r="217" spans="1:14" ht="16.5" customHeight="1" x14ac:dyDescent="0.2">
      <c r="A217" s="7">
        <v>211</v>
      </c>
      <c r="B217" s="2" t="str">
        <f>Average!B217</f>
        <v>POR</v>
      </c>
      <c r="C217" s="4" t="e">
        <f>IF((Average!C217)&lt;1, "1", (Average!C217))</f>
        <v>#VALUE!</v>
      </c>
      <c r="D217" s="4" t="e">
        <f>IF((Average!D217)&lt;1, "1", (Average!D217))</f>
        <v>#VALUE!</v>
      </c>
      <c r="E217" s="4" t="e">
        <f>IF((Average!E217)&lt;1, "1", (Average!E217))</f>
        <v>#VALUE!</v>
      </c>
      <c r="F217" s="4" t="e">
        <f>IF((Average!F217)&lt;1, "1", (Average!F217))</f>
        <v>#VALUE!</v>
      </c>
      <c r="G217" s="4" t="e">
        <f>IF((Average!G217)&lt;1, "1", (Average!G217))</f>
        <v>#VALUE!</v>
      </c>
      <c r="H217" s="4" t="e">
        <f>IF((Average!H217)&lt;1, "1", (Average!H217))</f>
        <v>#VALUE!</v>
      </c>
      <c r="I217" s="4" t="e">
        <f>IF((Average!I217)&lt;1, "1", (Average!I217))</f>
        <v>#VALUE!</v>
      </c>
      <c r="J217" s="4" t="e">
        <f>IF((Average!J217)&lt;1, "1", (Average!J217))</f>
        <v>#VALUE!</v>
      </c>
      <c r="K217" s="4" t="e">
        <f>IF((Average!K217)&lt;1, "1", (Average!K217))</f>
        <v>#VALUE!</v>
      </c>
      <c r="L217" s="4" t="e">
        <f>IF((Average!L217)&lt;1, "1", (Average!L217))</f>
        <v>#VALUE!</v>
      </c>
      <c r="M217" s="4" t="e">
        <f>IF((Average!M217)&lt;1, "1", (Average!M217))</f>
        <v>#VALUE!</v>
      </c>
      <c r="N217" s="4" t="e">
        <f>IF((Average!N217)&lt;1, "1", (Average!N217))</f>
        <v>#VALUE!</v>
      </c>
    </row>
    <row r="218" spans="1:14" ht="16.5" customHeight="1" x14ac:dyDescent="0.2">
      <c r="A218" s="7">
        <v>212</v>
      </c>
      <c r="B218" s="2" t="str">
        <f>Average!B218</f>
        <v xml:space="preserve">PPOX  </v>
      </c>
      <c r="C218" s="4" t="e">
        <f>IF((Average!C218)&lt;1, "1", (Average!C218))</f>
        <v>#VALUE!</v>
      </c>
      <c r="D218" s="4" t="e">
        <f>IF((Average!D218)&lt;1, "1", (Average!D218))</f>
        <v>#VALUE!</v>
      </c>
      <c r="E218" s="4" t="e">
        <f>IF((Average!E218)&lt;1, "1", (Average!E218))</f>
        <v>#VALUE!</v>
      </c>
      <c r="F218" s="4" t="e">
        <f>IF((Average!F218)&lt;1, "1", (Average!F218))</f>
        <v>#VALUE!</v>
      </c>
      <c r="G218" s="4" t="e">
        <f>IF((Average!G218)&lt;1, "1", (Average!G218))</f>
        <v>#VALUE!</v>
      </c>
      <c r="H218" s="4" t="e">
        <f>IF((Average!H218)&lt;1, "1", (Average!H218))</f>
        <v>#VALUE!</v>
      </c>
      <c r="I218" s="4" t="e">
        <f>IF((Average!I218)&lt;1, "1", (Average!I218))</f>
        <v>#VALUE!</v>
      </c>
      <c r="J218" s="4" t="e">
        <f>IF((Average!J218)&lt;1, "1", (Average!J218))</f>
        <v>#VALUE!</v>
      </c>
      <c r="K218" s="4" t="e">
        <f>IF((Average!K218)&lt;1, "1", (Average!K218))</f>
        <v>#VALUE!</v>
      </c>
      <c r="L218" s="4" t="e">
        <f>IF((Average!L218)&lt;1, "1", (Average!L218))</f>
        <v>#VALUE!</v>
      </c>
      <c r="M218" s="4" t="e">
        <f>IF((Average!M218)&lt;1, "1", (Average!M218))</f>
        <v>#VALUE!</v>
      </c>
      <c r="N218" s="4" t="e">
        <f>IF((Average!N218)&lt;1, "1", (Average!N218))</f>
        <v>#VALUE!</v>
      </c>
    </row>
    <row r="219" spans="1:14" ht="16.5" customHeight="1" x14ac:dyDescent="0.2">
      <c r="A219" s="7">
        <v>213</v>
      </c>
      <c r="B219" s="2" t="str">
        <f>Average!B219</f>
        <v>PPP1CC</v>
      </c>
      <c r="C219" s="4" t="e">
        <f>IF((Average!C219)&lt;1, "1", (Average!C219))</f>
        <v>#VALUE!</v>
      </c>
      <c r="D219" s="4" t="e">
        <f>IF((Average!D219)&lt;1, "1", (Average!D219))</f>
        <v>#VALUE!</v>
      </c>
      <c r="E219" s="4" t="e">
        <f>IF((Average!E219)&lt;1, "1", (Average!E219))</f>
        <v>#VALUE!</v>
      </c>
      <c r="F219" s="4" t="e">
        <f>IF((Average!F219)&lt;1, "1", (Average!F219))</f>
        <v>#VALUE!</v>
      </c>
      <c r="G219" s="4" t="e">
        <f>IF((Average!G219)&lt;1, "1", (Average!G219))</f>
        <v>#VALUE!</v>
      </c>
      <c r="H219" s="4" t="e">
        <f>IF((Average!H219)&lt;1, "1", (Average!H219))</f>
        <v>#VALUE!</v>
      </c>
      <c r="I219" s="4" t="e">
        <f>IF((Average!I219)&lt;1, "1", (Average!I219))</f>
        <v>#VALUE!</v>
      </c>
      <c r="J219" s="4" t="e">
        <f>IF((Average!J219)&lt;1, "1", (Average!J219))</f>
        <v>#VALUE!</v>
      </c>
      <c r="K219" s="4" t="e">
        <f>IF((Average!K219)&lt;1, "1", (Average!K219))</f>
        <v>#VALUE!</v>
      </c>
      <c r="L219" s="4" t="e">
        <f>IF((Average!L219)&lt;1, "1", (Average!L219))</f>
        <v>#VALUE!</v>
      </c>
      <c r="M219" s="4" t="e">
        <f>IF((Average!M219)&lt;1, "1", (Average!M219))</f>
        <v>#VALUE!</v>
      </c>
      <c r="N219" s="4" t="e">
        <f>IF((Average!N219)&lt;1, "1", (Average!N219))</f>
        <v>#VALUE!</v>
      </c>
    </row>
    <row r="220" spans="1:14" ht="16.5" customHeight="1" x14ac:dyDescent="0.2">
      <c r="A220" s="7">
        <v>214</v>
      </c>
      <c r="B220" s="2" t="str">
        <f>Average!B220</f>
        <v>PPP1R9A</v>
      </c>
      <c r="C220" s="4" t="e">
        <f>IF((Average!C220)&lt;1, "1", (Average!C220))</f>
        <v>#VALUE!</v>
      </c>
      <c r="D220" s="4" t="e">
        <f>IF((Average!D220)&lt;1, "1", (Average!D220))</f>
        <v>#VALUE!</v>
      </c>
      <c r="E220" s="4" t="e">
        <f>IF((Average!E220)&lt;1, "1", (Average!E220))</f>
        <v>#VALUE!</v>
      </c>
      <c r="F220" s="4" t="e">
        <f>IF((Average!F220)&lt;1, "1", (Average!F220))</f>
        <v>#VALUE!</v>
      </c>
      <c r="G220" s="4" t="e">
        <f>IF((Average!G220)&lt;1, "1", (Average!G220))</f>
        <v>#VALUE!</v>
      </c>
      <c r="H220" s="4" t="e">
        <f>IF((Average!H220)&lt;1, "1", (Average!H220))</f>
        <v>#VALUE!</v>
      </c>
      <c r="I220" s="4" t="e">
        <f>IF((Average!I220)&lt;1, "1", (Average!I220))</f>
        <v>#VALUE!</v>
      </c>
      <c r="J220" s="4" t="e">
        <f>IF((Average!J220)&lt;1, "1", (Average!J220))</f>
        <v>#VALUE!</v>
      </c>
      <c r="K220" s="4" t="e">
        <f>IF((Average!K220)&lt;1, "1", (Average!K220))</f>
        <v>#VALUE!</v>
      </c>
      <c r="L220" s="4" t="e">
        <f>IF((Average!L220)&lt;1, "1", (Average!L220))</f>
        <v>#VALUE!</v>
      </c>
      <c r="M220" s="4" t="e">
        <f>IF((Average!M220)&lt;1, "1", (Average!M220))</f>
        <v>#VALUE!</v>
      </c>
      <c r="N220" s="4" t="e">
        <f>IF((Average!N220)&lt;1, "1", (Average!N220))</f>
        <v>#VALUE!</v>
      </c>
    </row>
    <row r="221" spans="1:14" ht="16.5" customHeight="1" x14ac:dyDescent="0.2">
      <c r="A221" s="7">
        <v>215</v>
      </c>
      <c r="B221" s="2" t="str">
        <f>Average!B221</f>
        <v xml:space="preserve">PPP2R1B  </v>
      </c>
      <c r="C221" s="4" t="e">
        <f>IF((Average!C221)&lt;1, "1", (Average!C221))</f>
        <v>#VALUE!</v>
      </c>
      <c r="D221" s="4" t="e">
        <f>IF((Average!D221)&lt;1, "1", (Average!D221))</f>
        <v>#VALUE!</v>
      </c>
      <c r="E221" s="4" t="e">
        <f>IF((Average!E221)&lt;1, "1", (Average!E221))</f>
        <v>#VALUE!</v>
      </c>
      <c r="F221" s="4" t="e">
        <f>IF((Average!F221)&lt;1, "1", (Average!F221))</f>
        <v>#VALUE!</v>
      </c>
      <c r="G221" s="4" t="e">
        <f>IF((Average!G221)&lt;1, "1", (Average!G221))</f>
        <v>#VALUE!</v>
      </c>
      <c r="H221" s="4" t="e">
        <f>IF((Average!H221)&lt;1, "1", (Average!H221))</f>
        <v>#VALUE!</v>
      </c>
      <c r="I221" s="4" t="e">
        <f>IF((Average!I221)&lt;1, "1", (Average!I221))</f>
        <v>#VALUE!</v>
      </c>
      <c r="J221" s="4" t="e">
        <f>IF((Average!J221)&lt;1, "1", (Average!J221))</f>
        <v>#VALUE!</v>
      </c>
      <c r="K221" s="4" t="e">
        <f>IF((Average!K221)&lt;1, "1", (Average!K221))</f>
        <v>#VALUE!</v>
      </c>
      <c r="L221" s="4" t="e">
        <f>IF((Average!L221)&lt;1, "1", (Average!L221))</f>
        <v>#VALUE!</v>
      </c>
      <c r="M221" s="4" t="e">
        <f>IF((Average!M221)&lt;1, "1", (Average!M221))</f>
        <v>#VALUE!</v>
      </c>
      <c r="N221" s="4" t="e">
        <f>IF((Average!N221)&lt;1, "1", (Average!N221))</f>
        <v>#VALUE!</v>
      </c>
    </row>
    <row r="222" spans="1:14" ht="16.5" customHeight="1" x14ac:dyDescent="0.2">
      <c r="A222" s="7">
        <v>216</v>
      </c>
      <c r="B222" s="2" t="str">
        <f>Average!B222</f>
        <v>PPP2R4</v>
      </c>
      <c r="C222" s="4" t="e">
        <f>IF((Average!C222)&lt;1, "1", (Average!C222))</f>
        <v>#VALUE!</v>
      </c>
      <c r="D222" s="4" t="e">
        <f>IF((Average!D222)&lt;1, "1", (Average!D222))</f>
        <v>#VALUE!</v>
      </c>
      <c r="E222" s="4" t="e">
        <f>IF((Average!E222)&lt;1, "1", (Average!E222))</f>
        <v>#VALUE!</v>
      </c>
      <c r="F222" s="4" t="e">
        <f>IF((Average!F222)&lt;1, "1", (Average!F222))</f>
        <v>#VALUE!</v>
      </c>
      <c r="G222" s="4" t="e">
        <f>IF((Average!G222)&lt;1, "1", (Average!G222))</f>
        <v>#VALUE!</v>
      </c>
      <c r="H222" s="4" t="e">
        <f>IF((Average!H222)&lt;1, "1", (Average!H222))</f>
        <v>#VALUE!</v>
      </c>
      <c r="I222" s="4" t="e">
        <f>IF((Average!I222)&lt;1, "1", (Average!I222))</f>
        <v>#VALUE!</v>
      </c>
      <c r="J222" s="4" t="e">
        <f>IF((Average!J222)&lt;1, "1", (Average!J222))</f>
        <v>#VALUE!</v>
      </c>
      <c r="K222" s="4" t="e">
        <f>IF((Average!K222)&lt;1, "1", (Average!K222))</f>
        <v>#VALUE!</v>
      </c>
      <c r="L222" s="4" t="e">
        <f>IF((Average!L222)&lt;1, "1", (Average!L222))</f>
        <v>#VALUE!</v>
      </c>
      <c r="M222" s="4" t="e">
        <f>IF((Average!M222)&lt;1, "1", (Average!M222))</f>
        <v>#VALUE!</v>
      </c>
      <c r="N222" s="4" t="e">
        <f>IF((Average!N222)&lt;1, "1", (Average!N222))</f>
        <v>#VALUE!</v>
      </c>
    </row>
    <row r="223" spans="1:14" ht="16.5" customHeight="1" x14ac:dyDescent="0.2">
      <c r="A223" s="7">
        <v>217</v>
      </c>
      <c r="B223" s="2" t="str">
        <f>Average!B223</f>
        <v>PRCP</v>
      </c>
      <c r="C223" s="4" t="e">
        <f>IF((Average!C223)&lt;1, "1", (Average!C223))</f>
        <v>#VALUE!</v>
      </c>
      <c r="D223" s="4" t="e">
        <f>IF((Average!D223)&lt;1, "1", (Average!D223))</f>
        <v>#VALUE!</v>
      </c>
      <c r="E223" s="4" t="e">
        <f>IF((Average!E223)&lt;1, "1", (Average!E223))</f>
        <v>#VALUE!</v>
      </c>
      <c r="F223" s="4" t="e">
        <f>IF((Average!F223)&lt;1, "1", (Average!F223))</f>
        <v>#VALUE!</v>
      </c>
      <c r="G223" s="4" t="e">
        <f>IF((Average!G223)&lt;1, "1", (Average!G223))</f>
        <v>#VALUE!</v>
      </c>
      <c r="H223" s="4" t="e">
        <f>IF((Average!H223)&lt;1, "1", (Average!H223))</f>
        <v>#VALUE!</v>
      </c>
      <c r="I223" s="4" t="e">
        <f>IF((Average!I223)&lt;1, "1", (Average!I223))</f>
        <v>#VALUE!</v>
      </c>
      <c r="J223" s="4" t="e">
        <f>IF((Average!J223)&lt;1, "1", (Average!J223))</f>
        <v>#VALUE!</v>
      </c>
      <c r="K223" s="4" t="e">
        <f>IF((Average!K223)&lt;1, "1", (Average!K223))</f>
        <v>#VALUE!</v>
      </c>
      <c r="L223" s="4" t="e">
        <f>IF((Average!L223)&lt;1, "1", (Average!L223))</f>
        <v>#VALUE!</v>
      </c>
      <c r="M223" s="4" t="e">
        <f>IF((Average!M223)&lt;1, "1", (Average!M223))</f>
        <v>#VALUE!</v>
      </c>
      <c r="N223" s="4" t="e">
        <f>IF((Average!N223)&lt;1, "1", (Average!N223))</f>
        <v>#VALUE!</v>
      </c>
    </row>
    <row r="224" spans="1:14" ht="16.5" customHeight="1" x14ac:dyDescent="0.2">
      <c r="A224" s="7">
        <v>218</v>
      </c>
      <c r="B224" s="2" t="str">
        <f>Average!B224</f>
        <v>PRDM13</v>
      </c>
      <c r="C224" s="4" t="e">
        <f>IF((Average!C224)&lt;1, "1", (Average!C224))</f>
        <v>#VALUE!</v>
      </c>
      <c r="D224" s="4" t="e">
        <f>IF((Average!D224)&lt;1, "1", (Average!D224))</f>
        <v>#VALUE!</v>
      </c>
      <c r="E224" s="4" t="e">
        <f>IF((Average!E224)&lt;1, "1", (Average!E224))</f>
        <v>#VALUE!</v>
      </c>
      <c r="F224" s="4" t="e">
        <f>IF((Average!F224)&lt;1, "1", (Average!F224))</f>
        <v>#VALUE!</v>
      </c>
      <c r="G224" s="4" t="e">
        <f>IF((Average!G224)&lt;1, "1", (Average!G224))</f>
        <v>#VALUE!</v>
      </c>
      <c r="H224" s="4" t="e">
        <f>IF((Average!H224)&lt;1, "1", (Average!H224))</f>
        <v>#VALUE!</v>
      </c>
      <c r="I224" s="4" t="e">
        <f>IF((Average!I224)&lt;1, "1", (Average!I224))</f>
        <v>#VALUE!</v>
      </c>
      <c r="J224" s="4" t="e">
        <f>IF((Average!J224)&lt;1, "1", (Average!J224))</f>
        <v>#VALUE!</v>
      </c>
      <c r="K224" s="4" t="e">
        <f>IF((Average!K224)&lt;1, "1", (Average!K224))</f>
        <v>#VALUE!</v>
      </c>
      <c r="L224" s="4" t="e">
        <f>IF((Average!L224)&lt;1, "1", (Average!L224))</f>
        <v>#VALUE!</v>
      </c>
      <c r="M224" s="4" t="e">
        <f>IF((Average!M224)&lt;1, "1", (Average!M224))</f>
        <v>#VALUE!</v>
      </c>
      <c r="N224" s="4" t="e">
        <f>IF((Average!N224)&lt;1, "1", (Average!N224))</f>
        <v>#VALUE!</v>
      </c>
    </row>
    <row r="225" spans="1:14" ht="16.5" customHeight="1" x14ac:dyDescent="0.2">
      <c r="A225" s="7">
        <v>219</v>
      </c>
      <c r="B225" s="2" t="str">
        <f>Average!B225</f>
        <v>PREP</v>
      </c>
      <c r="C225" s="4" t="e">
        <f>IF((Average!C225)&lt;1, "1", (Average!C225))</f>
        <v>#VALUE!</v>
      </c>
      <c r="D225" s="4" t="e">
        <f>IF((Average!D225)&lt;1, "1", (Average!D225))</f>
        <v>#VALUE!</v>
      </c>
      <c r="E225" s="4" t="e">
        <f>IF((Average!E225)&lt;1, "1", (Average!E225))</f>
        <v>#VALUE!</v>
      </c>
      <c r="F225" s="4" t="e">
        <f>IF((Average!F225)&lt;1, "1", (Average!F225))</f>
        <v>#VALUE!</v>
      </c>
      <c r="G225" s="4" t="e">
        <f>IF((Average!G225)&lt;1, "1", (Average!G225))</f>
        <v>#VALUE!</v>
      </c>
      <c r="H225" s="4" t="e">
        <f>IF((Average!H225)&lt;1, "1", (Average!H225))</f>
        <v>#VALUE!</v>
      </c>
      <c r="I225" s="4" t="e">
        <f>IF((Average!I225)&lt;1, "1", (Average!I225))</f>
        <v>#VALUE!</v>
      </c>
      <c r="J225" s="4" t="e">
        <f>IF((Average!J225)&lt;1, "1", (Average!J225))</f>
        <v>#VALUE!</v>
      </c>
      <c r="K225" s="4" t="e">
        <f>IF((Average!K225)&lt;1, "1", (Average!K225))</f>
        <v>#VALUE!</v>
      </c>
      <c r="L225" s="4" t="e">
        <f>IF((Average!L225)&lt;1, "1", (Average!L225))</f>
        <v>#VALUE!</v>
      </c>
      <c r="M225" s="4" t="e">
        <f>IF((Average!M225)&lt;1, "1", (Average!M225))</f>
        <v>#VALUE!</v>
      </c>
      <c r="N225" s="4" t="e">
        <f>IF((Average!N225)&lt;1, "1", (Average!N225))</f>
        <v>#VALUE!</v>
      </c>
    </row>
    <row r="226" spans="1:14" ht="16.5" customHeight="1" x14ac:dyDescent="0.2">
      <c r="A226" s="7">
        <v>220</v>
      </c>
      <c r="B226" s="2" t="str">
        <f>Average!B226</f>
        <v>PRG2</v>
      </c>
      <c r="C226" s="4" t="e">
        <f>IF((Average!C226)&lt;1, "1", (Average!C226))</f>
        <v>#VALUE!</v>
      </c>
      <c r="D226" s="4" t="e">
        <f>IF((Average!D226)&lt;1, "1", (Average!D226))</f>
        <v>#VALUE!</v>
      </c>
      <c r="E226" s="4" t="e">
        <f>IF((Average!E226)&lt;1, "1", (Average!E226))</f>
        <v>#VALUE!</v>
      </c>
      <c r="F226" s="4" t="e">
        <f>IF((Average!F226)&lt;1, "1", (Average!F226))</f>
        <v>#VALUE!</v>
      </c>
      <c r="G226" s="4" t="e">
        <f>IF((Average!G226)&lt;1, "1", (Average!G226))</f>
        <v>#VALUE!</v>
      </c>
      <c r="H226" s="4" t="e">
        <f>IF((Average!H226)&lt;1, "1", (Average!H226))</f>
        <v>#VALUE!</v>
      </c>
      <c r="I226" s="4" t="e">
        <f>IF((Average!I226)&lt;1, "1", (Average!I226))</f>
        <v>#VALUE!</v>
      </c>
      <c r="J226" s="4" t="e">
        <f>IF((Average!J226)&lt;1, "1", (Average!J226))</f>
        <v>#VALUE!</v>
      </c>
      <c r="K226" s="4" t="e">
        <f>IF((Average!K226)&lt;1, "1", (Average!K226))</f>
        <v>#VALUE!</v>
      </c>
      <c r="L226" s="4" t="e">
        <f>IF((Average!L226)&lt;1, "1", (Average!L226))</f>
        <v>#VALUE!</v>
      </c>
      <c r="M226" s="4" t="e">
        <f>IF((Average!M226)&lt;1, "1", (Average!M226))</f>
        <v>#VALUE!</v>
      </c>
      <c r="N226" s="4" t="e">
        <f>IF((Average!N226)&lt;1, "1", (Average!N226))</f>
        <v>#VALUE!</v>
      </c>
    </row>
    <row r="227" spans="1:14" ht="16.5" customHeight="1" x14ac:dyDescent="0.2">
      <c r="A227" s="7">
        <v>221</v>
      </c>
      <c r="B227" s="2" t="str">
        <f>Average!B227</f>
        <v>Prion protein PrP</v>
      </c>
      <c r="C227" s="4" t="e">
        <f>IF((Average!C227)&lt;1, "1", (Average!C227))</f>
        <v>#VALUE!</v>
      </c>
      <c r="D227" s="4" t="e">
        <f>IF((Average!D227)&lt;1, "1", (Average!D227))</f>
        <v>#VALUE!</v>
      </c>
      <c r="E227" s="4" t="e">
        <f>IF((Average!E227)&lt;1, "1", (Average!E227))</f>
        <v>#VALUE!</v>
      </c>
      <c r="F227" s="4" t="e">
        <f>IF((Average!F227)&lt;1, "1", (Average!F227))</f>
        <v>#VALUE!</v>
      </c>
      <c r="G227" s="4" t="e">
        <f>IF((Average!G227)&lt;1, "1", (Average!G227))</f>
        <v>#VALUE!</v>
      </c>
      <c r="H227" s="4" t="e">
        <f>IF((Average!H227)&lt;1, "1", (Average!H227))</f>
        <v>#VALUE!</v>
      </c>
      <c r="I227" s="4" t="e">
        <f>IF((Average!I227)&lt;1, "1", (Average!I227))</f>
        <v>#VALUE!</v>
      </c>
      <c r="J227" s="4" t="e">
        <f>IF((Average!J227)&lt;1, "1", (Average!J227))</f>
        <v>#VALUE!</v>
      </c>
      <c r="K227" s="4" t="e">
        <f>IF((Average!K227)&lt;1, "1", (Average!K227))</f>
        <v>#VALUE!</v>
      </c>
      <c r="L227" s="4" t="e">
        <f>IF((Average!L227)&lt;1, "1", (Average!L227))</f>
        <v>#VALUE!</v>
      </c>
      <c r="M227" s="4" t="e">
        <f>IF((Average!M227)&lt;1, "1", (Average!M227))</f>
        <v>#VALUE!</v>
      </c>
      <c r="N227" s="4" t="e">
        <f>IF((Average!N227)&lt;1, "1", (Average!N227))</f>
        <v>#VALUE!</v>
      </c>
    </row>
    <row r="228" spans="1:14" ht="16.5" customHeight="1" x14ac:dyDescent="0.2">
      <c r="A228" s="7">
        <v>222</v>
      </c>
      <c r="B228" s="2" t="str">
        <f>Average!B228</f>
        <v>Profilin 1</v>
      </c>
      <c r="C228" s="4" t="e">
        <f>IF((Average!C228)&lt;1, "1", (Average!C228))</f>
        <v>#VALUE!</v>
      </c>
      <c r="D228" s="4" t="e">
        <f>IF((Average!D228)&lt;1, "1", (Average!D228))</f>
        <v>#VALUE!</v>
      </c>
      <c r="E228" s="4" t="e">
        <f>IF((Average!E228)&lt;1, "1", (Average!E228))</f>
        <v>#VALUE!</v>
      </c>
      <c r="F228" s="4" t="e">
        <f>IF((Average!F228)&lt;1, "1", (Average!F228))</f>
        <v>#VALUE!</v>
      </c>
      <c r="G228" s="4" t="e">
        <f>IF((Average!G228)&lt;1, "1", (Average!G228))</f>
        <v>#VALUE!</v>
      </c>
      <c r="H228" s="4" t="e">
        <f>IF((Average!H228)&lt;1, "1", (Average!H228))</f>
        <v>#VALUE!</v>
      </c>
      <c r="I228" s="4" t="e">
        <f>IF((Average!I228)&lt;1, "1", (Average!I228))</f>
        <v>#VALUE!</v>
      </c>
      <c r="J228" s="4" t="e">
        <f>IF((Average!J228)&lt;1, "1", (Average!J228))</f>
        <v>#VALUE!</v>
      </c>
      <c r="K228" s="4" t="e">
        <f>IF((Average!K228)&lt;1, "1", (Average!K228))</f>
        <v>#VALUE!</v>
      </c>
      <c r="L228" s="4" t="e">
        <f>IF((Average!L228)&lt;1, "1", (Average!L228))</f>
        <v>#VALUE!</v>
      </c>
      <c r="M228" s="4" t="e">
        <f>IF((Average!M228)&lt;1, "1", (Average!M228))</f>
        <v>#VALUE!</v>
      </c>
      <c r="N228" s="4" t="e">
        <f>IF((Average!N228)&lt;1, "1", (Average!N228))</f>
        <v>#VALUE!</v>
      </c>
    </row>
    <row r="229" spans="1:14" ht="16.5" customHeight="1" x14ac:dyDescent="0.2">
      <c r="A229" s="7">
        <v>223</v>
      </c>
      <c r="B229" s="2" t="str">
        <f>Average!B229</f>
        <v>Prolargin</v>
      </c>
      <c r="C229" s="4" t="e">
        <f>IF((Average!C229)&lt;1, "1", (Average!C229))</f>
        <v>#VALUE!</v>
      </c>
      <c r="D229" s="4" t="e">
        <f>IF((Average!D229)&lt;1, "1", (Average!D229))</f>
        <v>#VALUE!</v>
      </c>
      <c r="E229" s="4" t="e">
        <f>IF((Average!E229)&lt;1, "1", (Average!E229))</f>
        <v>#VALUE!</v>
      </c>
      <c r="F229" s="4" t="e">
        <f>IF((Average!F229)&lt;1, "1", (Average!F229))</f>
        <v>#VALUE!</v>
      </c>
      <c r="G229" s="4" t="e">
        <f>IF((Average!G229)&lt;1, "1", (Average!G229))</f>
        <v>#VALUE!</v>
      </c>
      <c r="H229" s="4" t="e">
        <f>IF((Average!H229)&lt;1, "1", (Average!H229))</f>
        <v>#VALUE!</v>
      </c>
      <c r="I229" s="4" t="e">
        <f>IF((Average!I229)&lt;1, "1", (Average!I229))</f>
        <v>#VALUE!</v>
      </c>
      <c r="J229" s="4" t="e">
        <f>IF((Average!J229)&lt;1, "1", (Average!J229))</f>
        <v>#VALUE!</v>
      </c>
      <c r="K229" s="4" t="e">
        <f>IF((Average!K229)&lt;1, "1", (Average!K229))</f>
        <v>#VALUE!</v>
      </c>
      <c r="L229" s="4" t="e">
        <f>IF((Average!L229)&lt;1, "1", (Average!L229))</f>
        <v>#VALUE!</v>
      </c>
      <c r="M229" s="4" t="e">
        <f>IF((Average!M229)&lt;1, "1", (Average!M229))</f>
        <v>#VALUE!</v>
      </c>
      <c r="N229" s="4" t="e">
        <f>IF((Average!N229)&lt;1, "1", (Average!N229))</f>
        <v>#VALUE!</v>
      </c>
    </row>
    <row r="230" spans="1:14" ht="16.5" customHeight="1" x14ac:dyDescent="0.2">
      <c r="A230" s="7">
        <v>224</v>
      </c>
      <c r="B230" s="2" t="str">
        <f>Average!B230</f>
        <v>Prosaposin</v>
      </c>
      <c r="C230" s="4" t="e">
        <f>IF((Average!C230)&lt;1, "1", (Average!C230))</f>
        <v>#VALUE!</v>
      </c>
      <c r="D230" s="4" t="e">
        <f>IF((Average!D230)&lt;1, "1", (Average!D230))</f>
        <v>#VALUE!</v>
      </c>
      <c r="E230" s="4" t="e">
        <f>IF((Average!E230)&lt;1, "1", (Average!E230))</f>
        <v>#VALUE!</v>
      </c>
      <c r="F230" s="4" t="e">
        <f>IF((Average!F230)&lt;1, "1", (Average!F230))</f>
        <v>#VALUE!</v>
      </c>
      <c r="G230" s="4" t="e">
        <f>IF((Average!G230)&lt;1, "1", (Average!G230))</f>
        <v>#VALUE!</v>
      </c>
      <c r="H230" s="4" t="e">
        <f>IF((Average!H230)&lt;1, "1", (Average!H230))</f>
        <v>#VALUE!</v>
      </c>
      <c r="I230" s="4" t="e">
        <f>IF((Average!I230)&lt;1, "1", (Average!I230))</f>
        <v>#VALUE!</v>
      </c>
      <c r="J230" s="4" t="e">
        <f>IF((Average!J230)&lt;1, "1", (Average!J230))</f>
        <v>#VALUE!</v>
      </c>
      <c r="K230" s="4" t="e">
        <f>IF((Average!K230)&lt;1, "1", (Average!K230))</f>
        <v>#VALUE!</v>
      </c>
      <c r="L230" s="4" t="e">
        <f>IF((Average!L230)&lt;1, "1", (Average!L230))</f>
        <v>#VALUE!</v>
      </c>
      <c r="M230" s="4" t="e">
        <f>IF((Average!M230)&lt;1, "1", (Average!M230))</f>
        <v>#VALUE!</v>
      </c>
      <c r="N230" s="4" t="e">
        <f>IF((Average!N230)&lt;1, "1", (Average!N230))</f>
        <v>#VALUE!</v>
      </c>
    </row>
    <row r="231" spans="1:14" ht="16.5" customHeight="1" x14ac:dyDescent="0.2">
      <c r="A231" s="7">
        <v>225</v>
      </c>
      <c r="B231" s="2" t="str">
        <f>Average!B231</f>
        <v>Prostaglandin D Synthase</v>
      </c>
      <c r="C231" s="4" t="e">
        <f>IF((Average!C231)&lt;1, "1", (Average!C231))</f>
        <v>#VALUE!</v>
      </c>
      <c r="D231" s="4" t="e">
        <f>IF((Average!D231)&lt;1, "1", (Average!D231))</f>
        <v>#VALUE!</v>
      </c>
      <c r="E231" s="4" t="e">
        <f>IF((Average!E231)&lt;1, "1", (Average!E231))</f>
        <v>#VALUE!</v>
      </c>
      <c r="F231" s="4" t="e">
        <f>IF((Average!F231)&lt;1, "1", (Average!F231))</f>
        <v>#VALUE!</v>
      </c>
      <c r="G231" s="4" t="e">
        <f>IF((Average!G231)&lt;1, "1", (Average!G231))</f>
        <v>#VALUE!</v>
      </c>
      <c r="H231" s="4" t="e">
        <f>IF((Average!H231)&lt;1, "1", (Average!H231))</f>
        <v>#VALUE!</v>
      </c>
      <c r="I231" s="4" t="e">
        <f>IF((Average!I231)&lt;1, "1", (Average!I231))</f>
        <v>#VALUE!</v>
      </c>
      <c r="J231" s="4" t="e">
        <f>IF((Average!J231)&lt;1, "1", (Average!J231))</f>
        <v>#VALUE!</v>
      </c>
      <c r="K231" s="4" t="e">
        <f>IF((Average!K231)&lt;1, "1", (Average!K231))</f>
        <v>#VALUE!</v>
      </c>
      <c r="L231" s="4" t="e">
        <f>IF((Average!L231)&lt;1, "1", (Average!L231))</f>
        <v>#VALUE!</v>
      </c>
      <c r="M231" s="4" t="e">
        <f>IF((Average!M231)&lt;1, "1", (Average!M231))</f>
        <v>#VALUE!</v>
      </c>
      <c r="N231" s="4" t="e">
        <f>IF((Average!N231)&lt;1, "1", (Average!N231))</f>
        <v>#VALUE!</v>
      </c>
    </row>
    <row r="232" spans="1:14" ht="16.5" customHeight="1" x14ac:dyDescent="0.2">
      <c r="A232" s="7">
        <v>226</v>
      </c>
      <c r="B232" s="2" t="str">
        <f>Average!B232</f>
        <v>PSMD2</v>
      </c>
      <c r="C232" s="4" t="e">
        <f>IF((Average!C232)&lt;1, "1", (Average!C232))</f>
        <v>#VALUE!</v>
      </c>
      <c r="D232" s="4" t="e">
        <f>IF((Average!D232)&lt;1, "1", (Average!D232))</f>
        <v>#VALUE!</v>
      </c>
      <c r="E232" s="4" t="e">
        <f>IF((Average!E232)&lt;1, "1", (Average!E232))</f>
        <v>#VALUE!</v>
      </c>
      <c r="F232" s="4" t="e">
        <f>IF((Average!F232)&lt;1, "1", (Average!F232))</f>
        <v>#VALUE!</v>
      </c>
      <c r="G232" s="4" t="e">
        <f>IF((Average!G232)&lt;1, "1", (Average!G232))</f>
        <v>#VALUE!</v>
      </c>
      <c r="H232" s="4" t="e">
        <f>IF((Average!H232)&lt;1, "1", (Average!H232))</f>
        <v>#VALUE!</v>
      </c>
      <c r="I232" s="4" t="e">
        <f>IF((Average!I232)&lt;1, "1", (Average!I232))</f>
        <v>#VALUE!</v>
      </c>
      <c r="J232" s="4" t="e">
        <f>IF((Average!J232)&lt;1, "1", (Average!J232))</f>
        <v>#VALUE!</v>
      </c>
      <c r="K232" s="4" t="e">
        <f>IF((Average!K232)&lt;1, "1", (Average!K232))</f>
        <v>#VALUE!</v>
      </c>
      <c r="L232" s="4" t="e">
        <f>IF((Average!L232)&lt;1, "1", (Average!L232))</f>
        <v>#VALUE!</v>
      </c>
      <c r="M232" s="4" t="e">
        <f>IF((Average!M232)&lt;1, "1", (Average!M232))</f>
        <v>#VALUE!</v>
      </c>
      <c r="N232" s="4" t="e">
        <f>IF((Average!N232)&lt;1, "1", (Average!N232))</f>
        <v>#VALUE!</v>
      </c>
    </row>
    <row r="233" spans="1:14" ht="16.5" customHeight="1" x14ac:dyDescent="0.2">
      <c r="A233" s="7">
        <v>227</v>
      </c>
      <c r="B233" s="2" t="str">
        <f>Average!B233</f>
        <v>Protein C</v>
      </c>
      <c r="C233" s="4" t="e">
        <f>IF((Average!C233)&lt;1, "1", (Average!C233))</f>
        <v>#VALUE!</v>
      </c>
      <c r="D233" s="4" t="e">
        <f>IF((Average!D233)&lt;1, "1", (Average!D233))</f>
        <v>#VALUE!</v>
      </c>
      <c r="E233" s="4" t="e">
        <f>IF((Average!E233)&lt;1, "1", (Average!E233))</f>
        <v>#VALUE!</v>
      </c>
      <c r="F233" s="4" t="e">
        <f>IF((Average!F233)&lt;1, "1", (Average!F233))</f>
        <v>#VALUE!</v>
      </c>
      <c r="G233" s="4" t="e">
        <f>IF((Average!G233)&lt;1, "1", (Average!G233))</f>
        <v>#VALUE!</v>
      </c>
      <c r="H233" s="4" t="e">
        <f>IF((Average!H233)&lt;1, "1", (Average!H233))</f>
        <v>#VALUE!</v>
      </c>
      <c r="I233" s="4" t="e">
        <f>IF((Average!I233)&lt;1, "1", (Average!I233))</f>
        <v>#VALUE!</v>
      </c>
      <c r="J233" s="4" t="e">
        <f>IF((Average!J233)&lt;1, "1", (Average!J233))</f>
        <v>#VALUE!</v>
      </c>
      <c r="K233" s="4" t="e">
        <f>IF((Average!K233)&lt;1, "1", (Average!K233))</f>
        <v>#VALUE!</v>
      </c>
      <c r="L233" s="4" t="e">
        <f>IF((Average!L233)&lt;1, "1", (Average!L233))</f>
        <v>#VALUE!</v>
      </c>
      <c r="M233" s="4" t="e">
        <f>IF((Average!M233)&lt;1, "1", (Average!M233))</f>
        <v>#VALUE!</v>
      </c>
      <c r="N233" s="4" t="e">
        <f>IF((Average!N233)&lt;1, "1", (Average!N233))</f>
        <v>#VALUE!</v>
      </c>
    </row>
    <row r="234" spans="1:14" ht="16.5" customHeight="1" x14ac:dyDescent="0.2">
      <c r="A234" s="7">
        <v>228</v>
      </c>
      <c r="B234" s="2" t="str">
        <f>Average!B234</f>
        <v>Protein Z</v>
      </c>
      <c r="C234" s="4" t="e">
        <f>IF((Average!C234)&lt;1, "1", (Average!C234))</f>
        <v>#VALUE!</v>
      </c>
      <c r="D234" s="4" t="e">
        <f>IF((Average!D234)&lt;1, "1", (Average!D234))</f>
        <v>#VALUE!</v>
      </c>
      <c r="E234" s="4" t="e">
        <f>IF((Average!E234)&lt;1, "1", (Average!E234))</f>
        <v>#VALUE!</v>
      </c>
      <c r="F234" s="4" t="e">
        <f>IF((Average!F234)&lt;1, "1", (Average!F234))</f>
        <v>#VALUE!</v>
      </c>
      <c r="G234" s="4" t="e">
        <f>IF((Average!G234)&lt;1, "1", (Average!G234))</f>
        <v>#VALUE!</v>
      </c>
      <c r="H234" s="4" t="e">
        <f>IF((Average!H234)&lt;1, "1", (Average!H234))</f>
        <v>#VALUE!</v>
      </c>
      <c r="I234" s="4" t="e">
        <f>IF((Average!I234)&lt;1, "1", (Average!I234))</f>
        <v>#VALUE!</v>
      </c>
      <c r="J234" s="4" t="e">
        <f>IF((Average!J234)&lt;1, "1", (Average!J234))</f>
        <v>#VALUE!</v>
      </c>
      <c r="K234" s="4" t="e">
        <f>IF((Average!K234)&lt;1, "1", (Average!K234))</f>
        <v>#VALUE!</v>
      </c>
      <c r="L234" s="4" t="e">
        <f>IF((Average!L234)&lt;1, "1", (Average!L234))</f>
        <v>#VALUE!</v>
      </c>
      <c r="M234" s="4" t="e">
        <f>IF((Average!M234)&lt;1, "1", (Average!M234))</f>
        <v>#VALUE!</v>
      </c>
      <c r="N234" s="4" t="e">
        <f>IF((Average!N234)&lt;1, "1", (Average!N234))</f>
        <v>#VALUE!</v>
      </c>
    </row>
    <row r="235" spans="1:14" ht="16.5" customHeight="1" x14ac:dyDescent="0.2">
      <c r="A235" s="7">
        <v>229</v>
      </c>
      <c r="B235" s="2" t="str">
        <f>Average!B235</f>
        <v>PRR4</v>
      </c>
      <c r="C235" s="4" t="e">
        <f>IF((Average!C235)&lt;1, "1", (Average!C235))</f>
        <v>#VALUE!</v>
      </c>
      <c r="D235" s="4" t="e">
        <f>IF((Average!D235)&lt;1, "1", (Average!D235))</f>
        <v>#VALUE!</v>
      </c>
      <c r="E235" s="4" t="e">
        <f>IF((Average!E235)&lt;1, "1", (Average!E235))</f>
        <v>#VALUE!</v>
      </c>
      <c r="F235" s="4" t="e">
        <f>IF((Average!F235)&lt;1, "1", (Average!F235))</f>
        <v>#VALUE!</v>
      </c>
      <c r="G235" s="4" t="e">
        <f>IF((Average!G235)&lt;1, "1", (Average!G235))</f>
        <v>#VALUE!</v>
      </c>
      <c r="H235" s="4" t="e">
        <f>IF((Average!H235)&lt;1, "1", (Average!H235))</f>
        <v>#VALUE!</v>
      </c>
      <c r="I235" s="4" t="e">
        <f>IF((Average!I235)&lt;1, "1", (Average!I235))</f>
        <v>#VALUE!</v>
      </c>
      <c r="J235" s="4" t="e">
        <f>IF((Average!J235)&lt;1, "1", (Average!J235))</f>
        <v>#VALUE!</v>
      </c>
      <c r="K235" s="4" t="e">
        <f>IF((Average!K235)&lt;1, "1", (Average!K235))</f>
        <v>#VALUE!</v>
      </c>
      <c r="L235" s="4" t="e">
        <f>IF((Average!L235)&lt;1, "1", (Average!L235))</f>
        <v>#VALUE!</v>
      </c>
      <c r="M235" s="4" t="e">
        <f>IF((Average!M235)&lt;1, "1", (Average!M235))</f>
        <v>#VALUE!</v>
      </c>
      <c r="N235" s="4" t="e">
        <f>IF((Average!N235)&lt;1, "1", (Average!N235))</f>
        <v>#VALUE!</v>
      </c>
    </row>
    <row r="236" spans="1:14" ht="16.5" customHeight="1" x14ac:dyDescent="0.2">
      <c r="A236" s="7">
        <v>230</v>
      </c>
      <c r="B236" s="2" t="str">
        <f>Average!B236</f>
        <v>PRRC2A</v>
      </c>
      <c r="C236" s="4" t="e">
        <f>IF((Average!C236)&lt;1, "1", (Average!C236))</f>
        <v>#VALUE!</v>
      </c>
      <c r="D236" s="4" t="e">
        <f>IF((Average!D236)&lt;1, "1", (Average!D236))</f>
        <v>#VALUE!</v>
      </c>
      <c r="E236" s="4" t="e">
        <f>IF((Average!E236)&lt;1, "1", (Average!E236))</f>
        <v>#VALUE!</v>
      </c>
      <c r="F236" s="4" t="e">
        <f>IF((Average!F236)&lt;1, "1", (Average!F236))</f>
        <v>#VALUE!</v>
      </c>
      <c r="G236" s="4" t="e">
        <f>IF((Average!G236)&lt;1, "1", (Average!G236))</f>
        <v>#VALUE!</v>
      </c>
      <c r="H236" s="4" t="e">
        <f>IF((Average!H236)&lt;1, "1", (Average!H236))</f>
        <v>#VALUE!</v>
      </c>
      <c r="I236" s="4" t="e">
        <f>IF((Average!I236)&lt;1, "1", (Average!I236))</f>
        <v>#VALUE!</v>
      </c>
      <c r="J236" s="4" t="e">
        <f>IF((Average!J236)&lt;1, "1", (Average!J236))</f>
        <v>#VALUE!</v>
      </c>
      <c r="K236" s="4" t="e">
        <f>IF((Average!K236)&lt;1, "1", (Average!K236))</f>
        <v>#VALUE!</v>
      </c>
      <c r="L236" s="4" t="e">
        <f>IF((Average!L236)&lt;1, "1", (Average!L236))</f>
        <v>#VALUE!</v>
      </c>
      <c r="M236" s="4" t="e">
        <f>IF((Average!M236)&lt;1, "1", (Average!M236))</f>
        <v>#VALUE!</v>
      </c>
      <c r="N236" s="4" t="e">
        <f>IF((Average!N236)&lt;1, "1", (Average!N236))</f>
        <v>#VALUE!</v>
      </c>
    </row>
    <row r="237" spans="1:14" ht="16.5" customHeight="1" x14ac:dyDescent="0.2">
      <c r="A237" s="7">
        <v>231</v>
      </c>
      <c r="B237" s="2" t="str">
        <f>Average!B237</f>
        <v>PRSS23</v>
      </c>
      <c r="C237" s="4" t="e">
        <f>IF((Average!C237)&lt;1, "1", (Average!C237))</f>
        <v>#VALUE!</v>
      </c>
      <c r="D237" s="4" t="e">
        <f>IF((Average!D237)&lt;1, "1", (Average!D237))</f>
        <v>#VALUE!</v>
      </c>
      <c r="E237" s="4" t="e">
        <f>IF((Average!E237)&lt;1, "1", (Average!E237))</f>
        <v>#VALUE!</v>
      </c>
      <c r="F237" s="4" t="e">
        <f>IF((Average!F237)&lt;1, "1", (Average!F237))</f>
        <v>#VALUE!</v>
      </c>
      <c r="G237" s="4" t="e">
        <f>IF((Average!G237)&lt;1, "1", (Average!G237))</f>
        <v>#VALUE!</v>
      </c>
      <c r="H237" s="4" t="e">
        <f>IF((Average!H237)&lt;1, "1", (Average!H237))</f>
        <v>#VALUE!</v>
      </c>
      <c r="I237" s="4" t="e">
        <f>IF((Average!I237)&lt;1, "1", (Average!I237))</f>
        <v>#VALUE!</v>
      </c>
      <c r="J237" s="4" t="e">
        <f>IF((Average!J237)&lt;1, "1", (Average!J237))</f>
        <v>#VALUE!</v>
      </c>
      <c r="K237" s="4" t="e">
        <f>IF((Average!K237)&lt;1, "1", (Average!K237))</f>
        <v>#VALUE!</v>
      </c>
      <c r="L237" s="4" t="e">
        <f>IF((Average!L237)&lt;1, "1", (Average!L237))</f>
        <v>#VALUE!</v>
      </c>
      <c r="M237" s="4" t="e">
        <f>IF((Average!M237)&lt;1, "1", (Average!M237))</f>
        <v>#VALUE!</v>
      </c>
      <c r="N237" s="4" t="e">
        <f>IF((Average!N237)&lt;1, "1", (Average!N237))</f>
        <v>#VALUE!</v>
      </c>
    </row>
    <row r="238" spans="1:14" ht="16.5" customHeight="1" x14ac:dyDescent="0.2">
      <c r="A238" s="7">
        <v>232</v>
      </c>
      <c r="B238" s="2" t="str">
        <f>Average!B238</f>
        <v>PRSS3</v>
      </c>
      <c r="C238" s="4" t="e">
        <f>IF((Average!C238)&lt;1, "1", (Average!C238))</f>
        <v>#VALUE!</v>
      </c>
      <c r="D238" s="4" t="e">
        <f>IF((Average!D238)&lt;1, "1", (Average!D238))</f>
        <v>#VALUE!</v>
      </c>
      <c r="E238" s="4" t="e">
        <f>IF((Average!E238)&lt;1, "1", (Average!E238))</f>
        <v>#VALUE!</v>
      </c>
      <c r="F238" s="4" t="e">
        <f>IF((Average!F238)&lt;1, "1", (Average!F238))</f>
        <v>#VALUE!</v>
      </c>
      <c r="G238" s="4" t="e">
        <f>IF((Average!G238)&lt;1, "1", (Average!G238))</f>
        <v>#VALUE!</v>
      </c>
      <c r="H238" s="4" t="e">
        <f>IF((Average!H238)&lt;1, "1", (Average!H238))</f>
        <v>#VALUE!</v>
      </c>
      <c r="I238" s="4" t="e">
        <f>IF((Average!I238)&lt;1, "1", (Average!I238))</f>
        <v>#VALUE!</v>
      </c>
      <c r="J238" s="4" t="e">
        <f>IF((Average!J238)&lt;1, "1", (Average!J238))</f>
        <v>#VALUE!</v>
      </c>
      <c r="K238" s="4" t="e">
        <f>IF((Average!K238)&lt;1, "1", (Average!K238))</f>
        <v>#VALUE!</v>
      </c>
      <c r="L238" s="4" t="e">
        <f>IF((Average!L238)&lt;1, "1", (Average!L238))</f>
        <v>#VALUE!</v>
      </c>
      <c r="M238" s="4" t="e">
        <f>IF((Average!M238)&lt;1, "1", (Average!M238))</f>
        <v>#VALUE!</v>
      </c>
      <c r="N238" s="4" t="e">
        <f>IF((Average!N238)&lt;1, "1", (Average!N238))</f>
        <v>#VALUE!</v>
      </c>
    </row>
    <row r="239" spans="1:14" ht="16.5" customHeight="1" x14ac:dyDescent="0.2">
      <c r="A239" s="7">
        <v>233</v>
      </c>
      <c r="B239" s="2" t="str">
        <f>Average!B239</f>
        <v>PRTN3</v>
      </c>
      <c r="C239" s="4" t="e">
        <f>IF((Average!C239)&lt;1, "1", (Average!C239))</f>
        <v>#VALUE!</v>
      </c>
      <c r="D239" s="4" t="e">
        <f>IF((Average!D239)&lt;1, "1", (Average!D239))</f>
        <v>#VALUE!</v>
      </c>
      <c r="E239" s="4" t="e">
        <f>IF((Average!E239)&lt;1, "1", (Average!E239))</f>
        <v>#VALUE!</v>
      </c>
      <c r="F239" s="4" t="e">
        <f>IF((Average!F239)&lt;1, "1", (Average!F239))</f>
        <v>#VALUE!</v>
      </c>
      <c r="G239" s="4" t="e">
        <f>IF((Average!G239)&lt;1, "1", (Average!G239))</f>
        <v>#VALUE!</v>
      </c>
      <c r="H239" s="4" t="e">
        <f>IF((Average!H239)&lt;1, "1", (Average!H239))</f>
        <v>#VALUE!</v>
      </c>
      <c r="I239" s="4" t="e">
        <f>IF((Average!I239)&lt;1, "1", (Average!I239))</f>
        <v>#VALUE!</v>
      </c>
      <c r="J239" s="4" t="e">
        <f>IF((Average!J239)&lt;1, "1", (Average!J239))</f>
        <v>#VALUE!</v>
      </c>
      <c r="K239" s="4" t="e">
        <f>IF((Average!K239)&lt;1, "1", (Average!K239))</f>
        <v>#VALUE!</v>
      </c>
      <c r="L239" s="4" t="e">
        <f>IF((Average!L239)&lt;1, "1", (Average!L239))</f>
        <v>#VALUE!</v>
      </c>
      <c r="M239" s="4" t="e">
        <f>IF((Average!M239)&lt;1, "1", (Average!M239))</f>
        <v>#VALUE!</v>
      </c>
      <c r="N239" s="4" t="e">
        <f>IF((Average!N239)&lt;1, "1", (Average!N239))</f>
        <v>#VALUE!</v>
      </c>
    </row>
    <row r="240" spans="1:14" ht="16.5" customHeight="1" x14ac:dyDescent="0.2">
      <c r="A240" s="7">
        <v>234</v>
      </c>
      <c r="B240" s="2" t="str">
        <f>Average!B240</f>
        <v>PSMA1</v>
      </c>
      <c r="C240" s="4" t="e">
        <f>IF((Average!C240)&lt;1, "1", (Average!C240))</f>
        <v>#VALUE!</v>
      </c>
      <c r="D240" s="4" t="e">
        <f>IF((Average!D240)&lt;1, "1", (Average!D240))</f>
        <v>#VALUE!</v>
      </c>
      <c r="E240" s="4" t="e">
        <f>IF((Average!E240)&lt;1, "1", (Average!E240))</f>
        <v>#VALUE!</v>
      </c>
      <c r="F240" s="4" t="e">
        <f>IF((Average!F240)&lt;1, "1", (Average!F240))</f>
        <v>#VALUE!</v>
      </c>
      <c r="G240" s="4" t="e">
        <f>IF((Average!G240)&lt;1, "1", (Average!G240))</f>
        <v>#VALUE!</v>
      </c>
      <c r="H240" s="4" t="e">
        <f>IF((Average!H240)&lt;1, "1", (Average!H240))</f>
        <v>#VALUE!</v>
      </c>
      <c r="I240" s="4" t="e">
        <f>IF((Average!I240)&lt;1, "1", (Average!I240))</f>
        <v>#VALUE!</v>
      </c>
      <c r="J240" s="4" t="e">
        <f>IF((Average!J240)&lt;1, "1", (Average!J240))</f>
        <v>#VALUE!</v>
      </c>
      <c r="K240" s="4" t="e">
        <f>IF((Average!K240)&lt;1, "1", (Average!K240))</f>
        <v>#VALUE!</v>
      </c>
      <c r="L240" s="4" t="e">
        <f>IF((Average!L240)&lt;1, "1", (Average!L240))</f>
        <v>#VALUE!</v>
      </c>
      <c r="M240" s="4" t="e">
        <f>IF((Average!M240)&lt;1, "1", (Average!M240))</f>
        <v>#VALUE!</v>
      </c>
      <c r="N240" s="4" t="e">
        <f>IF((Average!N240)&lt;1, "1", (Average!N240))</f>
        <v>#VALUE!</v>
      </c>
    </row>
    <row r="241" spans="1:14" ht="16.5" customHeight="1" x14ac:dyDescent="0.2">
      <c r="A241" s="7">
        <v>235</v>
      </c>
      <c r="B241" s="2" t="str">
        <f>Average!B241</f>
        <v>PSMA2</v>
      </c>
      <c r="C241" s="4" t="e">
        <f>IF((Average!C241)&lt;1, "1", (Average!C241))</f>
        <v>#VALUE!</v>
      </c>
      <c r="D241" s="4" t="e">
        <f>IF((Average!D241)&lt;1, "1", (Average!D241))</f>
        <v>#VALUE!</v>
      </c>
      <c r="E241" s="4" t="e">
        <f>IF((Average!E241)&lt;1, "1", (Average!E241))</f>
        <v>#VALUE!</v>
      </c>
      <c r="F241" s="4" t="e">
        <f>IF((Average!F241)&lt;1, "1", (Average!F241))</f>
        <v>#VALUE!</v>
      </c>
      <c r="G241" s="4" t="e">
        <f>IF((Average!G241)&lt;1, "1", (Average!G241))</f>
        <v>#VALUE!</v>
      </c>
      <c r="H241" s="4" t="e">
        <f>IF((Average!H241)&lt;1, "1", (Average!H241))</f>
        <v>#VALUE!</v>
      </c>
      <c r="I241" s="4" t="e">
        <f>IF((Average!I241)&lt;1, "1", (Average!I241))</f>
        <v>#VALUE!</v>
      </c>
      <c r="J241" s="4" t="e">
        <f>IF((Average!J241)&lt;1, "1", (Average!J241))</f>
        <v>#VALUE!</v>
      </c>
      <c r="K241" s="4" t="e">
        <f>IF((Average!K241)&lt;1, "1", (Average!K241))</f>
        <v>#VALUE!</v>
      </c>
      <c r="L241" s="4" t="e">
        <f>IF((Average!L241)&lt;1, "1", (Average!L241))</f>
        <v>#VALUE!</v>
      </c>
      <c r="M241" s="4" t="e">
        <f>IF((Average!M241)&lt;1, "1", (Average!M241))</f>
        <v>#VALUE!</v>
      </c>
      <c r="N241" s="4" t="e">
        <f>IF((Average!N241)&lt;1, "1", (Average!N241))</f>
        <v>#VALUE!</v>
      </c>
    </row>
    <row r="242" spans="1:14" ht="16.5" customHeight="1" x14ac:dyDescent="0.2">
      <c r="A242" s="7">
        <v>236</v>
      </c>
      <c r="B242" s="2" t="str">
        <f>Average!B242</f>
        <v xml:space="preserve">PSMA4 </v>
      </c>
      <c r="C242" s="4" t="e">
        <f>IF((Average!C242)&lt;1, "1", (Average!C242))</f>
        <v>#VALUE!</v>
      </c>
      <c r="D242" s="4" t="e">
        <f>IF((Average!D242)&lt;1, "1", (Average!D242))</f>
        <v>#VALUE!</v>
      </c>
      <c r="E242" s="4" t="e">
        <f>IF((Average!E242)&lt;1, "1", (Average!E242))</f>
        <v>#VALUE!</v>
      </c>
      <c r="F242" s="4" t="e">
        <f>IF((Average!F242)&lt;1, "1", (Average!F242))</f>
        <v>#VALUE!</v>
      </c>
      <c r="G242" s="4" t="e">
        <f>IF((Average!G242)&lt;1, "1", (Average!G242))</f>
        <v>#VALUE!</v>
      </c>
      <c r="H242" s="4" t="e">
        <f>IF((Average!H242)&lt;1, "1", (Average!H242))</f>
        <v>#VALUE!</v>
      </c>
      <c r="I242" s="4" t="e">
        <f>IF((Average!I242)&lt;1, "1", (Average!I242))</f>
        <v>#VALUE!</v>
      </c>
      <c r="J242" s="4" t="e">
        <f>IF((Average!J242)&lt;1, "1", (Average!J242))</f>
        <v>#VALUE!</v>
      </c>
      <c r="K242" s="4" t="e">
        <f>IF((Average!K242)&lt;1, "1", (Average!K242))</f>
        <v>#VALUE!</v>
      </c>
      <c r="L242" s="4" t="e">
        <f>IF((Average!L242)&lt;1, "1", (Average!L242))</f>
        <v>#VALUE!</v>
      </c>
      <c r="M242" s="4" t="e">
        <f>IF((Average!M242)&lt;1, "1", (Average!M242))</f>
        <v>#VALUE!</v>
      </c>
      <c r="N242" s="4" t="e">
        <f>IF((Average!N242)&lt;1, "1", (Average!N242))</f>
        <v>#VALUE!</v>
      </c>
    </row>
    <row r="243" spans="1:14" ht="16.5" customHeight="1" x14ac:dyDescent="0.2">
      <c r="A243" s="7">
        <v>237</v>
      </c>
      <c r="B243" s="2" t="str">
        <f>Average!B243</f>
        <v>PSMA5</v>
      </c>
      <c r="C243" s="4" t="e">
        <f>IF((Average!C243)&lt;1, "1", (Average!C243))</f>
        <v>#VALUE!</v>
      </c>
      <c r="D243" s="4" t="e">
        <f>IF((Average!D243)&lt;1, "1", (Average!D243))</f>
        <v>#VALUE!</v>
      </c>
      <c r="E243" s="4" t="e">
        <f>IF((Average!E243)&lt;1, "1", (Average!E243))</f>
        <v>#VALUE!</v>
      </c>
      <c r="F243" s="4" t="e">
        <f>IF((Average!F243)&lt;1, "1", (Average!F243))</f>
        <v>#VALUE!</v>
      </c>
      <c r="G243" s="4" t="e">
        <f>IF((Average!G243)&lt;1, "1", (Average!G243))</f>
        <v>#VALUE!</v>
      </c>
      <c r="H243" s="4" t="e">
        <f>IF((Average!H243)&lt;1, "1", (Average!H243))</f>
        <v>#VALUE!</v>
      </c>
      <c r="I243" s="4" t="e">
        <f>IF((Average!I243)&lt;1, "1", (Average!I243))</f>
        <v>#VALUE!</v>
      </c>
      <c r="J243" s="4" t="e">
        <f>IF((Average!J243)&lt;1, "1", (Average!J243))</f>
        <v>#VALUE!</v>
      </c>
      <c r="K243" s="4" t="e">
        <f>IF((Average!K243)&lt;1, "1", (Average!K243))</f>
        <v>#VALUE!</v>
      </c>
      <c r="L243" s="4" t="e">
        <f>IF((Average!L243)&lt;1, "1", (Average!L243))</f>
        <v>#VALUE!</v>
      </c>
      <c r="M243" s="4" t="e">
        <f>IF((Average!M243)&lt;1, "1", (Average!M243))</f>
        <v>#VALUE!</v>
      </c>
      <c r="N243" s="4" t="e">
        <f>IF((Average!N243)&lt;1, "1", (Average!N243))</f>
        <v>#VALUE!</v>
      </c>
    </row>
    <row r="244" spans="1:14" ht="16.5" customHeight="1" x14ac:dyDescent="0.2">
      <c r="A244" s="7">
        <v>238</v>
      </c>
      <c r="B244" s="2" t="str">
        <f>Average!B244</f>
        <v>PSMA6</v>
      </c>
      <c r="C244" s="4" t="e">
        <f>IF((Average!C244)&lt;1, "1", (Average!C244))</f>
        <v>#VALUE!</v>
      </c>
      <c r="D244" s="4" t="e">
        <f>IF((Average!D244)&lt;1, "1", (Average!D244))</f>
        <v>#VALUE!</v>
      </c>
      <c r="E244" s="4" t="e">
        <f>IF((Average!E244)&lt;1, "1", (Average!E244))</f>
        <v>#VALUE!</v>
      </c>
      <c r="F244" s="4" t="e">
        <f>IF((Average!F244)&lt;1, "1", (Average!F244))</f>
        <v>#VALUE!</v>
      </c>
      <c r="G244" s="4" t="e">
        <f>IF((Average!G244)&lt;1, "1", (Average!G244))</f>
        <v>#VALUE!</v>
      </c>
      <c r="H244" s="4" t="e">
        <f>IF((Average!H244)&lt;1, "1", (Average!H244))</f>
        <v>#VALUE!</v>
      </c>
      <c r="I244" s="4" t="e">
        <f>IF((Average!I244)&lt;1, "1", (Average!I244))</f>
        <v>#VALUE!</v>
      </c>
      <c r="J244" s="4" t="e">
        <f>IF((Average!J244)&lt;1, "1", (Average!J244))</f>
        <v>#VALUE!</v>
      </c>
      <c r="K244" s="4" t="e">
        <f>IF((Average!K244)&lt;1, "1", (Average!K244))</f>
        <v>#VALUE!</v>
      </c>
      <c r="L244" s="4" t="e">
        <f>IF((Average!L244)&lt;1, "1", (Average!L244))</f>
        <v>#VALUE!</v>
      </c>
      <c r="M244" s="4" t="e">
        <f>IF((Average!M244)&lt;1, "1", (Average!M244))</f>
        <v>#VALUE!</v>
      </c>
      <c r="N244" s="4" t="e">
        <f>IF((Average!N244)&lt;1, "1", (Average!N244))</f>
        <v>#VALUE!</v>
      </c>
    </row>
    <row r="245" spans="1:14" ht="16.5" customHeight="1" x14ac:dyDescent="0.2">
      <c r="A245" s="7">
        <v>239</v>
      </c>
      <c r="B245" s="2" t="str">
        <f>Average!B245</f>
        <v>PSMB1</v>
      </c>
      <c r="C245" s="4" t="e">
        <f>IF((Average!C245)&lt;1, "1", (Average!C245))</f>
        <v>#VALUE!</v>
      </c>
      <c r="D245" s="4" t="e">
        <f>IF((Average!D245)&lt;1, "1", (Average!D245))</f>
        <v>#VALUE!</v>
      </c>
      <c r="E245" s="4" t="e">
        <f>IF((Average!E245)&lt;1, "1", (Average!E245))</f>
        <v>#VALUE!</v>
      </c>
      <c r="F245" s="4" t="e">
        <f>IF((Average!F245)&lt;1, "1", (Average!F245))</f>
        <v>#VALUE!</v>
      </c>
      <c r="G245" s="4" t="e">
        <f>IF((Average!G245)&lt;1, "1", (Average!G245))</f>
        <v>#VALUE!</v>
      </c>
      <c r="H245" s="4" t="e">
        <f>IF((Average!H245)&lt;1, "1", (Average!H245))</f>
        <v>#VALUE!</v>
      </c>
      <c r="I245" s="4" t="e">
        <f>IF((Average!I245)&lt;1, "1", (Average!I245))</f>
        <v>#VALUE!</v>
      </c>
      <c r="J245" s="4" t="e">
        <f>IF((Average!J245)&lt;1, "1", (Average!J245))</f>
        <v>#VALUE!</v>
      </c>
      <c r="K245" s="4" t="e">
        <f>IF((Average!K245)&lt;1, "1", (Average!K245))</f>
        <v>#VALUE!</v>
      </c>
      <c r="L245" s="4" t="e">
        <f>IF((Average!L245)&lt;1, "1", (Average!L245))</f>
        <v>#VALUE!</v>
      </c>
      <c r="M245" s="4" t="e">
        <f>IF((Average!M245)&lt;1, "1", (Average!M245))</f>
        <v>#VALUE!</v>
      </c>
      <c r="N245" s="4" t="e">
        <f>IF((Average!N245)&lt;1, "1", (Average!N245))</f>
        <v>#VALUE!</v>
      </c>
    </row>
    <row r="246" spans="1:14" ht="16.5" customHeight="1" x14ac:dyDescent="0.2">
      <c r="A246" s="7">
        <v>240</v>
      </c>
      <c r="B246" s="2" t="str">
        <f>Average!B246</f>
        <v>PSMB2</v>
      </c>
      <c r="C246" s="4" t="e">
        <f>IF((Average!C246)&lt;1, "1", (Average!C246))</f>
        <v>#VALUE!</v>
      </c>
      <c r="D246" s="4" t="e">
        <f>IF((Average!D246)&lt;1, "1", (Average!D246))</f>
        <v>#VALUE!</v>
      </c>
      <c r="E246" s="4" t="e">
        <f>IF((Average!E246)&lt;1, "1", (Average!E246))</f>
        <v>#VALUE!</v>
      </c>
      <c r="F246" s="4" t="e">
        <f>IF((Average!F246)&lt;1, "1", (Average!F246))</f>
        <v>#VALUE!</v>
      </c>
      <c r="G246" s="4" t="e">
        <f>IF((Average!G246)&lt;1, "1", (Average!G246))</f>
        <v>#VALUE!</v>
      </c>
      <c r="H246" s="4" t="e">
        <f>IF((Average!H246)&lt;1, "1", (Average!H246))</f>
        <v>#VALUE!</v>
      </c>
      <c r="I246" s="4" t="e">
        <f>IF((Average!I246)&lt;1, "1", (Average!I246))</f>
        <v>#VALUE!</v>
      </c>
      <c r="J246" s="4" t="e">
        <f>IF((Average!J246)&lt;1, "1", (Average!J246))</f>
        <v>#VALUE!</v>
      </c>
      <c r="K246" s="4" t="e">
        <f>IF((Average!K246)&lt;1, "1", (Average!K246))</f>
        <v>#VALUE!</v>
      </c>
      <c r="L246" s="4" t="e">
        <f>IF((Average!L246)&lt;1, "1", (Average!L246))</f>
        <v>#VALUE!</v>
      </c>
      <c r="M246" s="4" t="e">
        <f>IF((Average!M246)&lt;1, "1", (Average!M246))</f>
        <v>#VALUE!</v>
      </c>
      <c r="N246" s="4" t="e">
        <f>IF((Average!N246)&lt;1, "1", (Average!N246))</f>
        <v>#VALUE!</v>
      </c>
    </row>
    <row r="247" spans="1:14" ht="16.5" customHeight="1" x14ac:dyDescent="0.2">
      <c r="A247" s="7">
        <v>241</v>
      </c>
      <c r="B247" s="2" t="str">
        <f>Average!B247</f>
        <v>PSMB3</v>
      </c>
      <c r="C247" s="4" t="e">
        <f>IF((Average!C247)&lt;1, "1", (Average!C247))</f>
        <v>#VALUE!</v>
      </c>
      <c r="D247" s="4" t="e">
        <f>IF((Average!D247)&lt;1, "1", (Average!D247))</f>
        <v>#VALUE!</v>
      </c>
      <c r="E247" s="4" t="e">
        <f>IF((Average!E247)&lt;1, "1", (Average!E247))</f>
        <v>#VALUE!</v>
      </c>
      <c r="F247" s="4" t="e">
        <f>IF((Average!F247)&lt;1, "1", (Average!F247))</f>
        <v>#VALUE!</v>
      </c>
      <c r="G247" s="4" t="e">
        <f>IF((Average!G247)&lt;1, "1", (Average!G247))</f>
        <v>#VALUE!</v>
      </c>
      <c r="H247" s="4" t="e">
        <f>IF((Average!H247)&lt;1, "1", (Average!H247))</f>
        <v>#VALUE!</v>
      </c>
      <c r="I247" s="4" t="e">
        <f>IF((Average!I247)&lt;1, "1", (Average!I247))</f>
        <v>#VALUE!</v>
      </c>
      <c r="J247" s="4" t="e">
        <f>IF((Average!J247)&lt;1, "1", (Average!J247))</f>
        <v>#VALUE!</v>
      </c>
      <c r="K247" s="4" t="e">
        <f>IF((Average!K247)&lt;1, "1", (Average!K247))</f>
        <v>#VALUE!</v>
      </c>
      <c r="L247" s="4" t="e">
        <f>IF((Average!L247)&lt;1, "1", (Average!L247))</f>
        <v>#VALUE!</v>
      </c>
      <c r="M247" s="4" t="e">
        <f>IF((Average!M247)&lt;1, "1", (Average!M247))</f>
        <v>#VALUE!</v>
      </c>
      <c r="N247" s="4" t="e">
        <f>IF((Average!N247)&lt;1, "1", (Average!N247))</f>
        <v>#VALUE!</v>
      </c>
    </row>
    <row r="248" spans="1:14" ht="16.5" customHeight="1" x14ac:dyDescent="0.2">
      <c r="A248" s="7">
        <v>242</v>
      </c>
      <c r="B248" s="2" t="str">
        <f>Average!B248</f>
        <v>PSMB4</v>
      </c>
      <c r="C248" s="4" t="e">
        <f>IF((Average!C248)&lt;1, "1", (Average!C248))</f>
        <v>#VALUE!</v>
      </c>
      <c r="D248" s="4" t="e">
        <f>IF((Average!D248)&lt;1, "1", (Average!D248))</f>
        <v>#VALUE!</v>
      </c>
      <c r="E248" s="4" t="e">
        <f>IF((Average!E248)&lt;1, "1", (Average!E248))</f>
        <v>#VALUE!</v>
      </c>
      <c r="F248" s="4" t="e">
        <f>IF((Average!F248)&lt;1, "1", (Average!F248))</f>
        <v>#VALUE!</v>
      </c>
      <c r="G248" s="4" t="e">
        <f>IF((Average!G248)&lt;1, "1", (Average!G248))</f>
        <v>#VALUE!</v>
      </c>
      <c r="H248" s="4" t="e">
        <f>IF((Average!H248)&lt;1, "1", (Average!H248))</f>
        <v>#VALUE!</v>
      </c>
      <c r="I248" s="4" t="e">
        <f>IF((Average!I248)&lt;1, "1", (Average!I248))</f>
        <v>#VALUE!</v>
      </c>
      <c r="J248" s="4" t="e">
        <f>IF((Average!J248)&lt;1, "1", (Average!J248))</f>
        <v>#VALUE!</v>
      </c>
      <c r="K248" s="4" t="e">
        <f>IF((Average!K248)&lt;1, "1", (Average!K248))</f>
        <v>#VALUE!</v>
      </c>
      <c r="L248" s="4" t="e">
        <f>IF((Average!L248)&lt;1, "1", (Average!L248))</f>
        <v>#VALUE!</v>
      </c>
      <c r="M248" s="4" t="e">
        <f>IF((Average!M248)&lt;1, "1", (Average!M248))</f>
        <v>#VALUE!</v>
      </c>
      <c r="N248" s="4" t="e">
        <f>IF((Average!N248)&lt;1, "1", (Average!N248))</f>
        <v>#VALUE!</v>
      </c>
    </row>
    <row r="249" spans="1:14" ht="16.5" customHeight="1" x14ac:dyDescent="0.2">
      <c r="A249" s="7">
        <v>243</v>
      </c>
      <c r="B249" s="2" t="str">
        <f>Average!B249</f>
        <v>PSMB5</v>
      </c>
      <c r="C249" s="4" t="e">
        <f>IF((Average!C249)&lt;1, "1", (Average!C249))</f>
        <v>#VALUE!</v>
      </c>
      <c r="D249" s="4" t="e">
        <f>IF((Average!D249)&lt;1, "1", (Average!D249))</f>
        <v>#VALUE!</v>
      </c>
      <c r="E249" s="4" t="e">
        <f>IF((Average!E249)&lt;1, "1", (Average!E249))</f>
        <v>#VALUE!</v>
      </c>
      <c r="F249" s="4" t="e">
        <f>IF((Average!F249)&lt;1, "1", (Average!F249))</f>
        <v>#VALUE!</v>
      </c>
      <c r="G249" s="4" t="e">
        <f>IF((Average!G249)&lt;1, "1", (Average!G249))</f>
        <v>#VALUE!</v>
      </c>
      <c r="H249" s="4" t="e">
        <f>IF((Average!H249)&lt;1, "1", (Average!H249))</f>
        <v>#VALUE!</v>
      </c>
      <c r="I249" s="4" t="e">
        <f>IF((Average!I249)&lt;1, "1", (Average!I249))</f>
        <v>#VALUE!</v>
      </c>
      <c r="J249" s="4" t="e">
        <f>IF((Average!J249)&lt;1, "1", (Average!J249))</f>
        <v>#VALUE!</v>
      </c>
      <c r="K249" s="4" t="e">
        <f>IF((Average!K249)&lt;1, "1", (Average!K249))</f>
        <v>#VALUE!</v>
      </c>
      <c r="L249" s="4" t="e">
        <f>IF((Average!L249)&lt;1, "1", (Average!L249))</f>
        <v>#VALUE!</v>
      </c>
      <c r="M249" s="4" t="e">
        <f>IF((Average!M249)&lt;1, "1", (Average!M249))</f>
        <v>#VALUE!</v>
      </c>
      <c r="N249" s="4" t="e">
        <f>IF((Average!N249)&lt;1, "1", (Average!N249))</f>
        <v>#VALUE!</v>
      </c>
    </row>
    <row r="250" spans="1:14" ht="16.5" customHeight="1" x14ac:dyDescent="0.2">
      <c r="A250" s="7">
        <v>244</v>
      </c>
      <c r="B250" s="2" t="str">
        <f>Average!B250</f>
        <v>PSMB6</v>
      </c>
      <c r="C250" s="4" t="e">
        <f>IF((Average!C250)&lt;1, "1", (Average!C250))</f>
        <v>#VALUE!</v>
      </c>
      <c r="D250" s="4" t="e">
        <f>IF((Average!D250)&lt;1, "1", (Average!D250))</f>
        <v>#VALUE!</v>
      </c>
      <c r="E250" s="4" t="e">
        <f>IF((Average!E250)&lt;1, "1", (Average!E250))</f>
        <v>#VALUE!</v>
      </c>
      <c r="F250" s="4" t="e">
        <f>IF((Average!F250)&lt;1, "1", (Average!F250))</f>
        <v>#VALUE!</v>
      </c>
      <c r="G250" s="4" t="e">
        <f>IF((Average!G250)&lt;1, "1", (Average!G250))</f>
        <v>#VALUE!</v>
      </c>
      <c r="H250" s="4" t="e">
        <f>IF((Average!H250)&lt;1, "1", (Average!H250))</f>
        <v>#VALUE!</v>
      </c>
      <c r="I250" s="4" t="e">
        <f>IF((Average!I250)&lt;1, "1", (Average!I250))</f>
        <v>#VALUE!</v>
      </c>
      <c r="J250" s="4" t="e">
        <f>IF((Average!J250)&lt;1, "1", (Average!J250))</f>
        <v>#VALUE!</v>
      </c>
      <c r="K250" s="4" t="e">
        <f>IF((Average!K250)&lt;1, "1", (Average!K250))</f>
        <v>#VALUE!</v>
      </c>
      <c r="L250" s="4" t="e">
        <f>IF((Average!L250)&lt;1, "1", (Average!L250))</f>
        <v>#VALUE!</v>
      </c>
      <c r="M250" s="4" t="e">
        <f>IF((Average!M250)&lt;1, "1", (Average!M250))</f>
        <v>#VALUE!</v>
      </c>
      <c r="N250" s="4" t="e">
        <f>IF((Average!N250)&lt;1, "1", (Average!N250))</f>
        <v>#VALUE!</v>
      </c>
    </row>
    <row r="251" spans="1:14" ht="16.5" customHeight="1" x14ac:dyDescent="0.2">
      <c r="A251" s="7">
        <v>245</v>
      </c>
      <c r="B251" s="2" t="str">
        <f>Average!B251</f>
        <v>PSMB7</v>
      </c>
      <c r="C251" s="4" t="e">
        <f>IF((Average!C251)&lt;1, "1", (Average!C251))</f>
        <v>#VALUE!</v>
      </c>
      <c r="D251" s="4" t="e">
        <f>IF((Average!D251)&lt;1, "1", (Average!D251))</f>
        <v>#VALUE!</v>
      </c>
      <c r="E251" s="4" t="e">
        <f>IF((Average!E251)&lt;1, "1", (Average!E251))</f>
        <v>#VALUE!</v>
      </c>
      <c r="F251" s="4" t="e">
        <f>IF((Average!F251)&lt;1, "1", (Average!F251))</f>
        <v>#VALUE!</v>
      </c>
      <c r="G251" s="4" t="e">
        <f>IF((Average!G251)&lt;1, "1", (Average!G251))</f>
        <v>#VALUE!</v>
      </c>
      <c r="H251" s="4" t="e">
        <f>IF((Average!H251)&lt;1, "1", (Average!H251))</f>
        <v>#VALUE!</v>
      </c>
      <c r="I251" s="4" t="e">
        <f>IF((Average!I251)&lt;1, "1", (Average!I251))</f>
        <v>#VALUE!</v>
      </c>
      <c r="J251" s="4" t="e">
        <f>IF((Average!J251)&lt;1, "1", (Average!J251))</f>
        <v>#VALUE!</v>
      </c>
      <c r="K251" s="4" t="e">
        <f>IF((Average!K251)&lt;1, "1", (Average!K251))</f>
        <v>#VALUE!</v>
      </c>
      <c r="L251" s="4" t="e">
        <f>IF((Average!L251)&lt;1, "1", (Average!L251))</f>
        <v>#VALUE!</v>
      </c>
      <c r="M251" s="4" t="e">
        <f>IF((Average!M251)&lt;1, "1", (Average!M251))</f>
        <v>#VALUE!</v>
      </c>
      <c r="N251" s="4" t="e">
        <f>IF((Average!N251)&lt;1, "1", (Average!N251))</f>
        <v>#VALUE!</v>
      </c>
    </row>
    <row r="252" spans="1:14" ht="16.5" customHeight="1" x14ac:dyDescent="0.2">
      <c r="A252" s="7">
        <v>246</v>
      </c>
      <c r="B252" s="2" t="str">
        <f>Average!B252</f>
        <v xml:space="preserve">PSMC3  </v>
      </c>
      <c r="C252" s="4" t="e">
        <f>IF((Average!C252)&lt;1, "1", (Average!C252))</f>
        <v>#VALUE!</v>
      </c>
      <c r="D252" s="4" t="e">
        <f>IF((Average!D252)&lt;1, "1", (Average!D252))</f>
        <v>#VALUE!</v>
      </c>
      <c r="E252" s="4" t="e">
        <f>IF((Average!E252)&lt;1, "1", (Average!E252))</f>
        <v>#VALUE!</v>
      </c>
      <c r="F252" s="4" t="e">
        <f>IF((Average!F252)&lt;1, "1", (Average!F252))</f>
        <v>#VALUE!</v>
      </c>
      <c r="G252" s="4" t="e">
        <f>IF((Average!G252)&lt;1, "1", (Average!G252))</f>
        <v>#VALUE!</v>
      </c>
      <c r="H252" s="4" t="e">
        <f>IF((Average!H252)&lt;1, "1", (Average!H252))</f>
        <v>#VALUE!</v>
      </c>
      <c r="I252" s="4" t="e">
        <f>IF((Average!I252)&lt;1, "1", (Average!I252))</f>
        <v>#VALUE!</v>
      </c>
      <c r="J252" s="4" t="e">
        <f>IF((Average!J252)&lt;1, "1", (Average!J252))</f>
        <v>#VALUE!</v>
      </c>
      <c r="K252" s="4" t="e">
        <f>IF((Average!K252)&lt;1, "1", (Average!K252))</f>
        <v>#VALUE!</v>
      </c>
      <c r="L252" s="4" t="e">
        <f>IF((Average!L252)&lt;1, "1", (Average!L252))</f>
        <v>#VALUE!</v>
      </c>
      <c r="M252" s="4" t="e">
        <f>IF((Average!M252)&lt;1, "1", (Average!M252))</f>
        <v>#VALUE!</v>
      </c>
      <c r="N252" s="4" t="e">
        <f>IF((Average!N252)&lt;1, "1", (Average!N252))</f>
        <v>#VALUE!</v>
      </c>
    </row>
    <row r="253" spans="1:14" ht="16.5" customHeight="1" x14ac:dyDescent="0.2">
      <c r="A253" s="7">
        <v>247</v>
      </c>
      <c r="B253" s="2" t="str">
        <f>Average!B253</f>
        <v xml:space="preserve">PSMD1 </v>
      </c>
      <c r="C253" s="4" t="e">
        <f>IF((Average!C253)&lt;1, "1", (Average!C253))</f>
        <v>#VALUE!</v>
      </c>
      <c r="D253" s="4" t="e">
        <f>IF((Average!D253)&lt;1, "1", (Average!D253))</f>
        <v>#VALUE!</v>
      </c>
      <c r="E253" s="4" t="e">
        <f>IF((Average!E253)&lt;1, "1", (Average!E253))</f>
        <v>#VALUE!</v>
      </c>
      <c r="F253" s="4" t="e">
        <f>IF((Average!F253)&lt;1, "1", (Average!F253))</f>
        <v>#VALUE!</v>
      </c>
      <c r="G253" s="4" t="e">
        <f>IF((Average!G253)&lt;1, "1", (Average!G253))</f>
        <v>#VALUE!</v>
      </c>
      <c r="H253" s="4" t="e">
        <f>IF((Average!H253)&lt;1, "1", (Average!H253))</f>
        <v>#VALUE!</v>
      </c>
      <c r="I253" s="4" t="e">
        <f>IF((Average!I253)&lt;1, "1", (Average!I253))</f>
        <v>#VALUE!</v>
      </c>
      <c r="J253" s="4" t="e">
        <f>IF((Average!J253)&lt;1, "1", (Average!J253))</f>
        <v>#VALUE!</v>
      </c>
      <c r="K253" s="4" t="e">
        <f>IF((Average!K253)&lt;1, "1", (Average!K253))</f>
        <v>#VALUE!</v>
      </c>
      <c r="L253" s="4" t="e">
        <f>IF((Average!L253)&lt;1, "1", (Average!L253))</f>
        <v>#VALUE!</v>
      </c>
      <c r="M253" s="4" t="e">
        <f>IF((Average!M253)&lt;1, "1", (Average!M253))</f>
        <v>#VALUE!</v>
      </c>
      <c r="N253" s="4" t="e">
        <f>IF((Average!N253)&lt;1, "1", (Average!N253))</f>
        <v>#VALUE!</v>
      </c>
    </row>
    <row r="254" spans="1:14" ht="16.5" customHeight="1" x14ac:dyDescent="0.2">
      <c r="A254" s="7">
        <v>248</v>
      </c>
      <c r="B254" s="2" t="str">
        <f>Average!B254</f>
        <v>PSMD5</v>
      </c>
      <c r="C254" s="4" t="e">
        <f>IF((Average!C254)&lt;1, "1", (Average!C254))</f>
        <v>#VALUE!</v>
      </c>
      <c r="D254" s="4" t="e">
        <f>IF((Average!D254)&lt;1, "1", (Average!D254))</f>
        <v>#VALUE!</v>
      </c>
      <c r="E254" s="4" t="e">
        <f>IF((Average!E254)&lt;1, "1", (Average!E254))</f>
        <v>#VALUE!</v>
      </c>
      <c r="F254" s="4" t="e">
        <f>IF((Average!F254)&lt;1, "1", (Average!F254))</f>
        <v>#VALUE!</v>
      </c>
      <c r="G254" s="4" t="e">
        <f>IF((Average!G254)&lt;1, "1", (Average!G254))</f>
        <v>#VALUE!</v>
      </c>
      <c r="H254" s="4" t="e">
        <f>IF((Average!H254)&lt;1, "1", (Average!H254))</f>
        <v>#VALUE!</v>
      </c>
      <c r="I254" s="4" t="e">
        <f>IF((Average!I254)&lt;1, "1", (Average!I254))</f>
        <v>#VALUE!</v>
      </c>
      <c r="J254" s="4" t="e">
        <f>IF((Average!J254)&lt;1, "1", (Average!J254))</f>
        <v>#VALUE!</v>
      </c>
      <c r="K254" s="4" t="e">
        <f>IF((Average!K254)&lt;1, "1", (Average!K254))</f>
        <v>#VALUE!</v>
      </c>
      <c r="L254" s="4" t="e">
        <f>IF((Average!L254)&lt;1, "1", (Average!L254))</f>
        <v>#VALUE!</v>
      </c>
      <c r="M254" s="4" t="e">
        <f>IF((Average!M254)&lt;1, "1", (Average!M254))</f>
        <v>#VALUE!</v>
      </c>
      <c r="N254" s="4" t="e">
        <f>IF((Average!N254)&lt;1, "1", (Average!N254))</f>
        <v>#VALUE!</v>
      </c>
    </row>
    <row r="255" spans="1:14" ht="16.5" customHeight="1" x14ac:dyDescent="0.2">
      <c r="A255" s="7">
        <v>249</v>
      </c>
      <c r="B255" s="2" t="str">
        <f>Average!B255</f>
        <v xml:space="preserve">PSMD9  </v>
      </c>
      <c r="C255" s="4" t="e">
        <f>IF((Average!C255)&lt;1, "1", (Average!C255))</f>
        <v>#VALUE!</v>
      </c>
      <c r="D255" s="4" t="e">
        <f>IF((Average!D255)&lt;1, "1", (Average!D255))</f>
        <v>#VALUE!</v>
      </c>
      <c r="E255" s="4" t="e">
        <f>IF((Average!E255)&lt;1, "1", (Average!E255))</f>
        <v>#VALUE!</v>
      </c>
      <c r="F255" s="4" t="e">
        <f>IF((Average!F255)&lt;1, "1", (Average!F255))</f>
        <v>#VALUE!</v>
      </c>
      <c r="G255" s="4" t="e">
        <f>IF((Average!G255)&lt;1, "1", (Average!G255))</f>
        <v>#VALUE!</v>
      </c>
      <c r="H255" s="4" t="e">
        <f>IF((Average!H255)&lt;1, "1", (Average!H255))</f>
        <v>#VALUE!</v>
      </c>
      <c r="I255" s="4" t="e">
        <f>IF((Average!I255)&lt;1, "1", (Average!I255))</f>
        <v>#VALUE!</v>
      </c>
      <c r="J255" s="4" t="e">
        <f>IF((Average!J255)&lt;1, "1", (Average!J255))</f>
        <v>#VALUE!</v>
      </c>
      <c r="K255" s="4" t="e">
        <f>IF((Average!K255)&lt;1, "1", (Average!K255))</f>
        <v>#VALUE!</v>
      </c>
      <c r="L255" s="4" t="e">
        <f>IF((Average!L255)&lt;1, "1", (Average!L255))</f>
        <v>#VALUE!</v>
      </c>
      <c r="M255" s="4" t="e">
        <f>IF((Average!M255)&lt;1, "1", (Average!M255))</f>
        <v>#VALUE!</v>
      </c>
      <c r="N255" s="4" t="e">
        <f>IF((Average!N255)&lt;1, "1", (Average!N255))</f>
        <v>#VALUE!</v>
      </c>
    </row>
    <row r="256" spans="1:14" ht="16.5" customHeight="1" x14ac:dyDescent="0.2">
      <c r="A256" s="7">
        <v>250</v>
      </c>
      <c r="B256" s="2" t="str">
        <f>Average!B256</f>
        <v xml:space="preserve">PSME1 </v>
      </c>
      <c r="C256" s="4" t="e">
        <f>IF((Average!C256)&lt;1, "1", (Average!C256))</f>
        <v>#VALUE!</v>
      </c>
      <c r="D256" s="4" t="e">
        <f>IF((Average!D256)&lt;1, "1", (Average!D256))</f>
        <v>#VALUE!</v>
      </c>
      <c r="E256" s="4" t="e">
        <f>IF((Average!E256)&lt;1, "1", (Average!E256))</f>
        <v>#VALUE!</v>
      </c>
      <c r="F256" s="4" t="e">
        <f>IF((Average!F256)&lt;1, "1", (Average!F256))</f>
        <v>#VALUE!</v>
      </c>
      <c r="G256" s="4" t="e">
        <f>IF((Average!G256)&lt;1, "1", (Average!G256))</f>
        <v>#VALUE!</v>
      </c>
      <c r="H256" s="4" t="e">
        <f>IF((Average!H256)&lt;1, "1", (Average!H256))</f>
        <v>#VALUE!</v>
      </c>
      <c r="I256" s="4" t="e">
        <f>IF((Average!I256)&lt;1, "1", (Average!I256))</f>
        <v>#VALUE!</v>
      </c>
      <c r="J256" s="4" t="e">
        <f>IF((Average!J256)&lt;1, "1", (Average!J256))</f>
        <v>#VALUE!</v>
      </c>
      <c r="K256" s="4" t="e">
        <f>IF((Average!K256)&lt;1, "1", (Average!K256))</f>
        <v>#VALUE!</v>
      </c>
      <c r="L256" s="4" t="e">
        <f>IF((Average!L256)&lt;1, "1", (Average!L256))</f>
        <v>#VALUE!</v>
      </c>
      <c r="M256" s="4" t="e">
        <f>IF((Average!M256)&lt;1, "1", (Average!M256))</f>
        <v>#VALUE!</v>
      </c>
      <c r="N256" s="4" t="e">
        <f>IF((Average!N256)&lt;1, "1", (Average!N256))</f>
        <v>#VALUE!</v>
      </c>
    </row>
    <row r="257" spans="1:14" ht="16.5" customHeight="1" x14ac:dyDescent="0.2">
      <c r="A257" s="7">
        <v>251</v>
      </c>
      <c r="B257" s="2" t="str">
        <f>Average!B257</f>
        <v>PSME2</v>
      </c>
      <c r="C257" s="4" t="e">
        <f>IF((Average!C257)&lt;1, "1", (Average!C257))</f>
        <v>#VALUE!</v>
      </c>
      <c r="D257" s="4" t="e">
        <f>IF((Average!D257)&lt;1, "1", (Average!D257))</f>
        <v>#VALUE!</v>
      </c>
      <c r="E257" s="4" t="e">
        <f>IF((Average!E257)&lt;1, "1", (Average!E257))</f>
        <v>#VALUE!</v>
      </c>
      <c r="F257" s="4" t="e">
        <f>IF((Average!F257)&lt;1, "1", (Average!F257))</f>
        <v>#VALUE!</v>
      </c>
      <c r="G257" s="4" t="e">
        <f>IF((Average!G257)&lt;1, "1", (Average!G257))</f>
        <v>#VALUE!</v>
      </c>
      <c r="H257" s="4" t="e">
        <f>IF((Average!H257)&lt;1, "1", (Average!H257))</f>
        <v>#VALUE!</v>
      </c>
      <c r="I257" s="4" t="e">
        <f>IF((Average!I257)&lt;1, "1", (Average!I257))</f>
        <v>#VALUE!</v>
      </c>
      <c r="J257" s="4" t="e">
        <f>IF((Average!J257)&lt;1, "1", (Average!J257))</f>
        <v>#VALUE!</v>
      </c>
      <c r="K257" s="4" t="e">
        <f>IF((Average!K257)&lt;1, "1", (Average!K257))</f>
        <v>#VALUE!</v>
      </c>
      <c r="L257" s="4" t="e">
        <f>IF((Average!L257)&lt;1, "1", (Average!L257))</f>
        <v>#VALUE!</v>
      </c>
      <c r="M257" s="4" t="e">
        <f>IF((Average!M257)&lt;1, "1", (Average!M257))</f>
        <v>#VALUE!</v>
      </c>
      <c r="N257" s="4" t="e">
        <f>IF((Average!N257)&lt;1, "1", (Average!N257))</f>
        <v>#VALUE!</v>
      </c>
    </row>
    <row r="258" spans="1:14" ht="16.5" customHeight="1" x14ac:dyDescent="0.2">
      <c r="A258" s="7">
        <v>252</v>
      </c>
      <c r="B258" s="2" t="str">
        <f>Average!B258</f>
        <v>PTBP1</v>
      </c>
      <c r="C258" s="4" t="e">
        <f>IF((Average!C258)&lt;1, "1", (Average!C258))</f>
        <v>#VALUE!</v>
      </c>
      <c r="D258" s="4" t="e">
        <f>IF((Average!D258)&lt;1, "1", (Average!D258))</f>
        <v>#VALUE!</v>
      </c>
      <c r="E258" s="4" t="e">
        <f>IF((Average!E258)&lt;1, "1", (Average!E258))</f>
        <v>#VALUE!</v>
      </c>
      <c r="F258" s="4" t="e">
        <f>IF((Average!F258)&lt;1, "1", (Average!F258))</f>
        <v>#VALUE!</v>
      </c>
      <c r="G258" s="4" t="e">
        <f>IF((Average!G258)&lt;1, "1", (Average!G258))</f>
        <v>#VALUE!</v>
      </c>
      <c r="H258" s="4" t="e">
        <f>IF((Average!H258)&lt;1, "1", (Average!H258))</f>
        <v>#VALUE!</v>
      </c>
      <c r="I258" s="4" t="e">
        <f>IF((Average!I258)&lt;1, "1", (Average!I258))</f>
        <v>#VALUE!</v>
      </c>
      <c r="J258" s="4" t="e">
        <f>IF((Average!J258)&lt;1, "1", (Average!J258))</f>
        <v>#VALUE!</v>
      </c>
      <c r="K258" s="4" t="e">
        <f>IF((Average!K258)&lt;1, "1", (Average!K258))</f>
        <v>#VALUE!</v>
      </c>
      <c r="L258" s="4" t="e">
        <f>IF((Average!L258)&lt;1, "1", (Average!L258))</f>
        <v>#VALUE!</v>
      </c>
      <c r="M258" s="4" t="e">
        <f>IF((Average!M258)&lt;1, "1", (Average!M258))</f>
        <v>#VALUE!</v>
      </c>
      <c r="N258" s="4" t="e">
        <f>IF((Average!N258)&lt;1, "1", (Average!N258))</f>
        <v>#VALUE!</v>
      </c>
    </row>
    <row r="259" spans="1:14" ht="16.5" customHeight="1" x14ac:dyDescent="0.2">
      <c r="A259" s="7">
        <v>253</v>
      </c>
      <c r="B259" s="2" t="str">
        <f>Average!B259</f>
        <v>PTEN</v>
      </c>
      <c r="C259" s="4" t="e">
        <f>IF((Average!C259)&lt;1, "1", (Average!C259))</f>
        <v>#VALUE!</v>
      </c>
      <c r="D259" s="4" t="e">
        <f>IF((Average!D259)&lt;1, "1", (Average!D259))</f>
        <v>#VALUE!</v>
      </c>
      <c r="E259" s="4" t="e">
        <f>IF((Average!E259)&lt;1, "1", (Average!E259))</f>
        <v>#VALUE!</v>
      </c>
      <c r="F259" s="4" t="e">
        <f>IF((Average!F259)&lt;1, "1", (Average!F259))</f>
        <v>#VALUE!</v>
      </c>
      <c r="G259" s="4" t="e">
        <f>IF((Average!G259)&lt;1, "1", (Average!G259))</f>
        <v>#VALUE!</v>
      </c>
      <c r="H259" s="4" t="e">
        <f>IF((Average!H259)&lt;1, "1", (Average!H259))</f>
        <v>#VALUE!</v>
      </c>
      <c r="I259" s="4" t="e">
        <f>IF((Average!I259)&lt;1, "1", (Average!I259))</f>
        <v>#VALUE!</v>
      </c>
      <c r="J259" s="4" t="e">
        <f>IF((Average!J259)&lt;1, "1", (Average!J259))</f>
        <v>#VALUE!</v>
      </c>
      <c r="K259" s="4" t="e">
        <f>IF((Average!K259)&lt;1, "1", (Average!K259))</f>
        <v>#VALUE!</v>
      </c>
      <c r="L259" s="4" t="e">
        <f>IF((Average!L259)&lt;1, "1", (Average!L259))</f>
        <v>#VALUE!</v>
      </c>
      <c r="M259" s="4" t="e">
        <f>IF((Average!M259)&lt;1, "1", (Average!M259))</f>
        <v>#VALUE!</v>
      </c>
      <c r="N259" s="4" t="e">
        <f>IF((Average!N259)&lt;1, "1", (Average!N259))</f>
        <v>#VALUE!</v>
      </c>
    </row>
    <row r="260" spans="1:14" ht="16.5" customHeight="1" x14ac:dyDescent="0.2">
      <c r="A260" s="7">
        <v>254</v>
      </c>
      <c r="B260" s="2" t="str">
        <f>Average!B260</f>
        <v>PTGR1</v>
      </c>
      <c r="C260" s="4" t="e">
        <f>IF((Average!C260)&lt;1, "1", (Average!C260))</f>
        <v>#VALUE!</v>
      </c>
      <c r="D260" s="4" t="e">
        <f>IF((Average!D260)&lt;1, "1", (Average!D260))</f>
        <v>#VALUE!</v>
      </c>
      <c r="E260" s="4" t="e">
        <f>IF((Average!E260)&lt;1, "1", (Average!E260))</f>
        <v>#VALUE!</v>
      </c>
      <c r="F260" s="4" t="e">
        <f>IF((Average!F260)&lt;1, "1", (Average!F260))</f>
        <v>#VALUE!</v>
      </c>
      <c r="G260" s="4" t="e">
        <f>IF((Average!G260)&lt;1, "1", (Average!G260))</f>
        <v>#VALUE!</v>
      </c>
      <c r="H260" s="4" t="e">
        <f>IF((Average!H260)&lt;1, "1", (Average!H260))</f>
        <v>#VALUE!</v>
      </c>
      <c r="I260" s="4" t="e">
        <f>IF((Average!I260)&lt;1, "1", (Average!I260))</f>
        <v>#VALUE!</v>
      </c>
      <c r="J260" s="4" t="e">
        <f>IF((Average!J260)&lt;1, "1", (Average!J260))</f>
        <v>#VALUE!</v>
      </c>
      <c r="K260" s="4" t="e">
        <f>IF((Average!K260)&lt;1, "1", (Average!K260))</f>
        <v>#VALUE!</v>
      </c>
      <c r="L260" s="4" t="e">
        <f>IF((Average!L260)&lt;1, "1", (Average!L260))</f>
        <v>#VALUE!</v>
      </c>
      <c r="M260" s="4" t="e">
        <f>IF((Average!M260)&lt;1, "1", (Average!M260))</f>
        <v>#VALUE!</v>
      </c>
      <c r="N260" s="4" t="e">
        <f>IF((Average!N260)&lt;1, "1", (Average!N260))</f>
        <v>#VALUE!</v>
      </c>
    </row>
    <row r="261" spans="1:14" ht="16.5" customHeight="1" x14ac:dyDescent="0.2">
      <c r="A261" s="7">
        <v>255</v>
      </c>
      <c r="B261" s="2" t="str">
        <f>Average!B261</f>
        <v>PTK 7</v>
      </c>
      <c r="C261" s="4" t="e">
        <f>IF((Average!C261)&lt;1, "1", (Average!C261))</f>
        <v>#VALUE!</v>
      </c>
      <c r="D261" s="4" t="e">
        <f>IF((Average!D261)&lt;1, "1", (Average!D261))</f>
        <v>#VALUE!</v>
      </c>
      <c r="E261" s="4" t="e">
        <f>IF((Average!E261)&lt;1, "1", (Average!E261))</f>
        <v>#VALUE!</v>
      </c>
      <c r="F261" s="4" t="e">
        <f>IF((Average!F261)&lt;1, "1", (Average!F261))</f>
        <v>#VALUE!</v>
      </c>
      <c r="G261" s="4" t="e">
        <f>IF((Average!G261)&lt;1, "1", (Average!G261))</f>
        <v>#VALUE!</v>
      </c>
      <c r="H261" s="4" t="e">
        <f>IF((Average!H261)&lt;1, "1", (Average!H261))</f>
        <v>#VALUE!</v>
      </c>
      <c r="I261" s="4" t="e">
        <f>IF((Average!I261)&lt;1, "1", (Average!I261))</f>
        <v>#VALUE!</v>
      </c>
      <c r="J261" s="4" t="e">
        <f>IF((Average!J261)&lt;1, "1", (Average!J261))</f>
        <v>#VALUE!</v>
      </c>
      <c r="K261" s="4" t="e">
        <f>IF((Average!K261)&lt;1, "1", (Average!K261))</f>
        <v>#VALUE!</v>
      </c>
      <c r="L261" s="4" t="e">
        <f>IF((Average!L261)&lt;1, "1", (Average!L261))</f>
        <v>#VALUE!</v>
      </c>
      <c r="M261" s="4" t="e">
        <f>IF((Average!M261)&lt;1, "1", (Average!M261))</f>
        <v>#VALUE!</v>
      </c>
      <c r="N261" s="4" t="e">
        <f>IF((Average!N261)&lt;1, "1", (Average!N261))</f>
        <v>#VALUE!</v>
      </c>
    </row>
    <row r="262" spans="1:14" ht="16.5" customHeight="1" x14ac:dyDescent="0.2">
      <c r="A262" s="7">
        <v>256</v>
      </c>
      <c r="B262" s="2" t="str">
        <f>Average!B262</f>
        <v>PTMA</v>
      </c>
      <c r="C262" s="4" t="e">
        <f>IF((Average!C262)&lt;1, "1", (Average!C262))</f>
        <v>#VALUE!</v>
      </c>
      <c r="D262" s="4" t="e">
        <f>IF((Average!D262)&lt;1, "1", (Average!D262))</f>
        <v>#VALUE!</v>
      </c>
      <c r="E262" s="4" t="e">
        <f>IF((Average!E262)&lt;1, "1", (Average!E262))</f>
        <v>#VALUE!</v>
      </c>
      <c r="F262" s="4" t="e">
        <f>IF((Average!F262)&lt;1, "1", (Average!F262))</f>
        <v>#VALUE!</v>
      </c>
      <c r="G262" s="4" t="e">
        <f>IF((Average!G262)&lt;1, "1", (Average!G262))</f>
        <v>#VALUE!</v>
      </c>
      <c r="H262" s="4" t="e">
        <f>IF((Average!H262)&lt;1, "1", (Average!H262))</f>
        <v>#VALUE!</v>
      </c>
      <c r="I262" s="4" t="e">
        <f>IF((Average!I262)&lt;1, "1", (Average!I262))</f>
        <v>#VALUE!</v>
      </c>
      <c r="J262" s="4" t="e">
        <f>IF((Average!J262)&lt;1, "1", (Average!J262))</f>
        <v>#VALUE!</v>
      </c>
      <c r="K262" s="4" t="e">
        <f>IF((Average!K262)&lt;1, "1", (Average!K262))</f>
        <v>#VALUE!</v>
      </c>
      <c r="L262" s="4" t="e">
        <f>IF((Average!L262)&lt;1, "1", (Average!L262))</f>
        <v>#VALUE!</v>
      </c>
      <c r="M262" s="4" t="e">
        <f>IF((Average!M262)&lt;1, "1", (Average!M262))</f>
        <v>#VALUE!</v>
      </c>
      <c r="N262" s="4" t="e">
        <f>IF((Average!N262)&lt;1, "1", (Average!N262))</f>
        <v>#VALUE!</v>
      </c>
    </row>
    <row r="263" spans="1:14" ht="16.5" customHeight="1" x14ac:dyDescent="0.2">
      <c r="A263" s="7">
        <v>257</v>
      </c>
      <c r="B263" s="2" t="str">
        <f>Average!B263</f>
        <v>PTPRG</v>
      </c>
      <c r="C263" s="4" t="e">
        <f>IF((Average!C263)&lt;1, "1", (Average!C263))</f>
        <v>#VALUE!</v>
      </c>
      <c r="D263" s="4" t="e">
        <f>IF((Average!D263)&lt;1, "1", (Average!D263))</f>
        <v>#VALUE!</v>
      </c>
      <c r="E263" s="4" t="e">
        <f>IF((Average!E263)&lt;1, "1", (Average!E263))</f>
        <v>#VALUE!</v>
      </c>
      <c r="F263" s="4" t="e">
        <f>IF((Average!F263)&lt;1, "1", (Average!F263))</f>
        <v>#VALUE!</v>
      </c>
      <c r="G263" s="4" t="e">
        <f>IF((Average!G263)&lt;1, "1", (Average!G263))</f>
        <v>#VALUE!</v>
      </c>
      <c r="H263" s="4" t="e">
        <f>IF((Average!H263)&lt;1, "1", (Average!H263))</f>
        <v>#VALUE!</v>
      </c>
      <c r="I263" s="4" t="e">
        <f>IF((Average!I263)&lt;1, "1", (Average!I263))</f>
        <v>#VALUE!</v>
      </c>
      <c r="J263" s="4" t="e">
        <f>IF((Average!J263)&lt;1, "1", (Average!J263))</f>
        <v>#VALUE!</v>
      </c>
      <c r="K263" s="4" t="e">
        <f>IF((Average!K263)&lt;1, "1", (Average!K263))</f>
        <v>#VALUE!</v>
      </c>
      <c r="L263" s="4" t="e">
        <f>IF((Average!L263)&lt;1, "1", (Average!L263))</f>
        <v>#VALUE!</v>
      </c>
      <c r="M263" s="4" t="e">
        <f>IF((Average!M263)&lt;1, "1", (Average!M263))</f>
        <v>#VALUE!</v>
      </c>
      <c r="N263" s="4" t="e">
        <f>IF((Average!N263)&lt;1, "1", (Average!N263))</f>
        <v>#VALUE!</v>
      </c>
    </row>
    <row r="264" spans="1:14" ht="16.5" customHeight="1" x14ac:dyDescent="0.2">
      <c r="A264" s="7">
        <v>258</v>
      </c>
      <c r="B264" s="2" t="str">
        <f>Average!B264</f>
        <v>PTPRK</v>
      </c>
      <c r="C264" s="4" t="e">
        <f>IF((Average!C264)&lt;1, "1", (Average!C264))</f>
        <v>#VALUE!</v>
      </c>
      <c r="D264" s="4" t="e">
        <f>IF((Average!D264)&lt;1, "1", (Average!D264))</f>
        <v>#VALUE!</v>
      </c>
      <c r="E264" s="4" t="e">
        <f>IF((Average!E264)&lt;1, "1", (Average!E264))</f>
        <v>#VALUE!</v>
      </c>
      <c r="F264" s="4" t="e">
        <f>IF((Average!F264)&lt;1, "1", (Average!F264))</f>
        <v>#VALUE!</v>
      </c>
      <c r="G264" s="4" t="e">
        <f>IF((Average!G264)&lt;1, "1", (Average!G264))</f>
        <v>#VALUE!</v>
      </c>
      <c r="H264" s="4" t="e">
        <f>IF((Average!H264)&lt;1, "1", (Average!H264))</f>
        <v>#VALUE!</v>
      </c>
      <c r="I264" s="4" t="e">
        <f>IF((Average!I264)&lt;1, "1", (Average!I264))</f>
        <v>#VALUE!</v>
      </c>
      <c r="J264" s="4" t="e">
        <f>IF((Average!J264)&lt;1, "1", (Average!J264))</f>
        <v>#VALUE!</v>
      </c>
      <c r="K264" s="4" t="e">
        <f>IF((Average!K264)&lt;1, "1", (Average!K264))</f>
        <v>#VALUE!</v>
      </c>
      <c r="L264" s="4" t="e">
        <f>IF((Average!L264)&lt;1, "1", (Average!L264))</f>
        <v>#VALUE!</v>
      </c>
      <c r="M264" s="4" t="e">
        <f>IF((Average!M264)&lt;1, "1", (Average!M264))</f>
        <v>#VALUE!</v>
      </c>
      <c r="N264" s="4" t="e">
        <f>IF((Average!N264)&lt;1, "1", (Average!N264))</f>
        <v>#VALUE!</v>
      </c>
    </row>
    <row r="265" spans="1:14" ht="16.5" customHeight="1" x14ac:dyDescent="0.2">
      <c r="A265" s="7">
        <v>259</v>
      </c>
      <c r="B265" s="2" t="str">
        <f>Average!B265</f>
        <v>PTPRM</v>
      </c>
      <c r="C265" s="4" t="e">
        <f>IF((Average!C265)&lt;1, "1", (Average!C265))</f>
        <v>#VALUE!</v>
      </c>
      <c r="D265" s="4" t="e">
        <f>IF((Average!D265)&lt;1, "1", (Average!D265))</f>
        <v>#VALUE!</v>
      </c>
      <c r="E265" s="4" t="e">
        <f>IF((Average!E265)&lt;1, "1", (Average!E265))</f>
        <v>#VALUE!</v>
      </c>
      <c r="F265" s="4" t="e">
        <f>IF((Average!F265)&lt;1, "1", (Average!F265))</f>
        <v>#VALUE!</v>
      </c>
      <c r="G265" s="4" t="e">
        <f>IF((Average!G265)&lt;1, "1", (Average!G265))</f>
        <v>#VALUE!</v>
      </c>
      <c r="H265" s="4" t="e">
        <f>IF((Average!H265)&lt;1, "1", (Average!H265))</f>
        <v>#VALUE!</v>
      </c>
      <c r="I265" s="4" t="e">
        <f>IF((Average!I265)&lt;1, "1", (Average!I265))</f>
        <v>#VALUE!</v>
      </c>
      <c r="J265" s="4" t="e">
        <f>IF((Average!J265)&lt;1, "1", (Average!J265))</f>
        <v>#VALUE!</v>
      </c>
      <c r="K265" s="4" t="e">
        <f>IF((Average!K265)&lt;1, "1", (Average!K265))</f>
        <v>#VALUE!</v>
      </c>
      <c r="L265" s="4" t="e">
        <f>IF((Average!L265)&lt;1, "1", (Average!L265))</f>
        <v>#VALUE!</v>
      </c>
      <c r="M265" s="4" t="e">
        <f>IF((Average!M265)&lt;1, "1", (Average!M265))</f>
        <v>#VALUE!</v>
      </c>
      <c r="N265" s="4" t="e">
        <f>IF((Average!N265)&lt;1, "1", (Average!N265))</f>
        <v>#VALUE!</v>
      </c>
    </row>
    <row r="266" spans="1:14" ht="16.5" customHeight="1" x14ac:dyDescent="0.2">
      <c r="A266" s="7">
        <v>260</v>
      </c>
      <c r="B266" s="2" t="str">
        <f>Average!B266</f>
        <v>PTPRZ</v>
      </c>
      <c r="C266" s="4" t="e">
        <f>IF((Average!C266)&lt;1, "1", (Average!C266))</f>
        <v>#VALUE!</v>
      </c>
      <c r="D266" s="4" t="e">
        <f>IF((Average!D266)&lt;1, "1", (Average!D266))</f>
        <v>#VALUE!</v>
      </c>
      <c r="E266" s="4" t="e">
        <f>IF((Average!E266)&lt;1, "1", (Average!E266))</f>
        <v>#VALUE!</v>
      </c>
      <c r="F266" s="4" t="e">
        <f>IF((Average!F266)&lt;1, "1", (Average!F266))</f>
        <v>#VALUE!</v>
      </c>
      <c r="G266" s="4" t="e">
        <f>IF((Average!G266)&lt;1, "1", (Average!G266))</f>
        <v>#VALUE!</v>
      </c>
      <c r="H266" s="4" t="e">
        <f>IF((Average!H266)&lt;1, "1", (Average!H266))</f>
        <v>#VALUE!</v>
      </c>
      <c r="I266" s="4" t="e">
        <f>IF((Average!I266)&lt;1, "1", (Average!I266))</f>
        <v>#VALUE!</v>
      </c>
      <c r="J266" s="4" t="e">
        <f>IF((Average!J266)&lt;1, "1", (Average!J266))</f>
        <v>#VALUE!</v>
      </c>
      <c r="K266" s="4" t="e">
        <f>IF((Average!K266)&lt;1, "1", (Average!K266))</f>
        <v>#VALUE!</v>
      </c>
      <c r="L266" s="4" t="e">
        <f>IF((Average!L266)&lt;1, "1", (Average!L266))</f>
        <v>#VALUE!</v>
      </c>
      <c r="M266" s="4" t="e">
        <f>IF((Average!M266)&lt;1, "1", (Average!M266))</f>
        <v>#VALUE!</v>
      </c>
      <c r="N266" s="4" t="e">
        <f>IF((Average!N266)&lt;1, "1", (Average!N266))</f>
        <v>#VALUE!</v>
      </c>
    </row>
    <row r="267" spans="1:14" ht="16.5" customHeight="1" x14ac:dyDescent="0.2">
      <c r="A267" s="7">
        <v>261</v>
      </c>
      <c r="B267" s="2" t="str">
        <f>Average!B267</f>
        <v>PZP</v>
      </c>
      <c r="C267" s="4" t="e">
        <f>IF((Average!C267)&lt;1, "1", (Average!C267))</f>
        <v>#VALUE!</v>
      </c>
      <c r="D267" s="4" t="e">
        <f>IF((Average!D267)&lt;1, "1", (Average!D267))</f>
        <v>#VALUE!</v>
      </c>
      <c r="E267" s="4" t="e">
        <f>IF((Average!E267)&lt;1, "1", (Average!E267))</f>
        <v>#VALUE!</v>
      </c>
      <c r="F267" s="4" t="e">
        <f>IF((Average!F267)&lt;1, "1", (Average!F267))</f>
        <v>#VALUE!</v>
      </c>
      <c r="G267" s="4" t="e">
        <f>IF((Average!G267)&lt;1, "1", (Average!G267))</f>
        <v>#VALUE!</v>
      </c>
      <c r="H267" s="4" t="e">
        <f>IF((Average!H267)&lt;1, "1", (Average!H267))</f>
        <v>#VALUE!</v>
      </c>
      <c r="I267" s="4" t="e">
        <f>IF((Average!I267)&lt;1, "1", (Average!I267))</f>
        <v>#VALUE!</v>
      </c>
      <c r="J267" s="4" t="e">
        <f>IF((Average!J267)&lt;1, "1", (Average!J267))</f>
        <v>#VALUE!</v>
      </c>
      <c r="K267" s="4" t="e">
        <f>IF((Average!K267)&lt;1, "1", (Average!K267))</f>
        <v>#VALUE!</v>
      </c>
      <c r="L267" s="4" t="e">
        <f>IF((Average!L267)&lt;1, "1", (Average!L267))</f>
        <v>#VALUE!</v>
      </c>
      <c r="M267" s="4" t="e">
        <f>IF((Average!M267)&lt;1, "1", (Average!M267))</f>
        <v>#VALUE!</v>
      </c>
      <c r="N267" s="4" t="e">
        <f>IF((Average!N267)&lt;1, "1", (Average!N267))</f>
        <v>#VALUE!</v>
      </c>
    </row>
    <row r="268" spans="1:14" ht="16.5" customHeight="1" x14ac:dyDescent="0.2">
      <c r="A268" s="7">
        <v>262</v>
      </c>
      <c r="B268" s="2" t="str">
        <f>Average!B268</f>
        <v>QARS</v>
      </c>
      <c r="C268" s="4" t="e">
        <f>IF((Average!C268)&lt;1, "1", (Average!C268))</f>
        <v>#VALUE!</v>
      </c>
      <c r="D268" s="4" t="e">
        <f>IF((Average!D268)&lt;1, "1", (Average!D268))</f>
        <v>#VALUE!</v>
      </c>
      <c r="E268" s="4" t="e">
        <f>IF((Average!E268)&lt;1, "1", (Average!E268))</f>
        <v>#VALUE!</v>
      </c>
      <c r="F268" s="4" t="e">
        <f>IF((Average!F268)&lt;1, "1", (Average!F268))</f>
        <v>#VALUE!</v>
      </c>
      <c r="G268" s="4" t="e">
        <f>IF((Average!G268)&lt;1, "1", (Average!G268))</f>
        <v>#VALUE!</v>
      </c>
      <c r="H268" s="4" t="e">
        <f>IF((Average!H268)&lt;1, "1", (Average!H268))</f>
        <v>#VALUE!</v>
      </c>
      <c r="I268" s="4" t="e">
        <f>IF((Average!I268)&lt;1, "1", (Average!I268))</f>
        <v>#VALUE!</v>
      </c>
      <c r="J268" s="4" t="e">
        <f>IF((Average!J268)&lt;1, "1", (Average!J268))</f>
        <v>#VALUE!</v>
      </c>
      <c r="K268" s="4" t="e">
        <f>IF((Average!K268)&lt;1, "1", (Average!K268))</f>
        <v>#VALUE!</v>
      </c>
      <c r="L268" s="4" t="e">
        <f>IF((Average!L268)&lt;1, "1", (Average!L268))</f>
        <v>#VALUE!</v>
      </c>
      <c r="M268" s="4" t="e">
        <f>IF((Average!M268)&lt;1, "1", (Average!M268))</f>
        <v>#VALUE!</v>
      </c>
      <c r="N268" s="4" t="e">
        <f>IF((Average!N268)&lt;1, "1", (Average!N268))</f>
        <v>#VALUE!</v>
      </c>
    </row>
    <row r="269" spans="1:14" ht="16.5" customHeight="1" x14ac:dyDescent="0.2">
      <c r="A269" s="7">
        <v>263</v>
      </c>
      <c r="B269" s="2" t="str">
        <f>Average!B269</f>
        <v>QDPR</v>
      </c>
      <c r="C269" s="4" t="e">
        <f>IF((Average!C269)&lt;1, "1", (Average!C269))</f>
        <v>#VALUE!</v>
      </c>
      <c r="D269" s="4" t="e">
        <f>IF((Average!D269)&lt;1, "1", (Average!D269))</f>
        <v>#VALUE!</v>
      </c>
      <c r="E269" s="4" t="e">
        <f>IF((Average!E269)&lt;1, "1", (Average!E269))</f>
        <v>#VALUE!</v>
      </c>
      <c r="F269" s="4" t="e">
        <f>IF((Average!F269)&lt;1, "1", (Average!F269))</f>
        <v>#VALUE!</v>
      </c>
      <c r="G269" s="4" t="e">
        <f>IF((Average!G269)&lt;1, "1", (Average!G269))</f>
        <v>#VALUE!</v>
      </c>
      <c r="H269" s="4" t="e">
        <f>IF((Average!H269)&lt;1, "1", (Average!H269))</f>
        <v>#VALUE!</v>
      </c>
      <c r="I269" s="4" t="e">
        <f>IF((Average!I269)&lt;1, "1", (Average!I269))</f>
        <v>#VALUE!</v>
      </c>
      <c r="J269" s="4" t="e">
        <f>IF((Average!J269)&lt;1, "1", (Average!J269))</f>
        <v>#VALUE!</v>
      </c>
      <c r="K269" s="4" t="e">
        <f>IF((Average!K269)&lt;1, "1", (Average!K269))</f>
        <v>#VALUE!</v>
      </c>
      <c r="L269" s="4" t="e">
        <f>IF((Average!L269)&lt;1, "1", (Average!L269))</f>
        <v>#VALUE!</v>
      </c>
      <c r="M269" s="4" t="e">
        <f>IF((Average!M269)&lt;1, "1", (Average!M269))</f>
        <v>#VALUE!</v>
      </c>
      <c r="N269" s="4" t="e">
        <f>IF((Average!N269)&lt;1, "1", (Average!N269))</f>
        <v>#VALUE!</v>
      </c>
    </row>
    <row r="270" spans="1:14" ht="16.5" customHeight="1" x14ac:dyDescent="0.2">
      <c r="A270" s="7">
        <v>264</v>
      </c>
      <c r="B270" s="2" t="str">
        <f>Average!B270</f>
        <v>QPRT</v>
      </c>
      <c r="C270" s="4" t="e">
        <f>IF((Average!C270)&lt;1, "1", (Average!C270))</f>
        <v>#VALUE!</v>
      </c>
      <c r="D270" s="4" t="e">
        <f>IF((Average!D270)&lt;1, "1", (Average!D270))</f>
        <v>#VALUE!</v>
      </c>
      <c r="E270" s="4" t="e">
        <f>IF((Average!E270)&lt;1, "1", (Average!E270))</f>
        <v>#VALUE!</v>
      </c>
      <c r="F270" s="4" t="e">
        <f>IF((Average!F270)&lt;1, "1", (Average!F270))</f>
        <v>#VALUE!</v>
      </c>
      <c r="G270" s="4" t="e">
        <f>IF((Average!G270)&lt;1, "1", (Average!G270))</f>
        <v>#VALUE!</v>
      </c>
      <c r="H270" s="4" t="e">
        <f>IF((Average!H270)&lt;1, "1", (Average!H270))</f>
        <v>#VALUE!</v>
      </c>
      <c r="I270" s="4" t="e">
        <f>IF((Average!I270)&lt;1, "1", (Average!I270))</f>
        <v>#VALUE!</v>
      </c>
      <c r="J270" s="4" t="e">
        <f>IF((Average!J270)&lt;1, "1", (Average!J270))</f>
        <v>#VALUE!</v>
      </c>
      <c r="K270" s="4" t="e">
        <f>IF((Average!K270)&lt;1, "1", (Average!K270))</f>
        <v>#VALUE!</v>
      </c>
      <c r="L270" s="4" t="e">
        <f>IF((Average!L270)&lt;1, "1", (Average!L270))</f>
        <v>#VALUE!</v>
      </c>
      <c r="M270" s="4" t="e">
        <f>IF((Average!M270)&lt;1, "1", (Average!M270))</f>
        <v>#VALUE!</v>
      </c>
      <c r="N270" s="4" t="e">
        <f>IF((Average!N270)&lt;1, "1", (Average!N270))</f>
        <v>#VALUE!</v>
      </c>
    </row>
    <row r="271" spans="1:14" ht="16.5" customHeight="1" x14ac:dyDescent="0.2">
      <c r="A271" s="7">
        <v>265</v>
      </c>
      <c r="B271" s="2" t="str">
        <f>Average!B271</f>
        <v>Quiescin Q6</v>
      </c>
      <c r="C271" s="4" t="e">
        <f>IF((Average!C271)&lt;1, "1", (Average!C271))</f>
        <v>#VALUE!</v>
      </c>
      <c r="D271" s="4" t="e">
        <f>IF((Average!D271)&lt;1, "1", (Average!D271))</f>
        <v>#VALUE!</v>
      </c>
      <c r="E271" s="4" t="e">
        <f>IF((Average!E271)&lt;1, "1", (Average!E271))</f>
        <v>#VALUE!</v>
      </c>
      <c r="F271" s="4" t="e">
        <f>IF((Average!F271)&lt;1, "1", (Average!F271))</f>
        <v>#VALUE!</v>
      </c>
      <c r="G271" s="4" t="e">
        <f>IF((Average!G271)&lt;1, "1", (Average!G271))</f>
        <v>#VALUE!</v>
      </c>
      <c r="H271" s="4" t="e">
        <f>IF((Average!H271)&lt;1, "1", (Average!H271))</f>
        <v>#VALUE!</v>
      </c>
      <c r="I271" s="4" t="e">
        <f>IF((Average!I271)&lt;1, "1", (Average!I271))</f>
        <v>#VALUE!</v>
      </c>
      <c r="J271" s="4" t="e">
        <f>IF((Average!J271)&lt;1, "1", (Average!J271))</f>
        <v>#VALUE!</v>
      </c>
      <c r="K271" s="4" t="e">
        <f>IF((Average!K271)&lt;1, "1", (Average!K271))</f>
        <v>#VALUE!</v>
      </c>
      <c r="L271" s="4" t="e">
        <f>IF((Average!L271)&lt;1, "1", (Average!L271))</f>
        <v>#VALUE!</v>
      </c>
      <c r="M271" s="4" t="e">
        <f>IF((Average!M271)&lt;1, "1", (Average!M271))</f>
        <v>#VALUE!</v>
      </c>
      <c r="N271" s="4" t="e">
        <f>IF((Average!N271)&lt;1, "1", (Average!N271))</f>
        <v>#VALUE!</v>
      </c>
    </row>
    <row r="272" spans="1:14" ht="16.5" customHeight="1" x14ac:dyDescent="0.2">
      <c r="A272" s="7">
        <v>266</v>
      </c>
      <c r="B272" s="2" t="str">
        <f>Average!B272</f>
        <v xml:space="preserve">RanGAP1 </v>
      </c>
      <c r="C272" s="4" t="e">
        <f>IF((Average!C272)&lt;1, "1", (Average!C272))</f>
        <v>#VALUE!</v>
      </c>
      <c r="D272" s="4" t="e">
        <f>IF((Average!D272)&lt;1, "1", (Average!D272))</f>
        <v>#VALUE!</v>
      </c>
      <c r="E272" s="4" t="e">
        <f>IF((Average!E272)&lt;1, "1", (Average!E272))</f>
        <v>#VALUE!</v>
      </c>
      <c r="F272" s="4" t="e">
        <f>IF((Average!F272)&lt;1, "1", (Average!F272))</f>
        <v>#VALUE!</v>
      </c>
      <c r="G272" s="4" t="e">
        <f>IF((Average!G272)&lt;1, "1", (Average!G272))</f>
        <v>#VALUE!</v>
      </c>
      <c r="H272" s="4" t="e">
        <f>IF((Average!H272)&lt;1, "1", (Average!H272))</f>
        <v>#VALUE!</v>
      </c>
      <c r="I272" s="4" t="e">
        <f>IF((Average!I272)&lt;1, "1", (Average!I272))</f>
        <v>#VALUE!</v>
      </c>
      <c r="J272" s="4" t="e">
        <f>IF((Average!J272)&lt;1, "1", (Average!J272))</f>
        <v>#VALUE!</v>
      </c>
      <c r="K272" s="4" t="e">
        <f>IF((Average!K272)&lt;1, "1", (Average!K272))</f>
        <v>#VALUE!</v>
      </c>
      <c r="L272" s="4" t="e">
        <f>IF((Average!L272)&lt;1, "1", (Average!L272))</f>
        <v>#VALUE!</v>
      </c>
      <c r="M272" s="4" t="e">
        <f>IF((Average!M272)&lt;1, "1", (Average!M272))</f>
        <v>#VALUE!</v>
      </c>
      <c r="N272" s="4" t="e">
        <f>IF((Average!N272)&lt;1, "1", (Average!N272))</f>
        <v>#VALUE!</v>
      </c>
    </row>
    <row r="273" spans="1:14" ht="16.5" customHeight="1" x14ac:dyDescent="0.2">
      <c r="A273" s="7">
        <v>267</v>
      </c>
      <c r="B273" s="2" t="str">
        <f>Average!B273</f>
        <v>RAP1B</v>
      </c>
      <c r="C273" s="4" t="e">
        <f>IF((Average!C273)&lt;1, "1", (Average!C273))</f>
        <v>#VALUE!</v>
      </c>
      <c r="D273" s="4" t="e">
        <f>IF((Average!D273)&lt;1, "1", (Average!D273))</f>
        <v>#VALUE!</v>
      </c>
      <c r="E273" s="4" t="e">
        <f>IF((Average!E273)&lt;1, "1", (Average!E273))</f>
        <v>#VALUE!</v>
      </c>
      <c r="F273" s="4" t="e">
        <f>IF((Average!F273)&lt;1, "1", (Average!F273))</f>
        <v>#VALUE!</v>
      </c>
      <c r="G273" s="4" t="e">
        <f>IF((Average!G273)&lt;1, "1", (Average!G273))</f>
        <v>#VALUE!</v>
      </c>
      <c r="H273" s="4" t="e">
        <f>IF((Average!H273)&lt;1, "1", (Average!H273))</f>
        <v>#VALUE!</v>
      </c>
      <c r="I273" s="4" t="e">
        <f>IF((Average!I273)&lt;1, "1", (Average!I273))</f>
        <v>#VALUE!</v>
      </c>
      <c r="J273" s="4" t="e">
        <f>IF((Average!J273)&lt;1, "1", (Average!J273))</f>
        <v>#VALUE!</v>
      </c>
      <c r="K273" s="4" t="e">
        <f>IF((Average!K273)&lt;1, "1", (Average!K273))</f>
        <v>#VALUE!</v>
      </c>
      <c r="L273" s="4" t="e">
        <f>IF((Average!L273)&lt;1, "1", (Average!L273))</f>
        <v>#VALUE!</v>
      </c>
      <c r="M273" s="4" t="e">
        <f>IF((Average!M273)&lt;1, "1", (Average!M273))</f>
        <v>#VALUE!</v>
      </c>
      <c r="N273" s="4" t="e">
        <f>IF((Average!N273)&lt;1, "1", (Average!N273))</f>
        <v>#VALUE!</v>
      </c>
    </row>
    <row r="274" spans="1:14" ht="16.5" customHeight="1" x14ac:dyDescent="0.2">
      <c r="A274" s="7">
        <v>268</v>
      </c>
      <c r="B274" s="2" t="str">
        <f>Average!B274</f>
        <v xml:space="preserve">Rbm15 </v>
      </c>
      <c r="C274" s="4" t="e">
        <f>IF((Average!C274)&lt;1, "1", (Average!C274))</f>
        <v>#VALUE!</v>
      </c>
      <c r="D274" s="4" t="e">
        <f>IF((Average!D274)&lt;1, "1", (Average!D274))</f>
        <v>#VALUE!</v>
      </c>
      <c r="E274" s="4" t="e">
        <f>IF((Average!E274)&lt;1, "1", (Average!E274))</f>
        <v>#VALUE!</v>
      </c>
      <c r="F274" s="4" t="e">
        <f>IF((Average!F274)&lt;1, "1", (Average!F274))</f>
        <v>#VALUE!</v>
      </c>
      <c r="G274" s="4" t="e">
        <f>IF((Average!G274)&lt;1, "1", (Average!G274))</f>
        <v>#VALUE!</v>
      </c>
      <c r="H274" s="4" t="e">
        <f>IF((Average!H274)&lt;1, "1", (Average!H274))</f>
        <v>#VALUE!</v>
      </c>
      <c r="I274" s="4" t="e">
        <f>IF((Average!I274)&lt;1, "1", (Average!I274))</f>
        <v>#VALUE!</v>
      </c>
      <c r="J274" s="4" t="e">
        <f>IF((Average!J274)&lt;1, "1", (Average!J274))</f>
        <v>#VALUE!</v>
      </c>
      <c r="K274" s="4" t="e">
        <f>IF((Average!K274)&lt;1, "1", (Average!K274))</f>
        <v>#VALUE!</v>
      </c>
      <c r="L274" s="4" t="e">
        <f>IF((Average!L274)&lt;1, "1", (Average!L274))</f>
        <v>#VALUE!</v>
      </c>
      <c r="M274" s="4" t="e">
        <f>IF((Average!M274)&lt;1, "1", (Average!M274))</f>
        <v>#VALUE!</v>
      </c>
      <c r="N274" s="4" t="e">
        <f>IF((Average!N274)&lt;1, "1", (Average!N274))</f>
        <v>#VALUE!</v>
      </c>
    </row>
    <row r="275" spans="1:14" ht="16.5" customHeight="1" x14ac:dyDescent="0.2">
      <c r="A275" s="7">
        <v>269</v>
      </c>
      <c r="B275" s="2" t="str">
        <f>Average!B275</f>
        <v xml:space="preserve">RCL  </v>
      </c>
      <c r="C275" s="4" t="e">
        <f>IF((Average!C275)&lt;1, "1", (Average!C275))</f>
        <v>#VALUE!</v>
      </c>
      <c r="D275" s="4" t="e">
        <f>IF((Average!D275)&lt;1, "1", (Average!D275))</f>
        <v>#VALUE!</v>
      </c>
      <c r="E275" s="4" t="e">
        <f>IF((Average!E275)&lt;1, "1", (Average!E275))</f>
        <v>#VALUE!</v>
      </c>
      <c r="F275" s="4" t="e">
        <f>IF((Average!F275)&lt;1, "1", (Average!F275))</f>
        <v>#VALUE!</v>
      </c>
      <c r="G275" s="4" t="e">
        <f>IF((Average!G275)&lt;1, "1", (Average!G275))</f>
        <v>#VALUE!</v>
      </c>
      <c r="H275" s="4" t="e">
        <f>IF((Average!H275)&lt;1, "1", (Average!H275))</f>
        <v>#VALUE!</v>
      </c>
      <c r="I275" s="4" t="e">
        <f>IF((Average!I275)&lt;1, "1", (Average!I275))</f>
        <v>#VALUE!</v>
      </c>
      <c r="J275" s="4" t="e">
        <f>IF((Average!J275)&lt;1, "1", (Average!J275))</f>
        <v>#VALUE!</v>
      </c>
      <c r="K275" s="4" t="e">
        <f>IF((Average!K275)&lt;1, "1", (Average!K275))</f>
        <v>#VALUE!</v>
      </c>
      <c r="L275" s="4" t="e">
        <f>IF((Average!L275)&lt;1, "1", (Average!L275))</f>
        <v>#VALUE!</v>
      </c>
      <c r="M275" s="4" t="e">
        <f>IF((Average!M275)&lt;1, "1", (Average!M275))</f>
        <v>#VALUE!</v>
      </c>
      <c r="N275" s="4" t="e">
        <f>IF((Average!N275)&lt;1, "1", (Average!N275))</f>
        <v>#VALUE!</v>
      </c>
    </row>
    <row r="276" spans="1:14" ht="16.5" customHeight="1" x14ac:dyDescent="0.2">
      <c r="A276" s="7">
        <v>270</v>
      </c>
      <c r="B276" s="2" t="str">
        <f>Average!B276</f>
        <v>RECQ4</v>
      </c>
      <c r="C276" s="4" t="e">
        <f>IF((Average!C276)&lt;1, "1", (Average!C276))</f>
        <v>#VALUE!</v>
      </c>
      <c r="D276" s="4" t="e">
        <f>IF((Average!D276)&lt;1, "1", (Average!D276))</f>
        <v>#VALUE!</v>
      </c>
      <c r="E276" s="4" t="e">
        <f>IF((Average!E276)&lt;1, "1", (Average!E276))</f>
        <v>#VALUE!</v>
      </c>
      <c r="F276" s="4" t="e">
        <f>IF((Average!F276)&lt;1, "1", (Average!F276))</f>
        <v>#VALUE!</v>
      </c>
      <c r="G276" s="4" t="e">
        <f>IF((Average!G276)&lt;1, "1", (Average!G276))</f>
        <v>#VALUE!</v>
      </c>
      <c r="H276" s="4" t="e">
        <f>IF((Average!H276)&lt;1, "1", (Average!H276))</f>
        <v>#VALUE!</v>
      </c>
      <c r="I276" s="4" t="e">
        <f>IF((Average!I276)&lt;1, "1", (Average!I276))</f>
        <v>#VALUE!</v>
      </c>
      <c r="J276" s="4" t="e">
        <f>IF((Average!J276)&lt;1, "1", (Average!J276))</f>
        <v>#VALUE!</v>
      </c>
      <c r="K276" s="4" t="e">
        <f>IF((Average!K276)&lt;1, "1", (Average!K276))</f>
        <v>#VALUE!</v>
      </c>
      <c r="L276" s="4" t="e">
        <f>IF((Average!L276)&lt;1, "1", (Average!L276))</f>
        <v>#VALUE!</v>
      </c>
      <c r="M276" s="4" t="e">
        <f>IF((Average!M276)&lt;1, "1", (Average!M276))</f>
        <v>#VALUE!</v>
      </c>
      <c r="N276" s="4" t="e">
        <f>IF((Average!N276)&lt;1, "1", (Average!N276))</f>
        <v>#VALUE!</v>
      </c>
    </row>
    <row r="277" spans="1:14" ht="16.5" customHeight="1" x14ac:dyDescent="0.2">
      <c r="A277" s="7">
        <v>271</v>
      </c>
      <c r="B277" s="2" t="str">
        <f>Average!B277</f>
        <v>Reg3A</v>
      </c>
      <c r="C277" s="4" t="e">
        <f>IF((Average!C277)&lt;1, "1", (Average!C277))</f>
        <v>#VALUE!</v>
      </c>
      <c r="D277" s="4" t="e">
        <f>IF((Average!D277)&lt;1, "1", (Average!D277))</f>
        <v>#VALUE!</v>
      </c>
      <c r="E277" s="4" t="e">
        <f>IF((Average!E277)&lt;1, "1", (Average!E277))</f>
        <v>#VALUE!</v>
      </c>
      <c r="F277" s="4" t="e">
        <f>IF((Average!F277)&lt;1, "1", (Average!F277))</f>
        <v>#VALUE!</v>
      </c>
      <c r="G277" s="4" t="e">
        <f>IF((Average!G277)&lt;1, "1", (Average!G277))</f>
        <v>#VALUE!</v>
      </c>
      <c r="H277" s="4" t="e">
        <f>IF((Average!H277)&lt;1, "1", (Average!H277))</f>
        <v>#VALUE!</v>
      </c>
      <c r="I277" s="4" t="e">
        <f>IF((Average!I277)&lt;1, "1", (Average!I277))</f>
        <v>#VALUE!</v>
      </c>
      <c r="J277" s="4" t="e">
        <f>IF((Average!J277)&lt;1, "1", (Average!J277))</f>
        <v>#VALUE!</v>
      </c>
      <c r="K277" s="4" t="e">
        <f>IF((Average!K277)&lt;1, "1", (Average!K277))</f>
        <v>#VALUE!</v>
      </c>
      <c r="L277" s="4" t="e">
        <f>IF((Average!L277)&lt;1, "1", (Average!L277))</f>
        <v>#VALUE!</v>
      </c>
      <c r="M277" s="4" t="e">
        <f>IF((Average!M277)&lt;1, "1", (Average!M277))</f>
        <v>#VALUE!</v>
      </c>
      <c r="N277" s="4" t="e">
        <f>IF((Average!N277)&lt;1, "1", (Average!N277))</f>
        <v>#VALUE!</v>
      </c>
    </row>
    <row r="278" spans="1:14" ht="16.5" customHeight="1" x14ac:dyDescent="0.2">
      <c r="A278" s="7">
        <v>272</v>
      </c>
      <c r="B278" s="2" t="str">
        <f>Average!B278</f>
        <v>REV3L</v>
      </c>
      <c r="C278" s="4" t="e">
        <f>IF((Average!C278)&lt;1, "1", (Average!C278))</f>
        <v>#VALUE!</v>
      </c>
      <c r="D278" s="4" t="e">
        <f>IF((Average!D278)&lt;1, "1", (Average!D278))</f>
        <v>#VALUE!</v>
      </c>
      <c r="E278" s="4" t="e">
        <f>IF((Average!E278)&lt;1, "1", (Average!E278))</f>
        <v>#VALUE!</v>
      </c>
      <c r="F278" s="4" t="e">
        <f>IF((Average!F278)&lt;1, "1", (Average!F278))</f>
        <v>#VALUE!</v>
      </c>
      <c r="G278" s="4" t="e">
        <f>IF((Average!G278)&lt;1, "1", (Average!G278))</f>
        <v>#VALUE!</v>
      </c>
      <c r="H278" s="4" t="e">
        <f>IF((Average!H278)&lt;1, "1", (Average!H278))</f>
        <v>#VALUE!</v>
      </c>
      <c r="I278" s="4" t="e">
        <f>IF((Average!I278)&lt;1, "1", (Average!I278))</f>
        <v>#VALUE!</v>
      </c>
      <c r="J278" s="4" t="e">
        <f>IF((Average!J278)&lt;1, "1", (Average!J278))</f>
        <v>#VALUE!</v>
      </c>
      <c r="K278" s="4" t="e">
        <f>IF((Average!K278)&lt;1, "1", (Average!K278))</f>
        <v>#VALUE!</v>
      </c>
      <c r="L278" s="4" t="e">
        <f>IF((Average!L278)&lt;1, "1", (Average!L278))</f>
        <v>#VALUE!</v>
      </c>
      <c r="M278" s="4" t="e">
        <f>IF((Average!M278)&lt;1, "1", (Average!M278))</f>
        <v>#VALUE!</v>
      </c>
      <c r="N278" s="4" t="e">
        <f>IF((Average!N278)&lt;1, "1", (Average!N278))</f>
        <v>#VALUE!</v>
      </c>
    </row>
    <row r="279" spans="1:14" ht="16.5" customHeight="1" x14ac:dyDescent="0.2">
      <c r="A279" s="7">
        <v>273</v>
      </c>
      <c r="B279" s="2" t="str">
        <f>Average!B279</f>
        <v xml:space="preserve">RHOC </v>
      </c>
      <c r="C279" s="4" t="e">
        <f>IF((Average!C279)&lt;1, "1", (Average!C279))</f>
        <v>#VALUE!</v>
      </c>
      <c r="D279" s="4" t="e">
        <f>IF((Average!D279)&lt;1, "1", (Average!D279))</f>
        <v>#VALUE!</v>
      </c>
      <c r="E279" s="4" t="e">
        <f>IF((Average!E279)&lt;1, "1", (Average!E279))</f>
        <v>#VALUE!</v>
      </c>
      <c r="F279" s="4" t="e">
        <f>IF((Average!F279)&lt;1, "1", (Average!F279))</f>
        <v>#VALUE!</v>
      </c>
      <c r="G279" s="4" t="e">
        <f>IF((Average!G279)&lt;1, "1", (Average!G279))</f>
        <v>#VALUE!</v>
      </c>
      <c r="H279" s="4" t="e">
        <f>IF((Average!H279)&lt;1, "1", (Average!H279))</f>
        <v>#VALUE!</v>
      </c>
      <c r="I279" s="4" t="e">
        <f>IF((Average!I279)&lt;1, "1", (Average!I279))</f>
        <v>#VALUE!</v>
      </c>
      <c r="J279" s="4" t="e">
        <f>IF((Average!J279)&lt;1, "1", (Average!J279))</f>
        <v>#VALUE!</v>
      </c>
      <c r="K279" s="4" t="e">
        <f>IF((Average!K279)&lt;1, "1", (Average!K279))</f>
        <v>#VALUE!</v>
      </c>
      <c r="L279" s="4" t="e">
        <f>IF((Average!L279)&lt;1, "1", (Average!L279))</f>
        <v>#VALUE!</v>
      </c>
      <c r="M279" s="4" t="e">
        <f>IF((Average!M279)&lt;1, "1", (Average!M279))</f>
        <v>#VALUE!</v>
      </c>
      <c r="N279" s="4" t="e">
        <f>IF((Average!N279)&lt;1, "1", (Average!N279))</f>
        <v>#VALUE!</v>
      </c>
    </row>
    <row r="280" spans="1:14" ht="16.5" customHeight="1" x14ac:dyDescent="0.2">
      <c r="A280" s="7">
        <v>274</v>
      </c>
      <c r="B280" s="2" t="str">
        <f>Average!B280</f>
        <v>RHOG</v>
      </c>
      <c r="C280" s="4" t="e">
        <f>IF((Average!C280)&lt;1, "1", (Average!C280))</f>
        <v>#VALUE!</v>
      </c>
      <c r="D280" s="4" t="e">
        <f>IF((Average!D280)&lt;1, "1", (Average!D280))</f>
        <v>#VALUE!</v>
      </c>
      <c r="E280" s="4" t="e">
        <f>IF((Average!E280)&lt;1, "1", (Average!E280))</f>
        <v>#VALUE!</v>
      </c>
      <c r="F280" s="4" t="e">
        <f>IF((Average!F280)&lt;1, "1", (Average!F280))</f>
        <v>#VALUE!</v>
      </c>
      <c r="G280" s="4" t="e">
        <f>IF((Average!G280)&lt;1, "1", (Average!G280))</f>
        <v>#VALUE!</v>
      </c>
      <c r="H280" s="4" t="e">
        <f>IF((Average!H280)&lt;1, "1", (Average!H280))</f>
        <v>#VALUE!</v>
      </c>
      <c r="I280" s="4" t="e">
        <f>IF((Average!I280)&lt;1, "1", (Average!I280))</f>
        <v>#VALUE!</v>
      </c>
      <c r="J280" s="4" t="e">
        <f>IF((Average!J280)&lt;1, "1", (Average!J280))</f>
        <v>#VALUE!</v>
      </c>
      <c r="K280" s="4" t="e">
        <f>IF((Average!K280)&lt;1, "1", (Average!K280))</f>
        <v>#VALUE!</v>
      </c>
      <c r="L280" s="4" t="e">
        <f>IF((Average!L280)&lt;1, "1", (Average!L280))</f>
        <v>#VALUE!</v>
      </c>
      <c r="M280" s="4" t="e">
        <f>IF((Average!M280)&lt;1, "1", (Average!M280))</f>
        <v>#VALUE!</v>
      </c>
      <c r="N280" s="4" t="e">
        <f>IF((Average!N280)&lt;1, "1", (Average!N280))</f>
        <v>#VALUE!</v>
      </c>
    </row>
    <row r="281" spans="1:14" ht="16.5" customHeight="1" x14ac:dyDescent="0.2">
      <c r="A281" s="7">
        <v>275</v>
      </c>
      <c r="B281" s="2" t="str">
        <f>Average!B281</f>
        <v>Ribonuclease A</v>
      </c>
      <c r="C281" s="4" t="e">
        <f>IF((Average!C281)&lt;1, "1", (Average!C281))</f>
        <v>#VALUE!</v>
      </c>
      <c r="D281" s="4" t="e">
        <f>IF((Average!D281)&lt;1, "1", (Average!D281))</f>
        <v>#VALUE!</v>
      </c>
      <c r="E281" s="4" t="e">
        <f>IF((Average!E281)&lt;1, "1", (Average!E281))</f>
        <v>#VALUE!</v>
      </c>
      <c r="F281" s="4" t="e">
        <f>IF((Average!F281)&lt;1, "1", (Average!F281))</f>
        <v>#VALUE!</v>
      </c>
      <c r="G281" s="4" t="e">
        <f>IF((Average!G281)&lt;1, "1", (Average!G281))</f>
        <v>#VALUE!</v>
      </c>
      <c r="H281" s="4" t="e">
        <f>IF((Average!H281)&lt;1, "1", (Average!H281))</f>
        <v>#VALUE!</v>
      </c>
      <c r="I281" s="4" t="e">
        <f>IF((Average!I281)&lt;1, "1", (Average!I281))</f>
        <v>#VALUE!</v>
      </c>
      <c r="J281" s="4" t="e">
        <f>IF((Average!J281)&lt;1, "1", (Average!J281))</f>
        <v>#VALUE!</v>
      </c>
      <c r="K281" s="4" t="e">
        <f>IF((Average!K281)&lt;1, "1", (Average!K281))</f>
        <v>#VALUE!</v>
      </c>
      <c r="L281" s="4" t="e">
        <f>IF((Average!L281)&lt;1, "1", (Average!L281))</f>
        <v>#VALUE!</v>
      </c>
      <c r="M281" s="4" t="e">
        <f>IF((Average!M281)&lt;1, "1", (Average!M281))</f>
        <v>#VALUE!</v>
      </c>
      <c r="N281" s="4" t="e">
        <f>IF((Average!N281)&lt;1, "1", (Average!N281))</f>
        <v>#VALUE!</v>
      </c>
    </row>
    <row r="282" spans="1:14" ht="16.5" customHeight="1" x14ac:dyDescent="0.2">
      <c r="A282" s="7">
        <v>276</v>
      </c>
      <c r="B282" s="2" t="str">
        <f>Average!B282</f>
        <v>Ribonuclease T2</v>
      </c>
      <c r="C282" s="4" t="e">
        <f>IF((Average!C282)&lt;1, "1", (Average!C282))</f>
        <v>#VALUE!</v>
      </c>
      <c r="D282" s="4" t="e">
        <f>IF((Average!D282)&lt;1, "1", (Average!D282))</f>
        <v>#VALUE!</v>
      </c>
      <c r="E282" s="4" t="e">
        <f>IF((Average!E282)&lt;1, "1", (Average!E282))</f>
        <v>#VALUE!</v>
      </c>
      <c r="F282" s="4" t="e">
        <f>IF((Average!F282)&lt;1, "1", (Average!F282))</f>
        <v>#VALUE!</v>
      </c>
      <c r="G282" s="4" t="e">
        <f>IF((Average!G282)&lt;1, "1", (Average!G282))</f>
        <v>#VALUE!</v>
      </c>
      <c r="H282" s="4" t="e">
        <f>IF((Average!H282)&lt;1, "1", (Average!H282))</f>
        <v>#VALUE!</v>
      </c>
      <c r="I282" s="4" t="e">
        <f>IF((Average!I282)&lt;1, "1", (Average!I282))</f>
        <v>#VALUE!</v>
      </c>
      <c r="J282" s="4" t="e">
        <f>IF((Average!J282)&lt;1, "1", (Average!J282))</f>
        <v>#VALUE!</v>
      </c>
      <c r="K282" s="4" t="e">
        <f>IF((Average!K282)&lt;1, "1", (Average!K282))</f>
        <v>#VALUE!</v>
      </c>
      <c r="L282" s="4" t="e">
        <f>IF((Average!L282)&lt;1, "1", (Average!L282))</f>
        <v>#VALUE!</v>
      </c>
      <c r="M282" s="4" t="e">
        <f>IF((Average!M282)&lt;1, "1", (Average!M282))</f>
        <v>#VALUE!</v>
      </c>
      <c r="N282" s="4" t="e">
        <f>IF((Average!N282)&lt;1, "1", (Average!N282))</f>
        <v>#VALUE!</v>
      </c>
    </row>
    <row r="283" spans="1:14" ht="16.5" customHeight="1" x14ac:dyDescent="0.2">
      <c r="A283" s="7">
        <v>277</v>
      </c>
      <c r="B283" s="2" t="str">
        <f>Average!B283</f>
        <v xml:space="preserve">RLF </v>
      </c>
      <c r="C283" s="4" t="e">
        <f>IF((Average!C283)&lt;1, "1", (Average!C283))</f>
        <v>#VALUE!</v>
      </c>
      <c r="D283" s="4" t="e">
        <f>IF((Average!D283)&lt;1, "1", (Average!D283))</f>
        <v>#VALUE!</v>
      </c>
      <c r="E283" s="4" t="e">
        <f>IF((Average!E283)&lt;1, "1", (Average!E283))</f>
        <v>#VALUE!</v>
      </c>
      <c r="F283" s="4" t="e">
        <f>IF((Average!F283)&lt;1, "1", (Average!F283))</f>
        <v>#VALUE!</v>
      </c>
      <c r="G283" s="4" t="e">
        <f>IF((Average!G283)&lt;1, "1", (Average!G283))</f>
        <v>#VALUE!</v>
      </c>
      <c r="H283" s="4" t="e">
        <f>IF((Average!H283)&lt;1, "1", (Average!H283))</f>
        <v>#VALUE!</v>
      </c>
      <c r="I283" s="4" t="e">
        <f>IF((Average!I283)&lt;1, "1", (Average!I283))</f>
        <v>#VALUE!</v>
      </c>
      <c r="J283" s="4" t="e">
        <f>IF((Average!J283)&lt;1, "1", (Average!J283))</f>
        <v>#VALUE!</v>
      </c>
      <c r="K283" s="4" t="e">
        <f>IF((Average!K283)&lt;1, "1", (Average!K283))</f>
        <v>#VALUE!</v>
      </c>
      <c r="L283" s="4" t="e">
        <f>IF((Average!L283)&lt;1, "1", (Average!L283))</f>
        <v>#VALUE!</v>
      </c>
      <c r="M283" s="4" t="e">
        <f>IF((Average!M283)&lt;1, "1", (Average!M283))</f>
        <v>#VALUE!</v>
      </c>
      <c r="N283" s="4" t="e">
        <f>IF((Average!N283)&lt;1, "1", (Average!N283))</f>
        <v>#VALUE!</v>
      </c>
    </row>
    <row r="284" spans="1:14" ht="16.5" customHeight="1" x14ac:dyDescent="0.2">
      <c r="A284" s="7">
        <v>278</v>
      </c>
      <c r="B284" s="2" t="str">
        <f>Average!B284</f>
        <v>RNASE4</v>
      </c>
      <c r="C284" s="4" t="e">
        <f>IF((Average!C284)&lt;1, "1", (Average!C284))</f>
        <v>#VALUE!</v>
      </c>
      <c r="D284" s="4" t="e">
        <f>IF((Average!D284)&lt;1, "1", (Average!D284))</f>
        <v>#VALUE!</v>
      </c>
      <c r="E284" s="4" t="e">
        <f>IF((Average!E284)&lt;1, "1", (Average!E284))</f>
        <v>#VALUE!</v>
      </c>
      <c r="F284" s="4" t="e">
        <f>IF((Average!F284)&lt;1, "1", (Average!F284))</f>
        <v>#VALUE!</v>
      </c>
      <c r="G284" s="4" t="e">
        <f>IF((Average!G284)&lt;1, "1", (Average!G284))</f>
        <v>#VALUE!</v>
      </c>
      <c r="H284" s="4" t="e">
        <f>IF((Average!H284)&lt;1, "1", (Average!H284))</f>
        <v>#VALUE!</v>
      </c>
      <c r="I284" s="4" t="e">
        <f>IF((Average!I284)&lt;1, "1", (Average!I284))</f>
        <v>#VALUE!</v>
      </c>
      <c r="J284" s="4" t="e">
        <f>IF((Average!J284)&lt;1, "1", (Average!J284))</f>
        <v>#VALUE!</v>
      </c>
      <c r="K284" s="4" t="e">
        <f>IF((Average!K284)&lt;1, "1", (Average!K284))</f>
        <v>#VALUE!</v>
      </c>
      <c r="L284" s="4" t="e">
        <f>IF((Average!L284)&lt;1, "1", (Average!L284))</f>
        <v>#VALUE!</v>
      </c>
      <c r="M284" s="4" t="e">
        <f>IF((Average!M284)&lt;1, "1", (Average!M284))</f>
        <v>#VALUE!</v>
      </c>
      <c r="N284" s="4" t="e">
        <f>IF((Average!N284)&lt;1, "1", (Average!N284))</f>
        <v>#VALUE!</v>
      </c>
    </row>
    <row r="285" spans="1:14" ht="16.5" customHeight="1" x14ac:dyDescent="0.2">
      <c r="A285" s="7">
        <v>279</v>
      </c>
      <c r="B285" s="2" t="str">
        <f>Average!B285</f>
        <v>Rnose2</v>
      </c>
      <c r="C285" s="4" t="e">
        <f>IF((Average!C285)&lt;1, "1", (Average!C285))</f>
        <v>#VALUE!</v>
      </c>
      <c r="D285" s="4" t="e">
        <f>IF((Average!D285)&lt;1, "1", (Average!D285))</f>
        <v>#VALUE!</v>
      </c>
      <c r="E285" s="4" t="e">
        <f>IF((Average!E285)&lt;1, "1", (Average!E285))</f>
        <v>#VALUE!</v>
      </c>
      <c r="F285" s="4" t="e">
        <f>IF((Average!F285)&lt;1, "1", (Average!F285))</f>
        <v>#VALUE!</v>
      </c>
      <c r="G285" s="4" t="e">
        <f>IF((Average!G285)&lt;1, "1", (Average!G285))</f>
        <v>#VALUE!</v>
      </c>
      <c r="H285" s="4" t="e">
        <f>IF((Average!H285)&lt;1, "1", (Average!H285))</f>
        <v>#VALUE!</v>
      </c>
      <c r="I285" s="4" t="e">
        <f>IF((Average!I285)&lt;1, "1", (Average!I285))</f>
        <v>#VALUE!</v>
      </c>
      <c r="J285" s="4" t="e">
        <f>IF((Average!J285)&lt;1, "1", (Average!J285))</f>
        <v>#VALUE!</v>
      </c>
      <c r="K285" s="4" t="e">
        <f>IF((Average!K285)&lt;1, "1", (Average!K285))</f>
        <v>#VALUE!</v>
      </c>
      <c r="L285" s="4" t="e">
        <f>IF((Average!L285)&lt;1, "1", (Average!L285))</f>
        <v>#VALUE!</v>
      </c>
      <c r="M285" s="4" t="e">
        <f>IF((Average!M285)&lt;1, "1", (Average!M285))</f>
        <v>#VALUE!</v>
      </c>
      <c r="N285" s="4" t="e">
        <f>IF((Average!N285)&lt;1, "1", (Average!N285))</f>
        <v>#VALUE!</v>
      </c>
    </row>
    <row r="286" spans="1:14" ht="16.5" customHeight="1" x14ac:dyDescent="0.2">
      <c r="A286" s="7">
        <v>280</v>
      </c>
      <c r="B286" s="2" t="str">
        <f>Average!B286</f>
        <v>RP1</v>
      </c>
      <c r="C286" s="4" t="e">
        <f>IF((Average!C286)&lt;1, "1", (Average!C286))</f>
        <v>#VALUE!</v>
      </c>
      <c r="D286" s="4" t="e">
        <f>IF((Average!D286)&lt;1, "1", (Average!D286))</f>
        <v>#VALUE!</v>
      </c>
      <c r="E286" s="4" t="e">
        <f>IF((Average!E286)&lt;1, "1", (Average!E286))</f>
        <v>#VALUE!</v>
      </c>
      <c r="F286" s="4" t="e">
        <f>IF((Average!F286)&lt;1, "1", (Average!F286))</f>
        <v>#VALUE!</v>
      </c>
      <c r="G286" s="4" t="e">
        <f>IF((Average!G286)&lt;1, "1", (Average!G286))</f>
        <v>#VALUE!</v>
      </c>
      <c r="H286" s="4" t="e">
        <f>IF((Average!H286)&lt;1, "1", (Average!H286))</f>
        <v>#VALUE!</v>
      </c>
      <c r="I286" s="4" t="e">
        <f>IF((Average!I286)&lt;1, "1", (Average!I286))</f>
        <v>#VALUE!</v>
      </c>
      <c r="J286" s="4" t="e">
        <f>IF((Average!J286)&lt;1, "1", (Average!J286))</f>
        <v>#VALUE!</v>
      </c>
      <c r="K286" s="4" t="e">
        <f>IF((Average!K286)&lt;1, "1", (Average!K286))</f>
        <v>#VALUE!</v>
      </c>
      <c r="L286" s="4" t="e">
        <f>IF((Average!L286)&lt;1, "1", (Average!L286))</f>
        <v>#VALUE!</v>
      </c>
      <c r="M286" s="4" t="e">
        <f>IF((Average!M286)&lt;1, "1", (Average!M286))</f>
        <v>#VALUE!</v>
      </c>
      <c r="N286" s="4" t="e">
        <f>IF((Average!N286)&lt;1, "1", (Average!N286))</f>
        <v>#VALUE!</v>
      </c>
    </row>
    <row r="287" spans="1:14" ht="16.5" customHeight="1" x14ac:dyDescent="0.2">
      <c r="A287" s="7">
        <v>281</v>
      </c>
      <c r="B287" s="2" t="str">
        <f>Average!B287</f>
        <v xml:space="preserve">RPL10 </v>
      </c>
      <c r="C287" s="4" t="e">
        <f>IF((Average!C287)&lt;1, "1", (Average!C287))</f>
        <v>#VALUE!</v>
      </c>
      <c r="D287" s="4" t="e">
        <f>IF((Average!D287)&lt;1, "1", (Average!D287))</f>
        <v>#VALUE!</v>
      </c>
      <c r="E287" s="4" t="e">
        <f>IF((Average!E287)&lt;1, "1", (Average!E287))</f>
        <v>#VALUE!</v>
      </c>
      <c r="F287" s="4" t="e">
        <f>IF((Average!F287)&lt;1, "1", (Average!F287))</f>
        <v>#VALUE!</v>
      </c>
      <c r="G287" s="4" t="e">
        <f>IF((Average!G287)&lt;1, "1", (Average!G287))</f>
        <v>#VALUE!</v>
      </c>
      <c r="H287" s="4" t="e">
        <f>IF((Average!H287)&lt;1, "1", (Average!H287))</f>
        <v>#VALUE!</v>
      </c>
      <c r="I287" s="4" t="e">
        <f>IF((Average!I287)&lt;1, "1", (Average!I287))</f>
        <v>#VALUE!</v>
      </c>
      <c r="J287" s="4" t="e">
        <f>IF((Average!J287)&lt;1, "1", (Average!J287))</f>
        <v>#VALUE!</v>
      </c>
      <c r="K287" s="4" t="e">
        <f>IF((Average!K287)&lt;1, "1", (Average!K287))</f>
        <v>#VALUE!</v>
      </c>
      <c r="L287" s="4" t="e">
        <f>IF((Average!L287)&lt;1, "1", (Average!L287))</f>
        <v>#VALUE!</v>
      </c>
      <c r="M287" s="4" t="e">
        <f>IF((Average!M287)&lt;1, "1", (Average!M287))</f>
        <v>#VALUE!</v>
      </c>
      <c r="N287" s="4" t="e">
        <f>IF((Average!N287)&lt;1, "1", (Average!N287))</f>
        <v>#VALUE!</v>
      </c>
    </row>
    <row r="288" spans="1:14" ht="16.5" customHeight="1" x14ac:dyDescent="0.2">
      <c r="A288" s="7">
        <v>282</v>
      </c>
      <c r="B288" s="2" t="str">
        <f>Average!B288</f>
        <v xml:space="preserve">RPL10A  </v>
      </c>
      <c r="C288" s="4" t="e">
        <f>IF((Average!C288)&lt;1, "1", (Average!C288))</f>
        <v>#VALUE!</v>
      </c>
      <c r="D288" s="4" t="e">
        <f>IF((Average!D288)&lt;1, "1", (Average!D288))</f>
        <v>#VALUE!</v>
      </c>
      <c r="E288" s="4" t="e">
        <f>IF((Average!E288)&lt;1, "1", (Average!E288))</f>
        <v>#VALUE!</v>
      </c>
      <c r="F288" s="4" t="e">
        <f>IF((Average!F288)&lt;1, "1", (Average!F288))</f>
        <v>#VALUE!</v>
      </c>
      <c r="G288" s="4" t="e">
        <f>IF((Average!G288)&lt;1, "1", (Average!G288))</f>
        <v>#VALUE!</v>
      </c>
      <c r="H288" s="4" t="e">
        <f>IF((Average!H288)&lt;1, "1", (Average!H288))</f>
        <v>#VALUE!</v>
      </c>
      <c r="I288" s="4" t="e">
        <f>IF((Average!I288)&lt;1, "1", (Average!I288))</f>
        <v>#VALUE!</v>
      </c>
      <c r="J288" s="4" t="e">
        <f>IF((Average!J288)&lt;1, "1", (Average!J288))</f>
        <v>#VALUE!</v>
      </c>
      <c r="K288" s="4" t="e">
        <f>IF((Average!K288)&lt;1, "1", (Average!K288))</f>
        <v>#VALUE!</v>
      </c>
      <c r="L288" s="4" t="e">
        <f>IF((Average!L288)&lt;1, "1", (Average!L288))</f>
        <v>#VALUE!</v>
      </c>
      <c r="M288" s="4" t="e">
        <f>IF((Average!M288)&lt;1, "1", (Average!M288))</f>
        <v>#VALUE!</v>
      </c>
      <c r="N288" s="4" t="e">
        <f>IF((Average!N288)&lt;1, "1", (Average!N288))</f>
        <v>#VALUE!</v>
      </c>
    </row>
    <row r="289" spans="1:14" ht="16.5" customHeight="1" x14ac:dyDescent="0.2">
      <c r="A289" s="7">
        <v>283</v>
      </c>
      <c r="B289" s="2" t="str">
        <f>Average!B289</f>
        <v xml:space="preserve">RPL11 </v>
      </c>
      <c r="C289" s="4" t="e">
        <f>IF((Average!C289)&lt;1, "1", (Average!C289))</f>
        <v>#VALUE!</v>
      </c>
      <c r="D289" s="4" t="e">
        <f>IF((Average!D289)&lt;1, "1", (Average!D289))</f>
        <v>#VALUE!</v>
      </c>
      <c r="E289" s="4" t="e">
        <f>IF((Average!E289)&lt;1, "1", (Average!E289))</f>
        <v>#VALUE!</v>
      </c>
      <c r="F289" s="4" t="e">
        <f>IF((Average!F289)&lt;1, "1", (Average!F289))</f>
        <v>#VALUE!</v>
      </c>
      <c r="G289" s="4" t="e">
        <f>IF((Average!G289)&lt;1, "1", (Average!G289))</f>
        <v>#VALUE!</v>
      </c>
      <c r="H289" s="4" t="e">
        <f>IF((Average!H289)&lt;1, "1", (Average!H289))</f>
        <v>#VALUE!</v>
      </c>
      <c r="I289" s="4" t="e">
        <f>IF((Average!I289)&lt;1, "1", (Average!I289))</f>
        <v>#VALUE!</v>
      </c>
      <c r="J289" s="4" t="e">
        <f>IF((Average!J289)&lt;1, "1", (Average!J289))</f>
        <v>#VALUE!</v>
      </c>
      <c r="K289" s="4" t="e">
        <f>IF((Average!K289)&lt;1, "1", (Average!K289))</f>
        <v>#VALUE!</v>
      </c>
      <c r="L289" s="4" t="e">
        <f>IF((Average!L289)&lt;1, "1", (Average!L289))</f>
        <v>#VALUE!</v>
      </c>
      <c r="M289" s="4" t="e">
        <f>IF((Average!M289)&lt;1, "1", (Average!M289))</f>
        <v>#VALUE!</v>
      </c>
      <c r="N289" s="4" t="e">
        <f>IF((Average!N289)&lt;1, "1", (Average!N289))</f>
        <v>#VALUE!</v>
      </c>
    </row>
    <row r="290" spans="1:14" ht="16.5" customHeight="1" x14ac:dyDescent="0.2">
      <c r="A290" s="7">
        <v>284</v>
      </c>
      <c r="B290" s="2" t="str">
        <f>Average!B290</f>
        <v xml:space="preserve">RPL12 </v>
      </c>
      <c r="C290" s="4" t="e">
        <f>IF((Average!C290)&lt;1, "1", (Average!C290))</f>
        <v>#VALUE!</v>
      </c>
      <c r="D290" s="4" t="e">
        <f>IF((Average!D290)&lt;1, "1", (Average!D290))</f>
        <v>#VALUE!</v>
      </c>
      <c r="E290" s="4" t="e">
        <f>IF((Average!E290)&lt;1, "1", (Average!E290))</f>
        <v>#VALUE!</v>
      </c>
      <c r="F290" s="4" t="e">
        <f>IF((Average!F290)&lt;1, "1", (Average!F290))</f>
        <v>#VALUE!</v>
      </c>
      <c r="G290" s="4" t="e">
        <f>IF((Average!G290)&lt;1, "1", (Average!G290))</f>
        <v>#VALUE!</v>
      </c>
      <c r="H290" s="4" t="e">
        <f>IF((Average!H290)&lt;1, "1", (Average!H290))</f>
        <v>#VALUE!</v>
      </c>
      <c r="I290" s="4" t="e">
        <f>IF((Average!I290)&lt;1, "1", (Average!I290))</f>
        <v>#VALUE!</v>
      </c>
      <c r="J290" s="4" t="e">
        <f>IF((Average!J290)&lt;1, "1", (Average!J290))</f>
        <v>#VALUE!</v>
      </c>
      <c r="K290" s="4" t="e">
        <f>IF((Average!K290)&lt;1, "1", (Average!K290))</f>
        <v>#VALUE!</v>
      </c>
      <c r="L290" s="4" t="e">
        <f>IF((Average!L290)&lt;1, "1", (Average!L290))</f>
        <v>#VALUE!</v>
      </c>
      <c r="M290" s="4" t="e">
        <f>IF((Average!M290)&lt;1, "1", (Average!M290))</f>
        <v>#VALUE!</v>
      </c>
      <c r="N290" s="4" t="e">
        <f>IF((Average!N290)&lt;1, "1", (Average!N290))</f>
        <v>#VALUE!</v>
      </c>
    </row>
    <row r="291" spans="1:14" ht="16.5" customHeight="1" x14ac:dyDescent="0.2">
      <c r="A291" s="7">
        <v>285</v>
      </c>
      <c r="B291" s="2" t="str">
        <f>Average!B291</f>
        <v xml:space="preserve">RPL14  </v>
      </c>
      <c r="C291" s="4" t="e">
        <f>IF((Average!C291)&lt;1, "1", (Average!C291))</f>
        <v>#VALUE!</v>
      </c>
      <c r="D291" s="4" t="e">
        <f>IF((Average!D291)&lt;1, "1", (Average!D291))</f>
        <v>#VALUE!</v>
      </c>
      <c r="E291" s="4" t="e">
        <f>IF((Average!E291)&lt;1, "1", (Average!E291))</f>
        <v>#VALUE!</v>
      </c>
      <c r="F291" s="4" t="e">
        <f>IF((Average!F291)&lt;1, "1", (Average!F291))</f>
        <v>#VALUE!</v>
      </c>
      <c r="G291" s="4" t="e">
        <f>IF((Average!G291)&lt;1, "1", (Average!G291))</f>
        <v>#VALUE!</v>
      </c>
      <c r="H291" s="4" t="e">
        <f>IF((Average!H291)&lt;1, "1", (Average!H291))</f>
        <v>#VALUE!</v>
      </c>
      <c r="I291" s="4" t="e">
        <f>IF((Average!I291)&lt;1, "1", (Average!I291))</f>
        <v>#VALUE!</v>
      </c>
      <c r="J291" s="4" t="e">
        <f>IF((Average!J291)&lt;1, "1", (Average!J291))</f>
        <v>#VALUE!</v>
      </c>
      <c r="K291" s="4" t="e">
        <f>IF((Average!K291)&lt;1, "1", (Average!K291))</f>
        <v>#VALUE!</v>
      </c>
      <c r="L291" s="4" t="e">
        <f>IF((Average!L291)&lt;1, "1", (Average!L291))</f>
        <v>#VALUE!</v>
      </c>
      <c r="M291" s="4" t="e">
        <f>IF((Average!M291)&lt;1, "1", (Average!M291))</f>
        <v>#VALUE!</v>
      </c>
      <c r="N291" s="4" t="e">
        <f>IF((Average!N291)&lt;1, "1", (Average!N291))</f>
        <v>#VALUE!</v>
      </c>
    </row>
    <row r="292" spans="1:14" ht="16.5" customHeight="1" x14ac:dyDescent="0.2">
      <c r="A292" s="7">
        <v>286</v>
      </c>
      <c r="B292" s="2" t="str">
        <f>Average!B292</f>
        <v>RPL17</v>
      </c>
      <c r="C292" s="4" t="e">
        <f>IF((Average!C292)&lt;1, "1", (Average!C292))</f>
        <v>#VALUE!</v>
      </c>
      <c r="D292" s="4" t="e">
        <f>IF((Average!D292)&lt;1, "1", (Average!D292))</f>
        <v>#VALUE!</v>
      </c>
      <c r="E292" s="4" t="e">
        <f>IF((Average!E292)&lt;1, "1", (Average!E292))</f>
        <v>#VALUE!</v>
      </c>
      <c r="F292" s="4" t="e">
        <f>IF((Average!F292)&lt;1, "1", (Average!F292))</f>
        <v>#VALUE!</v>
      </c>
      <c r="G292" s="4" t="e">
        <f>IF((Average!G292)&lt;1, "1", (Average!G292))</f>
        <v>#VALUE!</v>
      </c>
      <c r="H292" s="4" t="e">
        <f>IF((Average!H292)&lt;1, "1", (Average!H292))</f>
        <v>#VALUE!</v>
      </c>
      <c r="I292" s="4" t="e">
        <f>IF((Average!I292)&lt;1, "1", (Average!I292))</f>
        <v>#VALUE!</v>
      </c>
      <c r="J292" s="4" t="e">
        <f>IF((Average!J292)&lt;1, "1", (Average!J292))</f>
        <v>#VALUE!</v>
      </c>
      <c r="K292" s="4" t="e">
        <f>IF((Average!K292)&lt;1, "1", (Average!K292))</f>
        <v>#VALUE!</v>
      </c>
      <c r="L292" s="4" t="e">
        <f>IF((Average!L292)&lt;1, "1", (Average!L292))</f>
        <v>#VALUE!</v>
      </c>
      <c r="M292" s="4" t="e">
        <f>IF((Average!M292)&lt;1, "1", (Average!M292))</f>
        <v>#VALUE!</v>
      </c>
      <c r="N292" s="4" t="e">
        <f>IF((Average!N292)&lt;1, "1", (Average!N292))</f>
        <v>#VALUE!</v>
      </c>
    </row>
    <row r="293" spans="1:14" ht="16.5" customHeight="1" x14ac:dyDescent="0.2">
      <c r="A293" s="7">
        <v>287</v>
      </c>
      <c r="B293" s="2" t="str">
        <f>Average!B293</f>
        <v xml:space="preserve">RPL22 </v>
      </c>
      <c r="C293" s="4" t="e">
        <f>IF((Average!C293)&lt;1, "1", (Average!C293))</f>
        <v>#VALUE!</v>
      </c>
      <c r="D293" s="4" t="e">
        <f>IF((Average!D293)&lt;1, "1", (Average!D293))</f>
        <v>#VALUE!</v>
      </c>
      <c r="E293" s="4" t="e">
        <f>IF((Average!E293)&lt;1, "1", (Average!E293))</f>
        <v>#VALUE!</v>
      </c>
      <c r="F293" s="4" t="e">
        <f>IF((Average!F293)&lt;1, "1", (Average!F293))</f>
        <v>#VALUE!</v>
      </c>
      <c r="G293" s="4" t="e">
        <f>IF((Average!G293)&lt;1, "1", (Average!G293))</f>
        <v>#VALUE!</v>
      </c>
      <c r="H293" s="4" t="e">
        <f>IF((Average!H293)&lt;1, "1", (Average!H293))</f>
        <v>#VALUE!</v>
      </c>
      <c r="I293" s="4" t="e">
        <f>IF((Average!I293)&lt;1, "1", (Average!I293))</f>
        <v>#VALUE!</v>
      </c>
      <c r="J293" s="4" t="e">
        <f>IF((Average!J293)&lt;1, "1", (Average!J293))</f>
        <v>#VALUE!</v>
      </c>
      <c r="K293" s="4" t="e">
        <f>IF((Average!K293)&lt;1, "1", (Average!K293))</f>
        <v>#VALUE!</v>
      </c>
      <c r="L293" s="4" t="e">
        <f>IF((Average!L293)&lt;1, "1", (Average!L293))</f>
        <v>#VALUE!</v>
      </c>
      <c r="M293" s="4" t="e">
        <f>IF((Average!M293)&lt;1, "1", (Average!M293))</f>
        <v>#VALUE!</v>
      </c>
      <c r="N293" s="4" t="e">
        <f>IF((Average!N293)&lt;1, "1", (Average!N293))</f>
        <v>#VALUE!</v>
      </c>
    </row>
    <row r="294" spans="1:14" ht="16.5" customHeight="1" x14ac:dyDescent="0.2">
      <c r="A294" s="7">
        <v>288</v>
      </c>
      <c r="B294" s="2" t="str">
        <f>Average!B294</f>
        <v>RPL23A</v>
      </c>
      <c r="C294" s="4" t="e">
        <f>IF((Average!C294)&lt;1, "1", (Average!C294))</f>
        <v>#VALUE!</v>
      </c>
      <c r="D294" s="4" t="e">
        <f>IF((Average!D294)&lt;1, "1", (Average!D294))</f>
        <v>#VALUE!</v>
      </c>
      <c r="E294" s="4" t="e">
        <f>IF((Average!E294)&lt;1, "1", (Average!E294))</f>
        <v>#VALUE!</v>
      </c>
      <c r="F294" s="4" t="e">
        <f>IF((Average!F294)&lt;1, "1", (Average!F294))</f>
        <v>#VALUE!</v>
      </c>
      <c r="G294" s="4" t="e">
        <f>IF((Average!G294)&lt;1, "1", (Average!G294))</f>
        <v>#VALUE!</v>
      </c>
      <c r="H294" s="4" t="e">
        <f>IF((Average!H294)&lt;1, "1", (Average!H294))</f>
        <v>#VALUE!</v>
      </c>
      <c r="I294" s="4" t="e">
        <f>IF((Average!I294)&lt;1, "1", (Average!I294))</f>
        <v>#VALUE!</v>
      </c>
      <c r="J294" s="4" t="e">
        <f>IF((Average!J294)&lt;1, "1", (Average!J294))</f>
        <v>#VALUE!</v>
      </c>
      <c r="K294" s="4" t="e">
        <f>IF((Average!K294)&lt;1, "1", (Average!K294))</f>
        <v>#VALUE!</v>
      </c>
      <c r="L294" s="4" t="e">
        <f>IF((Average!L294)&lt;1, "1", (Average!L294))</f>
        <v>#VALUE!</v>
      </c>
      <c r="M294" s="4" t="e">
        <f>IF((Average!M294)&lt;1, "1", (Average!M294))</f>
        <v>#VALUE!</v>
      </c>
      <c r="N294" s="4" t="e">
        <f>IF((Average!N294)&lt;1, "1", (Average!N294))</f>
        <v>#VALUE!</v>
      </c>
    </row>
    <row r="295" spans="1:14" ht="16.5" customHeight="1" x14ac:dyDescent="0.2">
      <c r="A295" s="7">
        <v>289</v>
      </c>
      <c r="B295" s="2" t="str">
        <f>Average!B295</f>
        <v>RPL3</v>
      </c>
      <c r="C295" s="4" t="e">
        <f>IF((Average!C295)&lt;1, "1", (Average!C295))</f>
        <v>#VALUE!</v>
      </c>
      <c r="D295" s="4" t="e">
        <f>IF((Average!D295)&lt;1, "1", (Average!D295))</f>
        <v>#VALUE!</v>
      </c>
      <c r="E295" s="4" t="e">
        <f>IF((Average!E295)&lt;1, "1", (Average!E295))</f>
        <v>#VALUE!</v>
      </c>
      <c r="F295" s="4" t="e">
        <f>IF((Average!F295)&lt;1, "1", (Average!F295))</f>
        <v>#VALUE!</v>
      </c>
      <c r="G295" s="4" t="e">
        <f>IF((Average!G295)&lt;1, "1", (Average!G295))</f>
        <v>#VALUE!</v>
      </c>
      <c r="H295" s="4" t="e">
        <f>IF((Average!H295)&lt;1, "1", (Average!H295))</f>
        <v>#VALUE!</v>
      </c>
      <c r="I295" s="4" t="e">
        <f>IF((Average!I295)&lt;1, "1", (Average!I295))</f>
        <v>#VALUE!</v>
      </c>
      <c r="J295" s="4" t="e">
        <f>IF((Average!J295)&lt;1, "1", (Average!J295))</f>
        <v>#VALUE!</v>
      </c>
      <c r="K295" s="4" t="e">
        <f>IF((Average!K295)&lt;1, "1", (Average!K295))</f>
        <v>#VALUE!</v>
      </c>
      <c r="L295" s="4" t="e">
        <f>IF((Average!L295)&lt;1, "1", (Average!L295))</f>
        <v>#VALUE!</v>
      </c>
      <c r="M295" s="4" t="e">
        <f>IF((Average!M295)&lt;1, "1", (Average!M295))</f>
        <v>#VALUE!</v>
      </c>
      <c r="N295" s="4" t="e">
        <f>IF((Average!N295)&lt;1, "1", (Average!N295))</f>
        <v>#VALUE!</v>
      </c>
    </row>
    <row r="296" spans="1:14" ht="16.5" customHeight="1" x14ac:dyDescent="0.2">
      <c r="A296" s="7">
        <v>290</v>
      </c>
      <c r="B296" s="2" t="str">
        <f>Average!B296</f>
        <v xml:space="preserve">RPL32 </v>
      </c>
      <c r="C296" s="4" t="e">
        <f>IF((Average!C296)&lt;1, "1", (Average!C296))</f>
        <v>#VALUE!</v>
      </c>
      <c r="D296" s="4" t="e">
        <f>IF((Average!D296)&lt;1, "1", (Average!D296))</f>
        <v>#VALUE!</v>
      </c>
      <c r="E296" s="4" t="e">
        <f>IF((Average!E296)&lt;1, "1", (Average!E296))</f>
        <v>#VALUE!</v>
      </c>
      <c r="F296" s="4" t="e">
        <f>IF((Average!F296)&lt;1, "1", (Average!F296))</f>
        <v>#VALUE!</v>
      </c>
      <c r="G296" s="4" t="e">
        <f>IF((Average!G296)&lt;1, "1", (Average!G296))</f>
        <v>#VALUE!</v>
      </c>
      <c r="H296" s="4" t="e">
        <f>IF((Average!H296)&lt;1, "1", (Average!H296))</f>
        <v>#VALUE!</v>
      </c>
      <c r="I296" s="4" t="e">
        <f>IF((Average!I296)&lt;1, "1", (Average!I296))</f>
        <v>#VALUE!</v>
      </c>
      <c r="J296" s="4" t="e">
        <f>IF((Average!J296)&lt;1, "1", (Average!J296))</f>
        <v>#VALUE!</v>
      </c>
      <c r="K296" s="4" t="e">
        <f>IF((Average!K296)&lt;1, "1", (Average!K296))</f>
        <v>#VALUE!</v>
      </c>
      <c r="L296" s="4" t="e">
        <f>IF((Average!L296)&lt;1, "1", (Average!L296))</f>
        <v>#VALUE!</v>
      </c>
      <c r="M296" s="4" t="e">
        <f>IF((Average!M296)&lt;1, "1", (Average!M296))</f>
        <v>#VALUE!</v>
      </c>
      <c r="N296" s="4" t="e">
        <f>IF((Average!N296)&lt;1, "1", (Average!N296))</f>
        <v>#VALUE!</v>
      </c>
    </row>
    <row r="297" spans="1:14" ht="16.5" customHeight="1" x14ac:dyDescent="0.2">
      <c r="A297" s="7">
        <v>291</v>
      </c>
      <c r="B297" s="2" t="str">
        <f>Average!B297</f>
        <v xml:space="preserve">RPL4 </v>
      </c>
      <c r="C297" s="4" t="e">
        <f>IF((Average!C297)&lt;1, "1", (Average!C297))</f>
        <v>#VALUE!</v>
      </c>
      <c r="D297" s="4" t="e">
        <f>IF((Average!D297)&lt;1, "1", (Average!D297))</f>
        <v>#VALUE!</v>
      </c>
      <c r="E297" s="4" t="e">
        <f>IF((Average!E297)&lt;1, "1", (Average!E297))</f>
        <v>#VALUE!</v>
      </c>
      <c r="F297" s="4" t="e">
        <f>IF((Average!F297)&lt;1, "1", (Average!F297))</f>
        <v>#VALUE!</v>
      </c>
      <c r="G297" s="4" t="e">
        <f>IF((Average!G297)&lt;1, "1", (Average!G297))</f>
        <v>#VALUE!</v>
      </c>
      <c r="H297" s="4" t="e">
        <f>IF((Average!H297)&lt;1, "1", (Average!H297))</f>
        <v>#VALUE!</v>
      </c>
      <c r="I297" s="4" t="e">
        <f>IF((Average!I297)&lt;1, "1", (Average!I297))</f>
        <v>#VALUE!</v>
      </c>
      <c r="J297" s="4" t="e">
        <f>IF((Average!J297)&lt;1, "1", (Average!J297))</f>
        <v>#VALUE!</v>
      </c>
      <c r="K297" s="4" t="e">
        <f>IF((Average!K297)&lt;1, "1", (Average!K297))</f>
        <v>#VALUE!</v>
      </c>
      <c r="L297" s="4" t="e">
        <f>IF((Average!L297)&lt;1, "1", (Average!L297))</f>
        <v>#VALUE!</v>
      </c>
      <c r="M297" s="4" t="e">
        <f>IF((Average!M297)&lt;1, "1", (Average!M297))</f>
        <v>#VALUE!</v>
      </c>
      <c r="N297" s="4" t="e">
        <f>IF((Average!N297)&lt;1, "1", (Average!N297))</f>
        <v>#VALUE!</v>
      </c>
    </row>
    <row r="298" spans="1:14" ht="16.5" customHeight="1" x14ac:dyDescent="0.2">
      <c r="A298" s="7">
        <v>292</v>
      </c>
      <c r="B298" s="2" t="str">
        <f>Average!B298</f>
        <v>RPS10</v>
      </c>
      <c r="C298" s="4" t="e">
        <f>IF((Average!C298)&lt;1, "1", (Average!C298))</f>
        <v>#VALUE!</v>
      </c>
      <c r="D298" s="4" t="e">
        <f>IF((Average!D298)&lt;1, "1", (Average!D298))</f>
        <v>#VALUE!</v>
      </c>
      <c r="E298" s="4" t="e">
        <f>IF((Average!E298)&lt;1, "1", (Average!E298))</f>
        <v>#VALUE!</v>
      </c>
      <c r="F298" s="4" t="e">
        <f>IF((Average!F298)&lt;1, "1", (Average!F298))</f>
        <v>#VALUE!</v>
      </c>
      <c r="G298" s="4" t="e">
        <f>IF((Average!G298)&lt;1, "1", (Average!G298))</f>
        <v>#VALUE!</v>
      </c>
      <c r="H298" s="4" t="e">
        <f>IF((Average!H298)&lt;1, "1", (Average!H298))</f>
        <v>#VALUE!</v>
      </c>
      <c r="I298" s="4" t="e">
        <f>IF((Average!I298)&lt;1, "1", (Average!I298))</f>
        <v>#VALUE!</v>
      </c>
      <c r="J298" s="4" t="e">
        <f>IF((Average!J298)&lt;1, "1", (Average!J298))</f>
        <v>#VALUE!</v>
      </c>
      <c r="K298" s="4" t="e">
        <f>IF((Average!K298)&lt;1, "1", (Average!K298))</f>
        <v>#VALUE!</v>
      </c>
      <c r="L298" s="4" t="e">
        <f>IF((Average!L298)&lt;1, "1", (Average!L298))</f>
        <v>#VALUE!</v>
      </c>
      <c r="M298" s="4" t="e">
        <f>IF((Average!M298)&lt;1, "1", (Average!M298))</f>
        <v>#VALUE!</v>
      </c>
      <c r="N298" s="4" t="e">
        <f>IF((Average!N298)&lt;1, "1", (Average!N298))</f>
        <v>#VALUE!</v>
      </c>
    </row>
    <row r="299" spans="1:14" ht="16.5" customHeight="1" x14ac:dyDescent="0.2">
      <c r="A299" s="7">
        <v>293</v>
      </c>
      <c r="B299" s="2" t="str">
        <f>Average!B299</f>
        <v>RPS11</v>
      </c>
      <c r="C299" s="4" t="e">
        <f>IF((Average!C299)&lt;1, "1", (Average!C299))</f>
        <v>#VALUE!</v>
      </c>
      <c r="D299" s="4" t="e">
        <f>IF((Average!D299)&lt;1, "1", (Average!D299))</f>
        <v>#VALUE!</v>
      </c>
      <c r="E299" s="4" t="e">
        <f>IF((Average!E299)&lt;1, "1", (Average!E299))</f>
        <v>#VALUE!</v>
      </c>
      <c r="F299" s="4" t="e">
        <f>IF((Average!F299)&lt;1, "1", (Average!F299))</f>
        <v>#VALUE!</v>
      </c>
      <c r="G299" s="4" t="e">
        <f>IF((Average!G299)&lt;1, "1", (Average!G299))</f>
        <v>#VALUE!</v>
      </c>
      <c r="H299" s="4" t="e">
        <f>IF((Average!H299)&lt;1, "1", (Average!H299))</f>
        <v>#VALUE!</v>
      </c>
      <c r="I299" s="4" t="e">
        <f>IF((Average!I299)&lt;1, "1", (Average!I299))</f>
        <v>#VALUE!</v>
      </c>
      <c r="J299" s="4" t="e">
        <f>IF((Average!J299)&lt;1, "1", (Average!J299))</f>
        <v>#VALUE!</v>
      </c>
      <c r="K299" s="4" t="e">
        <f>IF((Average!K299)&lt;1, "1", (Average!K299))</f>
        <v>#VALUE!</v>
      </c>
      <c r="L299" s="4" t="e">
        <f>IF((Average!L299)&lt;1, "1", (Average!L299))</f>
        <v>#VALUE!</v>
      </c>
      <c r="M299" s="4" t="e">
        <f>IF((Average!M299)&lt;1, "1", (Average!M299))</f>
        <v>#VALUE!</v>
      </c>
      <c r="N299" s="4" t="e">
        <f>IF((Average!N299)&lt;1, "1", (Average!N299))</f>
        <v>#VALUE!</v>
      </c>
    </row>
    <row r="300" spans="1:14" ht="16.5" customHeight="1" x14ac:dyDescent="0.2">
      <c r="A300" s="7">
        <v>294</v>
      </c>
      <c r="B300" s="2" t="str">
        <f>Average!B300</f>
        <v>RPS12</v>
      </c>
      <c r="C300" s="4" t="e">
        <f>IF((Average!C300)&lt;1, "1", (Average!C300))</f>
        <v>#VALUE!</v>
      </c>
      <c r="D300" s="4" t="e">
        <f>IF((Average!D300)&lt;1, "1", (Average!D300))</f>
        <v>#VALUE!</v>
      </c>
      <c r="E300" s="4" t="e">
        <f>IF((Average!E300)&lt;1, "1", (Average!E300))</f>
        <v>#VALUE!</v>
      </c>
      <c r="F300" s="4" t="e">
        <f>IF((Average!F300)&lt;1, "1", (Average!F300))</f>
        <v>#VALUE!</v>
      </c>
      <c r="G300" s="4" t="e">
        <f>IF((Average!G300)&lt;1, "1", (Average!G300))</f>
        <v>#VALUE!</v>
      </c>
      <c r="H300" s="4" t="e">
        <f>IF((Average!H300)&lt;1, "1", (Average!H300))</f>
        <v>#VALUE!</v>
      </c>
      <c r="I300" s="4" t="e">
        <f>IF((Average!I300)&lt;1, "1", (Average!I300))</f>
        <v>#VALUE!</v>
      </c>
      <c r="J300" s="4" t="e">
        <f>IF((Average!J300)&lt;1, "1", (Average!J300))</f>
        <v>#VALUE!</v>
      </c>
      <c r="K300" s="4" t="e">
        <f>IF((Average!K300)&lt;1, "1", (Average!K300))</f>
        <v>#VALUE!</v>
      </c>
      <c r="L300" s="4" t="e">
        <f>IF((Average!L300)&lt;1, "1", (Average!L300))</f>
        <v>#VALUE!</v>
      </c>
      <c r="M300" s="4" t="e">
        <f>IF((Average!M300)&lt;1, "1", (Average!M300))</f>
        <v>#VALUE!</v>
      </c>
      <c r="N300" s="4" t="e">
        <f>IF((Average!N300)&lt;1, "1", (Average!N300))</f>
        <v>#VALUE!</v>
      </c>
    </row>
    <row r="301" spans="1:14" ht="16.5" customHeight="1" x14ac:dyDescent="0.2">
      <c r="A301" s="7">
        <v>295</v>
      </c>
      <c r="B301" s="2" t="str">
        <f>Average!B301</f>
        <v>RPS13</v>
      </c>
      <c r="C301" s="4" t="e">
        <f>IF((Average!C301)&lt;1, "1", (Average!C301))</f>
        <v>#VALUE!</v>
      </c>
      <c r="D301" s="4" t="e">
        <f>IF((Average!D301)&lt;1, "1", (Average!D301))</f>
        <v>#VALUE!</v>
      </c>
      <c r="E301" s="4" t="e">
        <f>IF((Average!E301)&lt;1, "1", (Average!E301))</f>
        <v>#VALUE!</v>
      </c>
      <c r="F301" s="4" t="e">
        <f>IF((Average!F301)&lt;1, "1", (Average!F301))</f>
        <v>#VALUE!</v>
      </c>
      <c r="G301" s="4" t="e">
        <f>IF((Average!G301)&lt;1, "1", (Average!G301))</f>
        <v>#VALUE!</v>
      </c>
      <c r="H301" s="4" t="e">
        <f>IF((Average!H301)&lt;1, "1", (Average!H301))</f>
        <v>#VALUE!</v>
      </c>
      <c r="I301" s="4" t="e">
        <f>IF((Average!I301)&lt;1, "1", (Average!I301))</f>
        <v>#VALUE!</v>
      </c>
      <c r="J301" s="4" t="e">
        <f>IF((Average!J301)&lt;1, "1", (Average!J301))</f>
        <v>#VALUE!</v>
      </c>
      <c r="K301" s="4" t="e">
        <f>IF((Average!K301)&lt;1, "1", (Average!K301))</f>
        <v>#VALUE!</v>
      </c>
      <c r="L301" s="4" t="e">
        <f>IF((Average!L301)&lt;1, "1", (Average!L301))</f>
        <v>#VALUE!</v>
      </c>
      <c r="M301" s="4" t="e">
        <f>IF((Average!M301)&lt;1, "1", (Average!M301))</f>
        <v>#VALUE!</v>
      </c>
      <c r="N301" s="4" t="e">
        <f>IF((Average!N301)&lt;1, "1", (Average!N301))</f>
        <v>#VALUE!</v>
      </c>
    </row>
    <row r="302" spans="1:14" ht="16.5" customHeight="1" x14ac:dyDescent="0.2">
      <c r="A302" s="7">
        <v>296</v>
      </c>
      <c r="B302" s="2" t="str">
        <f>Average!B302</f>
        <v>RPS14</v>
      </c>
      <c r="C302" s="4" t="e">
        <f>IF((Average!C302)&lt;1, "1", (Average!C302))</f>
        <v>#VALUE!</v>
      </c>
      <c r="D302" s="4" t="e">
        <f>IF((Average!D302)&lt;1, "1", (Average!D302))</f>
        <v>#VALUE!</v>
      </c>
      <c r="E302" s="4" t="e">
        <f>IF((Average!E302)&lt;1, "1", (Average!E302))</f>
        <v>#VALUE!</v>
      </c>
      <c r="F302" s="4" t="e">
        <f>IF((Average!F302)&lt;1, "1", (Average!F302))</f>
        <v>#VALUE!</v>
      </c>
      <c r="G302" s="4" t="e">
        <f>IF((Average!G302)&lt;1, "1", (Average!G302))</f>
        <v>#VALUE!</v>
      </c>
      <c r="H302" s="4" t="e">
        <f>IF((Average!H302)&lt;1, "1", (Average!H302))</f>
        <v>#VALUE!</v>
      </c>
      <c r="I302" s="4" t="e">
        <f>IF((Average!I302)&lt;1, "1", (Average!I302))</f>
        <v>#VALUE!</v>
      </c>
      <c r="J302" s="4" t="e">
        <f>IF((Average!J302)&lt;1, "1", (Average!J302))</f>
        <v>#VALUE!</v>
      </c>
      <c r="K302" s="4" t="e">
        <f>IF((Average!K302)&lt;1, "1", (Average!K302))</f>
        <v>#VALUE!</v>
      </c>
      <c r="L302" s="4" t="e">
        <f>IF((Average!L302)&lt;1, "1", (Average!L302))</f>
        <v>#VALUE!</v>
      </c>
      <c r="M302" s="4" t="e">
        <f>IF((Average!M302)&lt;1, "1", (Average!M302))</f>
        <v>#VALUE!</v>
      </c>
      <c r="N302" s="4" t="e">
        <f>IF((Average!N302)&lt;1, "1", (Average!N302))</f>
        <v>#VALUE!</v>
      </c>
    </row>
    <row r="303" spans="1:14" ht="16.5" customHeight="1" x14ac:dyDescent="0.2">
      <c r="A303" s="7">
        <v>297</v>
      </c>
      <c r="B303" s="2" t="str">
        <f>Average!B303</f>
        <v>RPS15A</v>
      </c>
      <c r="C303" s="4" t="e">
        <f>IF((Average!C303)&lt;1, "1", (Average!C303))</f>
        <v>#VALUE!</v>
      </c>
      <c r="D303" s="4" t="e">
        <f>IF((Average!D303)&lt;1, "1", (Average!D303))</f>
        <v>#VALUE!</v>
      </c>
      <c r="E303" s="4" t="e">
        <f>IF((Average!E303)&lt;1, "1", (Average!E303))</f>
        <v>#VALUE!</v>
      </c>
      <c r="F303" s="4" t="e">
        <f>IF((Average!F303)&lt;1, "1", (Average!F303))</f>
        <v>#VALUE!</v>
      </c>
      <c r="G303" s="4" t="e">
        <f>IF((Average!G303)&lt;1, "1", (Average!G303))</f>
        <v>#VALUE!</v>
      </c>
      <c r="H303" s="4" t="e">
        <f>IF((Average!H303)&lt;1, "1", (Average!H303))</f>
        <v>#VALUE!</v>
      </c>
      <c r="I303" s="4" t="e">
        <f>IF((Average!I303)&lt;1, "1", (Average!I303))</f>
        <v>#VALUE!</v>
      </c>
      <c r="J303" s="4" t="e">
        <f>IF((Average!J303)&lt;1, "1", (Average!J303))</f>
        <v>#VALUE!</v>
      </c>
      <c r="K303" s="4" t="e">
        <f>IF((Average!K303)&lt;1, "1", (Average!K303))</f>
        <v>#VALUE!</v>
      </c>
      <c r="L303" s="4" t="e">
        <f>IF((Average!L303)&lt;1, "1", (Average!L303))</f>
        <v>#VALUE!</v>
      </c>
      <c r="M303" s="4" t="e">
        <f>IF((Average!M303)&lt;1, "1", (Average!M303))</f>
        <v>#VALUE!</v>
      </c>
      <c r="N303" s="4" t="e">
        <f>IF((Average!N303)&lt;1, "1", (Average!N303))</f>
        <v>#VALUE!</v>
      </c>
    </row>
    <row r="304" spans="1:14" ht="16.5" customHeight="1" x14ac:dyDescent="0.2">
      <c r="A304" s="7">
        <v>298</v>
      </c>
      <c r="B304" s="2" t="str">
        <f>Average!B304</f>
        <v>RPS16</v>
      </c>
      <c r="C304" s="4" t="e">
        <f>IF((Average!C304)&lt;1, "1", (Average!C304))</f>
        <v>#VALUE!</v>
      </c>
      <c r="D304" s="4" t="e">
        <f>IF((Average!D304)&lt;1, "1", (Average!D304))</f>
        <v>#VALUE!</v>
      </c>
      <c r="E304" s="4" t="e">
        <f>IF((Average!E304)&lt;1, "1", (Average!E304))</f>
        <v>#VALUE!</v>
      </c>
      <c r="F304" s="4" t="e">
        <f>IF((Average!F304)&lt;1, "1", (Average!F304))</f>
        <v>#VALUE!</v>
      </c>
      <c r="G304" s="4" t="e">
        <f>IF((Average!G304)&lt;1, "1", (Average!G304))</f>
        <v>#VALUE!</v>
      </c>
      <c r="H304" s="4" t="e">
        <f>IF((Average!H304)&lt;1, "1", (Average!H304))</f>
        <v>#VALUE!</v>
      </c>
      <c r="I304" s="4" t="e">
        <f>IF((Average!I304)&lt;1, "1", (Average!I304))</f>
        <v>#VALUE!</v>
      </c>
      <c r="J304" s="4" t="e">
        <f>IF((Average!J304)&lt;1, "1", (Average!J304))</f>
        <v>#VALUE!</v>
      </c>
      <c r="K304" s="4" t="e">
        <f>IF((Average!K304)&lt;1, "1", (Average!K304))</f>
        <v>#VALUE!</v>
      </c>
      <c r="L304" s="4" t="e">
        <f>IF((Average!L304)&lt;1, "1", (Average!L304))</f>
        <v>#VALUE!</v>
      </c>
      <c r="M304" s="4" t="e">
        <f>IF((Average!M304)&lt;1, "1", (Average!M304))</f>
        <v>#VALUE!</v>
      </c>
      <c r="N304" s="4" t="e">
        <f>IF((Average!N304)&lt;1, "1", (Average!N304))</f>
        <v>#VALUE!</v>
      </c>
    </row>
    <row r="305" spans="1:14" ht="16.5" customHeight="1" x14ac:dyDescent="0.2">
      <c r="A305" s="7">
        <v>299</v>
      </c>
      <c r="B305" s="2" t="str">
        <f>Average!B305</f>
        <v>RPS18</v>
      </c>
      <c r="C305" s="4" t="e">
        <f>IF((Average!C305)&lt;1, "1", (Average!C305))</f>
        <v>#VALUE!</v>
      </c>
      <c r="D305" s="4" t="e">
        <f>IF((Average!D305)&lt;1, "1", (Average!D305))</f>
        <v>#VALUE!</v>
      </c>
      <c r="E305" s="4" t="e">
        <f>IF((Average!E305)&lt;1, "1", (Average!E305))</f>
        <v>#VALUE!</v>
      </c>
      <c r="F305" s="4" t="e">
        <f>IF((Average!F305)&lt;1, "1", (Average!F305))</f>
        <v>#VALUE!</v>
      </c>
      <c r="G305" s="4" t="e">
        <f>IF((Average!G305)&lt;1, "1", (Average!G305))</f>
        <v>#VALUE!</v>
      </c>
      <c r="H305" s="4" t="e">
        <f>IF((Average!H305)&lt;1, "1", (Average!H305))</f>
        <v>#VALUE!</v>
      </c>
      <c r="I305" s="4" t="e">
        <f>IF((Average!I305)&lt;1, "1", (Average!I305))</f>
        <v>#VALUE!</v>
      </c>
      <c r="J305" s="4" t="e">
        <f>IF((Average!J305)&lt;1, "1", (Average!J305))</f>
        <v>#VALUE!</v>
      </c>
      <c r="K305" s="4" t="e">
        <f>IF((Average!K305)&lt;1, "1", (Average!K305))</f>
        <v>#VALUE!</v>
      </c>
      <c r="L305" s="4" t="e">
        <f>IF((Average!L305)&lt;1, "1", (Average!L305))</f>
        <v>#VALUE!</v>
      </c>
      <c r="M305" s="4" t="e">
        <f>IF((Average!M305)&lt;1, "1", (Average!M305))</f>
        <v>#VALUE!</v>
      </c>
      <c r="N305" s="4" t="e">
        <f>IF((Average!N305)&lt;1, "1", (Average!N305))</f>
        <v>#VALUE!</v>
      </c>
    </row>
    <row r="306" spans="1:14" ht="16.5" customHeight="1" x14ac:dyDescent="0.2">
      <c r="A306" s="7">
        <v>300</v>
      </c>
      <c r="B306" s="2" t="str">
        <f>Average!B306</f>
        <v xml:space="preserve">RPS19 </v>
      </c>
      <c r="C306" s="4" t="e">
        <f>IF((Average!C306)&lt;1, "1", (Average!C306))</f>
        <v>#VALUE!</v>
      </c>
      <c r="D306" s="4" t="e">
        <f>IF((Average!D306)&lt;1, "1", (Average!D306))</f>
        <v>#VALUE!</v>
      </c>
      <c r="E306" s="4" t="e">
        <f>IF((Average!E306)&lt;1, "1", (Average!E306))</f>
        <v>#VALUE!</v>
      </c>
      <c r="F306" s="4" t="e">
        <f>IF((Average!F306)&lt;1, "1", (Average!F306))</f>
        <v>#VALUE!</v>
      </c>
      <c r="G306" s="4" t="e">
        <f>IF((Average!G306)&lt;1, "1", (Average!G306))</f>
        <v>#VALUE!</v>
      </c>
      <c r="H306" s="4" t="e">
        <f>IF((Average!H306)&lt;1, "1", (Average!H306))</f>
        <v>#VALUE!</v>
      </c>
      <c r="I306" s="4" t="e">
        <f>IF((Average!I306)&lt;1, "1", (Average!I306))</f>
        <v>#VALUE!</v>
      </c>
      <c r="J306" s="4" t="e">
        <f>IF((Average!J306)&lt;1, "1", (Average!J306))</f>
        <v>#VALUE!</v>
      </c>
      <c r="K306" s="4" t="e">
        <f>IF((Average!K306)&lt;1, "1", (Average!K306))</f>
        <v>#VALUE!</v>
      </c>
      <c r="L306" s="4" t="e">
        <f>IF((Average!L306)&lt;1, "1", (Average!L306))</f>
        <v>#VALUE!</v>
      </c>
      <c r="M306" s="4" t="e">
        <f>IF((Average!M306)&lt;1, "1", (Average!M306))</f>
        <v>#VALUE!</v>
      </c>
      <c r="N306" s="4" t="e">
        <f>IF((Average!N306)&lt;1, "1", (Average!N306))</f>
        <v>#VALUE!</v>
      </c>
    </row>
    <row r="307" spans="1:14" ht="16.5" customHeight="1" x14ac:dyDescent="0.2">
      <c r="A307" s="7">
        <v>301</v>
      </c>
      <c r="B307" s="2" t="str">
        <f>Average!B307</f>
        <v xml:space="preserve">RPS2 </v>
      </c>
      <c r="C307" s="4" t="e">
        <f>IF((Average!C307)&lt;1, "1", (Average!C307))</f>
        <v>#VALUE!</v>
      </c>
      <c r="D307" s="4" t="e">
        <f>IF((Average!D307)&lt;1, "1", (Average!D307))</f>
        <v>#VALUE!</v>
      </c>
      <c r="E307" s="4" t="e">
        <f>IF((Average!E307)&lt;1, "1", (Average!E307))</f>
        <v>#VALUE!</v>
      </c>
      <c r="F307" s="4" t="e">
        <f>IF((Average!F307)&lt;1, "1", (Average!F307))</f>
        <v>#VALUE!</v>
      </c>
      <c r="G307" s="4" t="e">
        <f>IF((Average!G307)&lt;1, "1", (Average!G307))</f>
        <v>#VALUE!</v>
      </c>
      <c r="H307" s="4" t="e">
        <f>IF((Average!H307)&lt;1, "1", (Average!H307))</f>
        <v>#VALUE!</v>
      </c>
      <c r="I307" s="4" t="e">
        <f>IF((Average!I307)&lt;1, "1", (Average!I307))</f>
        <v>#VALUE!</v>
      </c>
      <c r="J307" s="4" t="e">
        <f>IF((Average!J307)&lt;1, "1", (Average!J307))</f>
        <v>#VALUE!</v>
      </c>
      <c r="K307" s="4" t="e">
        <f>IF((Average!K307)&lt;1, "1", (Average!K307))</f>
        <v>#VALUE!</v>
      </c>
      <c r="L307" s="4" t="e">
        <f>IF((Average!L307)&lt;1, "1", (Average!L307))</f>
        <v>#VALUE!</v>
      </c>
      <c r="M307" s="4" t="e">
        <f>IF((Average!M307)&lt;1, "1", (Average!M307))</f>
        <v>#VALUE!</v>
      </c>
      <c r="N307" s="4" t="e">
        <f>IF((Average!N307)&lt;1, "1", (Average!N307))</f>
        <v>#VALUE!</v>
      </c>
    </row>
    <row r="308" spans="1:14" ht="16.5" customHeight="1" x14ac:dyDescent="0.2">
      <c r="A308" s="7">
        <v>302</v>
      </c>
      <c r="B308" s="2" t="str">
        <f>Average!B308</f>
        <v xml:space="preserve">RPS20  </v>
      </c>
      <c r="C308" s="4" t="e">
        <f>IF((Average!C308)&lt;1, "1", (Average!C308))</f>
        <v>#VALUE!</v>
      </c>
      <c r="D308" s="4" t="e">
        <f>IF((Average!D308)&lt;1, "1", (Average!D308))</f>
        <v>#VALUE!</v>
      </c>
      <c r="E308" s="4" t="e">
        <f>IF((Average!E308)&lt;1, "1", (Average!E308))</f>
        <v>#VALUE!</v>
      </c>
      <c r="F308" s="4" t="e">
        <f>IF((Average!F308)&lt;1, "1", (Average!F308))</f>
        <v>#VALUE!</v>
      </c>
      <c r="G308" s="4" t="e">
        <f>IF((Average!G308)&lt;1, "1", (Average!G308))</f>
        <v>#VALUE!</v>
      </c>
      <c r="H308" s="4" t="e">
        <f>IF((Average!H308)&lt;1, "1", (Average!H308))</f>
        <v>#VALUE!</v>
      </c>
      <c r="I308" s="4" t="e">
        <f>IF((Average!I308)&lt;1, "1", (Average!I308))</f>
        <v>#VALUE!</v>
      </c>
      <c r="J308" s="4" t="e">
        <f>IF((Average!J308)&lt;1, "1", (Average!J308))</f>
        <v>#VALUE!</v>
      </c>
      <c r="K308" s="4" t="e">
        <f>IF((Average!K308)&lt;1, "1", (Average!K308))</f>
        <v>#VALUE!</v>
      </c>
      <c r="L308" s="4" t="e">
        <f>IF((Average!L308)&lt;1, "1", (Average!L308))</f>
        <v>#VALUE!</v>
      </c>
      <c r="M308" s="4" t="e">
        <f>IF((Average!M308)&lt;1, "1", (Average!M308))</f>
        <v>#VALUE!</v>
      </c>
      <c r="N308" s="4" t="e">
        <f>IF((Average!N308)&lt;1, "1", (Average!N308))</f>
        <v>#VALUE!</v>
      </c>
    </row>
    <row r="309" spans="1:14" ht="16.5" customHeight="1" x14ac:dyDescent="0.2">
      <c r="A309" s="7">
        <v>303</v>
      </c>
      <c r="B309" s="2" t="str">
        <f>Average!B309</f>
        <v xml:space="preserve">RPS23 </v>
      </c>
      <c r="C309" s="4" t="e">
        <f>IF((Average!C309)&lt;1, "1", (Average!C309))</f>
        <v>#VALUE!</v>
      </c>
      <c r="D309" s="4" t="e">
        <f>IF((Average!D309)&lt;1, "1", (Average!D309))</f>
        <v>#VALUE!</v>
      </c>
      <c r="E309" s="4" t="e">
        <f>IF((Average!E309)&lt;1, "1", (Average!E309))</f>
        <v>#VALUE!</v>
      </c>
      <c r="F309" s="4" t="e">
        <f>IF((Average!F309)&lt;1, "1", (Average!F309))</f>
        <v>#VALUE!</v>
      </c>
      <c r="G309" s="4" t="e">
        <f>IF((Average!G309)&lt;1, "1", (Average!G309))</f>
        <v>#VALUE!</v>
      </c>
      <c r="H309" s="4" t="e">
        <f>IF((Average!H309)&lt;1, "1", (Average!H309))</f>
        <v>#VALUE!</v>
      </c>
      <c r="I309" s="4" t="e">
        <f>IF((Average!I309)&lt;1, "1", (Average!I309))</f>
        <v>#VALUE!</v>
      </c>
      <c r="J309" s="4" t="e">
        <f>IF((Average!J309)&lt;1, "1", (Average!J309))</f>
        <v>#VALUE!</v>
      </c>
      <c r="K309" s="4" t="e">
        <f>IF((Average!K309)&lt;1, "1", (Average!K309))</f>
        <v>#VALUE!</v>
      </c>
      <c r="L309" s="4" t="e">
        <f>IF((Average!L309)&lt;1, "1", (Average!L309))</f>
        <v>#VALUE!</v>
      </c>
      <c r="M309" s="4" t="e">
        <f>IF((Average!M309)&lt;1, "1", (Average!M309))</f>
        <v>#VALUE!</v>
      </c>
      <c r="N309" s="4" t="e">
        <f>IF((Average!N309)&lt;1, "1", (Average!N309))</f>
        <v>#VALUE!</v>
      </c>
    </row>
    <row r="310" spans="1:14" ht="16.5" customHeight="1" x14ac:dyDescent="0.2">
      <c r="A310" s="7">
        <v>304</v>
      </c>
      <c r="B310" s="2" t="str">
        <f>Average!B310</f>
        <v>RPS25</v>
      </c>
      <c r="C310" s="4" t="e">
        <f>IF((Average!C310)&lt;1, "1", (Average!C310))</f>
        <v>#VALUE!</v>
      </c>
      <c r="D310" s="4" t="e">
        <f>IF((Average!D310)&lt;1, "1", (Average!D310))</f>
        <v>#VALUE!</v>
      </c>
      <c r="E310" s="4" t="e">
        <f>IF((Average!E310)&lt;1, "1", (Average!E310))</f>
        <v>#VALUE!</v>
      </c>
      <c r="F310" s="4" t="e">
        <f>IF((Average!F310)&lt;1, "1", (Average!F310))</f>
        <v>#VALUE!</v>
      </c>
      <c r="G310" s="4" t="e">
        <f>IF((Average!G310)&lt;1, "1", (Average!G310))</f>
        <v>#VALUE!</v>
      </c>
      <c r="H310" s="4" t="e">
        <f>IF((Average!H310)&lt;1, "1", (Average!H310))</f>
        <v>#VALUE!</v>
      </c>
      <c r="I310" s="4" t="e">
        <f>IF((Average!I310)&lt;1, "1", (Average!I310))</f>
        <v>#VALUE!</v>
      </c>
      <c r="J310" s="4" t="e">
        <f>IF((Average!J310)&lt;1, "1", (Average!J310))</f>
        <v>#VALUE!</v>
      </c>
      <c r="K310" s="4" t="e">
        <f>IF((Average!K310)&lt;1, "1", (Average!K310))</f>
        <v>#VALUE!</v>
      </c>
      <c r="L310" s="4" t="e">
        <f>IF((Average!L310)&lt;1, "1", (Average!L310))</f>
        <v>#VALUE!</v>
      </c>
      <c r="M310" s="4" t="e">
        <f>IF((Average!M310)&lt;1, "1", (Average!M310))</f>
        <v>#VALUE!</v>
      </c>
      <c r="N310" s="4" t="e">
        <f>IF((Average!N310)&lt;1, "1", (Average!N310))</f>
        <v>#VALUE!</v>
      </c>
    </row>
    <row r="311" spans="1:14" ht="16.5" customHeight="1" x14ac:dyDescent="0.2">
      <c r="A311" s="7">
        <v>305</v>
      </c>
      <c r="B311" s="2" t="str">
        <f>Average!B311</f>
        <v xml:space="preserve">RPS3 </v>
      </c>
      <c r="C311" s="4" t="e">
        <f>IF((Average!C311)&lt;1, "1", (Average!C311))</f>
        <v>#VALUE!</v>
      </c>
      <c r="D311" s="4" t="e">
        <f>IF((Average!D311)&lt;1, "1", (Average!D311))</f>
        <v>#VALUE!</v>
      </c>
      <c r="E311" s="4" t="e">
        <f>IF((Average!E311)&lt;1, "1", (Average!E311))</f>
        <v>#VALUE!</v>
      </c>
      <c r="F311" s="4" t="e">
        <f>IF((Average!F311)&lt;1, "1", (Average!F311))</f>
        <v>#VALUE!</v>
      </c>
      <c r="G311" s="4" t="e">
        <f>IF((Average!G311)&lt;1, "1", (Average!G311))</f>
        <v>#VALUE!</v>
      </c>
      <c r="H311" s="4" t="e">
        <f>IF((Average!H311)&lt;1, "1", (Average!H311))</f>
        <v>#VALUE!</v>
      </c>
      <c r="I311" s="4" t="e">
        <f>IF((Average!I311)&lt;1, "1", (Average!I311))</f>
        <v>#VALUE!</v>
      </c>
      <c r="J311" s="4" t="e">
        <f>IF((Average!J311)&lt;1, "1", (Average!J311))</f>
        <v>#VALUE!</v>
      </c>
      <c r="K311" s="4" t="e">
        <f>IF((Average!K311)&lt;1, "1", (Average!K311))</f>
        <v>#VALUE!</v>
      </c>
      <c r="L311" s="4" t="e">
        <f>IF((Average!L311)&lt;1, "1", (Average!L311))</f>
        <v>#VALUE!</v>
      </c>
      <c r="M311" s="4" t="e">
        <f>IF((Average!M311)&lt;1, "1", (Average!M311))</f>
        <v>#VALUE!</v>
      </c>
      <c r="N311" s="4" t="e">
        <f>IF((Average!N311)&lt;1, "1", (Average!N311))</f>
        <v>#VALUE!</v>
      </c>
    </row>
    <row r="312" spans="1:14" ht="16.5" customHeight="1" x14ac:dyDescent="0.2">
      <c r="A312" s="7">
        <v>306</v>
      </c>
      <c r="B312" s="2" t="str">
        <f>Average!B312</f>
        <v>RPS3A</v>
      </c>
      <c r="C312" s="4" t="e">
        <f>IF((Average!C312)&lt;1, "1", (Average!C312))</f>
        <v>#VALUE!</v>
      </c>
      <c r="D312" s="4" t="e">
        <f>IF((Average!D312)&lt;1, "1", (Average!D312))</f>
        <v>#VALUE!</v>
      </c>
      <c r="E312" s="4" t="e">
        <f>IF((Average!E312)&lt;1, "1", (Average!E312))</f>
        <v>#VALUE!</v>
      </c>
      <c r="F312" s="4" t="e">
        <f>IF((Average!F312)&lt;1, "1", (Average!F312))</f>
        <v>#VALUE!</v>
      </c>
      <c r="G312" s="4" t="e">
        <f>IF((Average!G312)&lt;1, "1", (Average!G312))</f>
        <v>#VALUE!</v>
      </c>
      <c r="H312" s="4" t="e">
        <f>IF((Average!H312)&lt;1, "1", (Average!H312))</f>
        <v>#VALUE!</v>
      </c>
      <c r="I312" s="4" t="e">
        <f>IF((Average!I312)&lt;1, "1", (Average!I312))</f>
        <v>#VALUE!</v>
      </c>
      <c r="J312" s="4" t="e">
        <f>IF((Average!J312)&lt;1, "1", (Average!J312))</f>
        <v>#VALUE!</v>
      </c>
      <c r="K312" s="4" t="e">
        <f>IF((Average!K312)&lt;1, "1", (Average!K312))</f>
        <v>#VALUE!</v>
      </c>
      <c r="L312" s="4" t="e">
        <f>IF((Average!L312)&lt;1, "1", (Average!L312))</f>
        <v>#VALUE!</v>
      </c>
      <c r="M312" s="4" t="e">
        <f>IF((Average!M312)&lt;1, "1", (Average!M312))</f>
        <v>#VALUE!</v>
      </c>
      <c r="N312" s="4" t="e">
        <f>IF((Average!N312)&lt;1, "1", (Average!N312))</f>
        <v>#VALUE!</v>
      </c>
    </row>
    <row r="313" spans="1:14" ht="16.5" customHeight="1" x14ac:dyDescent="0.2">
      <c r="A313" s="7">
        <v>307</v>
      </c>
      <c r="B313" s="2" t="str">
        <f>Average!B313</f>
        <v>RPS4X</v>
      </c>
      <c r="C313" s="4" t="e">
        <f>IF((Average!C313)&lt;1, "1", (Average!C313))</f>
        <v>#VALUE!</v>
      </c>
      <c r="D313" s="4" t="e">
        <f>IF((Average!D313)&lt;1, "1", (Average!D313))</f>
        <v>#VALUE!</v>
      </c>
      <c r="E313" s="4" t="e">
        <f>IF((Average!E313)&lt;1, "1", (Average!E313))</f>
        <v>#VALUE!</v>
      </c>
      <c r="F313" s="4" t="e">
        <f>IF((Average!F313)&lt;1, "1", (Average!F313))</f>
        <v>#VALUE!</v>
      </c>
      <c r="G313" s="4" t="e">
        <f>IF((Average!G313)&lt;1, "1", (Average!G313))</f>
        <v>#VALUE!</v>
      </c>
      <c r="H313" s="4" t="e">
        <f>IF((Average!H313)&lt;1, "1", (Average!H313))</f>
        <v>#VALUE!</v>
      </c>
      <c r="I313" s="4" t="e">
        <f>IF((Average!I313)&lt;1, "1", (Average!I313))</f>
        <v>#VALUE!</v>
      </c>
      <c r="J313" s="4" t="e">
        <f>IF((Average!J313)&lt;1, "1", (Average!J313))</f>
        <v>#VALUE!</v>
      </c>
      <c r="K313" s="4" t="e">
        <f>IF((Average!K313)&lt;1, "1", (Average!K313))</f>
        <v>#VALUE!</v>
      </c>
      <c r="L313" s="4" t="e">
        <f>IF((Average!L313)&lt;1, "1", (Average!L313))</f>
        <v>#VALUE!</v>
      </c>
      <c r="M313" s="4" t="e">
        <f>IF((Average!M313)&lt;1, "1", (Average!M313))</f>
        <v>#VALUE!</v>
      </c>
      <c r="N313" s="4" t="e">
        <f>IF((Average!N313)&lt;1, "1", (Average!N313))</f>
        <v>#VALUE!</v>
      </c>
    </row>
    <row r="314" spans="1:14" ht="16.5" customHeight="1" x14ac:dyDescent="0.2">
      <c r="A314" s="7">
        <v>308</v>
      </c>
      <c r="B314" s="2" t="str">
        <f>Average!B314</f>
        <v xml:space="preserve">RPS5 </v>
      </c>
      <c r="C314" s="4" t="e">
        <f>IF((Average!C314)&lt;1, "1", (Average!C314))</f>
        <v>#VALUE!</v>
      </c>
      <c r="D314" s="4" t="e">
        <f>IF((Average!D314)&lt;1, "1", (Average!D314))</f>
        <v>#VALUE!</v>
      </c>
      <c r="E314" s="4" t="e">
        <f>IF((Average!E314)&lt;1, "1", (Average!E314))</f>
        <v>#VALUE!</v>
      </c>
      <c r="F314" s="4" t="e">
        <f>IF((Average!F314)&lt;1, "1", (Average!F314))</f>
        <v>#VALUE!</v>
      </c>
      <c r="G314" s="4" t="e">
        <f>IF((Average!G314)&lt;1, "1", (Average!G314))</f>
        <v>#VALUE!</v>
      </c>
      <c r="H314" s="4" t="e">
        <f>IF((Average!H314)&lt;1, "1", (Average!H314))</f>
        <v>#VALUE!</v>
      </c>
      <c r="I314" s="4" t="e">
        <f>IF((Average!I314)&lt;1, "1", (Average!I314))</f>
        <v>#VALUE!</v>
      </c>
      <c r="J314" s="4" t="e">
        <f>IF((Average!J314)&lt;1, "1", (Average!J314))</f>
        <v>#VALUE!</v>
      </c>
      <c r="K314" s="4" t="e">
        <f>IF((Average!K314)&lt;1, "1", (Average!K314))</f>
        <v>#VALUE!</v>
      </c>
      <c r="L314" s="4" t="e">
        <f>IF((Average!L314)&lt;1, "1", (Average!L314))</f>
        <v>#VALUE!</v>
      </c>
      <c r="M314" s="4" t="e">
        <f>IF((Average!M314)&lt;1, "1", (Average!M314))</f>
        <v>#VALUE!</v>
      </c>
      <c r="N314" s="4" t="e">
        <f>IF((Average!N314)&lt;1, "1", (Average!N314))</f>
        <v>#VALUE!</v>
      </c>
    </row>
    <row r="315" spans="1:14" ht="16.5" customHeight="1" x14ac:dyDescent="0.2">
      <c r="A315" s="7">
        <v>309</v>
      </c>
      <c r="B315" s="2" t="str">
        <f>Average!B315</f>
        <v>RPS8</v>
      </c>
      <c r="C315" s="4" t="e">
        <f>IF((Average!C315)&lt;1, "1", (Average!C315))</f>
        <v>#VALUE!</v>
      </c>
      <c r="D315" s="4" t="e">
        <f>IF((Average!D315)&lt;1, "1", (Average!D315))</f>
        <v>#VALUE!</v>
      </c>
      <c r="E315" s="4" t="e">
        <f>IF((Average!E315)&lt;1, "1", (Average!E315))</f>
        <v>#VALUE!</v>
      </c>
      <c r="F315" s="4" t="e">
        <f>IF((Average!F315)&lt;1, "1", (Average!F315))</f>
        <v>#VALUE!</v>
      </c>
      <c r="G315" s="4" t="e">
        <f>IF((Average!G315)&lt;1, "1", (Average!G315))</f>
        <v>#VALUE!</v>
      </c>
      <c r="H315" s="4" t="e">
        <f>IF((Average!H315)&lt;1, "1", (Average!H315))</f>
        <v>#VALUE!</v>
      </c>
      <c r="I315" s="4" t="e">
        <f>IF((Average!I315)&lt;1, "1", (Average!I315))</f>
        <v>#VALUE!</v>
      </c>
      <c r="J315" s="4" t="e">
        <f>IF((Average!J315)&lt;1, "1", (Average!J315))</f>
        <v>#VALUE!</v>
      </c>
      <c r="K315" s="4" t="e">
        <f>IF((Average!K315)&lt;1, "1", (Average!K315))</f>
        <v>#VALUE!</v>
      </c>
      <c r="L315" s="4" t="e">
        <f>IF((Average!L315)&lt;1, "1", (Average!L315))</f>
        <v>#VALUE!</v>
      </c>
      <c r="M315" s="4" t="e">
        <f>IF((Average!M315)&lt;1, "1", (Average!M315))</f>
        <v>#VALUE!</v>
      </c>
      <c r="N315" s="4" t="e">
        <f>IF((Average!N315)&lt;1, "1", (Average!N315))</f>
        <v>#VALUE!</v>
      </c>
    </row>
    <row r="316" spans="1:14" ht="16.5" customHeight="1" x14ac:dyDescent="0.2">
      <c r="A316" s="7">
        <v>310</v>
      </c>
      <c r="B316" s="2" t="str">
        <f>Average!B316</f>
        <v>RPS9</v>
      </c>
      <c r="C316" s="4" t="e">
        <f>IF((Average!C316)&lt;1, "1", (Average!C316))</f>
        <v>#VALUE!</v>
      </c>
      <c r="D316" s="4" t="e">
        <f>IF((Average!D316)&lt;1, "1", (Average!D316))</f>
        <v>#VALUE!</v>
      </c>
      <c r="E316" s="4" t="e">
        <f>IF((Average!E316)&lt;1, "1", (Average!E316))</f>
        <v>#VALUE!</v>
      </c>
      <c r="F316" s="4" t="e">
        <f>IF((Average!F316)&lt;1, "1", (Average!F316))</f>
        <v>#VALUE!</v>
      </c>
      <c r="G316" s="4" t="e">
        <f>IF((Average!G316)&lt;1, "1", (Average!G316))</f>
        <v>#VALUE!</v>
      </c>
      <c r="H316" s="4" t="e">
        <f>IF((Average!H316)&lt;1, "1", (Average!H316))</f>
        <v>#VALUE!</v>
      </c>
      <c r="I316" s="4" t="e">
        <f>IF((Average!I316)&lt;1, "1", (Average!I316))</f>
        <v>#VALUE!</v>
      </c>
      <c r="J316" s="4" t="e">
        <f>IF((Average!J316)&lt;1, "1", (Average!J316))</f>
        <v>#VALUE!</v>
      </c>
      <c r="K316" s="4" t="e">
        <f>IF((Average!K316)&lt;1, "1", (Average!K316))</f>
        <v>#VALUE!</v>
      </c>
      <c r="L316" s="4" t="e">
        <f>IF((Average!L316)&lt;1, "1", (Average!L316))</f>
        <v>#VALUE!</v>
      </c>
      <c r="M316" s="4" t="e">
        <f>IF((Average!M316)&lt;1, "1", (Average!M316))</f>
        <v>#VALUE!</v>
      </c>
      <c r="N316" s="4" t="e">
        <f>IF((Average!N316)&lt;1, "1", (Average!N316))</f>
        <v>#VALUE!</v>
      </c>
    </row>
    <row r="317" spans="1:14" ht="16.5" customHeight="1" x14ac:dyDescent="0.2">
      <c r="A317" s="7">
        <v>311</v>
      </c>
      <c r="B317" s="2" t="str">
        <f>Average!B317</f>
        <v xml:space="preserve">RREB1 </v>
      </c>
      <c r="C317" s="4" t="e">
        <f>IF((Average!C317)&lt;1, "1", (Average!C317))</f>
        <v>#VALUE!</v>
      </c>
      <c r="D317" s="4" t="e">
        <f>IF((Average!D317)&lt;1, "1", (Average!D317))</f>
        <v>#VALUE!</v>
      </c>
      <c r="E317" s="4" t="e">
        <f>IF((Average!E317)&lt;1, "1", (Average!E317))</f>
        <v>#VALUE!</v>
      </c>
      <c r="F317" s="4" t="e">
        <f>IF((Average!F317)&lt;1, "1", (Average!F317))</f>
        <v>#VALUE!</v>
      </c>
      <c r="G317" s="4" t="e">
        <f>IF((Average!G317)&lt;1, "1", (Average!G317))</f>
        <v>#VALUE!</v>
      </c>
      <c r="H317" s="4" t="e">
        <f>IF((Average!H317)&lt;1, "1", (Average!H317))</f>
        <v>#VALUE!</v>
      </c>
      <c r="I317" s="4" t="e">
        <f>IF((Average!I317)&lt;1, "1", (Average!I317))</f>
        <v>#VALUE!</v>
      </c>
      <c r="J317" s="4" t="e">
        <f>IF((Average!J317)&lt;1, "1", (Average!J317))</f>
        <v>#VALUE!</v>
      </c>
      <c r="K317" s="4" t="e">
        <f>IF((Average!K317)&lt;1, "1", (Average!K317))</f>
        <v>#VALUE!</v>
      </c>
      <c r="L317" s="4" t="e">
        <f>IF((Average!L317)&lt;1, "1", (Average!L317))</f>
        <v>#VALUE!</v>
      </c>
      <c r="M317" s="4" t="e">
        <f>IF((Average!M317)&lt;1, "1", (Average!M317))</f>
        <v>#VALUE!</v>
      </c>
      <c r="N317" s="4" t="e">
        <f>IF((Average!N317)&lt;1, "1", (Average!N317))</f>
        <v>#VALUE!</v>
      </c>
    </row>
    <row r="318" spans="1:14" ht="16.5" customHeight="1" x14ac:dyDescent="0.2">
      <c r="A318" s="7">
        <v>312</v>
      </c>
      <c r="B318" s="2" t="str">
        <f>Average!B318</f>
        <v xml:space="preserve">RSF1 </v>
      </c>
      <c r="C318" s="4" t="e">
        <f>IF((Average!C318)&lt;1, "1", (Average!C318))</f>
        <v>#VALUE!</v>
      </c>
      <c r="D318" s="4" t="e">
        <f>IF((Average!D318)&lt;1, "1", (Average!D318))</f>
        <v>#VALUE!</v>
      </c>
      <c r="E318" s="4" t="e">
        <f>IF((Average!E318)&lt;1, "1", (Average!E318))</f>
        <v>#VALUE!</v>
      </c>
      <c r="F318" s="4" t="e">
        <f>IF((Average!F318)&lt;1, "1", (Average!F318))</f>
        <v>#VALUE!</v>
      </c>
      <c r="G318" s="4" t="e">
        <f>IF((Average!G318)&lt;1, "1", (Average!G318))</f>
        <v>#VALUE!</v>
      </c>
      <c r="H318" s="4" t="e">
        <f>IF((Average!H318)&lt;1, "1", (Average!H318))</f>
        <v>#VALUE!</v>
      </c>
      <c r="I318" s="4" t="e">
        <f>IF((Average!I318)&lt;1, "1", (Average!I318))</f>
        <v>#VALUE!</v>
      </c>
      <c r="J318" s="4" t="e">
        <f>IF((Average!J318)&lt;1, "1", (Average!J318))</f>
        <v>#VALUE!</v>
      </c>
      <c r="K318" s="4" t="e">
        <f>IF((Average!K318)&lt;1, "1", (Average!K318))</f>
        <v>#VALUE!</v>
      </c>
      <c r="L318" s="4" t="e">
        <f>IF((Average!L318)&lt;1, "1", (Average!L318))</f>
        <v>#VALUE!</v>
      </c>
      <c r="M318" s="4" t="e">
        <f>IF((Average!M318)&lt;1, "1", (Average!M318))</f>
        <v>#VALUE!</v>
      </c>
      <c r="N318" s="4" t="e">
        <f>IF((Average!N318)&lt;1, "1", (Average!N318))</f>
        <v>#VALUE!</v>
      </c>
    </row>
    <row r="319" spans="1:14" ht="16.5" customHeight="1" x14ac:dyDescent="0.2">
      <c r="A319" s="7">
        <v>313</v>
      </c>
      <c r="B319" s="2" t="str">
        <f>Average!B319</f>
        <v>RSU1</v>
      </c>
      <c r="C319" s="4" t="e">
        <f>IF((Average!C319)&lt;1, "1", (Average!C319))</f>
        <v>#VALUE!</v>
      </c>
      <c r="D319" s="4" t="e">
        <f>IF((Average!D319)&lt;1, "1", (Average!D319))</f>
        <v>#VALUE!</v>
      </c>
      <c r="E319" s="4" t="e">
        <f>IF((Average!E319)&lt;1, "1", (Average!E319))</f>
        <v>#VALUE!</v>
      </c>
      <c r="F319" s="4" t="e">
        <f>IF((Average!F319)&lt;1, "1", (Average!F319))</f>
        <v>#VALUE!</v>
      </c>
      <c r="G319" s="4" t="e">
        <f>IF((Average!G319)&lt;1, "1", (Average!G319))</f>
        <v>#VALUE!</v>
      </c>
      <c r="H319" s="4" t="e">
        <f>IF((Average!H319)&lt;1, "1", (Average!H319))</f>
        <v>#VALUE!</v>
      </c>
      <c r="I319" s="4" t="e">
        <f>IF((Average!I319)&lt;1, "1", (Average!I319))</f>
        <v>#VALUE!</v>
      </c>
      <c r="J319" s="4" t="e">
        <f>IF((Average!J319)&lt;1, "1", (Average!J319))</f>
        <v>#VALUE!</v>
      </c>
      <c r="K319" s="4" t="e">
        <f>IF((Average!K319)&lt;1, "1", (Average!K319))</f>
        <v>#VALUE!</v>
      </c>
      <c r="L319" s="4" t="e">
        <f>IF((Average!L319)&lt;1, "1", (Average!L319))</f>
        <v>#VALUE!</v>
      </c>
      <c r="M319" s="4" t="e">
        <f>IF((Average!M319)&lt;1, "1", (Average!M319))</f>
        <v>#VALUE!</v>
      </c>
      <c r="N319" s="4" t="e">
        <f>IF((Average!N319)&lt;1, "1", (Average!N319))</f>
        <v>#VALUE!</v>
      </c>
    </row>
    <row r="320" spans="1:14" ht="16.5" customHeight="1" x14ac:dyDescent="0.2">
      <c r="A320" s="7">
        <v>314</v>
      </c>
      <c r="B320" s="2" t="str">
        <f>Average!B320</f>
        <v>RUSC1</v>
      </c>
      <c r="C320" s="4" t="e">
        <f>IF((Average!C320)&lt;1, "1", (Average!C320))</f>
        <v>#VALUE!</v>
      </c>
      <c r="D320" s="4" t="e">
        <f>IF((Average!D320)&lt;1, "1", (Average!D320))</f>
        <v>#VALUE!</v>
      </c>
      <c r="E320" s="4" t="e">
        <f>IF((Average!E320)&lt;1, "1", (Average!E320))</f>
        <v>#VALUE!</v>
      </c>
      <c r="F320" s="4" t="e">
        <f>IF((Average!F320)&lt;1, "1", (Average!F320))</f>
        <v>#VALUE!</v>
      </c>
      <c r="G320" s="4" t="e">
        <f>IF((Average!G320)&lt;1, "1", (Average!G320))</f>
        <v>#VALUE!</v>
      </c>
      <c r="H320" s="4" t="e">
        <f>IF((Average!H320)&lt;1, "1", (Average!H320))</f>
        <v>#VALUE!</v>
      </c>
      <c r="I320" s="4" t="e">
        <f>IF((Average!I320)&lt;1, "1", (Average!I320))</f>
        <v>#VALUE!</v>
      </c>
      <c r="J320" s="4" t="e">
        <f>IF((Average!J320)&lt;1, "1", (Average!J320))</f>
        <v>#VALUE!</v>
      </c>
      <c r="K320" s="4" t="e">
        <f>IF((Average!K320)&lt;1, "1", (Average!K320))</f>
        <v>#VALUE!</v>
      </c>
      <c r="L320" s="4" t="e">
        <f>IF((Average!L320)&lt;1, "1", (Average!L320))</f>
        <v>#VALUE!</v>
      </c>
      <c r="M320" s="4" t="e">
        <f>IF((Average!M320)&lt;1, "1", (Average!M320))</f>
        <v>#VALUE!</v>
      </c>
      <c r="N320" s="4" t="e">
        <f>IF((Average!N320)&lt;1, "1", (Average!N320))</f>
        <v>#VALUE!</v>
      </c>
    </row>
    <row r="321" spans="1:14" ht="16.5" customHeight="1" x14ac:dyDescent="0.2">
      <c r="A321" s="7">
        <v>315</v>
      </c>
      <c r="B321" s="2" t="str">
        <f>Average!B321</f>
        <v>Septin 7</v>
      </c>
      <c r="C321" s="4" t="e">
        <f>IF((Average!C321)&lt;1, "1", (Average!C321))</f>
        <v>#VALUE!</v>
      </c>
      <c r="D321" s="4" t="e">
        <f>IF((Average!D321)&lt;1, "1", (Average!D321))</f>
        <v>#VALUE!</v>
      </c>
      <c r="E321" s="4" t="e">
        <f>IF((Average!E321)&lt;1, "1", (Average!E321))</f>
        <v>#VALUE!</v>
      </c>
      <c r="F321" s="4" t="e">
        <f>IF((Average!F321)&lt;1, "1", (Average!F321))</f>
        <v>#VALUE!</v>
      </c>
      <c r="G321" s="4" t="e">
        <f>IF((Average!G321)&lt;1, "1", (Average!G321))</f>
        <v>#VALUE!</v>
      </c>
      <c r="H321" s="4" t="e">
        <f>IF((Average!H321)&lt;1, "1", (Average!H321))</f>
        <v>#VALUE!</v>
      </c>
      <c r="I321" s="4" t="e">
        <f>IF((Average!I321)&lt;1, "1", (Average!I321))</f>
        <v>#VALUE!</v>
      </c>
      <c r="J321" s="4" t="e">
        <f>IF((Average!J321)&lt;1, "1", (Average!J321))</f>
        <v>#VALUE!</v>
      </c>
      <c r="K321" s="4" t="e">
        <f>IF((Average!K321)&lt;1, "1", (Average!K321))</f>
        <v>#VALUE!</v>
      </c>
      <c r="L321" s="4" t="e">
        <f>IF((Average!L321)&lt;1, "1", (Average!L321))</f>
        <v>#VALUE!</v>
      </c>
      <c r="M321" s="4" t="e">
        <f>IF((Average!M321)&lt;1, "1", (Average!M321))</f>
        <v>#VALUE!</v>
      </c>
      <c r="N321" s="4" t="e">
        <f>IF((Average!N321)&lt;1, "1", (Average!N321))</f>
        <v>#VALUE!</v>
      </c>
    </row>
    <row r="322" spans="1:14" ht="16.5" customHeight="1" x14ac:dyDescent="0.2">
      <c r="A322" s="7">
        <v>316</v>
      </c>
      <c r="B322" s="2" t="str">
        <f>Average!B322</f>
        <v>S100A1</v>
      </c>
      <c r="C322" s="4" t="e">
        <f>IF((Average!C322)&lt;1, "1", (Average!C322))</f>
        <v>#VALUE!</v>
      </c>
      <c r="D322" s="4" t="e">
        <f>IF((Average!D322)&lt;1, "1", (Average!D322))</f>
        <v>#VALUE!</v>
      </c>
      <c r="E322" s="4" t="e">
        <f>IF((Average!E322)&lt;1, "1", (Average!E322))</f>
        <v>#VALUE!</v>
      </c>
      <c r="F322" s="4" t="e">
        <f>IF((Average!F322)&lt;1, "1", (Average!F322))</f>
        <v>#VALUE!</v>
      </c>
      <c r="G322" s="4" t="e">
        <f>IF((Average!G322)&lt;1, "1", (Average!G322))</f>
        <v>#VALUE!</v>
      </c>
      <c r="H322" s="4" t="e">
        <f>IF((Average!H322)&lt;1, "1", (Average!H322))</f>
        <v>#VALUE!</v>
      </c>
      <c r="I322" s="4" t="e">
        <f>IF((Average!I322)&lt;1, "1", (Average!I322))</f>
        <v>#VALUE!</v>
      </c>
      <c r="J322" s="4" t="e">
        <f>IF((Average!J322)&lt;1, "1", (Average!J322))</f>
        <v>#VALUE!</v>
      </c>
      <c r="K322" s="4" t="e">
        <f>IF((Average!K322)&lt;1, "1", (Average!K322))</f>
        <v>#VALUE!</v>
      </c>
      <c r="L322" s="4" t="e">
        <f>IF((Average!L322)&lt;1, "1", (Average!L322))</f>
        <v>#VALUE!</v>
      </c>
      <c r="M322" s="4" t="e">
        <f>IF((Average!M322)&lt;1, "1", (Average!M322))</f>
        <v>#VALUE!</v>
      </c>
      <c r="N322" s="4" t="e">
        <f>IF((Average!N322)&lt;1, "1", (Average!N322))</f>
        <v>#VALUE!</v>
      </c>
    </row>
    <row r="323" spans="1:14" ht="16.5" customHeight="1" x14ac:dyDescent="0.2">
      <c r="A323" s="7">
        <v>317</v>
      </c>
      <c r="B323" s="2" t="str">
        <f>Average!B323</f>
        <v>S100A11</v>
      </c>
      <c r="C323" s="4" t="e">
        <f>IF((Average!C323)&lt;1, "1", (Average!C323))</f>
        <v>#VALUE!</v>
      </c>
      <c r="D323" s="4" t="e">
        <f>IF((Average!D323)&lt;1, "1", (Average!D323))</f>
        <v>#VALUE!</v>
      </c>
      <c r="E323" s="4" t="e">
        <f>IF((Average!E323)&lt;1, "1", (Average!E323))</f>
        <v>#VALUE!</v>
      </c>
      <c r="F323" s="4" t="e">
        <f>IF((Average!F323)&lt;1, "1", (Average!F323))</f>
        <v>#VALUE!</v>
      </c>
      <c r="G323" s="4" t="e">
        <f>IF((Average!G323)&lt;1, "1", (Average!G323))</f>
        <v>#VALUE!</v>
      </c>
      <c r="H323" s="4" t="e">
        <f>IF((Average!H323)&lt;1, "1", (Average!H323))</f>
        <v>#VALUE!</v>
      </c>
      <c r="I323" s="4" t="e">
        <f>IF((Average!I323)&lt;1, "1", (Average!I323))</f>
        <v>#VALUE!</v>
      </c>
      <c r="J323" s="4" t="e">
        <f>IF((Average!J323)&lt;1, "1", (Average!J323))</f>
        <v>#VALUE!</v>
      </c>
      <c r="K323" s="4" t="e">
        <f>IF((Average!K323)&lt;1, "1", (Average!K323))</f>
        <v>#VALUE!</v>
      </c>
      <c r="L323" s="4" t="e">
        <f>IF((Average!L323)&lt;1, "1", (Average!L323))</f>
        <v>#VALUE!</v>
      </c>
      <c r="M323" s="4" t="e">
        <f>IF((Average!M323)&lt;1, "1", (Average!M323))</f>
        <v>#VALUE!</v>
      </c>
      <c r="N323" s="4" t="e">
        <f>IF((Average!N323)&lt;1, "1", (Average!N323))</f>
        <v>#VALUE!</v>
      </c>
    </row>
    <row r="324" spans="1:14" ht="16.5" customHeight="1" x14ac:dyDescent="0.2">
      <c r="A324" s="7">
        <v>318</v>
      </c>
      <c r="B324" s="2" t="str">
        <f>Average!B324</f>
        <v>SBP-1</v>
      </c>
      <c r="C324" s="4" t="e">
        <f>IF((Average!C324)&lt;1, "1", (Average!C324))</f>
        <v>#VALUE!</v>
      </c>
      <c r="D324" s="4" t="e">
        <f>IF((Average!D324)&lt;1, "1", (Average!D324))</f>
        <v>#VALUE!</v>
      </c>
      <c r="E324" s="4" t="e">
        <f>IF((Average!E324)&lt;1, "1", (Average!E324))</f>
        <v>#VALUE!</v>
      </c>
      <c r="F324" s="4" t="e">
        <f>IF((Average!F324)&lt;1, "1", (Average!F324))</f>
        <v>#VALUE!</v>
      </c>
      <c r="G324" s="4" t="e">
        <f>IF((Average!G324)&lt;1, "1", (Average!G324))</f>
        <v>#VALUE!</v>
      </c>
      <c r="H324" s="4" t="e">
        <f>IF((Average!H324)&lt;1, "1", (Average!H324))</f>
        <v>#VALUE!</v>
      </c>
      <c r="I324" s="4" t="e">
        <f>IF((Average!I324)&lt;1, "1", (Average!I324))</f>
        <v>#VALUE!</v>
      </c>
      <c r="J324" s="4" t="e">
        <f>IF((Average!J324)&lt;1, "1", (Average!J324))</f>
        <v>#VALUE!</v>
      </c>
      <c r="K324" s="4" t="e">
        <f>IF((Average!K324)&lt;1, "1", (Average!K324))</f>
        <v>#VALUE!</v>
      </c>
      <c r="L324" s="4" t="e">
        <f>IF((Average!L324)&lt;1, "1", (Average!L324))</f>
        <v>#VALUE!</v>
      </c>
      <c r="M324" s="4" t="e">
        <f>IF((Average!M324)&lt;1, "1", (Average!M324))</f>
        <v>#VALUE!</v>
      </c>
      <c r="N324" s="4" t="e">
        <f>IF((Average!N324)&lt;1, "1", (Average!N324))</f>
        <v>#VALUE!</v>
      </c>
    </row>
    <row r="325" spans="1:14" ht="16.5" customHeight="1" x14ac:dyDescent="0.2">
      <c r="A325" s="7">
        <v>319</v>
      </c>
      <c r="B325" s="2" t="str">
        <f>Average!B325</f>
        <v>SC35</v>
      </c>
      <c r="C325" s="4" t="e">
        <f>IF((Average!C325)&lt;1, "1", (Average!C325))</f>
        <v>#VALUE!</v>
      </c>
      <c r="D325" s="4" t="e">
        <f>IF((Average!D325)&lt;1, "1", (Average!D325))</f>
        <v>#VALUE!</v>
      </c>
      <c r="E325" s="4" t="e">
        <f>IF((Average!E325)&lt;1, "1", (Average!E325))</f>
        <v>#VALUE!</v>
      </c>
      <c r="F325" s="4" t="e">
        <f>IF((Average!F325)&lt;1, "1", (Average!F325))</f>
        <v>#VALUE!</v>
      </c>
      <c r="G325" s="4" t="e">
        <f>IF((Average!G325)&lt;1, "1", (Average!G325))</f>
        <v>#VALUE!</v>
      </c>
      <c r="H325" s="4" t="e">
        <f>IF((Average!H325)&lt;1, "1", (Average!H325))</f>
        <v>#VALUE!</v>
      </c>
      <c r="I325" s="4" t="e">
        <f>IF((Average!I325)&lt;1, "1", (Average!I325))</f>
        <v>#VALUE!</v>
      </c>
      <c r="J325" s="4" t="e">
        <f>IF((Average!J325)&lt;1, "1", (Average!J325))</f>
        <v>#VALUE!</v>
      </c>
      <c r="K325" s="4" t="e">
        <f>IF((Average!K325)&lt;1, "1", (Average!K325))</f>
        <v>#VALUE!</v>
      </c>
      <c r="L325" s="4" t="e">
        <f>IF((Average!L325)&lt;1, "1", (Average!L325))</f>
        <v>#VALUE!</v>
      </c>
      <c r="M325" s="4" t="e">
        <f>IF((Average!M325)&lt;1, "1", (Average!M325))</f>
        <v>#VALUE!</v>
      </c>
      <c r="N325" s="4" t="e">
        <f>IF((Average!N325)&lt;1, "1", (Average!N325))</f>
        <v>#VALUE!</v>
      </c>
    </row>
    <row r="326" spans="1:14" ht="16.5" customHeight="1" x14ac:dyDescent="0.2">
      <c r="A326" s="7">
        <v>320</v>
      </c>
      <c r="B326" s="2" t="str">
        <f>Average!B326</f>
        <v>SCG</v>
      </c>
      <c r="C326" s="4" t="e">
        <f>IF((Average!C326)&lt;1, "1", (Average!C326))</f>
        <v>#VALUE!</v>
      </c>
      <c r="D326" s="4" t="e">
        <f>IF((Average!D326)&lt;1, "1", (Average!D326))</f>
        <v>#VALUE!</v>
      </c>
      <c r="E326" s="4" t="e">
        <f>IF((Average!E326)&lt;1, "1", (Average!E326))</f>
        <v>#VALUE!</v>
      </c>
      <c r="F326" s="4" t="e">
        <f>IF((Average!F326)&lt;1, "1", (Average!F326))</f>
        <v>#VALUE!</v>
      </c>
      <c r="G326" s="4" t="e">
        <f>IF((Average!G326)&lt;1, "1", (Average!G326))</f>
        <v>#VALUE!</v>
      </c>
      <c r="H326" s="4" t="e">
        <f>IF((Average!H326)&lt;1, "1", (Average!H326))</f>
        <v>#VALUE!</v>
      </c>
      <c r="I326" s="4" t="e">
        <f>IF((Average!I326)&lt;1, "1", (Average!I326))</f>
        <v>#VALUE!</v>
      </c>
      <c r="J326" s="4" t="e">
        <f>IF((Average!J326)&lt;1, "1", (Average!J326))</f>
        <v>#VALUE!</v>
      </c>
      <c r="K326" s="4" t="e">
        <f>IF((Average!K326)&lt;1, "1", (Average!K326))</f>
        <v>#VALUE!</v>
      </c>
      <c r="L326" s="4" t="e">
        <f>IF((Average!L326)&lt;1, "1", (Average!L326))</f>
        <v>#VALUE!</v>
      </c>
      <c r="M326" s="4" t="e">
        <f>IF((Average!M326)&lt;1, "1", (Average!M326))</f>
        <v>#VALUE!</v>
      </c>
      <c r="N326" s="4" t="e">
        <f>IF((Average!N326)&lt;1, "1", (Average!N326))</f>
        <v>#VALUE!</v>
      </c>
    </row>
    <row r="327" spans="1:14" ht="16.5" customHeight="1" x14ac:dyDescent="0.2">
      <c r="A327" s="7">
        <v>321</v>
      </c>
      <c r="B327" s="2" t="str">
        <f>Average!B327</f>
        <v>SCN3A</v>
      </c>
      <c r="C327" s="4" t="e">
        <f>IF((Average!C327)&lt;1, "1", (Average!C327))</f>
        <v>#VALUE!</v>
      </c>
      <c r="D327" s="4" t="e">
        <f>IF((Average!D327)&lt;1, "1", (Average!D327))</f>
        <v>#VALUE!</v>
      </c>
      <c r="E327" s="4" t="e">
        <f>IF((Average!E327)&lt;1, "1", (Average!E327))</f>
        <v>#VALUE!</v>
      </c>
      <c r="F327" s="4" t="e">
        <f>IF((Average!F327)&lt;1, "1", (Average!F327))</f>
        <v>#VALUE!</v>
      </c>
      <c r="G327" s="4" t="e">
        <f>IF((Average!G327)&lt;1, "1", (Average!G327))</f>
        <v>#VALUE!</v>
      </c>
      <c r="H327" s="4" t="e">
        <f>IF((Average!H327)&lt;1, "1", (Average!H327))</f>
        <v>#VALUE!</v>
      </c>
      <c r="I327" s="4" t="e">
        <f>IF((Average!I327)&lt;1, "1", (Average!I327))</f>
        <v>#VALUE!</v>
      </c>
      <c r="J327" s="4" t="e">
        <f>IF((Average!J327)&lt;1, "1", (Average!J327))</f>
        <v>#VALUE!</v>
      </c>
      <c r="K327" s="4" t="e">
        <f>IF((Average!K327)&lt;1, "1", (Average!K327))</f>
        <v>#VALUE!</v>
      </c>
      <c r="L327" s="4" t="e">
        <f>IF((Average!L327)&lt;1, "1", (Average!L327))</f>
        <v>#VALUE!</v>
      </c>
      <c r="M327" s="4" t="e">
        <f>IF((Average!M327)&lt;1, "1", (Average!M327))</f>
        <v>#VALUE!</v>
      </c>
      <c r="N327" s="4" t="e">
        <f>IF((Average!N327)&lt;1, "1", (Average!N327))</f>
        <v>#VALUE!</v>
      </c>
    </row>
    <row r="328" spans="1:14" ht="16.5" customHeight="1" x14ac:dyDescent="0.2">
      <c r="A328" s="7">
        <v>322</v>
      </c>
      <c r="B328" s="2" t="str">
        <f>Average!B328</f>
        <v>SCP2</v>
      </c>
      <c r="C328" s="4" t="e">
        <f>IF((Average!C328)&lt;1, "1", (Average!C328))</f>
        <v>#VALUE!</v>
      </c>
      <c r="D328" s="4" t="e">
        <f>IF((Average!D328)&lt;1, "1", (Average!D328))</f>
        <v>#VALUE!</v>
      </c>
      <c r="E328" s="4" t="e">
        <f>IF((Average!E328)&lt;1, "1", (Average!E328))</f>
        <v>#VALUE!</v>
      </c>
      <c r="F328" s="4" t="e">
        <f>IF((Average!F328)&lt;1, "1", (Average!F328))</f>
        <v>#VALUE!</v>
      </c>
      <c r="G328" s="4" t="e">
        <f>IF((Average!G328)&lt;1, "1", (Average!G328))</f>
        <v>#VALUE!</v>
      </c>
      <c r="H328" s="4" t="e">
        <f>IF((Average!H328)&lt;1, "1", (Average!H328))</f>
        <v>#VALUE!</v>
      </c>
      <c r="I328" s="4" t="e">
        <f>IF((Average!I328)&lt;1, "1", (Average!I328))</f>
        <v>#VALUE!</v>
      </c>
      <c r="J328" s="4" t="e">
        <f>IF((Average!J328)&lt;1, "1", (Average!J328))</f>
        <v>#VALUE!</v>
      </c>
      <c r="K328" s="4" t="e">
        <f>IF((Average!K328)&lt;1, "1", (Average!K328))</f>
        <v>#VALUE!</v>
      </c>
      <c r="L328" s="4" t="e">
        <f>IF((Average!L328)&lt;1, "1", (Average!L328))</f>
        <v>#VALUE!</v>
      </c>
      <c r="M328" s="4" t="e">
        <f>IF((Average!M328)&lt;1, "1", (Average!M328))</f>
        <v>#VALUE!</v>
      </c>
      <c r="N328" s="4" t="e">
        <f>IF((Average!N328)&lt;1, "1", (Average!N328))</f>
        <v>#VALUE!</v>
      </c>
    </row>
    <row r="329" spans="1:14" ht="16.5" customHeight="1" x14ac:dyDescent="0.2">
      <c r="A329" s="7">
        <v>323</v>
      </c>
      <c r="B329" s="2" t="str">
        <f>Average!B329</f>
        <v>SDNSF</v>
      </c>
      <c r="C329" s="4" t="e">
        <f>IF((Average!C329)&lt;1, "1", (Average!C329))</f>
        <v>#VALUE!</v>
      </c>
      <c r="D329" s="4" t="e">
        <f>IF((Average!D329)&lt;1, "1", (Average!D329))</f>
        <v>#VALUE!</v>
      </c>
      <c r="E329" s="4" t="e">
        <f>IF((Average!E329)&lt;1, "1", (Average!E329))</f>
        <v>#VALUE!</v>
      </c>
      <c r="F329" s="4" t="e">
        <f>IF((Average!F329)&lt;1, "1", (Average!F329))</f>
        <v>#VALUE!</v>
      </c>
      <c r="G329" s="4" t="e">
        <f>IF((Average!G329)&lt;1, "1", (Average!G329))</f>
        <v>#VALUE!</v>
      </c>
      <c r="H329" s="4" t="e">
        <f>IF((Average!H329)&lt;1, "1", (Average!H329))</f>
        <v>#VALUE!</v>
      </c>
      <c r="I329" s="4" t="e">
        <f>IF((Average!I329)&lt;1, "1", (Average!I329))</f>
        <v>#VALUE!</v>
      </c>
      <c r="J329" s="4" t="e">
        <f>IF((Average!J329)&lt;1, "1", (Average!J329))</f>
        <v>#VALUE!</v>
      </c>
      <c r="K329" s="4" t="e">
        <f>IF((Average!K329)&lt;1, "1", (Average!K329))</f>
        <v>#VALUE!</v>
      </c>
      <c r="L329" s="4" t="e">
        <f>IF((Average!L329)&lt;1, "1", (Average!L329))</f>
        <v>#VALUE!</v>
      </c>
      <c r="M329" s="4" t="e">
        <f>IF((Average!M329)&lt;1, "1", (Average!M329))</f>
        <v>#VALUE!</v>
      </c>
      <c r="N329" s="4" t="e">
        <f>IF((Average!N329)&lt;1, "1", (Average!N329))</f>
        <v>#VALUE!</v>
      </c>
    </row>
    <row r="330" spans="1:14" ht="16.5" customHeight="1" x14ac:dyDescent="0.2">
      <c r="A330" s="7">
        <v>324</v>
      </c>
      <c r="B330" s="2" t="str">
        <f>Average!B330</f>
        <v>SDPR</v>
      </c>
      <c r="C330" s="4" t="e">
        <f>IF((Average!C330)&lt;1, "1", (Average!C330))</f>
        <v>#VALUE!</v>
      </c>
      <c r="D330" s="4" t="e">
        <f>IF((Average!D330)&lt;1, "1", (Average!D330))</f>
        <v>#VALUE!</v>
      </c>
      <c r="E330" s="4" t="e">
        <f>IF((Average!E330)&lt;1, "1", (Average!E330))</f>
        <v>#VALUE!</v>
      </c>
      <c r="F330" s="4" t="e">
        <f>IF((Average!F330)&lt;1, "1", (Average!F330))</f>
        <v>#VALUE!</v>
      </c>
      <c r="G330" s="4" t="e">
        <f>IF((Average!G330)&lt;1, "1", (Average!G330))</f>
        <v>#VALUE!</v>
      </c>
      <c r="H330" s="4" t="e">
        <f>IF((Average!H330)&lt;1, "1", (Average!H330))</f>
        <v>#VALUE!</v>
      </c>
      <c r="I330" s="4" t="e">
        <f>IF((Average!I330)&lt;1, "1", (Average!I330))</f>
        <v>#VALUE!</v>
      </c>
      <c r="J330" s="4" t="e">
        <f>IF((Average!J330)&lt;1, "1", (Average!J330))</f>
        <v>#VALUE!</v>
      </c>
      <c r="K330" s="4" t="e">
        <f>IF((Average!K330)&lt;1, "1", (Average!K330))</f>
        <v>#VALUE!</v>
      </c>
      <c r="L330" s="4" t="e">
        <f>IF((Average!L330)&lt;1, "1", (Average!L330))</f>
        <v>#VALUE!</v>
      </c>
      <c r="M330" s="4" t="e">
        <f>IF((Average!M330)&lt;1, "1", (Average!M330))</f>
        <v>#VALUE!</v>
      </c>
      <c r="N330" s="4" t="e">
        <f>IF((Average!N330)&lt;1, "1", (Average!N330))</f>
        <v>#VALUE!</v>
      </c>
    </row>
    <row r="331" spans="1:14" ht="16.5" customHeight="1" x14ac:dyDescent="0.2">
      <c r="A331" s="7">
        <v>325</v>
      </c>
      <c r="B331" s="2" t="str">
        <f>Average!B331</f>
        <v>SECISBP2</v>
      </c>
      <c r="C331" s="4" t="e">
        <f>IF((Average!C331)&lt;1, "1", (Average!C331))</f>
        <v>#VALUE!</v>
      </c>
      <c r="D331" s="4" t="e">
        <f>IF((Average!D331)&lt;1, "1", (Average!D331))</f>
        <v>#VALUE!</v>
      </c>
      <c r="E331" s="4" t="e">
        <f>IF((Average!E331)&lt;1, "1", (Average!E331))</f>
        <v>#VALUE!</v>
      </c>
      <c r="F331" s="4" t="e">
        <f>IF((Average!F331)&lt;1, "1", (Average!F331))</f>
        <v>#VALUE!</v>
      </c>
      <c r="G331" s="4" t="e">
        <f>IF((Average!G331)&lt;1, "1", (Average!G331))</f>
        <v>#VALUE!</v>
      </c>
      <c r="H331" s="4" t="e">
        <f>IF((Average!H331)&lt;1, "1", (Average!H331))</f>
        <v>#VALUE!</v>
      </c>
      <c r="I331" s="4" t="e">
        <f>IF((Average!I331)&lt;1, "1", (Average!I331))</f>
        <v>#VALUE!</v>
      </c>
      <c r="J331" s="4" t="e">
        <f>IF((Average!J331)&lt;1, "1", (Average!J331))</f>
        <v>#VALUE!</v>
      </c>
      <c r="K331" s="4" t="e">
        <f>IF((Average!K331)&lt;1, "1", (Average!K331))</f>
        <v>#VALUE!</v>
      </c>
      <c r="L331" s="4" t="e">
        <f>IF((Average!L331)&lt;1, "1", (Average!L331))</f>
        <v>#VALUE!</v>
      </c>
      <c r="M331" s="4" t="e">
        <f>IF((Average!M331)&lt;1, "1", (Average!M331))</f>
        <v>#VALUE!</v>
      </c>
      <c r="N331" s="4" t="e">
        <f>IF((Average!N331)&lt;1, "1", (Average!N331))</f>
        <v>#VALUE!</v>
      </c>
    </row>
    <row r="332" spans="1:14" ht="16.5" customHeight="1" x14ac:dyDescent="0.2">
      <c r="A332" s="7">
        <v>326</v>
      </c>
      <c r="B332" s="2" t="str">
        <f>Average!B332</f>
        <v>Secretogranin V</v>
      </c>
      <c r="C332" s="4" t="e">
        <f>IF((Average!C332)&lt;1, "1", (Average!C332))</f>
        <v>#VALUE!</v>
      </c>
      <c r="D332" s="4" t="e">
        <f>IF((Average!D332)&lt;1, "1", (Average!D332))</f>
        <v>#VALUE!</v>
      </c>
      <c r="E332" s="4" t="e">
        <f>IF((Average!E332)&lt;1, "1", (Average!E332))</f>
        <v>#VALUE!</v>
      </c>
      <c r="F332" s="4" t="e">
        <f>IF((Average!F332)&lt;1, "1", (Average!F332))</f>
        <v>#VALUE!</v>
      </c>
      <c r="G332" s="4" t="e">
        <f>IF((Average!G332)&lt;1, "1", (Average!G332))</f>
        <v>#VALUE!</v>
      </c>
      <c r="H332" s="4" t="e">
        <f>IF((Average!H332)&lt;1, "1", (Average!H332))</f>
        <v>#VALUE!</v>
      </c>
      <c r="I332" s="4" t="e">
        <f>IF((Average!I332)&lt;1, "1", (Average!I332))</f>
        <v>#VALUE!</v>
      </c>
      <c r="J332" s="4" t="e">
        <f>IF((Average!J332)&lt;1, "1", (Average!J332))</f>
        <v>#VALUE!</v>
      </c>
      <c r="K332" s="4" t="e">
        <f>IF((Average!K332)&lt;1, "1", (Average!K332))</f>
        <v>#VALUE!</v>
      </c>
      <c r="L332" s="4" t="e">
        <f>IF((Average!L332)&lt;1, "1", (Average!L332))</f>
        <v>#VALUE!</v>
      </c>
      <c r="M332" s="4" t="e">
        <f>IF((Average!M332)&lt;1, "1", (Average!M332))</f>
        <v>#VALUE!</v>
      </c>
      <c r="N332" s="4" t="e">
        <f>IF((Average!N332)&lt;1, "1", (Average!N332))</f>
        <v>#VALUE!</v>
      </c>
    </row>
    <row r="333" spans="1:14" ht="16.5" customHeight="1" x14ac:dyDescent="0.2">
      <c r="A333" s="7">
        <v>327</v>
      </c>
      <c r="B333" s="2" t="str">
        <f>Average!B333</f>
        <v>Semaphorin 6B</v>
      </c>
      <c r="C333" s="4" t="e">
        <f>IF((Average!C333)&lt;1, "1", (Average!C333))</f>
        <v>#VALUE!</v>
      </c>
      <c r="D333" s="4" t="e">
        <f>IF((Average!D333)&lt;1, "1", (Average!D333))</f>
        <v>#VALUE!</v>
      </c>
      <c r="E333" s="4" t="e">
        <f>IF((Average!E333)&lt;1, "1", (Average!E333))</f>
        <v>#VALUE!</v>
      </c>
      <c r="F333" s="4" t="e">
        <f>IF((Average!F333)&lt;1, "1", (Average!F333))</f>
        <v>#VALUE!</v>
      </c>
      <c r="G333" s="4" t="e">
        <f>IF((Average!G333)&lt;1, "1", (Average!G333))</f>
        <v>#VALUE!</v>
      </c>
      <c r="H333" s="4" t="e">
        <f>IF((Average!H333)&lt;1, "1", (Average!H333))</f>
        <v>#VALUE!</v>
      </c>
      <c r="I333" s="4" t="e">
        <f>IF((Average!I333)&lt;1, "1", (Average!I333))</f>
        <v>#VALUE!</v>
      </c>
      <c r="J333" s="4" t="e">
        <f>IF((Average!J333)&lt;1, "1", (Average!J333))</f>
        <v>#VALUE!</v>
      </c>
      <c r="K333" s="4" t="e">
        <f>IF((Average!K333)&lt;1, "1", (Average!K333))</f>
        <v>#VALUE!</v>
      </c>
      <c r="L333" s="4" t="e">
        <f>IF((Average!L333)&lt;1, "1", (Average!L333))</f>
        <v>#VALUE!</v>
      </c>
      <c r="M333" s="4" t="e">
        <f>IF((Average!M333)&lt;1, "1", (Average!M333))</f>
        <v>#VALUE!</v>
      </c>
      <c r="N333" s="4" t="e">
        <f>IF((Average!N333)&lt;1, "1", (Average!N333))</f>
        <v>#VALUE!</v>
      </c>
    </row>
    <row r="334" spans="1:14" ht="16.5" customHeight="1" x14ac:dyDescent="0.2">
      <c r="A334" s="7">
        <v>328</v>
      </c>
      <c r="B334" s="2" t="str">
        <f>Average!B334</f>
        <v>Semaphorin 7A</v>
      </c>
      <c r="C334" s="4" t="e">
        <f>IF((Average!C334)&lt;1, "1", (Average!C334))</f>
        <v>#VALUE!</v>
      </c>
      <c r="D334" s="4" t="e">
        <f>IF((Average!D334)&lt;1, "1", (Average!D334))</f>
        <v>#VALUE!</v>
      </c>
      <c r="E334" s="4" t="e">
        <f>IF((Average!E334)&lt;1, "1", (Average!E334))</f>
        <v>#VALUE!</v>
      </c>
      <c r="F334" s="4" t="e">
        <f>IF((Average!F334)&lt;1, "1", (Average!F334))</f>
        <v>#VALUE!</v>
      </c>
      <c r="G334" s="4" t="e">
        <f>IF((Average!G334)&lt;1, "1", (Average!G334))</f>
        <v>#VALUE!</v>
      </c>
      <c r="H334" s="4" t="e">
        <f>IF((Average!H334)&lt;1, "1", (Average!H334))</f>
        <v>#VALUE!</v>
      </c>
      <c r="I334" s="4" t="e">
        <f>IF((Average!I334)&lt;1, "1", (Average!I334))</f>
        <v>#VALUE!</v>
      </c>
      <c r="J334" s="4" t="e">
        <f>IF((Average!J334)&lt;1, "1", (Average!J334))</f>
        <v>#VALUE!</v>
      </c>
      <c r="K334" s="4" t="e">
        <f>IF((Average!K334)&lt;1, "1", (Average!K334))</f>
        <v>#VALUE!</v>
      </c>
      <c r="L334" s="4" t="e">
        <f>IF((Average!L334)&lt;1, "1", (Average!L334))</f>
        <v>#VALUE!</v>
      </c>
      <c r="M334" s="4" t="e">
        <f>IF((Average!M334)&lt;1, "1", (Average!M334))</f>
        <v>#VALUE!</v>
      </c>
      <c r="N334" s="4" t="e">
        <f>IF((Average!N334)&lt;1, "1", (Average!N334))</f>
        <v>#VALUE!</v>
      </c>
    </row>
    <row r="335" spans="1:14" ht="16.5" customHeight="1" x14ac:dyDescent="0.2">
      <c r="A335" s="7">
        <v>329</v>
      </c>
      <c r="B335" s="2" t="str">
        <f>Average!B335</f>
        <v xml:space="preserve">SERBP1 </v>
      </c>
      <c r="C335" s="4" t="e">
        <f>IF((Average!C335)&lt;1, "1", (Average!C335))</f>
        <v>#VALUE!</v>
      </c>
      <c r="D335" s="4" t="e">
        <f>IF((Average!D335)&lt;1, "1", (Average!D335))</f>
        <v>#VALUE!</v>
      </c>
      <c r="E335" s="4" t="e">
        <f>IF((Average!E335)&lt;1, "1", (Average!E335))</f>
        <v>#VALUE!</v>
      </c>
      <c r="F335" s="4" t="e">
        <f>IF((Average!F335)&lt;1, "1", (Average!F335))</f>
        <v>#VALUE!</v>
      </c>
      <c r="G335" s="4" t="e">
        <f>IF((Average!G335)&lt;1, "1", (Average!G335))</f>
        <v>#VALUE!</v>
      </c>
      <c r="H335" s="4" t="e">
        <f>IF((Average!H335)&lt;1, "1", (Average!H335))</f>
        <v>#VALUE!</v>
      </c>
      <c r="I335" s="4" t="e">
        <f>IF((Average!I335)&lt;1, "1", (Average!I335))</f>
        <v>#VALUE!</v>
      </c>
      <c r="J335" s="4" t="e">
        <f>IF((Average!J335)&lt;1, "1", (Average!J335))</f>
        <v>#VALUE!</v>
      </c>
      <c r="K335" s="4" t="e">
        <f>IF((Average!K335)&lt;1, "1", (Average!K335))</f>
        <v>#VALUE!</v>
      </c>
      <c r="L335" s="4" t="e">
        <f>IF((Average!L335)&lt;1, "1", (Average!L335))</f>
        <v>#VALUE!</v>
      </c>
      <c r="M335" s="4" t="e">
        <f>IF((Average!M335)&lt;1, "1", (Average!M335))</f>
        <v>#VALUE!</v>
      </c>
      <c r="N335" s="4" t="e">
        <f>IF((Average!N335)&lt;1, "1", (Average!N335))</f>
        <v>#VALUE!</v>
      </c>
    </row>
    <row r="336" spans="1:14" ht="16.5" customHeight="1" x14ac:dyDescent="0.2">
      <c r="A336" s="7">
        <v>330</v>
      </c>
      <c r="B336" s="2" t="str">
        <f>Average!B336</f>
        <v>Serpin A11</v>
      </c>
      <c r="C336" s="4" t="e">
        <f>IF((Average!C336)&lt;1, "1", (Average!C336))</f>
        <v>#VALUE!</v>
      </c>
      <c r="D336" s="4" t="e">
        <f>IF((Average!D336)&lt;1, "1", (Average!D336))</f>
        <v>#VALUE!</v>
      </c>
      <c r="E336" s="4" t="e">
        <f>IF((Average!E336)&lt;1, "1", (Average!E336))</f>
        <v>#VALUE!</v>
      </c>
      <c r="F336" s="4" t="e">
        <f>IF((Average!F336)&lt;1, "1", (Average!F336))</f>
        <v>#VALUE!</v>
      </c>
      <c r="G336" s="4" t="e">
        <f>IF((Average!G336)&lt;1, "1", (Average!G336))</f>
        <v>#VALUE!</v>
      </c>
      <c r="H336" s="4" t="e">
        <f>IF((Average!H336)&lt;1, "1", (Average!H336))</f>
        <v>#VALUE!</v>
      </c>
      <c r="I336" s="4" t="e">
        <f>IF((Average!I336)&lt;1, "1", (Average!I336))</f>
        <v>#VALUE!</v>
      </c>
      <c r="J336" s="4" t="e">
        <f>IF((Average!J336)&lt;1, "1", (Average!J336))</f>
        <v>#VALUE!</v>
      </c>
      <c r="K336" s="4" t="e">
        <f>IF((Average!K336)&lt;1, "1", (Average!K336))</f>
        <v>#VALUE!</v>
      </c>
      <c r="L336" s="4" t="e">
        <f>IF((Average!L336)&lt;1, "1", (Average!L336))</f>
        <v>#VALUE!</v>
      </c>
      <c r="M336" s="4" t="e">
        <f>IF((Average!M336)&lt;1, "1", (Average!M336))</f>
        <v>#VALUE!</v>
      </c>
      <c r="N336" s="4" t="e">
        <f>IF((Average!N336)&lt;1, "1", (Average!N336))</f>
        <v>#VALUE!</v>
      </c>
    </row>
    <row r="337" spans="1:14" ht="16.5" customHeight="1" x14ac:dyDescent="0.2">
      <c r="A337" s="7">
        <v>331</v>
      </c>
      <c r="B337" s="2" t="str">
        <f>Average!B337</f>
        <v>Serpin A7</v>
      </c>
      <c r="C337" s="4" t="e">
        <f>IF((Average!C337)&lt;1, "1", (Average!C337))</f>
        <v>#VALUE!</v>
      </c>
      <c r="D337" s="4" t="e">
        <f>IF((Average!D337)&lt;1, "1", (Average!D337))</f>
        <v>#VALUE!</v>
      </c>
      <c r="E337" s="4" t="e">
        <f>IF((Average!E337)&lt;1, "1", (Average!E337))</f>
        <v>#VALUE!</v>
      </c>
      <c r="F337" s="4" t="e">
        <f>IF((Average!F337)&lt;1, "1", (Average!F337))</f>
        <v>#VALUE!</v>
      </c>
      <c r="G337" s="4" t="e">
        <f>IF((Average!G337)&lt;1, "1", (Average!G337))</f>
        <v>#VALUE!</v>
      </c>
      <c r="H337" s="4" t="e">
        <f>IF((Average!H337)&lt;1, "1", (Average!H337))</f>
        <v>#VALUE!</v>
      </c>
      <c r="I337" s="4" t="e">
        <f>IF((Average!I337)&lt;1, "1", (Average!I337))</f>
        <v>#VALUE!</v>
      </c>
      <c r="J337" s="4" t="e">
        <f>IF((Average!J337)&lt;1, "1", (Average!J337))</f>
        <v>#VALUE!</v>
      </c>
      <c r="K337" s="4" t="e">
        <f>IF((Average!K337)&lt;1, "1", (Average!K337))</f>
        <v>#VALUE!</v>
      </c>
      <c r="L337" s="4" t="e">
        <f>IF((Average!L337)&lt;1, "1", (Average!L337))</f>
        <v>#VALUE!</v>
      </c>
      <c r="M337" s="4" t="e">
        <f>IF((Average!M337)&lt;1, "1", (Average!M337))</f>
        <v>#VALUE!</v>
      </c>
      <c r="N337" s="4" t="e">
        <f>IF((Average!N337)&lt;1, "1", (Average!N337))</f>
        <v>#VALUE!</v>
      </c>
    </row>
    <row r="338" spans="1:14" ht="16.5" customHeight="1" x14ac:dyDescent="0.2">
      <c r="A338" s="7">
        <v>332</v>
      </c>
      <c r="B338" s="2" t="str">
        <f>Average!B338</f>
        <v>Serpin B3D</v>
      </c>
      <c r="C338" s="4" t="e">
        <f>IF((Average!C338)&lt;1, "1", (Average!C338))</f>
        <v>#VALUE!</v>
      </c>
      <c r="D338" s="4" t="e">
        <f>IF((Average!D338)&lt;1, "1", (Average!D338))</f>
        <v>#VALUE!</v>
      </c>
      <c r="E338" s="4" t="e">
        <f>IF((Average!E338)&lt;1, "1", (Average!E338))</f>
        <v>#VALUE!</v>
      </c>
      <c r="F338" s="4" t="e">
        <f>IF((Average!F338)&lt;1, "1", (Average!F338))</f>
        <v>#VALUE!</v>
      </c>
      <c r="G338" s="4" t="e">
        <f>IF((Average!G338)&lt;1, "1", (Average!G338))</f>
        <v>#VALUE!</v>
      </c>
      <c r="H338" s="4" t="e">
        <f>IF((Average!H338)&lt;1, "1", (Average!H338))</f>
        <v>#VALUE!</v>
      </c>
      <c r="I338" s="4" t="e">
        <f>IF((Average!I338)&lt;1, "1", (Average!I338))</f>
        <v>#VALUE!</v>
      </c>
      <c r="J338" s="4" t="e">
        <f>IF((Average!J338)&lt;1, "1", (Average!J338))</f>
        <v>#VALUE!</v>
      </c>
      <c r="K338" s="4" t="e">
        <f>IF((Average!K338)&lt;1, "1", (Average!K338))</f>
        <v>#VALUE!</v>
      </c>
      <c r="L338" s="4" t="e">
        <f>IF((Average!L338)&lt;1, "1", (Average!L338))</f>
        <v>#VALUE!</v>
      </c>
      <c r="M338" s="4" t="e">
        <f>IF((Average!M338)&lt;1, "1", (Average!M338))</f>
        <v>#VALUE!</v>
      </c>
      <c r="N338" s="4" t="e">
        <f>IF((Average!N338)&lt;1, "1", (Average!N338))</f>
        <v>#VALUE!</v>
      </c>
    </row>
    <row r="339" spans="1:14" ht="16.5" customHeight="1" x14ac:dyDescent="0.2">
      <c r="A339" s="7">
        <v>333</v>
      </c>
      <c r="B339" s="2" t="str">
        <f>Average!B339</f>
        <v>Serpin B6</v>
      </c>
      <c r="C339" s="4" t="e">
        <f>IF((Average!C339)&lt;1, "1", (Average!C339))</f>
        <v>#VALUE!</v>
      </c>
      <c r="D339" s="4" t="e">
        <f>IF((Average!D339)&lt;1, "1", (Average!D339))</f>
        <v>#VALUE!</v>
      </c>
      <c r="E339" s="4" t="e">
        <f>IF((Average!E339)&lt;1, "1", (Average!E339))</f>
        <v>#VALUE!</v>
      </c>
      <c r="F339" s="4" t="e">
        <f>IF((Average!F339)&lt;1, "1", (Average!F339))</f>
        <v>#VALUE!</v>
      </c>
      <c r="G339" s="4" t="e">
        <f>IF((Average!G339)&lt;1, "1", (Average!G339))</f>
        <v>#VALUE!</v>
      </c>
      <c r="H339" s="4" t="e">
        <f>IF((Average!H339)&lt;1, "1", (Average!H339))</f>
        <v>#VALUE!</v>
      </c>
      <c r="I339" s="4" t="e">
        <f>IF((Average!I339)&lt;1, "1", (Average!I339))</f>
        <v>#VALUE!</v>
      </c>
      <c r="J339" s="4" t="e">
        <f>IF((Average!J339)&lt;1, "1", (Average!J339))</f>
        <v>#VALUE!</v>
      </c>
      <c r="K339" s="4" t="e">
        <f>IF((Average!K339)&lt;1, "1", (Average!K339))</f>
        <v>#VALUE!</v>
      </c>
      <c r="L339" s="4" t="e">
        <f>IF((Average!L339)&lt;1, "1", (Average!L339))</f>
        <v>#VALUE!</v>
      </c>
      <c r="M339" s="4" t="e">
        <f>IF((Average!M339)&lt;1, "1", (Average!M339))</f>
        <v>#VALUE!</v>
      </c>
      <c r="N339" s="4" t="e">
        <f>IF((Average!N339)&lt;1, "1", (Average!N339))</f>
        <v>#VALUE!</v>
      </c>
    </row>
    <row r="340" spans="1:14" ht="16.5" customHeight="1" x14ac:dyDescent="0.2">
      <c r="A340" s="7">
        <v>334</v>
      </c>
      <c r="B340" s="2" t="str">
        <f>Average!B340</f>
        <v>Serpin B8</v>
      </c>
      <c r="C340" s="4" t="e">
        <f>IF((Average!C340)&lt;1, "1", (Average!C340))</f>
        <v>#VALUE!</v>
      </c>
      <c r="D340" s="4" t="e">
        <f>IF((Average!D340)&lt;1, "1", (Average!D340))</f>
        <v>#VALUE!</v>
      </c>
      <c r="E340" s="4" t="e">
        <f>IF((Average!E340)&lt;1, "1", (Average!E340))</f>
        <v>#VALUE!</v>
      </c>
      <c r="F340" s="4" t="e">
        <f>IF((Average!F340)&lt;1, "1", (Average!F340))</f>
        <v>#VALUE!</v>
      </c>
      <c r="G340" s="4" t="e">
        <f>IF((Average!G340)&lt;1, "1", (Average!G340))</f>
        <v>#VALUE!</v>
      </c>
      <c r="H340" s="4" t="e">
        <f>IF((Average!H340)&lt;1, "1", (Average!H340))</f>
        <v>#VALUE!</v>
      </c>
      <c r="I340" s="4" t="e">
        <f>IF((Average!I340)&lt;1, "1", (Average!I340))</f>
        <v>#VALUE!</v>
      </c>
      <c r="J340" s="4" t="e">
        <f>IF((Average!J340)&lt;1, "1", (Average!J340))</f>
        <v>#VALUE!</v>
      </c>
      <c r="K340" s="4" t="e">
        <f>IF((Average!K340)&lt;1, "1", (Average!K340))</f>
        <v>#VALUE!</v>
      </c>
      <c r="L340" s="4" t="e">
        <f>IF((Average!L340)&lt;1, "1", (Average!L340))</f>
        <v>#VALUE!</v>
      </c>
      <c r="M340" s="4" t="e">
        <f>IF((Average!M340)&lt;1, "1", (Average!M340))</f>
        <v>#VALUE!</v>
      </c>
      <c r="N340" s="4" t="e">
        <f>IF((Average!N340)&lt;1, "1", (Average!N340))</f>
        <v>#VALUE!</v>
      </c>
    </row>
    <row r="341" spans="1:14" ht="16.5" customHeight="1" x14ac:dyDescent="0.2">
      <c r="A341" s="7">
        <v>335</v>
      </c>
      <c r="B341" s="2" t="str">
        <f>Average!B341</f>
        <v>Serpin F2</v>
      </c>
      <c r="C341" s="4" t="e">
        <f>IF((Average!C341)&lt;1, "1", (Average!C341))</f>
        <v>#VALUE!</v>
      </c>
      <c r="D341" s="4" t="e">
        <f>IF((Average!D341)&lt;1, "1", (Average!D341))</f>
        <v>#VALUE!</v>
      </c>
      <c r="E341" s="4" t="e">
        <f>IF((Average!E341)&lt;1, "1", (Average!E341))</f>
        <v>#VALUE!</v>
      </c>
      <c r="F341" s="4" t="e">
        <f>IF((Average!F341)&lt;1, "1", (Average!F341))</f>
        <v>#VALUE!</v>
      </c>
      <c r="G341" s="4" t="e">
        <f>IF((Average!G341)&lt;1, "1", (Average!G341))</f>
        <v>#VALUE!</v>
      </c>
      <c r="H341" s="4" t="e">
        <f>IF((Average!H341)&lt;1, "1", (Average!H341))</f>
        <v>#VALUE!</v>
      </c>
      <c r="I341" s="4" t="e">
        <f>IF((Average!I341)&lt;1, "1", (Average!I341))</f>
        <v>#VALUE!</v>
      </c>
      <c r="J341" s="4" t="e">
        <f>IF((Average!J341)&lt;1, "1", (Average!J341))</f>
        <v>#VALUE!</v>
      </c>
      <c r="K341" s="4" t="e">
        <f>IF((Average!K341)&lt;1, "1", (Average!K341))</f>
        <v>#VALUE!</v>
      </c>
      <c r="L341" s="4" t="e">
        <f>IF((Average!L341)&lt;1, "1", (Average!L341))</f>
        <v>#VALUE!</v>
      </c>
      <c r="M341" s="4" t="e">
        <f>IF((Average!M341)&lt;1, "1", (Average!M341))</f>
        <v>#VALUE!</v>
      </c>
      <c r="N341" s="4" t="e">
        <f>IF((Average!N341)&lt;1, "1", (Average!N341))</f>
        <v>#VALUE!</v>
      </c>
    </row>
    <row r="342" spans="1:14" ht="16.5" customHeight="1" x14ac:dyDescent="0.2">
      <c r="A342" s="7">
        <v>336</v>
      </c>
      <c r="B342" s="2" t="str">
        <f>Average!B342</f>
        <v>Serpin H1</v>
      </c>
      <c r="C342" s="4" t="e">
        <f>IF((Average!C342)&lt;1, "1", (Average!C342))</f>
        <v>#VALUE!</v>
      </c>
      <c r="D342" s="4" t="e">
        <f>IF((Average!D342)&lt;1, "1", (Average!D342))</f>
        <v>#VALUE!</v>
      </c>
      <c r="E342" s="4" t="e">
        <f>IF((Average!E342)&lt;1, "1", (Average!E342))</f>
        <v>#VALUE!</v>
      </c>
      <c r="F342" s="4" t="e">
        <f>IF((Average!F342)&lt;1, "1", (Average!F342))</f>
        <v>#VALUE!</v>
      </c>
      <c r="G342" s="4" t="e">
        <f>IF((Average!G342)&lt;1, "1", (Average!G342))</f>
        <v>#VALUE!</v>
      </c>
      <c r="H342" s="4" t="e">
        <f>IF((Average!H342)&lt;1, "1", (Average!H342))</f>
        <v>#VALUE!</v>
      </c>
      <c r="I342" s="4" t="e">
        <f>IF((Average!I342)&lt;1, "1", (Average!I342))</f>
        <v>#VALUE!</v>
      </c>
      <c r="J342" s="4" t="e">
        <f>IF((Average!J342)&lt;1, "1", (Average!J342))</f>
        <v>#VALUE!</v>
      </c>
      <c r="K342" s="4" t="e">
        <f>IF((Average!K342)&lt;1, "1", (Average!K342))</f>
        <v>#VALUE!</v>
      </c>
      <c r="L342" s="4" t="e">
        <f>IF((Average!L342)&lt;1, "1", (Average!L342))</f>
        <v>#VALUE!</v>
      </c>
      <c r="M342" s="4" t="e">
        <f>IF((Average!M342)&lt;1, "1", (Average!M342))</f>
        <v>#VALUE!</v>
      </c>
      <c r="N342" s="4" t="e">
        <f>IF((Average!N342)&lt;1, "1", (Average!N342))</f>
        <v>#VALUE!</v>
      </c>
    </row>
    <row r="343" spans="1:14" ht="16.5" customHeight="1" x14ac:dyDescent="0.2">
      <c r="A343" s="7">
        <v>337</v>
      </c>
      <c r="B343" s="2" t="str">
        <f>Average!B343</f>
        <v>Serpin A10</v>
      </c>
      <c r="C343" s="4" t="e">
        <f>IF((Average!C343)&lt;1, "1", (Average!C343))</f>
        <v>#VALUE!</v>
      </c>
      <c r="D343" s="4" t="e">
        <f>IF((Average!D343)&lt;1, "1", (Average!D343))</f>
        <v>#VALUE!</v>
      </c>
      <c r="E343" s="4" t="e">
        <f>IF((Average!E343)&lt;1, "1", (Average!E343))</f>
        <v>#VALUE!</v>
      </c>
      <c r="F343" s="4" t="e">
        <f>IF((Average!F343)&lt;1, "1", (Average!F343))</f>
        <v>#VALUE!</v>
      </c>
      <c r="G343" s="4" t="e">
        <f>IF((Average!G343)&lt;1, "1", (Average!G343))</f>
        <v>#VALUE!</v>
      </c>
      <c r="H343" s="4" t="e">
        <f>IF((Average!H343)&lt;1, "1", (Average!H343))</f>
        <v>#VALUE!</v>
      </c>
      <c r="I343" s="4" t="e">
        <f>IF((Average!I343)&lt;1, "1", (Average!I343))</f>
        <v>#VALUE!</v>
      </c>
      <c r="J343" s="4" t="e">
        <f>IF((Average!J343)&lt;1, "1", (Average!J343))</f>
        <v>#VALUE!</v>
      </c>
      <c r="K343" s="4" t="e">
        <f>IF((Average!K343)&lt;1, "1", (Average!K343))</f>
        <v>#VALUE!</v>
      </c>
      <c r="L343" s="4" t="e">
        <f>IF((Average!L343)&lt;1, "1", (Average!L343))</f>
        <v>#VALUE!</v>
      </c>
      <c r="M343" s="4" t="e">
        <f>IF((Average!M343)&lt;1, "1", (Average!M343))</f>
        <v>#VALUE!</v>
      </c>
      <c r="N343" s="4" t="e">
        <f>IF((Average!N343)&lt;1, "1", (Average!N343))</f>
        <v>#VALUE!</v>
      </c>
    </row>
    <row r="344" spans="1:14" ht="16.5" customHeight="1" x14ac:dyDescent="0.2">
      <c r="A344" s="7">
        <v>338</v>
      </c>
      <c r="B344" s="2" t="str">
        <f>Average!B344</f>
        <v>SERPINB1</v>
      </c>
      <c r="C344" s="4" t="e">
        <f>IF((Average!C344)&lt;1, "1", (Average!C344))</f>
        <v>#VALUE!</v>
      </c>
      <c r="D344" s="4" t="e">
        <f>IF((Average!D344)&lt;1, "1", (Average!D344))</f>
        <v>#VALUE!</v>
      </c>
      <c r="E344" s="4" t="e">
        <f>IF((Average!E344)&lt;1, "1", (Average!E344))</f>
        <v>#VALUE!</v>
      </c>
      <c r="F344" s="4" t="e">
        <f>IF((Average!F344)&lt;1, "1", (Average!F344))</f>
        <v>#VALUE!</v>
      </c>
      <c r="G344" s="4" t="e">
        <f>IF((Average!G344)&lt;1, "1", (Average!G344))</f>
        <v>#VALUE!</v>
      </c>
      <c r="H344" s="4" t="e">
        <f>IF((Average!H344)&lt;1, "1", (Average!H344))</f>
        <v>#VALUE!</v>
      </c>
      <c r="I344" s="4" t="e">
        <f>IF((Average!I344)&lt;1, "1", (Average!I344))</f>
        <v>#VALUE!</v>
      </c>
      <c r="J344" s="4" t="e">
        <f>IF((Average!J344)&lt;1, "1", (Average!J344))</f>
        <v>#VALUE!</v>
      </c>
      <c r="K344" s="4" t="e">
        <f>IF((Average!K344)&lt;1, "1", (Average!K344))</f>
        <v>#VALUE!</v>
      </c>
      <c r="L344" s="4" t="e">
        <f>IF((Average!L344)&lt;1, "1", (Average!L344))</f>
        <v>#VALUE!</v>
      </c>
      <c r="M344" s="4" t="e">
        <f>IF((Average!M344)&lt;1, "1", (Average!M344))</f>
        <v>#VALUE!</v>
      </c>
      <c r="N344" s="4" t="e">
        <f>IF((Average!N344)&lt;1, "1", (Average!N344))</f>
        <v>#VALUE!</v>
      </c>
    </row>
    <row r="345" spans="1:14" ht="16.5" customHeight="1" x14ac:dyDescent="0.2">
      <c r="A345" s="7">
        <v>339</v>
      </c>
      <c r="B345" s="2" t="str">
        <f>Average!B345</f>
        <v>SerpinB4</v>
      </c>
      <c r="C345" s="4" t="e">
        <f>IF((Average!C345)&lt;1, "1", (Average!C345))</f>
        <v>#VALUE!</v>
      </c>
      <c r="D345" s="4" t="e">
        <f>IF((Average!D345)&lt;1, "1", (Average!D345))</f>
        <v>#VALUE!</v>
      </c>
      <c r="E345" s="4" t="e">
        <f>IF((Average!E345)&lt;1, "1", (Average!E345))</f>
        <v>#VALUE!</v>
      </c>
      <c r="F345" s="4" t="e">
        <f>IF((Average!F345)&lt;1, "1", (Average!F345))</f>
        <v>#VALUE!</v>
      </c>
      <c r="G345" s="4" t="e">
        <f>IF((Average!G345)&lt;1, "1", (Average!G345))</f>
        <v>#VALUE!</v>
      </c>
      <c r="H345" s="4" t="e">
        <f>IF((Average!H345)&lt;1, "1", (Average!H345))</f>
        <v>#VALUE!</v>
      </c>
      <c r="I345" s="4" t="e">
        <f>IF((Average!I345)&lt;1, "1", (Average!I345))</f>
        <v>#VALUE!</v>
      </c>
      <c r="J345" s="4" t="e">
        <f>IF((Average!J345)&lt;1, "1", (Average!J345))</f>
        <v>#VALUE!</v>
      </c>
      <c r="K345" s="4" t="e">
        <f>IF((Average!K345)&lt;1, "1", (Average!K345))</f>
        <v>#VALUE!</v>
      </c>
      <c r="L345" s="4" t="e">
        <f>IF((Average!L345)&lt;1, "1", (Average!L345))</f>
        <v>#VALUE!</v>
      </c>
      <c r="M345" s="4" t="e">
        <f>IF((Average!M345)&lt;1, "1", (Average!M345))</f>
        <v>#VALUE!</v>
      </c>
      <c r="N345" s="4" t="e">
        <f>IF((Average!N345)&lt;1, "1", (Average!N345))</f>
        <v>#VALUE!</v>
      </c>
    </row>
    <row r="346" spans="1:14" ht="16.5" customHeight="1" x14ac:dyDescent="0.2">
      <c r="A346" s="7">
        <v>340</v>
      </c>
      <c r="B346" s="2" t="str">
        <f>Average!B346</f>
        <v>SerpinE2</v>
      </c>
      <c r="C346" s="4" t="e">
        <f>IF((Average!C346)&lt;1, "1", (Average!C346))</f>
        <v>#VALUE!</v>
      </c>
      <c r="D346" s="4" t="e">
        <f>IF((Average!D346)&lt;1, "1", (Average!D346))</f>
        <v>#VALUE!</v>
      </c>
      <c r="E346" s="4" t="e">
        <f>IF((Average!E346)&lt;1, "1", (Average!E346))</f>
        <v>#VALUE!</v>
      </c>
      <c r="F346" s="4" t="e">
        <f>IF((Average!F346)&lt;1, "1", (Average!F346))</f>
        <v>#VALUE!</v>
      </c>
      <c r="G346" s="4" t="e">
        <f>IF((Average!G346)&lt;1, "1", (Average!G346))</f>
        <v>#VALUE!</v>
      </c>
      <c r="H346" s="4" t="e">
        <f>IF((Average!H346)&lt;1, "1", (Average!H346))</f>
        <v>#VALUE!</v>
      </c>
      <c r="I346" s="4" t="e">
        <f>IF((Average!I346)&lt;1, "1", (Average!I346))</f>
        <v>#VALUE!</v>
      </c>
      <c r="J346" s="4" t="e">
        <f>IF((Average!J346)&lt;1, "1", (Average!J346))</f>
        <v>#VALUE!</v>
      </c>
      <c r="K346" s="4" t="e">
        <f>IF((Average!K346)&lt;1, "1", (Average!K346))</f>
        <v>#VALUE!</v>
      </c>
      <c r="L346" s="4" t="e">
        <f>IF((Average!L346)&lt;1, "1", (Average!L346))</f>
        <v>#VALUE!</v>
      </c>
      <c r="M346" s="4" t="e">
        <f>IF((Average!M346)&lt;1, "1", (Average!M346))</f>
        <v>#VALUE!</v>
      </c>
      <c r="N346" s="4" t="e">
        <f>IF((Average!N346)&lt;1, "1", (Average!N346))</f>
        <v>#VALUE!</v>
      </c>
    </row>
    <row r="347" spans="1:14" ht="16.5" customHeight="1" x14ac:dyDescent="0.2">
      <c r="A347" s="7">
        <v>341</v>
      </c>
      <c r="B347" s="2" t="str">
        <f>Average!B347</f>
        <v>SerRS</v>
      </c>
      <c r="C347" s="4" t="e">
        <f>IF((Average!C347)&lt;1, "1", (Average!C347))</f>
        <v>#VALUE!</v>
      </c>
      <c r="D347" s="4" t="e">
        <f>IF((Average!D347)&lt;1, "1", (Average!D347))</f>
        <v>#VALUE!</v>
      </c>
      <c r="E347" s="4" t="e">
        <f>IF((Average!E347)&lt;1, "1", (Average!E347))</f>
        <v>#VALUE!</v>
      </c>
      <c r="F347" s="4" t="e">
        <f>IF((Average!F347)&lt;1, "1", (Average!F347))</f>
        <v>#VALUE!</v>
      </c>
      <c r="G347" s="4" t="e">
        <f>IF((Average!G347)&lt;1, "1", (Average!G347))</f>
        <v>#VALUE!</v>
      </c>
      <c r="H347" s="4" t="e">
        <f>IF((Average!H347)&lt;1, "1", (Average!H347))</f>
        <v>#VALUE!</v>
      </c>
      <c r="I347" s="4" t="e">
        <f>IF((Average!I347)&lt;1, "1", (Average!I347))</f>
        <v>#VALUE!</v>
      </c>
      <c r="J347" s="4" t="e">
        <f>IF((Average!J347)&lt;1, "1", (Average!J347))</f>
        <v>#VALUE!</v>
      </c>
      <c r="K347" s="4" t="e">
        <f>IF((Average!K347)&lt;1, "1", (Average!K347))</f>
        <v>#VALUE!</v>
      </c>
      <c r="L347" s="4" t="e">
        <f>IF((Average!L347)&lt;1, "1", (Average!L347))</f>
        <v>#VALUE!</v>
      </c>
      <c r="M347" s="4" t="e">
        <f>IF((Average!M347)&lt;1, "1", (Average!M347))</f>
        <v>#VALUE!</v>
      </c>
      <c r="N347" s="4" t="e">
        <f>IF((Average!N347)&lt;1, "1", (Average!N347))</f>
        <v>#VALUE!</v>
      </c>
    </row>
    <row r="348" spans="1:14" ht="16.5" customHeight="1" x14ac:dyDescent="0.2">
      <c r="A348" s="7">
        <v>342</v>
      </c>
      <c r="B348" s="2" t="str">
        <f>Average!B348</f>
        <v>SET</v>
      </c>
      <c r="C348" s="4" t="e">
        <f>IF((Average!C348)&lt;1, "1", (Average!C348))</f>
        <v>#VALUE!</v>
      </c>
      <c r="D348" s="4" t="e">
        <f>IF((Average!D348)&lt;1, "1", (Average!D348))</f>
        <v>#VALUE!</v>
      </c>
      <c r="E348" s="4" t="e">
        <f>IF((Average!E348)&lt;1, "1", (Average!E348))</f>
        <v>#VALUE!</v>
      </c>
      <c r="F348" s="4" t="e">
        <f>IF((Average!F348)&lt;1, "1", (Average!F348))</f>
        <v>#VALUE!</v>
      </c>
      <c r="G348" s="4" t="e">
        <f>IF((Average!G348)&lt;1, "1", (Average!G348))</f>
        <v>#VALUE!</v>
      </c>
      <c r="H348" s="4" t="e">
        <f>IF((Average!H348)&lt;1, "1", (Average!H348))</f>
        <v>#VALUE!</v>
      </c>
      <c r="I348" s="4" t="e">
        <f>IF((Average!I348)&lt;1, "1", (Average!I348))</f>
        <v>#VALUE!</v>
      </c>
      <c r="J348" s="4" t="e">
        <f>IF((Average!J348)&lt;1, "1", (Average!J348))</f>
        <v>#VALUE!</v>
      </c>
      <c r="K348" s="4" t="e">
        <f>IF((Average!K348)&lt;1, "1", (Average!K348))</f>
        <v>#VALUE!</v>
      </c>
      <c r="L348" s="4" t="e">
        <f>IF((Average!L348)&lt;1, "1", (Average!L348))</f>
        <v>#VALUE!</v>
      </c>
      <c r="M348" s="4" t="e">
        <f>IF((Average!M348)&lt;1, "1", (Average!M348))</f>
        <v>#VALUE!</v>
      </c>
      <c r="N348" s="4" t="e">
        <f>IF((Average!N348)&lt;1, "1", (Average!N348))</f>
        <v>#VALUE!</v>
      </c>
    </row>
    <row r="349" spans="1:14" ht="16.5" customHeight="1" x14ac:dyDescent="0.2">
      <c r="A349" s="7">
        <v>343</v>
      </c>
      <c r="B349" s="2" t="str">
        <f>Average!B349</f>
        <v>SEZ6L2</v>
      </c>
      <c r="C349" s="4" t="e">
        <f>IF((Average!C349)&lt;1, "1", (Average!C349))</f>
        <v>#VALUE!</v>
      </c>
      <c r="D349" s="4" t="e">
        <f>IF((Average!D349)&lt;1, "1", (Average!D349))</f>
        <v>#VALUE!</v>
      </c>
      <c r="E349" s="4" t="e">
        <f>IF((Average!E349)&lt;1, "1", (Average!E349))</f>
        <v>#VALUE!</v>
      </c>
      <c r="F349" s="4" t="e">
        <f>IF((Average!F349)&lt;1, "1", (Average!F349))</f>
        <v>#VALUE!</v>
      </c>
      <c r="G349" s="4" t="e">
        <f>IF((Average!G349)&lt;1, "1", (Average!G349))</f>
        <v>#VALUE!</v>
      </c>
      <c r="H349" s="4" t="e">
        <f>IF((Average!H349)&lt;1, "1", (Average!H349))</f>
        <v>#VALUE!</v>
      </c>
      <c r="I349" s="4" t="e">
        <f>IF((Average!I349)&lt;1, "1", (Average!I349))</f>
        <v>#VALUE!</v>
      </c>
      <c r="J349" s="4" t="e">
        <f>IF((Average!J349)&lt;1, "1", (Average!J349))</f>
        <v>#VALUE!</v>
      </c>
      <c r="K349" s="4" t="e">
        <f>IF((Average!K349)&lt;1, "1", (Average!K349))</f>
        <v>#VALUE!</v>
      </c>
      <c r="L349" s="4" t="e">
        <f>IF((Average!L349)&lt;1, "1", (Average!L349))</f>
        <v>#VALUE!</v>
      </c>
      <c r="M349" s="4" t="e">
        <f>IF((Average!M349)&lt;1, "1", (Average!M349))</f>
        <v>#VALUE!</v>
      </c>
      <c r="N349" s="4" t="e">
        <f>IF((Average!N349)&lt;1, "1", (Average!N349))</f>
        <v>#VALUE!</v>
      </c>
    </row>
    <row r="350" spans="1:14" ht="16.5" customHeight="1" x14ac:dyDescent="0.2">
      <c r="A350" s="7">
        <v>344</v>
      </c>
      <c r="B350" s="2" t="str">
        <f>Average!B350</f>
        <v>SF20</v>
      </c>
      <c r="C350" s="4" t="e">
        <f>IF((Average!C350)&lt;1, "1", (Average!C350))</f>
        <v>#VALUE!</v>
      </c>
      <c r="D350" s="4" t="e">
        <f>IF((Average!D350)&lt;1, "1", (Average!D350))</f>
        <v>#VALUE!</v>
      </c>
      <c r="E350" s="4" t="e">
        <f>IF((Average!E350)&lt;1, "1", (Average!E350))</f>
        <v>#VALUE!</v>
      </c>
      <c r="F350" s="4" t="e">
        <f>IF((Average!F350)&lt;1, "1", (Average!F350))</f>
        <v>#VALUE!</v>
      </c>
      <c r="G350" s="4" t="e">
        <f>IF((Average!G350)&lt;1, "1", (Average!G350))</f>
        <v>#VALUE!</v>
      </c>
      <c r="H350" s="4" t="e">
        <f>IF((Average!H350)&lt;1, "1", (Average!H350))</f>
        <v>#VALUE!</v>
      </c>
      <c r="I350" s="4" t="e">
        <f>IF((Average!I350)&lt;1, "1", (Average!I350))</f>
        <v>#VALUE!</v>
      </c>
      <c r="J350" s="4" t="e">
        <f>IF((Average!J350)&lt;1, "1", (Average!J350))</f>
        <v>#VALUE!</v>
      </c>
      <c r="K350" s="4" t="e">
        <f>IF((Average!K350)&lt;1, "1", (Average!K350))</f>
        <v>#VALUE!</v>
      </c>
      <c r="L350" s="4" t="e">
        <f>IF((Average!L350)&lt;1, "1", (Average!L350))</f>
        <v>#VALUE!</v>
      </c>
      <c r="M350" s="4" t="e">
        <f>IF((Average!M350)&lt;1, "1", (Average!M350))</f>
        <v>#VALUE!</v>
      </c>
      <c r="N350" s="4" t="e">
        <f>IF((Average!N350)&lt;1, "1", (Average!N350))</f>
        <v>#VALUE!</v>
      </c>
    </row>
    <row r="351" spans="1:14" ht="16.5" customHeight="1" x14ac:dyDescent="0.2">
      <c r="A351" s="7">
        <v>345</v>
      </c>
      <c r="B351" s="2" t="str">
        <f>Average!B351</f>
        <v xml:space="preserve">SHANK1 </v>
      </c>
      <c r="C351" s="4" t="e">
        <f>IF((Average!C351)&lt;1, "1", (Average!C351))</f>
        <v>#VALUE!</v>
      </c>
      <c r="D351" s="4" t="e">
        <f>IF((Average!D351)&lt;1, "1", (Average!D351))</f>
        <v>#VALUE!</v>
      </c>
      <c r="E351" s="4" t="e">
        <f>IF((Average!E351)&lt;1, "1", (Average!E351))</f>
        <v>#VALUE!</v>
      </c>
      <c r="F351" s="4" t="e">
        <f>IF((Average!F351)&lt;1, "1", (Average!F351))</f>
        <v>#VALUE!</v>
      </c>
      <c r="G351" s="4" t="e">
        <f>IF((Average!G351)&lt;1, "1", (Average!G351))</f>
        <v>#VALUE!</v>
      </c>
      <c r="H351" s="4" t="e">
        <f>IF((Average!H351)&lt;1, "1", (Average!H351))</f>
        <v>#VALUE!</v>
      </c>
      <c r="I351" s="4" t="e">
        <f>IF((Average!I351)&lt;1, "1", (Average!I351))</f>
        <v>#VALUE!</v>
      </c>
      <c r="J351" s="4" t="e">
        <f>IF((Average!J351)&lt;1, "1", (Average!J351))</f>
        <v>#VALUE!</v>
      </c>
      <c r="K351" s="4" t="e">
        <f>IF((Average!K351)&lt;1, "1", (Average!K351))</f>
        <v>#VALUE!</v>
      </c>
      <c r="L351" s="4" t="e">
        <f>IF((Average!L351)&lt;1, "1", (Average!L351))</f>
        <v>#VALUE!</v>
      </c>
      <c r="M351" s="4" t="e">
        <f>IF((Average!M351)&lt;1, "1", (Average!M351))</f>
        <v>#VALUE!</v>
      </c>
      <c r="N351" s="4" t="e">
        <f>IF((Average!N351)&lt;1, "1", (Average!N351))</f>
        <v>#VALUE!</v>
      </c>
    </row>
    <row r="352" spans="1:14" ht="16.5" customHeight="1" x14ac:dyDescent="0.2">
      <c r="A352" s="7">
        <v>346</v>
      </c>
      <c r="B352" s="2" t="str">
        <f>Average!B352</f>
        <v>SHC1</v>
      </c>
      <c r="C352" s="4" t="e">
        <f>IF((Average!C352)&lt;1, "1", (Average!C352))</f>
        <v>#VALUE!</v>
      </c>
      <c r="D352" s="4" t="e">
        <f>IF((Average!D352)&lt;1, "1", (Average!D352))</f>
        <v>#VALUE!</v>
      </c>
      <c r="E352" s="4" t="e">
        <f>IF((Average!E352)&lt;1, "1", (Average!E352))</f>
        <v>#VALUE!</v>
      </c>
      <c r="F352" s="4" t="e">
        <f>IF((Average!F352)&lt;1, "1", (Average!F352))</f>
        <v>#VALUE!</v>
      </c>
      <c r="G352" s="4" t="e">
        <f>IF((Average!G352)&lt;1, "1", (Average!G352))</f>
        <v>#VALUE!</v>
      </c>
      <c r="H352" s="4" t="e">
        <f>IF((Average!H352)&lt;1, "1", (Average!H352))</f>
        <v>#VALUE!</v>
      </c>
      <c r="I352" s="4" t="e">
        <f>IF((Average!I352)&lt;1, "1", (Average!I352))</f>
        <v>#VALUE!</v>
      </c>
      <c r="J352" s="4" t="e">
        <f>IF((Average!J352)&lt;1, "1", (Average!J352))</f>
        <v>#VALUE!</v>
      </c>
      <c r="K352" s="4" t="e">
        <f>IF((Average!K352)&lt;1, "1", (Average!K352))</f>
        <v>#VALUE!</v>
      </c>
      <c r="L352" s="4" t="e">
        <f>IF((Average!L352)&lt;1, "1", (Average!L352))</f>
        <v>#VALUE!</v>
      </c>
      <c r="M352" s="4" t="e">
        <f>IF((Average!M352)&lt;1, "1", (Average!M352))</f>
        <v>#VALUE!</v>
      </c>
      <c r="N352" s="4" t="e">
        <f>IF((Average!N352)&lt;1, "1", (Average!N352))</f>
        <v>#VALUE!</v>
      </c>
    </row>
    <row r="353" spans="1:14" ht="16.5" customHeight="1" x14ac:dyDescent="0.2">
      <c r="A353" s="7">
        <v>347</v>
      </c>
      <c r="B353" s="2" t="str">
        <f>Average!B353</f>
        <v>SHMT1</v>
      </c>
      <c r="C353" s="4" t="e">
        <f>IF((Average!C353)&lt;1, "1", (Average!C353))</f>
        <v>#VALUE!</v>
      </c>
      <c r="D353" s="4" t="e">
        <f>IF((Average!D353)&lt;1, "1", (Average!D353))</f>
        <v>#VALUE!</v>
      </c>
      <c r="E353" s="4" t="e">
        <f>IF((Average!E353)&lt;1, "1", (Average!E353))</f>
        <v>#VALUE!</v>
      </c>
      <c r="F353" s="4" t="e">
        <f>IF((Average!F353)&lt;1, "1", (Average!F353))</f>
        <v>#VALUE!</v>
      </c>
      <c r="G353" s="4" t="e">
        <f>IF((Average!G353)&lt;1, "1", (Average!G353))</f>
        <v>#VALUE!</v>
      </c>
      <c r="H353" s="4" t="e">
        <f>IF((Average!H353)&lt;1, "1", (Average!H353))</f>
        <v>#VALUE!</v>
      </c>
      <c r="I353" s="4" t="e">
        <f>IF((Average!I353)&lt;1, "1", (Average!I353))</f>
        <v>#VALUE!</v>
      </c>
      <c r="J353" s="4" t="e">
        <f>IF((Average!J353)&lt;1, "1", (Average!J353))</f>
        <v>#VALUE!</v>
      </c>
      <c r="K353" s="4" t="e">
        <f>IF((Average!K353)&lt;1, "1", (Average!K353))</f>
        <v>#VALUE!</v>
      </c>
      <c r="L353" s="4" t="e">
        <f>IF((Average!L353)&lt;1, "1", (Average!L353))</f>
        <v>#VALUE!</v>
      </c>
      <c r="M353" s="4" t="e">
        <f>IF((Average!M353)&lt;1, "1", (Average!M353))</f>
        <v>#VALUE!</v>
      </c>
      <c r="N353" s="4" t="e">
        <f>IF((Average!N353)&lt;1, "1", (Average!N353))</f>
        <v>#VALUE!</v>
      </c>
    </row>
    <row r="354" spans="1:14" ht="16.5" customHeight="1" x14ac:dyDescent="0.2">
      <c r="A354" s="7">
        <v>348</v>
      </c>
      <c r="B354" s="2" t="str">
        <f>Average!B354</f>
        <v>SHOX</v>
      </c>
      <c r="C354" s="4" t="e">
        <f>IF((Average!C354)&lt;1, "1", (Average!C354))</f>
        <v>#VALUE!</v>
      </c>
      <c r="D354" s="4" t="e">
        <f>IF((Average!D354)&lt;1, "1", (Average!D354))</f>
        <v>#VALUE!</v>
      </c>
      <c r="E354" s="4" t="e">
        <f>IF((Average!E354)&lt;1, "1", (Average!E354))</f>
        <v>#VALUE!</v>
      </c>
      <c r="F354" s="4" t="e">
        <f>IF((Average!F354)&lt;1, "1", (Average!F354))</f>
        <v>#VALUE!</v>
      </c>
      <c r="G354" s="4" t="e">
        <f>IF((Average!G354)&lt;1, "1", (Average!G354))</f>
        <v>#VALUE!</v>
      </c>
      <c r="H354" s="4" t="e">
        <f>IF((Average!H354)&lt;1, "1", (Average!H354))</f>
        <v>#VALUE!</v>
      </c>
      <c r="I354" s="4" t="e">
        <f>IF((Average!I354)&lt;1, "1", (Average!I354))</f>
        <v>#VALUE!</v>
      </c>
      <c r="J354" s="4" t="e">
        <f>IF((Average!J354)&lt;1, "1", (Average!J354))</f>
        <v>#VALUE!</v>
      </c>
      <c r="K354" s="4" t="e">
        <f>IF((Average!K354)&lt;1, "1", (Average!K354))</f>
        <v>#VALUE!</v>
      </c>
      <c r="L354" s="4" t="e">
        <f>IF((Average!L354)&lt;1, "1", (Average!L354))</f>
        <v>#VALUE!</v>
      </c>
      <c r="M354" s="4" t="e">
        <f>IF((Average!M354)&lt;1, "1", (Average!M354))</f>
        <v>#VALUE!</v>
      </c>
      <c r="N354" s="4" t="e">
        <f>IF((Average!N354)&lt;1, "1", (Average!N354))</f>
        <v>#VALUE!</v>
      </c>
    </row>
    <row r="355" spans="1:14" ht="16.5" customHeight="1" x14ac:dyDescent="0.2">
      <c r="A355" s="7">
        <v>349</v>
      </c>
      <c r="B355" s="2" t="str">
        <f>Average!B355</f>
        <v>SHP-1</v>
      </c>
      <c r="C355" s="4" t="e">
        <f>IF((Average!C355)&lt;1, "1", (Average!C355))</f>
        <v>#VALUE!</v>
      </c>
      <c r="D355" s="4" t="e">
        <f>IF((Average!D355)&lt;1, "1", (Average!D355))</f>
        <v>#VALUE!</v>
      </c>
      <c r="E355" s="4" t="e">
        <f>IF((Average!E355)&lt;1, "1", (Average!E355))</f>
        <v>#VALUE!</v>
      </c>
      <c r="F355" s="4" t="e">
        <f>IF((Average!F355)&lt;1, "1", (Average!F355))</f>
        <v>#VALUE!</v>
      </c>
      <c r="G355" s="4" t="e">
        <f>IF((Average!G355)&lt;1, "1", (Average!G355))</f>
        <v>#VALUE!</v>
      </c>
      <c r="H355" s="4" t="e">
        <f>IF((Average!H355)&lt;1, "1", (Average!H355))</f>
        <v>#VALUE!</v>
      </c>
      <c r="I355" s="4" t="e">
        <f>IF((Average!I355)&lt;1, "1", (Average!I355))</f>
        <v>#VALUE!</v>
      </c>
      <c r="J355" s="4" t="e">
        <f>IF((Average!J355)&lt;1, "1", (Average!J355))</f>
        <v>#VALUE!</v>
      </c>
      <c r="K355" s="4" t="e">
        <f>IF((Average!K355)&lt;1, "1", (Average!K355))</f>
        <v>#VALUE!</v>
      </c>
      <c r="L355" s="4" t="e">
        <f>IF((Average!L355)&lt;1, "1", (Average!L355))</f>
        <v>#VALUE!</v>
      </c>
      <c r="M355" s="4" t="e">
        <f>IF((Average!M355)&lt;1, "1", (Average!M355))</f>
        <v>#VALUE!</v>
      </c>
      <c r="N355" s="4" t="e">
        <f>IF((Average!N355)&lt;1, "1", (Average!N355))</f>
        <v>#VALUE!</v>
      </c>
    </row>
    <row r="356" spans="1:14" ht="16.5" customHeight="1" x14ac:dyDescent="0.2">
      <c r="A356" s="7">
        <v>350</v>
      </c>
      <c r="B356" s="2" t="str">
        <f>Average!B356</f>
        <v>Siglec-1</v>
      </c>
      <c r="C356" s="4" t="e">
        <f>IF((Average!C356)&lt;1, "1", (Average!C356))</f>
        <v>#VALUE!</v>
      </c>
      <c r="D356" s="4" t="e">
        <f>IF((Average!D356)&lt;1, "1", (Average!D356))</f>
        <v>#VALUE!</v>
      </c>
      <c r="E356" s="4" t="e">
        <f>IF((Average!E356)&lt;1, "1", (Average!E356))</f>
        <v>#VALUE!</v>
      </c>
      <c r="F356" s="4" t="e">
        <f>IF((Average!F356)&lt;1, "1", (Average!F356))</f>
        <v>#VALUE!</v>
      </c>
      <c r="G356" s="4" t="e">
        <f>IF((Average!G356)&lt;1, "1", (Average!G356))</f>
        <v>#VALUE!</v>
      </c>
      <c r="H356" s="4" t="e">
        <f>IF((Average!H356)&lt;1, "1", (Average!H356))</f>
        <v>#VALUE!</v>
      </c>
      <c r="I356" s="4" t="e">
        <f>IF((Average!I356)&lt;1, "1", (Average!I356))</f>
        <v>#VALUE!</v>
      </c>
      <c r="J356" s="4" t="e">
        <f>IF((Average!J356)&lt;1, "1", (Average!J356))</f>
        <v>#VALUE!</v>
      </c>
      <c r="K356" s="4" t="e">
        <f>IF((Average!K356)&lt;1, "1", (Average!K356))</f>
        <v>#VALUE!</v>
      </c>
      <c r="L356" s="4" t="e">
        <f>IF((Average!L356)&lt;1, "1", (Average!L356))</f>
        <v>#VALUE!</v>
      </c>
      <c r="M356" s="4" t="e">
        <f>IF((Average!M356)&lt;1, "1", (Average!M356))</f>
        <v>#VALUE!</v>
      </c>
      <c r="N356" s="4" t="e">
        <f>IF((Average!N356)&lt;1, "1", (Average!N356))</f>
        <v>#VALUE!</v>
      </c>
    </row>
    <row r="357" spans="1:14" ht="16.5" customHeight="1" x14ac:dyDescent="0.2">
      <c r="A357" s="7">
        <v>351</v>
      </c>
      <c r="B357" s="2" t="str">
        <f>Average!B357</f>
        <v xml:space="preserve">SIM2  </v>
      </c>
      <c r="C357" s="4" t="e">
        <f>IF((Average!C357)&lt;1, "1", (Average!C357))</f>
        <v>#VALUE!</v>
      </c>
      <c r="D357" s="4" t="e">
        <f>IF((Average!D357)&lt;1, "1", (Average!D357))</f>
        <v>#VALUE!</v>
      </c>
      <c r="E357" s="4" t="e">
        <f>IF((Average!E357)&lt;1, "1", (Average!E357))</f>
        <v>#VALUE!</v>
      </c>
      <c r="F357" s="4" t="e">
        <f>IF((Average!F357)&lt;1, "1", (Average!F357))</f>
        <v>#VALUE!</v>
      </c>
      <c r="G357" s="4" t="e">
        <f>IF((Average!G357)&lt;1, "1", (Average!G357))</f>
        <v>#VALUE!</v>
      </c>
      <c r="H357" s="4" t="e">
        <f>IF((Average!H357)&lt;1, "1", (Average!H357))</f>
        <v>#VALUE!</v>
      </c>
      <c r="I357" s="4" t="e">
        <f>IF((Average!I357)&lt;1, "1", (Average!I357))</f>
        <v>#VALUE!</v>
      </c>
      <c r="J357" s="4" t="e">
        <f>IF((Average!J357)&lt;1, "1", (Average!J357))</f>
        <v>#VALUE!</v>
      </c>
      <c r="K357" s="4" t="e">
        <f>IF((Average!K357)&lt;1, "1", (Average!K357))</f>
        <v>#VALUE!</v>
      </c>
      <c r="L357" s="4" t="e">
        <f>IF((Average!L357)&lt;1, "1", (Average!L357))</f>
        <v>#VALUE!</v>
      </c>
      <c r="M357" s="4" t="e">
        <f>IF((Average!M357)&lt;1, "1", (Average!M357))</f>
        <v>#VALUE!</v>
      </c>
      <c r="N357" s="4" t="e">
        <f>IF((Average!N357)&lt;1, "1", (Average!N357))</f>
        <v>#VALUE!</v>
      </c>
    </row>
    <row r="358" spans="1:14" ht="16.5" customHeight="1" x14ac:dyDescent="0.2">
      <c r="A358" s="7">
        <v>352</v>
      </c>
      <c r="B358" s="2" t="str">
        <f>Average!B358</f>
        <v>SIRPB1 </v>
      </c>
      <c r="C358" s="4" t="e">
        <f>IF((Average!C358)&lt;1, "1", (Average!C358))</f>
        <v>#VALUE!</v>
      </c>
      <c r="D358" s="4" t="e">
        <f>IF((Average!D358)&lt;1, "1", (Average!D358))</f>
        <v>#VALUE!</v>
      </c>
      <c r="E358" s="4" t="e">
        <f>IF((Average!E358)&lt;1, "1", (Average!E358))</f>
        <v>#VALUE!</v>
      </c>
      <c r="F358" s="4" t="e">
        <f>IF((Average!F358)&lt;1, "1", (Average!F358))</f>
        <v>#VALUE!</v>
      </c>
      <c r="G358" s="4" t="e">
        <f>IF((Average!G358)&lt;1, "1", (Average!G358))</f>
        <v>#VALUE!</v>
      </c>
      <c r="H358" s="4" t="e">
        <f>IF((Average!H358)&lt;1, "1", (Average!H358))</f>
        <v>#VALUE!</v>
      </c>
      <c r="I358" s="4" t="e">
        <f>IF((Average!I358)&lt;1, "1", (Average!I358))</f>
        <v>#VALUE!</v>
      </c>
      <c r="J358" s="4" t="e">
        <f>IF((Average!J358)&lt;1, "1", (Average!J358))</f>
        <v>#VALUE!</v>
      </c>
      <c r="K358" s="4" t="e">
        <f>IF((Average!K358)&lt;1, "1", (Average!K358))</f>
        <v>#VALUE!</v>
      </c>
      <c r="L358" s="4" t="e">
        <f>IF((Average!L358)&lt;1, "1", (Average!L358))</f>
        <v>#VALUE!</v>
      </c>
      <c r="M358" s="4" t="e">
        <f>IF((Average!M358)&lt;1, "1", (Average!M358))</f>
        <v>#VALUE!</v>
      </c>
      <c r="N358" s="4" t="e">
        <f>IF((Average!N358)&lt;1, "1", (Average!N358))</f>
        <v>#VALUE!</v>
      </c>
    </row>
    <row r="359" spans="1:14" ht="16.5" customHeight="1" x14ac:dyDescent="0.2">
      <c r="A359" s="7">
        <v>353</v>
      </c>
      <c r="B359" s="2" t="str">
        <f>Average!B359</f>
        <v xml:space="preserve">Six3 </v>
      </c>
      <c r="C359" s="4" t="e">
        <f>IF((Average!C359)&lt;1, "1", (Average!C359))</f>
        <v>#VALUE!</v>
      </c>
      <c r="D359" s="4" t="e">
        <f>IF((Average!D359)&lt;1, "1", (Average!D359))</f>
        <v>#VALUE!</v>
      </c>
      <c r="E359" s="4" t="e">
        <f>IF((Average!E359)&lt;1, "1", (Average!E359))</f>
        <v>#VALUE!</v>
      </c>
      <c r="F359" s="4" t="e">
        <f>IF((Average!F359)&lt;1, "1", (Average!F359))</f>
        <v>#VALUE!</v>
      </c>
      <c r="G359" s="4" t="e">
        <f>IF((Average!G359)&lt;1, "1", (Average!G359))</f>
        <v>#VALUE!</v>
      </c>
      <c r="H359" s="4" t="e">
        <f>IF((Average!H359)&lt;1, "1", (Average!H359))</f>
        <v>#VALUE!</v>
      </c>
      <c r="I359" s="4" t="e">
        <f>IF((Average!I359)&lt;1, "1", (Average!I359))</f>
        <v>#VALUE!</v>
      </c>
      <c r="J359" s="4" t="e">
        <f>IF((Average!J359)&lt;1, "1", (Average!J359))</f>
        <v>#VALUE!</v>
      </c>
      <c r="K359" s="4" t="e">
        <f>IF((Average!K359)&lt;1, "1", (Average!K359))</f>
        <v>#VALUE!</v>
      </c>
      <c r="L359" s="4" t="e">
        <f>IF((Average!L359)&lt;1, "1", (Average!L359))</f>
        <v>#VALUE!</v>
      </c>
      <c r="M359" s="4" t="e">
        <f>IF((Average!M359)&lt;1, "1", (Average!M359))</f>
        <v>#VALUE!</v>
      </c>
      <c r="N359" s="4" t="e">
        <f>IF((Average!N359)&lt;1, "1", (Average!N359))</f>
        <v>#VALUE!</v>
      </c>
    </row>
    <row r="360" spans="1:14" ht="16.5" customHeight="1" x14ac:dyDescent="0.2">
      <c r="A360" s="7">
        <v>354</v>
      </c>
      <c r="B360" s="2" t="str">
        <f>Average!B360</f>
        <v>SLC4A1</v>
      </c>
      <c r="C360" s="4" t="e">
        <f>IF((Average!C360)&lt;1, "1", (Average!C360))</f>
        <v>#VALUE!</v>
      </c>
      <c r="D360" s="4" t="e">
        <f>IF((Average!D360)&lt;1, "1", (Average!D360))</f>
        <v>#VALUE!</v>
      </c>
      <c r="E360" s="4" t="e">
        <f>IF((Average!E360)&lt;1, "1", (Average!E360))</f>
        <v>#VALUE!</v>
      </c>
      <c r="F360" s="4" t="e">
        <f>IF((Average!F360)&lt;1, "1", (Average!F360))</f>
        <v>#VALUE!</v>
      </c>
      <c r="G360" s="4" t="e">
        <f>IF((Average!G360)&lt;1, "1", (Average!G360))</f>
        <v>#VALUE!</v>
      </c>
      <c r="H360" s="4" t="e">
        <f>IF((Average!H360)&lt;1, "1", (Average!H360))</f>
        <v>#VALUE!</v>
      </c>
      <c r="I360" s="4" t="e">
        <f>IF((Average!I360)&lt;1, "1", (Average!I360))</f>
        <v>#VALUE!</v>
      </c>
      <c r="J360" s="4" t="e">
        <f>IF((Average!J360)&lt;1, "1", (Average!J360))</f>
        <v>#VALUE!</v>
      </c>
      <c r="K360" s="4" t="e">
        <f>IF((Average!K360)&lt;1, "1", (Average!K360))</f>
        <v>#VALUE!</v>
      </c>
      <c r="L360" s="4" t="e">
        <f>IF((Average!L360)&lt;1, "1", (Average!L360))</f>
        <v>#VALUE!</v>
      </c>
      <c r="M360" s="4" t="e">
        <f>IF((Average!M360)&lt;1, "1", (Average!M360))</f>
        <v>#VALUE!</v>
      </c>
      <c r="N360" s="4" t="e">
        <f>IF((Average!N360)&lt;1, "1", (Average!N360))</f>
        <v>#VALUE!</v>
      </c>
    </row>
    <row r="361" spans="1:14" ht="16.5" customHeight="1" x14ac:dyDescent="0.2">
      <c r="A361" s="7">
        <v>355</v>
      </c>
      <c r="B361" s="2" t="str">
        <f>Average!B361</f>
        <v>SLITRK1</v>
      </c>
      <c r="C361" s="4" t="e">
        <f>IF((Average!C361)&lt;1, "1", (Average!C361))</f>
        <v>#VALUE!</v>
      </c>
      <c r="D361" s="4" t="e">
        <f>IF((Average!D361)&lt;1, "1", (Average!D361))</f>
        <v>#VALUE!</v>
      </c>
      <c r="E361" s="4" t="e">
        <f>IF((Average!E361)&lt;1, "1", (Average!E361))</f>
        <v>#VALUE!</v>
      </c>
      <c r="F361" s="4" t="e">
        <f>IF((Average!F361)&lt;1, "1", (Average!F361))</f>
        <v>#VALUE!</v>
      </c>
      <c r="G361" s="4" t="e">
        <f>IF((Average!G361)&lt;1, "1", (Average!G361))</f>
        <v>#VALUE!</v>
      </c>
      <c r="H361" s="4" t="e">
        <f>IF((Average!H361)&lt;1, "1", (Average!H361))</f>
        <v>#VALUE!</v>
      </c>
      <c r="I361" s="4" t="e">
        <f>IF((Average!I361)&lt;1, "1", (Average!I361))</f>
        <v>#VALUE!</v>
      </c>
      <c r="J361" s="4" t="e">
        <f>IF((Average!J361)&lt;1, "1", (Average!J361))</f>
        <v>#VALUE!</v>
      </c>
      <c r="K361" s="4" t="e">
        <f>IF((Average!K361)&lt;1, "1", (Average!K361))</f>
        <v>#VALUE!</v>
      </c>
      <c r="L361" s="4" t="e">
        <f>IF((Average!L361)&lt;1, "1", (Average!L361))</f>
        <v>#VALUE!</v>
      </c>
      <c r="M361" s="4" t="e">
        <f>IF((Average!M361)&lt;1, "1", (Average!M361))</f>
        <v>#VALUE!</v>
      </c>
      <c r="N361" s="4" t="e">
        <f>IF((Average!N361)&lt;1, "1", (Average!N361))</f>
        <v>#VALUE!</v>
      </c>
    </row>
    <row r="362" spans="1:14" ht="16.5" customHeight="1" x14ac:dyDescent="0.2">
      <c r="A362" s="7">
        <v>356</v>
      </c>
      <c r="B362" s="2" t="str">
        <f>Average!B362</f>
        <v>SLURP1</v>
      </c>
      <c r="C362" s="4" t="e">
        <f>IF((Average!C362)&lt;1, "1", (Average!C362))</f>
        <v>#VALUE!</v>
      </c>
      <c r="D362" s="4" t="e">
        <f>IF((Average!D362)&lt;1, "1", (Average!D362))</f>
        <v>#VALUE!</v>
      </c>
      <c r="E362" s="4" t="e">
        <f>IF((Average!E362)&lt;1, "1", (Average!E362))</f>
        <v>#VALUE!</v>
      </c>
      <c r="F362" s="4" t="e">
        <f>IF((Average!F362)&lt;1, "1", (Average!F362))</f>
        <v>#VALUE!</v>
      </c>
      <c r="G362" s="4" t="e">
        <f>IF((Average!G362)&lt;1, "1", (Average!G362))</f>
        <v>#VALUE!</v>
      </c>
      <c r="H362" s="4" t="e">
        <f>IF((Average!H362)&lt;1, "1", (Average!H362))</f>
        <v>#VALUE!</v>
      </c>
      <c r="I362" s="4" t="e">
        <f>IF((Average!I362)&lt;1, "1", (Average!I362))</f>
        <v>#VALUE!</v>
      </c>
      <c r="J362" s="4" t="e">
        <f>IF((Average!J362)&lt;1, "1", (Average!J362))</f>
        <v>#VALUE!</v>
      </c>
      <c r="K362" s="4" t="e">
        <f>IF((Average!K362)&lt;1, "1", (Average!K362))</f>
        <v>#VALUE!</v>
      </c>
      <c r="L362" s="4" t="e">
        <f>IF((Average!L362)&lt;1, "1", (Average!L362))</f>
        <v>#VALUE!</v>
      </c>
      <c r="M362" s="4" t="e">
        <f>IF((Average!M362)&lt;1, "1", (Average!M362))</f>
        <v>#VALUE!</v>
      </c>
      <c r="N362" s="4" t="e">
        <f>IF((Average!N362)&lt;1, "1", (Average!N362))</f>
        <v>#VALUE!</v>
      </c>
    </row>
    <row r="363" spans="1:14" ht="16.5" customHeight="1" x14ac:dyDescent="0.2">
      <c r="A363" s="7">
        <v>357</v>
      </c>
      <c r="B363" s="2" t="str">
        <f>Average!B363</f>
        <v>SMAD6</v>
      </c>
      <c r="C363" s="4" t="e">
        <f>IF((Average!C363)&lt;1, "1", (Average!C363))</f>
        <v>#VALUE!</v>
      </c>
      <c r="D363" s="4" t="e">
        <f>IF((Average!D363)&lt;1, "1", (Average!D363))</f>
        <v>#VALUE!</v>
      </c>
      <c r="E363" s="4" t="e">
        <f>IF((Average!E363)&lt;1, "1", (Average!E363))</f>
        <v>#VALUE!</v>
      </c>
      <c r="F363" s="4" t="e">
        <f>IF((Average!F363)&lt;1, "1", (Average!F363))</f>
        <v>#VALUE!</v>
      </c>
      <c r="G363" s="4" t="e">
        <f>IF((Average!G363)&lt;1, "1", (Average!G363))</f>
        <v>#VALUE!</v>
      </c>
      <c r="H363" s="4" t="e">
        <f>IF((Average!H363)&lt;1, "1", (Average!H363))</f>
        <v>#VALUE!</v>
      </c>
      <c r="I363" s="4" t="e">
        <f>IF((Average!I363)&lt;1, "1", (Average!I363))</f>
        <v>#VALUE!</v>
      </c>
      <c r="J363" s="4" t="e">
        <f>IF((Average!J363)&lt;1, "1", (Average!J363))</f>
        <v>#VALUE!</v>
      </c>
      <c r="K363" s="4" t="e">
        <f>IF((Average!K363)&lt;1, "1", (Average!K363))</f>
        <v>#VALUE!</v>
      </c>
      <c r="L363" s="4" t="e">
        <f>IF((Average!L363)&lt;1, "1", (Average!L363))</f>
        <v>#VALUE!</v>
      </c>
      <c r="M363" s="4" t="e">
        <f>IF((Average!M363)&lt;1, "1", (Average!M363))</f>
        <v>#VALUE!</v>
      </c>
      <c r="N363" s="4" t="e">
        <f>IF((Average!N363)&lt;1, "1", (Average!N363))</f>
        <v>#VALUE!</v>
      </c>
    </row>
    <row r="364" spans="1:14" ht="16.5" customHeight="1" x14ac:dyDescent="0.2">
      <c r="A364" s="7">
        <v>358</v>
      </c>
      <c r="B364" s="2" t="str">
        <f>Average!B364</f>
        <v xml:space="preserve">SMC4  </v>
      </c>
      <c r="C364" s="4" t="e">
        <f>IF((Average!C364)&lt;1, "1", (Average!C364))</f>
        <v>#VALUE!</v>
      </c>
      <c r="D364" s="4" t="e">
        <f>IF((Average!D364)&lt;1, "1", (Average!D364))</f>
        <v>#VALUE!</v>
      </c>
      <c r="E364" s="4" t="e">
        <f>IF((Average!E364)&lt;1, "1", (Average!E364))</f>
        <v>#VALUE!</v>
      </c>
      <c r="F364" s="4" t="e">
        <f>IF((Average!F364)&lt;1, "1", (Average!F364))</f>
        <v>#VALUE!</v>
      </c>
      <c r="G364" s="4" t="e">
        <f>IF((Average!G364)&lt;1, "1", (Average!G364))</f>
        <v>#VALUE!</v>
      </c>
      <c r="H364" s="4" t="e">
        <f>IF((Average!H364)&lt;1, "1", (Average!H364))</f>
        <v>#VALUE!</v>
      </c>
      <c r="I364" s="4" t="e">
        <f>IF((Average!I364)&lt;1, "1", (Average!I364))</f>
        <v>#VALUE!</v>
      </c>
      <c r="J364" s="4" t="e">
        <f>IF((Average!J364)&lt;1, "1", (Average!J364))</f>
        <v>#VALUE!</v>
      </c>
      <c r="K364" s="4" t="e">
        <f>IF((Average!K364)&lt;1, "1", (Average!K364))</f>
        <v>#VALUE!</v>
      </c>
      <c r="L364" s="4" t="e">
        <f>IF((Average!L364)&lt;1, "1", (Average!L364))</f>
        <v>#VALUE!</v>
      </c>
      <c r="M364" s="4" t="e">
        <f>IF((Average!M364)&lt;1, "1", (Average!M364))</f>
        <v>#VALUE!</v>
      </c>
      <c r="N364" s="4" t="e">
        <f>IF((Average!N364)&lt;1, "1", (Average!N364))</f>
        <v>#VALUE!</v>
      </c>
    </row>
    <row r="365" spans="1:14" ht="16.5" customHeight="1" x14ac:dyDescent="0.2">
      <c r="A365" s="7">
        <v>359</v>
      </c>
      <c r="B365" s="2" t="str">
        <f>Average!B365</f>
        <v xml:space="preserve">SMPD4 </v>
      </c>
      <c r="C365" s="4" t="e">
        <f>IF((Average!C365)&lt;1, "1", (Average!C365))</f>
        <v>#VALUE!</v>
      </c>
      <c r="D365" s="4" t="e">
        <f>IF((Average!D365)&lt;1, "1", (Average!D365))</f>
        <v>#VALUE!</v>
      </c>
      <c r="E365" s="4" t="e">
        <f>IF((Average!E365)&lt;1, "1", (Average!E365))</f>
        <v>#VALUE!</v>
      </c>
      <c r="F365" s="4" t="e">
        <f>IF((Average!F365)&lt;1, "1", (Average!F365))</f>
        <v>#VALUE!</v>
      </c>
      <c r="G365" s="4" t="e">
        <f>IF((Average!G365)&lt;1, "1", (Average!G365))</f>
        <v>#VALUE!</v>
      </c>
      <c r="H365" s="4" t="e">
        <f>IF((Average!H365)&lt;1, "1", (Average!H365))</f>
        <v>#VALUE!</v>
      </c>
      <c r="I365" s="4" t="e">
        <f>IF((Average!I365)&lt;1, "1", (Average!I365))</f>
        <v>#VALUE!</v>
      </c>
      <c r="J365" s="4" t="e">
        <f>IF((Average!J365)&lt;1, "1", (Average!J365))</f>
        <v>#VALUE!</v>
      </c>
      <c r="K365" s="4" t="e">
        <f>IF((Average!K365)&lt;1, "1", (Average!K365))</f>
        <v>#VALUE!</v>
      </c>
      <c r="L365" s="4" t="e">
        <f>IF((Average!L365)&lt;1, "1", (Average!L365))</f>
        <v>#VALUE!</v>
      </c>
      <c r="M365" s="4" t="e">
        <f>IF((Average!M365)&lt;1, "1", (Average!M365))</f>
        <v>#VALUE!</v>
      </c>
      <c r="N365" s="4" t="e">
        <f>IF((Average!N365)&lt;1, "1", (Average!N365))</f>
        <v>#VALUE!</v>
      </c>
    </row>
    <row r="366" spans="1:14" ht="16.5" customHeight="1" x14ac:dyDescent="0.2">
      <c r="A366" s="7">
        <v>360</v>
      </c>
      <c r="B366" s="2" t="str">
        <f>Average!B366</f>
        <v>SNRPD1</v>
      </c>
      <c r="C366" s="4" t="e">
        <f>IF((Average!C366)&lt;1, "1", (Average!C366))</f>
        <v>#VALUE!</v>
      </c>
      <c r="D366" s="4" t="e">
        <f>IF((Average!D366)&lt;1, "1", (Average!D366))</f>
        <v>#VALUE!</v>
      </c>
      <c r="E366" s="4" t="e">
        <f>IF((Average!E366)&lt;1, "1", (Average!E366))</f>
        <v>#VALUE!</v>
      </c>
      <c r="F366" s="4" t="e">
        <f>IF((Average!F366)&lt;1, "1", (Average!F366))</f>
        <v>#VALUE!</v>
      </c>
      <c r="G366" s="4" t="e">
        <f>IF((Average!G366)&lt;1, "1", (Average!G366))</f>
        <v>#VALUE!</v>
      </c>
      <c r="H366" s="4" t="e">
        <f>IF((Average!H366)&lt;1, "1", (Average!H366))</f>
        <v>#VALUE!</v>
      </c>
      <c r="I366" s="4" t="e">
        <f>IF((Average!I366)&lt;1, "1", (Average!I366))</f>
        <v>#VALUE!</v>
      </c>
      <c r="J366" s="4" t="e">
        <f>IF((Average!J366)&lt;1, "1", (Average!J366))</f>
        <v>#VALUE!</v>
      </c>
      <c r="K366" s="4" t="e">
        <f>IF((Average!K366)&lt;1, "1", (Average!K366))</f>
        <v>#VALUE!</v>
      </c>
      <c r="L366" s="4" t="e">
        <f>IF((Average!L366)&lt;1, "1", (Average!L366))</f>
        <v>#VALUE!</v>
      </c>
      <c r="M366" s="4" t="e">
        <f>IF((Average!M366)&lt;1, "1", (Average!M366))</f>
        <v>#VALUE!</v>
      </c>
      <c r="N366" s="4" t="e">
        <f>IF((Average!N366)&lt;1, "1", (Average!N366))</f>
        <v>#VALUE!</v>
      </c>
    </row>
    <row r="367" spans="1:14" ht="16.5" customHeight="1" x14ac:dyDescent="0.2">
      <c r="A367" s="7">
        <v>361</v>
      </c>
      <c r="B367" s="2" t="str">
        <f>Average!B367</f>
        <v>SOD1</v>
      </c>
      <c r="C367" s="4" t="e">
        <f>IF((Average!C367)&lt;1, "1", (Average!C367))</f>
        <v>#VALUE!</v>
      </c>
      <c r="D367" s="4" t="e">
        <f>IF((Average!D367)&lt;1, "1", (Average!D367))</f>
        <v>#VALUE!</v>
      </c>
      <c r="E367" s="4" t="e">
        <f>IF((Average!E367)&lt;1, "1", (Average!E367))</f>
        <v>#VALUE!</v>
      </c>
      <c r="F367" s="4" t="e">
        <f>IF((Average!F367)&lt;1, "1", (Average!F367))</f>
        <v>#VALUE!</v>
      </c>
      <c r="G367" s="4" t="e">
        <f>IF((Average!G367)&lt;1, "1", (Average!G367))</f>
        <v>#VALUE!</v>
      </c>
      <c r="H367" s="4" t="e">
        <f>IF((Average!H367)&lt;1, "1", (Average!H367))</f>
        <v>#VALUE!</v>
      </c>
      <c r="I367" s="4" t="e">
        <f>IF((Average!I367)&lt;1, "1", (Average!I367))</f>
        <v>#VALUE!</v>
      </c>
      <c r="J367" s="4" t="e">
        <f>IF((Average!J367)&lt;1, "1", (Average!J367))</f>
        <v>#VALUE!</v>
      </c>
      <c r="K367" s="4" t="e">
        <f>IF((Average!K367)&lt;1, "1", (Average!K367))</f>
        <v>#VALUE!</v>
      </c>
      <c r="L367" s="4" t="e">
        <f>IF((Average!L367)&lt;1, "1", (Average!L367))</f>
        <v>#VALUE!</v>
      </c>
      <c r="M367" s="4" t="e">
        <f>IF((Average!M367)&lt;1, "1", (Average!M367))</f>
        <v>#VALUE!</v>
      </c>
      <c r="N367" s="4" t="e">
        <f>IF((Average!N367)&lt;1, "1", (Average!N367))</f>
        <v>#VALUE!</v>
      </c>
    </row>
    <row r="368" spans="1:14" ht="16.5" customHeight="1" x14ac:dyDescent="0.2">
      <c r="A368" s="7">
        <v>362</v>
      </c>
      <c r="B368" s="2" t="str">
        <f>Average!B368</f>
        <v>SOD2</v>
      </c>
      <c r="C368" s="4" t="e">
        <f>IF((Average!C368)&lt;1, "1", (Average!C368))</f>
        <v>#VALUE!</v>
      </c>
      <c r="D368" s="4" t="e">
        <f>IF((Average!D368)&lt;1, "1", (Average!D368))</f>
        <v>#VALUE!</v>
      </c>
      <c r="E368" s="4" t="e">
        <f>IF((Average!E368)&lt;1, "1", (Average!E368))</f>
        <v>#VALUE!</v>
      </c>
      <c r="F368" s="4" t="e">
        <f>IF((Average!F368)&lt;1, "1", (Average!F368))</f>
        <v>#VALUE!</v>
      </c>
      <c r="G368" s="4" t="e">
        <f>IF((Average!G368)&lt;1, "1", (Average!G368))</f>
        <v>#VALUE!</v>
      </c>
      <c r="H368" s="4" t="e">
        <f>IF((Average!H368)&lt;1, "1", (Average!H368))</f>
        <v>#VALUE!</v>
      </c>
      <c r="I368" s="4" t="e">
        <f>IF((Average!I368)&lt;1, "1", (Average!I368))</f>
        <v>#VALUE!</v>
      </c>
      <c r="J368" s="4" t="e">
        <f>IF((Average!J368)&lt;1, "1", (Average!J368))</f>
        <v>#VALUE!</v>
      </c>
      <c r="K368" s="4" t="e">
        <f>IF((Average!K368)&lt;1, "1", (Average!K368))</f>
        <v>#VALUE!</v>
      </c>
      <c r="L368" s="4" t="e">
        <f>IF((Average!L368)&lt;1, "1", (Average!L368))</f>
        <v>#VALUE!</v>
      </c>
      <c r="M368" s="4" t="e">
        <f>IF((Average!M368)&lt;1, "1", (Average!M368))</f>
        <v>#VALUE!</v>
      </c>
      <c r="N368" s="4" t="e">
        <f>IF((Average!N368)&lt;1, "1", (Average!N368))</f>
        <v>#VALUE!</v>
      </c>
    </row>
    <row r="369" spans="1:14" ht="16.5" customHeight="1" x14ac:dyDescent="0.2">
      <c r="A369" s="7">
        <v>363</v>
      </c>
      <c r="B369" s="2" t="str">
        <f>Average!B369</f>
        <v>SOD-3</v>
      </c>
      <c r="C369" s="4" t="e">
        <f>IF((Average!C369)&lt;1, "1", (Average!C369))</f>
        <v>#VALUE!</v>
      </c>
      <c r="D369" s="4" t="e">
        <f>IF((Average!D369)&lt;1, "1", (Average!D369))</f>
        <v>#VALUE!</v>
      </c>
      <c r="E369" s="4" t="e">
        <f>IF((Average!E369)&lt;1, "1", (Average!E369))</f>
        <v>#VALUE!</v>
      </c>
      <c r="F369" s="4" t="e">
        <f>IF((Average!F369)&lt;1, "1", (Average!F369))</f>
        <v>#VALUE!</v>
      </c>
      <c r="G369" s="4" t="e">
        <f>IF((Average!G369)&lt;1, "1", (Average!G369))</f>
        <v>#VALUE!</v>
      </c>
      <c r="H369" s="4" t="e">
        <f>IF((Average!H369)&lt;1, "1", (Average!H369))</f>
        <v>#VALUE!</v>
      </c>
      <c r="I369" s="4" t="e">
        <f>IF((Average!I369)&lt;1, "1", (Average!I369))</f>
        <v>#VALUE!</v>
      </c>
      <c r="J369" s="4" t="e">
        <f>IF((Average!J369)&lt;1, "1", (Average!J369))</f>
        <v>#VALUE!</v>
      </c>
      <c r="K369" s="4" t="e">
        <f>IF((Average!K369)&lt;1, "1", (Average!K369))</f>
        <v>#VALUE!</v>
      </c>
      <c r="L369" s="4" t="e">
        <f>IF((Average!L369)&lt;1, "1", (Average!L369))</f>
        <v>#VALUE!</v>
      </c>
      <c r="M369" s="4" t="e">
        <f>IF((Average!M369)&lt;1, "1", (Average!M369))</f>
        <v>#VALUE!</v>
      </c>
      <c r="N369" s="4" t="e">
        <f>IF((Average!N369)&lt;1, "1", (Average!N369))</f>
        <v>#VALUE!</v>
      </c>
    </row>
    <row r="370" spans="1:14" ht="16.5" customHeight="1" x14ac:dyDescent="0.2">
      <c r="A370" s="7">
        <v>364</v>
      </c>
      <c r="B370" s="2" t="str">
        <f>Average!B370</f>
        <v>Somatoliberin</v>
      </c>
      <c r="C370" s="4" t="e">
        <f>IF((Average!C370)&lt;1, "1", (Average!C370))</f>
        <v>#VALUE!</v>
      </c>
      <c r="D370" s="4" t="e">
        <f>IF((Average!D370)&lt;1, "1", (Average!D370))</f>
        <v>#VALUE!</v>
      </c>
      <c r="E370" s="4" t="e">
        <f>IF((Average!E370)&lt;1, "1", (Average!E370))</f>
        <v>#VALUE!</v>
      </c>
      <c r="F370" s="4" t="e">
        <f>IF((Average!F370)&lt;1, "1", (Average!F370))</f>
        <v>#VALUE!</v>
      </c>
      <c r="G370" s="4" t="e">
        <f>IF((Average!G370)&lt;1, "1", (Average!G370))</f>
        <v>#VALUE!</v>
      </c>
      <c r="H370" s="4" t="e">
        <f>IF((Average!H370)&lt;1, "1", (Average!H370))</f>
        <v>#VALUE!</v>
      </c>
      <c r="I370" s="4" t="e">
        <f>IF((Average!I370)&lt;1, "1", (Average!I370))</f>
        <v>#VALUE!</v>
      </c>
      <c r="J370" s="4" t="e">
        <f>IF((Average!J370)&lt;1, "1", (Average!J370))</f>
        <v>#VALUE!</v>
      </c>
      <c r="K370" s="4" t="e">
        <f>IF((Average!K370)&lt;1, "1", (Average!K370))</f>
        <v>#VALUE!</v>
      </c>
      <c r="L370" s="4" t="e">
        <f>IF((Average!L370)&lt;1, "1", (Average!L370))</f>
        <v>#VALUE!</v>
      </c>
      <c r="M370" s="4" t="e">
        <f>IF((Average!M370)&lt;1, "1", (Average!M370))</f>
        <v>#VALUE!</v>
      </c>
      <c r="N370" s="4" t="e">
        <f>IF((Average!N370)&lt;1, "1", (Average!N370))</f>
        <v>#VALUE!</v>
      </c>
    </row>
    <row r="371" spans="1:14" ht="16.5" customHeight="1" x14ac:dyDescent="0.2">
      <c r="A371" s="7">
        <v>365</v>
      </c>
      <c r="B371" s="2" t="str">
        <f>Average!B371</f>
        <v>Somatostatin</v>
      </c>
      <c r="C371" s="4" t="e">
        <f>IF((Average!C371)&lt;1, "1", (Average!C371))</f>
        <v>#VALUE!</v>
      </c>
      <c r="D371" s="4" t="e">
        <f>IF((Average!D371)&lt;1, "1", (Average!D371))</f>
        <v>#VALUE!</v>
      </c>
      <c r="E371" s="4" t="e">
        <f>IF((Average!E371)&lt;1, "1", (Average!E371))</f>
        <v>#VALUE!</v>
      </c>
      <c r="F371" s="4" t="e">
        <f>IF((Average!F371)&lt;1, "1", (Average!F371))</f>
        <v>#VALUE!</v>
      </c>
      <c r="G371" s="4" t="e">
        <f>IF((Average!G371)&lt;1, "1", (Average!G371))</f>
        <v>#VALUE!</v>
      </c>
      <c r="H371" s="4" t="e">
        <f>IF((Average!H371)&lt;1, "1", (Average!H371))</f>
        <v>#VALUE!</v>
      </c>
      <c r="I371" s="4" t="e">
        <f>IF((Average!I371)&lt;1, "1", (Average!I371))</f>
        <v>#VALUE!</v>
      </c>
      <c r="J371" s="4" t="e">
        <f>IF((Average!J371)&lt;1, "1", (Average!J371))</f>
        <v>#VALUE!</v>
      </c>
      <c r="K371" s="4" t="e">
        <f>IF((Average!K371)&lt;1, "1", (Average!K371))</f>
        <v>#VALUE!</v>
      </c>
      <c r="L371" s="4" t="e">
        <f>IF((Average!L371)&lt;1, "1", (Average!L371))</f>
        <v>#VALUE!</v>
      </c>
      <c r="M371" s="4" t="e">
        <f>IF((Average!M371)&lt;1, "1", (Average!M371))</f>
        <v>#VALUE!</v>
      </c>
      <c r="N371" s="4" t="e">
        <f>IF((Average!N371)&lt;1, "1", (Average!N371))</f>
        <v>#VALUE!</v>
      </c>
    </row>
    <row r="372" spans="1:14" ht="16.5" customHeight="1" x14ac:dyDescent="0.2">
      <c r="A372" s="7">
        <v>366</v>
      </c>
      <c r="B372" s="2" t="str">
        <f>Average!B372</f>
        <v>SORD</v>
      </c>
      <c r="C372" s="4" t="e">
        <f>IF((Average!C372)&lt;1, "1", (Average!C372))</f>
        <v>#VALUE!</v>
      </c>
      <c r="D372" s="4" t="e">
        <f>IF((Average!D372)&lt;1, "1", (Average!D372))</f>
        <v>#VALUE!</v>
      </c>
      <c r="E372" s="4" t="e">
        <f>IF((Average!E372)&lt;1, "1", (Average!E372))</f>
        <v>#VALUE!</v>
      </c>
      <c r="F372" s="4" t="e">
        <f>IF((Average!F372)&lt;1, "1", (Average!F372))</f>
        <v>#VALUE!</v>
      </c>
      <c r="G372" s="4" t="e">
        <f>IF((Average!G372)&lt;1, "1", (Average!G372))</f>
        <v>#VALUE!</v>
      </c>
      <c r="H372" s="4" t="e">
        <f>IF((Average!H372)&lt;1, "1", (Average!H372))</f>
        <v>#VALUE!</v>
      </c>
      <c r="I372" s="4" t="e">
        <f>IF((Average!I372)&lt;1, "1", (Average!I372))</f>
        <v>#VALUE!</v>
      </c>
      <c r="J372" s="4" t="e">
        <f>IF((Average!J372)&lt;1, "1", (Average!J372))</f>
        <v>#VALUE!</v>
      </c>
      <c r="K372" s="4" t="e">
        <f>IF((Average!K372)&lt;1, "1", (Average!K372))</f>
        <v>#VALUE!</v>
      </c>
      <c r="L372" s="4" t="e">
        <f>IF((Average!L372)&lt;1, "1", (Average!L372))</f>
        <v>#VALUE!</v>
      </c>
      <c r="M372" s="4" t="e">
        <f>IF((Average!M372)&lt;1, "1", (Average!M372))</f>
        <v>#VALUE!</v>
      </c>
      <c r="N372" s="4" t="e">
        <f>IF((Average!N372)&lt;1, "1", (Average!N372))</f>
        <v>#VALUE!</v>
      </c>
    </row>
    <row r="373" spans="1:14" ht="16.5" customHeight="1" x14ac:dyDescent="0.2">
      <c r="A373" s="7">
        <v>367</v>
      </c>
      <c r="B373" s="2" t="str">
        <f>Average!B373</f>
        <v>SorLA</v>
      </c>
      <c r="C373" s="4" t="e">
        <f>IF((Average!C373)&lt;1, "1", (Average!C373))</f>
        <v>#VALUE!</v>
      </c>
      <c r="D373" s="4" t="e">
        <f>IF((Average!D373)&lt;1, "1", (Average!D373))</f>
        <v>#VALUE!</v>
      </c>
      <c r="E373" s="4" t="e">
        <f>IF((Average!E373)&lt;1, "1", (Average!E373))</f>
        <v>#VALUE!</v>
      </c>
      <c r="F373" s="4" t="e">
        <f>IF((Average!F373)&lt;1, "1", (Average!F373))</f>
        <v>#VALUE!</v>
      </c>
      <c r="G373" s="4" t="e">
        <f>IF((Average!G373)&lt;1, "1", (Average!G373))</f>
        <v>#VALUE!</v>
      </c>
      <c r="H373" s="4" t="e">
        <f>IF((Average!H373)&lt;1, "1", (Average!H373))</f>
        <v>#VALUE!</v>
      </c>
      <c r="I373" s="4" t="e">
        <f>IF((Average!I373)&lt;1, "1", (Average!I373))</f>
        <v>#VALUE!</v>
      </c>
      <c r="J373" s="4" t="e">
        <f>IF((Average!J373)&lt;1, "1", (Average!J373))</f>
        <v>#VALUE!</v>
      </c>
      <c r="K373" s="4" t="e">
        <f>IF((Average!K373)&lt;1, "1", (Average!K373))</f>
        <v>#VALUE!</v>
      </c>
      <c r="L373" s="4" t="e">
        <f>IF((Average!L373)&lt;1, "1", (Average!L373))</f>
        <v>#VALUE!</v>
      </c>
      <c r="M373" s="4" t="e">
        <f>IF((Average!M373)&lt;1, "1", (Average!M373))</f>
        <v>#VALUE!</v>
      </c>
      <c r="N373" s="4" t="e">
        <f>IF((Average!N373)&lt;1, "1", (Average!N373))</f>
        <v>#VALUE!</v>
      </c>
    </row>
    <row r="374" spans="1:14" ht="16.5" customHeight="1" x14ac:dyDescent="0.2">
      <c r="A374" s="7">
        <v>368</v>
      </c>
      <c r="B374" s="2" t="str">
        <f>Average!B374</f>
        <v xml:space="preserve">SOX4 </v>
      </c>
      <c r="C374" s="4" t="e">
        <f>IF((Average!C374)&lt;1, "1", (Average!C374))</f>
        <v>#VALUE!</v>
      </c>
      <c r="D374" s="4" t="e">
        <f>IF((Average!D374)&lt;1, "1", (Average!D374))</f>
        <v>#VALUE!</v>
      </c>
      <c r="E374" s="4" t="e">
        <f>IF((Average!E374)&lt;1, "1", (Average!E374))</f>
        <v>#VALUE!</v>
      </c>
      <c r="F374" s="4" t="e">
        <f>IF((Average!F374)&lt;1, "1", (Average!F374))</f>
        <v>#VALUE!</v>
      </c>
      <c r="G374" s="4" t="e">
        <f>IF((Average!G374)&lt;1, "1", (Average!G374))</f>
        <v>#VALUE!</v>
      </c>
      <c r="H374" s="4" t="e">
        <f>IF((Average!H374)&lt;1, "1", (Average!H374))</f>
        <v>#VALUE!</v>
      </c>
      <c r="I374" s="4" t="e">
        <f>IF((Average!I374)&lt;1, "1", (Average!I374))</f>
        <v>#VALUE!</v>
      </c>
      <c r="J374" s="4" t="e">
        <f>IF((Average!J374)&lt;1, "1", (Average!J374))</f>
        <v>#VALUE!</v>
      </c>
      <c r="K374" s="4" t="e">
        <f>IF((Average!K374)&lt;1, "1", (Average!K374))</f>
        <v>#VALUE!</v>
      </c>
      <c r="L374" s="4" t="e">
        <f>IF((Average!L374)&lt;1, "1", (Average!L374))</f>
        <v>#VALUE!</v>
      </c>
      <c r="M374" s="4" t="e">
        <f>IF((Average!M374)&lt;1, "1", (Average!M374))</f>
        <v>#VALUE!</v>
      </c>
      <c r="N374" s="4" t="e">
        <f>IF((Average!N374)&lt;1, "1", (Average!N374))</f>
        <v>#VALUE!</v>
      </c>
    </row>
    <row r="375" spans="1:14" ht="16.5" customHeight="1" x14ac:dyDescent="0.2">
      <c r="A375" s="7">
        <v>369</v>
      </c>
      <c r="B375" s="2" t="str">
        <f>Average!B375</f>
        <v>SOX5</v>
      </c>
      <c r="C375" s="4" t="e">
        <f>IF((Average!C375)&lt;1, "1", (Average!C375))</f>
        <v>#VALUE!</v>
      </c>
      <c r="D375" s="4" t="e">
        <f>IF((Average!D375)&lt;1, "1", (Average!D375))</f>
        <v>#VALUE!</v>
      </c>
      <c r="E375" s="4" t="e">
        <f>IF((Average!E375)&lt;1, "1", (Average!E375))</f>
        <v>#VALUE!</v>
      </c>
      <c r="F375" s="4" t="e">
        <f>IF((Average!F375)&lt;1, "1", (Average!F375))</f>
        <v>#VALUE!</v>
      </c>
      <c r="G375" s="4" t="e">
        <f>IF((Average!G375)&lt;1, "1", (Average!G375))</f>
        <v>#VALUE!</v>
      </c>
      <c r="H375" s="4" t="e">
        <f>IF((Average!H375)&lt;1, "1", (Average!H375))</f>
        <v>#VALUE!</v>
      </c>
      <c r="I375" s="4" t="e">
        <f>IF((Average!I375)&lt;1, "1", (Average!I375))</f>
        <v>#VALUE!</v>
      </c>
      <c r="J375" s="4" t="e">
        <f>IF((Average!J375)&lt;1, "1", (Average!J375))</f>
        <v>#VALUE!</v>
      </c>
      <c r="K375" s="4" t="e">
        <f>IF((Average!K375)&lt;1, "1", (Average!K375))</f>
        <v>#VALUE!</v>
      </c>
      <c r="L375" s="4" t="e">
        <f>IF((Average!L375)&lt;1, "1", (Average!L375))</f>
        <v>#VALUE!</v>
      </c>
      <c r="M375" s="4" t="e">
        <f>IF((Average!M375)&lt;1, "1", (Average!M375))</f>
        <v>#VALUE!</v>
      </c>
      <c r="N375" s="4" t="e">
        <f>IF((Average!N375)&lt;1, "1", (Average!N375))</f>
        <v>#VALUE!</v>
      </c>
    </row>
    <row r="376" spans="1:14" ht="16.5" customHeight="1" x14ac:dyDescent="0.2">
      <c r="A376" s="7">
        <v>370</v>
      </c>
      <c r="B376" s="2" t="str">
        <f>Average!B376</f>
        <v>SP-D</v>
      </c>
      <c r="C376" s="4" t="e">
        <f>IF((Average!C376)&lt;1, "1", (Average!C376))</f>
        <v>#VALUE!</v>
      </c>
      <c r="D376" s="4" t="e">
        <f>IF((Average!D376)&lt;1, "1", (Average!D376))</f>
        <v>#VALUE!</v>
      </c>
      <c r="E376" s="4" t="e">
        <f>IF((Average!E376)&lt;1, "1", (Average!E376))</f>
        <v>#VALUE!</v>
      </c>
      <c r="F376" s="4" t="e">
        <f>IF((Average!F376)&lt;1, "1", (Average!F376))</f>
        <v>#VALUE!</v>
      </c>
      <c r="G376" s="4" t="e">
        <f>IF((Average!G376)&lt;1, "1", (Average!G376))</f>
        <v>#VALUE!</v>
      </c>
      <c r="H376" s="4" t="e">
        <f>IF((Average!H376)&lt;1, "1", (Average!H376))</f>
        <v>#VALUE!</v>
      </c>
      <c r="I376" s="4" t="e">
        <f>IF((Average!I376)&lt;1, "1", (Average!I376))</f>
        <v>#VALUE!</v>
      </c>
      <c r="J376" s="4" t="e">
        <f>IF((Average!J376)&lt;1, "1", (Average!J376))</f>
        <v>#VALUE!</v>
      </c>
      <c r="K376" s="4" t="e">
        <f>IF((Average!K376)&lt;1, "1", (Average!K376))</f>
        <v>#VALUE!</v>
      </c>
      <c r="L376" s="4" t="e">
        <f>IF((Average!L376)&lt;1, "1", (Average!L376))</f>
        <v>#VALUE!</v>
      </c>
      <c r="M376" s="4" t="e">
        <f>IF((Average!M376)&lt;1, "1", (Average!M376))</f>
        <v>#VALUE!</v>
      </c>
      <c r="N376" s="4" t="e">
        <f>IF((Average!N376)&lt;1, "1", (Average!N376))</f>
        <v>#VALUE!</v>
      </c>
    </row>
    <row r="377" spans="1:14" ht="16.5" customHeight="1" x14ac:dyDescent="0.2">
      <c r="A377" s="7">
        <v>371</v>
      </c>
      <c r="B377" s="2" t="str">
        <f>Average!B377</f>
        <v>Spectrin</v>
      </c>
      <c r="C377" s="4" t="e">
        <f>IF((Average!C377)&lt;1, "1", (Average!C377))</f>
        <v>#VALUE!</v>
      </c>
      <c r="D377" s="4" t="e">
        <f>IF((Average!D377)&lt;1, "1", (Average!D377))</f>
        <v>#VALUE!</v>
      </c>
      <c r="E377" s="4" t="e">
        <f>IF((Average!E377)&lt;1, "1", (Average!E377))</f>
        <v>#VALUE!</v>
      </c>
      <c r="F377" s="4" t="e">
        <f>IF((Average!F377)&lt;1, "1", (Average!F377))</f>
        <v>#VALUE!</v>
      </c>
      <c r="G377" s="4" t="e">
        <f>IF((Average!G377)&lt;1, "1", (Average!G377))</f>
        <v>#VALUE!</v>
      </c>
      <c r="H377" s="4" t="e">
        <f>IF((Average!H377)&lt;1, "1", (Average!H377))</f>
        <v>#VALUE!</v>
      </c>
      <c r="I377" s="4" t="e">
        <f>IF((Average!I377)&lt;1, "1", (Average!I377))</f>
        <v>#VALUE!</v>
      </c>
      <c r="J377" s="4" t="e">
        <f>IF((Average!J377)&lt;1, "1", (Average!J377))</f>
        <v>#VALUE!</v>
      </c>
      <c r="K377" s="4" t="e">
        <f>IF((Average!K377)&lt;1, "1", (Average!K377))</f>
        <v>#VALUE!</v>
      </c>
      <c r="L377" s="4" t="e">
        <f>IF((Average!L377)&lt;1, "1", (Average!L377))</f>
        <v>#VALUE!</v>
      </c>
      <c r="M377" s="4" t="e">
        <f>IF((Average!M377)&lt;1, "1", (Average!M377))</f>
        <v>#VALUE!</v>
      </c>
      <c r="N377" s="4" t="e">
        <f>IF((Average!N377)&lt;1, "1", (Average!N377))</f>
        <v>#VALUE!</v>
      </c>
    </row>
    <row r="378" spans="1:14" ht="16.5" customHeight="1" x14ac:dyDescent="0.2">
      <c r="A378" s="7">
        <v>372</v>
      </c>
      <c r="B378" s="2" t="str">
        <f>Average!B378</f>
        <v xml:space="preserve">SPEN </v>
      </c>
      <c r="C378" s="4" t="e">
        <f>IF((Average!C378)&lt;1, "1", (Average!C378))</f>
        <v>#VALUE!</v>
      </c>
      <c r="D378" s="4" t="e">
        <f>IF((Average!D378)&lt;1, "1", (Average!D378))</f>
        <v>#VALUE!</v>
      </c>
      <c r="E378" s="4" t="e">
        <f>IF((Average!E378)&lt;1, "1", (Average!E378))</f>
        <v>#VALUE!</v>
      </c>
      <c r="F378" s="4" t="e">
        <f>IF((Average!F378)&lt;1, "1", (Average!F378))</f>
        <v>#VALUE!</v>
      </c>
      <c r="G378" s="4" t="e">
        <f>IF((Average!G378)&lt;1, "1", (Average!G378))</f>
        <v>#VALUE!</v>
      </c>
      <c r="H378" s="4" t="e">
        <f>IF((Average!H378)&lt;1, "1", (Average!H378))</f>
        <v>#VALUE!</v>
      </c>
      <c r="I378" s="4" t="e">
        <f>IF((Average!I378)&lt;1, "1", (Average!I378))</f>
        <v>#VALUE!</v>
      </c>
      <c r="J378" s="4" t="e">
        <f>IF((Average!J378)&lt;1, "1", (Average!J378))</f>
        <v>#VALUE!</v>
      </c>
      <c r="K378" s="4" t="e">
        <f>IF((Average!K378)&lt;1, "1", (Average!K378))</f>
        <v>#VALUE!</v>
      </c>
      <c r="L378" s="4" t="e">
        <f>IF((Average!L378)&lt;1, "1", (Average!L378))</f>
        <v>#VALUE!</v>
      </c>
      <c r="M378" s="4" t="e">
        <f>IF((Average!M378)&lt;1, "1", (Average!M378))</f>
        <v>#VALUE!</v>
      </c>
      <c r="N378" s="4" t="e">
        <f>IF((Average!N378)&lt;1, "1", (Average!N378))</f>
        <v>#VALUE!</v>
      </c>
    </row>
    <row r="379" spans="1:14" ht="16.5" customHeight="1" x14ac:dyDescent="0.2">
      <c r="A379" s="7">
        <v>373</v>
      </c>
      <c r="B379" s="2" t="str">
        <f>Average!B379</f>
        <v>SPG48</v>
      </c>
      <c r="C379" s="4" t="e">
        <f>IF((Average!C379)&lt;1, "1", (Average!C379))</f>
        <v>#VALUE!</v>
      </c>
      <c r="D379" s="4" t="e">
        <f>IF((Average!D379)&lt;1, "1", (Average!D379))</f>
        <v>#VALUE!</v>
      </c>
      <c r="E379" s="4" t="e">
        <f>IF((Average!E379)&lt;1, "1", (Average!E379))</f>
        <v>#VALUE!</v>
      </c>
      <c r="F379" s="4" t="e">
        <f>IF((Average!F379)&lt;1, "1", (Average!F379))</f>
        <v>#VALUE!</v>
      </c>
      <c r="G379" s="4" t="e">
        <f>IF((Average!G379)&lt;1, "1", (Average!G379))</f>
        <v>#VALUE!</v>
      </c>
      <c r="H379" s="4" t="e">
        <f>IF((Average!H379)&lt;1, "1", (Average!H379))</f>
        <v>#VALUE!</v>
      </c>
      <c r="I379" s="4" t="e">
        <f>IF((Average!I379)&lt;1, "1", (Average!I379))</f>
        <v>#VALUE!</v>
      </c>
      <c r="J379" s="4" t="e">
        <f>IF((Average!J379)&lt;1, "1", (Average!J379))</f>
        <v>#VALUE!</v>
      </c>
      <c r="K379" s="4" t="e">
        <f>IF((Average!K379)&lt;1, "1", (Average!K379))</f>
        <v>#VALUE!</v>
      </c>
      <c r="L379" s="4" t="e">
        <f>IF((Average!L379)&lt;1, "1", (Average!L379))</f>
        <v>#VALUE!</v>
      </c>
      <c r="M379" s="4" t="e">
        <f>IF((Average!M379)&lt;1, "1", (Average!M379))</f>
        <v>#VALUE!</v>
      </c>
      <c r="N379" s="4" t="e">
        <f>IF((Average!N379)&lt;1, "1", (Average!N379))</f>
        <v>#VALUE!</v>
      </c>
    </row>
    <row r="380" spans="1:14" ht="16.5" customHeight="1" x14ac:dyDescent="0.2">
      <c r="A380" s="7">
        <v>374</v>
      </c>
      <c r="B380" s="2" t="str">
        <f>Average!B380</f>
        <v>SPINK5</v>
      </c>
      <c r="C380" s="4" t="e">
        <f>IF((Average!C380)&lt;1, "1", (Average!C380))</f>
        <v>#VALUE!</v>
      </c>
      <c r="D380" s="4" t="e">
        <f>IF((Average!D380)&lt;1, "1", (Average!D380))</f>
        <v>#VALUE!</v>
      </c>
      <c r="E380" s="4" t="e">
        <f>IF((Average!E380)&lt;1, "1", (Average!E380))</f>
        <v>#VALUE!</v>
      </c>
      <c r="F380" s="4" t="e">
        <f>IF((Average!F380)&lt;1, "1", (Average!F380))</f>
        <v>#VALUE!</v>
      </c>
      <c r="G380" s="4" t="e">
        <f>IF((Average!G380)&lt;1, "1", (Average!G380))</f>
        <v>#VALUE!</v>
      </c>
      <c r="H380" s="4" t="e">
        <f>IF((Average!H380)&lt;1, "1", (Average!H380))</f>
        <v>#VALUE!</v>
      </c>
      <c r="I380" s="4" t="e">
        <f>IF((Average!I380)&lt;1, "1", (Average!I380))</f>
        <v>#VALUE!</v>
      </c>
      <c r="J380" s="4" t="e">
        <f>IF((Average!J380)&lt;1, "1", (Average!J380))</f>
        <v>#VALUE!</v>
      </c>
      <c r="K380" s="4" t="e">
        <f>IF((Average!K380)&lt;1, "1", (Average!K380))</f>
        <v>#VALUE!</v>
      </c>
      <c r="L380" s="4" t="e">
        <f>IF((Average!L380)&lt;1, "1", (Average!L380))</f>
        <v>#VALUE!</v>
      </c>
      <c r="M380" s="4" t="e">
        <f>IF((Average!M380)&lt;1, "1", (Average!M380))</f>
        <v>#VALUE!</v>
      </c>
      <c r="N380" s="4" t="e">
        <f>IF((Average!N380)&lt;1, "1", (Average!N380))</f>
        <v>#VALUE!</v>
      </c>
    </row>
    <row r="381" spans="1:14" ht="16.5" customHeight="1" x14ac:dyDescent="0.2">
      <c r="A381" s="7">
        <v>375</v>
      </c>
      <c r="B381" s="2" t="str">
        <f>Average!B381</f>
        <v>SPS2L</v>
      </c>
      <c r="C381" s="4" t="e">
        <f>IF((Average!C381)&lt;1, "1", (Average!C381))</f>
        <v>#VALUE!</v>
      </c>
      <c r="D381" s="4" t="e">
        <f>IF((Average!D381)&lt;1, "1", (Average!D381))</f>
        <v>#VALUE!</v>
      </c>
      <c r="E381" s="4" t="e">
        <f>IF((Average!E381)&lt;1, "1", (Average!E381))</f>
        <v>#VALUE!</v>
      </c>
      <c r="F381" s="4" t="e">
        <f>IF((Average!F381)&lt;1, "1", (Average!F381))</f>
        <v>#VALUE!</v>
      </c>
      <c r="G381" s="4" t="e">
        <f>IF((Average!G381)&lt;1, "1", (Average!G381))</f>
        <v>#VALUE!</v>
      </c>
      <c r="H381" s="4" t="e">
        <f>IF((Average!H381)&lt;1, "1", (Average!H381))</f>
        <v>#VALUE!</v>
      </c>
      <c r="I381" s="4" t="e">
        <f>IF((Average!I381)&lt;1, "1", (Average!I381))</f>
        <v>#VALUE!</v>
      </c>
      <c r="J381" s="4" t="e">
        <f>IF((Average!J381)&lt;1, "1", (Average!J381))</f>
        <v>#VALUE!</v>
      </c>
      <c r="K381" s="4" t="e">
        <f>IF((Average!K381)&lt;1, "1", (Average!K381))</f>
        <v>#VALUE!</v>
      </c>
      <c r="L381" s="4" t="e">
        <f>IF((Average!L381)&lt;1, "1", (Average!L381))</f>
        <v>#VALUE!</v>
      </c>
      <c r="M381" s="4" t="e">
        <f>IF((Average!M381)&lt;1, "1", (Average!M381))</f>
        <v>#VALUE!</v>
      </c>
      <c r="N381" s="4" t="e">
        <f>IF((Average!N381)&lt;1, "1", (Average!N381))</f>
        <v>#VALUE!</v>
      </c>
    </row>
    <row r="382" spans="1:14" ht="16.5" customHeight="1" x14ac:dyDescent="0.2">
      <c r="A382" s="7">
        <v>376</v>
      </c>
      <c r="B382" s="2" t="str">
        <f>Average!B382</f>
        <v>SPTBN2</v>
      </c>
      <c r="C382" s="4" t="e">
        <f>IF((Average!C382)&lt;1, "1", (Average!C382))</f>
        <v>#VALUE!</v>
      </c>
      <c r="D382" s="4" t="e">
        <f>IF((Average!D382)&lt;1, "1", (Average!D382))</f>
        <v>#VALUE!</v>
      </c>
      <c r="E382" s="4" t="e">
        <f>IF((Average!E382)&lt;1, "1", (Average!E382))</f>
        <v>#VALUE!</v>
      </c>
      <c r="F382" s="4" t="e">
        <f>IF((Average!F382)&lt;1, "1", (Average!F382))</f>
        <v>#VALUE!</v>
      </c>
      <c r="G382" s="4" t="e">
        <f>IF((Average!G382)&lt;1, "1", (Average!G382))</f>
        <v>#VALUE!</v>
      </c>
      <c r="H382" s="4" t="e">
        <f>IF((Average!H382)&lt;1, "1", (Average!H382))</f>
        <v>#VALUE!</v>
      </c>
      <c r="I382" s="4" t="e">
        <f>IF((Average!I382)&lt;1, "1", (Average!I382))</f>
        <v>#VALUE!</v>
      </c>
      <c r="J382" s="4" t="e">
        <f>IF((Average!J382)&lt;1, "1", (Average!J382))</f>
        <v>#VALUE!</v>
      </c>
      <c r="K382" s="4" t="e">
        <f>IF((Average!K382)&lt;1, "1", (Average!K382))</f>
        <v>#VALUE!</v>
      </c>
      <c r="L382" s="4" t="e">
        <f>IF((Average!L382)&lt;1, "1", (Average!L382))</f>
        <v>#VALUE!</v>
      </c>
      <c r="M382" s="4" t="e">
        <f>IF((Average!M382)&lt;1, "1", (Average!M382))</f>
        <v>#VALUE!</v>
      </c>
      <c r="N382" s="4" t="e">
        <f>IF((Average!N382)&lt;1, "1", (Average!N382))</f>
        <v>#VALUE!</v>
      </c>
    </row>
    <row r="383" spans="1:14" ht="16.5" customHeight="1" x14ac:dyDescent="0.2">
      <c r="A383" s="7">
        <v>377</v>
      </c>
      <c r="B383" s="2" t="str">
        <f>Average!B383</f>
        <v>SPTLC1</v>
      </c>
      <c r="C383" s="4" t="e">
        <f>IF((Average!C383)&lt;1, "1", (Average!C383))</f>
        <v>#VALUE!</v>
      </c>
      <c r="D383" s="4" t="e">
        <f>IF((Average!D383)&lt;1, "1", (Average!D383))</f>
        <v>#VALUE!</v>
      </c>
      <c r="E383" s="4" t="e">
        <f>IF((Average!E383)&lt;1, "1", (Average!E383))</f>
        <v>#VALUE!</v>
      </c>
      <c r="F383" s="4" t="e">
        <f>IF((Average!F383)&lt;1, "1", (Average!F383))</f>
        <v>#VALUE!</v>
      </c>
      <c r="G383" s="4" t="e">
        <f>IF((Average!G383)&lt;1, "1", (Average!G383))</f>
        <v>#VALUE!</v>
      </c>
      <c r="H383" s="4" t="e">
        <f>IF((Average!H383)&lt;1, "1", (Average!H383))</f>
        <v>#VALUE!</v>
      </c>
      <c r="I383" s="4" t="e">
        <f>IF((Average!I383)&lt;1, "1", (Average!I383))</f>
        <v>#VALUE!</v>
      </c>
      <c r="J383" s="4" t="e">
        <f>IF((Average!J383)&lt;1, "1", (Average!J383))</f>
        <v>#VALUE!</v>
      </c>
      <c r="K383" s="4" t="e">
        <f>IF((Average!K383)&lt;1, "1", (Average!K383))</f>
        <v>#VALUE!</v>
      </c>
      <c r="L383" s="4" t="e">
        <f>IF((Average!L383)&lt;1, "1", (Average!L383))</f>
        <v>#VALUE!</v>
      </c>
      <c r="M383" s="4" t="e">
        <f>IF((Average!M383)&lt;1, "1", (Average!M383))</f>
        <v>#VALUE!</v>
      </c>
      <c r="N383" s="4" t="e">
        <f>IF((Average!N383)&lt;1, "1", (Average!N383))</f>
        <v>#VALUE!</v>
      </c>
    </row>
    <row r="384" spans="1:14" ht="16.5" customHeight="1" x14ac:dyDescent="0.2">
      <c r="A384" s="7">
        <v>378</v>
      </c>
      <c r="B384" s="2" t="str">
        <f>Average!B384</f>
        <v>Src</v>
      </c>
      <c r="C384" s="4" t="e">
        <f>IF((Average!C384)&lt;1, "1", (Average!C384))</f>
        <v>#VALUE!</v>
      </c>
      <c r="D384" s="4" t="e">
        <f>IF((Average!D384)&lt;1, "1", (Average!D384))</f>
        <v>#VALUE!</v>
      </c>
      <c r="E384" s="4" t="e">
        <f>IF((Average!E384)&lt;1, "1", (Average!E384))</f>
        <v>#VALUE!</v>
      </c>
      <c r="F384" s="4" t="e">
        <f>IF((Average!F384)&lt;1, "1", (Average!F384))</f>
        <v>#VALUE!</v>
      </c>
      <c r="G384" s="4" t="e">
        <f>IF((Average!G384)&lt;1, "1", (Average!G384))</f>
        <v>#VALUE!</v>
      </c>
      <c r="H384" s="4" t="e">
        <f>IF((Average!H384)&lt;1, "1", (Average!H384))</f>
        <v>#VALUE!</v>
      </c>
      <c r="I384" s="4" t="e">
        <f>IF((Average!I384)&lt;1, "1", (Average!I384))</f>
        <v>#VALUE!</v>
      </c>
      <c r="J384" s="4" t="e">
        <f>IF((Average!J384)&lt;1, "1", (Average!J384))</f>
        <v>#VALUE!</v>
      </c>
      <c r="K384" s="4" t="e">
        <f>IF((Average!K384)&lt;1, "1", (Average!K384))</f>
        <v>#VALUE!</v>
      </c>
      <c r="L384" s="4" t="e">
        <f>IF((Average!L384)&lt;1, "1", (Average!L384))</f>
        <v>#VALUE!</v>
      </c>
      <c r="M384" s="4" t="e">
        <f>IF((Average!M384)&lt;1, "1", (Average!M384))</f>
        <v>#VALUE!</v>
      </c>
      <c r="N384" s="4" t="e">
        <f>IF((Average!N384)&lt;1, "1", (Average!N384))</f>
        <v>#VALUE!</v>
      </c>
    </row>
    <row r="385" spans="1:14" ht="16.5" customHeight="1" x14ac:dyDescent="0.2">
      <c r="A385" s="7">
        <v>379</v>
      </c>
      <c r="B385" s="2" t="str">
        <f>Average!B385</f>
        <v>SSC5D</v>
      </c>
      <c r="C385" s="4" t="e">
        <f>IF((Average!C385)&lt;1, "1", (Average!C385))</f>
        <v>#VALUE!</v>
      </c>
      <c r="D385" s="4" t="e">
        <f>IF((Average!D385)&lt;1, "1", (Average!D385))</f>
        <v>#VALUE!</v>
      </c>
      <c r="E385" s="4" t="e">
        <f>IF((Average!E385)&lt;1, "1", (Average!E385))</f>
        <v>#VALUE!</v>
      </c>
      <c r="F385" s="4" t="e">
        <f>IF((Average!F385)&lt;1, "1", (Average!F385))</f>
        <v>#VALUE!</v>
      </c>
      <c r="G385" s="4" t="e">
        <f>IF((Average!G385)&lt;1, "1", (Average!G385))</f>
        <v>#VALUE!</v>
      </c>
      <c r="H385" s="4" t="e">
        <f>IF((Average!H385)&lt;1, "1", (Average!H385))</f>
        <v>#VALUE!</v>
      </c>
      <c r="I385" s="4" t="e">
        <f>IF((Average!I385)&lt;1, "1", (Average!I385))</f>
        <v>#VALUE!</v>
      </c>
      <c r="J385" s="4" t="e">
        <f>IF((Average!J385)&lt;1, "1", (Average!J385))</f>
        <v>#VALUE!</v>
      </c>
      <c r="K385" s="4" t="e">
        <f>IF((Average!K385)&lt;1, "1", (Average!K385))</f>
        <v>#VALUE!</v>
      </c>
      <c r="L385" s="4" t="e">
        <f>IF((Average!L385)&lt;1, "1", (Average!L385))</f>
        <v>#VALUE!</v>
      </c>
      <c r="M385" s="4" t="e">
        <f>IF((Average!M385)&lt;1, "1", (Average!M385))</f>
        <v>#VALUE!</v>
      </c>
      <c r="N385" s="4" t="e">
        <f>IF((Average!N385)&lt;1, "1", (Average!N385))</f>
        <v>#VALUE!</v>
      </c>
    </row>
    <row r="386" spans="1:14" ht="16.5" customHeight="1" x14ac:dyDescent="0.2">
      <c r="A386" s="7">
        <v>380</v>
      </c>
      <c r="B386" s="2" t="str">
        <f>Average!B386</f>
        <v>STAT3</v>
      </c>
      <c r="C386" s="4" t="e">
        <f>IF((Average!C386)&lt;1, "1", (Average!C386))</f>
        <v>#VALUE!</v>
      </c>
      <c r="D386" s="4" t="e">
        <f>IF((Average!D386)&lt;1, "1", (Average!D386))</f>
        <v>#VALUE!</v>
      </c>
      <c r="E386" s="4" t="e">
        <f>IF((Average!E386)&lt;1, "1", (Average!E386))</f>
        <v>#VALUE!</v>
      </c>
      <c r="F386" s="4" t="e">
        <f>IF((Average!F386)&lt;1, "1", (Average!F386))</f>
        <v>#VALUE!</v>
      </c>
      <c r="G386" s="4" t="e">
        <f>IF((Average!G386)&lt;1, "1", (Average!G386))</f>
        <v>#VALUE!</v>
      </c>
      <c r="H386" s="4" t="e">
        <f>IF((Average!H386)&lt;1, "1", (Average!H386))</f>
        <v>#VALUE!</v>
      </c>
      <c r="I386" s="4" t="e">
        <f>IF((Average!I386)&lt;1, "1", (Average!I386))</f>
        <v>#VALUE!</v>
      </c>
      <c r="J386" s="4" t="e">
        <f>IF((Average!J386)&lt;1, "1", (Average!J386))</f>
        <v>#VALUE!</v>
      </c>
      <c r="K386" s="4" t="e">
        <f>IF((Average!K386)&lt;1, "1", (Average!K386))</f>
        <v>#VALUE!</v>
      </c>
      <c r="L386" s="4" t="e">
        <f>IF((Average!L386)&lt;1, "1", (Average!L386))</f>
        <v>#VALUE!</v>
      </c>
      <c r="M386" s="4" t="e">
        <f>IF((Average!M386)&lt;1, "1", (Average!M386))</f>
        <v>#VALUE!</v>
      </c>
      <c r="N386" s="4" t="e">
        <f>IF((Average!N386)&lt;1, "1", (Average!N386))</f>
        <v>#VALUE!</v>
      </c>
    </row>
    <row r="387" spans="1:14" ht="16.5" customHeight="1" x14ac:dyDescent="0.2">
      <c r="A387" s="7">
        <v>381</v>
      </c>
      <c r="B387" s="2" t="str">
        <f>Average!B387</f>
        <v xml:space="preserve">Stathmin 1 </v>
      </c>
      <c r="C387" s="4" t="e">
        <f>IF((Average!C387)&lt;1, "1", (Average!C387))</f>
        <v>#VALUE!</v>
      </c>
      <c r="D387" s="4" t="e">
        <f>IF((Average!D387)&lt;1, "1", (Average!D387))</f>
        <v>#VALUE!</v>
      </c>
      <c r="E387" s="4" t="e">
        <f>IF((Average!E387)&lt;1, "1", (Average!E387))</f>
        <v>#VALUE!</v>
      </c>
      <c r="F387" s="4" t="e">
        <f>IF((Average!F387)&lt;1, "1", (Average!F387))</f>
        <v>#VALUE!</v>
      </c>
      <c r="G387" s="4" t="e">
        <f>IF((Average!G387)&lt;1, "1", (Average!G387))</f>
        <v>#VALUE!</v>
      </c>
      <c r="H387" s="4" t="e">
        <f>IF((Average!H387)&lt;1, "1", (Average!H387))</f>
        <v>#VALUE!</v>
      </c>
      <c r="I387" s="4" t="e">
        <f>IF((Average!I387)&lt;1, "1", (Average!I387))</f>
        <v>#VALUE!</v>
      </c>
      <c r="J387" s="4" t="e">
        <f>IF((Average!J387)&lt;1, "1", (Average!J387))</f>
        <v>#VALUE!</v>
      </c>
      <c r="K387" s="4" t="e">
        <f>IF((Average!K387)&lt;1, "1", (Average!K387))</f>
        <v>#VALUE!</v>
      </c>
      <c r="L387" s="4" t="e">
        <f>IF((Average!L387)&lt;1, "1", (Average!L387))</f>
        <v>#VALUE!</v>
      </c>
      <c r="M387" s="4" t="e">
        <f>IF((Average!M387)&lt;1, "1", (Average!M387))</f>
        <v>#VALUE!</v>
      </c>
      <c r="N387" s="4" t="e">
        <f>IF((Average!N387)&lt;1, "1", (Average!N387))</f>
        <v>#VALUE!</v>
      </c>
    </row>
    <row r="388" spans="1:14" ht="16.5" customHeight="1" x14ac:dyDescent="0.2">
      <c r="A388" s="7">
        <v>382</v>
      </c>
      <c r="B388" s="2" t="str">
        <f>Average!B388</f>
        <v>STI1</v>
      </c>
      <c r="C388" s="4" t="e">
        <f>IF((Average!C388)&lt;1, "1", (Average!C388))</f>
        <v>#VALUE!</v>
      </c>
      <c r="D388" s="4" t="e">
        <f>IF((Average!D388)&lt;1, "1", (Average!D388))</f>
        <v>#VALUE!</v>
      </c>
      <c r="E388" s="4" t="e">
        <f>IF((Average!E388)&lt;1, "1", (Average!E388))</f>
        <v>#VALUE!</v>
      </c>
      <c r="F388" s="4" t="e">
        <f>IF((Average!F388)&lt;1, "1", (Average!F388))</f>
        <v>#VALUE!</v>
      </c>
      <c r="G388" s="4" t="e">
        <f>IF((Average!G388)&lt;1, "1", (Average!G388))</f>
        <v>#VALUE!</v>
      </c>
      <c r="H388" s="4" t="e">
        <f>IF((Average!H388)&lt;1, "1", (Average!H388))</f>
        <v>#VALUE!</v>
      </c>
      <c r="I388" s="4" t="e">
        <f>IF((Average!I388)&lt;1, "1", (Average!I388))</f>
        <v>#VALUE!</v>
      </c>
      <c r="J388" s="4" t="e">
        <f>IF((Average!J388)&lt;1, "1", (Average!J388))</f>
        <v>#VALUE!</v>
      </c>
      <c r="K388" s="4" t="e">
        <f>IF((Average!K388)&lt;1, "1", (Average!K388))</f>
        <v>#VALUE!</v>
      </c>
      <c r="L388" s="4" t="e">
        <f>IF((Average!L388)&lt;1, "1", (Average!L388))</f>
        <v>#VALUE!</v>
      </c>
      <c r="M388" s="4" t="e">
        <f>IF((Average!M388)&lt;1, "1", (Average!M388))</f>
        <v>#VALUE!</v>
      </c>
      <c r="N388" s="4" t="e">
        <f>IF((Average!N388)&lt;1, "1", (Average!N388))</f>
        <v>#VALUE!</v>
      </c>
    </row>
    <row r="389" spans="1:14" ht="16.5" customHeight="1" x14ac:dyDescent="0.2">
      <c r="A389" s="7">
        <v>383</v>
      </c>
      <c r="B389" s="2" t="str">
        <f>Average!B389</f>
        <v xml:space="preserve">STOM </v>
      </c>
      <c r="C389" s="4" t="e">
        <f>IF((Average!C389)&lt;1, "1", (Average!C389))</f>
        <v>#VALUE!</v>
      </c>
      <c r="D389" s="4" t="e">
        <f>IF((Average!D389)&lt;1, "1", (Average!D389))</f>
        <v>#VALUE!</v>
      </c>
      <c r="E389" s="4" t="e">
        <f>IF((Average!E389)&lt;1, "1", (Average!E389))</f>
        <v>#VALUE!</v>
      </c>
      <c r="F389" s="4" t="e">
        <f>IF((Average!F389)&lt;1, "1", (Average!F389))</f>
        <v>#VALUE!</v>
      </c>
      <c r="G389" s="4" t="e">
        <f>IF((Average!G389)&lt;1, "1", (Average!G389))</f>
        <v>#VALUE!</v>
      </c>
      <c r="H389" s="4" t="e">
        <f>IF((Average!H389)&lt;1, "1", (Average!H389))</f>
        <v>#VALUE!</v>
      </c>
      <c r="I389" s="4" t="e">
        <f>IF((Average!I389)&lt;1, "1", (Average!I389))</f>
        <v>#VALUE!</v>
      </c>
      <c r="J389" s="4" t="e">
        <f>IF((Average!J389)&lt;1, "1", (Average!J389))</f>
        <v>#VALUE!</v>
      </c>
      <c r="K389" s="4" t="e">
        <f>IF((Average!K389)&lt;1, "1", (Average!K389))</f>
        <v>#VALUE!</v>
      </c>
      <c r="L389" s="4" t="e">
        <f>IF((Average!L389)&lt;1, "1", (Average!L389))</f>
        <v>#VALUE!</v>
      </c>
      <c r="M389" s="4" t="e">
        <f>IF((Average!M389)&lt;1, "1", (Average!M389))</f>
        <v>#VALUE!</v>
      </c>
      <c r="N389" s="4" t="e">
        <f>IF((Average!N389)&lt;1, "1", (Average!N389))</f>
        <v>#VALUE!</v>
      </c>
    </row>
    <row r="390" spans="1:14" ht="16.5" customHeight="1" x14ac:dyDescent="0.2">
      <c r="A390" s="7">
        <v>384</v>
      </c>
      <c r="B390" s="2" t="str">
        <f>Average!B390</f>
        <v>STXBP2</v>
      </c>
      <c r="C390" s="4" t="e">
        <f>IF((Average!C390)&lt;1, "1", (Average!C390))</f>
        <v>#VALUE!</v>
      </c>
      <c r="D390" s="4" t="e">
        <f>IF((Average!D390)&lt;1, "1", (Average!D390))</f>
        <v>#VALUE!</v>
      </c>
      <c r="E390" s="4" t="e">
        <f>IF((Average!E390)&lt;1, "1", (Average!E390))</f>
        <v>#VALUE!</v>
      </c>
      <c r="F390" s="4" t="e">
        <f>IF((Average!F390)&lt;1, "1", (Average!F390))</f>
        <v>#VALUE!</v>
      </c>
      <c r="G390" s="4" t="e">
        <f>IF((Average!G390)&lt;1, "1", (Average!G390))</f>
        <v>#VALUE!</v>
      </c>
      <c r="H390" s="4" t="e">
        <f>IF((Average!H390)&lt;1, "1", (Average!H390))</f>
        <v>#VALUE!</v>
      </c>
      <c r="I390" s="4" t="e">
        <f>IF((Average!I390)&lt;1, "1", (Average!I390))</f>
        <v>#VALUE!</v>
      </c>
      <c r="J390" s="4" t="e">
        <f>IF((Average!J390)&lt;1, "1", (Average!J390))</f>
        <v>#VALUE!</v>
      </c>
      <c r="K390" s="4" t="e">
        <f>IF((Average!K390)&lt;1, "1", (Average!K390))</f>
        <v>#VALUE!</v>
      </c>
      <c r="L390" s="4" t="e">
        <f>IF((Average!L390)&lt;1, "1", (Average!L390))</f>
        <v>#VALUE!</v>
      </c>
      <c r="M390" s="4" t="e">
        <f>IF((Average!M390)&lt;1, "1", (Average!M390))</f>
        <v>#VALUE!</v>
      </c>
      <c r="N390" s="4" t="e">
        <f>IF((Average!N390)&lt;1, "1", (Average!N390))</f>
        <v>#VALUE!</v>
      </c>
    </row>
    <row r="391" spans="1:14" ht="16.5" customHeight="1" x14ac:dyDescent="0.2">
      <c r="A391" s="7">
        <v>385</v>
      </c>
      <c r="B391" s="2" t="str">
        <f>Average!B391</f>
        <v>SUCLG1</v>
      </c>
      <c r="C391" s="4" t="e">
        <f>IF((Average!C391)&lt;1, "1", (Average!C391))</f>
        <v>#VALUE!</v>
      </c>
      <c r="D391" s="4" t="e">
        <f>IF((Average!D391)&lt;1, "1", (Average!D391))</f>
        <v>#VALUE!</v>
      </c>
      <c r="E391" s="4" t="e">
        <f>IF((Average!E391)&lt;1, "1", (Average!E391))</f>
        <v>#VALUE!</v>
      </c>
      <c r="F391" s="4" t="e">
        <f>IF((Average!F391)&lt;1, "1", (Average!F391))</f>
        <v>#VALUE!</v>
      </c>
      <c r="G391" s="4" t="e">
        <f>IF((Average!G391)&lt;1, "1", (Average!G391))</f>
        <v>#VALUE!</v>
      </c>
      <c r="H391" s="4" t="e">
        <f>IF((Average!H391)&lt;1, "1", (Average!H391))</f>
        <v>#VALUE!</v>
      </c>
      <c r="I391" s="4" t="e">
        <f>IF((Average!I391)&lt;1, "1", (Average!I391))</f>
        <v>#VALUE!</v>
      </c>
      <c r="J391" s="4" t="e">
        <f>IF((Average!J391)&lt;1, "1", (Average!J391))</f>
        <v>#VALUE!</v>
      </c>
      <c r="K391" s="4" t="e">
        <f>IF((Average!K391)&lt;1, "1", (Average!K391))</f>
        <v>#VALUE!</v>
      </c>
      <c r="L391" s="4" t="e">
        <f>IF((Average!L391)&lt;1, "1", (Average!L391))</f>
        <v>#VALUE!</v>
      </c>
      <c r="M391" s="4" t="e">
        <f>IF((Average!M391)&lt;1, "1", (Average!M391))</f>
        <v>#VALUE!</v>
      </c>
      <c r="N391" s="4" t="e">
        <f>IF((Average!N391)&lt;1, "1", (Average!N391))</f>
        <v>#VALUE!</v>
      </c>
    </row>
    <row r="392" spans="1:14" ht="16.5" customHeight="1" x14ac:dyDescent="0.2">
      <c r="A392" s="7">
        <v>386</v>
      </c>
      <c r="B392" s="2" t="str">
        <f>Average!B392</f>
        <v>SUMO3</v>
      </c>
      <c r="C392" s="4" t="e">
        <f>IF((Average!C392)&lt;1, "1", (Average!C392))</f>
        <v>#VALUE!</v>
      </c>
      <c r="D392" s="4" t="e">
        <f>IF((Average!D392)&lt;1, "1", (Average!D392))</f>
        <v>#VALUE!</v>
      </c>
      <c r="E392" s="4" t="e">
        <f>IF((Average!E392)&lt;1, "1", (Average!E392))</f>
        <v>#VALUE!</v>
      </c>
      <c r="F392" s="4" t="e">
        <f>IF((Average!F392)&lt;1, "1", (Average!F392))</f>
        <v>#VALUE!</v>
      </c>
      <c r="G392" s="4" t="e">
        <f>IF((Average!G392)&lt;1, "1", (Average!G392))</f>
        <v>#VALUE!</v>
      </c>
      <c r="H392" s="4" t="e">
        <f>IF((Average!H392)&lt;1, "1", (Average!H392))</f>
        <v>#VALUE!</v>
      </c>
      <c r="I392" s="4" t="e">
        <f>IF((Average!I392)&lt;1, "1", (Average!I392))</f>
        <v>#VALUE!</v>
      </c>
      <c r="J392" s="4" t="e">
        <f>IF((Average!J392)&lt;1, "1", (Average!J392))</f>
        <v>#VALUE!</v>
      </c>
      <c r="K392" s="4" t="e">
        <f>IF((Average!K392)&lt;1, "1", (Average!K392))</f>
        <v>#VALUE!</v>
      </c>
      <c r="L392" s="4" t="e">
        <f>IF((Average!L392)&lt;1, "1", (Average!L392))</f>
        <v>#VALUE!</v>
      </c>
      <c r="M392" s="4" t="e">
        <f>IF((Average!M392)&lt;1, "1", (Average!M392))</f>
        <v>#VALUE!</v>
      </c>
      <c r="N392" s="4" t="e">
        <f>IF((Average!N392)&lt;1, "1", (Average!N392))</f>
        <v>#VALUE!</v>
      </c>
    </row>
    <row r="393" spans="1:14" ht="16.5" customHeight="1" x14ac:dyDescent="0.2">
      <c r="A393" s="7">
        <v>387</v>
      </c>
      <c r="B393" s="2" t="str">
        <f>Average!B393</f>
        <v xml:space="preserve">SVEP1 </v>
      </c>
      <c r="C393" s="4" t="e">
        <f>IF((Average!C393)&lt;1, "1", (Average!C393))</f>
        <v>#VALUE!</v>
      </c>
      <c r="D393" s="4" t="e">
        <f>IF((Average!D393)&lt;1, "1", (Average!D393))</f>
        <v>#VALUE!</v>
      </c>
      <c r="E393" s="4" t="e">
        <f>IF((Average!E393)&lt;1, "1", (Average!E393))</f>
        <v>#VALUE!</v>
      </c>
      <c r="F393" s="4" t="e">
        <f>IF((Average!F393)&lt;1, "1", (Average!F393))</f>
        <v>#VALUE!</v>
      </c>
      <c r="G393" s="4" t="e">
        <f>IF((Average!G393)&lt;1, "1", (Average!G393))</f>
        <v>#VALUE!</v>
      </c>
      <c r="H393" s="4" t="e">
        <f>IF((Average!H393)&lt;1, "1", (Average!H393))</f>
        <v>#VALUE!</v>
      </c>
      <c r="I393" s="4" t="e">
        <f>IF((Average!I393)&lt;1, "1", (Average!I393))</f>
        <v>#VALUE!</v>
      </c>
      <c r="J393" s="4" t="e">
        <f>IF((Average!J393)&lt;1, "1", (Average!J393))</f>
        <v>#VALUE!</v>
      </c>
      <c r="K393" s="4" t="e">
        <f>IF((Average!K393)&lt;1, "1", (Average!K393))</f>
        <v>#VALUE!</v>
      </c>
      <c r="L393" s="4" t="e">
        <f>IF((Average!L393)&lt;1, "1", (Average!L393))</f>
        <v>#VALUE!</v>
      </c>
      <c r="M393" s="4" t="e">
        <f>IF((Average!M393)&lt;1, "1", (Average!M393))</f>
        <v>#VALUE!</v>
      </c>
      <c r="N393" s="4" t="e">
        <f>IF((Average!N393)&lt;1, "1", (Average!N393))</f>
        <v>#VALUE!</v>
      </c>
    </row>
    <row r="394" spans="1:14" ht="16.5" customHeight="1" x14ac:dyDescent="0.2">
      <c r="A394" s="7">
        <v>388</v>
      </c>
      <c r="B394" s="2" t="str">
        <f>Average!B394</f>
        <v xml:space="preserve">Symplekin </v>
      </c>
      <c r="C394" s="4" t="e">
        <f>IF((Average!C394)&lt;1, "1", (Average!C394))</f>
        <v>#VALUE!</v>
      </c>
      <c r="D394" s="4" t="e">
        <f>IF((Average!D394)&lt;1, "1", (Average!D394))</f>
        <v>#VALUE!</v>
      </c>
      <c r="E394" s="4" t="e">
        <f>IF((Average!E394)&lt;1, "1", (Average!E394))</f>
        <v>#VALUE!</v>
      </c>
      <c r="F394" s="4" t="e">
        <f>IF((Average!F394)&lt;1, "1", (Average!F394))</f>
        <v>#VALUE!</v>
      </c>
      <c r="G394" s="4" t="e">
        <f>IF((Average!G394)&lt;1, "1", (Average!G394))</f>
        <v>#VALUE!</v>
      </c>
      <c r="H394" s="4" t="e">
        <f>IF((Average!H394)&lt;1, "1", (Average!H394))</f>
        <v>#VALUE!</v>
      </c>
      <c r="I394" s="4" t="e">
        <f>IF((Average!I394)&lt;1, "1", (Average!I394))</f>
        <v>#VALUE!</v>
      </c>
      <c r="J394" s="4" t="e">
        <f>IF((Average!J394)&lt;1, "1", (Average!J394))</f>
        <v>#VALUE!</v>
      </c>
      <c r="K394" s="4" t="e">
        <f>IF((Average!K394)&lt;1, "1", (Average!K394))</f>
        <v>#VALUE!</v>
      </c>
      <c r="L394" s="4" t="e">
        <f>IF((Average!L394)&lt;1, "1", (Average!L394))</f>
        <v>#VALUE!</v>
      </c>
      <c r="M394" s="4" t="e">
        <f>IF((Average!M394)&lt;1, "1", (Average!M394))</f>
        <v>#VALUE!</v>
      </c>
      <c r="N394" s="4" t="e">
        <f>IF((Average!N394)&lt;1, "1", (Average!N394))</f>
        <v>#VALUE!</v>
      </c>
    </row>
    <row r="395" spans="1:14" ht="16.5" customHeight="1" x14ac:dyDescent="0.2">
      <c r="A395" s="7">
        <v>389</v>
      </c>
      <c r="B395" s="2" t="str">
        <f>Average!B395</f>
        <v>SynCAM</v>
      </c>
      <c r="C395" s="4" t="e">
        <f>IF((Average!C395)&lt;1, "1", (Average!C395))</f>
        <v>#VALUE!</v>
      </c>
      <c r="D395" s="4" t="e">
        <f>IF((Average!D395)&lt;1, "1", (Average!D395))</f>
        <v>#VALUE!</v>
      </c>
      <c r="E395" s="4" t="e">
        <f>IF((Average!E395)&lt;1, "1", (Average!E395))</f>
        <v>#VALUE!</v>
      </c>
      <c r="F395" s="4" t="e">
        <f>IF((Average!F395)&lt;1, "1", (Average!F395))</f>
        <v>#VALUE!</v>
      </c>
      <c r="G395" s="4" t="e">
        <f>IF((Average!G395)&lt;1, "1", (Average!G395))</f>
        <v>#VALUE!</v>
      </c>
      <c r="H395" s="4" t="e">
        <f>IF((Average!H395)&lt;1, "1", (Average!H395))</f>
        <v>#VALUE!</v>
      </c>
      <c r="I395" s="4" t="e">
        <f>IF((Average!I395)&lt;1, "1", (Average!I395))</f>
        <v>#VALUE!</v>
      </c>
      <c r="J395" s="4" t="e">
        <f>IF((Average!J395)&lt;1, "1", (Average!J395))</f>
        <v>#VALUE!</v>
      </c>
      <c r="K395" s="4" t="e">
        <f>IF((Average!K395)&lt;1, "1", (Average!K395))</f>
        <v>#VALUE!</v>
      </c>
      <c r="L395" s="4" t="e">
        <f>IF((Average!L395)&lt;1, "1", (Average!L395))</f>
        <v>#VALUE!</v>
      </c>
      <c r="M395" s="4" t="e">
        <f>IF((Average!M395)&lt;1, "1", (Average!M395))</f>
        <v>#VALUE!</v>
      </c>
      <c r="N395" s="4" t="e">
        <f>IF((Average!N395)&lt;1, "1", (Average!N395))</f>
        <v>#VALUE!</v>
      </c>
    </row>
    <row r="396" spans="1:14" ht="16.5" customHeight="1" x14ac:dyDescent="0.2">
      <c r="A396" s="7">
        <v>390</v>
      </c>
      <c r="B396" s="2" t="str">
        <f>Average!B396</f>
        <v>Synemin</v>
      </c>
      <c r="C396" s="4" t="e">
        <f>IF((Average!C396)&lt;1, "1", (Average!C396))</f>
        <v>#VALUE!</v>
      </c>
      <c r="D396" s="4" t="e">
        <f>IF((Average!D396)&lt;1, "1", (Average!D396))</f>
        <v>#VALUE!</v>
      </c>
      <c r="E396" s="4" t="e">
        <f>IF((Average!E396)&lt;1, "1", (Average!E396))</f>
        <v>#VALUE!</v>
      </c>
      <c r="F396" s="4" t="e">
        <f>IF((Average!F396)&lt;1, "1", (Average!F396))</f>
        <v>#VALUE!</v>
      </c>
      <c r="G396" s="4" t="e">
        <f>IF((Average!G396)&lt;1, "1", (Average!G396))</f>
        <v>#VALUE!</v>
      </c>
      <c r="H396" s="4" t="e">
        <f>IF((Average!H396)&lt;1, "1", (Average!H396))</f>
        <v>#VALUE!</v>
      </c>
      <c r="I396" s="4" t="e">
        <f>IF((Average!I396)&lt;1, "1", (Average!I396))</f>
        <v>#VALUE!</v>
      </c>
      <c r="J396" s="4" t="e">
        <f>IF((Average!J396)&lt;1, "1", (Average!J396))</f>
        <v>#VALUE!</v>
      </c>
      <c r="K396" s="4" t="e">
        <f>IF((Average!K396)&lt;1, "1", (Average!K396))</f>
        <v>#VALUE!</v>
      </c>
      <c r="L396" s="4" t="e">
        <f>IF((Average!L396)&lt;1, "1", (Average!L396))</f>
        <v>#VALUE!</v>
      </c>
      <c r="M396" s="4" t="e">
        <f>IF((Average!M396)&lt;1, "1", (Average!M396))</f>
        <v>#VALUE!</v>
      </c>
      <c r="N396" s="4" t="e">
        <f>IF((Average!N396)&lt;1, "1", (Average!N396))</f>
        <v>#VALUE!</v>
      </c>
    </row>
    <row r="397" spans="1:14" ht="16.5" customHeight="1" x14ac:dyDescent="0.2">
      <c r="A397" s="7">
        <v>391</v>
      </c>
      <c r="B397" s="2" t="str">
        <f>Average!B397</f>
        <v>SYNPO2L</v>
      </c>
      <c r="C397" s="4" t="e">
        <f>IF((Average!C397)&lt;1, "1", (Average!C397))</f>
        <v>#VALUE!</v>
      </c>
      <c r="D397" s="4" t="e">
        <f>IF((Average!D397)&lt;1, "1", (Average!D397))</f>
        <v>#VALUE!</v>
      </c>
      <c r="E397" s="4" t="e">
        <f>IF((Average!E397)&lt;1, "1", (Average!E397))</f>
        <v>#VALUE!</v>
      </c>
      <c r="F397" s="4" t="e">
        <f>IF((Average!F397)&lt;1, "1", (Average!F397))</f>
        <v>#VALUE!</v>
      </c>
      <c r="G397" s="4" t="e">
        <f>IF((Average!G397)&lt;1, "1", (Average!G397))</f>
        <v>#VALUE!</v>
      </c>
      <c r="H397" s="4" t="e">
        <f>IF((Average!H397)&lt;1, "1", (Average!H397))</f>
        <v>#VALUE!</v>
      </c>
      <c r="I397" s="4" t="e">
        <f>IF((Average!I397)&lt;1, "1", (Average!I397))</f>
        <v>#VALUE!</v>
      </c>
      <c r="J397" s="4" t="e">
        <f>IF((Average!J397)&lt;1, "1", (Average!J397))</f>
        <v>#VALUE!</v>
      </c>
      <c r="K397" s="4" t="e">
        <f>IF((Average!K397)&lt;1, "1", (Average!K397))</f>
        <v>#VALUE!</v>
      </c>
      <c r="L397" s="4" t="e">
        <f>IF((Average!L397)&lt;1, "1", (Average!L397))</f>
        <v>#VALUE!</v>
      </c>
      <c r="M397" s="4" t="e">
        <f>IF((Average!M397)&lt;1, "1", (Average!M397))</f>
        <v>#VALUE!</v>
      </c>
      <c r="N397" s="4" t="e">
        <f>IF((Average!N397)&lt;1, "1", (Average!N397))</f>
        <v>#VALUE!</v>
      </c>
    </row>
    <row r="398" spans="1:14" ht="16.5" customHeight="1" x14ac:dyDescent="0.2">
      <c r="A398" s="7">
        <v>392</v>
      </c>
      <c r="B398" s="2" t="str">
        <f>Average!B398</f>
        <v>Syntaxin 7</v>
      </c>
      <c r="C398" s="4" t="e">
        <f>IF((Average!C398)&lt;1, "1", (Average!C398))</f>
        <v>#VALUE!</v>
      </c>
      <c r="D398" s="4" t="e">
        <f>IF((Average!D398)&lt;1, "1", (Average!D398))</f>
        <v>#VALUE!</v>
      </c>
      <c r="E398" s="4" t="e">
        <f>IF((Average!E398)&lt;1, "1", (Average!E398))</f>
        <v>#VALUE!</v>
      </c>
      <c r="F398" s="4" t="e">
        <f>IF((Average!F398)&lt;1, "1", (Average!F398))</f>
        <v>#VALUE!</v>
      </c>
      <c r="G398" s="4" t="e">
        <f>IF((Average!G398)&lt;1, "1", (Average!G398))</f>
        <v>#VALUE!</v>
      </c>
      <c r="H398" s="4" t="e">
        <f>IF((Average!H398)&lt;1, "1", (Average!H398))</f>
        <v>#VALUE!</v>
      </c>
      <c r="I398" s="4" t="e">
        <f>IF((Average!I398)&lt;1, "1", (Average!I398))</f>
        <v>#VALUE!</v>
      </c>
      <c r="J398" s="4" t="e">
        <f>IF((Average!J398)&lt;1, "1", (Average!J398))</f>
        <v>#VALUE!</v>
      </c>
      <c r="K398" s="4" t="e">
        <f>IF((Average!K398)&lt;1, "1", (Average!K398))</f>
        <v>#VALUE!</v>
      </c>
      <c r="L398" s="4" t="e">
        <f>IF((Average!L398)&lt;1, "1", (Average!L398))</f>
        <v>#VALUE!</v>
      </c>
      <c r="M398" s="4" t="e">
        <f>IF((Average!M398)&lt;1, "1", (Average!M398))</f>
        <v>#VALUE!</v>
      </c>
      <c r="N398" s="4" t="e">
        <f>IF((Average!N398)&lt;1, "1", (Average!N398))</f>
        <v>#VALUE!</v>
      </c>
    </row>
    <row r="399" spans="1:14" ht="16.5" customHeight="1" x14ac:dyDescent="0.2">
      <c r="A399" s="7">
        <v>393</v>
      </c>
      <c r="B399" s="2" t="str">
        <f>Average!B399</f>
        <v>TAB182</v>
      </c>
      <c r="C399" s="4" t="e">
        <f>IF((Average!C399)&lt;1, "1", (Average!C399))</f>
        <v>#VALUE!</v>
      </c>
      <c r="D399" s="4" t="e">
        <f>IF((Average!D399)&lt;1, "1", (Average!D399))</f>
        <v>#VALUE!</v>
      </c>
      <c r="E399" s="4" t="e">
        <f>IF((Average!E399)&lt;1, "1", (Average!E399))</f>
        <v>#VALUE!</v>
      </c>
      <c r="F399" s="4" t="e">
        <f>IF((Average!F399)&lt;1, "1", (Average!F399))</f>
        <v>#VALUE!</v>
      </c>
      <c r="G399" s="4" t="e">
        <f>IF((Average!G399)&lt;1, "1", (Average!G399))</f>
        <v>#VALUE!</v>
      </c>
      <c r="H399" s="4" t="e">
        <f>IF((Average!H399)&lt;1, "1", (Average!H399))</f>
        <v>#VALUE!</v>
      </c>
      <c r="I399" s="4" t="e">
        <f>IF((Average!I399)&lt;1, "1", (Average!I399))</f>
        <v>#VALUE!</v>
      </c>
      <c r="J399" s="4" t="e">
        <f>IF((Average!J399)&lt;1, "1", (Average!J399))</f>
        <v>#VALUE!</v>
      </c>
      <c r="K399" s="4" t="e">
        <f>IF((Average!K399)&lt;1, "1", (Average!K399))</f>
        <v>#VALUE!</v>
      </c>
      <c r="L399" s="4" t="e">
        <f>IF((Average!L399)&lt;1, "1", (Average!L399))</f>
        <v>#VALUE!</v>
      </c>
      <c r="M399" s="4" t="e">
        <f>IF((Average!M399)&lt;1, "1", (Average!M399))</f>
        <v>#VALUE!</v>
      </c>
      <c r="N399" s="4" t="e">
        <f>IF((Average!N399)&lt;1, "1", (Average!N399))</f>
        <v>#VALUE!</v>
      </c>
    </row>
    <row r="400" spans="1:14" ht="16.5" customHeight="1" x14ac:dyDescent="0.2">
      <c r="A400" s="7">
        <v>394</v>
      </c>
      <c r="B400" s="2" t="str">
        <f>Average!B400</f>
        <v>Talin1</v>
      </c>
      <c r="C400" s="4" t="e">
        <f>IF((Average!C400)&lt;1, "1", (Average!C400))</f>
        <v>#VALUE!</v>
      </c>
      <c r="D400" s="4" t="e">
        <f>IF((Average!D400)&lt;1, "1", (Average!D400))</f>
        <v>#VALUE!</v>
      </c>
      <c r="E400" s="4" t="e">
        <f>IF((Average!E400)&lt;1, "1", (Average!E400))</f>
        <v>#VALUE!</v>
      </c>
      <c r="F400" s="4" t="e">
        <f>IF((Average!F400)&lt;1, "1", (Average!F400))</f>
        <v>#VALUE!</v>
      </c>
      <c r="G400" s="4" t="e">
        <f>IF((Average!G400)&lt;1, "1", (Average!G400))</f>
        <v>#VALUE!</v>
      </c>
      <c r="H400" s="4" t="e">
        <f>IF((Average!H400)&lt;1, "1", (Average!H400))</f>
        <v>#VALUE!</v>
      </c>
      <c r="I400" s="4" t="e">
        <f>IF((Average!I400)&lt;1, "1", (Average!I400))</f>
        <v>#VALUE!</v>
      </c>
      <c r="J400" s="4" t="e">
        <f>IF((Average!J400)&lt;1, "1", (Average!J400))</f>
        <v>#VALUE!</v>
      </c>
      <c r="K400" s="4" t="e">
        <f>IF((Average!K400)&lt;1, "1", (Average!K400))</f>
        <v>#VALUE!</v>
      </c>
      <c r="L400" s="4" t="e">
        <f>IF((Average!L400)&lt;1, "1", (Average!L400))</f>
        <v>#VALUE!</v>
      </c>
      <c r="M400" s="4" t="e">
        <f>IF((Average!M400)&lt;1, "1", (Average!M400))</f>
        <v>#VALUE!</v>
      </c>
      <c r="N400" s="4" t="e">
        <f>IF((Average!N400)&lt;1, "1", (Average!N400))</f>
        <v>#VALUE!</v>
      </c>
    </row>
    <row r="401" spans="1:14" ht="16.5" customHeight="1" x14ac:dyDescent="0.2">
      <c r="A401" s="7">
        <v>395</v>
      </c>
      <c r="B401" s="2" t="str">
        <f>Average!B401</f>
        <v xml:space="preserve">TARS </v>
      </c>
      <c r="C401" s="4" t="e">
        <f>IF((Average!C401)&lt;1, "1", (Average!C401))</f>
        <v>#VALUE!</v>
      </c>
      <c r="D401" s="4" t="e">
        <f>IF((Average!D401)&lt;1, "1", (Average!D401))</f>
        <v>#VALUE!</v>
      </c>
      <c r="E401" s="4" t="e">
        <f>IF((Average!E401)&lt;1, "1", (Average!E401))</f>
        <v>#VALUE!</v>
      </c>
      <c r="F401" s="4" t="e">
        <f>IF((Average!F401)&lt;1, "1", (Average!F401))</f>
        <v>#VALUE!</v>
      </c>
      <c r="G401" s="4" t="e">
        <f>IF((Average!G401)&lt;1, "1", (Average!G401))</f>
        <v>#VALUE!</v>
      </c>
      <c r="H401" s="4" t="e">
        <f>IF((Average!H401)&lt;1, "1", (Average!H401))</f>
        <v>#VALUE!</v>
      </c>
      <c r="I401" s="4" t="e">
        <f>IF((Average!I401)&lt;1, "1", (Average!I401))</f>
        <v>#VALUE!</v>
      </c>
      <c r="J401" s="4" t="e">
        <f>IF((Average!J401)&lt;1, "1", (Average!J401))</f>
        <v>#VALUE!</v>
      </c>
      <c r="K401" s="4" t="e">
        <f>IF((Average!K401)&lt;1, "1", (Average!K401))</f>
        <v>#VALUE!</v>
      </c>
      <c r="L401" s="4" t="e">
        <f>IF((Average!L401)&lt;1, "1", (Average!L401))</f>
        <v>#VALUE!</v>
      </c>
      <c r="M401" s="4" t="e">
        <f>IF((Average!M401)&lt;1, "1", (Average!M401))</f>
        <v>#VALUE!</v>
      </c>
      <c r="N401" s="4" t="e">
        <f>IF((Average!N401)&lt;1, "1", (Average!N401))</f>
        <v>#VALUE!</v>
      </c>
    </row>
    <row r="402" spans="1:14" ht="16.5" customHeight="1" x14ac:dyDescent="0.2">
      <c r="A402" s="7">
        <v>396</v>
      </c>
      <c r="B402" s="2" t="str">
        <f>Average!B402</f>
        <v xml:space="preserve">TAX1BP3  </v>
      </c>
      <c r="C402" s="4" t="e">
        <f>IF((Average!C402)&lt;1, "1", (Average!C402))</f>
        <v>#VALUE!</v>
      </c>
      <c r="D402" s="4" t="e">
        <f>IF((Average!D402)&lt;1, "1", (Average!D402))</f>
        <v>#VALUE!</v>
      </c>
      <c r="E402" s="4" t="e">
        <f>IF((Average!E402)&lt;1, "1", (Average!E402))</f>
        <v>#VALUE!</v>
      </c>
      <c r="F402" s="4" t="e">
        <f>IF((Average!F402)&lt;1, "1", (Average!F402))</f>
        <v>#VALUE!</v>
      </c>
      <c r="G402" s="4" t="e">
        <f>IF((Average!G402)&lt;1, "1", (Average!G402))</f>
        <v>#VALUE!</v>
      </c>
      <c r="H402" s="4" t="e">
        <f>IF((Average!H402)&lt;1, "1", (Average!H402))</f>
        <v>#VALUE!</v>
      </c>
      <c r="I402" s="4" t="e">
        <f>IF((Average!I402)&lt;1, "1", (Average!I402))</f>
        <v>#VALUE!</v>
      </c>
      <c r="J402" s="4" t="e">
        <f>IF((Average!J402)&lt;1, "1", (Average!J402))</f>
        <v>#VALUE!</v>
      </c>
      <c r="K402" s="4" t="e">
        <f>IF((Average!K402)&lt;1, "1", (Average!K402))</f>
        <v>#VALUE!</v>
      </c>
      <c r="L402" s="4" t="e">
        <f>IF((Average!L402)&lt;1, "1", (Average!L402))</f>
        <v>#VALUE!</v>
      </c>
      <c r="M402" s="4" t="e">
        <f>IF((Average!M402)&lt;1, "1", (Average!M402))</f>
        <v>#VALUE!</v>
      </c>
      <c r="N402" s="4" t="e">
        <f>IF((Average!N402)&lt;1, "1", (Average!N402))</f>
        <v>#VALUE!</v>
      </c>
    </row>
    <row r="403" spans="1:14" ht="16.5" customHeight="1" x14ac:dyDescent="0.2">
      <c r="A403" s="7">
        <v>397</v>
      </c>
      <c r="B403" s="2" t="str">
        <f>Average!B403</f>
        <v xml:space="preserve">TBCA </v>
      </c>
      <c r="C403" s="4" t="e">
        <f>IF((Average!C403)&lt;1, "1", (Average!C403))</f>
        <v>#VALUE!</v>
      </c>
      <c r="D403" s="4" t="e">
        <f>IF((Average!D403)&lt;1, "1", (Average!D403))</f>
        <v>#VALUE!</v>
      </c>
      <c r="E403" s="4" t="e">
        <f>IF((Average!E403)&lt;1, "1", (Average!E403))</f>
        <v>#VALUE!</v>
      </c>
      <c r="F403" s="4" t="e">
        <f>IF((Average!F403)&lt;1, "1", (Average!F403))</f>
        <v>#VALUE!</v>
      </c>
      <c r="G403" s="4" t="e">
        <f>IF((Average!G403)&lt;1, "1", (Average!G403))</f>
        <v>#VALUE!</v>
      </c>
      <c r="H403" s="4" t="e">
        <f>IF((Average!H403)&lt;1, "1", (Average!H403))</f>
        <v>#VALUE!</v>
      </c>
      <c r="I403" s="4" t="e">
        <f>IF((Average!I403)&lt;1, "1", (Average!I403))</f>
        <v>#VALUE!</v>
      </c>
      <c r="J403" s="4" t="e">
        <f>IF((Average!J403)&lt;1, "1", (Average!J403))</f>
        <v>#VALUE!</v>
      </c>
      <c r="K403" s="4" t="e">
        <f>IF((Average!K403)&lt;1, "1", (Average!K403))</f>
        <v>#VALUE!</v>
      </c>
      <c r="L403" s="4" t="e">
        <f>IF((Average!L403)&lt;1, "1", (Average!L403))</f>
        <v>#VALUE!</v>
      </c>
      <c r="M403" s="4" t="e">
        <f>IF((Average!M403)&lt;1, "1", (Average!M403))</f>
        <v>#VALUE!</v>
      </c>
      <c r="N403" s="4" t="e">
        <f>IF((Average!N403)&lt;1, "1", (Average!N403))</f>
        <v>#VALUE!</v>
      </c>
    </row>
    <row r="404" spans="1:14" ht="16.5" customHeight="1" x14ac:dyDescent="0.2">
      <c r="A404" s="7">
        <v>398</v>
      </c>
      <c r="B404" s="2" t="str">
        <f>Average!B404</f>
        <v xml:space="preserve">TCEB2 </v>
      </c>
      <c r="C404" s="4" t="e">
        <f>IF((Average!C404)&lt;1, "1", (Average!C404))</f>
        <v>#VALUE!</v>
      </c>
      <c r="D404" s="4" t="e">
        <f>IF((Average!D404)&lt;1, "1", (Average!D404))</f>
        <v>#VALUE!</v>
      </c>
      <c r="E404" s="4" t="e">
        <f>IF((Average!E404)&lt;1, "1", (Average!E404))</f>
        <v>#VALUE!</v>
      </c>
      <c r="F404" s="4" t="e">
        <f>IF((Average!F404)&lt;1, "1", (Average!F404))</f>
        <v>#VALUE!</v>
      </c>
      <c r="G404" s="4" t="e">
        <f>IF((Average!G404)&lt;1, "1", (Average!G404))</f>
        <v>#VALUE!</v>
      </c>
      <c r="H404" s="4" t="e">
        <f>IF((Average!H404)&lt;1, "1", (Average!H404))</f>
        <v>#VALUE!</v>
      </c>
      <c r="I404" s="4" t="e">
        <f>IF((Average!I404)&lt;1, "1", (Average!I404))</f>
        <v>#VALUE!</v>
      </c>
      <c r="J404" s="4" t="e">
        <f>IF((Average!J404)&lt;1, "1", (Average!J404))</f>
        <v>#VALUE!</v>
      </c>
      <c r="K404" s="4" t="e">
        <f>IF((Average!K404)&lt;1, "1", (Average!K404))</f>
        <v>#VALUE!</v>
      </c>
      <c r="L404" s="4" t="e">
        <f>IF((Average!L404)&lt;1, "1", (Average!L404))</f>
        <v>#VALUE!</v>
      </c>
      <c r="M404" s="4" t="e">
        <f>IF((Average!M404)&lt;1, "1", (Average!M404))</f>
        <v>#VALUE!</v>
      </c>
      <c r="N404" s="4" t="e">
        <f>IF((Average!N404)&lt;1, "1", (Average!N404))</f>
        <v>#VALUE!</v>
      </c>
    </row>
    <row r="405" spans="1:14" ht="16.5" customHeight="1" x14ac:dyDescent="0.2">
      <c r="A405" s="7">
        <v>399</v>
      </c>
      <c r="B405" s="2" t="str">
        <f>Average!B405</f>
        <v xml:space="preserve">Tcf20 </v>
      </c>
      <c r="C405" s="4" t="e">
        <f>IF((Average!C405)&lt;1, "1", (Average!C405))</f>
        <v>#VALUE!</v>
      </c>
      <c r="D405" s="4" t="e">
        <f>IF((Average!D405)&lt;1, "1", (Average!D405))</f>
        <v>#VALUE!</v>
      </c>
      <c r="E405" s="4" t="e">
        <f>IF((Average!E405)&lt;1, "1", (Average!E405))</f>
        <v>#VALUE!</v>
      </c>
      <c r="F405" s="4" t="e">
        <f>IF((Average!F405)&lt;1, "1", (Average!F405))</f>
        <v>#VALUE!</v>
      </c>
      <c r="G405" s="4" t="e">
        <f>IF((Average!G405)&lt;1, "1", (Average!G405))</f>
        <v>#VALUE!</v>
      </c>
      <c r="H405" s="4" t="e">
        <f>IF((Average!H405)&lt;1, "1", (Average!H405))</f>
        <v>#VALUE!</v>
      </c>
      <c r="I405" s="4" t="e">
        <f>IF((Average!I405)&lt;1, "1", (Average!I405))</f>
        <v>#VALUE!</v>
      </c>
      <c r="J405" s="4" t="e">
        <f>IF((Average!J405)&lt;1, "1", (Average!J405))</f>
        <v>#VALUE!</v>
      </c>
      <c r="K405" s="4" t="e">
        <f>IF((Average!K405)&lt;1, "1", (Average!K405))</f>
        <v>#VALUE!</v>
      </c>
      <c r="L405" s="4" t="e">
        <f>IF((Average!L405)&lt;1, "1", (Average!L405))</f>
        <v>#VALUE!</v>
      </c>
      <c r="M405" s="4" t="e">
        <f>IF((Average!M405)&lt;1, "1", (Average!M405))</f>
        <v>#VALUE!</v>
      </c>
      <c r="N405" s="4" t="e">
        <f>IF((Average!N405)&lt;1, "1", (Average!N405))</f>
        <v>#VALUE!</v>
      </c>
    </row>
    <row r="406" spans="1:14" ht="16.5" customHeight="1" x14ac:dyDescent="0.2">
      <c r="A406" s="7">
        <v>400</v>
      </c>
      <c r="B406" s="2" t="str">
        <f>Average!B406</f>
        <v>TCP1 delta</v>
      </c>
      <c r="C406" s="4" t="e">
        <f>IF((Average!C406)&lt;1, "1", (Average!C406))</f>
        <v>#VALUE!</v>
      </c>
      <c r="D406" s="4" t="e">
        <f>IF((Average!D406)&lt;1, "1", (Average!D406))</f>
        <v>#VALUE!</v>
      </c>
      <c r="E406" s="4" t="e">
        <f>IF((Average!E406)&lt;1, "1", (Average!E406))</f>
        <v>#VALUE!</v>
      </c>
      <c r="F406" s="4" t="e">
        <f>IF((Average!F406)&lt;1, "1", (Average!F406))</f>
        <v>#VALUE!</v>
      </c>
      <c r="G406" s="4" t="e">
        <f>IF((Average!G406)&lt;1, "1", (Average!G406))</f>
        <v>#VALUE!</v>
      </c>
      <c r="H406" s="4" t="e">
        <f>IF((Average!H406)&lt;1, "1", (Average!H406))</f>
        <v>#VALUE!</v>
      </c>
      <c r="I406" s="4" t="e">
        <f>IF((Average!I406)&lt;1, "1", (Average!I406))</f>
        <v>#VALUE!</v>
      </c>
      <c r="J406" s="4" t="e">
        <f>IF((Average!J406)&lt;1, "1", (Average!J406))</f>
        <v>#VALUE!</v>
      </c>
      <c r="K406" s="4" t="e">
        <f>IF((Average!K406)&lt;1, "1", (Average!K406))</f>
        <v>#VALUE!</v>
      </c>
      <c r="L406" s="4" t="e">
        <f>IF((Average!L406)&lt;1, "1", (Average!L406))</f>
        <v>#VALUE!</v>
      </c>
      <c r="M406" s="4" t="e">
        <f>IF((Average!M406)&lt;1, "1", (Average!M406))</f>
        <v>#VALUE!</v>
      </c>
      <c r="N406" s="4" t="e">
        <f>IF((Average!N406)&lt;1, "1", (Average!N406))</f>
        <v>#VALUE!</v>
      </c>
    </row>
    <row r="407" spans="1:14" ht="16.5" customHeight="1" x14ac:dyDescent="0.2">
      <c r="A407" s="7">
        <v>401</v>
      </c>
      <c r="B407" s="2" t="str">
        <f>Average!B407</f>
        <v xml:space="preserve">TCP1 eta </v>
      </c>
      <c r="C407" s="4" t="e">
        <f>IF((Average!C407)&lt;1, "1", (Average!C407))</f>
        <v>#VALUE!</v>
      </c>
      <c r="D407" s="4" t="e">
        <f>IF((Average!D407)&lt;1, "1", (Average!D407))</f>
        <v>#VALUE!</v>
      </c>
      <c r="E407" s="4" t="e">
        <f>IF((Average!E407)&lt;1, "1", (Average!E407))</f>
        <v>#VALUE!</v>
      </c>
      <c r="F407" s="4" t="e">
        <f>IF((Average!F407)&lt;1, "1", (Average!F407))</f>
        <v>#VALUE!</v>
      </c>
      <c r="G407" s="4" t="e">
        <f>IF((Average!G407)&lt;1, "1", (Average!G407))</f>
        <v>#VALUE!</v>
      </c>
      <c r="H407" s="4" t="e">
        <f>IF((Average!H407)&lt;1, "1", (Average!H407))</f>
        <v>#VALUE!</v>
      </c>
      <c r="I407" s="4" t="e">
        <f>IF((Average!I407)&lt;1, "1", (Average!I407))</f>
        <v>#VALUE!</v>
      </c>
      <c r="J407" s="4" t="e">
        <f>IF((Average!J407)&lt;1, "1", (Average!J407))</f>
        <v>#VALUE!</v>
      </c>
      <c r="K407" s="4" t="e">
        <f>IF((Average!K407)&lt;1, "1", (Average!K407))</f>
        <v>#VALUE!</v>
      </c>
      <c r="L407" s="4" t="e">
        <f>IF((Average!L407)&lt;1, "1", (Average!L407))</f>
        <v>#VALUE!</v>
      </c>
      <c r="M407" s="4" t="e">
        <f>IF((Average!M407)&lt;1, "1", (Average!M407))</f>
        <v>#VALUE!</v>
      </c>
      <c r="N407" s="4" t="e">
        <f>IF((Average!N407)&lt;1, "1", (Average!N407))</f>
        <v>#VALUE!</v>
      </c>
    </row>
    <row r="408" spans="1:14" ht="16.5" customHeight="1" x14ac:dyDescent="0.2">
      <c r="A408" s="7">
        <v>402</v>
      </c>
      <c r="B408" s="2" t="str">
        <f>Average!B408</f>
        <v>TCP1 theta</v>
      </c>
      <c r="C408" s="4" t="e">
        <f>IF((Average!C408)&lt;1, "1", (Average!C408))</f>
        <v>#VALUE!</v>
      </c>
      <c r="D408" s="4" t="e">
        <f>IF((Average!D408)&lt;1, "1", (Average!D408))</f>
        <v>#VALUE!</v>
      </c>
      <c r="E408" s="4" t="e">
        <f>IF((Average!E408)&lt;1, "1", (Average!E408))</f>
        <v>#VALUE!</v>
      </c>
      <c r="F408" s="4" t="e">
        <f>IF((Average!F408)&lt;1, "1", (Average!F408))</f>
        <v>#VALUE!</v>
      </c>
      <c r="G408" s="4" t="e">
        <f>IF((Average!G408)&lt;1, "1", (Average!G408))</f>
        <v>#VALUE!</v>
      </c>
      <c r="H408" s="4" t="e">
        <f>IF((Average!H408)&lt;1, "1", (Average!H408))</f>
        <v>#VALUE!</v>
      </c>
      <c r="I408" s="4" t="e">
        <f>IF((Average!I408)&lt;1, "1", (Average!I408))</f>
        <v>#VALUE!</v>
      </c>
      <c r="J408" s="4" t="e">
        <f>IF((Average!J408)&lt;1, "1", (Average!J408))</f>
        <v>#VALUE!</v>
      </c>
      <c r="K408" s="4" t="e">
        <f>IF((Average!K408)&lt;1, "1", (Average!K408))</f>
        <v>#VALUE!</v>
      </c>
      <c r="L408" s="4" t="e">
        <f>IF((Average!L408)&lt;1, "1", (Average!L408))</f>
        <v>#VALUE!</v>
      </c>
      <c r="M408" s="4" t="e">
        <f>IF((Average!M408)&lt;1, "1", (Average!M408))</f>
        <v>#VALUE!</v>
      </c>
      <c r="N408" s="4" t="e">
        <f>IF((Average!N408)&lt;1, "1", (Average!N408))</f>
        <v>#VALUE!</v>
      </c>
    </row>
    <row r="409" spans="1:14" ht="16.5" customHeight="1" x14ac:dyDescent="0.2">
      <c r="A409" s="7">
        <v>403</v>
      </c>
      <c r="B409" s="2" t="str">
        <f>Average!B409</f>
        <v>TCTP</v>
      </c>
      <c r="C409" s="4" t="e">
        <f>IF((Average!C409)&lt;1, "1", (Average!C409))</f>
        <v>#VALUE!</v>
      </c>
      <c r="D409" s="4" t="e">
        <f>IF((Average!D409)&lt;1, "1", (Average!D409))</f>
        <v>#VALUE!</v>
      </c>
      <c r="E409" s="4" t="e">
        <f>IF((Average!E409)&lt;1, "1", (Average!E409))</f>
        <v>#VALUE!</v>
      </c>
      <c r="F409" s="4" t="e">
        <f>IF((Average!F409)&lt;1, "1", (Average!F409))</f>
        <v>#VALUE!</v>
      </c>
      <c r="G409" s="4" t="e">
        <f>IF((Average!G409)&lt;1, "1", (Average!G409))</f>
        <v>#VALUE!</v>
      </c>
      <c r="H409" s="4" t="e">
        <f>IF((Average!H409)&lt;1, "1", (Average!H409))</f>
        <v>#VALUE!</v>
      </c>
      <c r="I409" s="4" t="e">
        <f>IF((Average!I409)&lt;1, "1", (Average!I409))</f>
        <v>#VALUE!</v>
      </c>
      <c r="J409" s="4" t="e">
        <f>IF((Average!J409)&lt;1, "1", (Average!J409))</f>
        <v>#VALUE!</v>
      </c>
      <c r="K409" s="4" t="e">
        <f>IF((Average!K409)&lt;1, "1", (Average!K409))</f>
        <v>#VALUE!</v>
      </c>
      <c r="L409" s="4" t="e">
        <f>IF((Average!L409)&lt;1, "1", (Average!L409))</f>
        <v>#VALUE!</v>
      </c>
      <c r="M409" s="4" t="e">
        <f>IF((Average!M409)&lt;1, "1", (Average!M409))</f>
        <v>#VALUE!</v>
      </c>
      <c r="N409" s="4" t="e">
        <f>IF((Average!N409)&lt;1, "1", (Average!N409))</f>
        <v>#VALUE!</v>
      </c>
    </row>
    <row r="410" spans="1:14" ht="16.5" customHeight="1" x14ac:dyDescent="0.2">
      <c r="A410" s="7">
        <v>404</v>
      </c>
      <c r="B410" s="2" t="str">
        <f>Average!B410</f>
        <v xml:space="preserve">TDIF2 </v>
      </c>
      <c r="C410" s="4" t="e">
        <f>IF((Average!C410)&lt;1, "1", (Average!C410))</f>
        <v>#VALUE!</v>
      </c>
      <c r="D410" s="4" t="e">
        <f>IF((Average!D410)&lt;1, "1", (Average!D410))</f>
        <v>#VALUE!</v>
      </c>
      <c r="E410" s="4" t="e">
        <f>IF((Average!E410)&lt;1, "1", (Average!E410))</f>
        <v>#VALUE!</v>
      </c>
      <c r="F410" s="4" t="e">
        <f>IF((Average!F410)&lt;1, "1", (Average!F410))</f>
        <v>#VALUE!</v>
      </c>
      <c r="G410" s="4" t="e">
        <f>IF((Average!G410)&lt;1, "1", (Average!G410))</f>
        <v>#VALUE!</v>
      </c>
      <c r="H410" s="4" t="e">
        <f>IF((Average!H410)&lt;1, "1", (Average!H410))</f>
        <v>#VALUE!</v>
      </c>
      <c r="I410" s="4" t="e">
        <f>IF((Average!I410)&lt;1, "1", (Average!I410))</f>
        <v>#VALUE!</v>
      </c>
      <c r="J410" s="4" t="e">
        <f>IF((Average!J410)&lt;1, "1", (Average!J410))</f>
        <v>#VALUE!</v>
      </c>
      <c r="K410" s="4" t="e">
        <f>IF((Average!K410)&lt;1, "1", (Average!K410))</f>
        <v>#VALUE!</v>
      </c>
      <c r="L410" s="4" t="e">
        <f>IF((Average!L410)&lt;1, "1", (Average!L410))</f>
        <v>#VALUE!</v>
      </c>
      <c r="M410" s="4" t="e">
        <f>IF((Average!M410)&lt;1, "1", (Average!M410))</f>
        <v>#VALUE!</v>
      </c>
      <c r="N410" s="4" t="e">
        <f>IF((Average!N410)&lt;1, "1", (Average!N410))</f>
        <v>#VALUE!</v>
      </c>
    </row>
    <row r="411" spans="1:14" ht="16.5" customHeight="1" x14ac:dyDescent="0.2">
      <c r="A411" s="7">
        <v>405</v>
      </c>
      <c r="B411" s="2" t="str">
        <f>Average!B411</f>
        <v>Tenascin C</v>
      </c>
      <c r="C411" s="4" t="e">
        <f>IF((Average!C411)&lt;1, "1", (Average!C411))</f>
        <v>#VALUE!</v>
      </c>
      <c r="D411" s="4" t="e">
        <f>IF((Average!D411)&lt;1, "1", (Average!D411))</f>
        <v>#VALUE!</v>
      </c>
      <c r="E411" s="4" t="e">
        <f>IF((Average!E411)&lt;1, "1", (Average!E411))</f>
        <v>#VALUE!</v>
      </c>
      <c r="F411" s="4" t="e">
        <f>IF((Average!F411)&lt;1, "1", (Average!F411))</f>
        <v>#VALUE!</v>
      </c>
      <c r="G411" s="4" t="e">
        <f>IF((Average!G411)&lt;1, "1", (Average!G411))</f>
        <v>#VALUE!</v>
      </c>
      <c r="H411" s="4" t="e">
        <f>IF((Average!H411)&lt;1, "1", (Average!H411))</f>
        <v>#VALUE!</v>
      </c>
      <c r="I411" s="4" t="e">
        <f>IF((Average!I411)&lt;1, "1", (Average!I411))</f>
        <v>#VALUE!</v>
      </c>
      <c r="J411" s="4" t="e">
        <f>IF((Average!J411)&lt;1, "1", (Average!J411))</f>
        <v>#VALUE!</v>
      </c>
      <c r="K411" s="4" t="e">
        <f>IF((Average!K411)&lt;1, "1", (Average!K411))</f>
        <v>#VALUE!</v>
      </c>
      <c r="L411" s="4" t="e">
        <f>IF((Average!L411)&lt;1, "1", (Average!L411))</f>
        <v>#VALUE!</v>
      </c>
      <c r="M411" s="4" t="e">
        <f>IF((Average!M411)&lt;1, "1", (Average!M411))</f>
        <v>#VALUE!</v>
      </c>
      <c r="N411" s="4" t="e">
        <f>IF((Average!N411)&lt;1, "1", (Average!N411))</f>
        <v>#VALUE!</v>
      </c>
    </row>
    <row r="412" spans="1:14" ht="16.5" customHeight="1" x14ac:dyDescent="0.2">
      <c r="A412" s="7">
        <v>406</v>
      </c>
      <c r="B412" s="2" t="str">
        <f>Average!B412</f>
        <v>Tenascin XB</v>
      </c>
      <c r="C412" s="4" t="e">
        <f>IF((Average!C412)&lt;1, "1", (Average!C412))</f>
        <v>#VALUE!</v>
      </c>
      <c r="D412" s="4" t="e">
        <f>IF((Average!D412)&lt;1, "1", (Average!D412))</f>
        <v>#VALUE!</v>
      </c>
      <c r="E412" s="4" t="e">
        <f>IF((Average!E412)&lt;1, "1", (Average!E412))</f>
        <v>#VALUE!</v>
      </c>
      <c r="F412" s="4" t="e">
        <f>IF((Average!F412)&lt;1, "1", (Average!F412))</f>
        <v>#VALUE!</v>
      </c>
      <c r="G412" s="4" t="e">
        <f>IF((Average!G412)&lt;1, "1", (Average!G412))</f>
        <v>#VALUE!</v>
      </c>
      <c r="H412" s="4" t="e">
        <f>IF((Average!H412)&lt;1, "1", (Average!H412))</f>
        <v>#VALUE!</v>
      </c>
      <c r="I412" s="4" t="e">
        <f>IF((Average!I412)&lt;1, "1", (Average!I412))</f>
        <v>#VALUE!</v>
      </c>
      <c r="J412" s="4" t="e">
        <f>IF((Average!J412)&lt;1, "1", (Average!J412))</f>
        <v>#VALUE!</v>
      </c>
      <c r="K412" s="4" t="e">
        <f>IF((Average!K412)&lt;1, "1", (Average!K412))</f>
        <v>#VALUE!</v>
      </c>
      <c r="L412" s="4" t="e">
        <f>IF((Average!L412)&lt;1, "1", (Average!L412))</f>
        <v>#VALUE!</v>
      </c>
      <c r="M412" s="4" t="e">
        <f>IF((Average!M412)&lt;1, "1", (Average!M412))</f>
        <v>#VALUE!</v>
      </c>
      <c r="N412" s="4" t="e">
        <f>IF((Average!N412)&lt;1, "1", (Average!N412))</f>
        <v>#VALUE!</v>
      </c>
    </row>
    <row r="413" spans="1:14" ht="16.5" customHeight="1" x14ac:dyDescent="0.2">
      <c r="A413" s="7">
        <v>407</v>
      </c>
      <c r="B413" s="2" t="str">
        <f>Average!B413</f>
        <v>TFF2</v>
      </c>
      <c r="C413" s="4" t="e">
        <f>IF((Average!C413)&lt;1, "1", (Average!C413))</f>
        <v>#VALUE!</v>
      </c>
      <c r="D413" s="4" t="e">
        <f>IF((Average!D413)&lt;1, "1", (Average!D413))</f>
        <v>#VALUE!</v>
      </c>
      <c r="E413" s="4" t="e">
        <f>IF((Average!E413)&lt;1, "1", (Average!E413))</f>
        <v>#VALUE!</v>
      </c>
      <c r="F413" s="4" t="e">
        <f>IF((Average!F413)&lt;1, "1", (Average!F413))</f>
        <v>#VALUE!</v>
      </c>
      <c r="G413" s="4" t="e">
        <f>IF((Average!G413)&lt;1, "1", (Average!G413))</f>
        <v>#VALUE!</v>
      </c>
      <c r="H413" s="4" t="e">
        <f>IF((Average!H413)&lt;1, "1", (Average!H413))</f>
        <v>#VALUE!</v>
      </c>
      <c r="I413" s="4" t="e">
        <f>IF((Average!I413)&lt;1, "1", (Average!I413))</f>
        <v>#VALUE!</v>
      </c>
      <c r="J413" s="4" t="e">
        <f>IF((Average!J413)&lt;1, "1", (Average!J413))</f>
        <v>#VALUE!</v>
      </c>
      <c r="K413" s="4" t="e">
        <f>IF((Average!K413)&lt;1, "1", (Average!K413))</f>
        <v>#VALUE!</v>
      </c>
      <c r="L413" s="4" t="e">
        <f>IF((Average!L413)&lt;1, "1", (Average!L413))</f>
        <v>#VALUE!</v>
      </c>
      <c r="M413" s="4" t="e">
        <f>IF((Average!M413)&lt;1, "1", (Average!M413))</f>
        <v>#VALUE!</v>
      </c>
      <c r="N413" s="4" t="e">
        <f>IF((Average!N413)&lt;1, "1", (Average!N413))</f>
        <v>#VALUE!</v>
      </c>
    </row>
    <row r="414" spans="1:14" ht="16.5" customHeight="1" x14ac:dyDescent="0.2">
      <c r="A414" s="7">
        <v>408</v>
      </c>
      <c r="B414" s="2" t="str">
        <f>Average!B414</f>
        <v>TGM3</v>
      </c>
      <c r="C414" s="4" t="e">
        <f>IF((Average!C414)&lt;1, "1", (Average!C414))</f>
        <v>#VALUE!</v>
      </c>
      <c r="D414" s="4" t="e">
        <f>IF((Average!D414)&lt;1, "1", (Average!D414))</f>
        <v>#VALUE!</v>
      </c>
      <c r="E414" s="4" t="e">
        <f>IF((Average!E414)&lt;1, "1", (Average!E414))</f>
        <v>#VALUE!</v>
      </c>
      <c r="F414" s="4" t="e">
        <f>IF((Average!F414)&lt;1, "1", (Average!F414))</f>
        <v>#VALUE!</v>
      </c>
      <c r="G414" s="4" t="e">
        <f>IF((Average!G414)&lt;1, "1", (Average!G414))</f>
        <v>#VALUE!</v>
      </c>
      <c r="H414" s="4" t="e">
        <f>IF((Average!H414)&lt;1, "1", (Average!H414))</f>
        <v>#VALUE!</v>
      </c>
      <c r="I414" s="4" t="e">
        <f>IF((Average!I414)&lt;1, "1", (Average!I414))</f>
        <v>#VALUE!</v>
      </c>
      <c r="J414" s="4" t="e">
        <f>IF((Average!J414)&lt;1, "1", (Average!J414))</f>
        <v>#VALUE!</v>
      </c>
      <c r="K414" s="4" t="e">
        <f>IF((Average!K414)&lt;1, "1", (Average!K414))</f>
        <v>#VALUE!</v>
      </c>
      <c r="L414" s="4" t="e">
        <f>IF((Average!L414)&lt;1, "1", (Average!L414))</f>
        <v>#VALUE!</v>
      </c>
      <c r="M414" s="4" t="e">
        <f>IF((Average!M414)&lt;1, "1", (Average!M414))</f>
        <v>#VALUE!</v>
      </c>
      <c r="N414" s="4" t="e">
        <f>IF((Average!N414)&lt;1, "1", (Average!N414))</f>
        <v>#VALUE!</v>
      </c>
    </row>
    <row r="415" spans="1:14" ht="16.5" customHeight="1" x14ac:dyDescent="0.2">
      <c r="A415" s="7">
        <v>409</v>
      </c>
      <c r="B415" s="2" t="str">
        <f>Average!B415</f>
        <v>Thioredoxin-1</v>
      </c>
      <c r="C415" s="4" t="e">
        <f>IF((Average!C415)&lt;1, "1", (Average!C415))</f>
        <v>#VALUE!</v>
      </c>
      <c r="D415" s="4" t="e">
        <f>IF((Average!D415)&lt;1, "1", (Average!D415))</f>
        <v>#VALUE!</v>
      </c>
      <c r="E415" s="4" t="e">
        <f>IF((Average!E415)&lt;1, "1", (Average!E415))</f>
        <v>#VALUE!</v>
      </c>
      <c r="F415" s="4" t="e">
        <f>IF((Average!F415)&lt;1, "1", (Average!F415))</f>
        <v>#VALUE!</v>
      </c>
      <c r="G415" s="4" t="e">
        <f>IF((Average!G415)&lt;1, "1", (Average!G415))</f>
        <v>#VALUE!</v>
      </c>
      <c r="H415" s="4" t="e">
        <f>IF((Average!H415)&lt;1, "1", (Average!H415))</f>
        <v>#VALUE!</v>
      </c>
      <c r="I415" s="4" t="e">
        <f>IF((Average!I415)&lt;1, "1", (Average!I415))</f>
        <v>#VALUE!</v>
      </c>
      <c r="J415" s="4" t="e">
        <f>IF((Average!J415)&lt;1, "1", (Average!J415))</f>
        <v>#VALUE!</v>
      </c>
      <c r="K415" s="4" t="e">
        <f>IF((Average!K415)&lt;1, "1", (Average!K415))</f>
        <v>#VALUE!</v>
      </c>
      <c r="L415" s="4" t="e">
        <f>IF((Average!L415)&lt;1, "1", (Average!L415))</f>
        <v>#VALUE!</v>
      </c>
      <c r="M415" s="4" t="e">
        <f>IF((Average!M415)&lt;1, "1", (Average!M415))</f>
        <v>#VALUE!</v>
      </c>
      <c r="N415" s="4" t="e">
        <f>IF((Average!N415)&lt;1, "1", (Average!N415))</f>
        <v>#VALUE!</v>
      </c>
    </row>
    <row r="416" spans="1:14" ht="16.5" customHeight="1" x14ac:dyDescent="0.2">
      <c r="A416" s="7">
        <v>410</v>
      </c>
      <c r="B416" s="2" t="str">
        <f>Average!B416</f>
        <v>THOP1</v>
      </c>
      <c r="C416" s="4" t="e">
        <f>IF((Average!C416)&lt;1, "1", (Average!C416))</f>
        <v>#VALUE!</v>
      </c>
      <c r="D416" s="4" t="e">
        <f>IF((Average!D416)&lt;1, "1", (Average!D416))</f>
        <v>#VALUE!</v>
      </c>
      <c r="E416" s="4" t="e">
        <f>IF((Average!E416)&lt;1, "1", (Average!E416))</f>
        <v>#VALUE!</v>
      </c>
      <c r="F416" s="4" t="e">
        <f>IF((Average!F416)&lt;1, "1", (Average!F416))</f>
        <v>#VALUE!</v>
      </c>
      <c r="G416" s="4" t="e">
        <f>IF((Average!G416)&lt;1, "1", (Average!G416))</f>
        <v>#VALUE!</v>
      </c>
      <c r="H416" s="4" t="e">
        <f>IF((Average!H416)&lt;1, "1", (Average!H416))</f>
        <v>#VALUE!</v>
      </c>
      <c r="I416" s="4" t="e">
        <f>IF((Average!I416)&lt;1, "1", (Average!I416))</f>
        <v>#VALUE!</v>
      </c>
      <c r="J416" s="4" t="e">
        <f>IF((Average!J416)&lt;1, "1", (Average!J416))</f>
        <v>#VALUE!</v>
      </c>
      <c r="K416" s="4" t="e">
        <f>IF((Average!K416)&lt;1, "1", (Average!K416))</f>
        <v>#VALUE!</v>
      </c>
      <c r="L416" s="4" t="e">
        <f>IF((Average!L416)&lt;1, "1", (Average!L416))</f>
        <v>#VALUE!</v>
      </c>
      <c r="M416" s="4" t="e">
        <f>IF((Average!M416)&lt;1, "1", (Average!M416))</f>
        <v>#VALUE!</v>
      </c>
      <c r="N416" s="4" t="e">
        <f>IF((Average!N416)&lt;1, "1", (Average!N416))</f>
        <v>#VALUE!</v>
      </c>
    </row>
    <row r="417" spans="1:14" ht="16.5" customHeight="1" x14ac:dyDescent="0.2">
      <c r="A417" s="7">
        <v>411</v>
      </c>
      <c r="B417" s="2" t="str">
        <f>Average!B417</f>
        <v>TIF1 alpha</v>
      </c>
      <c r="C417" s="4" t="e">
        <f>IF((Average!C417)&lt;1, "1", (Average!C417))</f>
        <v>#VALUE!</v>
      </c>
      <c r="D417" s="4" t="e">
        <f>IF((Average!D417)&lt;1, "1", (Average!D417))</f>
        <v>#VALUE!</v>
      </c>
      <c r="E417" s="4" t="e">
        <f>IF((Average!E417)&lt;1, "1", (Average!E417))</f>
        <v>#VALUE!</v>
      </c>
      <c r="F417" s="4" t="e">
        <f>IF((Average!F417)&lt;1, "1", (Average!F417))</f>
        <v>#VALUE!</v>
      </c>
      <c r="G417" s="4" t="e">
        <f>IF((Average!G417)&lt;1, "1", (Average!G417))</f>
        <v>#VALUE!</v>
      </c>
      <c r="H417" s="4" t="e">
        <f>IF((Average!H417)&lt;1, "1", (Average!H417))</f>
        <v>#VALUE!</v>
      </c>
      <c r="I417" s="4" t="e">
        <f>IF((Average!I417)&lt;1, "1", (Average!I417))</f>
        <v>#VALUE!</v>
      </c>
      <c r="J417" s="4" t="e">
        <f>IF((Average!J417)&lt;1, "1", (Average!J417))</f>
        <v>#VALUE!</v>
      </c>
      <c r="K417" s="4" t="e">
        <f>IF((Average!K417)&lt;1, "1", (Average!K417))</f>
        <v>#VALUE!</v>
      </c>
      <c r="L417" s="4" t="e">
        <f>IF((Average!L417)&lt;1, "1", (Average!L417))</f>
        <v>#VALUE!</v>
      </c>
      <c r="M417" s="4" t="e">
        <f>IF((Average!M417)&lt;1, "1", (Average!M417))</f>
        <v>#VALUE!</v>
      </c>
      <c r="N417" s="4" t="e">
        <f>IF((Average!N417)&lt;1, "1", (Average!N417))</f>
        <v>#VALUE!</v>
      </c>
    </row>
    <row r="418" spans="1:14" ht="16.5" customHeight="1" x14ac:dyDescent="0.2">
      <c r="A418" s="7">
        <v>412</v>
      </c>
      <c r="B418" s="2" t="str">
        <f>Average!B418</f>
        <v>TMEM103</v>
      </c>
      <c r="C418" s="4" t="e">
        <f>IF((Average!C418)&lt;1, "1", (Average!C418))</f>
        <v>#VALUE!</v>
      </c>
      <c r="D418" s="4" t="e">
        <f>IF((Average!D418)&lt;1, "1", (Average!D418))</f>
        <v>#VALUE!</v>
      </c>
      <c r="E418" s="4" t="e">
        <f>IF((Average!E418)&lt;1, "1", (Average!E418))</f>
        <v>#VALUE!</v>
      </c>
      <c r="F418" s="4" t="e">
        <f>IF((Average!F418)&lt;1, "1", (Average!F418))</f>
        <v>#VALUE!</v>
      </c>
      <c r="G418" s="4" t="e">
        <f>IF((Average!G418)&lt;1, "1", (Average!G418))</f>
        <v>#VALUE!</v>
      </c>
      <c r="H418" s="4" t="e">
        <f>IF((Average!H418)&lt;1, "1", (Average!H418))</f>
        <v>#VALUE!</v>
      </c>
      <c r="I418" s="4" t="e">
        <f>IF((Average!I418)&lt;1, "1", (Average!I418))</f>
        <v>#VALUE!</v>
      </c>
      <c r="J418" s="4" t="e">
        <f>IF((Average!J418)&lt;1, "1", (Average!J418))</f>
        <v>#VALUE!</v>
      </c>
      <c r="K418" s="4" t="e">
        <f>IF((Average!K418)&lt;1, "1", (Average!K418))</f>
        <v>#VALUE!</v>
      </c>
      <c r="L418" s="4" t="e">
        <f>IF((Average!L418)&lt;1, "1", (Average!L418))</f>
        <v>#VALUE!</v>
      </c>
      <c r="M418" s="4" t="e">
        <f>IF((Average!M418)&lt;1, "1", (Average!M418))</f>
        <v>#VALUE!</v>
      </c>
      <c r="N418" s="4" t="e">
        <f>IF((Average!N418)&lt;1, "1", (Average!N418))</f>
        <v>#VALUE!</v>
      </c>
    </row>
    <row r="419" spans="1:14" ht="16.5" customHeight="1" x14ac:dyDescent="0.2">
      <c r="A419" s="7">
        <v>413</v>
      </c>
      <c r="B419" s="2" t="str">
        <f>Average!B419</f>
        <v xml:space="preserve">TOB2  </v>
      </c>
      <c r="C419" s="4" t="e">
        <f>IF((Average!C419)&lt;1, "1", (Average!C419))</f>
        <v>#VALUE!</v>
      </c>
      <c r="D419" s="4" t="e">
        <f>IF((Average!D419)&lt;1, "1", (Average!D419))</f>
        <v>#VALUE!</v>
      </c>
      <c r="E419" s="4" t="e">
        <f>IF((Average!E419)&lt;1, "1", (Average!E419))</f>
        <v>#VALUE!</v>
      </c>
      <c r="F419" s="4" t="e">
        <f>IF((Average!F419)&lt;1, "1", (Average!F419))</f>
        <v>#VALUE!</v>
      </c>
      <c r="G419" s="4" t="e">
        <f>IF((Average!G419)&lt;1, "1", (Average!G419))</f>
        <v>#VALUE!</v>
      </c>
      <c r="H419" s="4" t="e">
        <f>IF((Average!H419)&lt;1, "1", (Average!H419))</f>
        <v>#VALUE!</v>
      </c>
      <c r="I419" s="4" t="e">
        <f>IF((Average!I419)&lt;1, "1", (Average!I419))</f>
        <v>#VALUE!</v>
      </c>
      <c r="J419" s="4" t="e">
        <f>IF((Average!J419)&lt;1, "1", (Average!J419))</f>
        <v>#VALUE!</v>
      </c>
      <c r="K419" s="4" t="e">
        <f>IF((Average!K419)&lt;1, "1", (Average!K419))</f>
        <v>#VALUE!</v>
      </c>
      <c r="L419" s="4" t="e">
        <f>IF((Average!L419)&lt;1, "1", (Average!L419))</f>
        <v>#VALUE!</v>
      </c>
      <c r="M419" s="4" t="e">
        <f>IF((Average!M419)&lt;1, "1", (Average!M419))</f>
        <v>#VALUE!</v>
      </c>
      <c r="N419" s="4" t="e">
        <f>IF((Average!N419)&lt;1, "1", (Average!N419))</f>
        <v>#VALUE!</v>
      </c>
    </row>
    <row r="420" spans="1:14" ht="16.5" customHeight="1" x14ac:dyDescent="0.2">
      <c r="A420" s="7">
        <v>414</v>
      </c>
      <c r="B420" s="2" t="str">
        <f>Average!B420</f>
        <v xml:space="preserve">TOMM70A </v>
      </c>
      <c r="C420" s="4" t="e">
        <f>IF((Average!C420)&lt;1, "1", (Average!C420))</f>
        <v>#VALUE!</v>
      </c>
      <c r="D420" s="4" t="e">
        <f>IF((Average!D420)&lt;1, "1", (Average!D420))</f>
        <v>#VALUE!</v>
      </c>
      <c r="E420" s="4" t="e">
        <f>IF((Average!E420)&lt;1, "1", (Average!E420))</f>
        <v>#VALUE!</v>
      </c>
      <c r="F420" s="4" t="e">
        <f>IF((Average!F420)&lt;1, "1", (Average!F420))</f>
        <v>#VALUE!</v>
      </c>
      <c r="G420" s="4" t="e">
        <f>IF((Average!G420)&lt;1, "1", (Average!G420))</f>
        <v>#VALUE!</v>
      </c>
      <c r="H420" s="4" t="e">
        <f>IF((Average!H420)&lt;1, "1", (Average!H420))</f>
        <v>#VALUE!</v>
      </c>
      <c r="I420" s="4" t="e">
        <f>IF((Average!I420)&lt;1, "1", (Average!I420))</f>
        <v>#VALUE!</v>
      </c>
      <c r="J420" s="4" t="e">
        <f>IF((Average!J420)&lt;1, "1", (Average!J420))</f>
        <v>#VALUE!</v>
      </c>
      <c r="K420" s="4" t="e">
        <f>IF((Average!K420)&lt;1, "1", (Average!K420))</f>
        <v>#VALUE!</v>
      </c>
      <c r="L420" s="4" t="e">
        <f>IF((Average!L420)&lt;1, "1", (Average!L420))</f>
        <v>#VALUE!</v>
      </c>
      <c r="M420" s="4" t="e">
        <f>IF((Average!M420)&lt;1, "1", (Average!M420))</f>
        <v>#VALUE!</v>
      </c>
      <c r="N420" s="4" t="e">
        <f>IF((Average!N420)&lt;1, "1", (Average!N420))</f>
        <v>#VALUE!</v>
      </c>
    </row>
    <row r="421" spans="1:14" ht="16.5" customHeight="1" x14ac:dyDescent="0.2">
      <c r="A421" s="7">
        <v>415</v>
      </c>
      <c r="B421" s="2" t="str">
        <f>Average!B421</f>
        <v>TOP2B</v>
      </c>
      <c r="C421" s="4" t="e">
        <f>IF((Average!C421)&lt;1, "1", (Average!C421))</f>
        <v>#VALUE!</v>
      </c>
      <c r="D421" s="4" t="e">
        <f>IF((Average!D421)&lt;1, "1", (Average!D421))</f>
        <v>#VALUE!</v>
      </c>
      <c r="E421" s="4" t="e">
        <f>IF((Average!E421)&lt;1, "1", (Average!E421))</f>
        <v>#VALUE!</v>
      </c>
      <c r="F421" s="4" t="e">
        <f>IF((Average!F421)&lt;1, "1", (Average!F421))</f>
        <v>#VALUE!</v>
      </c>
      <c r="G421" s="4" t="e">
        <f>IF((Average!G421)&lt;1, "1", (Average!G421))</f>
        <v>#VALUE!</v>
      </c>
      <c r="H421" s="4" t="e">
        <f>IF((Average!H421)&lt;1, "1", (Average!H421))</f>
        <v>#VALUE!</v>
      </c>
      <c r="I421" s="4" t="e">
        <f>IF((Average!I421)&lt;1, "1", (Average!I421))</f>
        <v>#VALUE!</v>
      </c>
      <c r="J421" s="4" t="e">
        <f>IF((Average!J421)&lt;1, "1", (Average!J421))</f>
        <v>#VALUE!</v>
      </c>
      <c r="K421" s="4" t="e">
        <f>IF((Average!K421)&lt;1, "1", (Average!K421))</f>
        <v>#VALUE!</v>
      </c>
      <c r="L421" s="4" t="e">
        <f>IF((Average!L421)&lt;1, "1", (Average!L421))</f>
        <v>#VALUE!</v>
      </c>
      <c r="M421" s="4" t="e">
        <f>IF((Average!M421)&lt;1, "1", (Average!M421))</f>
        <v>#VALUE!</v>
      </c>
      <c r="N421" s="4" t="e">
        <f>IF((Average!N421)&lt;1, "1", (Average!N421))</f>
        <v>#VALUE!</v>
      </c>
    </row>
    <row r="422" spans="1:14" ht="16.5" customHeight="1" x14ac:dyDescent="0.2">
      <c r="A422" s="7">
        <v>416</v>
      </c>
      <c r="B422" s="2" t="str">
        <f>Average!B422</f>
        <v>TPD52L2</v>
      </c>
      <c r="C422" s="4" t="e">
        <f>IF((Average!C422)&lt;1, "1", (Average!C422))</f>
        <v>#VALUE!</v>
      </c>
      <c r="D422" s="4" t="e">
        <f>IF((Average!D422)&lt;1, "1", (Average!D422))</f>
        <v>#VALUE!</v>
      </c>
      <c r="E422" s="4" t="e">
        <f>IF((Average!E422)&lt;1, "1", (Average!E422))</f>
        <v>#VALUE!</v>
      </c>
      <c r="F422" s="4" t="e">
        <f>IF((Average!F422)&lt;1, "1", (Average!F422))</f>
        <v>#VALUE!</v>
      </c>
      <c r="G422" s="4" t="e">
        <f>IF((Average!G422)&lt;1, "1", (Average!G422))</f>
        <v>#VALUE!</v>
      </c>
      <c r="H422" s="4" t="e">
        <f>IF((Average!H422)&lt;1, "1", (Average!H422))</f>
        <v>#VALUE!</v>
      </c>
      <c r="I422" s="4" t="e">
        <f>IF((Average!I422)&lt;1, "1", (Average!I422))</f>
        <v>#VALUE!</v>
      </c>
      <c r="J422" s="4" t="e">
        <f>IF((Average!J422)&lt;1, "1", (Average!J422))</f>
        <v>#VALUE!</v>
      </c>
      <c r="K422" s="4" t="e">
        <f>IF((Average!K422)&lt;1, "1", (Average!K422))</f>
        <v>#VALUE!</v>
      </c>
      <c r="L422" s="4" t="e">
        <f>IF((Average!L422)&lt;1, "1", (Average!L422))</f>
        <v>#VALUE!</v>
      </c>
      <c r="M422" s="4" t="e">
        <f>IF((Average!M422)&lt;1, "1", (Average!M422))</f>
        <v>#VALUE!</v>
      </c>
      <c r="N422" s="4" t="e">
        <f>IF((Average!N422)&lt;1, "1", (Average!N422))</f>
        <v>#VALUE!</v>
      </c>
    </row>
    <row r="423" spans="1:14" ht="16.5" customHeight="1" x14ac:dyDescent="0.2">
      <c r="A423" s="7">
        <v>417</v>
      </c>
      <c r="B423" s="2" t="str">
        <f>Average!B423</f>
        <v>TPM4</v>
      </c>
      <c r="C423" s="4" t="e">
        <f>IF((Average!C423)&lt;1, "1", (Average!C423))</f>
        <v>#VALUE!</v>
      </c>
      <c r="D423" s="4" t="e">
        <f>IF((Average!D423)&lt;1, "1", (Average!D423))</f>
        <v>#VALUE!</v>
      </c>
      <c r="E423" s="4" t="e">
        <f>IF((Average!E423)&lt;1, "1", (Average!E423))</f>
        <v>#VALUE!</v>
      </c>
      <c r="F423" s="4" t="e">
        <f>IF((Average!F423)&lt;1, "1", (Average!F423))</f>
        <v>#VALUE!</v>
      </c>
      <c r="G423" s="4" t="e">
        <f>IF((Average!G423)&lt;1, "1", (Average!G423))</f>
        <v>#VALUE!</v>
      </c>
      <c r="H423" s="4" t="e">
        <f>IF((Average!H423)&lt;1, "1", (Average!H423))</f>
        <v>#VALUE!</v>
      </c>
      <c r="I423" s="4" t="e">
        <f>IF((Average!I423)&lt;1, "1", (Average!I423))</f>
        <v>#VALUE!</v>
      </c>
      <c r="J423" s="4" t="e">
        <f>IF((Average!J423)&lt;1, "1", (Average!J423))</f>
        <v>#VALUE!</v>
      </c>
      <c r="K423" s="4" t="e">
        <f>IF((Average!K423)&lt;1, "1", (Average!K423))</f>
        <v>#VALUE!</v>
      </c>
      <c r="L423" s="4" t="e">
        <f>IF((Average!L423)&lt;1, "1", (Average!L423))</f>
        <v>#VALUE!</v>
      </c>
      <c r="M423" s="4" t="e">
        <f>IF((Average!M423)&lt;1, "1", (Average!M423))</f>
        <v>#VALUE!</v>
      </c>
      <c r="N423" s="4" t="e">
        <f>IF((Average!N423)&lt;1, "1", (Average!N423))</f>
        <v>#VALUE!</v>
      </c>
    </row>
    <row r="424" spans="1:14" ht="16.5" customHeight="1" x14ac:dyDescent="0.2">
      <c r="A424" s="7">
        <v>418</v>
      </c>
      <c r="B424" s="2" t="str">
        <f>Average!B424</f>
        <v>TPP1</v>
      </c>
      <c r="C424" s="4" t="e">
        <f>IF((Average!C424)&lt;1, "1", (Average!C424))</f>
        <v>#VALUE!</v>
      </c>
      <c r="D424" s="4" t="e">
        <f>IF((Average!D424)&lt;1, "1", (Average!D424))</f>
        <v>#VALUE!</v>
      </c>
      <c r="E424" s="4" t="e">
        <f>IF((Average!E424)&lt;1, "1", (Average!E424))</f>
        <v>#VALUE!</v>
      </c>
      <c r="F424" s="4" t="e">
        <f>IF((Average!F424)&lt;1, "1", (Average!F424))</f>
        <v>#VALUE!</v>
      </c>
      <c r="G424" s="4" t="e">
        <f>IF((Average!G424)&lt;1, "1", (Average!G424))</f>
        <v>#VALUE!</v>
      </c>
      <c r="H424" s="4" t="e">
        <f>IF((Average!H424)&lt;1, "1", (Average!H424))</f>
        <v>#VALUE!</v>
      </c>
      <c r="I424" s="4" t="e">
        <f>IF((Average!I424)&lt;1, "1", (Average!I424))</f>
        <v>#VALUE!</v>
      </c>
      <c r="J424" s="4" t="e">
        <f>IF((Average!J424)&lt;1, "1", (Average!J424))</f>
        <v>#VALUE!</v>
      </c>
      <c r="K424" s="4" t="e">
        <f>IF((Average!K424)&lt;1, "1", (Average!K424))</f>
        <v>#VALUE!</v>
      </c>
      <c r="L424" s="4" t="e">
        <f>IF((Average!L424)&lt;1, "1", (Average!L424))</f>
        <v>#VALUE!</v>
      </c>
      <c r="M424" s="4" t="e">
        <f>IF((Average!M424)&lt;1, "1", (Average!M424))</f>
        <v>#VALUE!</v>
      </c>
      <c r="N424" s="4" t="e">
        <f>IF((Average!N424)&lt;1, "1", (Average!N424))</f>
        <v>#VALUE!</v>
      </c>
    </row>
    <row r="425" spans="1:14" ht="16.5" customHeight="1" x14ac:dyDescent="0.2">
      <c r="A425" s="7">
        <v>419</v>
      </c>
      <c r="B425" s="2" t="str">
        <f>Average!B425</f>
        <v>TPPP3</v>
      </c>
      <c r="C425" s="4" t="e">
        <f>IF((Average!C425)&lt;1, "1", (Average!C425))</f>
        <v>#VALUE!</v>
      </c>
      <c r="D425" s="4" t="e">
        <f>IF((Average!D425)&lt;1, "1", (Average!D425))</f>
        <v>#VALUE!</v>
      </c>
      <c r="E425" s="4" t="e">
        <f>IF((Average!E425)&lt;1, "1", (Average!E425))</f>
        <v>#VALUE!</v>
      </c>
      <c r="F425" s="4" t="e">
        <f>IF((Average!F425)&lt;1, "1", (Average!F425))</f>
        <v>#VALUE!</v>
      </c>
      <c r="G425" s="4" t="e">
        <f>IF((Average!G425)&lt;1, "1", (Average!G425))</f>
        <v>#VALUE!</v>
      </c>
      <c r="H425" s="4" t="e">
        <f>IF((Average!H425)&lt;1, "1", (Average!H425))</f>
        <v>#VALUE!</v>
      </c>
      <c r="I425" s="4" t="e">
        <f>IF((Average!I425)&lt;1, "1", (Average!I425))</f>
        <v>#VALUE!</v>
      </c>
      <c r="J425" s="4" t="e">
        <f>IF((Average!J425)&lt;1, "1", (Average!J425))</f>
        <v>#VALUE!</v>
      </c>
      <c r="K425" s="4" t="e">
        <f>IF((Average!K425)&lt;1, "1", (Average!K425))</f>
        <v>#VALUE!</v>
      </c>
      <c r="L425" s="4" t="e">
        <f>IF((Average!L425)&lt;1, "1", (Average!L425))</f>
        <v>#VALUE!</v>
      </c>
      <c r="M425" s="4" t="e">
        <f>IF((Average!M425)&lt;1, "1", (Average!M425))</f>
        <v>#VALUE!</v>
      </c>
      <c r="N425" s="4" t="e">
        <f>IF((Average!N425)&lt;1, "1", (Average!N425))</f>
        <v>#VALUE!</v>
      </c>
    </row>
    <row r="426" spans="1:14" ht="16.5" customHeight="1" x14ac:dyDescent="0.2">
      <c r="A426" s="7">
        <v>420</v>
      </c>
      <c r="B426" s="2" t="str">
        <f>Average!B426</f>
        <v>TPR</v>
      </c>
      <c r="C426" s="4" t="e">
        <f>IF((Average!C426)&lt;1, "1", (Average!C426))</f>
        <v>#VALUE!</v>
      </c>
      <c r="D426" s="4" t="e">
        <f>IF((Average!D426)&lt;1, "1", (Average!D426))</f>
        <v>#VALUE!</v>
      </c>
      <c r="E426" s="4" t="e">
        <f>IF((Average!E426)&lt;1, "1", (Average!E426))</f>
        <v>#VALUE!</v>
      </c>
      <c r="F426" s="4" t="e">
        <f>IF((Average!F426)&lt;1, "1", (Average!F426))</f>
        <v>#VALUE!</v>
      </c>
      <c r="G426" s="4" t="e">
        <f>IF((Average!G426)&lt;1, "1", (Average!G426))</f>
        <v>#VALUE!</v>
      </c>
      <c r="H426" s="4" t="e">
        <f>IF((Average!H426)&lt;1, "1", (Average!H426))</f>
        <v>#VALUE!</v>
      </c>
      <c r="I426" s="4" t="e">
        <f>IF((Average!I426)&lt;1, "1", (Average!I426))</f>
        <v>#VALUE!</v>
      </c>
      <c r="J426" s="4" t="e">
        <f>IF((Average!J426)&lt;1, "1", (Average!J426))</f>
        <v>#VALUE!</v>
      </c>
      <c r="K426" s="4" t="e">
        <f>IF((Average!K426)&lt;1, "1", (Average!K426))</f>
        <v>#VALUE!</v>
      </c>
      <c r="L426" s="4" t="e">
        <f>IF((Average!L426)&lt;1, "1", (Average!L426))</f>
        <v>#VALUE!</v>
      </c>
      <c r="M426" s="4" t="e">
        <f>IF((Average!M426)&lt;1, "1", (Average!M426))</f>
        <v>#VALUE!</v>
      </c>
      <c r="N426" s="4" t="e">
        <f>IF((Average!N426)&lt;1, "1", (Average!N426))</f>
        <v>#VALUE!</v>
      </c>
    </row>
    <row r="427" spans="1:14" ht="16.5" customHeight="1" x14ac:dyDescent="0.2">
      <c r="A427" s="7">
        <v>421</v>
      </c>
      <c r="B427" s="2" t="str">
        <f>Average!B427</f>
        <v>Transaldolase 1/TALDO1</v>
      </c>
      <c r="C427" s="4" t="e">
        <f>IF((Average!C427)&lt;1, "1", (Average!C427))</f>
        <v>#VALUE!</v>
      </c>
      <c r="D427" s="4" t="e">
        <f>IF((Average!D427)&lt;1, "1", (Average!D427))</f>
        <v>#VALUE!</v>
      </c>
      <c r="E427" s="4" t="e">
        <f>IF((Average!E427)&lt;1, "1", (Average!E427))</f>
        <v>#VALUE!</v>
      </c>
      <c r="F427" s="4" t="e">
        <f>IF((Average!F427)&lt;1, "1", (Average!F427))</f>
        <v>#VALUE!</v>
      </c>
      <c r="G427" s="4" t="e">
        <f>IF((Average!G427)&lt;1, "1", (Average!G427))</f>
        <v>#VALUE!</v>
      </c>
      <c r="H427" s="4" t="e">
        <f>IF((Average!H427)&lt;1, "1", (Average!H427))</f>
        <v>#VALUE!</v>
      </c>
      <c r="I427" s="4" t="e">
        <f>IF((Average!I427)&lt;1, "1", (Average!I427))</f>
        <v>#VALUE!</v>
      </c>
      <c r="J427" s="4" t="e">
        <f>IF((Average!J427)&lt;1, "1", (Average!J427))</f>
        <v>#VALUE!</v>
      </c>
      <c r="K427" s="4" t="e">
        <f>IF((Average!K427)&lt;1, "1", (Average!K427))</f>
        <v>#VALUE!</v>
      </c>
      <c r="L427" s="4" t="e">
        <f>IF((Average!L427)&lt;1, "1", (Average!L427))</f>
        <v>#VALUE!</v>
      </c>
      <c r="M427" s="4" t="e">
        <f>IF((Average!M427)&lt;1, "1", (Average!M427))</f>
        <v>#VALUE!</v>
      </c>
      <c r="N427" s="4" t="e">
        <f>IF((Average!N427)&lt;1, "1", (Average!N427))</f>
        <v>#VALUE!</v>
      </c>
    </row>
    <row r="428" spans="1:14" ht="16.5" customHeight="1" x14ac:dyDescent="0.2">
      <c r="A428" s="7">
        <v>422</v>
      </c>
      <c r="B428" s="2" t="str">
        <f>Average!B428</f>
        <v>Transthyretin</v>
      </c>
      <c r="C428" s="4" t="e">
        <f>IF((Average!C428)&lt;1, "1", (Average!C428))</f>
        <v>#VALUE!</v>
      </c>
      <c r="D428" s="4" t="e">
        <f>IF((Average!D428)&lt;1, "1", (Average!D428))</f>
        <v>#VALUE!</v>
      </c>
      <c r="E428" s="4" t="e">
        <f>IF((Average!E428)&lt;1, "1", (Average!E428))</f>
        <v>#VALUE!</v>
      </c>
      <c r="F428" s="4" t="e">
        <f>IF((Average!F428)&lt;1, "1", (Average!F428))</f>
        <v>#VALUE!</v>
      </c>
      <c r="G428" s="4" t="e">
        <f>IF((Average!G428)&lt;1, "1", (Average!G428))</f>
        <v>#VALUE!</v>
      </c>
      <c r="H428" s="4" t="e">
        <f>IF((Average!H428)&lt;1, "1", (Average!H428))</f>
        <v>#VALUE!</v>
      </c>
      <c r="I428" s="4" t="e">
        <f>IF((Average!I428)&lt;1, "1", (Average!I428))</f>
        <v>#VALUE!</v>
      </c>
      <c r="J428" s="4" t="e">
        <f>IF((Average!J428)&lt;1, "1", (Average!J428))</f>
        <v>#VALUE!</v>
      </c>
      <c r="K428" s="4" t="e">
        <f>IF((Average!K428)&lt;1, "1", (Average!K428))</f>
        <v>#VALUE!</v>
      </c>
      <c r="L428" s="4" t="e">
        <f>IF((Average!L428)&lt;1, "1", (Average!L428))</f>
        <v>#VALUE!</v>
      </c>
      <c r="M428" s="4" t="e">
        <f>IF((Average!M428)&lt;1, "1", (Average!M428))</f>
        <v>#VALUE!</v>
      </c>
      <c r="N428" s="4" t="e">
        <f>IF((Average!N428)&lt;1, "1", (Average!N428))</f>
        <v>#VALUE!</v>
      </c>
    </row>
    <row r="429" spans="1:14" ht="16.5" customHeight="1" x14ac:dyDescent="0.2">
      <c r="A429" s="7">
        <v>423</v>
      </c>
      <c r="B429" s="2" t="str">
        <f>Average!B429</f>
        <v xml:space="preserve">TRAP1 </v>
      </c>
      <c r="C429" s="4" t="e">
        <f>IF((Average!C429)&lt;1, "1", (Average!C429))</f>
        <v>#VALUE!</v>
      </c>
      <c r="D429" s="4" t="e">
        <f>IF((Average!D429)&lt;1, "1", (Average!D429))</f>
        <v>#VALUE!</v>
      </c>
      <c r="E429" s="4" t="e">
        <f>IF((Average!E429)&lt;1, "1", (Average!E429))</f>
        <v>#VALUE!</v>
      </c>
      <c r="F429" s="4" t="e">
        <f>IF((Average!F429)&lt;1, "1", (Average!F429))</f>
        <v>#VALUE!</v>
      </c>
      <c r="G429" s="4" t="e">
        <f>IF((Average!G429)&lt;1, "1", (Average!G429))</f>
        <v>#VALUE!</v>
      </c>
      <c r="H429" s="4" t="e">
        <f>IF((Average!H429)&lt;1, "1", (Average!H429))</f>
        <v>#VALUE!</v>
      </c>
      <c r="I429" s="4" t="e">
        <f>IF((Average!I429)&lt;1, "1", (Average!I429))</f>
        <v>#VALUE!</v>
      </c>
      <c r="J429" s="4" t="e">
        <f>IF((Average!J429)&lt;1, "1", (Average!J429))</f>
        <v>#VALUE!</v>
      </c>
      <c r="K429" s="4" t="e">
        <f>IF((Average!K429)&lt;1, "1", (Average!K429))</f>
        <v>#VALUE!</v>
      </c>
      <c r="L429" s="4" t="e">
        <f>IF((Average!L429)&lt;1, "1", (Average!L429))</f>
        <v>#VALUE!</v>
      </c>
      <c r="M429" s="4" t="e">
        <f>IF((Average!M429)&lt;1, "1", (Average!M429))</f>
        <v>#VALUE!</v>
      </c>
      <c r="N429" s="4" t="e">
        <f>IF((Average!N429)&lt;1, "1", (Average!N429))</f>
        <v>#VALUE!</v>
      </c>
    </row>
    <row r="430" spans="1:14" ht="16.5" customHeight="1" x14ac:dyDescent="0.2">
      <c r="A430" s="7">
        <v>424</v>
      </c>
      <c r="B430" s="2" t="str">
        <f>Average!B430</f>
        <v>TRAP220</v>
      </c>
      <c r="C430" s="4" t="e">
        <f>IF((Average!C430)&lt;1, "1", (Average!C430))</f>
        <v>#VALUE!</v>
      </c>
      <c r="D430" s="4" t="e">
        <f>IF((Average!D430)&lt;1, "1", (Average!D430))</f>
        <v>#VALUE!</v>
      </c>
      <c r="E430" s="4" t="e">
        <f>IF((Average!E430)&lt;1, "1", (Average!E430))</f>
        <v>#VALUE!</v>
      </c>
      <c r="F430" s="4" t="e">
        <f>IF((Average!F430)&lt;1, "1", (Average!F430))</f>
        <v>#VALUE!</v>
      </c>
      <c r="G430" s="4" t="e">
        <f>IF((Average!G430)&lt;1, "1", (Average!G430))</f>
        <v>#VALUE!</v>
      </c>
      <c r="H430" s="4" t="e">
        <f>IF((Average!H430)&lt;1, "1", (Average!H430))</f>
        <v>#VALUE!</v>
      </c>
      <c r="I430" s="4" t="e">
        <f>IF((Average!I430)&lt;1, "1", (Average!I430))</f>
        <v>#VALUE!</v>
      </c>
      <c r="J430" s="4" t="e">
        <f>IF((Average!J430)&lt;1, "1", (Average!J430))</f>
        <v>#VALUE!</v>
      </c>
      <c r="K430" s="4" t="e">
        <f>IF((Average!K430)&lt;1, "1", (Average!K430))</f>
        <v>#VALUE!</v>
      </c>
      <c r="L430" s="4" t="e">
        <f>IF((Average!L430)&lt;1, "1", (Average!L430))</f>
        <v>#VALUE!</v>
      </c>
      <c r="M430" s="4" t="e">
        <f>IF((Average!M430)&lt;1, "1", (Average!M430))</f>
        <v>#VALUE!</v>
      </c>
      <c r="N430" s="4" t="e">
        <f>IF((Average!N430)&lt;1, "1", (Average!N430))</f>
        <v>#VALUE!</v>
      </c>
    </row>
    <row r="431" spans="1:14" ht="16.5" customHeight="1" x14ac:dyDescent="0.2">
      <c r="A431" s="7">
        <v>425</v>
      </c>
      <c r="B431" s="2" t="str">
        <f>Average!B431</f>
        <v>TRF 2</v>
      </c>
      <c r="C431" s="4" t="e">
        <f>IF((Average!C431)&lt;1, "1", (Average!C431))</f>
        <v>#VALUE!</v>
      </c>
      <c r="D431" s="4" t="e">
        <f>IF((Average!D431)&lt;1, "1", (Average!D431))</f>
        <v>#VALUE!</v>
      </c>
      <c r="E431" s="4" t="e">
        <f>IF((Average!E431)&lt;1, "1", (Average!E431))</f>
        <v>#VALUE!</v>
      </c>
      <c r="F431" s="4" t="e">
        <f>IF((Average!F431)&lt;1, "1", (Average!F431))</f>
        <v>#VALUE!</v>
      </c>
      <c r="G431" s="4" t="e">
        <f>IF((Average!G431)&lt;1, "1", (Average!G431))</f>
        <v>#VALUE!</v>
      </c>
      <c r="H431" s="4" t="e">
        <f>IF((Average!H431)&lt;1, "1", (Average!H431))</f>
        <v>#VALUE!</v>
      </c>
      <c r="I431" s="4" t="e">
        <f>IF((Average!I431)&lt;1, "1", (Average!I431))</f>
        <v>#VALUE!</v>
      </c>
      <c r="J431" s="4" t="e">
        <f>IF((Average!J431)&lt;1, "1", (Average!J431))</f>
        <v>#VALUE!</v>
      </c>
      <c r="K431" s="4" t="e">
        <f>IF((Average!K431)&lt;1, "1", (Average!K431))</f>
        <v>#VALUE!</v>
      </c>
      <c r="L431" s="4" t="e">
        <f>IF((Average!L431)&lt;1, "1", (Average!L431))</f>
        <v>#VALUE!</v>
      </c>
      <c r="M431" s="4" t="e">
        <f>IF((Average!M431)&lt;1, "1", (Average!M431))</f>
        <v>#VALUE!</v>
      </c>
      <c r="N431" s="4" t="e">
        <f>IF((Average!N431)&lt;1, "1", (Average!N431))</f>
        <v>#VALUE!</v>
      </c>
    </row>
    <row r="432" spans="1:14" ht="16.5" customHeight="1" x14ac:dyDescent="0.2">
      <c r="A432" s="7">
        <v>426</v>
      </c>
      <c r="B432" s="2" t="str">
        <f>Average!B432</f>
        <v>TRIM14</v>
      </c>
      <c r="C432" s="4" t="e">
        <f>IF((Average!C432)&lt;1, "1", (Average!C432))</f>
        <v>#VALUE!</v>
      </c>
      <c r="D432" s="4" t="e">
        <f>IF((Average!D432)&lt;1, "1", (Average!D432))</f>
        <v>#VALUE!</v>
      </c>
      <c r="E432" s="4" t="e">
        <f>IF((Average!E432)&lt;1, "1", (Average!E432))</f>
        <v>#VALUE!</v>
      </c>
      <c r="F432" s="4" t="e">
        <f>IF((Average!F432)&lt;1, "1", (Average!F432))</f>
        <v>#VALUE!</v>
      </c>
      <c r="G432" s="4" t="e">
        <f>IF((Average!G432)&lt;1, "1", (Average!G432))</f>
        <v>#VALUE!</v>
      </c>
      <c r="H432" s="4" t="e">
        <f>IF((Average!H432)&lt;1, "1", (Average!H432))</f>
        <v>#VALUE!</v>
      </c>
      <c r="I432" s="4" t="e">
        <f>IF((Average!I432)&lt;1, "1", (Average!I432))</f>
        <v>#VALUE!</v>
      </c>
      <c r="J432" s="4" t="e">
        <f>IF((Average!J432)&lt;1, "1", (Average!J432))</f>
        <v>#VALUE!</v>
      </c>
      <c r="K432" s="4" t="e">
        <f>IF((Average!K432)&lt;1, "1", (Average!K432))</f>
        <v>#VALUE!</v>
      </c>
      <c r="L432" s="4" t="e">
        <f>IF((Average!L432)&lt;1, "1", (Average!L432))</f>
        <v>#VALUE!</v>
      </c>
      <c r="M432" s="4" t="e">
        <f>IF((Average!M432)&lt;1, "1", (Average!M432))</f>
        <v>#VALUE!</v>
      </c>
      <c r="N432" s="4" t="e">
        <f>IF((Average!N432)&lt;1, "1", (Average!N432))</f>
        <v>#VALUE!</v>
      </c>
    </row>
    <row r="433" spans="1:14" ht="16.5" customHeight="1" x14ac:dyDescent="0.2">
      <c r="A433" s="7">
        <v>427</v>
      </c>
      <c r="B433" s="2" t="str">
        <f>Average!B433</f>
        <v>Tropomyosin 3</v>
      </c>
      <c r="C433" s="4" t="e">
        <f>IF((Average!C433)&lt;1, "1", (Average!C433))</f>
        <v>#VALUE!</v>
      </c>
      <c r="D433" s="4" t="e">
        <f>IF((Average!D433)&lt;1, "1", (Average!D433))</f>
        <v>#VALUE!</v>
      </c>
      <c r="E433" s="4" t="e">
        <f>IF((Average!E433)&lt;1, "1", (Average!E433))</f>
        <v>#VALUE!</v>
      </c>
      <c r="F433" s="4" t="e">
        <f>IF((Average!F433)&lt;1, "1", (Average!F433))</f>
        <v>#VALUE!</v>
      </c>
      <c r="G433" s="4" t="e">
        <f>IF((Average!G433)&lt;1, "1", (Average!G433))</f>
        <v>#VALUE!</v>
      </c>
      <c r="H433" s="4" t="e">
        <f>IF((Average!H433)&lt;1, "1", (Average!H433))</f>
        <v>#VALUE!</v>
      </c>
      <c r="I433" s="4" t="e">
        <f>IF((Average!I433)&lt;1, "1", (Average!I433))</f>
        <v>#VALUE!</v>
      </c>
      <c r="J433" s="4" t="e">
        <f>IF((Average!J433)&lt;1, "1", (Average!J433))</f>
        <v>#VALUE!</v>
      </c>
      <c r="K433" s="4" t="e">
        <f>IF((Average!K433)&lt;1, "1", (Average!K433))</f>
        <v>#VALUE!</v>
      </c>
      <c r="L433" s="4" t="e">
        <f>IF((Average!L433)&lt;1, "1", (Average!L433))</f>
        <v>#VALUE!</v>
      </c>
      <c r="M433" s="4" t="e">
        <f>IF((Average!M433)&lt;1, "1", (Average!M433))</f>
        <v>#VALUE!</v>
      </c>
      <c r="N433" s="4" t="e">
        <f>IF((Average!N433)&lt;1, "1", (Average!N433))</f>
        <v>#VALUE!</v>
      </c>
    </row>
    <row r="434" spans="1:14" ht="16.5" customHeight="1" x14ac:dyDescent="0.2">
      <c r="A434" s="7">
        <v>428</v>
      </c>
      <c r="B434" s="2" t="str">
        <f>Average!B434</f>
        <v>TRP-1</v>
      </c>
      <c r="C434" s="4" t="e">
        <f>IF((Average!C434)&lt;1, "1", (Average!C434))</f>
        <v>#VALUE!</v>
      </c>
      <c r="D434" s="4" t="e">
        <f>IF((Average!D434)&lt;1, "1", (Average!D434))</f>
        <v>#VALUE!</v>
      </c>
      <c r="E434" s="4" t="e">
        <f>IF((Average!E434)&lt;1, "1", (Average!E434))</f>
        <v>#VALUE!</v>
      </c>
      <c r="F434" s="4" t="e">
        <f>IF((Average!F434)&lt;1, "1", (Average!F434))</f>
        <v>#VALUE!</v>
      </c>
      <c r="G434" s="4" t="e">
        <f>IF((Average!G434)&lt;1, "1", (Average!G434))</f>
        <v>#VALUE!</v>
      </c>
      <c r="H434" s="4" t="e">
        <f>IF((Average!H434)&lt;1, "1", (Average!H434))</f>
        <v>#VALUE!</v>
      </c>
      <c r="I434" s="4" t="e">
        <f>IF((Average!I434)&lt;1, "1", (Average!I434))</f>
        <v>#VALUE!</v>
      </c>
      <c r="J434" s="4" t="e">
        <f>IF((Average!J434)&lt;1, "1", (Average!J434))</f>
        <v>#VALUE!</v>
      </c>
      <c r="K434" s="4" t="e">
        <f>IF((Average!K434)&lt;1, "1", (Average!K434))</f>
        <v>#VALUE!</v>
      </c>
      <c r="L434" s="4" t="e">
        <f>IF((Average!L434)&lt;1, "1", (Average!L434))</f>
        <v>#VALUE!</v>
      </c>
      <c r="M434" s="4" t="e">
        <f>IF((Average!M434)&lt;1, "1", (Average!M434))</f>
        <v>#VALUE!</v>
      </c>
      <c r="N434" s="4" t="e">
        <f>IF((Average!N434)&lt;1, "1", (Average!N434))</f>
        <v>#VALUE!</v>
      </c>
    </row>
    <row r="435" spans="1:14" ht="16.5" customHeight="1" x14ac:dyDescent="0.2">
      <c r="A435" s="7">
        <v>429</v>
      </c>
      <c r="B435" s="2" t="str">
        <f>Average!B435</f>
        <v>TRPS1</v>
      </c>
      <c r="C435" s="4" t="e">
        <f>IF((Average!C435)&lt;1, "1", (Average!C435))</f>
        <v>#VALUE!</v>
      </c>
      <c r="D435" s="4" t="e">
        <f>IF((Average!D435)&lt;1, "1", (Average!D435))</f>
        <v>#VALUE!</v>
      </c>
      <c r="E435" s="4" t="e">
        <f>IF((Average!E435)&lt;1, "1", (Average!E435))</f>
        <v>#VALUE!</v>
      </c>
      <c r="F435" s="4" t="e">
        <f>IF((Average!F435)&lt;1, "1", (Average!F435))</f>
        <v>#VALUE!</v>
      </c>
      <c r="G435" s="4" t="e">
        <f>IF((Average!G435)&lt;1, "1", (Average!G435))</f>
        <v>#VALUE!</v>
      </c>
      <c r="H435" s="4" t="e">
        <f>IF((Average!H435)&lt;1, "1", (Average!H435))</f>
        <v>#VALUE!</v>
      </c>
      <c r="I435" s="4" t="e">
        <f>IF((Average!I435)&lt;1, "1", (Average!I435))</f>
        <v>#VALUE!</v>
      </c>
      <c r="J435" s="4" t="e">
        <f>IF((Average!J435)&lt;1, "1", (Average!J435))</f>
        <v>#VALUE!</v>
      </c>
      <c r="K435" s="4" t="e">
        <f>IF((Average!K435)&lt;1, "1", (Average!K435))</f>
        <v>#VALUE!</v>
      </c>
      <c r="L435" s="4" t="e">
        <f>IF((Average!L435)&lt;1, "1", (Average!L435))</f>
        <v>#VALUE!</v>
      </c>
      <c r="M435" s="4" t="e">
        <f>IF((Average!M435)&lt;1, "1", (Average!M435))</f>
        <v>#VALUE!</v>
      </c>
      <c r="N435" s="4" t="e">
        <f>IF((Average!N435)&lt;1, "1", (Average!N435))</f>
        <v>#VALUE!</v>
      </c>
    </row>
    <row r="436" spans="1:14" ht="16.5" customHeight="1" x14ac:dyDescent="0.2">
      <c r="A436" s="7">
        <v>430</v>
      </c>
      <c r="B436" s="2" t="str">
        <f>Average!B436</f>
        <v>Trypsinogeb-2</v>
      </c>
      <c r="C436" s="4" t="e">
        <f>IF((Average!C436)&lt;1, "1", (Average!C436))</f>
        <v>#VALUE!</v>
      </c>
      <c r="D436" s="4" t="e">
        <f>IF((Average!D436)&lt;1, "1", (Average!D436))</f>
        <v>#VALUE!</v>
      </c>
      <c r="E436" s="4" t="e">
        <f>IF((Average!E436)&lt;1, "1", (Average!E436))</f>
        <v>#VALUE!</v>
      </c>
      <c r="F436" s="4" t="e">
        <f>IF((Average!F436)&lt;1, "1", (Average!F436))</f>
        <v>#VALUE!</v>
      </c>
      <c r="G436" s="4" t="e">
        <f>IF((Average!G436)&lt;1, "1", (Average!G436))</f>
        <v>#VALUE!</v>
      </c>
      <c r="H436" s="4" t="e">
        <f>IF((Average!H436)&lt;1, "1", (Average!H436))</f>
        <v>#VALUE!</v>
      </c>
      <c r="I436" s="4" t="e">
        <f>IF((Average!I436)&lt;1, "1", (Average!I436))</f>
        <v>#VALUE!</v>
      </c>
      <c r="J436" s="4" t="e">
        <f>IF((Average!J436)&lt;1, "1", (Average!J436))</f>
        <v>#VALUE!</v>
      </c>
      <c r="K436" s="4" t="e">
        <f>IF((Average!K436)&lt;1, "1", (Average!K436))</f>
        <v>#VALUE!</v>
      </c>
      <c r="L436" s="4" t="e">
        <f>IF((Average!L436)&lt;1, "1", (Average!L436))</f>
        <v>#VALUE!</v>
      </c>
      <c r="M436" s="4" t="e">
        <f>IF((Average!M436)&lt;1, "1", (Average!M436))</f>
        <v>#VALUE!</v>
      </c>
      <c r="N436" s="4" t="e">
        <f>IF((Average!N436)&lt;1, "1", (Average!N436))</f>
        <v>#VALUE!</v>
      </c>
    </row>
    <row r="437" spans="1:14" ht="16.5" customHeight="1" x14ac:dyDescent="0.2">
      <c r="A437" s="7">
        <v>431</v>
      </c>
      <c r="B437" s="2" t="str">
        <f>Average!B437</f>
        <v xml:space="preserve">TSR2 </v>
      </c>
      <c r="C437" s="4" t="e">
        <f>IF((Average!C437)&lt;1, "1", (Average!C437))</f>
        <v>#VALUE!</v>
      </c>
      <c r="D437" s="4" t="e">
        <f>IF((Average!D437)&lt;1, "1", (Average!D437))</f>
        <v>#VALUE!</v>
      </c>
      <c r="E437" s="4" t="e">
        <f>IF((Average!E437)&lt;1, "1", (Average!E437))</f>
        <v>#VALUE!</v>
      </c>
      <c r="F437" s="4" t="e">
        <f>IF((Average!F437)&lt;1, "1", (Average!F437))</f>
        <v>#VALUE!</v>
      </c>
      <c r="G437" s="4" t="e">
        <f>IF((Average!G437)&lt;1, "1", (Average!G437))</f>
        <v>#VALUE!</v>
      </c>
      <c r="H437" s="4" t="e">
        <f>IF((Average!H437)&lt;1, "1", (Average!H437))</f>
        <v>#VALUE!</v>
      </c>
      <c r="I437" s="4" t="e">
        <f>IF((Average!I437)&lt;1, "1", (Average!I437))</f>
        <v>#VALUE!</v>
      </c>
      <c r="J437" s="4" t="e">
        <f>IF((Average!J437)&lt;1, "1", (Average!J437))</f>
        <v>#VALUE!</v>
      </c>
      <c r="K437" s="4" t="e">
        <f>IF((Average!K437)&lt;1, "1", (Average!K437))</f>
        <v>#VALUE!</v>
      </c>
      <c r="L437" s="4" t="e">
        <f>IF((Average!L437)&lt;1, "1", (Average!L437))</f>
        <v>#VALUE!</v>
      </c>
      <c r="M437" s="4" t="e">
        <f>IF((Average!M437)&lt;1, "1", (Average!M437))</f>
        <v>#VALUE!</v>
      </c>
      <c r="N437" s="4" t="e">
        <f>IF((Average!N437)&lt;1, "1", (Average!N437))</f>
        <v>#VALUE!</v>
      </c>
    </row>
    <row r="438" spans="1:14" ht="16.5" customHeight="1" x14ac:dyDescent="0.2">
      <c r="A438" s="7">
        <v>432</v>
      </c>
      <c r="B438" s="2" t="str">
        <f>Average!B438</f>
        <v>TTC3</v>
      </c>
      <c r="C438" s="4" t="e">
        <f>IF((Average!C438)&lt;1, "1", (Average!C438))</f>
        <v>#VALUE!</v>
      </c>
      <c r="D438" s="4" t="e">
        <f>IF((Average!D438)&lt;1, "1", (Average!D438))</f>
        <v>#VALUE!</v>
      </c>
      <c r="E438" s="4" t="e">
        <f>IF((Average!E438)&lt;1, "1", (Average!E438))</f>
        <v>#VALUE!</v>
      </c>
      <c r="F438" s="4" t="e">
        <f>IF((Average!F438)&lt;1, "1", (Average!F438))</f>
        <v>#VALUE!</v>
      </c>
      <c r="G438" s="4" t="e">
        <f>IF((Average!G438)&lt;1, "1", (Average!G438))</f>
        <v>#VALUE!</v>
      </c>
      <c r="H438" s="4" t="e">
        <f>IF((Average!H438)&lt;1, "1", (Average!H438))</f>
        <v>#VALUE!</v>
      </c>
      <c r="I438" s="4" t="e">
        <f>IF((Average!I438)&lt;1, "1", (Average!I438))</f>
        <v>#VALUE!</v>
      </c>
      <c r="J438" s="4" t="e">
        <f>IF((Average!J438)&lt;1, "1", (Average!J438))</f>
        <v>#VALUE!</v>
      </c>
      <c r="K438" s="4" t="e">
        <f>IF((Average!K438)&lt;1, "1", (Average!K438))</f>
        <v>#VALUE!</v>
      </c>
      <c r="L438" s="4" t="e">
        <f>IF((Average!L438)&lt;1, "1", (Average!L438))</f>
        <v>#VALUE!</v>
      </c>
      <c r="M438" s="4" t="e">
        <f>IF((Average!M438)&lt;1, "1", (Average!M438))</f>
        <v>#VALUE!</v>
      </c>
      <c r="N438" s="4" t="e">
        <f>IF((Average!N438)&lt;1, "1", (Average!N438))</f>
        <v>#VALUE!</v>
      </c>
    </row>
    <row r="439" spans="1:14" ht="16.5" customHeight="1" x14ac:dyDescent="0.2">
      <c r="A439" s="7">
        <v>433</v>
      </c>
      <c r="B439" s="2" t="str">
        <f>Average!B439</f>
        <v xml:space="preserve">TTF1 </v>
      </c>
      <c r="C439" s="4" t="e">
        <f>IF((Average!C439)&lt;1, "1", (Average!C439))</f>
        <v>#VALUE!</v>
      </c>
      <c r="D439" s="4" t="e">
        <f>IF((Average!D439)&lt;1, "1", (Average!D439))</f>
        <v>#VALUE!</v>
      </c>
      <c r="E439" s="4" t="e">
        <f>IF((Average!E439)&lt;1, "1", (Average!E439))</f>
        <v>#VALUE!</v>
      </c>
      <c r="F439" s="4" t="e">
        <f>IF((Average!F439)&lt;1, "1", (Average!F439))</f>
        <v>#VALUE!</v>
      </c>
      <c r="G439" s="4" t="e">
        <f>IF((Average!G439)&lt;1, "1", (Average!G439))</f>
        <v>#VALUE!</v>
      </c>
      <c r="H439" s="4" t="e">
        <f>IF((Average!H439)&lt;1, "1", (Average!H439))</f>
        <v>#VALUE!</v>
      </c>
      <c r="I439" s="4" t="e">
        <f>IF((Average!I439)&lt;1, "1", (Average!I439))</f>
        <v>#VALUE!</v>
      </c>
      <c r="J439" s="4" t="e">
        <f>IF((Average!J439)&lt;1, "1", (Average!J439))</f>
        <v>#VALUE!</v>
      </c>
      <c r="K439" s="4" t="e">
        <f>IF((Average!K439)&lt;1, "1", (Average!K439))</f>
        <v>#VALUE!</v>
      </c>
      <c r="L439" s="4" t="e">
        <f>IF((Average!L439)&lt;1, "1", (Average!L439))</f>
        <v>#VALUE!</v>
      </c>
      <c r="M439" s="4" t="e">
        <f>IF((Average!M439)&lt;1, "1", (Average!M439))</f>
        <v>#VALUE!</v>
      </c>
      <c r="N439" s="4" t="e">
        <f>IF((Average!N439)&lt;1, "1", (Average!N439))</f>
        <v>#VALUE!</v>
      </c>
    </row>
    <row r="440" spans="1:14" ht="16.5" customHeight="1" x14ac:dyDescent="0.2">
      <c r="A440" s="7">
        <v>434</v>
      </c>
      <c r="B440" s="2" t="str">
        <f>Average!B440</f>
        <v>TUBA6</v>
      </c>
      <c r="C440" s="4" t="e">
        <f>IF((Average!C440)&lt;1, "1", (Average!C440))</f>
        <v>#VALUE!</v>
      </c>
      <c r="D440" s="4" t="e">
        <f>IF((Average!D440)&lt;1, "1", (Average!D440))</f>
        <v>#VALUE!</v>
      </c>
      <c r="E440" s="4" t="e">
        <f>IF((Average!E440)&lt;1, "1", (Average!E440))</f>
        <v>#VALUE!</v>
      </c>
      <c r="F440" s="4" t="e">
        <f>IF((Average!F440)&lt;1, "1", (Average!F440))</f>
        <v>#VALUE!</v>
      </c>
      <c r="G440" s="4" t="e">
        <f>IF((Average!G440)&lt;1, "1", (Average!G440))</f>
        <v>#VALUE!</v>
      </c>
      <c r="H440" s="4" t="e">
        <f>IF((Average!H440)&lt;1, "1", (Average!H440))</f>
        <v>#VALUE!</v>
      </c>
      <c r="I440" s="4" t="e">
        <f>IF((Average!I440)&lt;1, "1", (Average!I440))</f>
        <v>#VALUE!</v>
      </c>
      <c r="J440" s="4" t="e">
        <f>IF((Average!J440)&lt;1, "1", (Average!J440))</f>
        <v>#VALUE!</v>
      </c>
      <c r="K440" s="4" t="e">
        <f>IF((Average!K440)&lt;1, "1", (Average!K440))</f>
        <v>#VALUE!</v>
      </c>
      <c r="L440" s="4" t="e">
        <f>IF((Average!L440)&lt;1, "1", (Average!L440))</f>
        <v>#VALUE!</v>
      </c>
      <c r="M440" s="4" t="e">
        <f>IF((Average!M440)&lt;1, "1", (Average!M440))</f>
        <v>#VALUE!</v>
      </c>
      <c r="N440" s="4" t="e">
        <f>IF((Average!N440)&lt;1, "1", (Average!N440))</f>
        <v>#VALUE!</v>
      </c>
    </row>
    <row r="441" spans="1:14" ht="16.5" customHeight="1" x14ac:dyDescent="0.2">
      <c r="A441" s="7">
        <v>435</v>
      </c>
      <c r="B441" s="2" t="str">
        <f>Average!B441</f>
        <v>TWF2</v>
      </c>
      <c r="C441" s="4" t="e">
        <f>IF((Average!C441)&lt;1, "1", (Average!C441))</f>
        <v>#VALUE!</v>
      </c>
      <c r="D441" s="4" t="e">
        <f>IF((Average!D441)&lt;1, "1", (Average!D441))</f>
        <v>#VALUE!</v>
      </c>
      <c r="E441" s="4" t="e">
        <f>IF((Average!E441)&lt;1, "1", (Average!E441))</f>
        <v>#VALUE!</v>
      </c>
      <c r="F441" s="4" t="e">
        <f>IF((Average!F441)&lt;1, "1", (Average!F441))</f>
        <v>#VALUE!</v>
      </c>
      <c r="G441" s="4" t="e">
        <f>IF((Average!G441)&lt;1, "1", (Average!G441))</f>
        <v>#VALUE!</v>
      </c>
      <c r="H441" s="4" t="e">
        <f>IF((Average!H441)&lt;1, "1", (Average!H441))</f>
        <v>#VALUE!</v>
      </c>
      <c r="I441" s="4" t="e">
        <f>IF((Average!I441)&lt;1, "1", (Average!I441))</f>
        <v>#VALUE!</v>
      </c>
      <c r="J441" s="4" t="e">
        <f>IF((Average!J441)&lt;1, "1", (Average!J441))</f>
        <v>#VALUE!</v>
      </c>
      <c r="K441" s="4" t="e">
        <f>IF((Average!K441)&lt;1, "1", (Average!K441))</f>
        <v>#VALUE!</v>
      </c>
      <c r="L441" s="4" t="e">
        <f>IF((Average!L441)&lt;1, "1", (Average!L441))</f>
        <v>#VALUE!</v>
      </c>
      <c r="M441" s="4" t="e">
        <f>IF((Average!M441)&lt;1, "1", (Average!M441))</f>
        <v>#VALUE!</v>
      </c>
      <c r="N441" s="4" t="e">
        <f>IF((Average!N441)&lt;1, "1", (Average!N441))</f>
        <v>#VALUE!</v>
      </c>
    </row>
    <row r="442" spans="1:14" ht="16.5" customHeight="1" x14ac:dyDescent="0.2">
      <c r="A442" s="7">
        <v>436</v>
      </c>
      <c r="B442" s="2" t="str">
        <f>Average!B442</f>
        <v xml:space="preserve">TXNDC15 </v>
      </c>
      <c r="C442" s="4" t="e">
        <f>IF((Average!C442)&lt;1, "1", (Average!C442))</f>
        <v>#VALUE!</v>
      </c>
      <c r="D442" s="4" t="e">
        <f>IF((Average!D442)&lt;1, "1", (Average!D442))</f>
        <v>#VALUE!</v>
      </c>
      <c r="E442" s="4" t="e">
        <f>IF((Average!E442)&lt;1, "1", (Average!E442))</f>
        <v>#VALUE!</v>
      </c>
      <c r="F442" s="4" t="e">
        <f>IF((Average!F442)&lt;1, "1", (Average!F442))</f>
        <v>#VALUE!</v>
      </c>
      <c r="G442" s="4" t="e">
        <f>IF((Average!G442)&lt;1, "1", (Average!G442))</f>
        <v>#VALUE!</v>
      </c>
      <c r="H442" s="4" t="e">
        <f>IF((Average!H442)&lt;1, "1", (Average!H442))</f>
        <v>#VALUE!</v>
      </c>
      <c r="I442" s="4" t="e">
        <f>IF((Average!I442)&lt;1, "1", (Average!I442))</f>
        <v>#VALUE!</v>
      </c>
      <c r="J442" s="4" t="e">
        <f>IF((Average!J442)&lt;1, "1", (Average!J442))</f>
        <v>#VALUE!</v>
      </c>
      <c r="K442" s="4" t="e">
        <f>IF((Average!K442)&lt;1, "1", (Average!K442))</f>
        <v>#VALUE!</v>
      </c>
      <c r="L442" s="4" t="e">
        <f>IF((Average!L442)&lt;1, "1", (Average!L442))</f>
        <v>#VALUE!</v>
      </c>
      <c r="M442" s="4" t="e">
        <f>IF((Average!M442)&lt;1, "1", (Average!M442))</f>
        <v>#VALUE!</v>
      </c>
      <c r="N442" s="4" t="e">
        <f>IF((Average!N442)&lt;1, "1", (Average!N442))</f>
        <v>#VALUE!</v>
      </c>
    </row>
    <row r="443" spans="1:14" ht="16.5" customHeight="1" x14ac:dyDescent="0.2">
      <c r="A443" s="7">
        <v>437</v>
      </c>
      <c r="B443" s="2" t="str">
        <f>Average!B443</f>
        <v>TXNDC4</v>
      </c>
      <c r="C443" s="4" t="e">
        <f>IF((Average!C443)&lt;1, "1", (Average!C443))</f>
        <v>#VALUE!</v>
      </c>
      <c r="D443" s="4" t="e">
        <f>IF((Average!D443)&lt;1, "1", (Average!D443))</f>
        <v>#VALUE!</v>
      </c>
      <c r="E443" s="4" t="e">
        <f>IF((Average!E443)&lt;1, "1", (Average!E443))</f>
        <v>#VALUE!</v>
      </c>
      <c r="F443" s="4" t="e">
        <f>IF((Average!F443)&lt;1, "1", (Average!F443))</f>
        <v>#VALUE!</v>
      </c>
      <c r="G443" s="4" t="e">
        <f>IF((Average!G443)&lt;1, "1", (Average!G443))</f>
        <v>#VALUE!</v>
      </c>
      <c r="H443" s="4" t="e">
        <f>IF((Average!H443)&lt;1, "1", (Average!H443))</f>
        <v>#VALUE!</v>
      </c>
      <c r="I443" s="4" t="e">
        <f>IF((Average!I443)&lt;1, "1", (Average!I443))</f>
        <v>#VALUE!</v>
      </c>
      <c r="J443" s="4" t="e">
        <f>IF((Average!J443)&lt;1, "1", (Average!J443))</f>
        <v>#VALUE!</v>
      </c>
      <c r="K443" s="4" t="e">
        <f>IF((Average!K443)&lt;1, "1", (Average!K443))</f>
        <v>#VALUE!</v>
      </c>
      <c r="L443" s="4" t="e">
        <f>IF((Average!L443)&lt;1, "1", (Average!L443))</f>
        <v>#VALUE!</v>
      </c>
      <c r="M443" s="4" t="e">
        <f>IF((Average!M443)&lt;1, "1", (Average!M443))</f>
        <v>#VALUE!</v>
      </c>
      <c r="N443" s="4" t="e">
        <f>IF((Average!N443)&lt;1, "1", (Average!N443))</f>
        <v>#VALUE!</v>
      </c>
    </row>
    <row r="444" spans="1:14" ht="16.5" customHeight="1" x14ac:dyDescent="0.2">
      <c r="A444" s="7">
        <v>438</v>
      </c>
      <c r="B444" s="2" t="str">
        <f>Average!B444</f>
        <v>TXNDC5</v>
      </c>
      <c r="C444" s="4" t="e">
        <f>IF((Average!C444)&lt;1, "1", (Average!C444))</f>
        <v>#VALUE!</v>
      </c>
      <c r="D444" s="4" t="e">
        <f>IF((Average!D444)&lt;1, "1", (Average!D444))</f>
        <v>#VALUE!</v>
      </c>
      <c r="E444" s="4" t="e">
        <f>IF((Average!E444)&lt;1, "1", (Average!E444))</f>
        <v>#VALUE!</v>
      </c>
      <c r="F444" s="4" t="e">
        <f>IF((Average!F444)&lt;1, "1", (Average!F444))</f>
        <v>#VALUE!</v>
      </c>
      <c r="G444" s="4" t="e">
        <f>IF((Average!G444)&lt;1, "1", (Average!G444))</f>
        <v>#VALUE!</v>
      </c>
      <c r="H444" s="4" t="e">
        <f>IF((Average!H444)&lt;1, "1", (Average!H444))</f>
        <v>#VALUE!</v>
      </c>
      <c r="I444" s="4" t="e">
        <f>IF((Average!I444)&lt;1, "1", (Average!I444))</f>
        <v>#VALUE!</v>
      </c>
      <c r="J444" s="4" t="e">
        <f>IF((Average!J444)&lt;1, "1", (Average!J444))</f>
        <v>#VALUE!</v>
      </c>
      <c r="K444" s="4" t="e">
        <f>IF((Average!K444)&lt;1, "1", (Average!K444))</f>
        <v>#VALUE!</v>
      </c>
      <c r="L444" s="4" t="e">
        <f>IF((Average!L444)&lt;1, "1", (Average!L444))</f>
        <v>#VALUE!</v>
      </c>
      <c r="M444" s="4" t="e">
        <f>IF((Average!M444)&lt;1, "1", (Average!M444))</f>
        <v>#VALUE!</v>
      </c>
      <c r="N444" s="4" t="e">
        <f>IF((Average!N444)&lt;1, "1", (Average!N444))</f>
        <v>#VALUE!</v>
      </c>
    </row>
    <row r="445" spans="1:14" ht="16.5" customHeight="1" x14ac:dyDescent="0.2">
      <c r="A445" s="7">
        <v>439</v>
      </c>
      <c r="B445" s="2" t="str">
        <f>Average!B445</f>
        <v xml:space="preserve">TXNRD2 </v>
      </c>
      <c r="C445" s="4" t="e">
        <f>IF((Average!C445)&lt;1, "1", (Average!C445))</f>
        <v>#VALUE!</v>
      </c>
      <c r="D445" s="4" t="e">
        <f>IF((Average!D445)&lt;1, "1", (Average!D445))</f>
        <v>#VALUE!</v>
      </c>
      <c r="E445" s="4" t="e">
        <f>IF((Average!E445)&lt;1, "1", (Average!E445))</f>
        <v>#VALUE!</v>
      </c>
      <c r="F445" s="4" t="e">
        <f>IF((Average!F445)&lt;1, "1", (Average!F445))</f>
        <v>#VALUE!</v>
      </c>
      <c r="G445" s="4" t="e">
        <f>IF((Average!G445)&lt;1, "1", (Average!G445))</f>
        <v>#VALUE!</v>
      </c>
      <c r="H445" s="4" t="e">
        <f>IF((Average!H445)&lt;1, "1", (Average!H445))</f>
        <v>#VALUE!</v>
      </c>
      <c r="I445" s="4" t="e">
        <f>IF((Average!I445)&lt;1, "1", (Average!I445))</f>
        <v>#VALUE!</v>
      </c>
      <c r="J445" s="4" t="e">
        <f>IF((Average!J445)&lt;1, "1", (Average!J445))</f>
        <v>#VALUE!</v>
      </c>
      <c r="K445" s="4" t="e">
        <f>IF((Average!K445)&lt;1, "1", (Average!K445))</f>
        <v>#VALUE!</v>
      </c>
      <c r="L445" s="4" t="e">
        <f>IF((Average!L445)&lt;1, "1", (Average!L445))</f>
        <v>#VALUE!</v>
      </c>
      <c r="M445" s="4" t="e">
        <f>IF((Average!M445)&lt;1, "1", (Average!M445))</f>
        <v>#VALUE!</v>
      </c>
      <c r="N445" s="4" t="e">
        <f>IF((Average!N445)&lt;1, "1", (Average!N445))</f>
        <v>#VALUE!</v>
      </c>
    </row>
    <row r="446" spans="1:14" ht="16.5" customHeight="1" x14ac:dyDescent="0.2">
      <c r="A446" s="7">
        <v>440</v>
      </c>
      <c r="B446" s="2" t="str">
        <f>Average!B446</f>
        <v>UBA1</v>
      </c>
      <c r="C446" s="4" t="e">
        <f>IF((Average!C446)&lt;1, "1", (Average!C446))</f>
        <v>#VALUE!</v>
      </c>
      <c r="D446" s="4" t="e">
        <f>IF((Average!D446)&lt;1, "1", (Average!D446))</f>
        <v>#VALUE!</v>
      </c>
      <c r="E446" s="4" t="e">
        <f>IF((Average!E446)&lt;1, "1", (Average!E446))</f>
        <v>#VALUE!</v>
      </c>
      <c r="F446" s="4" t="e">
        <f>IF((Average!F446)&lt;1, "1", (Average!F446))</f>
        <v>#VALUE!</v>
      </c>
      <c r="G446" s="4" t="e">
        <f>IF((Average!G446)&lt;1, "1", (Average!G446))</f>
        <v>#VALUE!</v>
      </c>
      <c r="H446" s="4" t="e">
        <f>IF((Average!H446)&lt;1, "1", (Average!H446))</f>
        <v>#VALUE!</v>
      </c>
      <c r="I446" s="4" t="e">
        <f>IF((Average!I446)&lt;1, "1", (Average!I446))</f>
        <v>#VALUE!</v>
      </c>
      <c r="J446" s="4" t="e">
        <f>IF((Average!J446)&lt;1, "1", (Average!J446))</f>
        <v>#VALUE!</v>
      </c>
      <c r="K446" s="4" t="e">
        <f>IF((Average!K446)&lt;1, "1", (Average!K446))</f>
        <v>#VALUE!</v>
      </c>
      <c r="L446" s="4" t="e">
        <f>IF((Average!L446)&lt;1, "1", (Average!L446))</f>
        <v>#VALUE!</v>
      </c>
      <c r="M446" s="4" t="e">
        <f>IF((Average!M446)&lt;1, "1", (Average!M446))</f>
        <v>#VALUE!</v>
      </c>
      <c r="N446" s="4" t="e">
        <f>IF((Average!N446)&lt;1, "1", (Average!N446))</f>
        <v>#VALUE!</v>
      </c>
    </row>
    <row r="447" spans="1:14" ht="16.5" customHeight="1" x14ac:dyDescent="0.2">
      <c r="A447" s="7">
        <v>441</v>
      </c>
      <c r="B447" s="2" t="str">
        <f>Average!B447</f>
        <v xml:space="preserve">UBE2D3 </v>
      </c>
      <c r="C447" s="4" t="e">
        <f>IF((Average!C447)&lt;1, "1", (Average!C447))</f>
        <v>#VALUE!</v>
      </c>
      <c r="D447" s="4" t="e">
        <f>IF((Average!D447)&lt;1, "1", (Average!D447))</f>
        <v>#VALUE!</v>
      </c>
      <c r="E447" s="4" t="e">
        <f>IF((Average!E447)&lt;1, "1", (Average!E447))</f>
        <v>#VALUE!</v>
      </c>
      <c r="F447" s="4" t="e">
        <f>IF((Average!F447)&lt;1, "1", (Average!F447))</f>
        <v>#VALUE!</v>
      </c>
      <c r="G447" s="4" t="e">
        <f>IF((Average!G447)&lt;1, "1", (Average!G447))</f>
        <v>#VALUE!</v>
      </c>
      <c r="H447" s="4" t="e">
        <f>IF((Average!H447)&lt;1, "1", (Average!H447))</f>
        <v>#VALUE!</v>
      </c>
      <c r="I447" s="4" t="e">
        <f>IF((Average!I447)&lt;1, "1", (Average!I447))</f>
        <v>#VALUE!</v>
      </c>
      <c r="J447" s="4" t="e">
        <f>IF((Average!J447)&lt;1, "1", (Average!J447))</f>
        <v>#VALUE!</v>
      </c>
      <c r="K447" s="4" t="e">
        <f>IF((Average!K447)&lt;1, "1", (Average!K447))</f>
        <v>#VALUE!</v>
      </c>
      <c r="L447" s="4" t="e">
        <f>IF((Average!L447)&lt;1, "1", (Average!L447))</f>
        <v>#VALUE!</v>
      </c>
      <c r="M447" s="4" t="e">
        <f>IF((Average!M447)&lt;1, "1", (Average!M447))</f>
        <v>#VALUE!</v>
      </c>
      <c r="N447" s="4" t="e">
        <f>IF((Average!N447)&lt;1, "1", (Average!N447))</f>
        <v>#VALUE!</v>
      </c>
    </row>
    <row r="448" spans="1:14" ht="16.5" customHeight="1" x14ac:dyDescent="0.2">
      <c r="A448" s="7">
        <v>442</v>
      </c>
      <c r="B448" s="2" t="str">
        <f>Average!B448</f>
        <v xml:space="preserve">Ube2L3 </v>
      </c>
      <c r="C448" s="4" t="e">
        <f>IF((Average!C448)&lt;1, "1", (Average!C448))</f>
        <v>#VALUE!</v>
      </c>
      <c r="D448" s="4" t="e">
        <f>IF((Average!D448)&lt;1, "1", (Average!D448))</f>
        <v>#VALUE!</v>
      </c>
      <c r="E448" s="4" t="e">
        <f>IF((Average!E448)&lt;1, "1", (Average!E448))</f>
        <v>#VALUE!</v>
      </c>
      <c r="F448" s="4" t="e">
        <f>IF((Average!F448)&lt;1, "1", (Average!F448))</f>
        <v>#VALUE!</v>
      </c>
      <c r="G448" s="4" t="e">
        <f>IF((Average!G448)&lt;1, "1", (Average!G448))</f>
        <v>#VALUE!</v>
      </c>
      <c r="H448" s="4" t="e">
        <f>IF((Average!H448)&lt;1, "1", (Average!H448))</f>
        <v>#VALUE!</v>
      </c>
      <c r="I448" s="4" t="e">
        <f>IF((Average!I448)&lt;1, "1", (Average!I448))</f>
        <v>#VALUE!</v>
      </c>
      <c r="J448" s="4" t="e">
        <f>IF((Average!J448)&lt;1, "1", (Average!J448))</f>
        <v>#VALUE!</v>
      </c>
      <c r="K448" s="4" t="e">
        <f>IF((Average!K448)&lt;1, "1", (Average!K448))</f>
        <v>#VALUE!</v>
      </c>
      <c r="L448" s="4" t="e">
        <f>IF((Average!L448)&lt;1, "1", (Average!L448))</f>
        <v>#VALUE!</v>
      </c>
      <c r="M448" s="4" t="e">
        <f>IF((Average!M448)&lt;1, "1", (Average!M448))</f>
        <v>#VALUE!</v>
      </c>
      <c r="N448" s="4" t="e">
        <f>IF((Average!N448)&lt;1, "1", (Average!N448))</f>
        <v>#VALUE!</v>
      </c>
    </row>
    <row r="449" spans="1:14" ht="16.5" customHeight="1" x14ac:dyDescent="0.2">
      <c r="A449" s="7">
        <v>443</v>
      </c>
      <c r="B449" s="2" t="str">
        <f>Average!B449</f>
        <v>UBE2N/Ubc13</v>
      </c>
      <c r="C449" s="4" t="e">
        <f>IF((Average!C449)&lt;1, "1", (Average!C449))</f>
        <v>#VALUE!</v>
      </c>
      <c r="D449" s="4" t="e">
        <f>IF((Average!D449)&lt;1, "1", (Average!D449))</f>
        <v>#VALUE!</v>
      </c>
      <c r="E449" s="4" t="e">
        <f>IF((Average!E449)&lt;1, "1", (Average!E449))</f>
        <v>#VALUE!</v>
      </c>
      <c r="F449" s="4" t="e">
        <f>IF((Average!F449)&lt;1, "1", (Average!F449))</f>
        <v>#VALUE!</v>
      </c>
      <c r="G449" s="4" t="e">
        <f>IF((Average!G449)&lt;1, "1", (Average!G449))</f>
        <v>#VALUE!</v>
      </c>
      <c r="H449" s="4" t="e">
        <f>IF((Average!H449)&lt;1, "1", (Average!H449))</f>
        <v>#VALUE!</v>
      </c>
      <c r="I449" s="4" t="e">
        <f>IF((Average!I449)&lt;1, "1", (Average!I449))</f>
        <v>#VALUE!</v>
      </c>
      <c r="J449" s="4" t="e">
        <f>IF((Average!J449)&lt;1, "1", (Average!J449))</f>
        <v>#VALUE!</v>
      </c>
      <c r="K449" s="4" t="e">
        <f>IF((Average!K449)&lt;1, "1", (Average!K449))</f>
        <v>#VALUE!</v>
      </c>
      <c r="L449" s="4" t="e">
        <f>IF((Average!L449)&lt;1, "1", (Average!L449))</f>
        <v>#VALUE!</v>
      </c>
      <c r="M449" s="4" t="e">
        <f>IF((Average!M449)&lt;1, "1", (Average!M449))</f>
        <v>#VALUE!</v>
      </c>
      <c r="N449" s="4" t="e">
        <f>IF((Average!N449)&lt;1, "1", (Average!N449))</f>
        <v>#VALUE!</v>
      </c>
    </row>
    <row r="450" spans="1:14" ht="16.5" customHeight="1" x14ac:dyDescent="0.2">
      <c r="A450" s="7">
        <v>444</v>
      </c>
      <c r="B450" s="2" t="str">
        <f>Average!B450</f>
        <v>UCH-L1</v>
      </c>
      <c r="C450" s="4" t="e">
        <f>IF((Average!C450)&lt;1, "1", (Average!C450))</f>
        <v>#VALUE!</v>
      </c>
      <c r="D450" s="4" t="e">
        <f>IF((Average!D450)&lt;1, "1", (Average!D450))</f>
        <v>#VALUE!</v>
      </c>
      <c r="E450" s="4" t="e">
        <f>IF((Average!E450)&lt;1, "1", (Average!E450))</f>
        <v>#VALUE!</v>
      </c>
      <c r="F450" s="4" t="e">
        <f>IF((Average!F450)&lt;1, "1", (Average!F450))</f>
        <v>#VALUE!</v>
      </c>
      <c r="G450" s="4" t="e">
        <f>IF((Average!G450)&lt;1, "1", (Average!G450))</f>
        <v>#VALUE!</v>
      </c>
      <c r="H450" s="4" t="e">
        <f>IF((Average!H450)&lt;1, "1", (Average!H450))</f>
        <v>#VALUE!</v>
      </c>
      <c r="I450" s="4" t="e">
        <f>IF((Average!I450)&lt;1, "1", (Average!I450))</f>
        <v>#VALUE!</v>
      </c>
      <c r="J450" s="4" t="e">
        <f>IF((Average!J450)&lt;1, "1", (Average!J450))</f>
        <v>#VALUE!</v>
      </c>
      <c r="K450" s="4" t="e">
        <f>IF((Average!K450)&lt;1, "1", (Average!K450))</f>
        <v>#VALUE!</v>
      </c>
      <c r="L450" s="4" t="e">
        <f>IF((Average!L450)&lt;1, "1", (Average!L450))</f>
        <v>#VALUE!</v>
      </c>
      <c r="M450" s="4" t="e">
        <f>IF((Average!M450)&lt;1, "1", (Average!M450))</f>
        <v>#VALUE!</v>
      </c>
      <c r="N450" s="4" t="e">
        <f>IF((Average!N450)&lt;1, "1", (Average!N450))</f>
        <v>#VALUE!</v>
      </c>
    </row>
    <row r="451" spans="1:14" ht="16.5" customHeight="1" x14ac:dyDescent="0.2">
      <c r="A451" s="7">
        <v>445</v>
      </c>
      <c r="B451" s="2" t="str">
        <f>Average!B451</f>
        <v>UFM 1</v>
      </c>
      <c r="C451" s="4" t="e">
        <f>IF((Average!C451)&lt;1, "1", (Average!C451))</f>
        <v>#VALUE!</v>
      </c>
      <c r="D451" s="4" t="e">
        <f>IF((Average!D451)&lt;1, "1", (Average!D451))</f>
        <v>#VALUE!</v>
      </c>
      <c r="E451" s="4" t="e">
        <f>IF((Average!E451)&lt;1, "1", (Average!E451))</f>
        <v>#VALUE!</v>
      </c>
      <c r="F451" s="4" t="e">
        <f>IF((Average!F451)&lt;1, "1", (Average!F451))</f>
        <v>#VALUE!</v>
      </c>
      <c r="G451" s="4" t="e">
        <f>IF((Average!G451)&lt;1, "1", (Average!G451))</f>
        <v>#VALUE!</v>
      </c>
      <c r="H451" s="4" t="e">
        <f>IF((Average!H451)&lt;1, "1", (Average!H451))</f>
        <v>#VALUE!</v>
      </c>
      <c r="I451" s="4" t="e">
        <f>IF((Average!I451)&lt;1, "1", (Average!I451))</f>
        <v>#VALUE!</v>
      </c>
      <c r="J451" s="4" t="e">
        <f>IF((Average!J451)&lt;1, "1", (Average!J451))</f>
        <v>#VALUE!</v>
      </c>
      <c r="K451" s="4" t="e">
        <f>IF((Average!K451)&lt;1, "1", (Average!K451))</f>
        <v>#VALUE!</v>
      </c>
      <c r="L451" s="4" t="e">
        <f>IF((Average!L451)&lt;1, "1", (Average!L451))</f>
        <v>#VALUE!</v>
      </c>
      <c r="M451" s="4" t="e">
        <f>IF((Average!M451)&lt;1, "1", (Average!M451))</f>
        <v>#VALUE!</v>
      </c>
      <c r="N451" s="4" t="e">
        <f>IF((Average!N451)&lt;1, "1", (Average!N451))</f>
        <v>#VALUE!</v>
      </c>
    </row>
    <row r="452" spans="1:14" ht="16.5" customHeight="1" x14ac:dyDescent="0.2">
      <c r="A452" s="7">
        <v>446</v>
      </c>
      <c r="B452" s="2" t="str">
        <f>Average!B452</f>
        <v xml:space="preserve">UGGT </v>
      </c>
      <c r="C452" s="4" t="e">
        <f>IF((Average!C452)&lt;1, "1", (Average!C452))</f>
        <v>#VALUE!</v>
      </c>
      <c r="D452" s="4" t="e">
        <f>IF((Average!D452)&lt;1, "1", (Average!D452))</f>
        <v>#VALUE!</v>
      </c>
      <c r="E452" s="4" t="e">
        <f>IF((Average!E452)&lt;1, "1", (Average!E452))</f>
        <v>#VALUE!</v>
      </c>
      <c r="F452" s="4" t="e">
        <f>IF((Average!F452)&lt;1, "1", (Average!F452))</f>
        <v>#VALUE!</v>
      </c>
      <c r="G452" s="4" t="e">
        <f>IF((Average!G452)&lt;1, "1", (Average!G452))</f>
        <v>#VALUE!</v>
      </c>
      <c r="H452" s="4" t="e">
        <f>IF((Average!H452)&lt;1, "1", (Average!H452))</f>
        <v>#VALUE!</v>
      </c>
      <c r="I452" s="4" t="e">
        <f>IF((Average!I452)&lt;1, "1", (Average!I452))</f>
        <v>#VALUE!</v>
      </c>
      <c r="J452" s="4" t="e">
        <f>IF((Average!J452)&lt;1, "1", (Average!J452))</f>
        <v>#VALUE!</v>
      </c>
      <c r="K452" s="4" t="e">
        <f>IF((Average!K452)&lt;1, "1", (Average!K452))</f>
        <v>#VALUE!</v>
      </c>
      <c r="L452" s="4" t="e">
        <f>IF((Average!L452)&lt;1, "1", (Average!L452))</f>
        <v>#VALUE!</v>
      </c>
      <c r="M452" s="4" t="e">
        <f>IF((Average!M452)&lt;1, "1", (Average!M452))</f>
        <v>#VALUE!</v>
      </c>
      <c r="N452" s="4" t="e">
        <f>IF((Average!N452)&lt;1, "1", (Average!N452))</f>
        <v>#VALUE!</v>
      </c>
    </row>
    <row r="453" spans="1:14" ht="16.5" customHeight="1" x14ac:dyDescent="0.2">
      <c r="A453" s="7">
        <v>447</v>
      </c>
      <c r="B453" s="2" t="str">
        <f>Average!B453</f>
        <v xml:space="preserve">UMP/CMP </v>
      </c>
      <c r="C453" s="4" t="e">
        <f>IF((Average!C453)&lt;1, "1", (Average!C453))</f>
        <v>#VALUE!</v>
      </c>
      <c r="D453" s="4" t="e">
        <f>IF((Average!D453)&lt;1, "1", (Average!D453))</f>
        <v>#VALUE!</v>
      </c>
      <c r="E453" s="4" t="e">
        <f>IF((Average!E453)&lt;1, "1", (Average!E453))</f>
        <v>#VALUE!</v>
      </c>
      <c r="F453" s="4" t="e">
        <f>IF((Average!F453)&lt;1, "1", (Average!F453))</f>
        <v>#VALUE!</v>
      </c>
      <c r="G453" s="4" t="e">
        <f>IF((Average!G453)&lt;1, "1", (Average!G453))</f>
        <v>#VALUE!</v>
      </c>
      <c r="H453" s="4" t="e">
        <f>IF((Average!H453)&lt;1, "1", (Average!H453))</f>
        <v>#VALUE!</v>
      </c>
      <c r="I453" s="4" t="e">
        <f>IF((Average!I453)&lt;1, "1", (Average!I453))</f>
        <v>#VALUE!</v>
      </c>
      <c r="J453" s="4" t="e">
        <f>IF((Average!J453)&lt;1, "1", (Average!J453))</f>
        <v>#VALUE!</v>
      </c>
      <c r="K453" s="4" t="e">
        <f>IF((Average!K453)&lt;1, "1", (Average!K453))</f>
        <v>#VALUE!</v>
      </c>
      <c r="L453" s="4" t="e">
        <f>IF((Average!L453)&lt;1, "1", (Average!L453))</f>
        <v>#VALUE!</v>
      </c>
      <c r="M453" s="4" t="e">
        <f>IF((Average!M453)&lt;1, "1", (Average!M453))</f>
        <v>#VALUE!</v>
      </c>
      <c r="N453" s="4" t="e">
        <f>IF((Average!N453)&lt;1, "1", (Average!N453))</f>
        <v>#VALUE!</v>
      </c>
    </row>
    <row r="454" spans="1:14" ht="16.5" customHeight="1" x14ac:dyDescent="0.2">
      <c r="A454" s="7">
        <v>448</v>
      </c>
      <c r="B454" s="2" t="str">
        <f>Average!B454</f>
        <v>UNC13 Homolog D</v>
      </c>
      <c r="C454" s="4" t="e">
        <f>IF((Average!C454)&lt;1, "1", (Average!C454))</f>
        <v>#VALUE!</v>
      </c>
      <c r="D454" s="4" t="e">
        <f>IF((Average!D454)&lt;1, "1", (Average!D454))</f>
        <v>#VALUE!</v>
      </c>
      <c r="E454" s="4" t="e">
        <f>IF((Average!E454)&lt;1, "1", (Average!E454))</f>
        <v>#VALUE!</v>
      </c>
      <c r="F454" s="4" t="e">
        <f>IF((Average!F454)&lt;1, "1", (Average!F454))</f>
        <v>#VALUE!</v>
      </c>
      <c r="G454" s="4" t="e">
        <f>IF((Average!G454)&lt;1, "1", (Average!G454))</f>
        <v>#VALUE!</v>
      </c>
      <c r="H454" s="4" t="e">
        <f>IF((Average!H454)&lt;1, "1", (Average!H454))</f>
        <v>#VALUE!</v>
      </c>
      <c r="I454" s="4" t="e">
        <f>IF((Average!I454)&lt;1, "1", (Average!I454))</f>
        <v>#VALUE!</v>
      </c>
      <c r="J454" s="4" t="e">
        <f>IF((Average!J454)&lt;1, "1", (Average!J454))</f>
        <v>#VALUE!</v>
      </c>
      <c r="K454" s="4" t="e">
        <f>IF((Average!K454)&lt;1, "1", (Average!K454))</f>
        <v>#VALUE!</v>
      </c>
      <c r="L454" s="4" t="e">
        <f>IF((Average!L454)&lt;1, "1", (Average!L454))</f>
        <v>#VALUE!</v>
      </c>
      <c r="M454" s="4" t="e">
        <f>IF((Average!M454)&lt;1, "1", (Average!M454))</f>
        <v>#VALUE!</v>
      </c>
      <c r="N454" s="4" t="e">
        <f>IF((Average!N454)&lt;1, "1", (Average!N454))</f>
        <v>#VALUE!</v>
      </c>
    </row>
    <row r="455" spans="1:14" ht="16.5" customHeight="1" x14ac:dyDescent="0.2">
      <c r="A455" s="7">
        <v>449</v>
      </c>
      <c r="B455" s="2" t="str">
        <f>Average!B455</f>
        <v>UNC45A</v>
      </c>
      <c r="C455" s="4" t="e">
        <f>IF((Average!C455)&lt;1, "1", (Average!C455))</f>
        <v>#VALUE!</v>
      </c>
      <c r="D455" s="4" t="e">
        <f>IF((Average!D455)&lt;1, "1", (Average!D455))</f>
        <v>#VALUE!</v>
      </c>
      <c r="E455" s="4" t="e">
        <f>IF((Average!E455)&lt;1, "1", (Average!E455))</f>
        <v>#VALUE!</v>
      </c>
      <c r="F455" s="4" t="e">
        <f>IF((Average!F455)&lt;1, "1", (Average!F455))</f>
        <v>#VALUE!</v>
      </c>
      <c r="G455" s="4" t="e">
        <f>IF((Average!G455)&lt;1, "1", (Average!G455))</f>
        <v>#VALUE!</v>
      </c>
      <c r="H455" s="4" t="e">
        <f>IF((Average!H455)&lt;1, "1", (Average!H455))</f>
        <v>#VALUE!</v>
      </c>
      <c r="I455" s="4" t="e">
        <f>IF((Average!I455)&lt;1, "1", (Average!I455))</f>
        <v>#VALUE!</v>
      </c>
      <c r="J455" s="4" t="e">
        <f>IF((Average!J455)&lt;1, "1", (Average!J455))</f>
        <v>#VALUE!</v>
      </c>
      <c r="K455" s="4" t="e">
        <f>IF((Average!K455)&lt;1, "1", (Average!K455))</f>
        <v>#VALUE!</v>
      </c>
      <c r="L455" s="4" t="e">
        <f>IF((Average!L455)&lt;1, "1", (Average!L455))</f>
        <v>#VALUE!</v>
      </c>
      <c r="M455" s="4" t="e">
        <f>IF((Average!M455)&lt;1, "1", (Average!M455))</f>
        <v>#VALUE!</v>
      </c>
      <c r="N455" s="4" t="e">
        <f>IF((Average!N455)&lt;1, "1", (Average!N455))</f>
        <v>#VALUE!</v>
      </c>
    </row>
    <row r="456" spans="1:14" ht="16.5" customHeight="1" x14ac:dyDescent="0.2">
      <c r="A456" s="7">
        <v>450</v>
      </c>
      <c r="B456" s="2" t="str">
        <f>Average!B456</f>
        <v>UNC5H4</v>
      </c>
      <c r="C456" s="4" t="e">
        <f>IF((Average!C456)&lt;1, "1", (Average!C456))</f>
        <v>#VALUE!</v>
      </c>
      <c r="D456" s="4" t="e">
        <f>IF((Average!D456)&lt;1, "1", (Average!D456))</f>
        <v>#VALUE!</v>
      </c>
      <c r="E456" s="4" t="e">
        <f>IF((Average!E456)&lt;1, "1", (Average!E456))</f>
        <v>#VALUE!</v>
      </c>
      <c r="F456" s="4" t="e">
        <f>IF((Average!F456)&lt;1, "1", (Average!F456))</f>
        <v>#VALUE!</v>
      </c>
      <c r="G456" s="4" t="e">
        <f>IF((Average!G456)&lt;1, "1", (Average!G456))</f>
        <v>#VALUE!</v>
      </c>
      <c r="H456" s="4" t="e">
        <f>IF((Average!H456)&lt;1, "1", (Average!H456))</f>
        <v>#VALUE!</v>
      </c>
      <c r="I456" s="4" t="e">
        <f>IF((Average!I456)&lt;1, "1", (Average!I456))</f>
        <v>#VALUE!</v>
      </c>
      <c r="J456" s="4" t="e">
        <f>IF((Average!J456)&lt;1, "1", (Average!J456))</f>
        <v>#VALUE!</v>
      </c>
      <c r="K456" s="4" t="e">
        <f>IF((Average!K456)&lt;1, "1", (Average!K456))</f>
        <v>#VALUE!</v>
      </c>
      <c r="L456" s="4" t="e">
        <f>IF((Average!L456)&lt;1, "1", (Average!L456))</f>
        <v>#VALUE!</v>
      </c>
      <c r="M456" s="4" t="e">
        <f>IF((Average!M456)&lt;1, "1", (Average!M456))</f>
        <v>#VALUE!</v>
      </c>
      <c r="N456" s="4" t="e">
        <f>IF((Average!N456)&lt;1, "1", (Average!N456))</f>
        <v>#VALUE!</v>
      </c>
    </row>
    <row r="457" spans="1:14" ht="16.5" customHeight="1" x14ac:dyDescent="0.2">
      <c r="A457" s="7">
        <v>451</v>
      </c>
      <c r="B457" s="2" t="str">
        <f>Average!B457</f>
        <v xml:space="preserve">UPB1  </v>
      </c>
      <c r="C457" s="4" t="e">
        <f>IF((Average!C457)&lt;1, "1", (Average!C457))</f>
        <v>#VALUE!</v>
      </c>
      <c r="D457" s="4" t="e">
        <f>IF((Average!D457)&lt;1, "1", (Average!D457))</f>
        <v>#VALUE!</v>
      </c>
      <c r="E457" s="4" t="e">
        <f>IF((Average!E457)&lt;1, "1", (Average!E457))</f>
        <v>#VALUE!</v>
      </c>
      <c r="F457" s="4" t="e">
        <f>IF((Average!F457)&lt;1, "1", (Average!F457))</f>
        <v>#VALUE!</v>
      </c>
      <c r="G457" s="4" t="e">
        <f>IF((Average!G457)&lt;1, "1", (Average!G457))</f>
        <v>#VALUE!</v>
      </c>
      <c r="H457" s="4" t="e">
        <f>IF((Average!H457)&lt;1, "1", (Average!H457))</f>
        <v>#VALUE!</v>
      </c>
      <c r="I457" s="4" t="e">
        <f>IF((Average!I457)&lt;1, "1", (Average!I457))</f>
        <v>#VALUE!</v>
      </c>
      <c r="J457" s="4" t="e">
        <f>IF((Average!J457)&lt;1, "1", (Average!J457))</f>
        <v>#VALUE!</v>
      </c>
      <c r="K457" s="4" t="e">
        <f>IF((Average!K457)&lt;1, "1", (Average!K457))</f>
        <v>#VALUE!</v>
      </c>
      <c r="L457" s="4" t="e">
        <f>IF((Average!L457)&lt;1, "1", (Average!L457))</f>
        <v>#VALUE!</v>
      </c>
      <c r="M457" s="4" t="e">
        <f>IF((Average!M457)&lt;1, "1", (Average!M457))</f>
        <v>#VALUE!</v>
      </c>
      <c r="N457" s="4" t="e">
        <f>IF((Average!N457)&lt;1, "1", (Average!N457))</f>
        <v>#VALUE!</v>
      </c>
    </row>
    <row r="458" spans="1:14" ht="16.5" customHeight="1" x14ac:dyDescent="0.2">
      <c r="A458" s="7">
        <v>452</v>
      </c>
      <c r="B458" s="2" t="str">
        <f>Average!B458</f>
        <v xml:space="preserve">UQCRB </v>
      </c>
      <c r="C458" s="4" t="e">
        <f>IF((Average!C458)&lt;1, "1", (Average!C458))</f>
        <v>#VALUE!</v>
      </c>
      <c r="D458" s="4" t="e">
        <f>IF((Average!D458)&lt;1, "1", (Average!D458))</f>
        <v>#VALUE!</v>
      </c>
      <c r="E458" s="4" t="e">
        <f>IF((Average!E458)&lt;1, "1", (Average!E458))</f>
        <v>#VALUE!</v>
      </c>
      <c r="F458" s="4" t="e">
        <f>IF((Average!F458)&lt;1, "1", (Average!F458))</f>
        <v>#VALUE!</v>
      </c>
      <c r="G458" s="4" t="e">
        <f>IF((Average!G458)&lt;1, "1", (Average!G458))</f>
        <v>#VALUE!</v>
      </c>
      <c r="H458" s="4" t="e">
        <f>IF((Average!H458)&lt;1, "1", (Average!H458))</f>
        <v>#VALUE!</v>
      </c>
      <c r="I458" s="4" t="e">
        <f>IF((Average!I458)&lt;1, "1", (Average!I458))</f>
        <v>#VALUE!</v>
      </c>
      <c r="J458" s="4" t="e">
        <f>IF((Average!J458)&lt;1, "1", (Average!J458))</f>
        <v>#VALUE!</v>
      </c>
      <c r="K458" s="4" t="e">
        <f>IF((Average!K458)&lt;1, "1", (Average!K458))</f>
        <v>#VALUE!</v>
      </c>
      <c r="L458" s="4" t="e">
        <f>IF((Average!L458)&lt;1, "1", (Average!L458))</f>
        <v>#VALUE!</v>
      </c>
      <c r="M458" s="4" t="e">
        <f>IF((Average!M458)&lt;1, "1", (Average!M458))</f>
        <v>#VALUE!</v>
      </c>
      <c r="N458" s="4" t="e">
        <f>IF((Average!N458)&lt;1, "1", (Average!N458))</f>
        <v>#VALUE!</v>
      </c>
    </row>
    <row r="459" spans="1:14" ht="16.5" customHeight="1" x14ac:dyDescent="0.2">
      <c r="A459" s="7">
        <v>453</v>
      </c>
      <c r="B459" s="2" t="str">
        <f>Average!B459</f>
        <v xml:space="preserve">UQCRH  </v>
      </c>
      <c r="C459" s="4" t="e">
        <f>IF((Average!C459)&lt;1, "1", (Average!C459))</f>
        <v>#VALUE!</v>
      </c>
      <c r="D459" s="4" t="e">
        <f>IF((Average!D459)&lt;1, "1", (Average!D459))</f>
        <v>#VALUE!</v>
      </c>
      <c r="E459" s="4" t="e">
        <f>IF((Average!E459)&lt;1, "1", (Average!E459))</f>
        <v>#VALUE!</v>
      </c>
      <c r="F459" s="4" t="e">
        <f>IF((Average!F459)&lt;1, "1", (Average!F459))</f>
        <v>#VALUE!</v>
      </c>
      <c r="G459" s="4" t="e">
        <f>IF((Average!G459)&lt;1, "1", (Average!G459))</f>
        <v>#VALUE!</v>
      </c>
      <c r="H459" s="4" t="e">
        <f>IF((Average!H459)&lt;1, "1", (Average!H459))</f>
        <v>#VALUE!</v>
      </c>
      <c r="I459" s="4" t="e">
        <f>IF((Average!I459)&lt;1, "1", (Average!I459))</f>
        <v>#VALUE!</v>
      </c>
      <c r="J459" s="4" t="e">
        <f>IF((Average!J459)&lt;1, "1", (Average!J459))</f>
        <v>#VALUE!</v>
      </c>
      <c r="K459" s="4" t="e">
        <f>IF((Average!K459)&lt;1, "1", (Average!K459))</f>
        <v>#VALUE!</v>
      </c>
      <c r="L459" s="4" t="e">
        <f>IF((Average!L459)&lt;1, "1", (Average!L459))</f>
        <v>#VALUE!</v>
      </c>
      <c r="M459" s="4" t="e">
        <f>IF((Average!M459)&lt;1, "1", (Average!M459))</f>
        <v>#VALUE!</v>
      </c>
      <c r="N459" s="4" t="e">
        <f>IF((Average!N459)&lt;1, "1", (Average!N459))</f>
        <v>#VALUE!</v>
      </c>
    </row>
    <row r="460" spans="1:14" ht="16.5" customHeight="1" x14ac:dyDescent="0.2">
      <c r="A460" s="7">
        <v>454</v>
      </c>
      <c r="B460" s="2" t="str">
        <f>Average!B460</f>
        <v>URB</v>
      </c>
      <c r="C460" s="4" t="e">
        <f>IF((Average!C460)&lt;1, "1", (Average!C460))</f>
        <v>#VALUE!</v>
      </c>
      <c r="D460" s="4" t="e">
        <f>IF((Average!D460)&lt;1, "1", (Average!D460))</f>
        <v>#VALUE!</v>
      </c>
      <c r="E460" s="4" t="e">
        <f>IF((Average!E460)&lt;1, "1", (Average!E460))</f>
        <v>#VALUE!</v>
      </c>
      <c r="F460" s="4" t="e">
        <f>IF((Average!F460)&lt;1, "1", (Average!F460))</f>
        <v>#VALUE!</v>
      </c>
      <c r="G460" s="4" t="e">
        <f>IF((Average!G460)&lt;1, "1", (Average!G460))</f>
        <v>#VALUE!</v>
      </c>
      <c r="H460" s="4" t="e">
        <f>IF((Average!H460)&lt;1, "1", (Average!H460))</f>
        <v>#VALUE!</v>
      </c>
      <c r="I460" s="4" t="e">
        <f>IF((Average!I460)&lt;1, "1", (Average!I460))</f>
        <v>#VALUE!</v>
      </c>
      <c r="J460" s="4" t="e">
        <f>IF((Average!J460)&lt;1, "1", (Average!J460))</f>
        <v>#VALUE!</v>
      </c>
      <c r="K460" s="4" t="e">
        <f>IF((Average!K460)&lt;1, "1", (Average!K460))</f>
        <v>#VALUE!</v>
      </c>
      <c r="L460" s="4" t="e">
        <f>IF((Average!L460)&lt;1, "1", (Average!L460))</f>
        <v>#VALUE!</v>
      </c>
      <c r="M460" s="4" t="e">
        <f>IF((Average!M460)&lt;1, "1", (Average!M460))</f>
        <v>#VALUE!</v>
      </c>
      <c r="N460" s="4" t="e">
        <f>IF((Average!N460)&lt;1, "1", (Average!N460))</f>
        <v>#VALUE!</v>
      </c>
    </row>
    <row r="461" spans="1:14" ht="16.5" customHeight="1" x14ac:dyDescent="0.2">
      <c r="A461" s="7">
        <v>455</v>
      </c>
      <c r="B461" s="2" t="str">
        <f>Average!B461</f>
        <v xml:space="preserve">URB2 </v>
      </c>
      <c r="C461" s="4" t="e">
        <f>IF((Average!C461)&lt;1, "1", (Average!C461))</f>
        <v>#VALUE!</v>
      </c>
      <c r="D461" s="4" t="e">
        <f>IF((Average!D461)&lt;1, "1", (Average!D461))</f>
        <v>#VALUE!</v>
      </c>
      <c r="E461" s="4" t="e">
        <f>IF((Average!E461)&lt;1, "1", (Average!E461))</f>
        <v>#VALUE!</v>
      </c>
      <c r="F461" s="4" t="e">
        <f>IF((Average!F461)&lt;1, "1", (Average!F461))</f>
        <v>#VALUE!</v>
      </c>
      <c r="G461" s="4" t="e">
        <f>IF((Average!G461)&lt;1, "1", (Average!G461))</f>
        <v>#VALUE!</v>
      </c>
      <c r="H461" s="4" t="e">
        <f>IF((Average!H461)&lt;1, "1", (Average!H461))</f>
        <v>#VALUE!</v>
      </c>
      <c r="I461" s="4" t="e">
        <f>IF((Average!I461)&lt;1, "1", (Average!I461))</f>
        <v>#VALUE!</v>
      </c>
      <c r="J461" s="4" t="e">
        <f>IF((Average!J461)&lt;1, "1", (Average!J461))</f>
        <v>#VALUE!</v>
      </c>
      <c r="K461" s="4" t="e">
        <f>IF((Average!K461)&lt;1, "1", (Average!K461))</f>
        <v>#VALUE!</v>
      </c>
      <c r="L461" s="4" t="e">
        <f>IF((Average!L461)&lt;1, "1", (Average!L461))</f>
        <v>#VALUE!</v>
      </c>
      <c r="M461" s="4" t="e">
        <f>IF((Average!M461)&lt;1, "1", (Average!M461))</f>
        <v>#VALUE!</v>
      </c>
      <c r="N461" s="4" t="e">
        <f>IF((Average!N461)&lt;1, "1", (Average!N461))</f>
        <v>#VALUE!</v>
      </c>
    </row>
    <row r="462" spans="1:14" ht="16.5" customHeight="1" x14ac:dyDescent="0.2">
      <c r="A462" s="7">
        <v>456</v>
      </c>
      <c r="B462" s="2" t="str">
        <f>Average!B462</f>
        <v xml:space="preserve">UROC1 </v>
      </c>
      <c r="C462" s="4" t="e">
        <f>IF((Average!C462)&lt;1, "1", (Average!C462))</f>
        <v>#VALUE!</v>
      </c>
      <c r="D462" s="4" t="e">
        <f>IF((Average!D462)&lt;1, "1", (Average!D462))</f>
        <v>#VALUE!</v>
      </c>
      <c r="E462" s="4" t="e">
        <f>IF((Average!E462)&lt;1, "1", (Average!E462))</f>
        <v>#VALUE!</v>
      </c>
      <c r="F462" s="4" t="e">
        <f>IF((Average!F462)&lt;1, "1", (Average!F462))</f>
        <v>#VALUE!</v>
      </c>
      <c r="G462" s="4" t="e">
        <f>IF((Average!G462)&lt;1, "1", (Average!G462))</f>
        <v>#VALUE!</v>
      </c>
      <c r="H462" s="4" t="e">
        <f>IF((Average!H462)&lt;1, "1", (Average!H462))</f>
        <v>#VALUE!</v>
      </c>
      <c r="I462" s="4" t="e">
        <f>IF((Average!I462)&lt;1, "1", (Average!I462))</f>
        <v>#VALUE!</v>
      </c>
      <c r="J462" s="4" t="e">
        <f>IF((Average!J462)&lt;1, "1", (Average!J462))</f>
        <v>#VALUE!</v>
      </c>
      <c r="K462" s="4" t="e">
        <f>IF((Average!K462)&lt;1, "1", (Average!K462))</f>
        <v>#VALUE!</v>
      </c>
      <c r="L462" s="4" t="e">
        <f>IF((Average!L462)&lt;1, "1", (Average!L462))</f>
        <v>#VALUE!</v>
      </c>
      <c r="M462" s="4" t="e">
        <f>IF((Average!M462)&lt;1, "1", (Average!M462))</f>
        <v>#VALUE!</v>
      </c>
      <c r="N462" s="4" t="e">
        <f>IF((Average!N462)&lt;1, "1", (Average!N462))</f>
        <v>#VALUE!</v>
      </c>
    </row>
    <row r="463" spans="1:14" ht="16.5" customHeight="1" x14ac:dyDescent="0.2">
      <c r="A463" s="7">
        <v>457</v>
      </c>
      <c r="B463" s="2" t="str">
        <f>Average!B463</f>
        <v>UROD</v>
      </c>
      <c r="C463" s="4" t="e">
        <f>IF((Average!C463)&lt;1, "1", (Average!C463))</f>
        <v>#VALUE!</v>
      </c>
      <c r="D463" s="4" t="e">
        <f>IF((Average!D463)&lt;1, "1", (Average!D463))</f>
        <v>#VALUE!</v>
      </c>
      <c r="E463" s="4" t="e">
        <f>IF((Average!E463)&lt;1, "1", (Average!E463))</f>
        <v>#VALUE!</v>
      </c>
      <c r="F463" s="4" t="e">
        <f>IF((Average!F463)&lt;1, "1", (Average!F463))</f>
        <v>#VALUE!</v>
      </c>
      <c r="G463" s="4" t="e">
        <f>IF((Average!G463)&lt;1, "1", (Average!G463))</f>
        <v>#VALUE!</v>
      </c>
      <c r="H463" s="4" t="e">
        <f>IF((Average!H463)&lt;1, "1", (Average!H463))</f>
        <v>#VALUE!</v>
      </c>
      <c r="I463" s="4" t="e">
        <f>IF((Average!I463)&lt;1, "1", (Average!I463))</f>
        <v>#VALUE!</v>
      </c>
      <c r="J463" s="4" t="e">
        <f>IF((Average!J463)&lt;1, "1", (Average!J463))</f>
        <v>#VALUE!</v>
      </c>
      <c r="K463" s="4" t="e">
        <f>IF((Average!K463)&lt;1, "1", (Average!K463))</f>
        <v>#VALUE!</v>
      </c>
      <c r="L463" s="4" t="e">
        <f>IF((Average!L463)&lt;1, "1", (Average!L463))</f>
        <v>#VALUE!</v>
      </c>
      <c r="M463" s="4" t="e">
        <f>IF((Average!M463)&lt;1, "1", (Average!M463))</f>
        <v>#VALUE!</v>
      </c>
      <c r="N463" s="4" t="e">
        <f>IF((Average!N463)&lt;1, "1", (Average!N463))</f>
        <v>#VALUE!</v>
      </c>
    </row>
    <row r="464" spans="1:14" ht="16.5" customHeight="1" x14ac:dyDescent="0.2">
      <c r="A464" s="7">
        <v>458</v>
      </c>
      <c r="B464" s="2" t="str">
        <f>Average!B464</f>
        <v>Uroguanylin</v>
      </c>
      <c r="C464" s="4" t="e">
        <f>IF((Average!C464)&lt;1, "1", (Average!C464))</f>
        <v>#VALUE!</v>
      </c>
      <c r="D464" s="4" t="e">
        <f>IF((Average!D464)&lt;1, "1", (Average!D464))</f>
        <v>#VALUE!</v>
      </c>
      <c r="E464" s="4" t="e">
        <f>IF((Average!E464)&lt;1, "1", (Average!E464))</f>
        <v>#VALUE!</v>
      </c>
      <c r="F464" s="4" t="e">
        <f>IF((Average!F464)&lt;1, "1", (Average!F464))</f>
        <v>#VALUE!</v>
      </c>
      <c r="G464" s="4" t="e">
        <f>IF((Average!G464)&lt;1, "1", (Average!G464))</f>
        <v>#VALUE!</v>
      </c>
      <c r="H464" s="4" t="e">
        <f>IF((Average!H464)&lt;1, "1", (Average!H464))</f>
        <v>#VALUE!</v>
      </c>
      <c r="I464" s="4" t="e">
        <f>IF((Average!I464)&lt;1, "1", (Average!I464))</f>
        <v>#VALUE!</v>
      </c>
      <c r="J464" s="4" t="e">
        <f>IF((Average!J464)&lt;1, "1", (Average!J464))</f>
        <v>#VALUE!</v>
      </c>
      <c r="K464" s="4" t="e">
        <f>IF((Average!K464)&lt;1, "1", (Average!K464))</f>
        <v>#VALUE!</v>
      </c>
      <c r="L464" s="4" t="e">
        <f>IF((Average!L464)&lt;1, "1", (Average!L464))</f>
        <v>#VALUE!</v>
      </c>
      <c r="M464" s="4" t="e">
        <f>IF((Average!M464)&lt;1, "1", (Average!M464))</f>
        <v>#VALUE!</v>
      </c>
      <c r="N464" s="4" t="e">
        <f>IF((Average!N464)&lt;1, "1", (Average!N464))</f>
        <v>#VALUE!</v>
      </c>
    </row>
    <row r="465" spans="1:14" ht="16.5" customHeight="1" x14ac:dyDescent="0.2">
      <c r="A465" s="7">
        <v>459</v>
      </c>
      <c r="B465" s="2" t="str">
        <f>Average!B465</f>
        <v>URP2</v>
      </c>
      <c r="C465" s="4" t="e">
        <f>IF((Average!C465)&lt;1, "1", (Average!C465))</f>
        <v>#VALUE!</v>
      </c>
      <c r="D465" s="4" t="e">
        <f>IF((Average!D465)&lt;1, "1", (Average!D465))</f>
        <v>#VALUE!</v>
      </c>
      <c r="E465" s="4" t="e">
        <f>IF((Average!E465)&lt;1, "1", (Average!E465))</f>
        <v>#VALUE!</v>
      </c>
      <c r="F465" s="4" t="e">
        <f>IF((Average!F465)&lt;1, "1", (Average!F465))</f>
        <v>#VALUE!</v>
      </c>
      <c r="G465" s="4" t="e">
        <f>IF((Average!G465)&lt;1, "1", (Average!G465))</f>
        <v>#VALUE!</v>
      </c>
      <c r="H465" s="4" t="e">
        <f>IF((Average!H465)&lt;1, "1", (Average!H465))</f>
        <v>#VALUE!</v>
      </c>
      <c r="I465" s="4" t="e">
        <f>IF((Average!I465)&lt;1, "1", (Average!I465))</f>
        <v>#VALUE!</v>
      </c>
      <c r="J465" s="4" t="e">
        <f>IF((Average!J465)&lt;1, "1", (Average!J465))</f>
        <v>#VALUE!</v>
      </c>
      <c r="K465" s="4" t="e">
        <f>IF((Average!K465)&lt;1, "1", (Average!K465))</f>
        <v>#VALUE!</v>
      </c>
      <c r="L465" s="4" t="e">
        <f>IF((Average!L465)&lt;1, "1", (Average!L465))</f>
        <v>#VALUE!</v>
      </c>
      <c r="M465" s="4" t="e">
        <f>IF((Average!M465)&lt;1, "1", (Average!M465))</f>
        <v>#VALUE!</v>
      </c>
      <c r="N465" s="4" t="e">
        <f>IF((Average!N465)&lt;1, "1", (Average!N465))</f>
        <v>#VALUE!</v>
      </c>
    </row>
    <row r="466" spans="1:14" ht="16.5" customHeight="1" x14ac:dyDescent="0.2">
      <c r="A466" s="7">
        <v>460</v>
      </c>
      <c r="B466" s="2" t="str">
        <f>Average!B466</f>
        <v xml:space="preserve">USP14  </v>
      </c>
      <c r="C466" s="4" t="e">
        <f>IF((Average!C466)&lt;1, "1", (Average!C466))</f>
        <v>#VALUE!</v>
      </c>
      <c r="D466" s="4" t="e">
        <f>IF((Average!D466)&lt;1, "1", (Average!D466))</f>
        <v>#VALUE!</v>
      </c>
      <c r="E466" s="4" t="e">
        <f>IF((Average!E466)&lt;1, "1", (Average!E466))</f>
        <v>#VALUE!</v>
      </c>
      <c r="F466" s="4" t="e">
        <f>IF((Average!F466)&lt;1, "1", (Average!F466))</f>
        <v>#VALUE!</v>
      </c>
      <c r="G466" s="4" t="e">
        <f>IF((Average!G466)&lt;1, "1", (Average!G466))</f>
        <v>#VALUE!</v>
      </c>
      <c r="H466" s="4" t="e">
        <f>IF((Average!H466)&lt;1, "1", (Average!H466))</f>
        <v>#VALUE!</v>
      </c>
      <c r="I466" s="4" t="e">
        <f>IF((Average!I466)&lt;1, "1", (Average!I466))</f>
        <v>#VALUE!</v>
      </c>
      <c r="J466" s="4" t="e">
        <f>IF((Average!J466)&lt;1, "1", (Average!J466))</f>
        <v>#VALUE!</v>
      </c>
      <c r="K466" s="4" t="e">
        <f>IF((Average!K466)&lt;1, "1", (Average!K466))</f>
        <v>#VALUE!</v>
      </c>
      <c r="L466" s="4" t="e">
        <f>IF((Average!L466)&lt;1, "1", (Average!L466))</f>
        <v>#VALUE!</v>
      </c>
      <c r="M466" s="4" t="e">
        <f>IF((Average!M466)&lt;1, "1", (Average!M466))</f>
        <v>#VALUE!</v>
      </c>
      <c r="N466" s="4" t="e">
        <f>IF((Average!N466)&lt;1, "1", (Average!N466))</f>
        <v>#VALUE!</v>
      </c>
    </row>
    <row r="467" spans="1:14" ht="16.5" customHeight="1" x14ac:dyDescent="0.2">
      <c r="A467" s="7">
        <v>461</v>
      </c>
      <c r="B467" s="2" t="str">
        <f>Average!B467</f>
        <v>USP2</v>
      </c>
      <c r="C467" s="4" t="e">
        <f>IF((Average!C467)&lt;1, "1", (Average!C467))</f>
        <v>#VALUE!</v>
      </c>
      <c r="D467" s="4" t="e">
        <f>IF((Average!D467)&lt;1, "1", (Average!D467))</f>
        <v>#VALUE!</v>
      </c>
      <c r="E467" s="4" t="e">
        <f>IF((Average!E467)&lt;1, "1", (Average!E467))</f>
        <v>#VALUE!</v>
      </c>
      <c r="F467" s="4" t="e">
        <f>IF((Average!F467)&lt;1, "1", (Average!F467))</f>
        <v>#VALUE!</v>
      </c>
      <c r="G467" s="4" t="e">
        <f>IF((Average!G467)&lt;1, "1", (Average!G467))</f>
        <v>#VALUE!</v>
      </c>
      <c r="H467" s="4" t="e">
        <f>IF((Average!H467)&lt;1, "1", (Average!H467))</f>
        <v>#VALUE!</v>
      </c>
      <c r="I467" s="4" t="e">
        <f>IF((Average!I467)&lt;1, "1", (Average!I467))</f>
        <v>#VALUE!</v>
      </c>
      <c r="J467" s="4" t="e">
        <f>IF((Average!J467)&lt;1, "1", (Average!J467))</f>
        <v>#VALUE!</v>
      </c>
      <c r="K467" s="4" t="e">
        <f>IF((Average!K467)&lt;1, "1", (Average!K467))</f>
        <v>#VALUE!</v>
      </c>
      <c r="L467" s="4" t="e">
        <f>IF((Average!L467)&lt;1, "1", (Average!L467))</f>
        <v>#VALUE!</v>
      </c>
      <c r="M467" s="4" t="e">
        <f>IF((Average!M467)&lt;1, "1", (Average!M467))</f>
        <v>#VALUE!</v>
      </c>
      <c r="N467" s="4" t="e">
        <f>IF((Average!N467)&lt;1, "1", (Average!N467))</f>
        <v>#VALUE!</v>
      </c>
    </row>
    <row r="468" spans="1:14" ht="16.5" customHeight="1" x14ac:dyDescent="0.2">
      <c r="A468" s="7">
        <v>462</v>
      </c>
      <c r="B468" s="2" t="str">
        <f>Average!B468</f>
        <v xml:space="preserve">USP5  </v>
      </c>
      <c r="C468" s="4" t="e">
        <f>IF((Average!C468)&lt;1, "1", (Average!C468))</f>
        <v>#VALUE!</v>
      </c>
      <c r="D468" s="4" t="e">
        <f>IF((Average!D468)&lt;1, "1", (Average!D468))</f>
        <v>#VALUE!</v>
      </c>
      <c r="E468" s="4" t="e">
        <f>IF((Average!E468)&lt;1, "1", (Average!E468))</f>
        <v>#VALUE!</v>
      </c>
      <c r="F468" s="4" t="e">
        <f>IF((Average!F468)&lt;1, "1", (Average!F468))</f>
        <v>#VALUE!</v>
      </c>
      <c r="G468" s="4" t="e">
        <f>IF((Average!G468)&lt;1, "1", (Average!G468))</f>
        <v>#VALUE!</v>
      </c>
      <c r="H468" s="4" t="e">
        <f>IF((Average!H468)&lt;1, "1", (Average!H468))</f>
        <v>#VALUE!</v>
      </c>
      <c r="I468" s="4" t="e">
        <f>IF((Average!I468)&lt;1, "1", (Average!I468))</f>
        <v>#VALUE!</v>
      </c>
      <c r="J468" s="4" t="e">
        <f>IF((Average!J468)&lt;1, "1", (Average!J468))</f>
        <v>#VALUE!</v>
      </c>
      <c r="K468" s="4" t="e">
        <f>IF((Average!K468)&lt;1, "1", (Average!K468))</f>
        <v>#VALUE!</v>
      </c>
      <c r="L468" s="4" t="e">
        <f>IF((Average!L468)&lt;1, "1", (Average!L468))</f>
        <v>#VALUE!</v>
      </c>
      <c r="M468" s="4" t="e">
        <f>IF((Average!M468)&lt;1, "1", (Average!M468))</f>
        <v>#VALUE!</v>
      </c>
      <c r="N468" s="4" t="e">
        <f>IF((Average!N468)&lt;1, "1", (Average!N468))</f>
        <v>#VALUE!</v>
      </c>
    </row>
    <row r="469" spans="1:14" ht="16.5" customHeight="1" x14ac:dyDescent="0.2">
      <c r="A469" s="7">
        <v>463</v>
      </c>
      <c r="B469" s="2" t="str">
        <f>Average!B469</f>
        <v>Uteroglobin</v>
      </c>
      <c r="C469" s="4" t="e">
        <f>IF((Average!C469)&lt;1, "1", (Average!C469))</f>
        <v>#VALUE!</v>
      </c>
      <c r="D469" s="4" t="e">
        <f>IF((Average!D469)&lt;1, "1", (Average!D469))</f>
        <v>#VALUE!</v>
      </c>
      <c r="E469" s="4" t="e">
        <f>IF((Average!E469)&lt;1, "1", (Average!E469))</f>
        <v>#VALUE!</v>
      </c>
      <c r="F469" s="4" t="e">
        <f>IF((Average!F469)&lt;1, "1", (Average!F469))</f>
        <v>#VALUE!</v>
      </c>
      <c r="G469" s="4" t="e">
        <f>IF((Average!G469)&lt;1, "1", (Average!G469))</f>
        <v>#VALUE!</v>
      </c>
      <c r="H469" s="4" t="e">
        <f>IF((Average!H469)&lt;1, "1", (Average!H469))</f>
        <v>#VALUE!</v>
      </c>
      <c r="I469" s="4" t="e">
        <f>IF((Average!I469)&lt;1, "1", (Average!I469))</f>
        <v>#VALUE!</v>
      </c>
      <c r="J469" s="4" t="e">
        <f>IF((Average!J469)&lt;1, "1", (Average!J469))</f>
        <v>#VALUE!</v>
      </c>
      <c r="K469" s="4" t="e">
        <f>IF((Average!K469)&lt;1, "1", (Average!K469))</f>
        <v>#VALUE!</v>
      </c>
      <c r="L469" s="4" t="e">
        <f>IF((Average!L469)&lt;1, "1", (Average!L469))</f>
        <v>#VALUE!</v>
      </c>
      <c r="M469" s="4" t="e">
        <f>IF((Average!M469)&lt;1, "1", (Average!M469))</f>
        <v>#VALUE!</v>
      </c>
      <c r="N469" s="4" t="e">
        <f>IF((Average!N469)&lt;1, "1", (Average!N469))</f>
        <v>#VALUE!</v>
      </c>
    </row>
    <row r="470" spans="1:14" ht="16.5" customHeight="1" x14ac:dyDescent="0.2">
      <c r="A470" s="7">
        <v>464</v>
      </c>
      <c r="B470" s="2" t="str">
        <f>Average!B470</f>
        <v>VAP-A</v>
      </c>
      <c r="C470" s="4" t="e">
        <f>IF((Average!C470)&lt;1, "1", (Average!C470))</f>
        <v>#VALUE!</v>
      </c>
      <c r="D470" s="4" t="e">
        <f>IF((Average!D470)&lt;1, "1", (Average!D470))</f>
        <v>#VALUE!</v>
      </c>
      <c r="E470" s="4" t="e">
        <f>IF((Average!E470)&lt;1, "1", (Average!E470))</f>
        <v>#VALUE!</v>
      </c>
      <c r="F470" s="4" t="e">
        <f>IF((Average!F470)&lt;1, "1", (Average!F470))</f>
        <v>#VALUE!</v>
      </c>
      <c r="G470" s="4" t="e">
        <f>IF((Average!G470)&lt;1, "1", (Average!G470))</f>
        <v>#VALUE!</v>
      </c>
      <c r="H470" s="4" t="e">
        <f>IF((Average!H470)&lt;1, "1", (Average!H470))</f>
        <v>#VALUE!</v>
      </c>
      <c r="I470" s="4" t="e">
        <f>IF((Average!I470)&lt;1, "1", (Average!I470))</f>
        <v>#VALUE!</v>
      </c>
      <c r="J470" s="4" t="e">
        <f>IF((Average!J470)&lt;1, "1", (Average!J470))</f>
        <v>#VALUE!</v>
      </c>
      <c r="K470" s="4" t="e">
        <f>IF((Average!K470)&lt;1, "1", (Average!K470))</f>
        <v>#VALUE!</v>
      </c>
      <c r="L470" s="4" t="e">
        <f>IF((Average!L470)&lt;1, "1", (Average!L470))</f>
        <v>#VALUE!</v>
      </c>
      <c r="M470" s="4" t="e">
        <f>IF((Average!M470)&lt;1, "1", (Average!M470))</f>
        <v>#VALUE!</v>
      </c>
      <c r="N470" s="4" t="e">
        <f>IF((Average!N470)&lt;1, "1", (Average!N470))</f>
        <v>#VALUE!</v>
      </c>
    </row>
    <row r="471" spans="1:14" ht="16.5" customHeight="1" x14ac:dyDescent="0.2">
      <c r="A471" s="7">
        <v>465</v>
      </c>
      <c r="B471" s="2" t="str">
        <f>Average!B471</f>
        <v>VCP</v>
      </c>
      <c r="C471" s="4" t="e">
        <f>IF((Average!C471)&lt;1, "1", (Average!C471))</f>
        <v>#VALUE!</v>
      </c>
      <c r="D471" s="4" t="e">
        <f>IF((Average!D471)&lt;1, "1", (Average!D471))</f>
        <v>#VALUE!</v>
      </c>
      <c r="E471" s="4" t="e">
        <f>IF((Average!E471)&lt;1, "1", (Average!E471))</f>
        <v>#VALUE!</v>
      </c>
      <c r="F471" s="4" t="e">
        <f>IF((Average!F471)&lt;1, "1", (Average!F471))</f>
        <v>#VALUE!</v>
      </c>
      <c r="G471" s="4" t="e">
        <f>IF((Average!G471)&lt;1, "1", (Average!G471))</f>
        <v>#VALUE!</v>
      </c>
      <c r="H471" s="4" t="e">
        <f>IF((Average!H471)&lt;1, "1", (Average!H471))</f>
        <v>#VALUE!</v>
      </c>
      <c r="I471" s="4" t="e">
        <f>IF((Average!I471)&lt;1, "1", (Average!I471))</f>
        <v>#VALUE!</v>
      </c>
      <c r="J471" s="4" t="e">
        <f>IF((Average!J471)&lt;1, "1", (Average!J471))</f>
        <v>#VALUE!</v>
      </c>
      <c r="K471" s="4" t="e">
        <f>IF((Average!K471)&lt;1, "1", (Average!K471))</f>
        <v>#VALUE!</v>
      </c>
      <c r="L471" s="4" t="e">
        <f>IF((Average!L471)&lt;1, "1", (Average!L471))</f>
        <v>#VALUE!</v>
      </c>
      <c r="M471" s="4" t="e">
        <f>IF((Average!M471)&lt;1, "1", (Average!M471))</f>
        <v>#VALUE!</v>
      </c>
      <c r="N471" s="4" t="e">
        <f>IF((Average!N471)&lt;1, "1", (Average!N471))</f>
        <v>#VALUE!</v>
      </c>
    </row>
    <row r="472" spans="1:14" ht="16.5" customHeight="1" x14ac:dyDescent="0.2">
      <c r="A472" s="7">
        <v>466</v>
      </c>
      <c r="B472" s="2" t="str">
        <f>Average!B472</f>
        <v>VDAC1</v>
      </c>
      <c r="C472" s="4" t="e">
        <f>IF((Average!C472)&lt;1, "1", (Average!C472))</f>
        <v>#VALUE!</v>
      </c>
      <c r="D472" s="4" t="e">
        <f>IF((Average!D472)&lt;1, "1", (Average!D472))</f>
        <v>#VALUE!</v>
      </c>
      <c r="E472" s="4" t="e">
        <f>IF((Average!E472)&lt;1, "1", (Average!E472))</f>
        <v>#VALUE!</v>
      </c>
      <c r="F472" s="4" t="e">
        <f>IF((Average!F472)&lt;1, "1", (Average!F472))</f>
        <v>#VALUE!</v>
      </c>
      <c r="G472" s="4" t="e">
        <f>IF((Average!G472)&lt;1, "1", (Average!G472))</f>
        <v>#VALUE!</v>
      </c>
      <c r="H472" s="4" t="e">
        <f>IF((Average!H472)&lt;1, "1", (Average!H472))</f>
        <v>#VALUE!</v>
      </c>
      <c r="I472" s="4" t="e">
        <f>IF((Average!I472)&lt;1, "1", (Average!I472))</f>
        <v>#VALUE!</v>
      </c>
      <c r="J472" s="4" t="e">
        <f>IF((Average!J472)&lt;1, "1", (Average!J472))</f>
        <v>#VALUE!</v>
      </c>
      <c r="K472" s="4" t="e">
        <f>IF((Average!K472)&lt;1, "1", (Average!K472))</f>
        <v>#VALUE!</v>
      </c>
      <c r="L472" s="4" t="e">
        <f>IF((Average!L472)&lt;1, "1", (Average!L472))</f>
        <v>#VALUE!</v>
      </c>
      <c r="M472" s="4" t="e">
        <f>IF((Average!M472)&lt;1, "1", (Average!M472))</f>
        <v>#VALUE!</v>
      </c>
      <c r="N472" s="4" t="e">
        <f>IF((Average!N472)&lt;1, "1", (Average!N472))</f>
        <v>#VALUE!</v>
      </c>
    </row>
    <row r="473" spans="1:14" ht="16.5" customHeight="1" x14ac:dyDescent="0.2">
      <c r="A473" s="7">
        <v>467</v>
      </c>
      <c r="B473" s="2" t="str">
        <f>Average!B473</f>
        <v xml:space="preserve">VILIP3 </v>
      </c>
      <c r="C473" s="4" t="e">
        <f>IF((Average!C473)&lt;1, "1", (Average!C473))</f>
        <v>#VALUE!</v>
      </c>
      <c r="D473" s="4" t="e">
        <f>IF((Average!D473)&lt;1, "1", (Average!D473))</f>
        <v>#VALUE!</v>
      </c>
      <c r="E473" s="4" t="e">
        <f>IF((Average!E473)&lt;1, "1", (Average!E473))</f>
        <v>#VALUE!</v>
      </c>
      <c r="F473" s="4" t="e">
        <f>IF((Average!F473)&lt;1, "1", (Average!F473))</f>
        <v>#VALUE!</v>
      </c>
      <c r="G473" s="4" t="e">
        <f>IF((Average!G473)&lt;1, "1", (Average!G473))</f>
        <v>#VALUE!</v>
      </c>
      <c r="H473" s="4" t="e">
        <f>IF((Average!H473)&lt;1, "1", (Average!H473))</f>
        <v>#VALUE!</v>
      </c>
      <c r="I473" s="4" t="e">
        <f>IF((Average!I473)&lt;1, "1", (Average!I473))</f>
        <v>#VALUE!</v>
      </c>
      <c r="J473" s="4" t="e">
        <f>IF((Average!J473)&lt;1, "1", (Average!J473))</f>
        <v>#VALUE!</v>
      </c>
      <c r="K473" s="4" t="e">
        <f>IF((Average!K473)&lt;1, "1", (Average!K473))</f>
        <v>#VALUE!</v>
      </c>
      <c r="L473" s="4" t="e">
        <f>IF((Average!L473)&lt;1, "1", (Average!L473))</f>
        <v>#VALUE!</v>
      </c>
      <c r="M473" s="4" t="e">
        <f>IF((Average!M473)&lt;1, "1", (Average!M473))</f>
        <v>#VALUE!</v>
      </c>
      <c r="N473" s="4" t="e">
        <f>IF((Average!N473)&lt;1, "1", (Average!N473))</f>
        <v>#VALUE!</v>
      </c>
    </row>
    <row r="474" spans="1:14" ht="16.5" customHeight="1" x14ac:dyDescent="0.2">
      <c r="A474" s="7">
        <v>468</v>
      </c>
      <c r="B474" s="2" t="str">
        <f>Average!B474</f>
        <v>Vimentin</v>
      </c>
      <c r="C474" s="4" t="e">
        <f>IF((Average!C474)&lt;1, "1", (Average!C474))</f>
        <v>#VALUE!</v>
      </c>
      <c r="D474" s="4" t="e">
        <f>IF((Average!D474)&lt;1, "1", (Average!D474))</f>
        <v>#VALUE!</v>
      </c>
      <c r="E474" s="4" t="e">
        <f>IF((Average!E474)&lt;1, "1", (Average!E474))</f>
        <v>#VALUE!</v>
      </c>
      <c r="F474" s="4" t="e">
        <f>IF((Average!F474)&lt;1, "1", (Average!F474))</f>
        <v>#VALUE!</v>
      </c>
      <c r="G474" s="4" t="e">
        <f>IF((Average!G474)&lt;1, "1", (Average!G474))</f>
        <v>#VALUE!</v>
      </c>
      <c r="H474" s="4" t="e">
        <f>IF((Average!H474)&lt;1, "1", (Average!H474))</f>
        <v>#VALUE!</v>
      </c>
      <c r="I474" s="4" t="e">
        <f>IF((Average!I474)&lt;1, "1", (Average!I474))</f>
        <v>#VALUE!</v>
      </c>
      <c r="J474" s="4" t="e">
        <f>IF((Average!J474)&lt;1, "1", (Average!J474))</f>
        <v>#VALUE!</v>
      </c>
      <c r="K474" s="4" t="e">
        <f>IF((Average!K474)&lt;1, "1", (Average!K474))</f>
        <v>#VALUE!</v>
      </c>
      <c r="L474" s="4" t="e">
        <f>IF((Average!L474)&lt;1, "1", (Average!L474))</f>
        <v>#VALUE!</v>
      </c>
      <c r="M474" s="4" t="e">
        <f>IF((Average!M474)&lt;1, "1", (Average!M474))</f>
        <v>#VALUE!</v>
      </c>
      <c r="N474" s="4" t="e">
        <f>IF((Average!N474)&lt;1, "1", (Average!N474))</f>
        <v>#VALUE!</v>
      </c>
    </row>
    <row r="475" spans="1:14" ht="16.5" customHeight="1" x14ac:dyDescent="0.2">
      <c r="A475" s="7">
        <v>469</v>
      </c>
      <c r="B475" s="2" t="str">
        <f>Average!B475</f>
        <v>VNN1</v>
      </c>
      <c r="C475" s="4" t="e">
        <f>IF((Average!C475)&lt;1, "1", (Average!C475))</f>
        <v>#VALUE!</v>
      </c>
      <c r="D475" s="4" t="e">
        <f>IF((Average!D475)&lt;1, "1", (Average!D475))</f>
        <v>#VALUE!</v>
      </c>
      <c r="E475" s="4" t="e">
        <f>IF((Average!E475)&lt;1, "1", (Average!E475))</f>
        <v>#VALUE!</v>
      </c>
      <c r="F475" s="4" t="e">
        <f>IF((Average!F475)&lt;1, "1", (Average!F475))</f>
        <v>#VALUE!</v>
      </c>
      <c r="G475" s="4" t="e">
        <f>IF((Average!G475)&lt;1, "1", (Average!G475))</f>
        <v>#VALUE!</v>
      </c>
      <c r="H475" s="4" t="e">
        <f>IF((Average!H475)&lt;1, "1", (Average!H475))</f>
        <v>#VALUE!</v>
      </c>
      <c r="I475" s="4" t="e">
        <f>IF((Average!I475)&lt;1, "1", (Average!I475))</f>
        <v>#VALUE!</v>
      </c>
      <c r="J475" s="4" t="e">
        <f>IF((Average!J475)&lt;1, "1", (Average!J475))</f>
        <v>#VALUE!</v>
      </c>
      <c r="K475" s="4" t="e">
        <f>IF((Average!K475)&lt;1, "1", (Average!K475))</f>
        <v>#VALUE!</v>
      </c>
      <c r="L475" s="4" t="e">
        <f>IF((Average!L475)&lt;1, "1", (Average!L475))</f>
        <v>#VALUE!</v>
      </c>
      <c r="M475" s="4" t="e">
        <f>IF((Average!M475)&lt;1, "1", (Average!M475))</f>
        <v>#VALUE!</v>
      </c>
      <c r="N475" s="4" t="e">
        <f>IF((Average!N475)&lt;1, "1", (Average!N475))</f>
        <v>#VALUE!</v>
      </c>
    </row>
    <row r="476" spans="1:14" ht="16.5" customHeight="1" x14ac:dyDescent="0.2">
      <c r="A476" s="7">
        <v>470</v>
      </c>
      <c r="B476" s="2" t="str">
        <f>Average!B476</f>
        <v>VPS4B</v>
      </c>
      <c r="C476" s="4" t="e">
        <f>IF((Average!C476)&lt;1, "1", (Average!C476))</f>
        <v>#VALUE!</v>
      </c>
      <c r="D476" s="4" t="e">
        <f>IF((Average!D476)&lt;1, "1", (Average!D476))</f>
        <v>#VALUE!</v>
      </c>
      <c r="E476" s="4" t="e">
        <f>IF((Average!E476)&lt;1, "1", (Average!E476))</f>
        <v>#VALUE!</v>
      </c>
      <c r="F476" s="4" t="e">
        <f>IF((Average!F476)&lt;1, "1", (Average!F476))</f>
        <v>#VALUE!</v>
      </c>
      <c r="G476" s="4" t="e">
        <f>IF((Average!G476)&lt;1, "1", (Average!G476))</f>
        <v>#VALUE!</v>
      </c>
      <c r="H476" s="4" t="e">
        <f>IF((Average!H476)&lt;1, "1", (Average!H476))</f>
        <v>#VALUE!</v>
      </c>
      <c r="I476" s="4" t="e">
        <f>IF((Average!I476)&lt;1, "1", (Average!I476))</f>
        <v>#VALUE!</v>
      </c>
      <c r="J476" s="4" t="e">
        <f>IF((Average!J476)&lt;1, "1", (Average!J476))</f>
        <v>#VALUE!</v>
      </c>
      <c r="K476" s="4" t="e">
        <f>IF((Average!K476)&lt;1, "1", (Average!K476))</f>
        <v>#VALUE!</v>
      </c>
      <c r="L476" s="4" t="e">
        <f>IF((Average!L476)&lt;1, "1", (Average!L476))</f>
        <v>#VALUE!</v>
      </c>
      <c r="M476" s="4" t="e">
        <f>IF((Average!M476)&lt;1, "1", (Average!M476))</f>
        <v>#VALUE!</v>
      </c>
      <c r="N476" s="4" t="e">
        <f>IF((Average!N476)&lt;1, "1", (Average!N476))</f>
        <v>#VALUE!</v>
      </c>
    </row>
    <row r="477" spans="1:14" ht="16.5" customHeight="1" x14ac:dyDescent="0.2">
      <c r="A477" s="7">
        <v>471</v>
      </c>
      <c r="B477" s="2" t="str">
        <f>Average!B477</f>
        <v>VSIG4</v>
      </c>
      <c r="C477" s="4" t="e">
        <f>IF((Average!C477)&lt;1, "1", (Average!C477))</f>
        <v>#VALUE!</v>
      </c>
      <c r="D477" s="4" t="e">
        <f>IF((Average!D477)&lt;1, "1", (Average!D477))</f>
        <v>#VALUE!</v>
      </c>
      <c r="E477" s="4" t="e">
        <f>IF((Average!E477)&lt;1, "1", (Average!E477))</f>
        <v>#VALUE!</v>
      </c>
      <c r="F477" s="4" t="e">
        <f>IF((Average!F477)&lt;1, "1", (Average!F477))</f>
        <v>#VALUE!</v>
      </c>
      <c r="G477" s="4" t="e">
        <f>IF((Average!G477)&lt;1, "1", (Average!G477))</f>
        <v>#VALUE!</v>
      </c>
      <c r="H477" s="4" t="e">
        <f>IF((Average!H477)&lt;1, "1", (Average!H477))</f>
        <v>#VALUE!</v>
      </c>
      <c r="I477" s="4" t="e">
        <f>IF((Average!I477)&lt;1, "1", (Average!I477))</f>
        <v>#VALUE!</v>
      </c>
      <c r="J477" s="4" t="e">
        <f>IF((Average!J477)&lt;1, "1", (Average!J477))</f>
        <v>#VALUE!</v>
      </c>
      <c r="K477" s="4" t="e">
        <f>IF((Average!K477)&lt;1, "1", (Average!K477))</f>
        <v>#VALUE!</v>
      </c>
      <c r="L477" s="4" t="e">
        <f>IF((Average!L477)&lt;1, "1", (Average!L477))</f>
        <v>#VALUE!</v>
      </c>
      <c r="M477" s="4" t="e">
        <f>IF((Average!M477)&lt;1, "1", (Average!M477))</f>
        <v>#VALUE!</v>
      </c>
      <c r="N477" s="4" t="e">
        <f>IF((Average!N477)&lt;1, "1", (Average!N477))</f>
        <v>#VALUE!</v>
      </c>
    </row>
    <row r="478" spans="1:14" ht="16.5" customHeight="1" x14ac:dyDescent="0.2">
      <c r="A478" s="7">
        <v>472</v>
      </c>
      <c r="B478" s="2" t="str">
        <f>Average!B478</f>
        <v>WDR1</v>
      </c>
      <c r="C478" s="4" t="e">
        <f>IF((Average!C478)&lt;1, "1", (Average!C478))</f>
        <v>#VALUE!</v>
      </c>
      <c r="D478" s="4" t="e">
        <f>IF((Average!D478)&lt;1, "1", (Average!D478))</f>
        <v>#VALUE!</v>
      </c>
      <c r="E478" s="4" t="e">
        <f>IF((Average!E478)&lt;1, "1", (Average!E478))</f>
        <v>#VALUE!</v>
      </c>
      <c r="F478" s="4" t="e">
        <f>IF((Average!F478)&lt;1, "1", (Average!F478))</f>
        <v>#VALUE!</v>
      </c>
      <c r="G478" s="4" t="e">
        <f>IF((Average!G478)&lt;1, "1", (Average!G478))</f>
        <v>#VALUE!</v>
      </c>
      <c r="H478" s="4" t="e">
        <f>IF((Average!H478)&lt;1, "1", (Average!H478))</f>
        <v>#VALUE!</v>
      </c>
      <c r="I478" s="4" t="e">
        <f>IF((Average!I478)&lt;1, "1", (Average!I478))</f>
        <v>#VALUE!</v>
      </c>
      <c r="J478" s="4" t="e">
        <f>IF((Average!J478)&lt;1, "1", (Average!J478))</f>
        <v>#VALUE!</v>
      </c>
      <c r="K478" s="4" t="e">
        <f>IF((Average!K478)&lt;1, "1", (Average!K478))</f>
        <v>#VALUE!</v>
      </c>
      <c r="L478" s="4" t="e">
        <f>IF((Average!L478)&lt;1, "1", (Average!L478))</f>
        <v>#VALUE!</v>
      </c>
      <c r="M478" s="4" t="e">
        <f>IF((Average!M478)&lt;1, "1", (Average!M478))</f>
        <v>#VALUE!</v>
      </c>
      <c r="N478" s="4" t="e">
        <f>IF((Average!N478)&lt;1, "1", (Average!N478))</f>
        <v>#VALUE!</v>
      </c>
    </row>
    <row r="479" spans="1:14" ht="16.5" customHeight="1" x14ac:dyDescent="0.2">
      <c r="A479" s="7">
        <v>473</v>
      </c>
      <c r="B479" s="2" t="str">
        <f>Average!B479</f>
        <v>WDR44</v>
      </c>
      <c r="C479" s="4" t="e">
        <f>IF((Average!C479)&lt;1, "1", (Average!C479))</f>
        <v>#VALUE!</v>
      </c>
      <c r="D479" s="4" t="e">
        <f>IF((Average!D479)&lt;1, "1", (Average!D479))</f>
        <v>#VALUE!</v>
      </c>
      <c r="E479" s="4" t="e">
        <f>IF((Average!E479)&lt;1, "1", (Average!E479))</f>
        <v>#VALUE!</v>
      </c>
      <c r="F479" s="4" t="e">
        <f>IF((Average!F479)&lt;1, "1", (Average!F479))</f>
        <v>#VALUE!</v>
      </c>
      <c r="G479" s="4" t="e">
        <f>IF((Average!G479)&lt;1, "1", (Average!G479))</f>
        <v>#VALUE!</v>
      </c>
      <c r="H479" s="4" t="e">
        <f>IF((Average!H479)&lt;1, "1", (Average!H479))</f>
        <v>#VALUE!</v>
      </c>
      <c r="I479" s="4" t="e">
        <f>IF((Average!I479)&lt;1, "1", (Average!I479))</f>
        <v>#VALUE!</v>
      </c>
      <c r="J479" s="4" t="e">
        <f>IF((Average!J479)&lt;1, "1", (Average!J479))</f>
        <v>#VALUE!</v>
      </c>
      <c r="K479" s="4" t="e">
        <f>IF((Average!K479)&lt;1, "1", (Average!K479))</f>
        <v>#VALUE!</v>
      </c>
      <c r="L479" s="4" t="e">
        <f>IF((Average!L479)&lt;1, "1", (Average!L479))</f>
        <v>#VALUE!</v>
      </c>
      <c r="M479" s="4" t="e">
        <f>IF((Average!M479)&lt;1, "1", (Average!M479))</f>
        <v>#VALUE!</v>
      </c>
      <c r="N479" s="4" t="e">
        <f>IF((Average!N479)&lt;1, "1", (Average!N479))</f>
        <v>#VALUE!</v>
      </c>
    </row>
    <row r="480" spans="1:14" ht="16.5" customHeight="1" x14ac:dyDescent="0.2">
      <c r="A480" s="7">
        <v>474</v>
      </c>
      <c r="B480" s="2" t="str">
        <f>Average!B480</f>
        <v>WISP2</v>
      </c>
      <c r="C480" s="4" t="e">
        <f>IF((Average!C480)&lt;1, "1", (Average!C480))</f>
        <v>#VALUE!</v>
      </c>
      <c r="D480" s="4" t="e">
        <f>IF((Average!D480)&lt;1, "1", (Average!D480))</f>
        <v>#VALUE!</v>
      </c>
      <c r="E480" s="4" t="e">
        <f>IF((Average!E480)&lt;1, "1", (Average!E480))</f>
        <v>#VALUE!</v>
      </c>
      <c r="F480" s="4" t="e">
        <f>IF((Average!F480)&lt;1, "1", (Average!F480))</f>
        <v>#VALUE!</v>
      </c>
      <c r="G480" s="4" t="e">
        <f>IF((Average!G480)&lt;1, "1", (Average!G480))</f>
        <v>#VALUE!</v>
      </c>
      <c r="H480" s="4" t="e">
        <f>IF((Average!H480)&lt;1, "1", (Average!H480))</f>
        <v>#VALUE!</v>
      </c>
      <c r="I480" s="4" t="e">
        <f>IF((Average!I480)&lt;1, "1", (Average!I480))</f>
        <v>#VALUE!</v>
      </c>
      <c r="J480" s="4" t="e">
        <f>IF((Average!J480)&lt;1, "1", (Average!J480))</f>
        <v>#VALUE!</v>
      </c>
      <c r="K480" s="4" t="e">
        <f>IF((Average!K480)&lt;1, "1", (Average!K480))</f>
        <v>#VALUE!</v>
      </c>
      <c r="L480" s="4" t="e">
        <f>IF((Average!L480)&lt;1, "1", (Average!L480))</f>
        <v>#VALUE!</v>
      </c>
      <c r="M480" s="4" t="e">
        <f>IF((Average!M480)&lt;1, "1", (Average!M480))</f>
        <v>#VALUE!</v>
      </c>
      <c r="N480" s="4" t="e">
        <f>IF((Average!N480)&lt;1, "1", (Average!N480))</f>
        <v>#VALUE!</v>
      </c>
    </row>
    <row r="481" spans="1:14" ht="16.5" customHeight="1" x14ac:dyDescent="0.2">
      <c r="A481" s="7">
        <v>475</v>
      </c>
      <c r="B481" s="2" t="str">
        <f>Average!B481</f>
        <v xml:space="preserve">WNK2 </v>
      </c>
      <c r="C481" s="4" t="e">
        <f>IF((Average!C481)&lt;1, "1", (Average!C481))</f>
        <v>#VALUE!</v>
      </c>
      <c r="D481" s="4" t="e">
        <f>IF((Average!D481)&lt;1, "1", (Average!D481))</f>
        <v>#VALUE!</v>
      </c>
      <c r="E481" s="4" t="e">
        <f>IF((Average!E481)&lt;1, "1", (Average!E481))</f>
        <v>#VALUE!</v>
      </c>
      <c r="F481" s="4" t="e">
        <f>IF((Average!F481)&lt;1, "1", (Average!F481))</f>
        <v>#VALUE!</v>
      </c>
      <c r="G481" s="4" t="e">
        <f>IF((Average!G481)&lt;1, "1", (Average!G481))</f>
        <v>#VALUE!</v>
      </c>
      <c r="H481" s="4" t="e">
        <f>IF((Average!H481)&lt;1, "1", (Average!H481))</f>
        <v>#VALUE!</v>
      </c>
      <c r="I481" s="4" t="e">
        <f>IF((Average!I481)&lt;1, "1", (Average!I481))</f>
        <v>#VALUE!</v>
      </c>
      <c r="J481" s="4" t="e">
        <f>IF((Average!J481)&lt;1, "1", (Average!J481))</f>
        <v>#VALUE!</v>
      </c>
      <c r="K481" s="4" t="e">
        <f>IF((Average!K481)&lt;1, "1", (Average!K481))</f>
        <v>#VALUE!</v>
      </c>
      <c r="L481" s="4" t="e">
        <f>IF((Average!L481)&lt;1, "1", (Average!L481))</f>
        <v>#VALUE!</v>
      </c>
      <c r="M481" s="4" t="e">
        <f>IF((Average!M481)&lt;1, "1", (Average!M481))</f>
        <v>#VALUE!</v>
      </c>
      <c r="N481" s="4" t="e">
        <f>IF((Average!N481)&lt;1, "1", (Average!N481))</f>
        <v>#VALUE!</v>
      </c>
    </row>
    <row r="482" spans="1:14" ht="16.5" customHeight="1" x14ac:dyDescent="0.2">
      <c r="A482" s="7">
        <v>476</v>
      </c>
      <c r="B482" s="2" t="str">
        <f>Average!B482</f>
        <v>XPG</v>
      </c>
      <c r="C482" s="4" t="e">
        <f>IF((Average!C482)&lt;1, "1", (Average!C482))</f>
        <v>#VALUE!</v>
      </c>
      <c r="D482" s="4" t="e">
        <f>IF((Average!D482)&lt;1, "1", (Average!D482))</f>
        <v>#VALUE!</v>
      </c>
      <c r="E482" s="4" t="e">
        <f>IF((Average!E482)&lt;1, "1", (Average!E482))</f>
        <v>#VALUE!</v>
      </c>
      <c r="F482" s="4" t="e">
        <f>IF((Average!F482)&lt;1, "1", (Average!F482))</f>
        <v>#VALUE!</v>
      </c>
      <c r="G482" s="4" t="e">
        <f>IF((Average!G482)&lt;1, "1", (Average!G482))</f>
        <v>#VALUE!</v>
      </c>
      <c r="H482" s="4" t="e">
        <f>IF((Average!H482)&lt;1, "1", (Average!H482))</f>
        <v>#VALUE!</v>
      </c>
      <c r="I482" s="4" t="e">
        <f>IF((Average!I482)&lt;1, "1", (Average!I482))</f>
        <v>#VALUE!</v>
      </c>
      <c r="J482" s="4" t="e">
        <f>IF((Average!J482)&lt;1, "1", (Average!J482))</f>
        <v>#VALUE!</v>
      </c>
      <c r="K482" s="4" t="e">
        <f>IF((Average!K482)&lt;1, "1", (Average!K482))</f>
        <v>#VALUE!</v>
      </c>
      <c r="L482" s="4" t="e">
        <f>IF((Average!L482)&lt;1, "1", (Average!L482))</f>
        <v>#VALUE!</v>
      </c>
      <c r="M482" s="4" t="e">
        <f>IF((Average!M482)&lt;1, "1", (Average!M482))</f>
        <v>#VALUE!</v>
      </c>
      <c r="N482" s="4" t="e">
        <f>IF((Average!N482)&lt;1, "1", (Average!N482))</f>
        <v>#VALUE!</v>
      </c>
    </row>
    <row r="483" spans="1:14" ht="16.5" customHeight="1" x14ac:dyDescent="0.2">
      <c r="A483" s="7">
        <v>477</v>
      </c>
      <c r="B483" s="2" t="str">
        <f>Average!B483</f>
        <v xml:space="preserve">YB1  </v>
      </c>
      <c r="C483" s="4" t="e">
        <f>IF((Average!C483)&lt;1, "1", (Average!C483))</f>
        <v>#VALUE!</v>
      </c>
      <c r="D483" s="4" t="e">
        <f>IF((Average!D483)&lt;1, "1", (Average!D483))</f>
        <v>#VALUE!</v>
      </c>
      <c r="E483" s="4" t="e">
        <f>IF((Average!E483)&lt;1, "1", (Average!E483))</f>
        <v>#VALUE!</v>
      </c>
      <c r="F483" s="4" t="e">
        <f>IF((Average!F483)&lt;1, "1", (Average!F483))</f>
        <v>#VALUE!</v>
      </c>
      <c r="G483" s="4" t="e">
        <f>IF((Average!G483)&lt;1, "1", (Average!G483))</f>
        <v>#VALUE!</v>
      </c>
      <c r="H483" s="4" t="e">
        <f>IF((Average!H483)&lt;1, "1", (Average!H483))</f>
        <v>#VALUE!</v>
      </c>
      <c r="I483" s="4" t="e">
        <f>IF((Average!I483)&lt;1, "1", (Average!I483))</f>
        <v>#VALUE!</v>
      </c>
      <c r="J483" s="4" t="e">
        <f>IF((Average!J483)&lt;1, "1", (Average!J483))</f>
        <v>#VALUE!</v>
      </c>
      <c r="K483" s="4" t="e">
        <f>IF((Average!K483)&lt;1, "1", (Average!K483))</f>
        <v>#VALUE!</v>
      </c>
      <c r="L483" s="4" t="e">
        <f>IF((Average!L483)&lt;1, "1", (Average!L483))</f>
        <v>#VALUE!</v>
      </c>
      <c r="M483" s="4" t="e">
        <f>IF((Average!M483)&lt;1, "1", (Average!M483))</f>
        <v>#VALUE!</v>
      </c>
      <c r="N483" s="4" t="e">
        <f>IF((Average!N483)&lt;1, "1", (Average!N483))</f>
        <v>#VALUE!</v>
      </c>
    </row>
    <row r="484" spans="1:14" ht="16.5" customHeight="1" x14ac:dyDescent="0.2">
      <c r="A484" s="7">
        <v>478</v>
      </c>
      <c r="B484" s="2" t="str">
        <f>Average!B484</f>
        <v>YN1</v>
      </c>
      <c r="C484" s="4" t="e">
        <f>IF((Average!C484)&lt;1, "1", (Average!C484))</f>
        <v>#VALUE!</v>
      </c>
      <c r="D484" s="4" t="e">
        <f>IF((Average!D484)&lt;1, "1", (Average!D484))</f>
        <v>#VALUE!</v>
      </c>
      <c r="E484" s="4" t="e">
        <f>IF((Average!E484)&lt;1, "1", (Average!E484))</f>
        <v>#VALUE!</v>
      </c>
      <c r="F484" s="4" t="e">
        <f>IF((Average!F484)&lt;1, "1", (Average!F484))</f>
        <v>#VALUE!</v>
      </c>
      <c r="G484" s="4" t="e">
        <f>IF((Average!G484)&lt;1, "1", (Average!G484))</f>
        <v>#VALUE!</v>
      </c>
      <c r="H484" s="4" t="e">
        <f>IF((Average!H484)&lt;1, "1", (Average!H484))</f>
        <v>#VALUE!</v>
      </c>
      <c r="I484" s="4" t="e">
        <f>IF((Average!I484)&lt;1, "1", (Average!I484))</f>
        <v>#VALUE!</v>
      </c>
      <c r="J484" s="4" t="e">
        <f>IF((Average!J484)&lt;1, "1", (Average!J484))</f>
        <v>#VALUE!</v>
      </c>
      <c r="K484" s="4" t="e">
        <f>IF((Average!K484)&lt;1, "1", (Average!K484))</f>
        <v>#VALUE!</v>
      </c>
      <c r="L484" s="4" t="e">
        <f>IF((Average!L484)&lt;1, "1", (Average!L484))</f>
        <v>#VALUE!</v>
      </c>
      <c r="M484" s="4" t="e">
        <f>IF((Average!M484)&lt;1, "1", (Average!M484))</f>
        <v>#VALUE!</v>
      </c>
      <c r="N484" s="4" t="e">
        <f>IF((Average!N484)&lt;1, "1", (Average!N484))</f>
        <v>#VALUE!</v>
      </c>
    </row>
    <row r="485" spans="1:14" ht="16.5" customHeight="1" x14ac:dyDescent="0.2">
      <c r="A485" s="7">
        <v>479</v>
      </c>
      <c r="B485" s="2" t="str">
        <f>Average!B485</f>
        <v>YY1</v>
      </c>
      <c r="C485" s="4" t="e">
        <f>IF((Average!C485)&lt;1, "1", (Average!C485))</f>
        <v>#VALUE!</v>
      </c>
      <c r="D485" s="4" t="e">
        <f>IF((Average!D485)&lt;1, "1", (Average!D485))</f>
        <v>#VALUE!</v>
      </c>
      <c r="E485" s="4" t="e">
        <f>IF((Average!E485)&lt;1, "1", (Average!E485))</f>
        <v>#VALUE!</v>
      </c>
      <c r="F485" s="4" t="e">
        <f>IF((Average!F485)&lt;1, "1", (Average!F485))</f>
        <v>#VALUE!</v>
      </c>
      <c r="G485" s="4" t="e">
        <f>IF((Average!G485)&lt;1, "1", (Average!G485))</f>
        <v>#VALUE!</v>
      </c>
      <c r="H485" s="4" t="e">
        <f>IF((Average!H485)&lt;1, "1", (Average!H485))</f>
        <v>#VALUE!</v>
      </c>
      <c r="I485" s="4" t="e">
        <f>IF((Average!I485)&lt;1, "1", (Average!I485))</f>
        <v>#VALUE!</v>
      </c>
      <c r="J485" s="4" t="e">
        <f>IF((Average!J485)&lt;1, "1", (Average!J485))</f>
        <v>#VALUE!</v>
      </c>
      <c r="K485" s="4" t="e">
        <f>IF((Average!K485)&lt;1, "1", (Average!K485))</f>
        <v>#VALUE!</v>
      </c>
      <c r="L485" s="4" t="e">
        <f>IF((Average!L485)&lt;1, "1", (Average!L485))</f>
        <v>#VALUE!</v>
      </c>
      <c r="M485" s="4" t="e">
        <f>IF((Average!M485)&lt;1, "1", (Average!M485))</f>
        <v>#VALUE!</v>
      </c>
      <c r="N485" s="4" t="e">
        <f>IF((Average!N485)&lt;1, "1", (Average!N485))</f>
        <v>#VALUE!</v>
      </c>
    </row>
    <row r="486" spans="1:14" ht="16.5" customHeight="1" x14ac:dyDescent="0.2">
      <c r="A486" s="7">
        <v>480</v>
      </c>
      <c r="B486" s="2" t="str">
        <f>Average!B486</f>
        <v>ZAK</v>
      </c>
      <c r="C486" s="4" t="e">
        <f>IF((Average!C486)&lt;1, "1", (Average!C486))</f>
        <v>#VALUE!</v>
      </c>
      <c r="D486" s="4" t="e">
        <f>IF((Average!D486)&lt;1, "1", (Average!D486))</f>
        <v>#VALUE!</v>
      </c>
      <c r="E486" s="4" t="e">
        <f>IF((Average!E486)&lt;1, "1", (Average!E486))</f>
        <v>#VALUE!</v>
      </c>
      <c r="F486" s="4" t="e">
        <f>IF((Average!F486)&lt;1, "1", (Average!F486))</f>
        <v>#VALUE!</v>
      </c>
      <c r="G486" s="4" t="e">
        <f>IF((Average!G486)&lt;1, "1", (Average!G486))</f>
        <v>#VALUE!</v>
      </c>
      <c r="H486" s="4" t="e">
        <f>IF((Average!H486)&lt;1, "1", (Average!H486))</f>
        <v>#VALUE!</v>
      </c>
      <c r="I486" s="4" t="e">
        <f>IF((Average!I486)&lt;1, "1", (Average!I486))</f>
        <v>#VALUE!</v>
      </c>
      <c r="J486" s="4" t="e">
        <f>IF((Average!J486)&lt;1, "1", (Average!J486))</f>
        <v>#VALUE!</v>
      </c>
      <c r="K486" s="4" t="e">
        <f>IF((Average!K486)&lt;1, "1", (Average!K486))</f>
        <v>#VALUE!</v>
      </c>
      <c r="L486" s="4" t="e">
        <f>IF((Average!L486)&lt;1, "1", (Average!L486))</f>
        <v>#VALUE!</v>
      </c>
      <c r="M486" s="4" t="e">
        <f>IF((Average!M486)&lt;1, "1", (Average!M486))</f>
        <v>#VALUE!</v>
      </c>
      <c r="N486" s="4" t="e">
        <f>IF((Average!N486)&lt;1, "1", (Average!N486))</f>
        <v>#VALUE!</v>
      </c>
    </row>
    <row r="487" spans="1:14" ht="16.5" customHeight="1" x14ac:dyDescent="0.2">
      <c r="A487" s="7">
        <v>481</v>
      </c>
      <c r="B487" s="2" t="str">
        <f>Average!B487</f>
        <v xml:space="preserve">zbtb11 </v>
      </c>
      <c r="C487" s="4" t="e">
        <f>IF((Average!C487)&lt;1, "1", (Average!C487))</f>
        <v>#VALUE!</v>
      </c>
      <c r="D487" s="4" t="e">
        <f>IF((Average!D487)&lt;1, "1", (Average!D487))</f>
        <v>#VALUE!</v>
      </c>
      <c r="E487" s="4" t="e">
        <f>IF((Average!E487)&lt;1, "1", (Average!E487))</f>
        <v>#VALUE!</v>
      </c>
      <c r="F487" s="4" t="e">
        <f>IF((Average!F487)&lt;1, "1", (Average!F487))</f>
        <v>#VALUE!</v>
      </c>
      <c r="G487" s="4" t="e">
        <f>IF((Average!G487)&lt;1, "1", (Average!G487))</f>
        <v>#VALUE!</v>
      </c>
      <c r="H487" s="4" t="e">
        <f>IF((Average!H487)&lt;1, "1", (Average!H487))</f>
        <v>#VALUE!</v>
      </c>
      <c r="I487" s="4" t="e">
        <f>IF((Average!I487)&lt;1, "1", (Average!I487))</f>
        <v>#VALUE!</v>
      </c>
      <c r="J487" s="4" t="e">
        <f>IF((Average!J487)&lt;1, "1", (Average!J487))</f>
        <v>#VALUE!</v>
      </c>
      <c r="K487" s="4" t="e">
        <f>IF((Average!K487)&lt;1, "1", (Average!K487))</f>
        <v>#VALUE!</v>
      </c>
      <c r="L487" s="4" t="e">
        <f>IF((Average!L487)&lt;1, "1", (Average!L487))</f>
        <v>#VALUE!</v>
      </c>
      <c r="M487" s="4" t="e">
        <f>IF((Average!M487)&lt;1, "1", (Average!M487))</f>
        <v>#VALUE!</v>
      </c>
      <c r="N487" s="4" t="e">
        <f>IF((Average!N487)&lt;1, "1", (Average!N487))</f>
        <v>#VALUE!</v>
      </c>
    </row>
    <row r="488" spans="1:14" ht="16.5" customHeight="1" x14ac:dyDescent="0.2">
      <c r="A488" s="7">
        <v>482</v>
      </c>
      <c r="B488" s="2" t="str">
        <f>Average!B488</f>
        <v xml:space="preserve">ZBTB4 </v>
      </c>
      <c r="C488" s="4" t="e">
        <f>IF((Average!C488)&lt;1, "1", (Average!C488))</f>
        <v>#VALUE!</v>
      </c>
      <c r="D488" s="4" t="e">
        <f>IF((Average!D488)&lt;1, "1", (Average!D488))</f>
        <v>#VALUE!</v>
      </c>
      <c r="E488" s="4" t="e">
        <f>IF((Average!E488)&lt;1, "1", (Average!E488))</f>
        <v>#VALUE!</v>
      </c>
      <c r="F488" s="4" t="e">
        <f>IF((Average!F488)&lt;1, "1", (Average!F488))</f>
        <v>#VALUE!</v>
      </c>
      <c r="G488" s="4" t="e">
        <f>IF((Average!G488)&lt;1, "1", (Average!G488))</f>
        <v>#VALUE!</v>
      </c>
      <c r="H488" s="4" t="e">
        <f>IF((Average!H488)&lt;1, "1", (Average!H488))</f>
        <v>#VALUE!</v>
      </c>
      <c r="I488" s="4" t="e">
        <f>IF((Average!I488)&lt;1, "1", (Average!I488))</f>
        <v>#VALUE!</v>
      </c>
      <c r="J488" s="4" t="e">
        <f>IF((Average!J488)&lt;1, "1", (Average!J488))</f>
        <v>#VALUE!</v>
      </c>
      <c r="K488" s="4" t="e">
        <f>IF((Average!K488)&lt;1, "1", (Average!K488))</f>
        <v>#VALUE!</v>
      </c>
      <c r="L488" s="4" t="e">
        <f>IF((Average!L488)&lt;1, "1", (Average!L488))</f>
        <v>#VALUE!</v>
      </c>
      <c r="M488" s="4" t="e">
        <f>IF((Average!M488)&lt;1, "1", (Average!M488))</f>
        <v>#VALUE!</v>
      </c>
      <c r="N488" s="4" t="e">
        <f>IF((Average!N488)&lt;1, "1", (Average!N488))</f>
        <v>#VALUE!</v>
      </c>
    </row>
    <row r="489" spans="1:14" ht="16.5" customHeight="1" x14ac:dyDescent="0.2">
      <c r="A489" s="7">
        <v>483</v>
      </c>
      <c r="B489" s="2" t="str">
        <f>Average!B489</f>
        <v>ZC3H18</v>
      </c>
      <c r="C489" s="4" t="e">
        <f>IF((Average!C489)&lt;1, "1", (Average!C489))</f>
        <v>#VALUE!</v>
      </c>
      <c r="D489" s="4" t="e">
        <f>IF((Average!D489)&lt;1, "1", (Average!D489))</f>
        <v>#VALUE!</v>
      </c>
      <c r="E489" s="4" t="e">
        <f>IF((Average!E489)&lt;1, "1", (Average!E489))</f>
        <v>#VALUE!</v>
      </c>
      <c r="F489" s="4" t="e">
        <f>IF((Average!F489)&lt;1, "1", (Average!F489))</f>
        <v>#VALUE!</v>
      </c>
      <c r="G489" s="4" t="e">
        <f>IF((Average!G489)&lt;1, "1", (Average!G489))</f>
        <v>#VALUE!</v>
      </c>
      <c r="H489" s="4" t="e">
        <f>IF((Average!H489)&lt;1, "1", (Average!H489))</f>
        <v>#VALUE!</v>
      </c>
      <c r="I489" s="4" t="e">
        <f>IF((Average!I489)&lt;1, "1", (Average!I489))</f>
        <v>#VALUE!</v>
      </c>
      <c r="J489" s="4" t="e">
        <f>IF((Average!J489)&lt;1, "1", (Average!J489))</f>
        <v>#VALUE!</v>
      </c>
      <c r="K489" s="4" t="e">
        <f>IF((Average!K489)&lt;1, "1", (Average!K489))</f>
        <v>#VALUE!</v>
      </c>
      <c r="L489" s="4" t="e">
        <f>IF((Average!L489)&lt;1, "1", (Average!L489))</f>
        <v>#VALUE!</v>
      </c>
      <c r="M489" s="4" t="e">
        <f>IF((Average!M489)&lt;1, "1", (Average!M489))</f>
        <v>#VALUE!</v>
      </c>
      <c r="N489" s="4" t="e">
        <f>IF((Average!N489)&lt;1, "1", (Average!N489))</f>
        <v>#VALUE!</v>
      </c>
    </row>
    <row r="490" spans="1:14" ht="16.5" customHeight="1" x14ac:dyDescent="0.2">
      <c r="A490" s="7">
        <v>484</v>
      </c>
      <c r="B490" s="2" t="str">
        <f>Average!B490</f>
        <v>ZC3H4-N-t</v>
      </c>
      <c r="C490" s="4" t="e">
        <f>IF((Average!C490)&lt;1, "1", (Average!C490))</f>
        <v>#VALUE!</v>
      </c>
      <c r="D490" s="4" t="e">
        <f>IF((Average!D490)&lt;1, "1", (Average!D490))</f>
        <v>#VALUE!</v>
      </c>
      <c r="E490" s="4" t="e">
        <f>IF((Average!E490)&lt;1, "1", (Average!E490))</f>
        <v>#VALUE!</v>
      </c>
      <c r="F490" s="4" t="e">
        <f>IF((Average!F490)&lt;1, "1", (Average!F490))</f>
        <v>#VALUE!</v>
      </c>
      <c r="G490" s="4" t="e">
        <f>IF((Average!G490)&lt;1, "1", (Average!G490))</f>
        <v>#VALUE!</v>
      </c>
      <c r="H490" s="4" t="e">
        <f>IF((Average!H490)&lt;1, "1", (Average!H490))</f>
        <v>#VALUE!</v>
      </c>
      <c r="I490" s="4" t="e">
        <f>IF((Average!I490)&lt;1, "1", (Average!I490))</f>
        <v>#VALUE!</v>
      </c>
      <c r="J490" s="4" t="e">
        <f>IF((Average!J490)&lt;1, "1", (Average!J490))</f>
        <v>#VALUE!</v>
      </c>
      <c r="K490" s="4" t="e">
        <f>IF((Average!K490)&lt;1, "1", (Average!K490))</f>
        <v>#VALUE!</v>
      </c>
      <c r="L490" s="4" t="e">
        <f>IF((Average!L490)&lt;1, "1", (Average!L490))</f>
        <v>#VALUE!</v>
      </c>
      <c r="M490" s="4" t="e">
        <f>IF((Average!M490)&lt;1, "1", (Average!M490))</f>
        <v>#VALUE!</v>
      </c>
      <c r="N490" s="4" t="e">
        <f>IF((Average!N490)&lt;1, "1", (Average!N490))</f>
        <v>#VALUE!</v>
      </c>
    </row>
    <row r="491" spans="1:14" ht="16.5" customHeight="1" x14ac:dyDescent="0.2">
      <c r="A491" s="7">
        <v>485</v>
      </c>
      <c r="B491" s="2" t="str">
        <f>Average!B491</f>
        <v>ZC3H8</v>
      </c>
      <c r="C491" s="4" t="e">
        <f>IF((Average!C491)&lt;1, "1", (Average!C491))</f>
        <v>#VALUE!</v>
      </c>
      <c r="D491" s="4" t="e">
        <f>IF((Average!D491)&lt;1, "1", (Average!D491))</f>
        <v>#VALUE!</v>
      </c>
      <c r="E491" s="4" t="e">
        <f>IF((Average!E491)&lt;1, "1", (Average!E491))</f>
        <v>#VALUE!</v>
      </c>
      <c r="F491" s="4" t="e">
        <f>IF((Average!F491)&lt;1, "1", (Average!F491))</f>
        <v>#VALUE!</v>
      </c>
      <c r="G491" s="4" t="e">
        <f>IF((Average!G491)&lt;1, "1", (Average!G491))</f>
        <v>#VALUE!</v>
      </c>
      <c r="H491" s="4" t="e">
        <f>IF((Average!H491)&lt;1, "1", (Average!H491))</f>
        <v>#VALUE!</v>
      </c>
      <c r="I491" s="4" t="e">
        <f>IF((Average!I491)&lt;1, "1", (Average!I491))</f>
        <v>#VALUE!</v>
      </c>
      <c r="J491" s="4" t="e">
        <f>IF((Average!J491)&lt;1, "1", (Average!J491))</f>
        <v>#VALUE!</v>
      </c>
      <c r="K491" s="4" t="e">
        <f>IF((Average!K491)&lt;1, "1", (Average!K491))</f>
        <v>#VALUE!</v>
      </c>
      <c r="L491" s="4" t="e">
        <f>IF((Average!L491)&lt;1, "1", (Average!L491))</f>
        <v>#VALUE!</v>
      </c>
      <c r="M491" s="4" t="e">
        <f>IF((Average!M491)&lt;1, "1", (Average!M491))</f>
        <v>#VALUE!</v>
      </c>
      <c r="N491" s="4" t="e">
        <f>IF((Average!N491)&lt;1, "1", (Average!N491))</f>
        <v>#VALUE!</v>
      </c>
    </row>
    <row r="492" spans="1:14" ht="16.5" customHeight="1" x14ac:dyDescent="0.2">
      <c r="A492" s="7">
        <v>486</v>
      </c>
      <c r="B492" s="2" t="str">
        <f>Average!B492</f>
        <v>ZNF295</v>
      </c>
      <c r="C492" s="4" t="e">
        <f>IF((Average!C492)&lt;1, "1", (Average!C492))</f>
        <v>#VALUE!</v>
      </c>
      <c r="D492" s="4" t="e">
        <f>IF((Average!D492)&lt;1, "1", (Average!D492))</f>
        <v>#VALUE!</v>
      </c>
      <c r="E492" s="4" t="e">
        <f>IF((Average!E492)&lt;1, "1", (Average!E492))</f>
        <v>#VALUE!</v>
      </c>
      <c r="F492" s="4" t="e">
        <f>IF((Average!F492)&lt;1, "1", (Average!F492))</f>
        <v>#VALUE!</v>
      </c>
      <c r="G492" s="4" t="e">
        <f>IF((Average!G492)&lt;1, "1", (Average!G492))</f>
        <v>#VALUE!</v>
      </c>
      <c r="H492" s="4" t="e">
        <f>IF((Average!H492)&lt;1, "1", (Average!H492))</f>
        <v>#VALUE!</v>
      </c>
      <c r="I492" s="4" t="e">
        <f>IF((Average!I492)&lt;1, "1", (Average!I492))</f>
        <v>#VALUE!</v>
      </c>
      <c r="J492" s="4" t="e">
        <f>IF((Average!J492)&lt;1, "1", (Average!J492))</f>
        <v>#VALUE!</v>
      </c>
      <c r="K492" s="4" t="e">
        <f>IF((Average!K492)&lt;1, "1", (Average!K492))</f>
        <v>#VALUE!</v>
      </c>
      <c r="L492" s="4" t="e">
        <f>IF((Average!L492)&lt;1, "1", (Average!L492))</f>
        <v>#VALUE!</v>
      </c>
      <c r="M492" s="4" t="e">
        <f>IF((Average!M492)&lt;1, "1", (Average!M492))</f>
        <v>#VALUE!</v>
      </c>
      <c r="N492" s="4" t="e">
        <f>IF((Average!N492)&lt;1, "1", (Average!N492))</f>
        <v>#VALUE!</v>
      </c>
    </row>
    <row r="493" spans="1:14" ht="16.5" customHeight="1" x14ac:dyDescent="0.2">
      <c r="A493" s="7">
        <v>487</v>
      </c>
      <c r="B493" s="2" t="str">
        <f>Average!B493</f>
        <v>Zyxin</v>
      </c>
      <c r="C493" s="4" t="e">
        <f>IF((Average!C493)&lt;1, "1", (Average!C493))</f>
        <v>#VALUE!</v>
      </c>
      <c r="D493" s="4" t="e">
        <f>IF((Average!D493)&lt;1, "1", (Average!D493))</f>
        <v>#VALUE!</v>
      </c>
      <c r="E493" s="4" t="e">
        <f>IF((Average!E493)&lt;1, "1", (Average!E493))</f>
        <v>#VALUE!</v>
      </c>
      <c r="F493" s="4" t="e">
        <f>IF((Average!F493)&lt;1, "1", (Average!F493))</f>
        <v>#VALUE!</v>
      </c>
      <c r="G493" s="4" t="e">
        <f>IF((Average!G493)&lt;1, "1", (Average!G493))</f>
        <v>#VALUE!</v>
      </c>
      <c r="H493" s="4" t="e">
        <f>IF((Average!H493)&lt;1, "1", (Average!H493))</f>
        <v>#VALUE!</v>
      </c>
      <c r="I493" s="4" t="e">
        <f>IF((Average!I493)&lt;1, "1", (Average!I493))</f>
        <v>#VALUE!</v>
      </c>
      <c r="J493" s="4" t="e">
        <f>IF((Average!J493)&lt;1, "1", (Average!J493))</f>
        <v>#VALUE!</v>
      </c>
      <c r="K493" s="4" t="e">
        <f>IF((Average!K493)&lt;1, "1", (Average!K493))</f>
        <v>#VALUE!</v>
      </c>
      <c r="L493" s="4" t="e">
        <f>IF((Average!L493)&lt;1, "1", (Average!L493))</f>
        <v>#VALUE!</v>
      </c>
      <c r="M493" s="4" t="e">
        <f>IF((Average!M493)&lt;1, "1", (Average!M493))</f>
        <v>#VALUE!</v>
      </c>
      <c r="N493" s="4" t="e">
        <f>IF((Average!N493)&lt;1, "1", (Average!N493))</f>
        <v>#VALUE!</v>
      </c>
    </row>
    <row r="494" spans="1:14" ht="16.5" customHeight="1" x14ac:dyDescent="0.2">
      <c r="A494" s="7">
        <v>510</v>
      </c>
      <c r="B494" s="2" t="str">
        <f>Average!B494</f>
        <v>Blank</v>
      </c>
      <c r="C494" s="4" t="str">
        <f>IF((Average!C494)&lt;1, "1", (Average!C494))</f>
        <v>1</v>
      </c>
      <c r="D494" s="4" t="str">
        <f>IF((Average!D494)&lt;1, "1", (Average!D494))</f>
        <v>1</v>
      </c>
      <c r="E494" s="4" t="str">
        <f>IF((Average!E494)&lt;1, "1", (Average!E494))</f>
        <v>1</v>
      </c>
      <c r="F494" s="4" t="str">
        <f>IF((Average!F494)&lt;1, "1", (Average!F494))</f>
        <v>1</v>
      </c>
      <c r="G494" s="4" t="str">
        <f>IF((Average!G494)&lt;1, "1", (Average!G494))</f>
        <v>1</v>
      </c>
      <c r="H494" s="4" t="str">
        <f>IF((Average!H494)&lt;1, "1", (Average!H494))</f>
        <v>1</v>
      </c>
      <c r="I494" s="4" t="str">
        <f>IF((Average!I494)&lt;1, "1", (Average!I494))</f>
        <v>1</v>
      </c>
      <c r="J494" s="4" t="str">
        <f>IF((Average!J494)&lt;1, "1", (Average!J494))</f>
        <v>1</v>
      </c>
      <c r="K494" s="4" t="str">
        <f>IF((Average!K494)&lt;1, "1", (Average!K494))</f>
        <v>1</v>
      </c>
      <c r="L494" s="4" t="str">
        <f>IF((Average!L494)&lt;1, "1", (Average!L494))</f>
        <v>1</v>
      </c>
      <c r="M494" s="4" t="str">
        <f>IF((Average!M494)&lt;1, "1", (Average!M494))</f>
        <v>1</v>
      </c>
      <c r="N494" s="4" t="str">
        <f>IF((Average!N494)&lt;1, "1", (Average!N494))</f>
        <v>1</v>
      </c>
    </row>
    <row r="495" spans="1:14" ht="16.5" customHeight="1" x14ac:dyDescent="0.2">
      <c r="A495" s="7"/>
    </row>
  </sheetData>
  <sheetProtection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V1939"/>
  <sheetViews>
    <sheetView zoomScale="70" zoomScaleNormal="70" zoomScaleSheetLayoutView="80" workbookViewId="0">
      <selection activeCell="BF375" sqref="BF375"/>
    </sheetView>
  </sheetViews>
  <sheetFormatPr defaultRowHeight="16.5" customHeight="1" x14ac:dyDescent="0.2"/>
  <cols>
    <col min="1" max="5" width="9.140625" style="67"/>
    <col min="6" max="6" width="1.5703125" style="67" customWidth="1"/>
    <col min="7" max="11" width="9.140625" style="67"/>
    <col min="12" max="12" width="1.85546875" style="67" customWidth="1"/>
    <col min="13" max="17" width="9.140625" style="67"/>
    <col min="18" max="18" width="2.42578125" style="67" customWidth="1"/>
    <col min="19" max="23" width="9.140625" style="67"/>
    <col min="24" max="24" width="2.85546875" style="67" customWidth="1"/>
    <col min="25" max="29" width="9.140625" style="67"/>
    <col min="30" max="30" width="3.42578125" style="67" customWidth="1"/>
    <col min="31" max="35" width="9.140625" style="67"/>
    <col min="36" max="36" width="2.5703125" style="67" customWidth="1"/>
    <col min="37" max="41" width="9.140625" style="67"/>
    <col min="42" max="42" width="2.42578125" style="67" customWidth="1"/>
    <col min="43" max="16384" width="9.140625" style="67"/>
  </cols>
  <sheetData>
    <row r="2" spans="1:43" ht="16.5" customHeight="1" x14ac:dyDescent="0.25">
      <c r="A2" s="1" t="str">
        <f>'Map and Ab list'!B1</f>
        <v>RayBio® Mouse Biotin Label Based Antibody Arrays -- L-2 Array, Membrane</v>
      </c>
    </row>
    <row r="3" spans="1:43" ht="16.5" customHeight="1" x14ac:dyDescent="0.2">
      <c r="A3" s="82" t="s">
        <v>1067</v>
      </c>
    </row>
    <row r="5" spans="1:43" ht="16.5" customHeight="1" x14ac:dyDescent="0.2">
      <c r="A5" s="68" t="str">
        <f>'Pos Normalization 2'!B6</f>
        <v>Positive Control</v>
      </c>
      <c r="G5" s="68" t="str">
        <f>'Pos Normalization 2'!B7</f>
        <v>Neg</v>
      </c>
      <c r="M5" s="68" t="str">
        <f>'Pos Normalization 2'!B8</f>
        <v>AARE</v>
      </c>
      <c r="S5" s="68" t="str">
        <f>'Pos Normalization 2'!B9</f>
        <v>ACAT1</v>
      </c>
      <c r="Y5" s="68" t="str">
        <f>'Pos Normalization 2'!B422</f>
        <v>TPM4</v>
      </c>
      <c r="AE5" s="68" t="str">
        <f>'Pos Normalization 2'!B423</f>
        <v>TPP1</v>
      </c>
      <c r="AK5" s="68" t="str">
        <f>'Pos Normalization 2'!B424</f>
        <v>TPPP3</v>
      </c>
      <c r="AQ5" s="68" t="str">
        <f>'Pos Normalization 2'!B425</f>
        <v>TPR</v>
      </c>
    </row>
    <row r="25" spans="1:43" ht="16.5" customHeight="1" x14ac:dyDescent="0.2">
      <c r="A25" s="68" t="str">
        <f>'Pos Normalization 2'!B10</f>
        <v>ACOT2</v>
      </c>
      <c r="G25" s="68" t="str">
        <f>'Pos Normalization 2'!B11</f>
        <v>ADAM28</v>
      </c>
      <c r="M25" s="68" t="str">
        <f>'Pos Normalization 2'!B12</f>
        <v>AHCY</v>
      </c>
      <c r="S25" s="68" t="str">
        <f>'Pos Normalization 2'!B13</f>
        <v>AK1</v>
      </c>
      <c r="Y25" s="68" t="str">
        <f>'Pos Normalization 2'!B426</f>
        <v>Transaldolase 1/TALDO1</v>
      </c>
      <c r="AE25" s="68" t="str">
        <f>'Pos Normalization 2'!B427</f>
        <v>Transthyretin</v>
      </c>
      <c r="AK25" s="68" t="str">
        <f>'Pos Normalization 2'!B428</f>
        <v xml:space="preserve">TRAP1 </v>
      </c>
      <c r="AQ25" s="68" t="str">
        <f>'Pos Normalization 2'!B429</f>
        <v>TRAP220</v>
      </c>
    </row>
    <row r="45" spans="1:43" ht="16.5" customHeight="1" x14ac:dyDescent="0.2">
      <c r="A45" s="68" t="str">
        <f>'Pos Normalization 2'!B14</f>
        <v xml:space="preserve">AKR1A1 </v>
      </c>
      <c r="G45" s="68" t="str">
        <f>'Pos Normalization 2'!B15</f>
        <v>ALDH2</v>
      </c>
      <c r="M45" s="68" t="str">
        <f>'Pos Normalization 2'!B16</f>
        <v>alpha 5 D</v>
      </c>
      <c r="S45" s="68" t="str">
        <f>'Pos Normalization 2'!B20</f>
        <v>AP3S2</v>
      </c>
      <c r="Y45" s="68" t="str">
        <f>'Pos Normalization 2'!B430</f>
        <v>TRF 2</v>
      </c>
      <c r="AE45" s="68" t="str">
        <f>'Pos Normalization 2'!B431</f>
        <v>TRIM14</v>
      </c>
      <c r="AK45" s="68" t="str">
        <f>'Pos Normalization 2'!B432</f>
        <v>Tropomyosin 3</v>
      </c>
      <c r="AQ45" s="68" t="str">
        <f>'Pos Normalization 2'!B433</f>
        <v>TRP-1</v>
      </c>
    </row>
    <row r="65" spans="1:43" ht="16.5" customHeight="1" x14ac:dyDescent="0.2">
      <c r="A65" s="68" t="str">
        <f>'Pos Normalization 2'!B21</f>
        <v>APLP2</v>
      </c>
      <c r="G65" s="68" t="str">
        <f>'Pos Normalization 2'!B22</f>
        <v>ApoA V</v>
      </c>
      <c r="M65" s="68" t="str">
        <f>'Pos Normalization 2'!B23</f>
        <v>ASPM</v>
      </c>
      <c r="S65" s="68" t="str">
        <f>'Pos Normalization 2'!B24</f>
        <v>ASS1</v>
      </c>
      <c r="Y65" s="68" t="str">
        <f>'Pos Normalization 2'!B434</f>
        <v>TRPS1</v>
      </c>
      <c r="AE65" s="68" t="str">
        <f>'Pos Normalization 2'!B435</f>
        <v>Trypsinogeb-2</v>
      </c>
      <c r="AK65" s="68" t="str">
        <f>'Pos Normalization 2'!B436</f>
        <v xml:space="preserve">TSR2 </v>
      </c>
      <c r="AQ65" s="68" t="str">
        <f>'Pos Normalization 2'!B437</f>
        <v>TTC3</v>
      </c>
    </row>
    <row r="85" spans="1:43" ht="16.5" customHeight="1" x14ac:dyDescent="0.2">
      <c r="A85" s="68" t="str">
        <f>'Pos Normalization 2'!B25</f>
        <v xml:space="preserve">ATOX1 </v>
      </c>
      <c r="G85" s="68" t="str">
        <f>'Pos Normalization 2'!B26</f>
        <v>ATPG</v>
      </c>
      <c r="M85" s="68" t="str">
        <f>'Pos Normalization 2'!B27</f>
        <v>AUTS2</v>
      </c>
      <c r="S85" s="68" t="str">
        <f>'Pos Normalization 2'!B28</f>
        <v>BAI2</v>
      </c>
      <c r="Y85" s="68" t="str">
        <f>'Pos Normalization 2'!B438</f>
        <v xml:space="preserve">TTF1 </v>
      </c>
      <c r="AE85" s="68" t="str">
        <f>'Pos Normalization 2'!B439</f>
        <v>TUBA6</v>
      </c>
      <c r="AK85" s="68" t="str">
        <f>'Pos Normalization 2'!B440</f>
        <v>TWF2</v>
      </c>
      <c r="AQ85" s="68" t="str">
        <f>'Pos Normalization 2'!B441</f>
        <v xml:space="preserve">TXNDC15 </v>
      </c>
    </row>
    <row r="105" spans="1:43" ht="16.5" customHeight="1" x14ac:dyDescent="0.2">
      <c r="A105" s="68" t="str">
        <f>'Pos Normalization 2'!B29</f>
        <v xml:space="preserve">BarX1 </v>
      </c>
      <c r="G105" s="68" t="str">
        <f>'Pos Normalization 2'!B30</f>
        <v>BBS1</v>
      </c>
      <c r="M105" s="68" t="str">
        <f>'Pos Normalization 2'!B31</f>
        <v>BE2I / UBC9</v>
      </c>
      <c r="S105" s="68" t="str">
        <f>'Pos Normalization 2'!B32</f>
        <v>BLM</v>
      </c>
      <c r="Y105" s="68" t="str">
        <f>'Pos Normalization 2'!B443</f>
        <v>TXNDC5</v>
      </c>
      <c r="AE105" s="68" t="str">
        <f>'Pos Normalization 2'!B444</f>
        <v xml:space="preserve">TXNRD2 </v>
      </c>
      <c r="AK105" s="68" t="str">
        <f>'Pos Normalization 2'!B445</f>
        <v>UBA1</v>
      </c>
      <c r="AQ105" s="68" t="str">
        <f>'Pos Normalization 2'!B446</f>
        <v xml:space="preserve">UBE2D3 </v>
      </c>
    </row>
    <row r="125" spans="1:43" ht="16.5" customHeight="1" x14ac:dyDescent="0.2">
      <c r="A125" s="68" t="str">
        <f>'Pos Normalization 2'!B33</f>
        <v>BOLA2</v>
      </c>
      <c r="G125" s="68" t="str">
        <f>'Pos Normalization 2'!B37</f>
        <v xml:space="preserve">CaMK2 </v>
      </c>
      <c r="M125" s="68" t="str">
        <f>'Pos Normalization 2'!B38</f>
        <v>CaMK2D</v>
      </c>
      <c r="S125" s="68" t="str">
        <f>'Pos Normalization 2'!B39</f>
        <v>CBL</v>
      </c>
      <c r="Y125" s="68" t="str">
        <f>'Pos Normalization 2'!B447</f>
        <v xml:space="preserve">Ube2L3 </v>
      </c>
      <c r="AE125" s="68" t="str">
        <f>'Pos Normalization 2'!B448</f>
        <v>UBE2N/Ubc13</v>
      </c>
      <c r="AK125" s="68" t="str">
        <f>'Pos Normalization 2'!B449</f>
        <v>UCH-L1</v>
      </c>
      <c r="AQ125" s="68" t="str">
        <f>'Pos Normalization 2'!B450</f>
        <v>UFM 1</v>
      </c>
    </row>
    <row r="145" spans="1:43" ht="16.5" customHeight="1" x14ac:dyDescent="0.2">
      <c r="A145" s="68" t="str">
        <f>'Pos Normalization 2'!B40</f>
        <v>CBR1</v>
      </c>
      <c r="G145" s="68" t="str">
        <f>'Pos Normalization 2'!B41</f>
        <v>CCDC58</v>
      </c>
      <c r="M145" s="68" t="str">
        <f>'Pos Normalization 2'!B42</f>
        <v>CCT6A</v>
      </c>
      <c r="S145" s="68" t="str">
        <f>'Pos Normalization 2'!B43</f>
        <v>CHCHD3</v>
      </c>
      <c r="Y145" s="68" t="str">
        <f>'Pos Normalization 2'!B451</f>
        <v xml:space="preserve">UGGT </v>
      </c>
      <c r="AE145" s="68" t="str">
        <f>'Pos Normalization 2'!B452</f>
        <v xml:space="preserve">UMP/CMP </v>
      </c>
      <c r="AK145" s="68" t="str">
        <f>'Pos Normalization 2'!B453</f>
        <v>UNC13 Homolog D</v>
      </c>
      <c r="AQ145" s="68" t="str">
        <f>'Pos Normalization 2'!B454</f>
        <v>UNC45A</v>
      </c>
    </row>
    <row r="165" spans="1:43" ht="16.5" customHeight="1" x14ac:dyDescent="0.2">
      <c r="A165" s="68" t="str">
        <f>'Pos Normalization 2'!B44</f>
        <v>Cingulin</v>
      </c>
      <c r="G165" s="68" t="str">
        <f>'Pos Normalization 2'!B45</f>
        <v>CIT</v>
      </c>
      <c r="M165" s="68" t="str">
        <f>'Pos Normalization 2'!B46</f>
        <v>CMG1</v>
      </c>
      <c r="S165" s="68" t="str">
        <f>'Pos Normalization 2'!B47</f>
        <v>CNBP</v>
      </c>
    </row>
    <row r="166" spans="1:43" ht="16.5" customHeight="1" x14ac:dyDescent="0.2">
      <c r="Y166" s="68" t="str">
        <f>'Pos Normalization 2'!B455</f>
        <v>UNC5H4</v>
      </c>
      <c r="AE166" s="68" t="str">
        <f>'Pos Normalization 2'!B456</f>
        <v xml:space="preserve">UPB1  </v>
      </c>
      <c r="AK166" s="68" t="str">
        <f>'Pos Normalization 2'!B457</f>
        <v xml:space="preserve">UQCRB </v>
      </c>
      <c r="AQ166" s="68" t="str">
        <f>'Pos Normalization 2'!B458</f>
        <v xml:space="preserve">UQCRH  </v>
      </c>
    </row>
    <row r="185" spans="1:43" ht="16.5" customHeight="1" x14ac:dyDescent="0.2">
      <c r="A185" s="68" t="str">
        <f>'Pos Normalization 2'!B48</f>
        <v>CNPY2</v>
      </c>
      <c r="G185" s="68" t="str">
        <f>'Pos Normalization 2'!B49</f>
        <v>Coilin</v>
      </c>
      <c r="M185" s="68" t="str">
        <f>'Pos Normalization 2'!B50</f>
        <v>COL8A2</v>
      </c>
      <c r="S185" s="68" t="str">
        <f>'Pos Normalization 2'!B54</f>
        <v>CPA3</v>
      </c>
      <c r="Y185" s="68" t="str">
        <f>'Pos Normalization 2'!B459</f>
        <v>URB</v>
      </c>
      <c r="AE185" s="68" t="str">
        <f>'Pos Normalization 2'!B460</f>
        <v xml:space="preserve">URB2 </v>
      </c>
      <c r="AK185" s="68" t="str">
        <f>'Pos Normalization 2'!B461</f>
        <v xml:space="preserve">UROC1 </v>
      </c>
      <c r="AQ185" s="68" t="str">
        <f>'Pos Normalization 2'!B462</f>
        <v>UROD</v>
      </c>
    </row>
    <row r="205" spans="1:43" ht="16.5" customHeight="1" x14ac:dyDescent="0.2">
      <c r="A205" s="68" t="str">
        <f>'Pos Normalization 2'!B55</f>
        <v>CPI17 alpha</v>
      </c>
      <c r="G205" s="68" t="str">
        <f>'Pos Normalization 2'!B56</f>
        <v>CrkRS</v>
      </c>
      <c r="M205" s="68" t="str">
        <f>'Pos Normalization 2'!B57</f>
        <v>CRLF3</v>
      </c>
      <c r="S205" s="68" t="str">
        <f>'Pos Normalization 2'!B58</f>
        <v xml:space="preserve">CSRP3 </v>
      </c>
      <c r="Y205" s="68" t="str">
        <f>'Pos Normalization 2'!B463</f>
        <v>Uroguanylin</v>
      </c>
      <c r="AE205" s="68" t="str">
        <f>'Pos Normalization 2'!B464</f>
        <v>URP2</v>
      </c>
      <c r="AK205" s="68" t="str">
        <f>'Pos Normalization 2'!B465</f>
        <v xml:space="preserve">USP14  </v>
      </c>
      <c r="AQ205" s="68" t="str">
        <f>'Pos Normalization 2'!B466</f>
        <v>USP2</v>
      </c>
    </row>
    <row r="225" spans="1:43" ht="16.5" customHeight="1" x14ac:dyDescent="0.2">
      <c r="A225" s="68" t="str">
        <f>'Pos Normalization 2'!B59</f>
        <v>CTNNAL1</v>
      </c>
      <c r="G225" s="68" t="str">
        <f>'Pos Normalization 2'!B60</f>
        <v>CTNND1</v>
      </c>
      <c r="M225" s="68" t="str">
        <f>'Pos Normalization 2'!B61</f>
        <v xml:space="preserve">Cyclophilin F </v>
      </c>
      <c r="S225" s="68" t="str">
        <f>'Pos Normalization 2'!B62</f>
        <v>Cytochrome b5</v>
      </c>
      <c r="Y225" s="68" t="str">
        <f>'Pos Normalization 2'!B467</f>
        <v xml:space="preserve">USP5  </v>
      </c>
      <c r="AE225" s="68" t="str">
        <f>'Pos Normalization 2'!B468</f>
        <v>Uteroglobin</v>
      </c>
      <c r="AK225" s="68" t="str">
        <f>'Pos Normalization 2'!B469</f>
        <v>VAP-A</v>
      </c>
      <c r="AQ225" s="68" t="str">
        <f>'Pos Normalization 2'!B470</f>
        <v>VCP</v>
      </c>
    </row>
    <row r="245" spans="1:43" ht="16.5" customHeight="1" x14ac:dyDescent="0.2">
      <c r="A245" s="68" t="str">
        <f>'Pos Normalization 2'!B63</f>
        <v>DCAMKL1</v>
      </c>
      <c r="G245" s="68" t="str">
        <f>'Pos Normalization 2'!B64</f>
        <v>Dematin</v>
      </c>
      <c r="M245" s="68" t="str">
        <f>'Pos Normalization 2'!B65</f>
        <v>DIAPH1</v>
      </c>
      <c r="S245" s="68" t="str">
        <f>'Pos Normalization 2'!B66</f>
        <v>DKC1</v>
      </c>
      <c r="Y245" s="68" t="str">
        <f>'Pos Normalization 2'!B471</f>
        <v>VDAC1</v>
      </c>
      <c r="AE245" s="68" t="str">
        <f>'Pos Normalization 2'!B472</f>
        <v xml:space="preserve">VILIP3 </v>
      </c>
      <c r="AK245" s="68" t="str">
        <f>'Pos Normalization 2'!B473</f>
        <v>Vimentin</v>
      </c>
      <c r="AQ245" s="68" t="str">
        <f>'Pos Normalization 2'!B474</f>
        <v>VNN1</v>
      </c>
    </row>
    <row r="265" spans="1:43" ht="16.5" customHeight="1" x14ac:dyDescent="0.2">
      <c r="A265" s="68" t="str">
        <f>'Pos Normalization 2'!B67</f>
        <v xml:space="preserve">DLST </v>
      </c>
      <c r="G265" s="68" t="str">
        <f>'Pos Normalization 2'!B71</f>
        <v>EBP50</v>
      </c>
      <c r="M265" s="68" t="str">
        <f>'Pos Normalization 2'!B72</f>
        <v>ECHDC1</v>
      </c>
      <c r="S265" s="68" t="str">
        <f>'Pos Normalization 2'!B73</f>
        <v>EHHADH</v>
      </c>
      <c r="Y265" s="68" t="str">
        <f>'Pos Normalization 2'!B475</f>
        <v>VPS4B</v>
      </c>
      <c r="AE265" s="68" t="str">
        <f>'Pos Normalization 2'!B476</f>
        <v>VSIG4</v>
      </c>
      <c r="AK265" s="68" t="str">
        <f>'Pos Normalization 2'!B477</f>
        <v>WDR1</v>
      </c>
      <c r="AQ265" s="68" t="str">
        <f>'Pos Normalization 2'!B478</f>
        <v>WDR44</v>
      </c>
    </row>
    <row r="285" spans="1:43" ht="16.5" customHeight="1" x14ac:dyDescent="0.2">
      <c r="A285" s="68" t="str">
        <f>'Pos Normalization 2'!B74</f>
        <v xml:space="preserve">EIF3D </v>
      </c>
      <c r="G285" s="68" t="str">
        <f>'Pos Normalization 2'!B75</f>
        <v>eIF4A2</v>
      </c>
      <c r="M285" s="68" t="str">
        <f>'Pos Normalization 2'!B76</f>
        <v>eIF4GII</v>
      </c>
      <c r="S285" s="68" t="str">
        <f>'Pos Normalization 2'!B77</f>
        <v>ENDOD1</v>
      </c>
      <c r="Y285" s="68" t="str">
        <f>'Pos Normalization 2'!B479</f>
        <v>WISP2</v>
      </c>
      <c r="AE285" s="68" t="str">
        <f>'Pos Normalization 2'!B480</f>
        <v xml:space="preserve">WNK2 </v>
      </c>
      <c r="AK285" s="68" t="str">
        <f>'Pos Normalization 2'!B481</f>
        <v>XPG</v>
      </c>
      <c r="AQ285" s="68" t="str">
        <f>'Pos Normalization 2'!B482</f>
        <v xml:space="preserve">YB1  </v>
      </c>
    </row>
    <row r="305" spans="1:43" ht="16.5" customHeight="1" x14ac:dyDescent="0.2">
      <c r="A305" s="68" t="str">
        <f>'Pos Normalization 2'!B78</f>
        <v>EYA2</v>
      </c>
      <c r="G305" s="68" t="str">
        <f>'Pos Normalization 2'!B17</f>
        <v>ANKRD9</v>
      </c>
      <c r="M305" s="68" t="str">
        <f>'Pos Normalization 2'!B18</f>
        <v>ANXA3</v>
      </c>
      <c r="S305" s="68" t="str">
        <f>'Pos Normalization 2'!B19</f>
        <v>AP180</v>
      </c>
      <c r="Y305" s="68" t="str">
        <f>'Pos Normalization 2'!B483</f>
        <v>YN1</v>
      </c>
      <c r="AE305" s="68" t="str">
        <f>'Pos Normalization 2'!B484</f>
        <v>YY1</v>
      </c>
      <c r="AK305" s="68" t="str">
        <f>'Pos Normalization 2'!B485</f>
        <v>ZAK</v>
      </c>
      <c r="AQ305" s="68" t="str">
        <f>'Pos Normalization 2'!B486</f>
        <v xml:space="preserve">zbtb11 </v>
      </c>
    </row>
    <row r="324" spans="1:43" ht="16.5" customHeight="1" x14ac:dyDescent="0.2">
      <c r="A324" s="68" t="str">
        <f>'Pos Normalization 2'!B34</f>
        <v>C10orf58</v>
      </c>
      <c r="G324" s="68" t="str">
        <f>'Pos Normalization 2'!B35</f>
        <v>CACNA1H</v>
      </c>
      <c r="M324" s="68" t="str">
        <f>'Pos Normalization 2'!B36</f>
        <v>Calpain 2</v>
      </c>
      <c r="S324" s="68" t="str">
        <f>'Pos Normalization 2'!B51</f>
        <v>COLEC11</v>
      </c>
      <c r="Y324" s="68" t="str">
        <f>'Pos Normalization 2'!B487</f>
        <v xml:space="preserve">ZBTB4 </v>
      </c>
      <c r="AE324" s="68" t="str">
        <f>'Pos Normalization 2'!B488</f>
        <v>ZC3H18</v>
      </c>
      <c r="AK324" s="68" t="str">
        <f>'Pos Normalization 2'!B489</f>
        <v>ZC3H4-N-t</v>
      </c>
      <c r="AQ324" s="68" t="str">
        <f>'Pos Normalization 2'!B490</f>
        <v>ZC3H8</v>
      </c>
    </row>
    <row r="342" spans="1:31" ht="16.5" customHeight="1" x14ac:dyDescent="0.2">
      <c r="Y342" s="68" t="str">
        <f>'Pos Normalization 2'!B491</f>
        <v>ZNF295</v>
      </c>
      <c r="AE342" s="68" t="str">
        <f>'Pos Normalization 2'!B492</f>
        <v>Zyxin</v>
      </c>
    </row>
    <row r="343" spans="1:31" ht="16.5" customHeight="1" x14ac:dyDescent="0.2">
      <c r="A343" s="68" t="str">
        <f>'Pos Normalization 2'!B52</f>
        <v>COPG2</v>
      </c>
      <c r="G343" s="68" t="str">
        <f>'Pos Normalization 2'!B53</f>
        <v>CORO1B</v>
      </c>
      <c r="M343" s="68" t="str">
        <f>'Pos Normalization 2'!B68</f>
        <v>DMRT1</v>
      </c>
      <c r="S343" s="68" t="str">
        <f>'Pos Normalization 2'!B69</f>
        <v>Dystrophin</v>
      </c>
    </row>
    <row r="345" spans="1:31" ht="16.5" customHeight="1" x14ac:dyDescent="0.2">
      <c r="A345" s="68"/>
      <c r="G345" s="68"/>
      <c r="M345" s="68"/>
    </row>
    <row r="362" spans="1:31" ht="16.5" customHeight="1" x14ac:dyDescent="0.2">
      <c r="A362" s="68" t="str">
        <f>'Pos Normalization 2'!B70</f>
        <v>Ebf4</v>
      </c>
      <c r="G362" s="68" t="str">
        <f>'Pos Normalization 2'!B79</f>
        <v>Factor VIII</v>
      </c>
      <c r="M362" s="68" t="str">
        <f>'Pos Normalization 2'!B80</f>
        <v xml:space="preserve">Filaggrin </v>
      </c>
      <c r="S362" s="68" t="str">
        <f>'Pos Normalization 2'!B81</f>
        <v>FITM1</v>
      </c>
      <c r="Y362" s="68" t="str">
        <f>'Pos Normalization 2'!B442</f>
        <v>TXNDC4</v>
      </c>
      <c r="AE362" s="68"/>
    </row>
    <row r="382" spans="1:19" ht="16.5" customHeight="1" x14ac:dyDescent="0.2">
      <c r="A382" s="68" t="str">
        <f>'Pos Normalization 2'!B82</f>
        <v>GARS</v>
      </c>
      <c r="G382" s="68" t="str">
        <f>'Pos Normalization 2'!B83</f>
        <v xml:space="preserve">GCC2 </v>
      </c>
      <c r="M382" s="68" t="str">
        <f>'Pos Normalization 2'!B84</f>
        <v>GLI-2</v>
      </c>
      <c r="S382" s="68" t="str">
        <f>'Pos Normalization 2'!B85</f>
        <v>GLOD4</v>
      </c>
    </row>
    <row r="400" spans="1:1" ht="16.5" customHeight="1" x14ac:dyDescent="0.2">
      <c r="A400" s="68"/>
    </row>
    <row r="401" spans="1:19" ht="16.5" customHeight="1" x14ac:dyDescent="0.2">
      <c r="A401" s="68" t="str">
        <f>'Pos Normalization 2'!B86</f>
        <v>GLUL</v>
      </c>
      <c r="G401" s="68" t="str">
        <f>'Pos Normalization 2'!B87</f>
        <v>GMPR1</v>
      </c>
      <c r="M401" s="68" t="str">
        <f>'Pos Normalization 2'!B88</f>
        <v>GOLGA3</v>
      </c>
      <c r="S401" s="68" t="str">
        <f>'Pos Normalization 2'!B89</f>
        <v>GP2</v>
      </c>
    </row>
    <row r="421" spans="1:19" ht="16.5" customHeight="1" x14ac:dyDescent="0.2">
      <c r="A421" s="68" t="str">
        <f>'Pos Normalization 2'!B90</f>
        <v>gp340</v>
      </c>
      <c r="G421" s="68" t="str">
        <f>'Pos Normalization 2'!B91</f>
        <v>GTF2F1</v>
      </c>
      <c r="M421" s="68" t="str">
        <f>'Pos Normalization 2'!B92</f>
        <v>HA1</v>
      </c>
      <c r="S421" s="68" t="str">
        <f>'Pos Normalization 2'!B93</f>
        <v>HARS</v>
      </c>
    </row>
    <row r="440" spans="1:19" ht="16.5" customHeight="1" x14ac:dyDescent="0.2">
      <c r="A440" s="68" t="str">
        <f>'Pos Normalization 2'!B94</f>
        <v>HIC1</v>
      </c>
      <c r="G440" s="68" t="str">
        <f>'Pos Normalization 2'!B95</f>
        <v>HIP55</v>
      </c>
      <c r="M440" s="68" t="str">
        <f>'Pos Normalization 2'!B96</f>
        <v>H1F0</v>
      </c>
      <c r="S440" s="68" t="str">
        <f>'Pos Normalization 2'!B97</f>
        <v>HIST1H1B</v>
      </c>
    </row>
    <row r="441" spans="1:19" ht="16.5" customHeight="1" x14ac:dyDescent="0.2">
      <c r="G441" s="68"/>
    </row>
    <row r="459" spans="1:19" ht="16.5" customHeight="1" x14ac:dyDescent="0.2">
      <c r="A459" s="68" t="str">
        <f>'Pos Normalization 2'!B98</f>
        <v>HIVEP2</v>
      </c>
      <c r="G459" s="68" t="str">
        <f>'Pos Normalization 2'!B99</f>
        <v>hnRNP K</v>
      </c>
      <c r="M459" s="68" t="str">
        <f>'Pos Normalization 2'!B100</f>
        <v>hnRNP R</v>
      </c>
      <c r="S459" s="68" t="str">
        <f>'Pos Normalization 2'!B101</f>
        <v>HNRNPUL2</v>
      </c>
    </row>
    <row r="479" spans="1:19" ht="16.5" customHeight="1" x14ac:dyDescent="0.2">
      <c r="A479" s="68" t="str">
        <f>'Pos Normalization 2'!B102</f>
        <v xml:space="preserve">HNRPA3 </v>
      </c>
      <c r="G479" s="68" t="str">
        <f>'Pos Normalization 2'!B103</f>
        <v>HP1 g</v>
      </c>
      <c r="M479" s="68" t="str">
        <f>'Pos Normalization 2'!B104</f>
        <v>Importin 7</v>
      </c>
      <c r="S479" s="68" t="str">
        <f>'Pos Normalization 2'!B105</f>
        <v>Involucrin</v>
      </c>
    </row>
    <row r="498" spans="1:19" ht="16.5" customHeight="1" x14ac:dyDescent="0.2">
      <c r="A498" s="68" t="str">
        <f>'Pos Normalization 2'!B106</f>
        <v>ISLR</v>
      </c>
      <c r="G498" s="68" t="str">
        <f>'Pos Normalization 2'!B107</f>
        <v>ITPR2</v>
      </c>
      <c r="M498" s="68" t="str">
        <f>'Pos Normalization 2'!B108</f>
        <v>ITPR3</v>
      </c>
      <c r="S498" s="68" t="str">
        <f>'Pos Normalization 2'!B109</f>
        <v>KCNAB3</v>
      </c>
    </row>
    <row r="517" spans="1:19" ht="16.5" customHeight="1" x14ac:dyDescent="0.2">
      <c r="A517" s="68" t="str">
        <f>'Pos Normalization 2'!B110</f>
        <v>LAMA5</v>
      </c>
      <c r="G517" s="68" t="str">
        <f>'Pos Normalization 2'!B111</f>
        <v>LDB3</v>
      </c>
      <c r="M517" s="68" t="str">
        <f>'Pos Normalization 2'!B112</f>
        <v xml:space="preserve">LHPP </v>
      </c>
      <c r="S517" s="68" t="str">
        <f>'Pos Normalization 2'!B113</f>
        <v>LIPG</v>
      </c>
    </row>
    <row r="537" spans="1:19" ht="16.5" customHeight="1" x14ac:dyDescent="0.2">
      <c r="A537" s="68" t="str">
        <f>'Pos Normalization 2'!B114</f>
        <v>MAP4K4</v>
      </c>
      <c r="G537" s="68" t="str">
        <f>'Pos Normalization 2'!B115</f>
        <v xml:space="preserve">MICALL2 </v>
      </c>
      <c r="M537" s="68" t="str">
        <f>'Pos Normalization 2'!B116</f>
        <v>MON2</v>
      </c>
      <c r="S537" s="68" t="str">
        <f>'Pos Normalization 2'!B117</f>
        <v>MPST</v>
      </c>
    </row>
    <row r="556" spans="1:19" ht="16.5" customHeight="1" x14ac:dyDescent="0.2">
      <c r="A556" s="68" t="str">
        <f>'Pos Normalization 2'!B118</f>
        <v>MRC2</v>
      </c>
      <c r="G556" s="68" t="str">
        <f>'Pos Normalization 2'!B119</f>
        <v xml:space="preserve">MSH3 </v>
      </c>
      <c r="M556" s="68" t="str">
        <f>'Pos Normalization 2'!B120</f>
        <v>MTA2</v>
      </c>
      <c r="S556" s="68" t="str">
        <f>'Pos Normalization 2'!B121</f>
        <v>MTHFD1</v>
      </c>
    </row>
    <row r="576" spans="1:19" ht="16.5" customHeight="1" x14ac:dyDescent="0.2">
      <c r="A576" s="68" t="str">
        <f>'Pos Normalization 2'!B122</f>
        <v>MUC5B</v>
      </c>
      <c r="G576" s="68" t="str">
        <f>'Pos Normalization 2'!B123</f>
        <v>MVD</v>
      </c>
      <c r="M576" s="68" t="str">
        <f>'Pos Normalization 2'!B124</f>
        <v>Myosin IIB</v>
      </c>
      <c r="S576" s="68" t="str">
        <f>'Pos Normalization 2'!B125</f>
        <v>NACA1</v>
      </c>
    </row>
    <row r="595" spans="1:19" ht="16.5" customHeight="1" x14ac:dyDescent="0.2">
      <c r="A595" s="68" t="str">
        <f>'Pos Normalization 2'!B126</f>
        <v xml:space="preserve">NAGPA </v>
      </c>
      <c r="G595" s="68" t="str">
        <f>'Pos Normalization 2'!B127</f>
        <v>NAV2</v>
      </c>
      <c r="M595" s="68" t="str">
        <f>'Pos Normalization 2'!B128</f>
        <v>NFATC4</v>
      </c>
      <c r="S595" s="68" t="str">
        <f>'Pos Normalization 2'!B129</f>
        <v>NNT</v>
      </c>
    </row>
    <row r="614" spans="1:19" ht="16.5" customHeight="1" x14ac:dyDescent="0.2">
      <c r="A614" s="68" t="str">
        <f>'Pos Normalization 2'!B130</f>
        <v>NPEPPS</v>
      </c>
      <c r="G614" s="68" t="str">
        <f>'Pos Normalization 2'!B131</f>
        <v xml:space="preserve">NQO2 </v>
      </c>
      <c r="M614" s="68" t="str">
        <f>'Pos Normalization 2'!B132</f>
        <v>NSFL1C</v>
      </c>
      <c r="S614" s="68" t="str">
        <f>'Pos Normalization 2'!B133</f>
        <v>Nucleobindin 1</v>
      </c>
    </row>
    <row r="633" spans="1:19" ht="16.5" customHeight="1" x14ac:dyDescent="0.2">
      <c r="A633" s="68" t="str">
        <f>'Pos Normalization 2'!B134</f>
        <v>NUP214</v>
      </c>
      <c r="G633" s="68" t="str">
        <f>'Pos Normalization 2'!B135</f>
        <v>OAF</v>
      </c>
      <c r="M633" s="68" t="str">
        <f>'Pos Normalization 2'!B136</f>
        <v>OIT3</v>
      </c>
      <c r="S633" s="68" t="str">
        <f>'Pos Normalization 2'!B137</f>
        <v>OPCML</v>
      </c>
    </row>
    <row r="652" spans="1:19" ht="16.5" customHeight="1" x14ac:dyDescent="0.2">
      <c r="A652" s="68" t="str">
        <f>'Pos Normalization 2'!B138</f>
        <v>Orosomucoid 2</v>
      </c>
      <c r="G652" s="68" t="str">
        <f>'Pos Normalization 2'!B139</f>
        <v xml:space="preserve">OSBP1 </v>
      </c>
      <c r="M652" s="68" t="str">
        <f>'Pos Normalization 2'!B140</f>
        <v>OSCAR</v>
      </c>
      <c r="S652" s="68" t="str">
        <f>'Pos Normalization 2'!B141</f>
        <v>OSM R beta</v>
      </c>
    </row>
    <row r="671" spans="1:19" ht="16.5" customHeight="1" x14ac:dyDescent="0.2">
      <c r="A671" s="68" t="str">
        <f>'Pos Normalization 2'!B142</f>
        <v>Osteoadherin</v>
      </c>
      <c r="G671" s="68" t="str">
        <f>'Pos Normalization 2'!B143</f>
        <v>OTC</v>
      </c>
      <c r="M671" s="68" t="str">
        <f>'Pos Normalization 2'!B144</f>
        <v xml:space="preserve">OTUB1 </v>
      </c>
      <c r="S671" s="68" t="str">
        <f>'Pos Normalization 2'!B145</f>
        <v>OTUD7A</v>
      </c>
    </row>
    <row r="690" spans="1:19" ht="16.5" customHeight="1" x14ac:dyDescent="0.2">
      <c r="A690" s="68" t="str">
        <f>'Pos Normalization 2'!B146</f>
        <v>Oxytocin-neurophysin 1</v>
      </c>
      <c r="G690" s="68" t="str">
        <f>'Pos Normalization 2'!B147</f>
        <v xml:space="preserve">p16 ARC  </v>
      </c>
      <c r="M690" s="68" t="str">
        <f>'Pos Normalization 2'!B148</f>
        <v>p23</v>
      </c>
      <c r="S690" s="68" t="str">
        <f>'Pos Normalization 2'!B149</f>
        <v xml:space="preserve">p39  </v>
      </c>
    </row>
    <row r="709" spans="1:19" ht="16.5" customHeight="1" x14ac:dyDescent="0.2">
      <c r="A709" s="68" t="str">
        <f>'Pos Normalization 2'!B150</f>
        <v>P4HB</v>
      </c>
      <c r="G709" s="68" t="str">
        <f>'Pos Normalization 2'!B151</f>
        <v>p73</v>
      </c>
      <c r="M709" s="68" t="str">
        <f>'Pos Normalization 2'!B152</f>
        <v>PABP1</v>
      </c>
      <c r="S709" s="68" t="str">
        <f>'Pos Normalization 2'!B153</f>
        <v>PACS1</v>
      </c>
    </row>
    <row r="729" spans="1:19" ht="16.5" customHeight="1" x14ac:dyDescent="0.2">
      <c r="A729" s="68" t="str">
        <f>'Pos Normalization 2'!B154</f>
        <v>PNLIP</v>
      </c>
      <c r="G729" s="68" t="str">
        <f>'Pos Normalization 2'!B155</f>
        <v xml:space="preserve">PARVB </v>
      </c>
      <c r="M729" s="68" t="str">
        <f>'Pos Normalization 2'!B156</f>
        <v>PCAP</v>
      </c>
      <c r="S729" s="68" t="str">
        <f>'Pos Normalization 2'!B157</f>
        <v xml:space="preserve">PCBP1 </v>
      </c>
    </row>
    <row r="750" spans="1:19" ht="16.5" customHeight="1" x14ac:dyDescent="0.2">
      <c r="A750" s="68" t="str">
        <f>'Pos Normalization 2'!B158</f>
        <v>PCBP2</v>
      </c>
      <c r="G750" s="68" t="str">
        <f>'Pos Normalization 2'!B159</f>
        <v xml:space="preserve">PCCA </v>
      </c>
      <c r="M750" s="68" t="str">
        <f>'Pos Normalization 2'!B160</f>
        <v>PCDH12</v>
      </c>
      <c r="S750" s="68" t="str">
        <f>'Pos Normalization 2'!B161</f>
        <v>PCDH8</v>
      </c>
    </row>
    <row r="770" spans="1:19" ht="16.5" customHeight="1" x14ac:dyDescent="0.2">
      <c r="A770" s="68" t="str">
        <f>'Pos Normalization 2'!B162</f>
        <v xml:space="preserve">PCK2  </v>
      </c>
      <c r="G770" s="68" t="str">
        <f>'Pos Normalization 2'!B163</f>
        <v>PCMT1</v>
      </c>
      <c r="M770" s="68" t="str">
        <f>'Pos Normalization 2'!B164</f>
        <v>PCNA</v>
      </c>
      <c r="S770" s="68" t="str">
        <f>'Pos Normalization 2'!B165</f>
        <v>PCPE-1</v>
      </c>
    </row>
    <row r="789" spans="1:19" ht="16.5" customHeight="1" x14ac:dyDescent="0.2">
      <c r="A789" s="68" t="str">
        <f>'Pos Normalization 2'!B166</f>
        <v>PCSK9</v>
      </c>
      <c r="G789" s="68" t="str">
        <f>'Pos Normalization 2'!B167</f>
        <v>PDAP1</v>
      </c>
      <c r="M789" s="68" t="str">
        <f>'Pos Normalization 2'!B168</f>
        <v>PDE1B</v>
      </c>
      <c r="S789" s="68" t="str">
        <f>'Pos Normalization 2'!B169</f>
        <v xml:space="preserve">PDIA6 </v>
      </c>
    </row>
    <row r="808" spans="1:19" ht="16.5" customHeight="1" x14ac:dyDescent="0.2">
      <c r="A808" s="68" t="str">
        <f>'Pos Normalization 2'!B170</f>
        <v>PDLIM1</v>
      </c>
      <c r="G808" s="68" t="str">
        <f>'Pos Normalization 2'!B171</f>
        <v>PDLIM3</v>
      </c>
      <c r="M808" s="68" t="str">
        <f>'Pos Normalization 2'!B172</f>
        <v>PDZD2</v>
      </c>
      <c r="S808" s="68" t="str">
        <f>'Pos Normalization 2'!B173</f>
        <v>PEBP1</v>
      </c>
    </row>
    <row r="827" spans="1:19" ht="16.5" customHeight="1" x14ac:dyDescent="0.2">
      <c r="A827" s="68" t="str">
        <f>'Pos Normalization 2'!B174</f>
        <v>PEBP4</v>
      </c>
      <c r="G827" s="68" t="str">
        <f>'Pos Normalization 2'!B175</f>
        <v>PENK</v>
      </c>
      <c r="M827" s="68" t="str">
        <f>'Pos Normalization 2'!B176</f>
        <v>PEPD</v>
      </c>
      <c r="S827" s="68" t="str">
        <f>'Pos Normalization 2'!B177</f>
        <v>perilipin 3</v>
      </c>
    </row>
    <row r="846" spans="1:19" ht="16.5" customHeight="1" x14ac:dyDescent="0.2">
      <c r="A846" s="68" t="str">
        <f>'Pos Normalization 2'!B178</f>
        <v xml:space="preserve">Perilipin-1  </v>
      </c>
      <c r="G846" s="68" t="str">
        <f>'Pos Normalization 2'!B179</f>
        <v>Periostin</v>
      </c>
      <c r="M846" s="68" t="str">
        <f>'Pos Normalization 2'!B180</f>
        <v>Periplakin</v>
      </c>
      <c r="S846" s="68" t="str">
        <f>'Pos Normalization 2'!B181</f>
        <v>Peroxiredoxin 2</v>
      </c>
    </row>
    <row r="864" spans="1:19" ht="16.5" customHeight="1" x14ac:dyDescent="0.2">
      <c r="A864" s="68" t="str">
        <f>'Pos Normalization 2'!B182</f>
        <v>Peroxiredoxin 3</v>
      </c>
      <c r="G864" s="68" t="str">
        <f>'Pos Normalization 2'!B183</f>
        <v>Peroxiredoxin-1</v>
      </c>
      <c r="M864" s="68" t="str">
        <f>'Pos Normalization 2'!B184</f>
        <v>PFAS</v>
      </c>
      <c r="S864" s="68" t="str">
        <f>'Pos Normalization 2'!B185</f>
        <v xml:space="preserve">PFDN6 </v>
      </c>
    </row>
    <row r="882" spans="1:19" ht="16.5" customHeight="1" x14ac:dyDescent="0.2">
      <c r="A882" s="68" t="str">
        <f>'Pos Normalization 2'!B186</f>
        <v>PFKL</v>
      </c>
      <c r="G882" s="68" t="str">
        <f>'Pos Normalization 2'!B187</f>
        <v>PGAM1</v>
      </c>
      <c r="M882" s="68" t="str">
        <f>'Pos Normalization 2'!B188</f>
        <v xml:space="preserve">PGAM2 </v>
      </c>
      <c r="S882" s="68" t="str">
        <f>'Pos Normalization 2'!B189</f>
        <v>PGK-1</v>
      </c>
    </row>
    <row r="901" spans="1:19" ht="16.5" customHeight="1" x14ac:dyDescent="0.2">
      <c r="A901" s="68" t="str">
        <f>'Pos Normalization 2'!B190</f>
        <v>PGLS</v>
      </c>
      <c r="G901" s="68" t="str">
        <f>'Pos Normalization 2'!B191</f>
        <v>PG-M</v>
      </c>
      <c r="M901" s="68" t="str">
        <f>'Pos Normalization 2'!B192</f>
        <v xml:space="preserve">PGM1 </v>
      </c>
      <c r="S901" s="68" t="str">
        <f>'Pos Normalization 2'!B193</f>
        <v>PGRPL</v>
      </c>
    </row>
    <row r="919" spans="1:19" ht="16.5" customHeight="1" x14ac:dyDescent="0.2">
      <c r="A919" s="68" t="str">
        <f>'Pos Normalization 2'!B194</f>
        <v>PHGDH</v>
      </c>
      <c r="G919" s="68" t="str">
        <f>'Pos Normalization 2'!B195</f>
        <v>Piccolo</v>
      </c>
      <c r="M919" s="68" t="str">
        <f>'Pos Normalization 2'!B196</f>
        <v>pIgR</v>
      </c>
      <c r="S919" s="68" t="str">
        <f>'Pos Normalization 2'!B197</f>
        <v>PIK3C2B</v>
      </c>
    </row>
    <row r="937" spans="1:19" ht="16.5" customHeight="1" x14ac:dyDescent="0.2">
      <c r="A937" s="68" t="str">
        <f>'Pos Normalization 2'!B198</f>
        <v>PIN</v>
      </c>
      <c r="G937" s="68" t="str">
        <f>'Pos Normalization 2'!B199</f>
        <v>PIP5K2 alpha</v>
      </c>
      <c r="M937" s="68" t="str">
        <f>'Pos Normalization 2'!B200</f>
        <v xml:space="preserve">PISD </v>
      </c>
      <c r="S937" s="68" t="str">
        <f>'Pos Normalization 2'!B201</f>
        <v>PLA2G1B</v>
      </c>
    </row>
    <row r="956" spans="1:19" ht="16.5" customHeight="1" x14ac:dyDescent="0.2">
      <c r="A956" s="68" t="str">
        <f>'Pos Normalization 2'!B202</f>
        <v>Plastin 3</v>
      </c>
      <c r="G956" s="68" t="str">
        <f>'Pos Normalization 2'!B203</f>
        <v>Plastin L</v>
      </c>
      <c r="M956" s="68" t="str">
        <f>'Pos Normalization 2'!B204</f>
        <v>PLBD2</v>
      </c>
      <c r="S956" s="68" t="str">
        <f>'Pos Normalization 2'!B205</f>
        <v>PLD4</v>
      </c>
    </row>
    <row r="975" spans="1:19" ht="16.5" customHeight="1" x14ac:dyDescent="0.2">
      <c r="A975" s="68" t="str">
        <f>'Pos Normalization 2'!B206</f>
        <v xml:space="preserve">Plectin </v>
      </c>
      <c r="G975" s="68" t="str">
        <f>'Pos Normalization 2'!B207</f>
        <v>Plexin B1</v>
      </c>
      <c r="M975" s="68" t="str">
        <f>'Pos Normalization 2'!B208</f>
        <v>Plexin B2</v>
      </c>
      <c r="S975" s="68" t="str">
        <f>'Pos Normalization 2'!B209</f>
        <v>PLOD1</v>
      </c>
    </row>
    <row r="995" spans="1:19" ht="16.5" customHeight="1" x14ac:dyDescent="0.2">
      <c r="A995" s="68" t="str">
        <f>'Pos Normalization 2'!B210</f>
        <v>PLOD2</v>
      </c>
      <c r="G995" s="68" t="str">
        <f>'Pos Normalization 2'!B211</f>
        <v>Plxdc2</v>
      </c>
      <c r="M995" s="68" t="str">
        <f>'Pos Normalization 2'!B212</f>
        <v xml:space="preserve">PMCA </v>
      </c>
      <c r="S995" s="68" t="str">
        <f>'Pos Normalization 2'!B213</f>
        <v>PNP</v>
      </c>
    </row>
    <row r="1014" spans="1:19" ht="16.5" customHeight="1" x14ac:dyDescent="0.2">
      <c r="A1014" s="68" t="str">
        <f>'Pos Normalization 2'!B214</f>
        <v>POLD2</v>
      </c>
      <c r="G1014" s="68" t="str">
        <f>'Pos Normalization 2'!B215</f>
        <v>POLR2A</v>
      </c>
      <c r="M1014" s="68" t="str">
        <f>'Pos Normalization 2'!B216</f>
        <v>POR</v>
      </c>
      <c r="S1014" s="68" t="str">
        <f>'Pos Normalization 2'!B217</f>
        <v xml:space="preserve">PPOX  </v>
      </c>
    </row>
    <row r="1033" spans="1:19" ht="16.5" customHeight="1" x14ac:dyDescent="0.2">
      <c r="A1033" s="68" t="str">
        <f>'Pos Normalization 2'!B218</f>
        <v>PPP1CC</v>
      </c>
      <c r="G1033" s="68" t="str">
        <f>'Pos Normalization 2'!B219</f>
        <v>PPP1R9A</v>
      </c>
      <c r="M1033" s="68" t="str">
        <f>'Pos Normalization 2'!B220</f>
        <v xml:space="preserve">PPP2R1B  </v>
      </c>
      <c r="S1033" s="68" t="str">
        <f>'Pos Normalization 2'!B221</f>
        <v>PPP2R4</v>
      </c>
    </row>
    <row r="1052" spans="1:19" ht="16.5" customHeight="1" x14ac:dyDescent="0.2">
      <c r="A1052" s="68" t="str">
        <f>'Pos Normalization 2'!B222</f>
        <v>PRCP</v>
      </c>
      <c r="G1052" s="68" t="str">
        <f>'Pos Normalization 2'!B223</f>
        <v>PRDM13</v>
      </c>
      <c r="M1052" s="68" t="str">
        <f>'Pos Normalization 2'!B224</f>
        <v>PREP</v>
      </c>
      <c r="S1052" s="68" t="str">
        <f>'Pos Normalization 2'!B225</f>
        <v>PRG2</v>
      </c>
    </row>
    <row r="1071" spans="1:19" ht="16.5" customHeight="1" x14ac:dyDescent="0.2">
      <c r="A1071" s="68" t="str">
        <f>'Pos Normalization 2'!B226</f>
        <v>Prion protein PrP</v>
      </c>
      <c r="G1071" s="68" t="str">
        <f>'Pos Normalization 2'!B227</f>
        <v>Profilin 1</v>
      </c>
      <c r="M1071" s="68" t="str">
        <f>'Pos Normalization 2'!B228</f>
        <v>Prolargin</v>
      </c>
      <c r="S1071" s="68" t="str">
        <f>'Pos Normalization 2'!B229</f>
        <v>Prosaposin</v>
      </c>
    </row>
    <row r="1089" spans="1:19" ht="16.5" customHeight="1" x14ac:dyDescent="0.2">
      <c r="A1089" s="68" t="str">
        <f>'Pos Normalization 2'!B230</f>
        <v>Prostaglandin D Synthase</v>
      </c>
      <c r="G1089" s="68" t="str">
        <f>'Pos Normalization 2'!B231</f>
        <v>PSMD2</v>
      </c>
      <c r="M1089" s="68" t="str">
        <f>'Pos Normalization 2'!B232</f>
        <v>Protein C</v>
      </c>
      <c r="S1089" s="68" t="str">
        <f>'Pos Normalization 2'!B233</f>
        <v>Protein Z</v>
      </c>
    </row>
    <row r="1108" spans="1:19" ht="16.5" customHeight="1" x14ac:dyDescent="0.2">
      <c r="A1108" s="68" t="str">
        <f>'Pos Normalization 2'!B234</f>
        <v>PRR4</v>
      </c>
      <c r="G1108" s="68" t="str">
        <f>'Pos Normalization 2'!B235</f>
        <v>PRRC2A</v>
      </c>
      <c r="M1108" s="68" t="str">
        <f>'Pos Normalization 2'!B236</f>
        <v>PRSS23</v>
      </c>
      <c r="S1108" s="68" t="str">
        <f>'Pos Normalization 2'!B237</f>
        <v>PRSS3</v>
      </c>
    </row>
    <row r="1127" spans="1:19" ht="16.5" customHeight="1" x14ac:dyDescent="0.2">
      <c r="A1127" s="68" t="str">
        <f>'Pos Normalization 2'!B238</f>
        <v>PRTN3</v>
      </c>
      <c r="G1127" s="68" t="str">
        <f>'Pos Normalization 2'!B239</f>
        <v>PSMA1</v>
      </c>
      <c r="M1127" s="68" t="str">
        <f>'Pos Normalization 2'!B240</f>
        <v>PSMA2</v>
      </c>
      <c r="S1127" s="68" t="str">
        <f>'Pos Normalization 2'!B241</f>
        <v xml:space="preserve">PSMA4 </v>
      </c>
    </row>
    <row r="1146" spans="1:19" ht="16.5" customHeight="1" x14ac:dyDescent="0.2">
      <c r="A1146" s="68" t="str">
        <f>'Pos Normalization 2'!B242</f>
        <v>PSMA5</v>
      </c>
      <c r="G1146" s="68" t="str">
        <f>'Pos Normalization 2'!B243</f>
        <v>PSMA6</v>
      </c>
      <c r="M1146" s="68" t="str">
        <f>'Pos Normalization 2'!B244</f>
        <v>PSMB1</v>
      </c>
      <c r="S1146" s="68" t="str">
        <f>'Pos Normalization 2'!B245</f>
        <v>PSMB2</v>
      </c>
    </row>
    <row r="1167" spans="1:19" ht="16.5" customHeight="1" x14ac:dyDescent="0.2">
      <c r="A1167" s="68" t="str">
        <f>'Pos Normalization 2'!B246</f>
        <v>PSMB3</v>
      </c>
      <c r="G1167" s="68" t="str">
        <f>'Pos Normalization 2'!B247</f>
        <v>PSMB4</v>
      </c>
      <c r="M1167" s="68" t="str">
        <f>'Pos Normalization 2'!B248</f>
        <v>PSMB5</v>
      </c>
      <c r="S1167" s="68" t="str">
        <f>'Pos Normalization 2'!B249</f>
        <v>PSMB6</v>
      </c>
    </row>
    <row r="1187" spans="1:19" ht="16.5" customHeight="1" x14ac:dyDescent="0.2">
      <c r="A1187" s="68" t="str">
        <f>'Pos Normalization 2'!B250</f>
        <v>PSMB7</v>
      </c>
      <c r="G1187" s="68" t="str">
        <f>'Pos Normalization 2'!B251</f>
        <v xml:space="preserve">PSMC3  </v>
      </c>
      <c r="M1187" s="68" t="str">
        <f>'Pos Normalization 2'!B252</f>
        <v xml:space="preserve">PSMD1 </v>
      </c>
      <c r="S1187" s="68" t="str">
        <f>'Pos Normalization 2'!B253</f>
        <v>PSMD5</v>
      </c>
    </row>
    <row r="1206" spans="1:19" ht="16.5" customHeight="1" x14ac:dyDescent="0.2">
      <c r="A1206" s="68" t="str">
        <f>'Pos Normalization 2'!B254</f>
        <v xml:space="preserve">PSMD9  </v>
      </c>
      <c r="G1206" s="68" t="str">
        <f>'Pos Normalization 2'!B255</f>
        <v xml:space="preserve">PSME1 </v>
      </c>
      <c r="M1206" s="68" t="str">
        <f>'Pos Normalization 2'!B256</f>
        <v>PSME2</v>
      </c>
      <c r="S1206" s="68" t="str">
        <f>'Pos Normalization 2'!B257</f>
        <v>PTBP1</v>
      </c>
    </row>
    <row r="1225" spans="1:19" ht="16.5" customHeight="1" x14ac:dyDescent="0.2">
      <c r="A1225" s="68" t="str">
        <f>'Pos Normalization 2'!B258</f>
        <v>PTEN</v>
      </c>
      <c r="G1225" s="68" t="str">
        <f>'Pos Normalization 2'!B259</f>
        <v>PTGR1</v>
      </c>
      <c r="M1225" s="68" t="str">
        <f>'Pos Normalization 2'!B260</f>
        <v>PTK 7</v>
      </c>
      <c r="S1225" s="68" t="str">
        <f>'Pos Normalization 2'!B261</f>
        <v>PTMA</v>
      </c>
    </row>
    <row r="1244" spans="1:19" ht="16.5" customHeight="1" x14ac:dyDescent="0.2">
      <c r="A1244" s="68" t="str">
        <f>'Pos Normalization 2'!B262</f>
        <v>PTPRG</v>
      </c>
      <c r="G1244" s="68" t="str">
        <f>'Pos Normalization 2'!B263</f>
        <v>PTPRK</v>
      </c>
      <c r="M1244" s="68" t="str">
        <f>'Pos Normalization 2'!B264</f>
        <v>PTPRM</v>
      </c>
      <c r="S1244" s="68" t="str">
        <f>'Pos Normalization 2'!B265</f>
        <v>PTPRZ</v>
      </c>
    </row>
    <row r="1263" spans="1:19" ht="16.5" customHeight="1" x14ac:dyDescent="0.2">
      <c r="A1263" s="68" t="str">
        <f>'Pos Normalization 2'!B266</f>
        <v>PZP</v>
      </c>
      <c r="G1263" s="68" t="str">
        <f>'Pos Normalization 2'!B267</f>
        <v>QARS</v>
      </c>
      <c r="M1263" s="68" t="str">
        <f>'Pos Normalization 2'!B268</f>
        <v>QDPR</v>
      </c>
      <c r="S1263" s="68" t="str">
        <f>'Pos Normalization 2'!B269</f>
        <v>QPRT</v>
      </c>
    </row>
    <row r="1282" spans="1:19" ht="16.5" customHeight="1" x14ac:dyDescent="0.2">
      <c r="A1282" s="68" t="str">
        <f>'Pos Normalization 2'!B270</f>
        <v>Quiescin Q6</v>
      </c>
      <c r="G1282" s="68" t="str">
        <f>'Pos Normalization 2'!B271</f>
        <v xml:space="preserve">RanGAP1 </v>
      </c>
      <c r="M1282" s="68" t="str">
        <f>'Pos Normalization 2'!B272</f>
        <v>RAP1B</v>
      </c>
      <c r="S1282" s="68" t="str">
        <f>'Pos Normalization 2'!B273</f>
        <v xml:space="preserve">Rbm15 </v>
      </c>
    </row>
    <row r="1300" spans="1:19" ht="16.5" customHeight="1" x14ac:dyDescent="0.2">
      <c r="A1300" s="68" t="str">
        <f>'Pos Normalization 2'!B274</f>
        <v xml:space="preserve">RCL  </v>
      </c>
      <c r="G1300" s="68" t="str">
        <f>'Pos Normalization 2'!B275</f>
        <v>RECQ4</v>
      </c>
      <c r="M1300" s="68" t="str">
        <f>'Pos Normalization 2'!B276</f>
        <v>Reg3A</v>
      </c>
      <c r="S1300" s="68" t="str">
        <f>'Pos Normalization 2'!B277</f>
        <v>REV3L</v>
      </c>
    </row>
    <row r="1319" spans="1:41" ht="16.5" customHeight="1" x14ac:dyDescent="0.2">
      <c r="A1319" s="68" t="str">
        <f>'Pos Normalization 2'!B278</f>
        <v xml:space="preserve">RHOC </v>
      </c>
      <c r="G1319" s="68" t="str">
        <f>'Pos Normalization 2'!B279</f>
        <v>RHOG</v>
      </c>
      <c r="M1319" s="68" t="str">
        <f>'Pos Normalization 2'!B280</f>
        <v>Ribonuclease A</v>
      </c>
      <c r="S1319" s="68" t="str">
        <f>'Pos Normalization 2'!B281</f>
        <v>Ribonuclease T2</v>
      </c>
    </row>
    <row r="1327" spans="1:41" ht="16.5" customHeight="1" x14ac:dyDescent="0.2">
      <c r="AJ1327" s="76"/>
      <c r="AK1327" s="76"/>
      <c r="AL1327" s="76"/>
      <c r="AM1327" s="76"/>
      <c r="AN1327" s="76"/>
      <c r="AO1327" s="76"/>
    </row>
    <row r="1328" spans="1:41" ht="16.5" customHeight="1" x14ac:dyDescent="0.2">
      <c r="AJ1328" s="76"/>
      <c r="AK1328" s="76"/>
      <c r="AL1328" s="76"/>
      <c r="AM1328" s="76"/>
      <c r="AN1328" s="76"/>
      <c r="AO1328" s="76"/>
    </row>
    <row r="1329" spans="1:41" ht="16.5" customHeight="1" x14ac:dyDescent="0.2">
      <c r="AJ1329" s="76"/>
      <c r="AK1329" s="76"/>
      <c r="AL1329" s="76"/>
      <c r="AM1329" s="76"/>
      <c r="AN1329" s="76"/>
      <c r="AO1329" s="76"/>
    </row>
    <row r="1330" spans="1:41" ht="16.5" customHeight="1" x14ac:dyDescent="0.2">
      <c r="AJ1330" s="76"/>
      <c r="AK1330" s="76"/>
      <c r="AL1330" s="76"/>
      <c r="AM1330" s="76"/>
      <c r="AN1330" s="76"/>
      <c r="AO1330" s="76"/>
    </row>
    <row r="1331" spans="1:41" ht="16.5" customHeight="1" x14ac:dyDescent="0.2">
      <c r="AJ1331" s="76"/>
      <c r="AK1331" s="76"/>
      <c r="AL1331" s="76"/>
      <c r="AM1331" s="76"/>
      <c r="AN1331" s="76"/>
      <c r="AO1331" s="76"/>
    </row>
    <row r="1332" spans="1:41" ht="16.5" customHeight="1" x14ac:dyDescent="0.2">
      <c r="AJ1332" s="76"/>
      <c r="AK1332" s="76"/>
      <c r="AL1332" s="76"/>
      <c r="AM1332" s="76"/>
      <c r="AN1332" s="76"/>
      <c r="AO1332" s="76"/>
    </row>
    <row r="1333" spans="1:41" ht="16.5" customHeight="1" x14ac:dyDescent="0.2">
      <c r="AJ1333" s="76"/>
      <c r="AK1333" s="76"/>
      <c r="AL1333" s="76"/>
      <c r="AM1333" s="76"/>
      <c r="AN1333" s="76"/>
      <c r="AO1333" s="76"/>
    </row>
    <row r="1334" spans="1:41" ht="16.5" customHeight="1" x14ac:dyDescent="0.2">
      <c r="AJ1334" s="76"/>
      <c r="AK1334" s="76"/>
      <c r="AL1334" s="76"/>
      <c r="AM1334" s="76"/>
      <c r="AN1334" s="76"/>
      <c r="AO1334" s="76"/>
    </row>
    <row r="1335" spans="1:41" ht="16.5" customHeight="1" x14ac:dyDescent="0.2">
      <c r="AJ1335" s="76"/>
      <c r="AK1335" s="76"/>
      <c r="AL1335" s="76"/>
      <c r="AM1335" s="76"/>
      <c r="AN1335" s="76"/>
      <c r="AO1335" s="76"/>
    </row>
    <row r="1336" spans="1:41" ht="16.5" customHeight="1" x14ac:dyDescent="0.2">
      <c r="AJ1336" s="76"/>
      <c r="AK1336" s="76"/>
      <c r="AL1336" s="76"/>
      <c r="AM1336" s="76"/>
      <c r="AN1336" s="76"/>
      <c r="AO1336" s="76"/>
    </row>
    <row r="1337" spans="1:41" ht="16.5" customHeight="1" x14ac:dyDescent="0.2">
      <c r="AJ1337" s="76"/>
      <c r="AK1337" s="76"/>
      <c r="AL1337" s="76"/>
      <c r="AM1337" s="76"/>
      <c r="AN1337" s="76"/>
      <c r="AO1337" s="76"/>
    </row>
    <row r="1338" spans="1:41" ht="16.5" customHeight="1" x14ac:dyDescent="0.2">
      <c r="A1338" s="68" t="str">
        <f>'Pos Normalization 2'!B282</f>
        <v xml:space="preserve">RLF </v>
      </c>
      <c r="G1338" s="68" t="str">
        <f>'Pos Normalization 2'!B283</f>
        <v>RNASE4</v>
      </c>
      <c r="M1338" s="68" t="str">
        <f>'Pos Normalization 2'!B284</f>
        <v>Rnose2</v>
      </c>
      <c r="S1338" s="68" t="str">
        <f>'Pos Normalization 2'!B285</f>
        <v>RP1</v>
      </c>
      <c r="AJ1338" s="76"/>
      <c r="AK1338" s="76"/>
      <c r="AL1338" s="76"/>
      <c r="AM1338" s="76"/>
      <c r="AN1338" s="76"/>
      <c r="AO1338" s="76"/>
    </row>
    <row r="1339" spans="1:41" ht="16.5" customHeight="1" x14ac:dyDescent="0.2">
      <c r="AJ1339" s="76"/>
      <c r="AK1339" s="76"/>
      <c r="AL1339" s="76"/>
      <c r="AM1339" s="76"/>
      <c r="AN1339" s="76"/>
      <c r="AO1339" s="76"/>
    </row>
    <row r="1340" spans="1:41" ht="16.5" customHeight="1" x14ac:dyDescent="0.2">
      <c r="AJ1340" s="76"/>
      <c r="AK1340" s="76"/>
      <c r="AL1340" s="76"/>
      <c r="AM1340" s="76"/>
      <c r="AN1340" s="76"/>
      <c r="AO1340" s="76"/>
    </row>
    <row r="1341" spans="1:41" ht="16.5" customHeight="1" x14ac:dyDescent="0.2">
      <c r="AJ1341" s="76"/>
      <c r="AK1341" s="76"/>
      <c r="AL1341" s="76"/>
      <c r="AM1341" s="76"/>
      <c r="AN1341" s="76"/>
      <c r="AO1341" s="76"/>
    </row>
    <row r="1342" spans="1:41" ht="16.5" customHeight="1" x14ac:dyDescent="0.2">
      <c r="AJ1342" s="76"/>
      <c r="AK1342" s="76"/>
      <c r="AL1342" s="76"/>
      <c r="AM1342" s="76"/>
      <c r="AN1342" s="76"/>
      <c r="AO1342" s="76"/>
    </row>
    <row r="1343" spans="1:41" ht="16.5" customHeight="1" x14ac:dyDescent="0.2">
      <c r="AJ1343" s="76"/>
      <c r="AK1343" s="76"/>
      <c r="AL1343" s="76"/>
      <c r="AM1343" s="76"/>
      <c r="AN1343" s="76"/>
      <c r="AO1343" s="76"/>
    </row>
    <row r="1344" spans="1:41" ht="16.5" customHeight="1" x14ac:dyDescent="0.2">
      <c r="AJ1344" s="76"/>
      <c r="AK1344" s="76"/>
      <c r="AL1344" s="76"/>
      <c r="AM1344" s="76"/>
      <c r="AN1344" s="76"/>
      <c r="AO1344" s="76"/>
    </row>
    <row r="1345" spans="1:41" ht="16.5" customHeight="1" x14ac:dyDescent="0.2">
      <c r="AJ1345" s="76"/>
      <c r="AK1345" s="76"/>
      <c r="AL1345" s="76"/>
      <c r="AM1345" s="76"/>
      <c r="AN1345" s="76"/>
      <c r="AO1345" s="76"/>
    </row>
    <row r="1346" spans="1:41" ht="16.5" customHeight="1" x14ac:dyDescent="0.2">
      <c r="AJ1346" s="76"/>
      <c r="AK1346" s="76"/>
      <c r="AL1346" s="76"/>
      <c r="AM1346" s="76"/>
      <c r="AN1346" s="76"/>
      <c r="AO1346" s="76"/>
    </row>
    <row r="1347" spans="1:41" ht="16.5" customHeight="1" x14ac:dyDescent="0.2">
      <c r="AJ1347" s="76"/>
      <c r="AK1347" s="76"/>
      <c r="AL1347" s="76"/>
      <c r="AM1347" s="76"/>
      <c r="AN1347" s="76"/>
      <c r="AO1347" s="76"/>
    </row>
    <row r="1348" spans="1:41" ht="16.5" customHeight="1" x14ac:dyDescent="0.2">
      <c r="AJ1348" s="76"/>
      <c r="AK1348" s="76"/>
      <c r="AL1348" s="76"/>
      <c r="AM1348" s="76"/>
      <c r="AN1348" s="76"/>
      <c r="AO1348" s="76"/>
    </row>
    <row r="1349" spans="1:41" ht="16.5" customHeight="1" x14ac:dyDescent="0.2">
      <c r="AJ1349" s="76"/>
      <c r="AK1349" s="76"/>
      <c r="AL1349" s="76"/>
      <c r="AM1349" s="76"/>
      <c r="AN1349" s="76"/>
      <c r="AO1349" s="76"/>
    </row>
    <row r="1350" spans="1:41" ht="16.5" customHeight="1" x14ac:dyDescent="0.2">
      <c r="AJ1350" s="76"/>
      <c r="AK1350" s="76"/>
      <c r="AL1350" s="76"/>
      <c r="AM1350" s="76"/>
      <c r="AN1350" s="76"/>
      <c r="AO1350" s="76"/>
    </row>
    <row r="1351" spans="1:41" ht="16.5" customHeight="1" x14ac:dyDescent="0.2">
      <c r="AJ1351" s="76"/>
      <c r="AK1351" s="76"/>
      <c r="AL1351" s="76"/>
      <c r="AM1351" s="76"/>
      <c r="AN1351" s="76"/>
      <c r="AO1351" s="76"/>
    </row>
    <row r="1352" spans="1:41" ht="16.5" customHeight="1" x14ac:dyDescent="0.2">
      <c r="AJ1352" s="76"/>
      <c r="AK1352" s="76"/>
      <c r="AL1352" s="76"/>
      <c r="AM1352" s="76"/>
      <c r="AN1352" s="76"/>
      <c r="AO1352" s="76"/>
    </row>
    <row r="1353" spans="1:41" ht="16.5" customHeight="1" x14ac:dyDescent="0.2">
      <c r="AJ1353" s="76"/>
      <c r="AK1353" s="76"/>
      <c r="AL1353" s="76"/>
      <c r="AM1353" s="76"/>
      <c r="AN1353" s="76"/>
      <c r="AO1353" s="76"/>
    </row>
    <row r="1354" spans="1:41" ht="16.5" customHeight="1" x14ac:dyDescent="0.2">
      <c r="AJ1354" s="76"/>
      <c r="AK1354" s="76"/>
      <c r="AL1354" s="76"/>
      <c r="AM1354" s="76"/>
      <c r="AN1354" s="76"/>
      <c r="AO1354" s="76"/>
    </row>
    <row r="1355" spans="1:41" ht="16.5" customHeight="1" x14ac:dyDescent="0.2">
      <c r="AJ1355" s="76"/>
      <c r="AK1355" s="76"/>
      <c r="AL1355" s="76"/>
      <c r="AM1355" s="76"/>
      <c r="AN1355" s="76"/>
      <c r="AO1355" s="76"/>
    </row>
    <row r="1356" spans="1:41" ht="16.5" customHeight="1" x14ac:dyDescent="0.2">
      <c r="AJ1356" s="76"/>
      <c r="AK1356" s="76"/>
      <c r="AL1356" s="76"/>
      <c r="AM1356" s="76"/>
      <c r="AN1356" s="76"/>
      <c r="AO1356" s="76"/>
    </row>
    <row r="1357" spans="1:41" ht="16.5" customHeight="1" x14ac:dyDescent="0.2">
      <c r="A1357" s="68" t="str">
        <f>'Pos Normalization 2'!B286</f>
        <v xml:space="preserve">RPL10 </v>
      </c>
      <c r="G1357" s="68" t="str">
        <f>'Pos Normalization 2'!B287</f>
        <v xml:space="preserve">RPL10A  </v>
      </c>
      <c r="M1357" s="68" t="str">
        <f>'Pos Normalization 2'!B288</f>
        <v xml:space="preserve">RPL11 </v>
      </c>
      <c r="S1357" s="68" t="str">
        <f>'Pos Normalization 2'!B289</f>
        <v xml:space="preserve">RPL12 </v>
      </c>
      <c r="AJ1357" s="76"/>
      <c r="AK1357" s="76"/>
      <c r="AL1357" s="76"/>
      <c r="AM1357" s="76"/>
      <c r="AN1357" s="76"/>
      <c r="AO1357" s="76"/>
    </row>
    <row r="1358" spans="1:41" ht="16.5" customHeight="1" x14ac:dyDescent="0.2">
      <c r="AJ1358" s="76"/>
      <c r="AK1358" s="76"/>
      <c r="AL1358" s="76"/>
      <c r="AM1358" s="76"/>
      <c r="AN1358" s="76"/>
      <c r="AO1358" s="76"/>
    </row>
    <row r="1359" spans="1:41" ht="16.5" customHeight="1" x14ac:dyDescent="0.2">
      <c r="AJ1359" s="76"/>
      <c r="AK1359" s="76"/>
      <c r="AL1359" s="76"/>
      <c r="AM1359" s="76"/>
      <c r="AN1359" s="76"/>
      <c r="AO1359" s="76"/>
    </row>
    <row r="1360" spans="1:41" ht="16.5" customHeight="1" x14ac:dyDescent="0.2">
      <c r="AJ1360" s="76"/>
      <c r="AK1360" s="76"/>
      <c r="AL1360" s="76"/>
      <c r="AM1360" s="76"/>
      <c r="AN1360" s="76"/>
      <c r="AO1360" s="76"/>
    </row>
    <row r="1361" spans="1:41" ht="16.5" customHeight="1" x14ac:dyDescent="0.2">
      <c r="AJ1361" s="76"/>
      <c r="AK1361" s="76"/>
      <c r="AL1361" s="76"/>
      <c r="AM1361" s="76"/>
      <c r="AN1361" s="76"/>
      <c r="AO1361" s="76"/>
    </row>
    <row r="1362" spans="1:41" ht="16.5" customHeight="1" x14ac:dyDescent="0.2">
      <c r="AJ1362" s="76"/>
      <c r="AK1362" s="76"/>
      <c r="AL1362" s="76"/>
      <c r="AM1362" s="76"/>
      <c r="AN1362" s="76"/>
      <c r="AO1362" s="76"/>
    </row>
    <row r="1363" spans="1:41" ht="16.5" customHeight="1" x14ac:dyDescent="0.2">
      <c r="AJ1363" s="76"/>
      <c r="AK1363" s="76"/>
      <c r="AL1363" s="76"/>
      <c r="AM1363" s="76"/>
      <c r="AN1363" s="76"/>
      <c r="AO1363" s="76"/>
    </row>
    <row r="1364" spans="1:41" ht="16.5" customHeight="1" x14ac:dyDescent="0.2">
      <c r="AJ1364" s="76"/>
      <c r="AK1364" s="76"/>
      <c r="AL1364" s="76"/>
      <c r="AM1364" s="76"/>
      <c r="AN1364" s="76"/>
      <c r="AO1364" s="76"/>
    </row>
    <row r="1365" spans="1:41" ht="16.5" customHeight="1" x14ac:dyDescent="0.2">
      <c r="AJ1365" s="76"/>
      <c r="AK1365" s="76"/>
      <c r="AL1365" s="76"/>
      <c r="AM1365" s="76"/>
      <c r="AN1365" s="76"/>
      <c r="AO1365" s="76"/>
    </row>
    <row r="1366" spans="1:41" ht="16.5" customHeight="1" x14ac:dyDescent="0.2">
      <c r="AJ1366" s="76"/>
      <c r="AK1366" s="76"/>
      <c r="AL1366" s="76"/>
      <c r="AM1366" s="76"/>
      <c r="AN1366" s="76"/>
      <c r="AO1366" s="76"/>
    </row>
    <row r="1367" spans="1:41" ht="16.5" customHeight="1" x14ac:dyDescent="0.2">
      <c r="AJ1367" s="76"/>
      <c r="AK1367" s="76"/>
      <c r="AL1367" s="76"/>
      <c r="AM1367" s="76"/>
      <c r="AN1367" s="76"/>
      <c r="AO1367" s="76"/>
    </row>
    <row r="1368" spans="1:41" ht="16.5" customHeight="1" x14ac:dyDescent="0.2">
      <c r="AJ1368" s="76"/>
      <c r="AK1368" s="76"/>
      <c r="AL1368" s="76"/>
      <c r="AM1368" s="76"/>
      <c r="AN1368" s="76"/>
      <c r="AO1368" s="76"/>
    </row>
    <row r="1369" spans="1:41" ht="16.5" customHeight="1" x14ac:dyDescent="0.2">
      <c r="AJ1369" s="76"/>
      <c r="AK1369" s="76"/>
      <c r="AL1369" s="76"/>
      <c r="AM1369" s="76"/>
      <c r="AN1369" s="76"/>
      <c r="AO1369" s="76"/>
    </row>
    <row r="1370" spans="1:41" ht="16.5" customHeight="1" x14ac:dyDescent="0.2">
      <c r="AJ1370" s="76"/>
      <c r="AK1370" s="76"/>
      <c r="AL1370" s="76"/>
      <c r="AM1370" s="76"/>
      <c r="AN1370" s="76"/>
      <c r="AO1370" s="76"/>
    </row>
    <row r="1371" spans="1:41" ht="16.5" customHeight="1" x14ac:dyDescent="0.2">
      <c r="AJ1371" s="76"/>
      <c r="AK1371" s="76"/>
      <c r="AL1371" s="76"/>
      <c r="AM1371" s="76"/>
      <c r="AN1371" s="76"/>
      <c r="AO1371" s="76"/>
    </row>
    <row r="1372" spans="1:41" ht="16.5" customHeight="1" x14ac:dyDescent="0.2">
      <c r="AJ1372" s="76"/>
      <c r="AK1372" s="76"/>
      <c r="AL1372" s="76"/>
      <c r="AM1372" s="76"/>
      <c r="AN1372" s="76"/>
      <c r="AO1372" s="76"/>
    </row>
    <row r="1373" spans="1:41" ht="16.5" customHeight="1" x14ac:dyDescent="0.2">
      <c r="AJ1373" s="76"/>
      <c r="AK1373" s="76"/>
      <c r="AL1373" s="76"/>
      <c r="AM1373" s="76"/>
      <c r="AN1373" s="76"/>
      <c r="AO1373" s="76"/>
    </row>
    <row r="1374" spans="1:41" ht="16.5" customHeight="1" x14ac:dyDescent="0.2">
      <c r="AJ1374" s="76"/>
      <c r="AK1374" s="76"/>
      <c r="AL1374" s="76"/>
      <c r="AM1374" s="76"/>
      <c r="AN1374" s="76"/>
      <c r="AO1374" s="76"/>
    </row>
    <row r="1375" spans="1:41" ht="16.5" customHeight="1" x14ac:dyDescent="0.2">
      <c r="AJ1375" s="76"/>
      <c r="AK1375" s="76"/>
      <c r="AL1375" s="76"/>
      <c r="AM1375" s="76"/>
      <c r="AN1375" s="76"/>
      <c r="AO1375" s="76"/>
    </row>
    <row r="1376" spans="1:41" ht="16.5" customHeight="1" x14ac:dyDescent="0.2">
      <c r="A1376" s="68" t="str">
        <f>'Pos Normalization 2'!B290</f>
        <v xml:space="preserve">RPL14  </v>
      </c>
      <c r="G1376" s="68" t="str">
        <f>'Pos Normalization 2'!B291</f>
        <v>RPL17</v>
      </c>
      <c r="M1376" s="68" t="str">
        <f>'Pos Normalization 2'!B292</f>
        <v xml:space="preserve">RPL22 </v>
      </c>
      <c r="S1376" s="68" t="str">
        <f>'Pos Normalization 2'!B293</f>
        <v>RPL23A</v>
      </c>
      <c r="AJ1376" s="76"/>
      <c r="AK1376" s="76"/>
      <c r="AL1376" s="76"/>
      <c r="AM1376" s="76"/>
      <c r="AN1376" s="76"/>
      <c r="AO1376" s="76"/>
    </row>
    <row r="1377" spans="25:41" ht="16.5" customHeight="1" x14ac:dyDescent="0.2">
      <c r="AJ1377" s="76"/>
      <c r="AK1377" s="76"/>
      <c r="AL1377" s="76"/>
      <c r="AM1377" s="76"/>
      <c r="AN1377" s="76"/>
      <c r="AO1377" s="76"/>
    </row>
    <row r="1378" spans="25:41" ht="16.5" customHeight="1" x14ac:dyDescent="0.2">
      <c r="AJ1378" s="76"/>
      <c r="AK1378" s="76"/>
      <c r="AL1378" s="76"/>
      <c r="AM1378" s="76"/>
      <c r="AN1378" s="76"/>
      <c r="AO1378" s="76"/>
    </row>
    <row r="1379" spans="25:41" ht="16.5" customHeight="1" x14ac:dyDescent="0.2">
      <c r="AJ1379" s="76"/>
      <c r="AK1379" s="76"/>
      <c r="AL1379" s="76"/>
      <c r="AM1379" s="76"/>
      <c r="AN1379" s="76"/>
      <c r="AO1379" s="76"/>
    </row>
    <row r="1380" spans="25:41" ht="16.5" customHeight="1" x14ac:dyDescent="0.2">
      <c r="AJ1380" s="76"/>
      <c r="AK1380" s="76"/>
      <c r="AL1380" s="76"/>
      <c r="AM1380" s="76"/>
      <c r="AN1380" s="76"/>
      <c r="AO1380" s="76"/>
    </row>
    <row r="1381" spans="25:41" ht="16.5" customHeight="1" x14ac:dyDescent="0.2">
      <c r="AJ1381" s="76"/>
      <c r="AK1381" s="76"/>
      <c r="AL1381" s="76"/>
      <c r="AM1381" s="76"/>
      <c r="AN1381" s="76"/>
      <c r="AO1381" s="76"/>
    </row>
    <row r="1382" spans="25:41" ht="16.5" customHeight="1" x14ac:dyDescent="0.2">
      <c r="Y1382" s="76"/>
      <c r="Z1382" s="76"/>
      <c r="AA1382" s="76"/>
      <c r="AB1382" s="76"/>
      <c r="AC1382" s="76"/>
      <c r="AD1382" s="76"/>
      <c r="AE1382" s="76"/>
      <c r="AF1382" s="76"/>
      <c r="AG1382" s="76"/>
      <c r="AH1382" s="76"/>
      <c r="AI1382" s="76"/>
      <c r="AJ1382" s="76"/>
      <c r="AK1382" s="76"/>
      <c r="AL1382" s="76"/>
      <c r="AM1382" s="76"/>
      <c r="AN1382" s="76"/>
      <c r="AO1382" s="76"/>
    </row>
    <row r="1383" spans="25:41" ht="16.5" customHeight="1" x14ac:dyDescent="0.2">
      <c r="Y1383" s="76"/>
      <c r="Z1383" s="76"/>
      <c r="AA1383" s="76"/>
      <c r="AB1383" s="76"/>
      <c r="AC1383" s="76"/>
      <c r="AD1383" s="76"/>
      <c r="AE1383" s="76"/>
      <c r="AF1383" s="76"/>
      <c r="AG1383" s="76"/>
      <c r="AH1383" s="76"/>
      <c r="AI1383" s="76"/>
      <c r="AJ1383" s="76"/>
      <c r="AK1383" s="76"/>
      <c r="AL1383" s="76"/>
      <c r="AM1383" s="76"/>
      <c r="AN1383" s="76"/>
      <c r="AO1383" s="76"/>
    </row>
    <row r="1384" spans="25:41" ht="16.5" customHeight="1" x14ac:dyDescent="0.2">
      <c r="Y1384" s="76"/>
      <c r="Z1384" s="76"/>
      <c r="AA1384" s="76"/>
      <c r="AB1384" s="76"/>
      <c r="AC1384" s="76"/>
      <c r="AD1384" s="76"/>
      <c r="AE1384" s="76"/>
      <c r="AF1384" s="76"/>
      <c r="AG1384" s="76"/>
      <c r="AH1384" s="76"/>
      <c r="AI1384" s="76"/>
      <c r="AJ1384" s="76"/>
      <c r="AK1384" s="76"/>
      <c r="AL1384" s="76"/>
      <c r="AM1384" s="76"/>
      <c r="AN1384" s="76"/>
      <c r="AO1384" s="76"/>
    </row>
    <row r="1385" spans="25:41" ht="16.5" customHeight="1" x14ac:dyDescent="0.2">
      <c r="Y1385" s="76"/>
      <c r="Z1385" s="76"/>
      <c r="AA1385" s="76"/>
      <c r="AB1385" s="76"/>
      <c r="AC1385" s="76"/>
      <c r="AD1385" s="76"/>
      <c r="AE1385" s="76"/>
      <c r="AF1385" s="76"/>
      <c r="AG1385" s="76"/>
      <c r="AH1385" s="76"/>
      <c r="AI1385" s="76"/>
      <c r="AJ1385" s="76"/>
      <c r="AK1385" s="76"/>
      <c r="AL1385" s="76"/>
      <c r="AM1385" s="76"/>
      <c r="AN1385" s="76"/>
      <c r="AO1385" s="76"/>
    </row>
    <row r="1386" spans="25:41" ht="16.5" customHeight="1" x14ac:dyDescent="0.2"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</row>
    <row r="1387" spans="25:41" ht="16.5" customHeight="1" x14ac:dyDescent="0.2">
      <c r="Y1387" s="76"/>
      <c r="Z1387" s="76"/>
      <c r="AA1387" s="76"/>
      <c r="AB1387" s="76"/>
      <c r="AC1387" s="76"/>
      <c r="AD1387" s="76"/>
      <c r="AE1387" s="76"/>
      <c r="AF1387" s="76"/>
      <c r="AG1387" s="76"/>
      <c r="AH1387" s="76"/>
      <c r="AI1387" s="76"/>
      <c r="AJ1387" s="76"/>
      <c r="AK1387" s="76"/>
      <c r="AL1387" s="76"/>
      <c r="AM1387" s="76"/>
      <c r="AN1387" s="76"/>
      <c r="AO1387" s="76"/>
    </row>
    <row r="1388" spans="25:41" ht="16.5" customHeight="1" x14ac:dyDescent="0.2">
      <c r="Y1388" s="76"/>
      <c r="Z1388" s="76"/>
      <c r="AA1388" s="76"/>
      <c r="AB1388" s="76"/>
      <c r="AC1388" s="76"/>
      <c r="AD1388" s="76"/>
      <c r="AE1388" s="76"/>
      <c r="AF1388" s="76"/>
      <c r="AG1388" s="76"/>
      <c r="AH1388" s="76"/>
      <c r="AI1388" s="76"/>
      <c r="AJ1388" s="76"/>
      <c r="AK1388" s="76"/>
      <c r="AL1388" s="76"/>
      <c r="AM1388" s="76"/>
      <c r="AN1388" s="76"/>
      <c r="AO1388" s="76"/>
    </row>
    <row r="1389" spans="25:41" ht="16.5" customHeight="1" x14ac:dyDescent="0.2">
      <c r="Y1389" s="76"/>
      <c r="Z1389" s="76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</row>
    <row r="1390" spans="25:41" ht="16.5" customHeight="1" x14ac:dyDescent="0.2">
      <c r="Y1390" s="76"/>
      <c r="Z1390" s="76"/>
      <c r="AA1390" s="76"/>
      <c r="AB1390" s="76"/>
      <c r="AC1390" s="76"/>
      <c r="AD1390" s="76"/>
      <c r="AE1390" s="76"/>
      <c r="AF1390" s="76"/>
      <c r="AG1390" s="76"/>
      <c r="AH1390" s="76"/>
      <c r="AI1390" s="76"/>
      <c r="AJ1390" s="76"/>
      <c r="AK1390" s="76"/>
      <c r="AL1390" s="76"/>
      <c r="AM1390" s="76"/>
      <c r="AN1390" s="76"/>
      <c r="AO1390" s="76"/>
    </row>
    <row r="1391" spans="25:41" ht="16.5" customHeight="1" x14ac:dyDescent="0.2">
      <c r="Y1391" s="76"/>
      <c r="Z1391" s="76"/>
      <c r="AA1391" s="76"/>
      <c r="AB1391" s="76"/>
      <c r="AC1391" s="76"/>
      <c r="AD1391" s="76"/>
      <c r="AE1391" s="76"/>
      <c r="AF1391" s="76"/>
      <c r="AG1391" s="76"/>
      <c r="AH1391" s="76"/>
      <c r="AI1391" s="76"/>
      <c r="AJ1391" s="76"/>
      <c r="AK1391" s="76"/>
      <c r="AL1391" s="76"/>
      <c r="AM1391" s="76"/>
      <c r="AN1391" s="76"/>
      <c r="AO1391" s="76"/>
    </row>
    <row r="1392" spans="25:41" ht="16.5" customHeight="1" x14ac:dyDescent="0.2">
      <c r="Y1392" s="76"/>
      <c r="Z1392" s="76"/>
      <c r="AA1392" s="76"/>
      <c r="AB1392" s="76"/>
      <c r="AC1392" s="76"/>
      <c r="AD1392" s="76"/>
      <c r="AE1392" s="76"/>
      <c r="AF1392" s="76"/>
      <c r="AG1392" s="76"/>
      <c r="AH1392" s="76"/>
      <c r="AI1392" s="76"/>
      <c r="AJ1392" s="76"/>
      <c r="AK1392" s="76"/>
      <c r="AL1392" s="76"/>
      <c r="AM1392" s="76"/>
      <c r="AN1392" s="76"/>
      <c r="AO1392" s="76"/>
    </row>
    <row r="1393" spans="1:41" ht="16.5" customHeight="1" x14ac:dyDescent="0.2">
      <c r="Y1393" s="76"/>
      <c r="Z1393" s="76"/>
      <c r="AA1393" s="76"/>
      <c r="AB1393" s="76"/>
      <c r="AC1393" s="76"/>
      <c r="AD1393" s="76"/>
      <c r="AE1393" s="76"/>
      <c r="AF1393" s="76"/>
      <c r="AG1393" s="76"/>
      <c r="AH1393" s="76"/>
      <c r="AI1393" s="76"/>
      <c r="AJ1393" s="76"/>
      <c r="AK1393" s="76"/>
      <c r="AL1393" s="76"/>
      <c r="AM1393" s="76"/>
      <c r="AN1393" s="76"/>
      <c r="AO1393" s="76"/>
    </row>
    <row r="1394" spans="1:41" ht="16.5" customHeight="1" x14ac:dyDescent="0.2">
      <c r="Y1394" s="76"/>
      <c r="Z1394" s="76"/>
      <c r="AA1394" s="76"/>
      <c r="AB1394" s="76"/>
      <c r="AC1394" s="76"/>
      <c r="AD1394" s="76"/>
      <c r="AE1394" s="76"/>
      <c r="AF1394" s="76"/>
      <c r="AG1394" s="76"/>
      <c r="AH1394" s="76"/>
      <c r="AI1394" s="76"/>
      <c r="AJ1394" s="76"/>
      <c r="AK1394" s="76"/>
      <c r="AL1394" s="76"/>
      <c r="AM1394" s="76"/>
      <c r="AN1394" s="76"/>
      <c r="AO1394" s="76"/>
    </row>
    <row r="1395" spans="1:41" ht="16.5" customHeight="1" x14ac:dyDescent="0.2">
      <c r="A1395" s="68" t="str">
        <f>'Pos Normalization 2'!B294</f>
        <v>RPL3</v>
      </c>
      <c r="G1395" s="68" t="str">
        <f>'Pos Normalization 2'!B295</f>
        <v xml:space="preserve">RPL32 </v>
      </c>
      <c r="M1395" s="68" t="str">
        <f>'Pos Normalization 2'!B296</f>
        <v xml:space="preserve">RPL4 </v>
      </c>
      <c r="S1395" s="68" t="str">
        <f>'Pos Normalization 2'!B297</f>
        <v>RPS10</v>
      </c>
      <c r="Y1395" s="76"/>
      <c r="Z1395" s="76"/>
      <c r="AA1395" s="76"/>
      <c r="AB1395" s="76"/>
      <c r="AC1395" s="76"/>
      <c r="AD1395" s="76"/>
      <c r="AE1395" s="76"/>
      <c r="AF1395" s="76"/>
      <c r="AG1395" s="76"/>
      <c r="AH1395" s="76"/>
      <c r="AI1395" s="76"/>
      <c r="AJ1395" s="76"/>
      <c r="AK1395" s="76"/>
      <c r="AL1395" s="76"/>
      <c r="AM1395" s="76"/>
      <c r="AN1395" s="76"/>
      <c r="AO1395" s="76"/>
    </row>
    <row r="1396" spans="1:41" ht="16.5" customHeight="1" x14ac:dyDescent="0.2">
      <c r="Y1396" s="76"/>
      <c r="Z1396" s="76"/>
      <c r="AA1396" s="76"/>
      <c r="AB1396" s="76"/>
      <c r="AC1396" s="76"/>
      <c r="AD1396" s="76"/>
      <c r="AE1396" s="76"/>
      <c r="AF1396" s="76"/>
      <c r="AG1396" s="76"/>
      <c r="AH1396" s="76"/>
      <c r="AI1396" s="76"/>
      <c r="AJ1396" s="76"/>
      <c r="AK1396" s="76"/>
      <c r="AL1396" s="76"/>
      <c r="AM1396" s="76"/>
      <c r="AN1396" s="76"/>
      <c r="AO1396" s="76"/>
    </row>
    <row r="1397" spans="1:41" ht="16.5" customHeight="1" x14ac:dyDescent="0.2">
      <c r="Y1397" s="76"/>
      <c r="Z1397" s="76"/>
      <c r="AA1397" s="76"/>
      <c r="AB1397" s="76"/>
      <c r="AC1397" s="76"/>
      <c r="AD1397" s="76"/>
      <c r="AE1397" s="76"/>
      <c r="AF1397" s="76"/>
      <c r="AG1397" s="76"/>
      <c r="AH1397" s="76"/>
      <c r="AI1397" s="76"/>
      <c r="AJ1397" s="76"/>
      <c r="AK1397" s="76"/>
      <c r="AL1397" s="76"/>
      <c r="AM1397" s="76"/>
      <c r="AN1397" s="76"/>
      <c r="AO1397" s="76"/>
    </row>
    <row r="1398" spans="1:41" ht="16.5" customHeight="1" x14ac:dyDescent="0.2">
      <c r="Y1398" s="76"/>
      <c r="Z1398" s="76"/>
      <c r="AA1398" s="76"/>
      <c r="AB1398" s="76"/>
      <c r="AC1398" s="76"/>
      <c r="AD1398" s="76"/>
      <c r="AE1398" s="76"/>
      <c r="AF1398" s="76"/>
      <c r="AG1398" s="76"/>
      <c r="AH1398" s="76"/>
      <c r="AI1398" s="76"/>
      <c r="AJ1398" s="76"/>
      <c r="AK1398" s="76"/>
      <c r="AL1398" s="76"/>
      <c r="AM1398" s="76"/>
      <c r="AN1398" s="76"/>
      <c r="AO1398" s="76"/>
    </row>
    <row r="1399" spans="1:41" ht="16.5" customHeight="1" x14ac:dyDescent="0.2">
      <c r="Y1399" s="76"/>
      <c r="Z1399" s="76"/>
      <c r="AA1399" s="76"/>
      <c r="AB1399" s="76"/>
      <c r="AC1399" s="76"/>
      <c r="AD1399" s="76"/>
      <c r="AE1399" s="76"/>
      <c r="AF1399" s="76"/>
      <c r="AG1399" s="76"/>
      <c r="AH1399" s="76"/>
      <c r="AI1399" s="76"/>
      <c r="AJ1399" s="76"/>
      <c r="AK1399" s="76"/>
      <c r="AL1399" s="76"/>
      <c r="AM1399" s="76"/>
      <c r="AN1399" s="76"/>
      <c r="AO1399" s="76"/>
    </row>
    <row r="1400" spans="1:41" ht="16.5" customHeight="1" x14ac:dyDescent="0.2">
      <c r="Y1400" s="76"/>
      <c r="Z1400" s="76"/>
      <c r="AA1400" s="76"/>
      <c r="AB1400" s="76"/>
      <c r="AC1400" s="76"/>
      <c r="AD1400" s="76"/>
      <c r="AE1400" s="76"/>
      <c r="AF1400" s="76"/>
      <c r="AG1400" s="76"/>
      <c r="AH1400" s="76"/>
      <c r="AI1400" s="76"/>
      <c r="AJ1400" s="76"/>
      <c r="AK1400" s="76"/>
      <c r="AL1400" s="76"/>
      <c r="AM1400" s="76"/>
      <c r="AN1400" s="76"/>
      <c r="AO1400" s="76"/>
    </row>
    <row r="1401" spans="1:41" ht="16.5" customHeight="1" x14ac:dyDescent="0.2">
      <c r="Y1401" s="76"/>
      <c r="Z1401" s="76"/>
      <c r="AA1401" s="76"/>
      <c r="AB1401" s="76"/>
      <c r="AC1401" s="76"/>
      <c r="AD1401" s="76"/>
      <c r="AE1401" s="76"/>
      <c r="AF1401" s="76"/>
      <c r="AG1401" s="76"/>
      <c r="AH1401" s="76"/>
      <c r="AI1401" s="76"/>
      <c r="AJ1401" s="76"/>
      <c r="AK1401" s="76"/>
      <c r="AL1401" s="76"/>
      <c r="AM1401" s="76"/>
      <c r="AN1401" s="76"/>
      <c r="AO1401" s="76"/>
    </row>
    <row r="1402" spans="1:41" ht="16.5" customHeight="1" x14ac:dyDescent="0.2">
      <c r="Y1402" s="76"/>
      <c r="Z1402" s="76"/>
      <c r="AA1402" s="76"/>
      <c r="AB1402" s="76"/>
      <c r="AC1402" s="76"/>
      <c r="AD1402" s="76"/>
      <c r="AE1402" s="76"/>
      <c r="AF1402" s="76"/>
      <c r="AG1402" s="76"/>
      <c r="AH1402" s="76"/>
      <c r="AI1402" s="76"/>
      <c r="AJ1402" s="76"/>
      <c r="AK1402" s="76"/>
      <c r="AL1402" s="76"/>
      <c r="AM1402" s="76"/>
      <c r="AN1402" s="76"/>
      <c r="AO1402" s="76"/>
    </row>
    <row r="1403" spans="1:41" ht="16.5" customHeight="1" x14ac:dyDescent="0.2">
      <c r="Y1403" s="76"/>
      <c r="Z1403" s="76"/>
      <c r="AA1403" s="76"/>
      <c r="AB1403" s="76"/>
      <c r="AC1403" s="76"/>
      <c r="AD1403" s="76"/>
      <c r="AE1403" s="76"/>
      <c r="AF1403" s="76"/>
      <c r="AG1403" s="76"/>
      <c r="AH1403" s="76"/>
      <c r="AI1403" s="76"/>
      <c r="AJ1403" s="76"/>
      <c r="AK1403" s="76"/>
      <c r="AL1403" s="76"/>
      <c r="AM1403" s="76"/>
      <c r="AN1403" s="76"/>
      <c r="AO1403" s="76"/>
    </row>
    <row r="1404" spans="1:41" ht="16.5" customHeight="1" x14ac:dyDescent="0.2">
      <c r="Y1404" s="76"/>
      <c r="Z1404" s="76"/>
      <c r="AA1404" s="76"/>
      <c r="AB1404" s="76"/>
      <c r="AC1404" s="76"/>
      <c r="AD1404" s="76"/>
      <c r="AE1404" s="76"/>
      <c r="AF1404" s="76"/>
      <c r="AG1404" s="76"/>
      <c r="AH1404" s="76"/>
      <c r="AI1404" s="76"/>
      <c r="AJ1404" s="76"/>
      <c r="AK1404" s="76"/>
      <c r="AL1404" s="76"/>
      <c r="AM1404" s="76"/>
      <c r="AN1404" s="76"/>
      <c r="AO1404" s="76"/>
    </row>
    <row r="1405" spans="1:41" ht="16.5" customHeight="1" x14ac:dyDescent="0.2">
      <c r="Y1405" s="76"/>
      <c r="Z1405" s="76"/>
      <c r="AA1405" s="76"/>
      <c r="AB1405" s="76"/>
      <c r="AC1405" s="76"/>
      <c r="AD1405" s="76"/>
      <c r="AE1405" s="76"/>
      <c r="AF1405" s="76"/>
      <c r="AG1405" s="76"/>
      <c r="AH1405" s="76"/>
      <c r="AI1405" s="76"/>
      <c r="AJ1405" s="76"/>
      <c r="AK1405" s="76"/>
      <c r="AL1405" s="76"/>
      <c r="AM1405" s="76"/>
      <c r="AN1405" s="76"/>
      <c r="AO1405" s="76"/>
    </row>
    <row r="1406" spans="1:41" ht="16.5" customHeight="1" x14ac:dyDescent="0.2">
      <c r="Y1406" s="76"/>
      <c r="Z1406" s="76"/>
      <c r="AA1406" s="76"/>
      <c r="AB1406" s="76"/>
      <c r="AC1406" s="76"/>
      <c r="AD1406" s="76"/>
      <c r="AE1406" s="76"/>
      <c r="AF1406" s="76"/>
      <c r="AG1406" s="76"/>
      <c r="AH1406" s="76"/>
      <c r="AI1406" s="76"/>
      <c r="AJ1406" s="76"/>
      <c r="AK1406" s="76"/>
      <c r="AL1406" s="76"/>
      <c r="AM1406" s="76"/>
      <c r="AN1406" s="76"/>
      <c r="AO1406" s="76"/>
    </row>
    <row r="1407" spans="1:41" ht="16.5" customHeight="1" x14ac:dyDescent="0.2">
      <c r="Y1407" s="76"/>
      <c r="Z1407" s="76"/>
      <c r="AA1407" s="76"/>
      <c r="AB1407" s="76"/>
      <c r="AC1407" s="76"/>
      <c r="AD1407" s="76"/>
      <c r="AE1407" s="76"/>
      <c r="AF1407" s="76"/>
      <c r="AG1407" s="76"/>
      <c r="AH1407" s="76"/>
      <c r="AI1407" s="76"/>
      <c r="AJ1407" s="76"/>
      <c r="AK1407" s="76"/>
      <c r="AL1407" s="76"/>
      <c r="AM1407" s="76"/>
      <c r="AN1407" s="76"/>
      <c r="AO1407" s="76"/>
    </row>
    <row r="1408" spans="1:41" ht="16.5" customHeight="1" x14ac:dyDescent="0.2">
      <c r="Y1408" s="76"/>
      <c r="Z1408" s="76"/>
      <c r="AA1408" s="76"/>
      <c r="AB1408" s="76"/>
      <c r="AC1408" s="76"/>
      <c r="AD1408" s="76"/>
      <c r="AE1408" s="76"/>
      <c r="AF1408" s="76"/>
      <c r="AG1408" s="76"/>
      <c r="AH1408" s="76"/>
      <c r="AI1408" s="76"/>
      <c r="AJ1408" s="76"/>
      <c r="AK1408" s="76"/>
      <c r="AL1408" s="76"/>
      <c r="AM1408" s="76"/>
      <c r="AN1408" s="76"/>
      <c r="AO1408" s="76"/>
    </row>
    <row r="1409" spans="1:48" ht="16.5" customHeight="1" x14ac:dyDescent="0.2">
      <c r="Y1409" s="76"/>
      <c r="Z1409" s="76"/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  <c r="AM1409" s="76"/>
      <c r="AN1409" s="76"/>
      <c r="AO1409" s="76"/>
    </row>
    <row r="1410" spans="1:48" ht="16.5" customHeight="1" x14ac:dyDescent="0.2">
      <c r="Y1410" s="76"/>
      <c r="Z1410" s="76"/>
      <c r="AA1410" s="76"/>
      <c r="AB1410" s="76"/>
      <c r="AC1410" s="76"/>
      <c r="AD1410" s="76"/>
      <c r="AE1410" s="76"/>
      <c r="AF1410" s="76"/>
      <c r="AG1410" s="76"/>
      <c r="AH1410" s="76"/>
      <c r="AI1410" s="76"/>
      <c r="AJ1410" s="76"/>
      <c r="AK1410" s="76"/>
      <c r="AL1410" s="76"/>
      <c r="AM1410" s="76"/>
      <c r="AN1410" s="76"/>
      <c r="AO1410" s="76"/>
    </row>
    <row r="1411" spans="1:48" ht="16.5" customHeight="1" x14ac:dyDescent="0.2">
      <c r="Y1411" s="76"/>
      <c r="Z1411" s="76"/>
      <c r="AA1411" s="76"/>
      <c r="AB1411" s="76"/>
      <c r="AC1411" s="76"/>
      <c r="AD1411" s="76"/>
      <c r="AE1411" s="76"/>
      <c r="AF1411" s="76"/>
      <c r="AG1411" s="76"/>
      <c r="AH1411" s="76"/>
      <c r="AI1411" s="76"/>
      <c r="AJ1411" s="76"/>
      <c r="AK1411" s="76"/>
      <c r="AL1411" s="76"/>
      <c r="AM1411" s="76"/>
      <c r="AN1411" s="76"/>
      <c r="AO1411" s="76"/>
    </row>
    <row r="1412" spans="1:48" ht="16.5" customHeight="1" x14ac:dyDescent="0.2">
      <c r="Y1412" s="76"/>
      <c r="Z1412" s="76"/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  <c r="AM1412" s="76"/>
      <c r="AN1412" s="76"/>
      <c r="AO1412" s="76"/>
    </row>
    <row r="1413" spans="1:48" ht="16.5" customHeight="1" x14ac:dyDescent="0.2">
      <c r="A1413" s="68" t="str">
        <f>'Pos Normalization 2'!B298</f>
        <v>RPS11</v>
      </c>
      <c r="G1413" s="68" t="str">
        <f>'Pos Normalization 2'!B299</f>
        <v>RPS12</v>
      </c>
      <c r="M1413" s="68" t="str">
        <f>'Pos Normalization 2'!B300</f>
        <v>RPS13</v>
      </c>
      <c r="S1413" s="68" t="str">
        <f>'Pos Normalization 2'!B301</f>
        <v>RPS14</v>
      </c>
      <c r="Y1413" s="76"/>
      <c r="Z1413" s="76"/>
      <c r="AA1413" s="76"/>
      <c r="AB1413" s="76"/>
      <c r="AC1413" s="76"/>
      <c r="AD1413" s="76"/>
      <c r="AE1413" s="76"/>
      <c r="AF1413" s="76"/>
      <c r="AG1413" s="76"/>
      <c r="AH1413" s="76"/>
      <c r="AI1413" s="76"/>
      <c r="AJ1413" s="76"/>
      <c r="AK1413" s="76"/>
      <c r="AL1413" s="76"/>
      <c r="AM1413" s="76"/>
      <c r="AN1413" s="76"/>
      <c r="AO1413" s="76"/>
    </row>
    <row r="1414" spans="1:48" ht="16.5" customHeight="1" x14ac:dyDescent="0.2"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</row>
    <row r="1415" spans="1:48" ht="16.5" customHeight="1" x14ac:dyDescent="0.2">
      <c r="Y1415" s="76"/>
      <c r="Z1415" s="76"/>
      <c r="AA1415" s="76"/>
      <c r="AB1415" s="76"/>
      <c r="AC1415" s="76"/>
      <c r="AD1415" s="76"/>
      <c r="AE1415" s="76"/>
      <c r="AF1415" s="76"/>
      <c r="AG1415" s="76"/>
      <c r="AH1415" s="76"/>
      <c r="AI1415" s="76"/>
      <c r="AJ1415" s="76"/>
      <c r="AK1415" s="76"/>
      <c r="AL1415" s="76"/>
      <c r="AM1415" s="76"/>
      <c r="AN1415" s="76"/>
      <c r="AO1415" s="76"/>
    </row>
    <row r="1416" spans="1:48" ht="16.5" customHeight="1" x14ac:dyDescent="0.2">
      <c r="Y1416" s="76"/>
      <c r="Z1416" s="76"/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  <c r="AM1416" s="76"/>
      <c r="AN1416" s="76"/>
      <c r="AO1416" s="76"/>
    </row>
    <row r="1417" spans="1:48" ht="16.5" customHeight="1" x14ac:dyDescent="0.2">
      <c r="Y1417" s="76"/>
      <c r="Z1417" s="76"/>
      <c r="AA1417" s="76"/>
      <c r="AB1417" s="76"/>
      <c r="AC1417" s="76"/>
      <c r="AD1417" s="76"/>
      <c r="AE1417" s="76"/>
      <c r="AF1417" s="76"/>
      <c r="AG1417" s="76"/>
      <c r="AH1417" s="76"/>
      <c r="AI1417" s="76"/>
      <c r="AJ1417" s="76"/>
      <c r="AK1417" s="76"/>
      <c r="AL1417" s="76"/>
      <c r="AM1417" s="76"/>
      <c r="AN1417" s="76"/>
      <c r="AO1417" s="76"/>
    </row>
    <row r="1418" spans="1:48" ht="16.5" customHeight="1" x14ac:dyDescent="0.2">
      <c r="Y1418" s="76"/>
      <c r="Z1418" s="76"/>
      <c r="AA1418" s="76"/>
      <c r="AB1418" s="76"/>
      <c r="AC1418" s="76"/>
      <c r="AD1418" s="76"/>
      <c r="AE1418" s="76"/>
      <c r="AF1418" s="76"/>
      <c r="AG1418" s="76"/>
      <c r="AH1418" s="76"/>
      <c r="AI1418" s="76"/>
      <c r="AJ1418" s="76"/>
      <c r="AK1418" s="76"/>
      <c r="AL1418" s="76"/>
      <c r="AM1418" s="76"/>
      <c r="AN1418" s="76"/>
      <c r="AO1418" s="76"/>
    </row>
    <row r="1419" spans="1:48" ht="16.5" customHeight="1" x14ac:dyDescent="0.2">
      <c r="Y1419" s="76"/>
      <c r="Z1419" s="76"/>
      <c r="AA1419" s="76"/>
      <c r="AB1419" s="76"/>
      <c r="AC1419" s="76"/>
      <c r="AD1419" s="76"/>
      <c r="AE1419" s="76"/>
      <c r="AF1419" s="76"/>
      <c r="AG1419" s="76"/>
      <c r="AH1419" s="76"/>
      <c r="AI1419" s="76"/>
      <c r="AJ1419" s="76"/>
      <c r="AK1419" s="76"/>
      <c r="AL1419" s="76"/>
      <c r="AM1419" s="76"/>
      <c r="AN1419" s="76"/>
      <c r="AO1419" s="76"/>
    </row>
    <row r="1420" spans="1:48" ht="16.5" customHeight="1" x14ac:dyDescent="0.2">
      <c r="Y1420" s="76"/>
      <c r="Z1420" s="76"/>
      <c r="AA1420" s="76"/>
      <c r="AB1420" s="76"/>
      <c r="AC1420" s="76"/>
      <c r="AD1420" s="76"/>
      <c r="AE1420" s="76"/>
      <c r="AF1420" s="76"/>
      <c r="AG1420" s="76"/>
      <c r="AH1420" s="76"/>
      <c r="AI1420" s="76"/>
      <c r="AJ1420" s="76"/>
      <c r="AK1420" s="76"/>
      <c r="AL1420" s="76"/>
      <c r="AM1420" s="76"/>
      <c r="AN1420" s="76"/>
      <c r="AO1420" s="76"/>
    </row>
    <row r="1421" spans="1:48" ht="16.5" customHeight="1" x14ac:dyDescent="0.2">
      <c r="Y1421" s="76"/>
      <c r="Z1421" s="76"/>
      <c r="AA1421" s="76"/>
      <c r="AB1421" s="76"/>
      <c r="AC1421" s="76"/>
      <c r="AD1421" s="76"/>
      <c r="AE1421" s="76"/>
      <c r="AF1421" s="76"/>
      <c r="AG1421" s="76"/>
      <c r="AH1421" s="76"/>
      <c r="AI1421" s="76"/>
      <c r="AJ1421" s="76"/>
      <c r="AK1421" s="76"/>
      <c r="AL1421" s="76"/>
      <c r="AM1421" s="76"/>
      <c r="AN1421" s="76"/>
      <c r="AO1421" s="76"/>
    </row>
    <row r="1422" spans="1:48" ht="16.5" customHeight="1" x14ac:dyDescent="0.2">
      <c r="Y1422" s="76"/>
      <c r="Z1422" s="76"/>
      <c r="AA1422" s="76"/>
      <c r="AB1422" s="76"/>
      <c r="AC1422" s="76"/>
      <c r="AD1422" s="76"/>
      <c r="AE1422" s="76"/>
      <c r="AF1422" s="76"/>
      <c r="AG1422" s="76"/>
      <c r="AH1422" s="76"/>
      <c r="AI1422" s="76"/>
      <c r="AJ1422" s="76"/>
      <c r="AK1422" s="76"/>
      <c r="AL1422" s="76"/>
      <c r="AM1422" s="76"/>
      <c r="AN1422" s="76"/>
      <c r="AO1422" s="76"/>
    </row>
    <row r="1423" spans="1:48" ht="16.5" customHeight="1" x14ac:dyDescent="0.2">
      <c r="Y1423" s="76"/>
      <c r="Z1423" s="76"/>
      <c r="AA1423" s="76"/>
      <c r="AB1423" s="76"/>
      <c r="AC1423" s="76"/>
      <c r="AD1423" s="76"/>
      <c r="AE1423" s="76"/>
      <c r="AF1423" s="76"/>
      <c r="AG1423" s="76"/>
      <c r="AH1423" s="76"/>
      <c r="AI1423" s="76"/>
      <c r="AJ1423" s="76"/>
      <c r="AK1423" s="76"/>
      <c r="AL1423" s="76"/>
      <c r="AM1423" s="76"/>
      <c r="AN1423" s="76"/>
      <c r="AO1423" s="76"/>
      <c r="AP1423" s="76"/>
      <c r="AQ1423" s="76"/>
      <c r="AR1423" s="76"/>
      <c r="AS1423" s="76"/>
      <c r="AT1423" s="76"/>
      <c r="AU1423" s="76"/>
      <c r="AV1423" s="76"/>
    </row>
    <row r="1424" spans="1:48" ht="16.5" customHeight="1" x14ac:dyDescent="0.2">
      <c r="Y1424" s="76"/>
      <c r="Z1424" s="76"/>
      <c r="AA1424" s="76"/>
      <c r="AB1424" s="76"/>
      <c r="AC1424" s="76"/>
      <c r="AD1424" s="76"/>
      <c r="AE1424" s="76"/>
      <c r="AF1424" s="76"/>
      <c r="AG1424" s="76"/>
      <c r="AH1424" s="76"/>
      <c r="AI1424" s="76"/>
      <c r="AJ1424" s="76"/>
      <c r="AK1424" s="76"/>
      <c r="AL1424" s="76"/>
      <c r="AM1424" s="76"/>
      <c r="AN1424" s="76"/>
      <c r="AO1424" s="76"/>
      <c r="AP1424" s="76"/>
      <c r="AQ1424" s="76"/>
      <c r="AR1424" s="76"/>
      <c r="AS1424" s="76"/>
      <c r="AT1424" s="76"/>
      <c r="AU1424" s="76"/>
      <c r="AV1424" s="76"/>
    </row>
    <row r="1425" spans="1:48" ht="16.5" customHeight="1" x14ac:dyDescent="0.2">
      <c r="Y1425" s="76"/>
      <c r="Z1425" s="76"/>
      <c r="AA1425" s="76"/>
      <c r="AB1425" s="76"/>
      <c r="AC1425" s="76"/>
      <c r="AD1425" s="76"/>
      <c r="AE1425" s="76"/>
      <c r="AF1425" s="76"/>
      <c r="AG1425" s="76"/>
      <c r="AH1425" s="76"/>
      <c r="AI1425" s="76"/>
      <c r="AJ1425" s="76"/>
      <c r="AK1425" s="76"/>
      <c r="AL1425" s="76"/>
      <c r="AM1425" s="76"/>
      <c r="AN1425" s="76"/>
      <c r="AO1425" s="76"/>
      <c r="AP1425" s="76"/>
      <c r="AQ1425" s="76"/>
      <c r="AR1425" s="76"/>
      <c r="AS1425" s="76"/>
      <c r="AT1425" s="76"/>
      <c r="AU1425" s="76"/>
      <c r="AV1425" s="76"/>
    </row>
    <row r="1426" spans="1:48" ht="16.5" customHeight="1" x14ac:dyDescent="0.2">
      <c r="Y1426" s="76"/>
      <c r="Z1426" s="76"/>
      <c r="AA1426" s="76"/>
      <c r="AB1426" s="76"/>
      <c r="AC1426" s="76"/>
      <c r="AD1426" s="76"/>
      <c r="AE1426" s="76"/>
      <c r="AF1426" s="76"/>
      <c r="AG1426" s="76"/>
      <c r="AH1426" s="76"/>
      <c r="AI1426" s="76"/>
      <c r="AJ1426" s="76"/>
      <c r="AK1426" s="76"/>
      <c r="AL1426" s="76"/>
      <c r="AM1426" s="76"/>
      <c r="AN1426" s="76"/>
      <c r="AO1426" s="76"/>
      <c r="AP1426" s="76"/>
      <c r="AQ1426" s="76"/>
      <c r="AR1426" s="76"/>
      <c r="AS1426" s="76"/>
      <c r="AT1426" s="76"/>
      <c r="AU1426" s="76"/>
      <c r="AV1426" s="76"/>
    </row>
    <row r="1427" spans="1:48" ht="16.5" customHeight="1" x14ac:dyDescent="0.2">
      <c r="Y1427" s="76"/>
      <c r="Z1427" s="76"/>
      <c r="AA1427" s="76"/>
      <c r="AB1427" s="76"/>
      <c r="AC1427" s="76"/>
      <c r="AD1427" s="76"/>
      <c r="AE1427" s="76"/>
      <c r="AF1427" s="76"/>
      <c r="AG1427" s="76"/>
      <c r="AH1427" s="76"/>
      <c r="AI1427" s="76"/>
      <c r="AJ1427" s="76"/>
      <c r="AK1427" s="76"/>
      <c r="AL1427" s="76"/>
      <c r="AM1427" s="76"/>
      <c r="AN1427" s="76"/>
      <c r="AO1427" s="76"/>
      <c r="AP1427" s="76"/>
      <c r="AQ1427" s="76"/>
      <c r="AR1427" s="76"/>
      <c r="AS1427" s="76"/>
      <c r="AT1427" s="76"/>
      <c r="AU1427" s="76"/>
      <c r="AV1427" s="76"/>
    </row>
    <row r="1428" spans="1:48" ht="16.5" customHeight="1" x14ac:dyDescent="0.2">
      <c r="Y1428" s="76"/>
      <c r="Z1428" s="76"/>
      <c r="AA1428" s="76"/>
      <c r="AB1428" s="76"/>
      <c r="AC1428" s="76"/>
      <c r="AD1428" s="76"/>
      <c r="AE1428" s="76"/>
      <c r="AF1428" s="76"/>
      <c r="AG1428" s="76"/>
      <c r="AH1428" s="76"/>
      <c r="AI1428" s="76"/>
      <c r="AJ1428" s="76"/>
      <c r="AK1428" s="76"/>
      <c r="AL1428" s="76"/>
      <c r="AM1428" s="76"/>
      <c r="AN1428" s="76"/>
      <c r="AO1428" s="76"/>
      <c r="AP1428" s="76"/>
      <c r="AQ1428" s="76"/>
      <c r="AR1428" s="76"/>
      <c r="AS1428" s="76"/>
      <c r="AT1428" s="76"/>
      <c r="AU1428" s="76"/>
      <c r="AV1428" s="76"/>
    </row>
    <row r="1429" spans="1:48" ht="16.5" customHeight="1" x14ac:dyDescent="0.2">
      <c r="Y1429" s="76"/>
      <c r="Z1429" s="76"/>
      <c r="AA1429" s="76"/>
      <c r="AB1429" s="76"/>
      <c r="AC1429" s="76"/>
      <c r="AD1429" s="76"/>
      <c r="AE1429" s="76"/>
      <c r="AF1429" s="76"/>
      <c r="AG1429" s="76"/>
      <c r="AH1429" s="76"/>
      <c r="AI1429" s="76"/>
      <c r="AJ1429" s="76"/>
      <c r="AK1429" s="76"/>
      <c r="AL1429" s="76"/>
      <c r="AM1429" s="76"/>
      <c r="AN1429" s="76"/>
      <c r="AO1429" s="76"/>
      <c r="AP1429" s="76"/>
      <c r="AQ1429" s="76"/>
      <c r="AR1429" s="76"/>
      <c r="AS1429" s="76"/>
      <c r="AT1429" s="76"/>
      <c r="AU1429" s="76"/>
      <c r="AV1429" s="76"/>
    </row>
    <row r="1430" spans="1:48" ht="16.5" customHeight="1" x14ac:dyDescent="0.2">
      <c r="Y1430" s="76"/>
      <c r="Z1430" s="76"/>
      <c r="AA1430" s="76"/>
      <c r="AB1430" s="76"/>
      <c r="AC1430" s="76"/>
      <c r="AD1430" s="76"/>
      <c r="AE1430" s="76"/>
      <c r="AF1430" s="76"/>
      <c r="AG1430" s="76"/>
      <c r="AH1430" s="76"/>
      <c r="AI1430" s="76"/>
      <c r="AJ1430" s="76"/>
      <c r="AK1430" s="76"/>
      <c r="AL1430" s="76"/>
      <c r="AM1430" s="76"/>
      <c r="AN1430" s="76"/>
      <c r="AO1430" s="76"/>
      <c r="AP1430" s="76"/>
      <c r="AQ1430" s="76"/>
      <c r="AR1430" s="76"/>
      <c r="AS1430" s="76"/>
      <c r="AT1430" s="76"/>
      <c r="AU1430" s="76"/>
      <c r="AV1430" s="76"/>
    </row>
    <row r="1431" spans="1:48" ht="16.5" customHeight="1" x14ac:dyDescent="0.2">
      <c r="Y1431" s="76"/>
      <c r="Z1431" s="76"/>
      <c r="AA1431" s="76"/>
      <c r="AB1431" s="76"/>
      <c r="AC1431" s="76"/>
      <c r="AD1431" s="76"/>
      <c r="AE1431" s="76"/>
      <c r="AF1431" s="76"/>
      <c r="AG1431" s="76"/>
      <c r="AH1431" s="76"/>
      <c r="AI1431" s="76"/>
      <c r="AJ1431" s="76"/>
      <c r="AK1431" s="76"/>
      <c r="AL1431" s="76"/>
      <c r="AM1431" s="76"/>
      <c r="AN1431" s="76"/>
      <c r="AO1431" s="76"/>
      <c r="AP1431" s="76"/>
      <c r="AQ1431" s="76"/>
      <c r="AR1431" s="76"/>
      <c r="AS1431" s="76"/>
      <c r="AT1431" s="76"/>
      <c r="AU1431" s="76"/>
      <c r="AV1431" s="76"/>
    </row>
    <row r="1432" spans="1:48" ht="16.5" customHeight="1" x14ac:dyDescent="0.2">
      <c r="A1432" s="68" t="str">
        <f>'Pos Normalization 2'!B302</f>
        <v>RPS15A</v>
      </c>
      <c r="G1432" s="68" t="str">
        <f>'Pos Normalization 2'!B303</f>
        <v>RPS16</v>
      </c>
      <c r="M1432" s="68" t="str">
        <f>'Pos Normalization 2'!B304</f>
        <v>RPS18</v>
      </c>
      <c r="S1432" s="68" t="str">
        <f>'Pos Normalization 2'!B305</f>
        <v xml:space="preserve">RPS19 </v>
      </c>
      <c r="Y1432" s="76"/>
      <c r="Z1432" s="76"/>
      <c r="AA1432" s="76"/>
      <c r="AB1432" s="76"/>
      <c r="AC1432" s="76"/>
      <c r="AD1432" s="76"/>
      <c r="AE1432" s="76"/>
      <c r="AF1432" s="76"/>
      <c r="AG1432" s="76"/>
      <c r="AH1432" s="76"/>
      <c r="AI1432" s="76"/>
      <c r="AJ1432" s="76"/>
      <c r="AK1432" s="76"/>
      <c r="AL1432" s="76"/>
      <c r="AM1432" s="76"/>
      <c r="AN1432" s="76"/>
      <c r="AO1432" s="76"/>
      <c r="AP1432" s="76"/>
      <c r="AQ1432" s="76"/>
      <c r="AR1432" s="76"/>
      <c r="AS1432" s="76"/>
      <c r="AT1432" s="76"/>
      <c r="AU1432" s="76"/>
      <c r="AV1432" s="76"/>
    </row>
    <row r="1433" spans="1:48" ht="16.5" customHeight="1" x14ac:dyDescent="0.2">
      <c r="Y1433" s="76"/>
      <c r="Z1433" s="76"/>
      <c r="AA1433" s="76"/>
      <c r="AB1433" s="76"/>
      <c r="AC1433" s="76"/>
      <c r="AD1433" s="76"/>
      <c r="AE1433" s="76"/>
      <c r="AF1433" s="76"/>
      <c r="AG1433" s="76"/>
      <c r="AH1433" s="76"/>
      <c r="AI1433" s="76"/>
      <c r="AJ1433" s="76"/>
      <c r="AK1433" s="76"/>
      <c r="AL1433" s="76"/>
      <c r="AM1433" s="76"/>
      <c r="AN1433" s="76"/>
      <c r="AO1433" s="76"/>
      <c r="AP1433" s="76"/>
      <c r="AQ1433" s="76"/>
      <c r="AR1433" s="76"/>
      <c r="AS1433" s="76"/>
      <c r="AT1433" s="76"/>
      <c r="AU1433" s="76"/>
      <c r="AV1433" s="76"/>
    </row>
    <row r="1434" spans="1:48" ht="16.5" customHeight="1" x14ac:dyDescent="0.2">
      <c r="Y1434" s="76"/>
      <c r="Z1434" s="76"/>
      <c r="AA1434" s="76"/>
      <c r="AB1434" s="76"/>
      <c r="AC1434" s="76"/>
      <c r="AD1434" s="76"/>
      <c r="AE1434" s="76"/>
      <c r="AF1434" s="76"/>
      <c r="AG1434" s="76"/>
      <c r="AH1434" s="76"/>
      <c r="AI1434" s="76"/>
      <c r="AJ1434" s="76"/>
      <c r="AK1434" s="76"/>
      <c r="AL1434" s="76"/>
      <c r="AM1434" s="76"/>
      <c r="AN1434" s="76"/>
      <c r="AO1434" s="76"/>
      <c r="AP1434" s="76"/>
      <c r="AQ1434" s="76"/>
      <c r="AR1434" s="76"/>
      <c r="AS1434" s="76"/>
      <c r="AT1434" s="76"/>
      <c r="AU1434" s="76"/>
      <c r="AV1434" s="76"/>
    </row>
    <row r="1435" spans="1:48" ht="16.5" customHeight="1" x14ac:dyDescent="0.2">
      <c r="Y1435" s="76"/>
      <c r="Z1435" s="76"/>
      <c r="AA1435" s="76"/>
      <c r="AB1435" s="76"/>
      <c r="AC1435" s="76"/>
      <c r="AD1435" s="76"/>
      <c r="AE1435" s="76"/>
      <c r="AF1435" s="76"/>
      <c r="AG1435" s="76"/>
      <c r="AH1435" s="76"/>
      <c r="AI1435" s="76"/>
      <c r="AJ1435" s="76"/>
      <c r="AK1435" s="76"/>
      <c r="AL1435" s="76"/>
      <c r="AM1435" s="76"/>
      <c r="AN1435" s="76"/>
      <c r="AO1435" s="76"/>
      <c r="AP1435" s="76"/>
      <c r="AQ1435" s="76"/>
      <c r="AR1435" s="76"/>
      <c r="AS1435" s="76"/>
      <c r="AT1435" s="76"/>
      <c r="AU1435" s="76"/>
      <c r="AV1435" s="76"/>
    </row>
    <row r="1436" spans="1:48" ht="16.5" customHeight="1" x14ac:dyDescent="0.2">
      <c r="Y1436" s="76"/>
      <c r="Z1436" s="76"/>
      <c r="AA1436" s="76"/>
      <c r="AB1436" s="76"/>
      <c r="AC1436" s="76"/>
      <c r="AD1436" s="76"/>
      <c r="AE1436" s="76"/>
      <c r="AF1436" s="76"/>
      <c r="AG1436" s="76"/>
      <c r="AH1436" s="76"/>
      <c r="AI1436" s="76"/>
      <c r="AJ1436" s="76"/>
      <c r="AK1436" s="76"/>
      <c r="AL1436" s="76"/>
      <c r="AM1436" s="76"/>
      <c r="AN1436" s="76"/>
      <c r="AO1436" s="76"/>
      <c r="AP1436" s="76"/>
      <c r="AQ1436" s="76"/>
      <c r="AR1436" s="76"/>
      <c r="AS1436" s="76"/>
      <c r="AT1436" s="76"/>
      <c r="AU1436" s="76"/>
      <c r="AV1436" s="76"/>
    </row>
    <row r="1437" spans="1:48" ht="16.5" customHeight="1" x14ac:dyDescent="0.2">
      <c r="Y1437" s="76"/>
      <c r="Z1437" s="76"/>
      <c r="AA1437" s="76"/>
      <c r="AB1437" s="76"/>
      <c r="AC1437" s="76"/>
      <c r="AD1437" s="76"/>
      <c r="AE1437" s="76"/>
      <c r="AF1437" s="76"/>
      <c r="AG1437" s="76"/>
      <c r="AH1437" s="76"/>
      <c r="AI1437" s="76"/>
      <c r="AJ1437" s="76"/>
      <c r="AK1437" s="76"/>
      <c r="AL1437" s="76"/>
      <c r="AM1437" s="76"/>
      <c r="AN1437" s="76"/>
      <c r="AO1437" s="76"/>
      <c r="AP1437" s="76"/>
      <c r="AQ1437" s="76"/>
      <c r="AR1437" s="76"/>
      <c r="AS1437" s="76"/>
      <c r="AT1437" s="76"/>
      <c r="AU1437" s="76"/>
      <c r="AV1437" s="76"/>
    </row>
    <row r="1438" spans="1:48" ht="16.5" customHeight="1" x14ac:dyDescent="0.2">
      <c r="Y1438" s="76"/>
      <c r="Z1438" s="76"/>
      <c r="AA1438" s="76"/>
      <c r="AB1438" s="76"/>
      <c r="AC1438" s="76"/>
      <c r="AD1438" s="76"/>
      <c r="AE1438" s="76"/>
      <c r="AF1438" s="76"/>
      <c r="AG1438" s="76"/>
      <c r="AH1438" s="76"/>
      <c r="AI1438" s="76"/>
      <c r="AJ1438" s="76"/>
      <c r="AK1438" s="76"/>
      <c r="AL1438" s="76"/>
      <c r="AM1438" s="76"/>
      <c r="AN1438" s="76"/>
      <c r="AO1438" s="76"/>
      <c r="AP1438" s="76"/>
      <c r="AQ1438" s="76"/>
      <c r="AR1438" s="76"/>
      <c r="AS1438" s="76"/>
      <c r="AT1438" s="76"/>
      <c r="AU1438" s="76"/>
      <c r="AV1438" s="76"/>
    </row>
    <row r="1439" spans="1:48" ht="16.5" customHeight="1" x14ac:dyDescent="0.2">
      <c r="Y1439" s="76"/>
      <c r="Z1439" s="76"/>
      <c r="AA1439" s="76"/>
      <c r="AB1439" s="76"/>
      <c r="AC1439" s="76"/>
      <c r="AD1439" s="76"/>
      <c r="AE1439" s="76"/>
      <c r="AF1439" s="76"/>
      <c r="AG1439" s="76"/>
      <c r="AH1439" s="76"/>
      <c r="AI1439" s="76"/>
      <c r="AJ1439" s="76"/>
      <c r="AK1439" s="76"/>
      <c r="AL1439" s="76"/>
      <c r="AM1439" s="76"/>
      <c r="AN1439" s="76"/>
      <c r="AO1439" s="76"/>
      <c r="AP1439" s="76"/>
      <c r="AQ1439" s="76"/>
      <c r="AR1439" s="76"/>
      <c r="AS1439" s="76"/>
      <c r="AT1439" s="76"/>
      <c r="AU1439" s="76"/>
      <c r="AV1439" s="76"/>
    </row>
    <row r="1440" spans="1:48" ht="16.5" customHeight="1" x14ac:dyDescent="0.2">
      <c r="Y1440" s="76"/>
      <c r="Z1440" s="76"/>
      <c r="AA1440" s="76"/>
      <c r="AB1440" s="76"/>
      <c r="AC1440" s="76"/>
      <c r="AD1440" s="76"/>
      <c r="AE1440" s="76"/>
      <c r="AF1440" s="76"/>
      <c r="AG1440" s="76"/>
      <c r="AH1440" s="76"/>
      <c r="AI1440" s="76"/>
      <c r="AJ1440" s="76"/>
      <c r="AK1440" s="76"/>
      <c r="AL1440" s="76"/>
      <c r="AM1440" s="76"/>
      <c r="AN1440" s="76"/>
      <c r="AO1440" s="76"/>
      <c r="AP1440" s="76"/>
      <c r="AQ1440" s="76"/>
      <c r="AR1440" s="76"/>
      <c r="AS1440" s="76"/>
      <c r="AT1440" s="76"/>
      <c r="AU1440" s="76"/>
      <c r="AV1440" s="76"/>
    </row>
    <row r="1441" spans="1:48" ht="16.5" customHeight="1" x14ac:dyDescent="0.2">
      <c r="Y1441" s="76"/>
      <c r="Z1441" s="76"/>
      <c r="AA1441" s="76"/>
      <c r="AB1441" s="76"/>
      <c r="AC1441" s="76"/>
      <c r="AD1441" s="76"/>
      <c r="AE1441" s="76"/>
      <c r="AF1441" s="76"/>
      <c r="AG1441" s="76"/>
      <c r="AH1441" s="76"/>
      <c r="AI1441" s="76"/>
      <c r="AJ1441" s="76"/>
      <c r="AK1441" s="76"/>
      <c r="AL1441" s="76"/>
      <c r="AM1441" s="76"/>
      <c r="AN1441" s="76"/>
      <c r="AO1441" s="76"/>
      <c r="AP1441" s="76"/>
      <c r="AQ1441" s="76"/>
      <c r="AR1441" s="76"/>
      <c r="AS1441" s="76"/>
      <c r="AT1441" s="76"/>
      <c r="AU1441" s="76"/>
      <c r="AV1441" s="76"/>
    </row>
    <row r="1442" spans="1:48" ht="16.5" customHeight="1" x14ac:dyDescent="0.2"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</row>
    <row r="1443" spans="1:48" ht="16.5" customHeight="1" x14ac:dyDescent="0.2">
      <c r="Y1443" s="76"/>
      <c r="Z1443" s="76"/>
      <c r="AA1443" s="76"/>
      <c r="AB1443" s="76"/>
      <c r="AC1443" s="76"/>
      <c r="AD1443" s="76"/>
      <c r="AE1443" s="76"/>
      <c r="AF1443" s="76"/>
      <c r="AG1443" s="76"/>
      <c r="AH1443" s="76"/>
      <c r="AI1443" s="76"/>
      <c r="AJ1443" s="76"/>
      <c r="AK1443" s="76"/>
      <c r="AL1443" s="76"/>
      <c r="AM1443" s="76"/>
      <c r="AN1443" s="76"/>
      <c r="AO1443" s="76"/>
      <c r="AP1443" s="76"/>
      <c r="AQ1443" s="76"/>
      <c r="AR1443" s="76"/>
      <c r="AS1443" s="76"/>
      <c r="AT1443" s="76"/>
      <c r="AU1443" s="76"/>
      <c r="AV1443" s="76"/>
    </row>
    <row r="1444" spans="1:48" ht="16.5" customHeight="1" x14ac:dyDescent="0.2">
      <c r="Y1444" s="76"/>
      <c r="Z1444" s="76"/>
      <c r="AA1444" s="76"/>
      <c r="AB1444" s="76"/>
      <c r="AC1444" s="76"/>
      <c r="AD1444" s="76"/>
      <c r="AE1444" s="76"/>
      <c r="AF1444" s="76"/>
      <c r="AG1444" s="76"/>
      <c r="AH1444" s="76"/>
      <c r="AI1444" s="76"/>
      <c r="AJ1444" s="76"/>
      <c r="AK1444" s="76"/>
      <c r="AL1444" s="76"/>
      <c r="AM1444" s="76"/>
      <c r="AN1444" s="76"/>
      <c r="AO1444" s="76"/>
      <c r="AP1444" s="76"/>
      <c r="AQ1444" s="76"/>
      <c r="AR1444" s="76"/>
      <c r="AS1444" s="76"/>
      <c r="AT1444" s="76"/>
      <c r="AU1444" s="76"/>
      <c r="AV1444" s="76"/>
    </row>
    <row r="1445" spans="1:48" ht="16.5" customHeight="1" x14ac:dyDescent="0.2">
      <c r="Y1445" s="76"/>
      <c r="Z1445" s="76"/>
      <c r="AA1445" s="76"/>
      <c r="AB1445" s="76"/>
      <c r="AC1445" s="76"/>
      <c r="AD1445" s="76"/>
      <c r="AE1445" s="76"/>
      <c r="AF1445" s="76"/>
      <c r="AG1445" s="76"/>
      <c r="AH1445" s="76"/>
      <c r="AI1445" s="76"/>
      <c r="AJ1445" s="76"/>
      <c r="AK1445" s="76"/>
      <c r="AL1445" s="76"/>
      <c r="AM1445" s="76"/>
      <c r="AN1445" s="76"/>
      <c r="AO1445" s="76"/>
      <c r="AP1445" s="76"/>
      <c r="AQ1445" s="76"/>
      <c r="AR1445" s="76"/>
      <c r="AS1445" s="76"/>
      <c r="AT1445" s="76"/>
      <c r="AU1445" s="76"/>
      <c r="AV1445" s="76"/>
    </row>
    <row r="1446" spans="1:48" ht="16.5" customHeight="1" x14ac:dyDescent="0.2">
      <c r="Y1446" s="76"/>
      <c r="Z1446" s="76"/>
      <c r="AA1446" s="76"/>
      <c r="AB1446" s="76"/>
      <c r="AC1446" s="76"/>
      <c r="AD1446" s="76"/>
      <c r="AE1446" s="76"/>
      <c r="AF1446" s="76"/>
      <c r="AG1446" s="76"/>
      <c r="AH1446" s="76"/>
      <c r="AI1446" s="76"/>
      <c r="AJ1446" s="76"/>
      <c r="AK1446" s="76"/>
      <c r="AL1446" s="76"/>
      <c r="AM1446" s="76"/>
      <c r="AN1446" s="76"/>
      <c r="AO1446" s="76"/>
      <c r="AP1446" s="76"/>
      <c r="AQ1446" s="76"/>
      <c r="AR1446" s="76"/>
      <c r="AS1446" s="76"/>
      <c r="AT1446" s="76"/>
      <c r="AU1446" s="76"/>
      <c r="AV1446" s="76"/>
    </row>
    <row r="1447" spans="1:48" ht="16.5" customHeight="1" x14ac:dyDescent="0.2">
      <c r="Y1447" s="76"/>
      <c r="Z1447" s="76"/>
      <c r="AA1447" s="76"/>
      <c r="AB1447" s="76"/>
      <c r="AC1447" s="76"/>
      <c r="AD1447" s="76"/>
      <c r="AE1447" s="76"/>
      <c r="AF1447" s="76"/>
      <c r="AG1447" s="76"/>
      <c r="AH1447" s="76"/>
      <c r="AI1447" s="76"/>
      <c r="AJ1447" s="76"/>
      <c r="AK1447" s="76"/>
      <c r="AL1447" s="76"/>
      <c r="AM1447" s="76"/>
      <c r="AN1447" s="76"/>
      <c r="AO1447" s="76"/>
      <c r="AP1447" s="76"/>
      <c r="AQ1447" s="76"/>
      <c r="AR1447" s="76"/>
      <c r="AS1447" s="76"/>
      <c r="AT1447" s="76"/>
      <c r="AU1447" s="76"/>
      <c r="AV1447" s="76"/>
    </row>
    <row r="1448" spans="1:48" ht="16.5" customHeight="1" x14ac:dyDescent="0.2">
      <c r="Y1448" s="76"/>
      <c r="Z1448" s="76"/>
      <c r="AA1448" s="76"/>
      <c r="AB1448" s="76"/>
      <c r="AC1448" s="76"/>
      <c r="AD1448" s="76"/>
      <c r="AE1448" s="76"/>
      <c r="AF1448" s="76"/>
      <c r="AG1448" s="76"/>
      <c r="AH1448" s="76"/>
      <c r="AI1448" s="76"/>
      <c r="AJ1448" s="76"/>
      <c r="AK1448" s="76"/>
      <c r="AL1448" s="76"/>
      <c r="AM1448" s="76"/>
      <c r="AN1448" s="76"/>
      <c r="AO1448" s="76"/>
      <c r="AP1448" s="76"/>
      <c r="AQ1448" s="76"/>
      <c r="AR1448" s="76"/>
      <c r="AS1448" s="76"/>
      <c r="AT1448" s="76"/>
      <c r="AU1448" s="76"/>
      <c r="AV1448" s="76"/>
    </row>
    <row r="1449" spans="1:48" ht="16.5" customHeight="1" x14ac:dyDescent="0.2">
      <c r="Y1449" s="76"/>
      <c r="Z1449" s="76"/>
      <c r="AA1449" s="76"/>
      <c r="AB1449" s="76"/>
      <c r="AC1449" s="76"/>
      <c r="AD1449" s="76"/>
      <c r="AE1449" s="76"/>
      <c r="AF1449" s="76"/>
      <c r="AG1449" s="76"/>
      <c r="AH1449" s="76"/>
      <c r="AI1449" s="76"/>
      <c r="AJ1449" s="76"/>
      <c r="AK1449" s="76"/>
      <c r="AL1449" s="76"/>
      <c r="AM1449" s="76"/>
      <c r="AN1449" s="76"/>
      <c r="AO1449" s="76"/>
      <c r="AP1449" s="76"/>
      <c r="AQ1449" s="76"/>
      <c r="AR1449" s="76"/>
      <c r="AS1449" s="76"/>
      <c r="AT1449" s="76"/>
      <c r="AU1449" s="76"/>
      <c r="AV1449" s="76"/>
    </row>
    <row r="1450" spans="1:48" ht="16.5" customHeight="1" x14ac:dyDescent="0.2">
      <c r="Y1450" s="76"/>
      <c r="Z1450" s="76"/>
      <c r="AA1450" s="76"/>
      <c r="AB1450" s="76"/>
      <c r="AC1450" s="76"/>
      <c r="AD1450" s="76"/>
      <c r="AE1450" s="76"/>
      <c r="AF1450" s="76"/>
      <c r="AG1450" s="76"/>
      <c r="AH1450" s="76"/>
      <c r="AI1450" s="76"/>
      <c r="AJ1450" s="76"/>
      <c r="AK1450" s="76"/>
      <c r="AL1450" s="76"/>
      <c r="AM1450" s="76"/>
      <c r="AN1450" s="76"/>
      <c r="AO1450" s="76"/>
      <c r="AP1450" s="76"/>
      <c r="AQ1450" s="76"/>
      <c r="AR1450" s="76"/>
      <c r="AS1450" s="76"/>
      <c r="AT1450" s="76"/>
      <c r="AU1450" s="76"/>
      <c r="AV1450" s="76"/>
    </row>
    <row r="1451" spans="1:48" ht="16.5" customHeight="1" x14ac:dyDescent="0.2">
      <c r="A1451" s="68" t="str">
        <f>'Pos Normalization 2'!B306</f>
        <v xml:space="preserve">RPS2 </v>
      </c>
      <c r="G1451" s="68" t="str">
        <f>'Pos Normalization 2'!B307</f>
        <v xml:space="preserve">RPS20  </v>
      </c>
      <c r="M1451" s="68" t="str">
        <f>'Pos Normalization 2'!B308</f>
        <v xml:space="preserve">RPS23 </v>
      </c>
      <c r="S1451" s="68" t="str">
        <f>'Pos Normalization 2'!B309</f>
        <v>RPS25</v>
      </c>
      <c r="Y1451" s="76"/>
      <c r="Z1451" s="76"/>
      <c r="AA1451" s="76"/>
      <c r="AB1451" s="76"/>
      <c r="AC1451" s="76"/>
      <c r="AD1451" s="76"/>
      <c r="AE1451" s="76"/>
      <c r="AF1451" s="76"/>
      <c r="AG1451" s="76"/>
      <c r="AH1451" s="76"/>
      <c r="AI1451" s="76"/>
      <c r="AJ1451" s="76"/>
      <c r="AK1451" s="76"/>
      <c r="AL1451" s="76"/>
      <c r="AM1451" s="76"/>
      <c r="AN1451" s="76"/>
      <c r="AO1451" s="76"/>
      <c r="AP1451" s="76"/>
      <c r="AQ1451" s="76"/>
      <c r="AR1451" s="76"/>
      <c r="AS1451" s="76"/>
      <c r="AT1451" s="76"/>
      <c r="AU1451" s="76"/>
      <c r="AV1451" s="76"/>
    </row>
    <row r="1452" spans="1:48" ht="16.5" customHeight="1" x14ac:dyDescent="0.2">
      <c r="Y1452" s="76"/>
      <c r="Z1452" s="76"/>
      <c r="AA1452" s="76"/>
      <c r="AB1452" s="76"/>
      <c r="AC1452" s="76"/>
      <c r="AD1452" s="76"/>
      <c r="AE1452" s="76"/>
      <c r="AF1452" s="76"/>
      <c r="AG1452" s="76"/>
      <c r="AH1452" s="76"/>
      <c r="AI1452" s="76"/>
      <c r="AJ1452" s="76"/>
      <c r="AK1452" s="76"/>
      <c r="AL1452" s="76"/>
      <c r="AM1452" s="76"/>
      <c r="AN1452" s="76"/>
      <c r="AO1452" s="76"/>
      <c r="AP1452" s="76"/>
      <c r="AQ1452" s="76"/>
      <c r="AR1452" s="76"/>
      <c r="AS1452" s="76"/>
      <c r="AT1452" s="76"/>
      <c r="AU1452" s="76"/>
      <c r="AV1452" s="76"/>
    </row>
    <row r="1453" spans="1:48" ht="16.5" customHeight="1" x14ac:dyDescent="0.2">
      <c r="Y1453" s="76"/>
      <c r="Z1453" s="76"/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  <c r="AM1453" s="76"/>
      <c r="AN1453" s="76"/>
      <c r="AO1453" s="76"/>
      <c r="AP1453" s="76"/>
      <c r="AQ1453" s="76"/>
      <c r="AR1453" s="76"/>
      <c r="AS1453" s="76"/>
      <c r="AT1453" s="76"/>
      <c r="AU1453" s="76"/>
      <c r="AV1453" s="76"/>
    </row>
    <row r="1454" spans="1:48" ht="16.5" customHeight="1" x14ac:dyDescent="0.2">
      <c r="Y1454" s="76"/>
      <c r="Z1454" s="76"/>
      <c r="AA1454" s="76"/>
      <c r="AB1454" s="76"/>
      <c r="AC1454" s="76"/>
      <c r="AD1454" s="76"/>
      <c r="AE1454" s="76"/>
      <c r="AF1454" s="76"/>
      <c r="AG1454" s="76"/>
      <c r="AH1454" s="76"/>
      <c r="AI1454" s="76"/>
      <c r="AJ1454" s="76"/>
      <c r="AK1454" s="76"/>
      <c r="AL1454" s="76"/>
      <c r="AM1454" s="76"/>
      <c r="AN1454" s="76"/>
      <c r="AO1454" s="76"/>
      <c r="AP1454" s="76"/>
      <c r="AQ1454" s="76"/>
      <c r="AR1454" s="76"/>
      <c r="AS1454" s="76"/>
      <c r="AT1454" s="76"/>
      <c r="AU1454" s="76"/>
      <c r="AV1454" s="76"/>
    </row>
    <row r="1455" spans="1:48" ht="16.5" customHeight="1" x14ac:dyDescent="0.2">
      <c r="Y1455" s="76"/>
      <c r="Z1455" s="76"/>
      <c r="AA1455" s="76"/>
      <c r="AB1455" s="76"/>
      <c r="AC1455" s="76"/>
      <c r="AD1455" s="76"/>
      <c r="AE1455" s="76"/>
      <c r="AF1455" s="76"/>
      <c r="AG1455" s="76"/>
      <c r="AH1455" s="76"/>
      <c r="AI1455" s="76"/>
      <c r="AJ1455" s="76"/>
      <c r="AK1455" s="76"/>
      <c r="AL1455" s="76"/>
      <c r="AM1455" s="76"/>
      <c r="AN1455" s="76"/>
      <c r="AO1455" s="76"/>
      <c r="AP1455" s="76"/>
      <c r="AQ1455" s="76"/>
      <c r="AR1455" s="76"/>
      <c r="AS1455" s="76"/>
      <c r="AT1455" s="76"/>
      <c r="AU1455" s="76"/>
      <c r="AV1455" s="76"/>
    </row>
    <row r="1456" spans="1:48" ht="16.5" customHeight="1" x14ac:dyDescent="0.2">
      <c r="Y1456" s="76"/>
      <c r="Z1456" s="76"/>
      <c r="AA1456" s="76"/>
      <c r="AB1456" s="76"/>
      <c r="AC1456" s="76"/>
      <c r="AD1456" s="76"/>
      <c r="AE1456" s="76"/>
      <c r="AF1456" s="76"/>
      <c r="AG1456" s="76"/>
      <c r="AH1456" s="76"/>
      <c r="AI1456" s="76"/>
      <c r="AJ1456" s="76"/>
      <c r="AK1456" s="76"/>
      <c r="AL1456" s="76"/>
      <c r="AM1456" s="76"/>
      <c r="AN1456" s="76"/>
      <c r="AO1456" s="76"/>
      <c r="AP1456" s="76"/>
      <c r="AQ1456" s="76"/>
      <c r="AR1456" s="76"/>
      <c r="AS1456" s="76"/>
      <c r="AT1456" s="76"/>
      <c r="AU1456" s="76"/>
      <c r="AV1456" s="76"/>
    </row>
    <row r="1457" spans="1:48" ht="16.5" customHeight="1" x14ac:dyDescent="0.2">
      <c r="Y1457" s="76"/>
      <c r="Z1457" s="76"/>
      <c r="AA1457" s="76"/>
      <c r="AB1457" s="76"/>
      <c r="AC1457" s="76"/>
      <c r="AD1457" s="76"/>
      <c r="AE1457" s="76"/>
      <c r="AF1457" s="76"/>
      <c r="AG1457" s="76"/>
      <c r="AH1457" s="76"/>
      <c r="AI1457" s="76"/>
      <c r="AJ1457" s="76"/>
      <c r="AK1457" s="76"/>
      <c r="AL1457" s="76"/>
      <c r="AM1457" s="76"/>
      <c r="AN1457" s="76"/>
      <c r="AO1457" s="76"/>
      <c r="AP1457" s="76"/>
      <c r="AQ1457" s="76"/>
      <c r="AR1457" s="76"/>
      <c r="AS1457" s="76"/>
      <c r="AT1457" s="76"/>
      <c r="AU1457" s="76"/>
      <c r="AV1457" s="76"/>
    </row>
    <row r="1458" spans="1:48" ht="16.5" customHeight="1" x14ac:dyDescent="0.2">
      <c r="Y1458" s="76"/>
      <c r="Z1458" s="76"/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  <c r="AM1458" s="76"/>
      <c r="AN1458" s="76"/>
      <c r="AO1458" s="76"/>
      <c r="AP1458" s="76"/>
      <c r="AQ1458" s="76"/>
      <c r="AR1458" s="76"/>
      <c r="AS1458" s="76"/>
      <c r="AT1458" s="76"/>
      <c r="AU1458" s="76"/>
      <c r="AV1458" s="76"/>
    </row>
    <row r="1459" spans="1:48" ht="16.5" customHeight="1" x14ac:dyDescent="0.2">
      <c r="Y1459" s="76"/>
      <c r="Z1459" s="76"/>
      <c r="AA1459" s="76"/>
      <c r="AB1459" s="76"/>
      <c r="AC1459" s="76"/>
      <c r="AD1459" s="76"/>
      <c r="AE1459" s="76"/>
      <c r="AF1459" s="76"/>
      <c r="AG1459" s="76"/>
      <c r="AH1459" s="76"/>
      <c r="AI1459" s="76"/>
      <c r="AJ1459" s="76"/>
      <c r="AK1459" s="76"/>
      <c r="AL1459" s="76"/>
      <c r="AM1459" s="76"/>
      <c r="AN1459" s="76"/>
      <c r="AO1459" s="76"/>
      <c r="AP1459" s="76"/>
      <c r="AQ1459" s="76"/>
      <c r="AR1459" s="76"/>
      <c r="AS1459" s="76"/>
      <c r="AT1459" s="76"/>
      <c r="AU1459" s="76"/>
      <c r="AV1459" s="76"/>
    </row>
    <row r="1460" spans="1:48" ht="16.5" customHeight="1" x14ac:dyDescent="0.2"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  <c r="AV1460" s="76"/>
    </row>
    <row r="1461" spans="1:48" ht="16.5" customHeight="1" x14ac:dyDescent="0.2"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  <c r="AV1461" s="76"/>
    </row>
    <row r="1462" spans="1:48" ht="16.5" customHeight="1" x14ac:dyDescent="0.2">
      <c r="Y1462" s="76"/>
      <c r="Z1462" s="76"/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  <c r="AV1462" s="76"/>
    </row>
    <row r="1463" spans="1:48" ht="16.5" customHeight="1" x14ac:dyDescent="0.2">
      <c r="Y1463" s="76"/>
      <c r="Z1463" s="76"/>
      <c r="AA1463" s="76"/>
      <c r="AB1463" s="76"/>
      <c r="AC1463" s="76"/>
      <c r="AD1463" s="76"/>
      <c r="AE1463" s="76"/>
      <c r="AF1463" s="76"/>
      <c r="AG1463" s="76"/>
      <c r="AH1463" s="76"/>
      <c r="AI1463" s="76"/>
      <c r="AJ1463" s="76"/>
      <c r="AK1463" s="76"/>
      <c r="AL1463" s="76"/>
      <c r="AM1463" s="76"/>
      <c r="AN1463" s="76"/>
      <c r="AO1463" s="76"/>
      <c r="AP1463" s="76"/>
      <c r="AQ1463" s="76"/>
      <c r="AR1463" s="76"/>
      <c r="AS1463" s="76"/>
      <c r="AT1463" s="76"/>
      <c r="AU1463" s="76"/>
      <c r="AV1463" s="76"/>
    </row>
    <row r="1464" spans="1:48" ht="16.5" customHeight="1" x14ac:dyDescent="0.2">
      <c r="Y1464" s="76"/>
      <c r="Z1464" s="76"/>
      <c r="AA1464" s="76"/>
      <c r="AB1464" s="76"/>
      <c r="AC1464" s="76"/>
      <c r="AD1464" s="76"/>
      <c r="AE1464" s="76"/>
      <c r="AF1464" s="76"/>
      <c r="AG1464" s="76"/>
      <c r="AH1464" s="76"/>
      <c r="AI1464" s="76"/>
      <c r="AJ1464" s="76"/>
      <c r="AK1464" s="76"/>
      <c r="AL1464" s="76"/>
      <c r="AM1464" s="76"/>
      <c r="AN1464" s="76"/>
      <c r="AO1464" s="76"/>
      <c r="AP1464" s="76"/>
      <c r="AQ1464" s="76"/>
      <c r="AR1464" s="76"/>
      <c r="AS1464" s="76"/>
      <c r="AT1464" s="76"/>
      <c r="AU1464" s="76"/>
      <c r="AV1464" s="76"/>
    </row>
    <row r="1465" spans="1:48" ht="16.5" customHeight="1" x14ac:dyDescent="0.2">
      <c r="Y1465" s="76"/>
      <c r="Z1465" s="76"/>
      <c r="AA1465" s="76"/>
      <c r="AB1465" s="76"/>
      <c r="AC1465" s="76"/>
      <c r="AD1465" s="76"/>
      <c r="AE1465" s="76"/>
      <c r="AF1465" s="76"/>
      <c r="AG1465" s="76"/>
      <c r="AH1465" s="76"/>
      <c r="AI1465" s="76"/>
      <c r="AJ1465" s="76"/>
      <c r="AK1465" s="76"/>
      <c r="AL1465" s="76"/>
      <c r="AM1465" s="76"/>
      <c r="AN1465" s="76"/>
      <c r="AO1465" s="76"/>
      <c r="AP1465" s="76"/>
      <c r="AQ1465" s="76"/>
      <c r="AR1465" s="76"/>
      <c r="AS1465" s="76"/>
      <c r="AT1465" s="76"/>
      <c r="AU1465" s="76"/>
      <c r="AV1465" s="76"/>
    </row>
    <row r="1466" spans="1:48" ht="16.5" customHeight="1" x14ac:dyDescent="0.2">
      <c r="Y1466" s="76"/>
      <c r="Z1466" s="76"/>
      <c r="AA1466" s="76"/>
      <c r="AB1466" s="76"/>
      <c r="AC1466" s="76"/>
      <c r="AD1466" s="76"/>
      <c r="AE1466" s="76"/>
      <c r="AF1466" s="76"/>
      <c r="AG1466" s="76"/>
      <c r="AH1466" s="76"/>
      <c r="AI1466" s="76"/>
      <c r="AJ1466" s="76"/>
      <c r="AK1466" s="76"/>
      <c r="AL1466" s="76"/>
      <c r="AM1466" s="76"/>
      <c r="AN1466" s="76"/>
      <c r="AO1466" s="76"/>
      <c r="AP1466" s="76"/>
      <c r="AQ1466" s="76"/>
      <c r="AR1466" s="76"/>
      <c r="AS1466" s="76"/>
      <c r="AT1466" s="76"/>
      <c r="AU1466" s="76"/>
      <c r="AV1466" s="76"/>
    </row>
    <row r="1467" spans="1:48" ht="16.5" customHeight="1" x14ac:dyDescent="0.2">
      <c r="Y1467" s="76"/>
      <c r="Z1467" s="76"/>
      <c r="AA1467" s="76"/>
      <c r="AB1467" s="76"/>
      <c r="AC1467" s="76"/>
      <c r="AD1467" s="76"/>
      <c r="AE1467" s="76"/>
      <c r="AF1467" s="76"/>
      <c r="AG1467" s="76"/>
      <c r="AH1467" s="76"/>
      <c r="AI1467" s="76"/>
      <c r="AJ1467" s="76"/>
      <c r="AK1467" s="76"/>
      <c r="AL1467" s="76"/>
      <c r="AM1467" s="76"/>
      <c r="AN1467" s="76"/>
      <c r="AO1467" s="76"/>
      <c r="AP1467" s="76"/>
      <c r="AQ1467" s="76"/>
      <c r="AR1467" s="76"/>
      <c r="AS1467" s="76"/>
      <c r="AT1467" s="76"/>
      <c r="AU1467" s="76"/>
      <c r="AV1467" s="76"/>
    </row>
    <row r="1468" spans="1:48" ht="16.5" customHeight="1" x14ac:dyDescent="0.2">
      <c r="Y1468" s="76"/>
      <c r="Z1468" s="76"/>
      <c r="AA1468" s="76"/>
      <c r="AB1468" s="76"/>
      <c r="AC1468" s="76"/>
      <c r="AD1468" s="76"/>
      <c r="AE1468" s="76"/>
      <c r="AF1468" s="76"/>
      <c r="AG1468" s="76"/>
      <c r="AH1468" s="76"/>
      <c r="AI1468" s="76"/>
      <c r="AJ1468" s="76"/>
      <c r="AK1468" s="76"/>
      <c r="AL1468" s="76"/>
      <c r="AM1468" s="76"/>
      <c r="AN1468" s="76"/>
      <c r="AO1468" s="76"/>
      <c r="AP1468" s="76"/>
      <c r="AQ1468" s="76"/>
      <c r="AR1468" s="76"/>
      <c r="AS1468" s="76"/>
      <c r="AT1468" s="76"/>
      <c r="AU1468" s="76"/>
      <c r="AV1468" s="76"/>
    </row>
    <row r="1469" spans="1:48" ht="16.5" customHeight="1" x14ac:dyDescent="0.2">
      <c r="Y1469" s="76"/>
      <c r="Z1469" s="76"/>
      <c r="AA1469" s="76"/>
      <c r="AB1469" s="76"/>
      <c r="AC1469" s="76"/>
      <c r="AD1469" s="76"/>
      <c r="AE1469" s="76"/>
      <c r="AF1469" s="76"/>
      <c r="AG1469" s="76"/>
      <c r="AH1469" s="76"/>
      <c r="AI1469" s="76"/>
      <c r="AJ1469" s="76"/>
      <c r="AK1469" s="76"/>
      <c r="AL1469" s="76"/>
      <c r="AM1469" s="76"/>
      <c r="AN1469" s="76"/>
      <c r="AO1469" s="76"/>
      <c r="AP1469" s="76"/>
      <c r="AQ1469" s="76"/>
      <c r="AR1469" s="76"/>
      <c r="AS1469" s="76"/>
      <c r="AT1469" s="76"/>
      <c r="AU1469" s="76"/>
      <c r="AV1469" s="76"/>
    </row>
    <row r="1470" spans="1:48" ht="16.5" customHeight="1" x14ac:dyDescent="0.2">
      <c r="A1470" s="68" t="str">
        <f>'Pos Normalization 2'!B310</f>
        <v xml:space="preserve">RPS3 </v>
      </c>
      <c r="G1470" s="68" t="str">
        <f>'Pos Normalization 2'!B311</f>
        <v>RPS3A</v>
      </c>
      <c r="M1470" s="68" t="str">
        <f>'Pos Normalization 2'!B312</f>
        <v>RPS4X</v>
      </c>
      <c r="S1470" s="68" t="str">
        <f>'Pos Normalization 2'!B313</f>
        <v xml:space="preserve">RPS5 </v>
      </c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</row>
    <row r="1471" spans="1:48" ht="16.5" customHeight="1" x14ac:dyDescent="0.2">
      <c r="Y1471" s="76"/>
      <c r="Z1471" s="76"/>
      <c r="AA1471" s="76"/>
      <c r="AB1471" s="76"/>
      <c r="AC1471" s="76"/>
      <c r="AD1471" s="76"/>
      <c r="AE1471" s="76"/>
      <c r="AF1471" s="76"/>
      <c r="AG1471" s="76"/>
      <c r="AH1471" s="76"/>
      <c r="AI1471" s="76"/>
      <c r="AJ1471" s="76"/>
      <c r="AK1471" s="76"/>
      <c r="AL1471" s="76"/>
      <c r="AM1471" s="76"/>
      <c r="AN1471" s="76"/>
      <c r="AO1471" s="76"/>
      <c r="AP1471" s="76"/>
      <c r="AQ1471" s="76"/>
      <c r="AR1471" s="76"/>
      <c r="AS1471" s="76"/>
      <c r="AT1471" s="76"/>
      <c r="AU1471" s="76"/>
      <c r="AV1471" s="76"/>
    </row>
    <row r="1472" spans="1:48" ht="16.5" customHeight="1" x14ac:dyDescent="0.2">
      <c r="Y1472" s="76"/>
      <c r="Z1472" s="76"/>
      <c r="AA1472" s="76"/>
      <c r="AB1472" s="76"/>
      <c r="AC1472" s="76"/>
      <c r="AD1472" s="76"/>
      <c r="AE1472" s="76"/>
      <c r="AF1472" s="76"/>
      <c r="AG1472" s="76"/>
      <c r="AH1472" s="76"/>
      <c r="AI1472" s="76"/>
      <c r="AJ1472" s="76"/>
      <c r="AK1472" s="76"/>
      <c r="AL1472" s="76"/>
      <c r="AM1472" s="76"/>
      <c r="AN1472" s="76"/>
      <c r="AO1472" s="76"/>
      <c r="AP1472" s="76"/>
      <c r="AQ1472" s="76"/>
      <c r="AR1472" s="76"/>
      <c r="AS1472" s="76"/>
      <c r="AT1472" s="76"/>
      <c r="AU1472" s="76"/>
      <c r="AV1472" s="76"/>
    </row>
    <row r="1473" spans="1:48" ht="16.5" customHeight="1" x14ac:dyDescent="0.2">
      <c r="Y1473" s="76"/>
      <c r="Z1473" s="76"/>
      <c r="AA1473" s="76"/>
      <c r="AB1473" s="76"/>
      <c r="AC1473" s="76"/>
      <c r="AD1473" s="76"/>
      <c r="AE1473" s="76"/>
      <c r="AF1473" s="76"/>
      <c r="AG1473" s="76"/>
      <c r="AH1473" s="76"/>
      <c r="AI1473" s="76"/>
      <c r="AJ1473" s="76"/>
      <c r="AK1473" s="76"/>
      <c r="AL1473" s="76"/>
      <c r="AM1473" s="76"/>
      <c r="AN1473" s="76"/>
      <c r="AO1473" s="76"/>
      <c r="AP1473" s="76"/>
      <c r="AQ1473" s="76"/>
      <c r="AR1473" s="76"/>
      <c r="AS1473" s="76"/>
      <c r="AT1473" s="76"/>
      <c r="AU1473" s="76"/>
      <c r="AV1473" s="76"/>
    </row>
    <row r="1474" spans="1:48" ht="16.5" customHeight="1" x14ac:dyDescent="0.2">
      <c r="Y1474" s="76"/>
      <c r="Z1474" s="76"/>
      <c r="AA1474" s="76"/>
      <c r="AB1474" s="76"/>
      <c r="AC1474" s="76"/>
      <c r="AD1474" s="76"/>
      <c r="AE1474" s="76"/>
      <c r="AF1474" s="76"/>
      <c r="AG1474" s="76"/>
      <c r="AH1474" s="76"/>
      <c r="AI1474" s="76"/>
      <c r="AJ1474" s="76"/>
      <c r="AK1474" s="76"/>
      <c r="AL1474" s="76"/>
      <c r="AM1474" s="76"/>
      <c r="AN1474" s="76"/>
      <c r="AO1474" s="76"/>
      <c r="AP1474" s="76"/>
      <c r="AQ1474" s="76"/>
      <c r="AR1474" s="76"/>
      <c r="AS1474" s="76"/>
      <c r="AT1474" s="76"/>
      <c r="AU1474" s="76"/>
      <c r="AV1474" s="76"/>
    </row>
    <row r="1475" spans="1:48" ht="16.5" customHeight="1" x14ac:dyDescent="0.2">
      <c r="Y1475" s="76"/>
      <c r="Z1475" s="76"/>
      <c r="AA1475" s="76"/>
      <c r="AB1475" s="76"/>
      <c r="AC1475" s="76"/>
      <c r="AD1475" s="76"/>
      <c r="AE1475" s="76"/>
      <c r="AF1475" s="76"/>
      <c r="AG1475" s="76"/>
      <c r="AH1475" s="76"/>
      <c r="AI1475" s="76"/>
      <c r="AJ1475" s="76"/>
      <c r="AK1475" s="76"/>
      <c r="AL1475" s="76"/>
      <c r="AM1475" s="76"/>
      <c r="AN1475" s="76"/>
      <c r="AO1475" s="76"/>
      <c r="AP1475" s="76"/>
      <c r="AQ1475" s="76"/>
      <c r="AR1475" s="76"/>
      <c r="AS1475" s="76"/>
      <c r="AT1475" s="76"/>
      <c r="AU1475" s="76"/>
      <c r="AV1475" s="76"/>
    </row>
    <row r="1476" spans="1:48" ht="16.5" customHeight="1" x14ac:dyDescent="0.2">
      <c r="Y1476" s="76"/>
      <c r="Z1476" s="76"/>
      <c r="AA1476" s="76"/>
      <c r="AB1476" s="76"/>
      <c r="AC1476" s="76"/>
      <c r="AD1476" s="76"/>
      <c r="AE1476" s="76"/>
      <c r="AF1476" s="76"/>
      <c r="AG1476" s="76"/>
      <c r="AH1476" s="76"/>
      <c r="AI1476" s="76"/>
      <c r="AJ1476" s="76"/>
      <c r="AK1476" s="76"/>
      <c r="AL1476" s="76"/>
      <c r="AM1476" s="76"/>
      <c r="AN1476" s="76"/>
      <c r="AO1476" s="76"/>
      <c r="AP1476" s="76"/>
      <c r="AQ1476" s="76"/>
      <c r="AR1476" s="76"/>
      <c r="AS1476" s="76"/>
      <c r="AT1476" s="76"/>
      <c r="AU1476" s="76"/>
      <c r="AV1476" s="76"/>
    </row>
    <row r="1477" spans="1:48" ht="16.5" customHeight="1" x14ac:dyDescent="0.2">
      <c r="Y1477" s="76"/>
      <c r="Z1477" s="76"/>
      <c r="AA1477" s="76"/>
      <c r="AB1477" s="76"/>
      <c r="AC1477" s="76"/>
      <c r="AD1477" s="76"/>
      <c r="AE1477" s="76"/>
      <c r="AF1477" s="76"/>
      <c r="AG1477" s="76"/>
      <c r="AH1477" s="76"/>
      <c r="AI1477" s="76"/>
      <c r="AJ1477" s="76"/>
      <c r="AK1477" s="76"/>
      <c r="AL1477" s="76"/>
      <c r="AM1477" s="76"/>
      <c r="AN1477" s="76"/>
      <c r="AO1477" s="76"/>
      <c r="AP1477" s="76"/>
      <c r="AQ1477" s="76"/>
      <c r="AR1477" s="76"/>
      <c r="AS1477" s="76"/>
      <c r="AT1477" s="76"/>
      <c r="AU1477" s="76"/>
      <c r="AV1477" s="76"/>
    </row>
    <row r="1478" spans="1:48" ht="16.5" customHeight="1" x14ac:dyDescent="0.2">
      <c r="Y1478" s="76"/>
      <c r="Z1478" s="76"/>
      <c r="AA1478" s="76"/>
      <c r="AB1478" s="76"/>
      <c r="AC1478" s="76"/>
      <c r="AD1478" s="76"/>
      <c r="AE1478" s="76"/>
      <c r="AF1478" s="76"/>
      <c r="AG1478" s="76"/>
      <c r="AH1478" s="76"/>
      <c r="AI1478" s="76"/>
      <c r="AJ1478" s="76"/>
      <c r="AK1478" s="76"/>
      <c r="AL1478" s="76"/>
      <c r="AM1478" s="76"/>
      <c r="AN1478" s="76"/>
      <c r="AO1478" s="76"/>
      <c r="AP1478" s="76"/>
      <c r="AQ1478" s="76"/>
      <c r="AR1478" s="76"/>
      <c r="AS1478" s="76"/>
      <c r="AT1478" s="76"/>
      <c r="AU1478" s="76"/>
      <c r="AV1478" s="76"/>
    </row>
    <row r="1479" spans="1:48" s="76" customFormat="1" ht="16.5" customHeight="1" x14ac:dyDescent="0.2"/>
    <row r="1480" spans="1:48" s="76" customFormat="1" ht="16.5" customHeight="1" x14ac:dyDescent="0.2"/>
    <row r="1481" spans="1:48" s="76" customFormat="1" ht="16.5" customHeight="1" x14ac:dyDescent="0.2"/>
    <row r="1482" spans="1:48" s="76" customFormat="1" ht="16.5" customHeight="1" x14ac:dyDescent="0.2"/>
    <row r="1483" spans="1:48" s="76" customFormat="1" ht="16.5" customHeight="1" x14ac:dyDescent="0.2"/>
    <row r="1484" spans="1:48" s="76" customFormat="1" ht="16.5" customHeight="1" x14ac:dyDescent="0.2"/>
    <row r="1485" spans="1:48" s="76" customFormat="1" ht="16.5" customHeight="1" x14ac:dyDescent="0.2"/>
    <row r="1486" spans="1:48" s="76" customFormat="1" ht="16.5" customHeight="1" x14ac:dyDescent="0.2"/>
    <row r="1487" spans="1:48" s="76" customFormat="1" ht="16.5" customHeight="1" x14ac:dyDescent="0.2">
      <c r="A1487" s="68" t="str">
        <f>'Pos Normalization 2'!B314</f>
        <v>RPS8</v>
      </c>
      <c r="B1487" s="67"/>
      <c r="C1487" s="67"/>
      <c r="D1487" s="67"/>
      <c r="E1487" s="67"/>
      <c r="F1487" s="67"/>
      <c r="G1487" s="68" t="str">
        <f>'Pos Normalization 2'!B315</f>
        <v>RPS9</v>
      </c>
      <c r="H1487" s="67"/>
      <c r="I1487" s="67"/>
      <c r="J1487" s="67"/>
      <c r="K1487" s="67"/>
      <c r="L1487" s="67"/>
      <c r="M1487" s="68" t="str">
        <f>'Pos Normalization 2'!B316</f>
        <v xml:space="preserve">RREB1 </v>
      </c>
      <c r="N1487" s="67"/>
      <c r="O1487" s="67"/>
      <c r="P1487" s="67"/>
      <c r="Q1487" s="67"/>
      <c r="R1487" s="67"/>
      <c r="S1487" s="68" t="str">
        <f>'Pos Normalization 2'!B317</f>
        <v xml:space="preserve">RSF1 </v>
      </c>
    </row>
    <row r="1488" spans="1:48" s="76" customFormat="1" ht="16.5" customHeight="1" x14ac:dyDescent="0.2"/>
    <row r="1489" spans="1:19" s="76" customFormat="1" ht="16.5" customHeight="1" x14ac:dyDescent="0.2"/>
    <row r="1490" spans="1:19" s="76" customFormat="1" ht="16.5" customHeight="1" x14ac:dyDescent="0.2"/>
    <row r="1491" spans="1:19" s="76" customFormat="1" ht="16.5" customHeight="1" x14ac:dyDescent="0.2"/>
    <row r="1492" spans="1:19" s="76" customFormat="1" ht="16.5" customHeight="1" x14ac:dyDescent="0.2"/>
    <row r="1493" spans="1:19" s="76" customFormat="1" ht="16.5" customHeight="1" x14ac:dyDescent="0.2"/>
    <row r="1494" spans="1:19" s="76" customFormat="1" ht="16.5" customHeight="1" x14ac:dyDescent="0.2"/>
    <row r="1495" spans="1:19" s="76" customFormat="1" ht="16.5" customHeight="1" x14ac:dyDescent="0.2"/>
    <row r="1496" spans="1:19" s="76" customFormat="1" ht="16.5" customHeight="1" x14ac:dyDescent="0.2"/>
    <row r="1497" spans="1:19" s="76" customFormat="1" ht="16.5" customHeight="1" x14ac:dyDescent="0.2"/>
    <row r="1498" spans="1:19" s="76" customFormat="1" ht="16.5" customHeight="1" x14ac:dyDescent="0.2"/>
    <row r="1499" spans="1:19" s="76" customFormat="1" ht="16.5" customHeight="1" x14ac:dyDescent="0.2"/>
    <row r="1500" spans="1:19" s="76" customFormat="1" ht="16.5" customHeight="1" x14ac:dyDescent="0.2"/>
    <row r="1501" spans="1:19" s="76" customFormat="1" ht="16.5" customHeight="1" x14ac:dyDescent="0.2"/>
    <row r="1502" spans="1:19" s="76" customFormat="1" ht="16.5" customHeight="1" x14ac:dyDescent="0.2"/>
    <row r="1503" spans="1:19" s="76" customFormat="1" ht="16.5" customHeight="1" x14ac:dyDescent="0.2"/>
    <row r="1504" spans="1:19" s="76" customFormat="1" ht="16.5" customHeight="1" x14ac:dyDescent="0.2">
      <c r="A1504" s="68" t="str">
        <f>'Pos Normalization 2'!B318</f>
        <v>RSU1</v>
      </c>
      <c r="B1504" s="67"/>
      <c r="C1504" s="67"/>
      <c r="D1504" s="67"/>
      <c r="E1504" s="67"/>
      <c r="F1504" s="67"/>
      <c r="G1504" s="68" t="str">
        <f>'Pos Normalization 2'!B319</f>
        <v>RUSC1</v>
      </c>
      <c r="H1504" s="67"/>
      <c r="I1504" s="67"/>
      <c r="J1504" s="67"/>
      <c r="K1504" s="67"/>
      <c r="L1504" s="67"/>
      <c r="M1504" s="68" t="str">
        <f>'Pos Normalization 2'!B320</f>
        <v>Septin 7</v>
      </c>
      <c r="N1504" s="67"/>
      <c r="O1504" s="67"/>
      <c r="P1504" s="67"/>
      <c r="Q1504" s="67"/>
      <c r="R1504" s="67"/>
      <c r="S1504" s="68" t="str">
        <f>'Pos Normalization 2'!B321</f>
        <v>S100A1</v>
      </c>
    </row>
    <row r="1505" s="76" customFormat="1" ht="16.5" customHeight="1" x14ac:dyDescent="0.2"/>
    <row r="1506" s="76" customFormat="1" ht="16.5" customHeight="1" x14ac:dyDescent="0.2"/>
    <row r="1507" s="76" customFormat="1" ht="16.5" customHeight="1" x14ac:dyDescent="0.2"/>
    <row r="1508" s="76" customFormat="1" ht="16.5" customHeight="1" x14ac:dyDescent="0.2"/>
    <row r="1509" s="76" customFormat="1" ht="16.5" customHeight="1" x14ac:dyDescent="0.2"/>
    <row r="1510" s="76" customFormat="1" ht="16.5" customHeight="1" x14ac:dyDescent="0.2"/>
    <row r="1511" s="76" customFormat="1" ht="16.5" customHeight="1" x14ac:dyDescent="0.2"/>
    <row r="1512" s="76" customFormat="1" ht="16.5" customHeight="1" x14ac:dyDescent="0.2"/>
    <row r="1513" s="76" customFormat="1" ht="16.5" customHeight="1" x14ac:dyDescent="0.2"/>
    <row r="1514" s="76" customFormat="1" ht="16.5" customHeight="1" x14ac:dyDescent="0.2"/>
    <row r="1515" s="76" customFormat="1" ht="16.5" customHeight="1" x14ac:dyDescent="0.2"/>
    <row r="1516" s="76" customFormat="1" ht="16.5" customHeight="1" x14ac:dyDescent="0.2"/>
    <row r="1517" s="76" customFormat="1" ht="16.5" customHeight="1" x14ac:dyDescent="0.2"/>
    <row r="1518" s="76" customFormat="1" ht="16.5" customHeight="1" x14ac:dyDescent="0.2"/>
    <row r="1519" s="76" customFormat="1" ht="16.5" customHeight="1" x14ac:dyDescent="0.2"/>
    <row r="1520" s="76" customFormat="1" ht="16.5" customHeight="1" x14ac:dyDescent="0.2"/>
    <row r="1521" spans="1:19" s="76" customFormat="1" ht="16.5" customHeight="1" x14ac:dyDescent="0.2"/>
    <row r="1522" spans="1:19" s="76" customFormat="1" ht="16.5" customHeight="1" x14ac:dyDescent="0.2">
      <c r="A1522" s="68" t="str">
        <f>'Pos Normalization 2'!B322</f>
        <v>S100A11</v>
      </c>
      <c r="B1522" s="67"/>
      <c r="C1522" s="67"/>
      <c r="D1522" s="67"/>
      <c r="E1522" s="67"/>
      <c r="F1522" s="67"/>
      <c r="G1522" s="68" t="str">
        <f>'Pos Normalization 2'!B323</f>
        <v>SBP-1</v>
      </c>
      <c r="H1522" s="67"/>
      <c r="I1522" s="67"/>
      <c r="J1522" s="67"/>
      <c r="K1522" s="67"/>
      <c r="L1522" s="67"/>
      <c r="M1522" s="68" t="str">
        <f>'Pos Normalization 2'!B324</f>
        <v>SC35</v>
      </c>
      <c r="N1522" s="67"/>
      <c r="O1522" s="67"/>
      <c r="P1522" s="67"/>
      <c r="Q1522" s="67"/>
      <c r="R1522" s="67"/>
      <c r="S1522" s="68" t="str">
        <f>'Pos Normalization 2'!B325</f>
        <v>SCG</v>
      </c>
    </row>
    <row r="1523" spans="1:19" s="76" customFormat="1" ht="16.5" customHeight="1" x14ac:dyDescent="0.2"/>
    <row r="1524" spans="1:19" s="76" customFormat="1" ht="16.5" customHeight="1" x14ac:dyDescent="0.2"/>
    <row r="1525" spans="1:19" s="76" customFormat="1" ht="16.5" customHeight="1" x14ac:dyDescent="0.2"/>
    <row r="1526" spans="1:19" s="76" customFormat="1" ht="16.5" customHeight="1" x14ac:dyDescent="0.2"/>
    <row r="1527" spans="1:19" s="76" customFormat="1" ht="16.5" customHeight="1" x14ac:dyDescent="0.2"/>
    <row r="1528" spans="1:19" s="76" customFormat="1" ht="16.5" customHeight="1" x14ac:dyDescent="0.2"/>
    <row r="1529" spans="1:19" s="76" customFormat="1" ht="16.5" customHeight="1" x14ac:dyDescent="0.2"/>
    <row r="1530" spans="1:19" s="76" customFormat="1" ht="16.5" customHeight="1" x14ac:dyDescent="0.2"/>
    <row r="1531" spans="1:19" s="76" customFormat="1" ht="16.5" customHeight="1" x14ac:dyDescent="0.2"/>
    <row r="1532" spans="1:19" s="76" customFormat="1" ht="16.5" customHeight="1" x14ac:dyDescent="0.2"/>
    <row r="1533" spans="1:19" s="76" customFormat="1" ht="16.5" customHeight="1" x14ac:dyDescent="0.2"/>
    <row r="1534" spans="1:19" s="76" customFormat="1" ht="16.5" customHeight="1" x14ac:dyDescent="0.2"/>
    <row r="1535" spans="1:19" s="76" customFormat="1" ht="16.5" customHeight="1" x14ac:dyDescent="0.2"/>
    <row r="1536" spans="1:19" s="76" customFormat="1" ht="16.5" customHeight="1" x14ac:dyDescent="0.2"/>
    <row r="1537" spans="1:19" s="76" customFormat="1" ht="16.5" customHeight="1" x14ac:dyDescent="0.2"/>
    <row r="1538" spans="1:19" s="76" customFormat="1" ht="16.5" customHeight="1" x14ac:dyDescent="0.2"/>
    <row r="1539" spans="1:19" s="76" customFormat="1" ht="16.5" customHeight="1" x14ac:dyDescent="0.2">
      <c r="A1539" s="68" t="str">
        <f>'Pos Normalization 2'!B326</f>
        <v>SCN3A</v>
      </c>
      <c r="B1539" s="67"/>
      <c r="C1539" s="67"/>
      <c r="D1539" s="67"/>
      <c r="E1539" s="67"/>
      <c r="F1539" s="67"/>
      <c r="G1539" s="68" t="str">
        <f>'Pos Normalization 2'!B327</f>
        <v>SCP2</v>
      </c>
      <c r="H1539" s="67"/>
      <c r="I1539" s="67"/>
      <c r="J1539" s="67"/>
      <c r="K1539" s="67"/>
      <c r="L1539" s="67"/>
      <c r="M1539" s="68" t="str">
        <f>'Pos Normalization 2'!B328</f>
        <v>SDNSF</v>
      </c>
      <c r="N1539" s="67"/>
      <c r="O1539" s="67"/>
      <c r="P1539" s="67"/>
      <c r="Q1539" s="67"/>
      <c r="R1539" s="67"/>
      <c r="S1539" s="68" t="str">
        <f>'Pos Normalization 2'!B329</f>
        <v>SDPR</v>
      </c>
    </row>
    <row r="1540" spans="1:19" s="76" customFormat="1" ht="16.5" customHeight="1" x14ac:dyDescent="0.2"/>
    <row r="1541" spans="1:19" s="76" customFormat="1" ht="16.5" customHeight="1" x14ac:dyDescent="0.2"/>
    <row r="1542" spans="1:19" s="76" customFormat="1" ht="16.5" customHeight="1" x14ac:dyDescent="0.2"/>
    <row r="1543" spans="1:19" s="76" customFormat="1" ht="16.5" customHeight="1" x14ac:dyDescent="0.2"/>
    <row r="1544" spans="1:19" s="76" customFormat="1" ht="16.5" customHeight="1" x14ac:dyDescent="0.2"/>
    <row r="1545" spans="1:19" s="76" customFormat="1" ht="16.5" customHeight="1" x14ac:dyDescent="0.2"/>
    <row r="1546" spans="1:19" s="76" customFormat="1" ht="16.5" customHeight="1" x14ac:dyDescent="0.2"/>
    <row r="1547" spans="1:19" s="76" customFormat="1" ht="16.5" customHeight="1" x14ac:dyDescent="0.2"/>
    <row r="1548" spans="1:19" s="76" customFormat="1" ht="16.5" customHeight="1" x14ac:dyDescent="0.2"/>
    <row r="1549" spans="1:19" s="76" customFormat="1" ht="16.5" customHeight="1" x14ac:dyDescent="0.2"/>
    <row r="1550" spans="1:19" s="76" customFormat="1" ht="16.5" customHeight="1" x14ac:dyDescent="0.2"/>
    <row r="1551" spans="1:19" s="76" customFormat="1" ht="16.5" customHeight="1" x14ac:dyDescent="0.2"/>
    <row r="1552" spans="1:19" s="76" customFormat="1" ht="16.5" customHeight="1" x14ac:dyDescent="0.2"/>
    <row r="1553" spans="1:19" s="76" customFormat="1" ht="16.5" customHeight="1" x14ac:dyDescent="0.2"/>
    <row r="1554" spans="1:19" s="76" customFormat="1" ht="16.5" customHeight="1" x14ac:dyDescent="0.2"/>
    <row r="1555" spans="1:19" s="76" customFormat="1" ht="16.5" customHeight="1" x14ac:dyDescent="0.2"/>
    <row r="1556" spans="1:19" s="76" customFormat="1" ht="16.5" customHeight="1" x14ac:dyDescent="0.2"/>
    <row r="1557" spans="1:19" s="76" customFormat="1" ht="16.5" customHeight="1" x14ac:dyDescent="0.2">
      <c r="A1557" s="68" t="str">
        <f>'Pos Normalization 2'!B330</f>
        <v>SECISBP2</v>
      </c>
      <c r="B1557" s="67"/>
      <c r="C1557" s="67"/>
      <c r="D1557" s="67"/>
      <c r="E1557" s="67"/>
      <c r="F1557" s="67"/>
      <c r="G1557" s="68" t="str">
        <f>'Pos Normalization 2'!B331</f>
        <v>Secretogranin V</v>
      </c>
      <c r="H1557" s="67"/>
      <c r="I1557" s="67"/>
      <c r="J1557" s="67"/>
      <c r="K1557" s="67"/>
      <c r="L1557" s="67"/>
      <c r="M1557" s="68" t="str">
        <f>'Pos Normalization 2'!B332</f>
        <v>Semaphorin 6B</v>
      </c>
      <c r="N1557" s="67"/>
      <c r="O1557" s="67"/>
      <c r="P1557" s="67"/>
      <c r="Q1557" s="67"/>
      <c r="R1557" s="67"/>
      <c r="S1557" s="68" t="str">
        <f>'Pos Normalization 2'!B333</f>
        <v>Semaphorin 7A</v>
      </c>
    </row>
    <row r="1558" spans="1:19" s="76" customFormat="1" ht="16.5" customHeight="1" x14ac:dyDescent="0.2"/>
    <row r="1559" spans="1:19" s="76" customFormat="1" ht="16.5" customHeight="1" x14ac:dyDescent="0.2"/>
    <row r="1560" spans="1:19" s="76" customFormat="1" ht="16.5" customHeight="1" x14ac:dyDescent="0.2"/>
    <row r="1561" spans="1:19" s="76" customFormat="1" ht="16.5" customHeight="1" x14ac:dyDescent="0.2"/>
    <row r="1562" spans="1:19" s="76" customFormat="1" ht="16.5" customHeight="1" x14ac:dyDescent="0.2"/>
    <row r="1563" spans="1:19" s="76" customFormat="1" ht="16.5" customHeight="1" x14ac:dyDescent="0.2"/>
    <row r="1564" spans="1:19" s="76" customFormat="1" ht="16.5" customHeight="1" x14ac:dyDescent="0.2"/>
    <row r="1565" spans="1:19" s="76" customFormat="1" ht="16.5" customHeight="1" x14ac:dyDescent="0.2"/>
    <row r="1566" spans="1:19" s="76" customFormat="1" ht="16.5" customHeight="1" x14ac:dyDescent="0.2"/>
    <row r="1567" spans="1:19" s="76" customFormat="1" ht="16.5" customHeight="1" x14ac:dyDescent="0.2"/>
    <row r="1568" spans="1:19" s="76" customFormat="1" ht="16.5" customHeight="1" x14ac:dyDescent="0.2"/>
    <row r="1569" spans="1:41" s="76" customFormat="1" ht="16.5" customHeight="1" x14ac:dyDescent="0.2"/>
    <row r="1570" spans="1:41" s="76" customFormat="1" ht="16.5" customHeight="1" x14ac:dyDescent="0.2"/>
    <row r="1571" spans="1:41" s="76" customFormat="1" ht="16.5" customHeight="1" x14ac:dyDescent="0.2"/>
    <row r="1572" spans="1:41" s="76" customFormat="1" ht="16.5" customHeight="1" x14ac:dyDescent="0.2"/>
    <row r="1573" spans="1:41" s="76" customFormat="1" ht="16.5" customHeight="1" x14ac:dyDescent="0.2"/>
    <row r="1574" spans="1:41" s="76" customFormat="1" ht="16.5" customHeight="1" x14ac:dyDescent="0.2">
      <c r="A1574" s="68" t="str">
        <f>'Pos Normalization 2'!B334</f>
        <v xml:space="preserve">SERBP1 </v>
      </c>
      <c r="B1574" s="67"/>
      <c r="C1574" s="67"/>
      <c r="D1574" s="67"/>
      <c r="E1574" s="67"/>
      <c r="F1574" s="67"/>
      <c r="G1574" s="68" t="str">
        <f>'Pos Normalization 2'!B335</f>
        <v>Serpin A11</v>
      </c>
      <c r="H1574" s="67"/>
      <c r="I1574" s="67"/>
      <c r="J1574" s="67"/>
      <c r="K1574" s="67"/>
      <c r="L1574" s="67"/>
      <c r="M1574" s="68" t="str">
        <f>'Pos Normalization 2'!B336</f>
        <v>Serpin A7</v>
      </c>
      <c r="N1574" s="67"/>
      <c r="O1574" s="67"/>
      <c r="P1574" s="67"/>
      <c r="Q1574" s="67"/>
      <c r="R1574" s="67"/>
      <c r="S1574" s="68" t="str">
        <f>'Pos Normalization 2'!B337</f>
        <v>Serpin B3D</v>
      </c>
    </row>
    <row r="1575" spans="1:41" s="76" customFormat="1" ht="16.5" customHeight="1" x14ac:dyDescent="0.2"/>
    <row r="1576" spans="1:41" s="76" customFormat="1" ht="16.5" customHeight="1" x14ac:dyDescent="0.2"/>
    <row r="1577" spans="1:41" s="76" customFormat="1" ht="16.5" customHeight="1" x14ac:dyDescent="0.2"/>
    <row r="1578" spans="1:41" s="76" customFormat="1" ht="16.5" customHeight="1" x14ac:dyDescent="0.2"/>
    <row r="1579" spans="1:41" s="76" customFormat="1" ht="16.5" customHeight="1" x14ac:dyDescent="0.2"/>
    <row r="1580" spans="1:41" s="76" customFormat="1" ht="16.5" customHeight="1" x14ac:dyDescent="0.2"/>
    <row r="1581" spans="1:41" s="76" customFormat="1" ht="16.5" customHeight="1" x14ac:dyDescent="0.2"/>
    <row r="1582" spans="1:41" s="76" customFormat="1" ht="16.5" customHeight="1" x14ac:dyDescent="0.2">
      <c r="AJ1582" s="67"/>
      <c r="AK1582" s="67"/>
      <c r="AL1582" s="67"/>
      <c r="AM1582" s="67"/>
      <c r="AN1582" s="67"/>
      <c r="AO1582" s="67"/>
    </row>
    <row r="1583" spans="1:41" s="76" customFormat="1" ht="16.5" customHeight="1" x14ac:dyDescent="0.2">
      <c r="AJ1583" s="67"/>
      <c r="AK1583" s="67"/>
      <c r="AL1583" s="67"/>
      <c r="AM1583" s="67"/>
      <c r="AN1583" s="67"/>
      <c r="AO1583" s="67"/>
    </row>
    <row r="1584" spans="1:41" s="76" customFormat="1" ht="16.5" customHeight="1" x14ac:dyDescent="0.2">
      <c r="AJ1584" s="67"/>
      <c r="AK1584" s="67"/>
      <c r="AL1584" s="67"/>
      <c r="AM1584" s="67"/>
      <c r="AN1584" s="67"/>
      <c r="AO1584" s="67"/>
    </row>
    <row r="1585" spans="1:41" s="76" customFormat="1" ht="16.5" customHeight="1" x14ac:dyDescent="0.2">
      <c r="AJ1585" s="67"/>
      <c r="AK1585" s="67"/>
      <c r="AL1585" s="67"/>
      <c r="AM1585" s="67"/>
      <c r="AN1585" s="67"/>
      <c r="AO1585" s="67"/>
    </row>
    <row r="1586" spans="1:41" s="76" customFormat="1" ht="16.5" customHeight="1" x14ac:dyDescent="0.2">
      <c r="AJ1586" s="67"/>
      <c r="AK1586" s="67"/>
      <c r="AL1586" s="67"/>
      <c r="AM1586" s="67"/>
      <c r="AN1586" s="67"/>
      <c r="AO1586" s="67"/>
    </row>
    <row r="1587" spans="1:41" s="76" customFormat="1" ht="16.5" customHeight="1" x14ac:dyDescent="0.2">
      <c r="AJ1587" s="67"/>
      <c r="AK1587" s="67"/>
      <c r="AL1587" s="67"/>
      <c r="AM1587" s="67"/>
      <c r="AN1587" s="67"/>
      <c r="AO1587" s="67"/>
    </row>
    <row r="1588" spans="1:41" s="76" customFormat="1" ht="16.5" customHeight="1" x14ac:dyDescent="0.2">
      <c r="AJ1588" s="67"/>
      <c r="AK1588" s="67"/>
      <c r="AL1588" s="67"/>
      <c r="AM1588" s="67"/>
      <c r="AN1588" s="67"/>
      <c r="AO1588" s="67"/>
    </row>
    <row r="1589" spans="1:41" s="76" customFormat="1" ht="16.5" customHeight="1" x14ac:dyDescent="0.2">
      <c r="AJ1589" s="67"/>
      <c r="AK1589" s="67"/>
      <c r="AL1589" s="67"/>
      <c r="AM1589" s="67"/>
      <c r="AN1589" s="67"/>
      <c r="AO1589" s="67"/>
    </row>
    <row r="1590" spans="1:41" s="76" customFormat="1" ht="16.5" customHeight="1" x14ac:dyDescent="0.2">
      <c r="AJ1590" s="67"/>
      <c r="AK1590" s="67"/>
      <c r="AL1590" s="67"/>
      <c r="AM1590" s="67"/>
      <c r="AN1590" s="67"/>
      <c r="AO1590" s="67"/>
    </row>
    <row r="1591" spans="1:41" s="76" customFormat="1" ht="16.5" customHeight="1" x14ac:dyDescent="0.2">
      <c r="AJ1591" s="67"/>
      <c r="AK1591" s="67"/>
      <c r="AL1591" s="67"/>
      <c r="AM1591" s="67"/>
      <c r="AN1591" s="67"/>
      <c r="AO1591" s="67"/>
    </row>
    <row r="1592" spans="1:41" s="76" customFormat="1" ht="16.5" customHeight="1" x14ac:dyDescent="0.2">
      <c r="A1592" s="68" t="str">
        <f>'Pos Normalization 2'!B338</f>
        <v>Serpin B6</v>
      </c>
      <c r="B1592" s="67"/>
      <c r="C1592" s="67"/>
      <c r="D1592" s="67"/>
      <c r="E1592" s="67"/>
      <c r="F1592" s="67"/>
      <c r="G1592" s="68" t="str">
        <f>'Pos Normalization 2'!B339</f>
        <v>Serpin B8</v>
      </c>
      <c r="H1592" s="67"/>
      <c r="I1592" s="67"/>
      <c r="J1592" s="67"/>
      <c r="K1592" s="67"/>
      <c r="L1592" s="67"/>
      <c r="M1592" s="68" t="str">
        <f>'Pos Normalization 2'!B340</f>
        <v>Serpin F2</v>
      </c>
      <c r="N1592" s="67"/>
      <c r="O1592" s="67"/>
      <c r="P1592" s="67"/>
      <c r="Q1592" s="67"/>
      <c r="R1592" s="67"/>
      <c r="S1592" s="68" t="str">
        <f>'Pos Normalization 2'!B341</f>
        <v>Serpin H1</v>
      </c>
      <c r="AJ1592" s="67"/>
      <c r="AK1592" s="67"/>
      <c r="AL1592" s="67"/>
      <c r="AM1592" s="67"/>
      <c r="AN1592" s="67"/>
      <c r="AO1592" s="67"/>
    </row>
    <row r="1593" spans="1:41" s="76" customFormat="1" ht="16.5" customHeight="1" x14ac:dyDescent="0.2">
      <c r="AJ1593" s="67"/>
      <c r="AK1593" s="67"/>
      <c r="AL1593" s="67"/>
      <c r="AM1593" s="67"/>
      <c r="AN1593" s="67"/>
      <c r="AO1593" s="67"/>
    </row>
    <row r="1594" spans="1:41" s="76" customFormat="1" ht="16.5" customHeight="1" x14ac:dyDescent="0.2">
      <c r="AJ1594" s="67"/>
      <c r="AK1594" s="67"/>
      <c r="AL1594" s="67"/>
      <c r="AM1594" s="67"/>
      <c r="AN1594" s="67"/>
      <c r="AO1594" s="67"/>
    </row>
    <row r="1595" spans="1:41" s="76" customFormat="1" ht="16.5" customHeight="1" x14ac:dyDescent="0.2">
      <c r="AJ1595" s="67"/>
      <c r="AK1595" s="67"/>
      <c r="AL1595" s="67"/>
      <c r="AM1595" s="67"/>
      <c r="AN1595" s="67"/>
      <c r="AO1595" s="67"/>
    </row>
    <row r="1596" spans="1:41" s="76" customFormat="1" ht="16.5" customHeight="1" x14ac:dyDescent="0.2">
      <c r="AJ1596" s="67"/>
      <c r="AK1596" s="67"/>
      <c r="AL1596" s="67"/>
      <c r="AM1596" s="67"/>
      <c r="AN1596" s="67"/>
      <c r="AO1596" s="67"/>
    </row>
    <row r="1597" spans="1:41" s="76" customFormat="1" ht="16.5" customHeight="1" x14ac:dyDescent="0.2">
      <c r="AJ1597" s="67"/>
      <c r="AK1597" s="67"/>
      <c r="AL1597" s="67"/>
      <c r="AM1597" s="67"/>
      <c r="AN1597" s="67"/>
      <c r="AO1597" s="67"/>
    </row>
    <row r="1598" spans="1:41" s="76" customFormat="1" ht="16.5" customHeight="1" x14ac:dyDescent="0.2">
      <c r="AJ1598" s="67"/>
      <c r="AK1598" s="67"/>
      <c r="AL1598" s="67"/>
      <c r="AM1598" s="67"/>
      <c r="AN1598" s="67"/>
      <c r="AO1598" s="67"/>
    </row>
    <row r="1599" spans="1:41" s="76" customFormat="1" ht="16.5" customHeight="1" x14ac:dyDescent="0.2">
      <c r="AJ1599" s="67"/>
      <c r="AK1599" s="67"/>
      <c r="AL1599" s="67"/>
      <c r="AM1599" s="67"/>
      <c r="AN1599" s="67"/>
      <c r="AO1599" s="67"/>
    </row>
    <row r="1600" spans="1:41" s="76" customFormat="1" ht="16.5" customHeight="1" x14ac:dyDescent="0.2">
      <c r="AJ1600" s="67"/>
      <c r="AK1600" s="67"/>
      <c r="AL1600" s="67"/>
      <c r="AM1600" s="67"/>
      <c r="AN1600" s="67"/>
      <c r="AO1600" s="67"/>
    </row>
    <row r="1601" spans="1:41" s="76" customFormat="1" ht="16.5" customHeight="1" x14ac:dyDescent="0.2">
      <c r="AJ1601" s="67"/>
      <c r="AK1601" s="67"/>
      <c r="AL1601" s="67"/>
      <c r="AM1601" s="67"/>
      <c r="AN1601" s="67"/>
      <c r="AO1601" s="67"/>
    </row>
    <row r="1602" spans="1:41" s="76" customFormat="1" ht="16.5" customHeight="1" x14ac:dyDescent="0.2">
      <c r="AJ1602" s="67"/>
      <c r="AK1602" s="67"/>
      <c r="AL1602" s="67"/>
      <c r="AM1602" s="67"/>
      <c r="AN1602" s="67"/>
      <c r="AO1602" s="67"/>
    </row>
    <row r="1603" spans="1:41" s="76" customFormat="1" ht="16.5" customHeight="1" x14ac:dyDescent="0.2">
      <c r="AJ1603" s="67"/>
      <c r="AK1603" s="67"/>
      <c r="AL1603" s="67"/>
      <c r="AM1603" s="67"/>
      <c r="AN1603" s="67"/>
      <c r="AO1603" s="67"/>
    </row>
    <row r="1604" spans="1:41" s="76" customFormat="1" ht="16.5" customHeight="1" x14ac:dyDescent="0.2">
      <c r="AJ1604" s="67"/>
      <c r="AK1604" s="67"/>
      <c r="AL1604" s="67"/>
      <c r="AM1604" s="67"/>
      <c r="AN1604" s="67"/>
      <c r="AO1604" s="67"/>
    </row>
    <row r="1605" spans="1:41" s="76" customFormat="1" ht="16.5" customHeight="1" x14ac:dyDescent="0.2">
      <c r="AJ1605" s="67"/>
      <c r="AK1605" s="67"/>
      <c r="AL1605" s="67"/>
      <c r="AM1605" s="67"/>
      <c r="AN1605" s="67"/>
      <c r="AO1605" s="67"/>
    </row>
    <row r="1606" spans="1:41" s="76" customFormat="1" ht="16.5" customHeight="1" x14ac:dyDescent="0.2">
      <c r="AJ1606" s="67"/>
      <c r="AK1606" s="67"/>
      <c r="AL1606" s="67"/>
      <c r="AM1606" s="67"/>
      <c r="AN1606" s="67"/>
      <c r="AO1606" s="67"/>
    </row>
    <row r="1607" spans="1:41" s="76" customFormat="1" ht="16.5" customHeight="1" x14ac:dyDescent="0.2">
      <c r="AJ1607" s="67"/>
      <c r="AK1607" s="67"/>
      <c r="AL1607" s="67"/>
      <c r="AM1607" s="67"/>
      <c r="AN1607" s="67"/>
      <c r="AO1607" s="67"/>
    </row>
    <row r="1608" spans="1:41" s="76" customFormat="1" ht="16.5" customHeight="1" x14ac:dyDescent="0.2">
      <c r="AJ1608" s="67"/>
      <c r="AK1608" s="67"/>
      <c r="AL1608" s="67"/>
      <c r="AM1608" s="67"/>
      <c r="AN1608" s="67"/>
      <c r="AO1608" s="67"/>
    </row>
    <row r="1609" spans="1:41" s="76" customFormat="1" ht="16.5" customHeight="1" x14ac:dyDescent="0.2">
      <c r="AJ1609" s="67"/>
      <c r="AK1609" s="67"/>
      <c r="AL1609" s="67"/>
      <c r="AM1609" s="67"/>
      <c r="AN1609" s="67"/>
      <c r="AO1609" s="67"/>
    </row>
    <row r="1610" spans="1:41" s="76" customFormat="1" ht="16.5" customHeight="1" x14ac:dyDescent="0.2">
      <c r="A1610" s="68" t="str">
        <f>'Pos Normalization 2'!B342</f>
        <v>Serpin A10</v>
      </c>
      <c r="B1610" s="67"/>
      <c r="C1610" s="67"/>
      <c r="D1610" s="67"/>
      <c r="E1610" s="67"/>
      <c r="F1610" s="67"/>
      <c r="G1610" s="68" t="str">
        <f>'Pos Normalization 2'!B343</f>
        <v>SERPINB1</v>
      </c>
      <c r="H1610" s="67"/>
      <c r="I1610" s="67"/>
      <c r="J1610" s="67"/>
      <c r="K1610" s="67"/>
      <c r="L1610" s="67"/>
      <c r="M1610" s="68" t="str">
        <f>'Pos Normalization 2'!B344</f>
        <v>SerpinB4</v>
      </c>
      <c r="N1610" s="67"/>
      <c r="O1610" s="67"/>
      <c r="P1610" s="67"/>
      <c r="Q1610" s="67"/>
      <c r="R1610" s="67"/>
      <c r="S1610" s="68" t="str">
        <f>'Pos Normalization 2'!B345</f>
        <v>SerpinE2</v>
      </c>
      <c r="AJ1610" s="67"/>
      <c r="AK1610" s="67"/>
      <c r="AL1610" s="67"/>
      <c r="AM1610" s="67"/>
      <c r="AN1610" s="67"/>
      <c r="AO1610" s="67"/>
    </row>
    <row r="1611" spans="1:41" s="76" customFormat="1" ht="16.5" customHeight="1" x14ac:dyDescent="0.2">
      <c r="AJ1611" s="67"/>
      <c r="AK1611" s="67"/>
      <c r="AL1611" s="67"/>
      <c r="AM1611" s="67"/>
      <c r="AN1611" s="67"/>
      <c r="AO1611" s="67"/>
    </row>
    <row r="1612" spans="1:41" s="76" customFormat="1" ht="16.5" customHeight="1" x14ac:dyDescent="0.2">
      <c r="AJ1612" s="67"/>
      <c r="AK1612" s="67"/>
      <c r="AL1612" s="67"/>
      <c r="AM1612" s="67"/>
      <c r="AN1612" s="67"/>
      <c r="AO1612" s="67"/>
    </row>
    <row r="1613" spans="1:41" s="76" customFormat="1" ht="16.5" customHeight="1" x14ac:dyDescent="0.2">
      <c r="AJ1613" s="67"/>
      <c r="AK1613" s="67"/>
      <c r="AL1613" s="67"/>
      <c r="AM1613" s="67"/>
      <c r="AN1613" s="67"/>
      <c r="AO1613" s="67"/>
    </row>
    <row r="1614" spans="1:41" s="76" customFormat="1" ht="16.5" customHeight="1" x14ac:dyDescent="0.2">
      <c r="AJ1614" s="67"/>
      <c r="AK1614" s="67"/>
      <c r="AL1614" s="67"/>
      <c r="AM1614" s="67"/>
      <c r="AN1614" s="67"/>
      <c r="AO1614" s="67"/>
    </row>
    <row r="1615" spans="1:41" s="76" customFormat="1" ht="16.5" customHeight="1" x14ac:dyDescent="0.2">
      <c r="AJ1615" s="67"/>
      <c r="AK1615" s="67"/>
      <c r="AL1615" s="67"/>
      <c r="AM1615" s="67"/>
      <c r="AN1615" s="67"/>
      <c r="AO1615" s="67"/>
    </row>
    <row r="1616" spans="1:41" s="76" customFormat="1" ht="16.5" customHeight="1" x14ac:dyDescent="0.2">
      <c r="AJ1616" s="67"/>
      <c r="AK1616" s="67"/>
      <c r="AL1616" s="67"/>
      <c r="AM1616" s="67"/>
      <c r="AN1616" s="67"/>
      <c r="AO1616" s="67"/>
    </row>
    <row r="1617" spans="1:41" s="76" customFormat="1" ht="16.5" customHeight="1" x14ac:dyDescent="0.2">
      <c r="AJ1617" s="67"/>
      <c r="AK1617" s="67"/>
      <c r="AL1617" s="67"/>
      <c r="AM1617" s="67"/>
      <c r="AN1617" s="67"/>
      <c r="AO1617" s="67"/>
    </row>
    <row r="1618" spans="1:41" s="76" customFormat="1" ht="16.5" customHeight="1" x14ac:dyDescent="0.2">
      <c r="AJ1618" s="67"/>
      <c r="AK1618" s="67"/>
      <c r="AL1618" s="67"/>
      <c r="AM1618" s="67"/>
      <c r="AN1618" s="67"/>
      <c r="AO1618" s="67"/>
    </row>
    <row r="1619" spans="1:41" s="76" customFormat="1" ht="16.5" customHeight="1" x14ac:dyDescent="0.2">
      <c r="AJ1619" s="67"/>
      <c r="AK1619" s="67"/>
      <c r="AL1619" s="67"/>
      <c r="AM1619" s="67"/>
      <c r="AN1619" s="67"/>
      <c r="AO1619" s="67"/>
    </row>
    <row r="1620" spans="1:41" s="76" customFormat="1" ht="16.5" customHeight="1" x14ac:dyDescent="0.2">
      <c r="AJ1620" s="67"/>
      <c r="AK1620" s="67"/>
      <c r="AL1620" s="67"/>
      <c r="AM1620" s="67"/>
      <c r="AN1620" s="67"/>
      <c r="AO1620" s="67"/>
    </row>
    <row r="1621" spans="1:41" s="76" customFormat="1" ht="16.5" customHeight="1" x14ac:dyDescent="0.2">
      <c r="AJ1621" s="67"/>
      <c r="AK1621" s="67"/>
      <c r="AL1621" s="67"/>
      <c r="AM1621" s="67"/>
      <c r="AN1621" s="67"/>
      <c r="AO1621" s="67"/>
    </row>
    <row r="1622" spans="1:41" s="76" customFormat="1" ht="16.5" customHeight="1" x14ac:dyDescent="0.2">
      <c r="AJ1622" s="67"/>
      <c r="AK1622" s="67"/>
      <c r="AL1622" s="67"/>
      <c r="AM1622" s="67"/>
      <c r="AN1622" s="67"/>
      <c r="AO1622" s="67"/>
    </row>
    <row r="1623" spans="1:41" s="76" customFormat="1" ht="16.5" customHeight="1" x14ac:dyDescent="0.2">
      <c r="AJ1623" s="67"/>
      <c r="AK1623" s="67"/>
      <c r="AL1623" s="67"/>
      <c r="AM1623" s="67"/>
      <c r="AN1623" s="67"/>
      <c r="AO1623" s="67"/>
    </row>
    <row r="1624" spans="1:41" s="76" customFormat="1" ht="16.5" customHeight="1" x14ac:dyDescent="0.2">
      <c r="AJ1624" s="67"/>
      <c r="AK1624" s="67"/>
      <c r="AL1624" s="67"/>
      <c r="AM1624" s="67"/>
      <c r="AN1624" s="67"/>
      <c r="AO1624" s="67"/>
    </row>
    <row r="1625" spans="1:41" s="76" customFormat="1" ht="16.5" customHeight="1" x14ac:dyDescent="0.2">
      <c r="AJ1625" s="67"/>
      <c r="AK1625" s="67"/>
      <c r="AL1625" s="67"/>
      <c r="AM1625" s="67"/>
      <c r="AN1625" s="67"/>
      <c r="AO1625" s="67"/>
    </row>
    <row r="1626" spans="1:41" s="76" customFormat="1" ht="16.5" customHeight="1" x14ac:dyDescent="0.2">
      <c r="AJ1626" s="67"/>
      <c r="AK1626" s="67"/>
      <c r="AL1626" s="67"/>
      <c r="AM1626" s="67"/>
      <c r="AN1626" s="67"/>
      <c r="AO1626" s="67"/>
    </row>
    <row r="1627" spans="1:41" s="76" customFormat="1" ht="16.5" customHeight="1" x14ac:dyDescent="0.2">
      <c r="A1627" s="68" t="str">
        <f>'Pos Normalization 2'!B346</f>
        <v>SerRS</v>
      </c>
      <c r="B1627" s="67"/>
      <c r="C1627" s="67"/>
      <c r="D1627" s="67"/>
      <c r="E1627" s="67"/>
      <c r="F1627" s="67"/>
      <c r="G1627" s="68" t="str">
        <f>'Pos Normalization 2'!B347</f>
        <v>SET</v>
      </c>
      <c r="H1627" s="67"/>
      <c r="I1627" s="67"/>
      <c r="J1627" s="67"/>
      <c r="K1627" s="67"/>
      <c r="L1627" s="67"/>
      <c r="M1627" s="68" t="str">
        <f>'Pos Normalization 2'!B348</f>
        <v>SEZ6L2</v>
      </c>
      <c r="N1627" s="67"/>
      <c r="O1627" s="67"/>
      <c r="P1627" s="67"/>
      <c r="Q1627" s="67"/>
      <c r="R1627" s="67"/>
      <c r="S1627" s="68" t="str">
        <f>'Pos Normalization 2'!B349</f>
        <v>SF20</v>
      </c>
      <c r="AJ1627" s="67"/>
      <c r="AK1627" s="67"/>
      <c r="AL1627" s="67"/>
      <c r="AM1627" s="67"/>
      <c r="AN1627" s="67"/>
      <c r="AO1627" s="67"/>
    </row>
    <row r="1628" spans="1:41" s="76" customFormat="1" ht="16.5" customHeight="1" x14ac:dyDescent="0.2">
      <c r="AJ1628" s="67"/>
      <c r="AK1628" s="67"/>
      <c r="AL1628" s="67"/>
      <c r="AM1628" s="67"/>
      <c r="AN1628" s="67"/>
      <c r="AO1628" s="67"/>
    </row>
    <row r="1629" spans="1:41" s="76" customFormat="1" ht="16.5" customHeight="1" x14ac:dyDescent="0.2">
      <c r="AJ1629" s="67"/>
      <c r="AK1629" s="67"/>
      <c r="AL1629" s="67"/>
      <c r="AM1629" s="67"/>
      <c r="AN1629" s="67"/>
      <c r="AO1629" s="67"/>
    </row>
    <row r="1630" spans="1:41" s="76" customFormat="1" ht="16.5" customHeight="1" x14ac:dyDescent="0.2">
      <c r="AJ1630" s="67"/>
      <c r="AK1630" s="67"/>
      <c r="AL1630" s="67"/>
      <c r="AM1630" s="67"/>
      <c r="AN1630" s="67"/>
      <c r="AO1630" s="67"/>
    </row>
    <row r="1631" spans="1:41" s="76" customFormat="1" ht="16.5" customHeight="1" x14ac:dyDescent="0.2">
      <c r="AJ1631" s="67"/>
      <c r="AK1631" s="67"/>
      <c r="AL1631" s="67"/>
      <c r="AM1631" s="67"/>
      <c r="AN1631" s="67"/>
      <c r="AO1631" s="67"/>
    </row>
    <row r="1632" spans="1:41" s="76" customFormat="1" ht="16.5" customHeight="1" x14ac:dyDescent="0.2">
      <c r="AJ1632" s="67"/>
      <c r="AK1632" s="67"/>
      <c r="AL1632" s="67"/>
      <c r="AM1632" s="67"/>
      <c r="AN1632" s="67"/>
      <c r="AO1632" s="67"/>
    </row>
    <row r="1633" spans="1:41" s="76" customFormat="1" ht="16.5" customHeight="1" x14ac:dyDescent="0.2">
      <c r="AJ1633" s="67"/>
      <c r="AK1633" s="67"/>
      <c r="AL1633" s="67"/>
      <c r="AM1633" s="67"/>
      <c r="AN1633" s="67"/>
      <c r="AO1633" s="67"/>
    </row>
    <row r="1634" spans="1:41" s="76" customFormat="1" ht="16.5" customHeight="1" x14ac:dyDescent="0.2">
      <c r="AJ1634" s="67"/>
      <c r="AK1634" s="67"/>
      <c r="AL1634" s="67"/>
      <c r="AM1634" s="67"/>
      <c r="AN1634" s="67"/>
      <c r="AO1634" s="67"/>
    </row>
    <row r="1635" spans="1:41" s="76" customFormat="1" ht="16.5" customHeight="1" x14ac:dyDescent="0.2">
      <c r="AJ1635" s="67"/>
      <c r="AK1635" s="67"/>
      <c r="AL1635" s="67"/>
      <c r="AM1635" s="67"/>
      <c r="AN1635" s="67"/>
      <c r="AO1635" s="67"/>
    </row>
    <row r="1636" spans="1:41" s="76" customFormat="1" ht="16.5" customHeight="1" x14ac:dyDescent="0.2">
      <c r="AJ1636" s="67"/>
      <c r="AK1636" s="67"/>
      <c r="AL1636" s="67"/>
      <c r="AM1636" s="67"/>
      <c r="AN1636" s="67"/>
      <c r="AO1636" s="67"/>
    </row>
    <row r="1637" spans="1:41" s="76" customFormat="1" ht="16.5" customHeight="1" x14ac:dyDescent="0.2">
      <c r="Y1637" s="67"/>
      <c r="Z1637" s="67"/>
      <c r="AA1637" s="67"/>
      <c r="AB1637" s="67"/>
      <c r="AC1637" s="67"/>
      <c r="AD1637" s="67"/>
      <c r="AE1637" s="67"/>
      <c r="AF1637" s="67"/>
      <c r="AG1637" s="67"/>
      <c r="AH1637" s="67"/>
      <c r="AI1637" s="67"/>
      <c r="AJ1637" s="67"/>
      <c r="AK1637" s="67"/>
      <c r="AL1637" s="67"/>
      <c r="AM1637" s="67"/>
      <c r="AN1637" s="67"/>
      <c r="AO1637" s="67"/>
    </row>
    <row r="1638" spans="1:41" s="76" customFormat="1" ht="16.5" customHeight="1" x14ac:dyDescent="0.2">
      <c r="Y1638" s="67"/>
      <c r="Z1638" s="67"/>
      <c r="AA1638" s="67"/>
      <c r="AB1638" s="67"/>
      <c r="AC1638" s="67"/>
      <c r="AD1638" s="67"/>
      <c r="AE1638" s="67"/>
      <c r="AF1638" s="67"/>
      <c r="AG1638" s="67"/>
      <c r="AH1638" s="67"/>
      <c r="AI1638" s="67"/>
      <c r="AJ1638" s="67"/>
      <c r="AK1638" s="67"/>
      <c r="AL1638" s="67"/>
      <c r="AM1638" s="67"/>
      <c r="AN1638" s="67"/>
      <c r="AO1638" s="67"/>
    </row>
    <row r="1639" spans="1:41" s="76" customFormat="1" ht="16.5" customHeight="1" x14ac:dyDescent="0.2">
      <c r="Y1639" s="67"/>
      <c r="Z1639" s="67"/>
      <c r="AA1639" s="67"/>
      <c r="AB1639" s="67"/>
      <c r="AC1639" s="67"/>
      <c r="AD1639" s="67"/>
      <c r="AE1639" s="67"/>
      <c r="AF1639" s="67"/>
      <c r="AG1639" s="67"/>
      <c r="AH1639" s="67"/>
      <c r="AI1639" s="67"/>
      <c r="AJ1639" s="67"/>
      <c r="AK1639" s="67"/>
      <c r="AL1639" s="67"/>
      <c r="AM1639" s="67"/>
      <c r="AN1639" s="67"/>
      <c r="AO1639" s="67"/>
    </row>
    <row r="1640" spans="1:41" s="76" customFormat="1" ht="16.5" customHeight="1" x14ac:dyDescent="0.2">
      <c r="Y1640" s="67"/>
      <c r="Z1640" s="67"/>
      <c r="AA1640" s="67"/>
      <c r="AB1640" s="67"/>
      <c r="AC1640" s="67"/>
      <c r="AD1640" s="67"/>
      <c r="AE1640" s="67"/>
      <c r="AF1640" s="67"/>
      <c r="AG1640" s="67"/>
      <c r="AH1640" s="67"/>
      <c r="AI1640" s="67"/>
      <c r="AJ1640" s="67"/>
      <c r="AK1640" s="67"/>
      <c r="AL1640" s="67"/>
      <c r="AM1640" s="67"/>
      <c r="AN1640" s="67"/>
      <c r="AO1640" s="67"/>
    </row>
    <row r="1641" spans="1:41" s="76" customFormat="1" ht="16.5" customHeight="1" x14ac:dyDescent="0.2">
      <c r="Y1641" s="67"/>
      <c r="Z1641" s="67"/>
      <c r="AA1641" s="67"/>
      <c r="AB1641" s="67"/>
      <c r="AC1641" s="67"/>
      <c r="AD1641" s="67"/>
      <c r="AE1641" s="67"/>
      <c r="AF1641" s="67"/>
      <c r="AG1641" s="67"/>
      <c r="AH1641" s="67"/>
      <c r="AI1641" s="67"/>
      <c r="AJ1641" s="67"/>
      <c r="AK1641" s="67"/>
      <c r="AL1641" s="67"/>
      <c r="AM1641" s="67"/>
      <c r="AN1641" s="67"/>
      <c r="AO1641" s="67"/>
    </row>
    <row r="1642" spans="1:41" s="76" customFormat="1" ht="16.5" customHeight="1" x14ac:dyDescent="0.2">
      <c r="Y1642" s="67"/>
      <c r="Z1642" s="67"/>
      <c r="AA1642" s="67"/>
      <c r="AB1642" s="67"/>
      <c r="AC1642" s="67"/>
      <c r="AD1642" s="67"/>
      <c r="AE1642" s="67"/>
      <c r="AF1642" s="67"/>
      <c r="AG1642" s="67"/>
      <c r="AH1642" s="67"/>
      <c r="AI1642" s="67"/>
      <c r="AJ1642" s="67"/>
      <c r="AK1642" s="67"/>
      <c r="AL1642" s="67"/>
      <c r="AM1642" s="67"/>
      <c r="AN1642" s="67"/>
      <c r="AO1642" s="67"/>
    </row>
    <row r="1643" spans="1:41" s="76" customFormat="1" ht="16.5" customHeight="1" x14ac:dyDescent="0.2">
      <c r="Y1643" s="67"/>
      <c r="Z1643" s="67"/>
      <c r="AA1643" s="67"/>
      <c r="AB1643" s="67"/>
      <c r="AC1643" s="67"/>
      <c r="AD1643" s="67"/>
      <c r="AE1643" s="67"/>
      <c r="AF1643" s="67"/>
      <c r="AG1643" s="67"/>
      <c r="AH1643" s="67"/>
      <c r="AI1643" s="67"/>
      <c r="AJ1643" s="67"/>
      <c r="AK1643" s="67"/>
      <c r="AL1643" s="67"/>
      <c r="AM1643" s="67"/>
      <c r="AN1643" s="67"/>
      <c r="AO1643" s="67"/>
    </row>
    <row r="1644" spans="1:41" s="76" customFormat="1" ht="16.5" customHeight="1" x14ac:dyDescent="0.2">
      <c r="A1644" s="68" t="str">
        <f>'Pos Normalization 2'!B350</f>
        <v xml:space="preserve">SHANK1 </v>
      </c>
      <c r="B1644" s="67"/>
      <c r="C1644" s="67"/>
      <c r="D1644" s="67"/>
      <c r="E1644" s="67"/>
      <c r="F1644" s="67"/>
      <c r="G1644" s="68" t="str">
        <f>'Pos Normalization 2'!B351</f>
        <v>SHC1</v>
      </c>
      <c r="H1644" s="67"/>
      <c r="I1644" s="67"/>
      <c r="J1644" s="67"/>
      <c r="K1644" s="67"/>
      <c r="L1644" s="67"/>
      <c r="M1644" s="68" t="str">
        <f>'Pos Normalization 2'!B352</f>
        <v>SHMT1</v>
      </c>
      <c r="N1644" s="67"/>
      <c r="O1644" s="67"/>
      <c r="P1644" s="67"/>
      <c r="Q1644" s="67"/>
      <c r="R1644" s="67"/>
      <c r="S1644" s="68" t="str">
        <f>'Pos Normalization 2'!B353</f>
        <v>SHOX</v>
      </c>
      <c r="Y1644" s="67"/>
      <c r="Z1644" s="67"/>
      <c r="AA1644" s="67"/>
      <c r="AB1644" s="67"/>
      <c r="AC1644" s="67"/>
      <c r="AD1644" s="67"/>
      <c r="AE1644" s="67"/>
      <c r="AF1644" s="67"/>
      <c r="AG1644" s="67"/>
      <c r="AH1644" s="67"/>
      <c r="AI1644" s="67"/>
      <c r="AJ1644" s="67"/>
      <c r="AK1644" s="67"/>
      <c r="AL1644" s="67"/>
      <c r="AM1644" s="67"/>
      <c r="AN1644" s="67"/>
      <c r="AO1644" s="67"/>
    </row>
    <row r="1645" spans="1:41" s="76" customFormat="1" ht="16.5" customHeight="1" x14ac:dyDescent="0.2">
      <c r="Y1645" s="67"/>
      <c r="Z1645" s="67"/>
      <c r="AA1645" s="67"/>
      <c r="AB1645" s="67"/>
      <c r="AC1645" s="67"/>
      <c r="AD1645" s="67"/>
      <c r="AE1645" s="67"/>
      <c r="AF1645" s="67"/>
      <c r="AG1645" s="67"/>
      <c r="AH1645" s="67"/>
      <c r="AI1645" s="67"/>
      <c r="AJ1645" s="67"/>
      <c r="AK1645" s="67"/>
      <c r="AL1645" s="67"/>
      <c r="AM1645" s="67"/>
      <c r="AN1645" s="67"/>
      <c r="AO1645" s="67"/>
    </row>
    <row r="1646" spans="1:41" s="76" customFormat="1" ht="16.5" customHeight="1" x14ac:dyDescent="0.2">
      <c r="Y1646" s="67"/>
      <c r="Z1646" s="67"/>
      <c r="AA1646" s="67"/>
      <c r="AB1646" s="67"/>
      <c r="AC1646" s="67"/>
      <c r="AD1646" s="67"/>
      <c r="AE1646" s="67"/>
      <c r="AF1646" s="67"/>
      <c r="AG1646" s="67"/>
      <c r="AH1646" s="67"/>
      <c r="AI1646" s="67"/>
      <c r="AJ1646" s="67"/>
      <c r="AK1646" s="67"/>
      <c r="AL1646" s="67"/>
      <c r="AM1646" s="67"/>
      <c r="AN1646" s="67"/>
      <c r="AO1646" s="67"/>
    </row>
    <row r="1647" spans="1:41" s="76" customFormat="1" ht="16.5" customHeight="1" x14ac:dyDescent="0.2">
      <c r="Y1647" s="67"/>
      <c r="Z1647" s="67"/>
      <c r="AA1647" s="67"/>
      <c r="AB1647" s="67"/>
      <c r="AC1647" s="67"/>
      <c r="AD1647" s="67"/>
      <c r="AE1647" s="67"/>
      <c r="AF1647" s="67"/>
      <c r="AG1647" s="67"/>
      <c r="AH1647" s="67"/>
      <c r="AI1647" s="67"/>
      <c r="AJ1647" s="67"/>
      <c r="AK1647" s="67"/>
      <c r="AL1647" s="67"/>
      <c r="AM1647" s="67"/>
      <c r="AN1647" s="67"/>
      <c r="AO1647" s="67"/>
    </row>
    <row r="1648" spans="1:41" s="76" customFormat="1" ht="16.5" customHeight="1" x14ac:dyDescent="0.2">
      <c r="Y1648" s="67"/>
      <c r="Z1648" s="67"/>
      <c r="AA1648" s="67"/>
      <c r="AB1648" s="67"/>
      <c r="AC1648" s="67"/>
      <c r="AD1648" s="67"/>
      <c r="AE1648" s="67"/>
      <c r="AF1648" s="67"/>
      <c r="AG1648" s="67"/>
      <c r="AH1648" s="67"/>
      <c r="AI1648" s="67"/>
      <c r="AJ1648" s="67"/>
      <c r="AK1648" s="67"/>
      <c r="AL1648" s="67"/>
      <c r="AM1648" s="67"/>
      <c r="AN1648" s="67"/>
      <c r="AO1648" s="67"/>
    </row>
    <row r="1649" spans="1:41" s="76" customFormat="1" ht="16.5" customHeight="1" x14ac:dyDescent="0.2">
      <c r="Y1649" s="67"/>
      <c r="Z1649" s="67"/>
      <c r="AA1649" s="67"/>
      <c r="AB1649" s="67"/>
      <c r="AC1649" s="67"/>
      <c r="AD1649" s="67"/>
      <c r="AE1649" s="67"/>
      <c r="AF1649" s="67"/>
      <c r="AG1649" s="67"/>
      <c r="AH1649" s="67"/>
      <c r="AI1649" s="67"/>
      <c r="AJ1649" s="67"/>
      <c r="AK1649" s="67"/>
      <c r="AL1649" s="67"/>
      <c r="AM1649" s="67"/>
      <c r="AN1649" s="67"/>
      <c r="AO1649" s="67"/>
    </row>
    <row r="1650" spans="1:41" s="76" customFormat="1" ht="16.5" customHeight="1" x14ac:dyDescent="0.2">
      <c r="Y1650" s="67"/>
      <c r="Z1650" s="67"/>
      <c r="AA1650" s="67"/>
      <c r="AB1650" s="67"/>
      <c r="AC1650" s="67"/>
      <c r="AD1650" s="67"/>
      <c r="AE1650" s="67"/>
      <c r="AF1650" s="67"/>
      <c r="AG1650" s="67"/>
      <c r="AH1650" s="67"/>
      <c r="AI1650" s="67"/>
      <c r="AJ1650" s="67"/>
      <c r="AK1650" s="67"/>
      <c r="AL1650" s="67"/>
      <c r="AM1650" s="67"/>
      <c r="AN1650" s="67"/>
      <c r="AO1650" s="67"/>
    </row>
    <row r="1651" spans="1:41" s="76" customFormat="1" ht="16.5" customHeight="1" x14ac:dyDescent="0.2">
      <c r="Y1651" s="67"/>
      <c r="Z1651" s="67"/>
      <c r="AA1651" s="67"/>
      <c r="AB1651" s="67"/>
      <c r="AC1651" s="67"/>
      <c r="AD1651" s="67"/>
      <c r="AE1651" s="67"/>
      <c r="AF1651" s="67"/>
      <c r="AG1651" s="67"/>
      <c r="AH1651" s="67"/>
      <c r="AI1651" s="67"/>
      <c r="AJ1651" s="67"/>
      <c r="AK1651" s="67"/>
      <c r="AL1651" s="67"/>
      <c r="AM1651" s="67"/>
      <c r="AN1651" s="67"/>
      <c r="AO1651" s="67"/>
    </row>
    <row r="1652" spans="1:41" s="76" customFormat="1" ht="16.5" customHeight="1" x14ac:dyDescent="0.2">
      <c r="Y1652" s="67"/>
      <c r="Z1652" s="67"/>
      <c r="AA1652" s="67"/>
      <c r="AB1652" s="67"/>
      <c r="AC1652" s="67"/>
      <c r="AD1652" s="67"/>
      <c r="AE1652" s="67"/>
      <c r="AF1652" s="67"/>
      <c r="AG1652" s="67"/>
      <c r="AH1652" s="67"/>
      <c r="AI1652" s="67"/>
      <c r="AJ1652" s="67"/>
      <c r="AK1652" s="67"/>
      <c r="AL1652" s="67"/>
      <c r="AM1652" s="67"/>
      <c r="AN1652" s="67"/>
      <c r="AO1652" s="67"/>
    </row>
    <row r="1653" spans="1:41" s="76" customFormat="1" ht="16.5" customHeight="1" x14ac:dyDescent="0.2">
      <c r="Y1653" s="67"/>
      <c r="Z1653" s="67"/>
      <c r="AA1653" s="67"/>
      <c r="AB1653" s="67"/>
      <c r="AC1653" s="67"/>
      <c r="AD1653" s="67"/>
      <c r="AE1653" s="67"/>
      <c r="AF1653" s="67"/>
      <c r="AG1653" s="67"/>
      <c r="AH1653" s="67"/>
      <c r="AI1653" s="67"/>
      <c r="AJ1653" s="67"/>
      <c r="AK1653" s="67"/>
      <c r="AL1653" s="67"/>
      <c r="AM1653" s="67"/>
      <c r="AN1653" s="67"/>
      <c r="AO1653" s="67"/>
    </row>
    <row r="1654" spans="1:41" s="76" customFormat="1" ht="16.5" customHeight="1" x14ac:dyDescent="0.2">
      <c r="Y1654" s="67"/>
      <c r="Z1654" s="67"/>
      <c r="AA1654" s="67"/>
      <c r="AB1654" s="67"/>
      <c r="AC1654" s="67"/>
      <c r="AD1654" s="67"/>
      <c r="AE1654" s="67"/>
      <c r="AF1654" s="67"/>
      <c r="AG1654" s="67"/>
      <c r="AH1654" s="67"/>
      <c r="AI1654" s="67"/>
      <c r="AJ1654" s="67"/>
      <c r="AK1654" s="67"/>
      <c r="AL1654" s="67"/>
      <c r="AM1654" s="67"/>
      <c r="AN1654" s="67"/>
      <c r="AO1654" s="67"/>
    </row>
    <row r="1655" spans="1:41" s="76" customFormat="1" ht="16.5" customHeight="1" x14ac:dyDescent="0.2">
      <c r="Y1655" s="67"/>
      <c r="Z1655" s="67"/>
      <c r="AA1655" s="67"/>
      <c r="AB1655" s="67"/>
      <c r="AC1655" s="67"/>
      <c r="AD1655" s="67"/>
      <c r="AE1655" s="67"/>
      <c r="AF1655" s="67"/>
      <c r="AG1655" s="67"/>
      <c r="AH1655" s="67"/>
      <c r="AI1655" s="67"/>
      <c r="AJ1655" s="67"/>
      <c r="AK1655" s="67"/>
      <c r="AL1655" s="67"/>
      <c r="AM1655" s="67"/>
      <c r="AN1655" s="67"/>
      <c r="AO1655" s="67"/>
    </row>
    <row r="1656" spans="1:41" s="76" customFormat="1" ht="16.5" customHeight="1" x14ac:dyDescent="0.2">
      <c r="Y1656" s="67"/>
      <c r="Z1656" s="67"/>
      <c r="AA1656" s="67"/>
      <c r="AB1656" s="67"/>
      <c r="AC1656" s="67"/>
      <c r="AD1656" s="67"/>
      <c r="AE1656" s="67"/>
      <c r="AF1656" s="67"/>
      <c r="AG1656" s="67"/>
      <c r="AH1656" s="67"/>
      <c r="AI1656" s="67"/>
      <c r="AJ1656" s="67"/>
      <c r="AK1656" s="67"/>
      <c r="AL1656" s="67"/>
      <c r="AM1656" s="67"/>
      <c r="AN1656" s="67"/>
      <c r="AO1656" s="67"/>
    </row>
    <row r="1657" spans="1:41" s="76" customFormat="1" ht="16.5" customHeight="1" x14ac:dyDescent="0.2">
      <c r="Y1657" s="67"/>
      <c r="Z1657" s="67"/>
      <c r="AA1657" s="67"/>
      <c r="AB1657" s="67"/>
      <c r="AC1657" s="67"/>
      <c r="AD1657" s="67"/>
      <c r="AE1657" s="67"/>
      <c r="AF1657" s="67"/>
      <c r="AG1657" s="67"/>
      <c r="AH1657" s="67"/>
      <c r="AI1657" s="67"/>
      <c r="AJ1657" s="67"/>
      <c r="AK1657" s="67"/>
      <c r="AL1657" s="67"/>
      <c r="AM1657" s="67"/>
      <c r="AN1657" s="67"/>
      <c r="AO1657" s="67"/>
    </row>
    <row r="1658" spans="1:41" s="76" customFormat="1" ht="16.5" customHeight="1" x14ac:dyDescent="0.2">
      <c r="Y1658" s="67"/>
      <c r="Z1658" s="67"/>
      <c r="AA1658" s="67"/>
      <c r="AB1658" s="67"/>
      <c r="AC1658" s="67"/>
      <c r="AD1658" s="67"/>
      <c r="AE1658" s="67"/>
      <c r="AF1658" s="67"/>
      <c r="AG1658" s="67"/>
      <c r="AH1658" s="67"/>
      <c r="AI1658" s="67"/>
      <c r="AJ1658" s="67"/>
      <c r="AK1658" s="67"/>
      <c r="AL1658" s="67"/>
      <c r="AM1658" s="67"/>
      <c r="AN1658" s="67"/>
      <c r="AO1658" s="67"/>
    </row>
    <row r="1659" spans="1:41" s="76" customFormat="1" ht="16.5" customHeight="1" x14ac:dyDescent="0.2">
      <c r="Y1659" s="67"/>
      <c r="Z1659" s="67"/>
      <c r="AA1659" s="67"/>
      <c r="AB1659" s="67"/>
      <c r="AC1659" s="67"/>
      <c r="AD1659" s="67"/>
      <c r="AE1659" s="67"/>
      <c r="AF1659" s="67"/>
      <c r="AG1659" s="67"/>
      <c r="AH1659" s="67"/>
      <c r="AI1659" s="67"/>
      <c r="AJ1659" s="67"/>
      <c r="AK1659" s="67"/>
      <c r="AL1659" s="67"/>
      <c r="AM1659" s="67"/>
      <c r="AN1659" s="67"/>
      <c r="AO1659" s="67"/>
    </row>
    <row r="1660" spans="1:41" s="76" customFormat="1" ht="16.5" customHeight="1" x14ac:dyDescent="0.2">
      <c r="Y1660" s="67"/>
      <c r="Z1660" s="67"/>
      <c r="AA1660" s="67"/>
      <c r="AB1660" s="67"/>
      <c r="AC1660" s="67"/>
      <c r="AD1660" s="67"/>
      <c r="AE1660" s="67"/>
      <c r="AF1660" s="67"/>
      <c r="AG1660" s="67"/>
      <c r="AH1660" s="67"/>
      <c r="AI1660" s="67"/>
      <c r="AJ1660" s="67"/>
      <c r="AK1660" s="67"/>
      <c r="AL1660" s="67"/>
      <c r="AM1660" s="67"/>
      <c r="AN1660" s="67"/>
      <c r="AO1660" s="67"/>
    </row>
    <row r="1661" spans="1:41" s="76" customFormat="1" ht="16.5" customHeight="1" x14ac:dyDescent="0.2">
      <c r="A1661" s="68" t="str">
        <f>'Pos Normalization 2'!B354</f>
        <v>SHP-1</v>
      </c>
      <c r="B1661" s="67"/>
      <c r="C1661" s="67"/>
      <c r="D1661" s="67"/>
      <c r="E1661" s="67"/>
      <c r="F1661" s="67"/>
      <c r="G1661" s="68" t="str">
        <f>'Pos Normalization 2'!B355</f>
        <v>Siglec-1</v>
      </c>
      <c r="H1661" s="67"/>
      <c r="I1661" s="67"/>
      <c r="J1661" s="67"/>
      <c r="K1661" s="67"/>
      <c r="L1661" s="67"/>
      <c r="M1661" s="68" t="str">
        <f>'Pos Normalization 2'!B356</f>
        <v xml:space="preserve">SIM2  </v>
      </c>
      <c r="N1661" s="67"/>
      <c r="O1661" s="67"/>
      <c r="P1661" s="67"/>
      <c r="Q1661" s="67"/>
      <c r="R1661" s="67"/>
      <c r="S1661" s="68" t="str">
        <f>'Pos Normalization 2'!B357</f>
        <v>SIRPB1 </v>
      </c>
      <c r="Y1661" s="67"/>
      <c r="Z1661" s="67"/>
      <c r="AA1661" s="67"/>
      <c r="AB1661" s="67"/>
      <c r="AC1661" s="67"/>
      <c r="AD1661" s="67"/>
      <c r="AE1661" s="67"/>
      <c r="AF1661" s="67"/>
      <c r="AG1661" s="67"/>
      <c r="AH1661" s="67"/>
      <c r="AI1661" s="67"/>
      <c r="AJ1661" s="67"/>
      <c r="AK1661" s="67"/>
      <c r="AL1661" s="67"/>
      <c r="AM1661" s="67"/>
      <c r="AN1661" s="67"/>
      <c r="AO1661" s="67"/>
    </row>
    <row r="1662" spans="1:41" s="76" customFormat="1" ht="16.5" customHeight="1" x14ac:dyDescent="0.2">
      <c r="Y1662" s="67"/>
      <c r="Z1662" s="67"/>
      <c r="AA1662" s="67"/>
      <c r="AB1662" s="67"/>
      <c r="AC1662" s="67"/>
      <c r="AD1662" s="67"/>
      <c r="AE1662" s="67"/>
      <c r="AF1662" s="67"/>
      <c r="AG1662" s="67"/>
      <c r="AH1662" s="67"/>
      <c r="AI1662" s="67"/>
      <c r="AJ1662" s="67"/>
      <c r="AK1662" s="67"/>
      <c r="AL1662" s="67"/>
      <c r="AM1662" s="67"/>
      <c r="AN1662" s="67"/>
      <c r="AO1662" s="67"/>
    </row>
    <row r="1663" spans="1:41" s="76" customFormat="1" ht="16.5" customHeight="1" x14ac:dyDescent="0.2">
      <c r="Y1663" s="67"/>
      <c r="Z1663" s="67"/>
      <c r="AA1663" s="67"/>
      <c r="AB1663" s="67"/>
      <c r="AC1663" s="67"/>
      <c r="AD1663" s="67"/>
      <c r="AE1663" s="67"/>
      <c r="AF1663" s="67"/>
      <c r="AG1663" s="67"/>
      <c r="AH1663" s="67"/>
      <c r="AI1663" s="67"/>
      <c r="AJ1663" s="67"/>
      <c r="AK1663" s="67"/>
      <c r="AL1663" s="67"/>
      <c r="AM1663" s="67"/>
      <c r="AN1663" s="67"/>
      <c r="AO1663" s="67"/>
    </row>
    <row r="1664" spans="1:41" s="76" customFormat="1" ht="16.5" customHeight="1" x14ac:dyDescent="0.2">
      <c r="Y1664" s="67"/>
      <c r="Z1664" s="67"/>
      <c r="AA1664" s="67"/>
      <c r="AB1664" s="67"/>
      <c r="AC1664" s="67"/>
      <c r="AD1664" s="67"/>
      <c r="AE1664" s="67"/>
      <c r="AF1664" s="67"/>
      <c r="AG1664" s="67"/>
      <c r="AH1664" s="67"/>
      <c r="AI1664" s="67"/>
      <c r="AJ1664" s="67"/>
      <c r="AK1664" s="67"/>
      <c r="AL1664" s="67"/>
      <c r="AM1664" s="67"/>
      <c r="AN1664" s="67"/>
      <c r="AO1664" s="67"/>
    </row>
    <row r="1665" spans="1:48" s="76" customFormat="1" ht="16.5" customHeight="1" x14ac:dyDescent="0.2">
      <c r="Y1665" s="67"/>
      <c r="Z1665" s="67"/>
      <c r="AA1665" s="67"/>
      <c r="AB1665" s="67"/>
      <c r="AC1665" s="67"/>
      <c r="AD1665" s="67"/>
      <c r="AE1665" s="67"/>
      <c r="AF1665" s="67"/>
      <c r="AG1665" s="67"/>
      <c r="AH1665" s="67"/>
      <c r="AI1665" s="67"/>
      <c r="AJ1665" s="67"/>
      <c r="AK1665" s="67"/>
      <c r="AL1665" s="67"/>
      <c r="AM1665" s="67"/>
      <c r="AN1665" s="67"/>
      <c r="AO1665" s="67"/>
    </row>
    <row r="1666" spans="1:48" s="76" customFormat="1" ht="16.5" customHeight="1" x14ac:dyDescent="0.2">
      <c r="Y1666" s="67"/>
      <c r="Z1666" s="67"/>
      <c r="AA1666" s="67"/>
      <c r="AB1666" s="67"/>
      <c r="AC1666" s="67"/>
      <c r="AD1666" s="67"/>
      <c r="AE1666" s="67"/>
      <c r="AF1666" s="67"/>
      <c r="AG1666" s="67"/>
      <c r="AH1666" s="67"/>
      <c r="AI1666" s="67"/>
      <c r="AJ1666" s="67"/>
      <c r="AK1666" s="67"/>
      <c r="AL1666" s="67"/>
      <c r="AM1666" s="67"/>
      <c r="AN1666" s="67"/>
      <c r="AO1666" s="67"/>
    </row>
    <row r="1667" spans="1:48" s="76" customFormat="1" ht="16.5" customHeight="1" x14ac:dyDescent="0.2">
      <c r="Y1667" s="67"/>
      <c r="Z1667" s="67"/>
      <c r="AA1667" s="67"/>
      <c r="AB1667" s="67"/>
      <c r="AC1667" s="67"/>
      <c r="AD1667" s="67"/>
      <c r="AE1667" s="67"/>
      <c r="AF1667" s="67"/>
      <c r="AG1667" s="67"/>
      <c r="AH1667" s="67"/>
      <c r="AI1667" s="67"/>
      <c r="AJ1667" s="67"/>
      <c r="AK1667" s="67"/>
      <c r="AL1667" s="67"/>
      <c r="AM1667" s="67"/>
      <c r="AN1667" s="67"/>
      <c r="AO1667" s="67"/>
    </row>
    <row r="1668" spans="1:48" s="76" customFormat="1" ht="16.5" customHeight="1" x14ac:dyDescent="0.2">
      <c r="Y1668" s="67"/>
      <c r="Z1668" s="67"/>
      <c r="AA1668" s="67"/>
      <c r="AB1668" s="67"/>
      <c r="AC1668" s="67"/>
      <c r="AD1668" s="67"/>
      <c r="AE1668" s="67"/>
      <c r="AF1668" s="67"/>
      <c r="AG1668" s="67"/>
      <c r="AH1668" s="67"/>
      <c r="AI1668" s="67"/>
      <c r="AJ1668" s="67"/>
      <c r="AK1668" s="67"/>
      <c r="AL1668" s="67"/>
      <c r="AM1668" s="67"/>
      <c r="AN1668" s="67"/>
      <c r="AO1668" s="67"/>
    </row>
    <row r="1669" spans="1:48" s="76" customFormat="1" ht="16.5" customHeight="1" x14ac:dyDescent="0.2">
      <c r="Y1669" s="67"/>
      <c r="Z1669" s="67"/>
      <c r="AA1669" s="67"/>
      <c r="AB1669" s="67"/>
      <c r="AC1669" s="67"/>
      <c r="AD1669" s="67"/>
      <c r="AE1669" s="67"/>
      <c r="AF1669" s="67"/>
      <c r="AG1669" s="67"/>
      <c r="AH1669" s="67"/>
      <c r="AI1669" s="67"/>
      <c r="AJ1669" s="67"/>
      <c r="AK1669" s="67"/>
      <c r="AL1669" s="67"/>
      <c r="AM1669" s="67"/>
      <c r="AN1669" s="67"/>
      <c r="AO1669" s="67"/>
    </row>
    <row r="1670" spans="1:48" s="76" customFormat="1" ht="16.5" customHeight="1" x14ac:dyDescent="0.2">
      <c r="Y1670" s="67"/>
      <c r="Z1670" s="67"/>
      <c r="AA1670" s="67"/>
      <c r="AB1670" s="67"/>
      <c r="AC1670" s="67"/>
      <c r="AD1670" s="67"/>
      <c r="AE1670" s="67"/>
      <c r="AF1670" s="67"/>
      <c r="AG1670" s="67"/>
      <c r="AH1670" s="67"/>
      <c r="AI1670" s="67"/>
      <c r="AJ1670" s="67"/>
      <c r="AK1670" s="67"/>
      <c r="AL1670" s="67"/>
      <c r="AM1670" s="67"/>
      <c r="AN1670" s="67"/>
      <c r="AO1670" s="67"/>
    </row>
    <row r="1671" spans="1:48" s="76" customFormat="1" ht="16.5" customHeight="1" x14ac:dyDescent="0.2">
      <c r="Y1671" s="67"/>
      <c r="Z1671" s="67"/>
      <c r="AA1671" s="67"/>
      <c r="AB1671" s="67"/>
      <c r="AC1671" s="67"/>
      <c r="AD1671" s="67"/>
      <c r="AE1671" s="67"/>
      <c r="AF1671" s="67"/>
      <c r="AG1671" s="67"/>
      <c r="AH1671" s="67"/>
      <c r="AI1671" s="67"/>
      <c r="AJ1671" s="67"/>
      <c r="AK1671" s="67"/>
      <c r="AL1671" s="67"/>
      <c r="AM1671" s="67"/>
      <c r="AN1671" s="67"/>
      <c r="AO1671" s="67"/>
    </row>
    <row r="1672" spans="1:48" s="76" customFormat="1" ht="16.5" customHeight="1" x14ac:dyDescent="0.2">
      <c r="Y1672" s="67"/>
      <c r="Z1672" s="67"/>
      <c r="AA1672" s="67"/>
      <c r="AB1672" s="67"/>
      <c r="AC1672" s="67"/>
      <c r="AD1672" s="67"/>
      <c r="AE1672" s="67"/>
      <c r="AF1672" s="67"/>
      <c r="AG1672" s="67"/>
      <c r="AH1672" s="67"/>
      <c r="AI1672" s="67"/>
      <c r="AJ1672" s="67"/>
      <c r="AK1672" s="67"/>
      <c r="AL1672" s="67"/>
      <c r="AM1672" s="67"/>
      <c r="AN1672" s="67"/>
      <c r="AO1672" s="67"/>
    </row>
    <row r="1673" spans="1:48" s="76" customFormat="1" ht="16.5" customHeight="1" x14ac:dyDescent="0.2">
      <c r="Y1673" s="67"/>
      <c r="Z1673" s="67"/>
      <c r="AA1673" s="67"/>
      <c r="AB1673" s="67"/>
      <c r="AC1673" s="67"/>
      <c r="AD1673" s="67"/>
      <c r="AE1673" s="67"/>
      <c r="AF1673" s="67"/>
      <c r="AG1673" s="67"/>
      <c r="AH1673" s="67"/>
      <c r="AI1673" s="67"/>
      <c r="AJ1673" s="67"/>
      <c r="AK1673" s="67"/>
      <c r="AL1673" s="67"/>
      <c r="AM1673" s="67"/>
      <c r="AN1673" s="67"/>
      <c r="AO1673" s="67"/>
    </row>
    <row r="1674" spans="1:48" s="76" customFormat="1" ht="16.5" customHeight="1" x14ac:dyDescent="0.2">
      <c r="Y1674" s="67"/>
      <c r="Z1674" s="67"/>
      <c r="AA1674" s="67"/>
      <c r="AB1674" s="67"/>
      <c r="AC1674" s="67"/>
      <c r="AD1674" s="67"/>
      <c r="AE1674" s="67"/>
      <c r="AF1674" s="67"/>
      <c r="AG1674" s="67"/>
      <c r="AH1674" s="67"/>
      <c r="AI1674" s="67"/>
      <c r="AJ1674" s="67"/>
      <c r="AK1674" s="67"/>
      <c r="AL1674" s="67"/>
      <c r="AM1674" s="67"/>
      <c r="AN1674" s="67"/>
      <c r="AO1674" s="67"/>
    </row>
    <row r="1675" spans="1:48" s="76" customFormat="1" ht="16.5" customHeight="1" x14ac:dyDescent="0.2">
      <c r="Y1675" s="67"/>
      <c r="Z1675" s="67"/>
      <c r="AA1675" s="67"/>
      <c r="AB1675" s="67"/>
      <c r="AC1675" s="67"/>
      <c r="AD1675" s="67"/>
      <c r="AE1675" s="67"/>
      <c r="AF1675" s="67"/>
      <c r="AG1675" s="67"/>
      <c r="AH1675" s="67"/>
      <c r="AI1675" s="67"/>
      <c r="AJ1675" s="67"/>
      <c r="AK1675" s="67"/>
      <c r="AL1675" s="67"/>
      <c r="AM1675" s="67"/>
      <c r="AN1675" s="67"/>
      <c r="AO1675" s="67"/>
    </row>
    <row r="1676" spans="1:48" s="76" customFormat="1" ht="16.5" customHeight="1" x14ac:dyDescent="0.2">
      <c r="Y1676" s="67"/>
      <c r="Z1676" s="67"/>
      <c r="AA1676" s="67"/>
      <c r="AB1676" s="67"/>
      <c r="AC1676" s="67"/>
      <c r="AD1676" s="67"/>
      <c r="AE1676" s="67"/>
      <c r="AF1676" s="67"/>
      <c r="AG1676" s="67"/>
      <c r="AH1676" s="67"/>
      <c r="AI1676" s="67"/>
      <c r="AJ1676" s="67"/>
      <c r="AK1676" s="67"/>
      <c r="AL1676" s="67"/>
      <c r="AM1676" s="67"/>
      <c r="AN1676" s="67"/>
      <c r="AO1676" s="67"/>
    </row>
    <row r="1677" spans="1:48" s="76" customFormat="1" ht="16.5" customHeight="1" x14ac:dyDescent="0.2">
      <c r="Y1677" s="67"/>
      <c r="Z1677" s="67"/>
      <c r="AA1677" s="67"/>
      <c r="AB1677" s="67"/>
      <c r="AC1677" s="67"/>
      <c r="AD1677" s="67"/>
      <c r="AE1677" s="67"/>
      <c r="AF1677" s="67"/>
      <c r="AG1677" s="67"/>
      <c r="AH1677" s="67"/>
      <c r="AI1677" s="67"/>
      <c r="AJ1677" s="67"/>
      <c r="AK1677" s="67"/>
      <c r="AL1677" s="67"/>
      <c r="AM1677" s="67"/>
      <c r="AN1677" s="67"/>
      <c r="AO1677" s="67"/>
    </row>
    <row r="1678" spans="1:48" s="76" customFormat="1" ht="16.5" customHeight="1" x14ac:dyDescent="0.2">
      <c r="Y1678" s="67"/>
      <c r="Z1678" s="67"/>
      <c r="AA1678" s="67"/>
      <c r="AB1678" s="67"/>
      <c r="AC1678" s="67"/>
      <c r="AD1678" s="67"/>
      <c r="AE1678" s="67"/>
      <c r="AF1678" s="67"/>
      <c r="AG1678" s="67"/>
      <c r="AH1678" s="67"/>
      <c r="AI1678" s="67"/>
      <c r="AJ1678" s="67"/>
      <c r="AK1678" s="67"/>
      <c r="AL1678" s="67"/>
      <c r="AM1678" s="67"/>
      <c r="AN1678" s="67"/>
      <c r="AO1678" s="67"/>
      <c r="AP1678" s="67"/>
      <c r="AQ1678" s="67"/>
      <c r="AR1678" s="67"/>
      <c r="AS1678" s="67"/>
      <c r="AT1678" s="67"/>
      <c r="AU1678" s="67"/>
      <c r="AV1678" s="67"/>
    </row>
    <row r="1679" spans="1:48" s="76" customFormat="1" ht="16.5" customHeight="1" x14ac:dyDescent="0.2">
      <c r="A1679" s="68" t="str">
        <f>'Pos Normalization 2'!B358</f>
        <v xml:space="preserve">Six3 </v>
      </c>
      <c r="B1679" s="67"/>
      <c r="C1679" s="67"/>
      <c r="D1679" s="67"/>
      <c r="E1679" s="67"/>
      <c r="F1679" s="67"/>
      <c r="G1679" s="68" t="str">
        <f>'Pos Normalization 2'!B359</f>
        <v>SLC4A1</v>
      </c>
      <c r="H1679" s="67"/>
      <c r="I1679" s="67"/>
      <c r="J1679" s="67"/>
      <c r="K1679" s="67"/>
      <c r="L1679" s="67"/>
      <c r="M1679" s="68" t="str">
        <f>'Pos Normalization 2'!B360</f>
        <v>SLITRK1</v>
      </c>
      <c r="N1679" s="67"/>
      <c r="O1679" s="67"/>
      <c r="P1679" s="67"/>
      <c r="Q1679" s="67"/>
      <c r="R1679" s="67"/>
      <c r="S1679" s="68" t="str">
        <f>'Pos Normalization 2'!B361</f>
        <v>SLURP1</v>
      </c>
      <c r="Y1679" s="67"/>
      <c r="Z1679" s="67"/>
      <c r="AA1679" s="67"/>
      <c r="AB1679" s="67"/>
      <c r="AC1679" s="67"/>
      <c r="AD1679" s="67"/>
      <c r="AE1679" s="67"/>
      <c r="AF1679" s="67"/>
      <c r="AG1679" s="67"/>
      <c r="AH1679" s="67"/>
      <c r="AI1679" s="67"/>
      <c r="AJ1679" s="67"/>
      <c r="AK1679" s="67"/>
      <c r="AL1679" s="67"/>
      <c r="AM1679" s="67"/>
      <c r="AN1679" s="67"/>
      <c r="AO1679" s="67"/>
      <c r="AP1679" s="67"/>
      <c r="AQ1679" s="67"/>
      <c r="AR1679" s="67"/>
      <c r="AS1679" s="67"/>
      <c r="AT1679" s="67"/>
      <c r="AU1679" s="67"/>
      <c r="AV1679" s="67"/>
    </row>
    <row r="1680" spans="1:48" s="76" customFormat="1" ht="16.5" customHeight="1" x14ac:dyDescent="0.2">
      <c r="Y1680" s="67"/>
      <c r="Z1680" s="67"/>
      <c r="AA1680" s="67"/>
      <c r="AB1680" s="67"/>
      <c r="AC1680" s="67"/>
      <c r="AD1680" s="67"/>
      <c r="AE1680" s="67"/>
      <c r="AF1680" s="67"/>
      <c r="AG1680" s="67"/>
      <c r="AH1680" s="67"/>
      <c r="AI1680" s="67"/>
      <c r="AJ1680" s="67"/>
      <c r="AK1680" s="67"/>
      <c r="AL1680" s="67"/>
      <c r="AM1680" s="67"/>
      <c r="AN1680" s="67"/>
      <c r="AO1680" s="67"/>
      <c r="AP1680" s="67"/>
      <c r="AQ1680" s="67"/>
      <c r="AR1680" s="67"/>
      <c r="AS1680" s="67"/>
      <c r="AT1680" s="67"/>
      <c r="AU1680" s="67"/>
      <c r="AV1680" s="67"/>
    </row>
    <row r="1681" spans="25:48" s="76" customFormat="1" ht="16.5" customHeight="1" x14ac:dyDescent="0.2">
      <c r="Y1681" s="67"/>
      <c r="Z1681" s="67"/>
      <c r="AA1681" s="67"/>
      <c r="AB1681" s="67"/>
      <c r="AC1681" s="67"/>
      <c r="AD1681" s="67"/>
      <c r="AE1681" s="67"/>
      <c r="AF1681" s="67"/>
      <c r="AG1681" s="67"/>
      <c r="AH1681" s="67"/>
      <c r="AI1681" s="67"/>
      <c r="AJ1681" s="67"/>
      <c r="AK1681" s="67"/>
      <c r="AL1681" s="67"/>
      <c r="AM1681" s="67"/>
      <c r="AN1681" s="67"/>
      <c r="AO1681" s="67"/>
      <c r="AP1681" s="67"/>
      <c r="AQ1681" s="67"/>
      <c r="AR1681" s="67"/>
      <c r="AS1681" s="67"/>
      <c r="AT1681" s="67"/>
      <c r="AU1681" s="67"/>
      <c r="AV1681" s="67"/>
    </row>
    <row r="1682" spans="25:48" s="76" customFormat="1" ht="16.5" customHeight="1" x14ac:dyDescent="0.2">
      <c r="Y1682" s="67"/>
      <c r="Z1682" s="67"/>
      <c r="AA1682" s="67"/>
      <c r="AB1682" s="67"/>
      <c r="AC1682" s="67"/>
      <c r="AD1682" s="67"/>
      <c r="AE1682" s="67"/>
      <c r="AF1682" s="67"/>
      <c r="AG1682" s="67"/>
      <c r="AH1682" s="67"/>
      <c r="AI1682" s="67"/>
      <c r="AJ1682" s="67"/>
      <c r="AK1682" s="67"/>
      <c r="AL1682" s="67"/>
      <c r="AM1682" s="67"/>
      <c r="AN1682" s="67"/>
      <c r="AO1682" s="67"/>
      <c r="AP1682" s="67"/>
      <c r="AQ1682" s="67"/>
      <c r="AR1682" s="67"/>
      <c r="AS1682" s="67"/>
      <c r="AT1682" s="67"/>
      <c r="AU1682" s="67"/>
      <c r="AV1682" s="67"/>
    </row>
    <row r="1683" spans="25:48" s="76" customFormat="1" ht="16.5" customHeight="1" x14ac:dyDescent="0.2">
      <c r="Y1683" s="67"/>
      <c r="Z1683" s="67"/>
      <c r="AA1683" s="67"/>
      <c r="AB1683" s="67"/>
      <c r="AC1683" s="67"/>
      <c r="AD1683" s="67"/>
      <c r="AE1683" s="67"/>
      <c r="AF1683" s="67"/>
      <c r="AG1683" s="67"/>
      <c r="AH1683" s="67"/>
      <c r="AI1683" s="67"/>
      <c r="AJ1683" s="67"/>
      <c r="AK1683" s="67"/>
      <c r="AL1683" s="67"/>
      <c r="AM1683" s="67"/>
      <c r="AN1683" s="67"/>
      <c r="AO1683" s="67"/>
      <c r="AP1683" s="67"/>
      <c r="AQ1683" s="67"/>
      <c r="AR1683" s="67"/>
      <c r="AS1683" s="67"/>
      <c r="AT1683" s="67"/>
      <c r="AU1683" s="67"/>
      <c r="AV1683" s="67"/>
    </row>
    <row r="1684" spans="25:48" s="76" customFormat="1" ht="16.5" customHeight="1" x14ac:dyDescent="0.2">
      <c r="Y1684" s="67"/>
      <c r="Z1684" s="67"/>
      <c r="AA1684" s="67"/>
      <c r="AB1684" s="67"/>
      <c r="AC1684" s="67"/>
      <c r="AD1684" s="67"/>
      <c r="AE1684" s="67"/>
      <c r="AF1684" s="67"/>
      <c r="AG1684" s="67"/>
      <c r="AH1684" s="67"/>
      <c r="AI1684" s="67"/>
      <c r="AJ1684" s="67"/>
      <c r="AK1684" s="67"/>
      <c r="AL1684" s="67"/>
      <c r="AM1684" s="67"/>
      <c r="AN1684" s="67"/>
      <c r="AO1684" s="67"/>
      <c r="AP1684" s="67"/>
      <c r="AQ1684" s="67"/>
      <c r="AR1684" s="67"/>
      <c r="AS1684" s="67"/>
      <c r="AT1684" s="67"/>
      <c r="AU1684" s="67"/>
      <c r="AV1684" s="67"/>
    </row>
    <row r="1685" spans="25:48" s="76" customFormat="1" ht="16.5" customHeight="1" x14ac:dyDescent="0.2">
      <c r="Y1685" s="67"/>
      <c r="Z1685" s="67"/>
      <c r="AA1685" s="67"/>
      <c r="AB1685" s="67"/>
      <c r="AC1685" s="67"/>
      <c r="AD1685" s="67"/>
      <c r="AE1685" s="67"/>
      <c r="AF1685" s="67"/>
      <c r="AG1685" s="67"/>
      <c r="AH1685" s="67"/>
      <c r="AI1685" s="67"/>
      <c r="AJ1685" s="67"/>
      <c r="AK1685" s="67"/>
      <c r="AL1685" s="67"/>
      <c r="AM1685" s="67"/>
      <c r="AN1685" s="67"/>
      <c r="AO1685" s="67"/>
      <c r="AP1685" s="67"/>
      <c r="AQ1685" s="67"/>
      <c r="AR1685" s="67"/>
      <c r="AS1685" s="67"/>
      <c r="AT1685" s="67"/>
      <c r="AU1685" s="67"/>
      <c r="AV1685" s="67"/>
    </row>
    <row r="1686" spans="25:48" s="76" customFormat="1" ht="16.5" customHeight="1" x14ac:dyDescent="0.2">
      <c r="Y1686" s="67"/>
      <c r="Z1686" s="67"/>
      <c r="AA1686" s="67"/>
      <c r="AB1686" s="67"/>
      <c r="AC1686" s="67"/>
      <c r="AD1686" s="67"/>
      <c r="AE1686" s="67"/>
      <c r="AF1686" s="67"/>
      <c r="AG1686" s="67"/>
      <c r="AH1686" s="67"/>
      <c r="AI1686" s="67"/>
      <c r="AJ1686" s="67"/>
      <c r="AK1686" s="67"/>
      <c r="AL1686" s="67"/>
      <c r="AM1686" s="67"/>
      <c r="AN1686" s="67"/>
      <c r="AO1686" s="67"/>
      <c r="AP1686" s="67"/>
      <c r="AQ1686" s="67"/>
      <c r="AR1686" s="67"/>
      <c r="AS1686" s="67"/>
      <c r="AT1686" s="67"/>
      <c r="AU1686" s="67"/>
      <c r="AV1686" s="67"/>
    </row>
    <row r="1687" spans="25:48" s="76" customFormat="1" ht="16.5" customHeight="1" x14ac:dyDescent="0.2">
      <c r="Y1687" s="67"/>
      <c r="Z1687" s="67"/>
      <c r="AA1687" s="67"/>
      <c r="AB1687" s="67"/>
      <c r="AC1687" s="67"/>
      <c r="AD1687" s="67"/>
      <c r="AE1687" s="67"/>
      <c r="AF1687" s="67"/>
      <c r="AG1687" s="67"/>
      <c r="AH1687" s="67"/>
      <c r="AI1687" s="67"/>
      <c r="AJ1687" s="67"/>
      <c r="AK1687" s="67"/>
      <c r="AL1687" s="67"/>
      <c r="AM1687" s="67"/>
      <c r="AN1687" s="67"/>
      <c r="AO1687" s="67"/>
      <c r="AP1687" s="67"/>
      <c r="AQ1687" s="67"/>
      <c r="AR1687" s="67"/>
      <c r="AS1687" s="67"/>
      <c r="AT1687" s="67"/>
      <c r="AU1687" s="67"/>
      <c r="AV1687" s="67"/>
    </row>
    <row r="1688" spans="25:48" s="76" customFormat="1" ht="16.5" customHeight="1" x14ac:dyDescent="0.2">
      <c r="Y1688" s="67"/>
      <c r="Z1688" s="67"/>
      <c r="AA1688" s="67"/>
      <c r="AB1688" s="67"/>
      <c r="AC1688" s="67"/>
      <c r="AD1688" s="67"/>
      <c r="AE1688" s="67"/>
      <c r="AF1688" s="67"/>
      <c r="AG1688" s="67"/>
      <c r="AH1688" s="67"/>
      <c r="AI1688" s="67"/>
      <c r="AJ1688" s="67"/>
      <c r="AK1688" s="67"/>
      <c r="AL1688" s="67"/>
      <c r="AM1688" s="67"/>
      <c r="AN1688" s="67"/>
      <c r="AO1688" s="67"/>
      <c r="AP1688" s="67"/>
      <c r="AQ1688" s="67"/>
      <c r="AR1688" s="67"/>
      <c r="AS1688" s="67"/>
      <c r="AT1688" s="67"/>
      <c r="AU1688" s="67"/>
      <c r="AV1688" s="67"/>
    </row>
    <row r="1689" spans="25:48" s="76" customFormat="1" ht="16.5" customHeight="1" x14ac:dyDescent="0.2">
      <c r="Y1689" s="67"/>
      <c r="Z1689" s="67"/>
      <c r="AA1689" s="67"/>
      <c r="AB1689" s="67"/>
      <c r="AC1689" s="67"/>
      <c r="AD1689" s="67"/>
      <c r="AE1689" s="67"/>
      <c r="AF1689" s="67"/>
      <c r="AG1689" s="67"/>
      <c r="AH1689" s="67"/>
      <c r="AI1689" s="67"/>
      <c r="AJ1689" s="67"/>
      <c r="AK1689" s="67"/>
      <c r="AL1689" s="67"/>
      <c r="AM1689" s="67"/>
      <c r="AN1689" s="67"/>
      <c r="AO1689" s="67"/>
      <c r="AP1689" s="67"/>
      <c r="AQ1689" s="67"/>
      <c r="AR1689" s="67"/>
      <c r="AS1689" s="67"/>
      <c r="AT1689" s="67"/>
      <c r="AU1689" s="67"/>
      <c r="AV1689" s="67"/>
    </row>
    <row r="1690" spans="25:48" s="76" customFormat="1" ht="16.5" customHeight="1" x14ac:dyDescent="0.2">
      <c r="Y1690" s="67"/>
      <c r="Z1690" s="67"/>
      <c r="AA1690" s="67"/>
      <c r="AB1690" s="67"/>
      <c r="AC1690" s="67"/>
      <c r="AD1690" s="67"/>
      <c r="AE1690" s="67"/>
      <c r="AF1690" s="67"/>
      <c r="AG1690" s="67"/>
      <c r="AH1690" s="67"/>
      <c r="AI1690" s="67"/>
      <c r="AJ1690" s="67"/>
      <c r="AK1690" s="67"/>
      <c r="AL1690" s="67"/>
      <c r="AM1690" s="67"/>
      <c r="AN1690" s="67"/>
      <c r="AO1690" s="67"/>
      <c r="AP1690" s="67"/>
      <c r="AQ1690" s="67"/>
      <c r="AR1690" s="67"/>
      <c r="AS1690" s="67"/>
      <c r="AT1690" s="67"/>
      <c r="AU1690" s="67"/>
      <c r="AV1690" s="67"/>
    </row>
    <row r="1691" spans="25:48" s="76" customFormat="1" ht="16.5" customHeight="1" x14ac:dyDescent="0.2">
      <c r="Y1691" s="67"/>
      <c r="Z1691" s="67"/>
      <c r="AA1691" s="67"/>
      <c r="AB1691" s="67"/>
      <c r="AC1691" s="67"/>
      <c r="AD1691" s="67"/>
      <c r="AE1691" s="67"/>
      <c r="AF1691" s="67"/>
      <c r="AG1691" s="67"/>
      <c r="AH1691" s="67"/>
      <c r="AI1691" s="67"/>
      <c r="AJ1691" s="67"/>
      <c r="AK1691" s="67"/>
      <c r="AL1691" s="67"/>
      <c r="AM1691" s="67"/>
      <c r="AN1691" s="67"/>
      <c r="AO1691" s="67"/>
      <c r="AP1691" s="67"/>
      <c r="AQ1691" s="67"/>
      <c r="AR1691" s="67"/>
      <c r="AS1691" s="67"/>
      <c r="AT1691" s="67"/>
      <c r="AU1691" s="67"/>
      <c r="AV1691" s="67"/>
    </row>
    <row r="1692" spans="25:48" s="76" customFormat="1" ht="16.5" customHeight="1" x14ac:dyDescent="0.2">
      <c r="Y1692" s="67"/>
      <c r="Z1692" s="67"/>
      <c r="AA1692" s="67"/>
      <c r="AB1692" s="67"/>
      <c r="AC1692" s="67"/>
      <c r="AD1692" s="67"/>
      <c r="AE1692" s="67"/>
      <c r="AF1692" s="67"/>
      <c r="AG1692" s="67"/>
      <c r="AH1692" s="67"/>
      <c r="AI1692" s="67"/>
      <c r="AJ1692" s="67"/>
      <c r="AK1692" s="67"/>
      <c r="AL1692" s="67"/>
      <c r="AM1692" s="67"/>
      <c r="AN1692" s="67"/>
      <c r="AO1692" s="67"/>
      <c r="AP1692" s="67"/>
      <c r="AQ1692" s="67"/>
      <c r="AR1692" s="67"/>
      <c r="AS1692" s="67"/>
      <c r="AT1692" s="67"/>
      <c r="AU1692" s="67"/>
      <c r="AV1692" s="67"/>
    </row>
    <row r="1693" spans="25:48" s="76" customFormat="1" ht="16.5" customHeight="1" x14ac:dyDescent="0.2">
      <c r="Y1693" s="67"/>
      <c r="Z1693" s="67"/>
      <c r="AA1693" s="67"/>
      <c r="AB1693" s="67"/>
      <c r="AC1693" s="67"/>
      <c r="AD1693" s="67"/>
      <c r="AE1693" s="67"/>
      <c r="AF1693" s="67"/>
      <c r="AG1693" s="67"/>
      <c r="AH1693" s="67"/>
      <c r="AI1693" s="67"/>
      <c r="AJ1693" s="67"/>
      <c r="AK1693" s="67"/>
      <c r="AL1693" s="67"/>
      <c r="AM1693" s="67"/>
      <c r="AN1693" s="67"/>
      <c r="AO1693" s="67"/>
      <c r="AP1693" s="67"/>
      <c r="AQ1693" s="67"/>
      <c r="AR1693" s="67"/>
      <c r="AS1693" s="67"/>
      <c r="AT1693" s="67"/>
      <c r="AU1693" s="67"/>
      <c r="AV1693" s="67"/>
    </row>
    <row r="1694" spans="25:48" s="76" customFormat="1" ht="16.5" customHeight="1" x14ac:dyDescent="0.2">
      <c r="Y1694" s="67"/>
      <c r="Z1694" s="67"/>
      <c r="AA1694" s="67"/>
      <c r="AB1694" s="67"/>
      <c r="AC1694" s="67"/>
      <c r="AD1694" s="67"/>
      <c r="AE1694" s="67"/>
      <c r="AF1694" s="67"/>
      <c r="AG1694" s="67"/>
      <c r="AH1694" s="67"/>
      <c r="AI1694" s="67"/>
      <c r="AJ1694" s="67"/>
      <c r="AK1694" s="67"/>
      <c r="AL1694" s="67"/>
      <c r="AM1694" s="67"/>
      <c r="AN1694" s="67"/>
      <c r="AO1694" s="67"/>
      <c r="AP1694" s="67"/>
      <c r="AQ1694" s="67"/>
      <c r="AR1694" s="67"/>
      <c r="AS1694" s="67"/>
      <c r="AT1694" s="67"/>
      <c r="AU1694" s="67"/>
      <c r="AV1694" s="67"/>
    </row>
    <row r="1695" spans="25:48" s="76" customFormat="1" ht="16.5" customHeight="1" x14ac:dyDescent="0.2">
      <c r="Y1695" s="67"/>
      <c r="Z1695" s="67"/>
      <c r="AA1695" s="67"/>
      <c r="AB1695" s="67"/>
      <c r="AC1695" s="67"/>
      <c r="AD1695" s="67"/>
      <c r="AE1695" s="67"/>
      <c r="AF1695" s="67"/>
      <c r="AG1695" s="67"/>
      <c r="AH1695" s="67"/>
      <c r="AI1695" s="67"/>
      <c r="AJ1695" s="67"/>
      <c r="AK1695" s="67"/>
      <c r="AL1695" s="67"/>
      <c r="AM1695" s="67"/>
      <c r="AN1695" s="67"/>
      <c r="AO1695" s="67"/>
      <c r="AP1695" s="67"/>
      <c r="AQ1695" s="67"/>
      <c r="AR1695" s="67"/>
      <c r="AS1695" s="67"/>
      <c r="AT1695" s="67"/>
      <c r="AU1695" s="67"/>
      <c r="AV1695" s="67"/>
    </row>
    <row r="1696" spans="25:48" s="76" customFormat="1" ht="16.5" customHeight="1" x14ac:dyDescent="0.2">
      <c r="Y1696" s="67"/>
      <c r="Z1696" s="67"/>
      <c r="AA1696" s="67"/>
      <c r="AB1696" s="67"/>
      <c r="AC1696" s="67"/>
      <c r="AD1696" s="67"/>
      <c r="AE1696" s="67"/>
      <c r="AF1696" s="67"/>
      <c r="AG1696" s="67"/>
      <c r="AH1696" s="67"/>
      <c r="AI1696" s="67"/>
      <c r="AJ1696" s="67"/>
      <c r="AK1696" s="67"/>
      <c r="AL1696" s="67"/>
      <c r="AM1696" s="67"/>
      <c r="AN1696" s="67"/>
      <c r="AO1696" s="67"/>
      <c r="AP1696" s="67"/>
      <c r="AQ1696" s="67"/>
      <c r="AR1696" s="67"/>
      <c r="AS1696" s="67"/>
      <c r="AT1696" s="67"/>
      <c r="AU1696" s="67"/>
      <c r="AV1696" s="67"/>
    </row>
    <row r="1697" spans="1:48" s="76" customFormat="1" ht="16.5" customHeight="1" x14ac:dyDescent="0.2">
      <c r="A1697" s="68" t="str">
        <f>'Pos Normalization 2'!B362</f>
        <v>SMAD6</v>
      </c>
      <c r="B1697" s="67"/>
      <c r="C1697" s="67"/>
      <c r="D1697" s="67"/>
      <c r="E1697" s="67"/>
      <c r="F1697" s="67"/>
      <c r="G1697" s="68" t="str">
        <f>'Pos Normalization 2'!B363</f>
        <v xml:space="preserve">SMC4  </v>
      </c>
      <c r="H1697" s="67"/>
      <c r="I1697" s="67"/>
      <c r="J1697" s="67"/>
      <c r="K1697" s="67"/>
      <c r="L1697" s="67"/>
      <c r="M1697" s="68" t="str">
        <f>'Pos Normalization 2'!B364</f>
        <v xml:space="preserve">SMPD4 </v>
      </c>
      <c r="N1697" s="67"/>
      <c r="O1697" s="67"/>
      <c r="P1697" s="67"/>
      <c r="Q1697" s="67"/>
      <c r="R1697" s="67"/>
      <c r="S1697" s="68" t="str">
        <f>'Pos Normalization 2'!B365</f>
        <v>SNRPD1</v>
      </c>
      <c r="Y1697" s="67"/>
      <c r="Z1697" s="67"/>
      <c r="AA1697" s="67"/>
      <c r="AB1697" s="67"/>
      <c r="AC1697" s="67"/>
      <c r="AD1697" s="67"/>
      <c r="AE1697" s="67"/>
      <c r="AF1697" s="67"/>
      <c r="AG1697" s="67"/>
      <c r="AH1697" s="67"/>
      <c r="AI1697" s="67"/>
      <c r="AJ1697" s="67"/>
      <c r="AK1697" s="67"/>
      <c r="AL1697" s="67"/>
      <c r="AM1697" s="67"/>
      <c r="AN1697" s="67"/>
      <c r="AO1697" s="67"/>
      <c r="AP1697" s="67"/>
      <c r="AQ1697" s="67"/>
      <c r="AR1697" s="67"/>
      <c r="AS1697" s="67"/>
      <c r="AT1697" s="67"/>
      <c r="AU1697" s="67"/>
      <c r="AV1697" s="67"/>
    </row>
    <row r="1698" spans="1:48" s="76" customFormat="1" ht="16.5" customHeight="1" x14ac:dyDescent="0.2">
      <c r="Y1698" s="67"/>
      <c r="Z1698" s="67"/>
      <c r="AA1698" s="67"/>
      <c r="AB1698" s="67"/>
      <c r="AC1698" s="67"/>
      <c r="AD1698" s="67"/>
      <c r="AE1698" s="67"/>
      <c r="AF1698" s="67"/>
      <c r="AG1698" s="67"/>
      <c r="AH1698" s="67"/>
      <c r="AI1698" s="67"/>
      <c r="AJ1698" s="67"/>
      <c r="AK1698" s="67"/>
      <c r="AL1698" s="67"/>
      <c r="AM1698" s="67"/>
      <c r="AN1698" s="67"/>
      <c r="AO1698" s="67"/>
      <c r="AP1698" s="67"/>
      <c r="AQ1698" s="67"/>
      <c r="AR1698" s="67"/>
      <c r="AS1698" s="67"/>
      <c r="AT1698" s="67"/>
      <c r="AU1698" s="67"/>
      <c r="AV1698" s="67"/>
    </row>
    <row r="1699" spans="1:48" s="76" customFormat="1" ht="16.5" customHeight="1" x14ac:dyDescent="0.2">
      <c r="Y1699" s="67"/>
      <c r="Z1699" s="67"/>
      <c r="AA1699" s="67"/>
      <c r="AB1699" s="67"/>
      <c r="AC1699" s="67"/>
      <c r="AD1699" s="67"/>
      <c r="AE1699" s="67"/>
      <c r="AF1699" s="67"/>
      <c r="AG1699" s="67"/>
      <c r="AH1699" s="67"/>
      <c r="AI1699" s="67"/>
      <c r="AJ1699" s="67"/>
      <c r="AK1699" s="67"/>
      <c r="AL1699" s="67"/>
      <c r="AM1699" s="67"/>
      <c r="AN1699" s="67"/>
      <c r="AO1699" s="67"/>
      <c r="AP1699" s="67"/>
      <c r="AQ1699" s="67"/>
      <c r="AR1699" s="67"/>
      <c r="AS1699" s="67"/>
      <c r="AT1699" s="67"/>
      <c r="AU1699" s="67"/>
      <c r="AV1699" s="67"/>
    </row>
    <row r="1700" spans="1:48" s="76" customFormat="1" ht="16.5" customHeight="1" x14ac:dyDescent="0.2">
      <c r="Y1700" s="67"/>
      <c r="Z1700" s="67"/>
      <c r="AA1700" s="67"/>
      <c r="AB1700" s="67"/>
      <c r="AC1700" s="67"/>
      <c r="AD1700" s="67"/>
      <c r="AE1700" s="67"/>
      <c r="AF1700" s="67"/>
      <c r="AG1700" s="67"/>
      <c r="AH1700" s="67"/>
      <c r="AI1700" s="67"/>
      <c r="AJ1700" s="67"/>
      <c r="AK1700" s="67"/>
      <c r="AL1700" s="67"/>
      <c r="AM1700" s="67"/>
      <c r="AN1700" s="67"/>
      <c r="AO1700" s="67"/>
      <c r="AP1700" s="67"/>
      <c r="AQ1700" s="67"/>
      <c r="AR1700" s="67"/>
      <c r="AS1700" s="67"/>
      <c r="AT1700" s="67"/>
      <c r="AU1700" s="67"/>
      <c r="AV1700" s="67"/>
    </row>
    <row r="1701" spans="1:48" s="76" customFormat="1" ht="16.5" customHeight="1" x14ac:dyDescent="0.2">
      <c r="Y1701" s="67"/>
      <c r="Z1701" s="67"/>
      <c r="AA1701" s="67"/>
      <c r="AB1701" s="67"/>
      <c r="AC1701" s="67"/>
      <c r="AD1701" s="67"/>
      <c r="AE1701" s="67"/>
      <c r="AF1701" s="67"/>
      <c r="AG1701" s="67"/>
      <c r="AH1701" s="67"/>
      <c r="AI1701" s="67"/>
      <c r="AJ1701" s="67"/>
      <c r="AK1701" s="67"/>
      <c r="AL1701" s="67"/>
      <c r="AM1701" s="67"/>
      <c r="AN1701" s="67"/>
      <c r="AO1701" s="67"/>
      <c r="AP1701" s="67"/>
      <c r="AQ1701" s="67"/>
      <c r="AR1701" s="67"/>
      <c r="AS1701" s="67"/>
      <c r="AT1701" s="67"/>
      <c r="AU1701" s="67"/>
      <c r="AV1701" s="67"/>
    </row>
    <row r="1702" spans="1:48" s="76" customFormat="1" ht="16.5" customHeight="1" x14ac:dyDescent="0.2">
      <c r="Y1702" s="67"/>
      <c r="Z1702" s="67"/>
      <c r="AA1702" s="67"/>
      <c r="AB1702" s="67"/>
      <c r="AC1702" s="67"/>
      <c r="AD1702" s="67"/>
      <c r="AE1702" s="67"/>
      <c r="AF1702" s="67"/>
      <c r="AG1702" s="67"/>
      <c r="AH1702" s="67"/>
      <c r="AI1702" s="67"/>
      <c r="AJ1702" s="67"/>
      <c r="AK1702" s="67"/>
      <c r="AL1702" s="67"/>
      <c r="AM1702" s="67"/>
      <c r="AN1702" s="67"/>
      <c r="AO1702" s="67"/>
      <c r="AP1702" s="67"/>
      <c r="AQ1702" s="67"/>
      <c r="AR1702" s="67"/>
      <c r="AS1702" s="67"/>
      <c r="AT1702" s="67"/>
      <c r="AU1702" s="67"/>
      <c r="AV1702" s="67"/>
    </row>
    <row r="1703" spans="1:48" s="76" customFormat="1" ht="16.5" customHeight="1" x14ac:dyDescent="0.2">
      <c r="Y1703" s="67"/>
      <c r="Z1703" s="67"/>
      <c r="AA1703" s="67"/>
      <c r="AB1703" s="67"/>
      <c r="AC1703" s="67"/>
      <c r="AD1703" s="67"/>
      <c r="AE1703" s="67"/>
      <c r="AF1703" s="67"/>
      <c r="AG1703" s="67"/>
      <c r="AH1703" s="67"/>
      <c r="AI1703" s="67"/>
      <c r="AJ1703" s="67"/>
      <c r="AK1703" s="67"/>
      <c r="AL1703" s="67"/>
      <c r="AM1703" s="67"/>
      <c r="AN1703" s="67"/>
      <c r="AO1703" s="67"/>
      <c r="AP1703" s="67"/>
      <c r="AQ1703" s="67"/>
      <c r="AR1703" s="67"/>
      <c r="AS1703" s="67"/>
      <c r="AT1703" s="67"/>
      <c r="AU1703" s="67"/>
      <c r="AV1703" s="67"/>
    </row>
    <row r="1704" spans="1:48" s="76" customFormat="1" ht="16.5" customHeight="1" x14ac:dyDescent="0.2">
      <c r="Y1704" s="67"/>
      <c r="Z1704" s="67"/>
      <c r="AA1704" s="67"/>
      <c r="AB1704" s="67"/>
      <c r="AC1704" s="67"/>
      <c r="AD1704" s="67"/>
      <c r="AE1704" s="67"/>
      <c r="AF1704" s="67"/>
      <c r="AG1704" s="67"/>
      <c r="AH1704" s="67"/>
      <c r="AI1704" s="67"/>
      <c r="AJ1704" s="67"/>
      <c r="AK1704" s="67"/>
      <c r="AL1704" s="67"/>
      <c r="AM1704" s="67"/>
      <c r="AN1704" s="67"/>
      <c r="AO1704" s="67"/>
      <c r="AP1704" s="67"/>
      <c r="AQ1704" s="67"/>
      <c r="AR1704" s="67"/>
      <c r="AS1704" s="67"/>
      <c r="AT1704" s="67"/>
      <c r="AU1704" s="67"/>
      <c r="AV1704" s="67"/>
    </row>
    <row r="1705" spans="1:48" s="76" customFormat="1" ht="16.5" customHeight="1" x14ac:dyDescent="0.2">
      <c r="Y1705" s="67"/>
      <c r="Z1705" s="67"/>
      <c r="AA1705" s="67"/>
      <c r="AB1705" s="67"/>
      <c r="AC1705" s="67"/>
      <c r="AD1705" s="67"/>
      <c r="AE1705" s="67"/>
      <c r="AF1705" s="67"/>
      <c r="AG1705" s="67"/>
      <c r="AH1705" s="67"/>
      <c r="AI1705" s="67"/>
      <c r="AJ1705" s="67"/>
      <c r="AK1705" s="67"/>
      <c r="AL1705" s="67"/>
      <c r="AM1705" s="67"/>
      <c r="AN1705" s="67"/>
      <c r="AO1705" s="67"/>
      <c r="AP1705" s="67"/>
      <c r="AQ1705" s="67"/>
      <c r="AR1705" s="67"/>
      <c r="AS1705" s="67"/>
      <c r="AT1705" s="67"/>
      <c r="AU1705" s="67"/>
      <c r="AV1705" s="67"/>
    </row>
    <row r="1706" spans="1:48" s="76" customFormat="1" ht="16.5" customHeight="1" x14ac:dyDescent="0.2">
      <c r="Y1706" s="67"/>
      <c r="Z1706" s="67"/>
      <c r="AA1706" s="67"/>
      <c r="AB1706" s="67"/>
      <c r="AC1706" s="67"/>
      <c r="AD1706" s="67"/>
      <c r="AE1706" s="67"/>
      <c r="AF1706" s="67"/>
      <c r="AG1706" s="67"/>
      <c r="AH1706" s="67"/>
      <c r="AI1706" s="67"/>
      <c r="AJ1706" s="67"/>
      <c r="AK1706" s="67"/>
      <c r="AL1706" s="67"/>
      <c r="AM1706" s="67"/>
      <c r="AN1706" s="67"/>
      <c r="AO1706" s="67"/>
      <c r="AP1706" s="67"/>
      <c r="AQ1706" s="67"/>
      <c r="AR1706" s="67"/>
      <c r="AS1706" s="67"/>
      <c r="AT1706" s="67"/>
      <c r="AU1706" s="67"/>
      <c r="AV1706" s="67"/>
    </row>
    <row r="1707" spans="1:48" s="76" customFormat="1" ht="16.5" customHeight="1" x14ac:dyDescent="0.2">
      <c r="Y1707" s="67"/>
      <c r="Z1707" s="67"/>
      <c r="AA1707" s="67"/>
      <c r="AB1707" s="67"/>
      <c r="AC1707" s="67"/>
      <c r="AD1707" s="67"/>
      <c r="AE1707" s="67"/>
      <c r="AF1707" s="67"/>
      <c r="AG1707" s="67"/>
      <c r="AH1707" s="67"/>
      <c r="AI1707" s="67"/>
      <c r="AJ1707" s="67"/>
      <c r="AK1707" s="67"/>
      <c r="AL1707" s="67"/>
      <c r="AM1707" s="67"/>
      <c r="AN1707" s="67"/>
      <c r="AO1707" s="67"/>
      <c r="AP1707" s="67"/>
      <c r="AQ1707" s="67"/>
      <c r="AR1707" s="67"/>
      <c r="AS1707" s="67"/>
      <c r="AT1707" s="67"/>
      <c r="AU1707" s="67"/>
      <c r="AV1707" s="67"/>
    </row>
    <row r="1708" spans="1:48" s="76" customFormat="1" ht="16.5" customHeight="1" x14ac:dyDescent="0.2">
      <c r="Y1708" s="67"/>
      <c r="Z1708" s="67"/>
      <c r="AA1708" s="67"/>
      <c r="AB1708" s="67"/>
      <c r="AC1708" s="67"/>
      <c r="AD1708" s="67"/>
      <c r="AE1708" s="67"/>
      <c r="AF1708" s="67"/>
      <c r="AG1708" s="67"/>
      <c r="AH1708" s="67"/>
      <c r="AI1708" s="67"/>
      <c r="AJ1708" s="67"/>
      <c r="AK1708" s="67"/>
      <c r="AL1708" s="67"/>
      <c r="AM1708" s="67"/>
      <c r="AN1708" s="67"/>
      <c r="AO1708" s="67"/>
      <c r="AP1708" s="67"/>
      <c r="AQ1708" s="67"/>
      <c r="AR1708" s="67"/>
      <c r="AS1708" s="67"/>
      <c r="AT1708" s="67"/>
      <c r="AU1708" s="67"/>
      <c r="AV1708" s="67"/>
    </row>
    <row r="1709" spans="1:48" s="76" customFormat="1" ht="16.5" customHeight="1" x14ac:dyDescent="0.2">
      <c r="Y1709" s="67"/>
      <c r="Z1709" s="67"/>
      <c r="AA1709" s="67"/>
      <c r="AB1709" s="67"/>
      <c r="AC1709" s="67"/>
      <c r="AD1709" s="67"/>
      <c r="AE1709" s="67"/>
      <c r="AF1709" s="67"/>
      <c r="AG1709" s="67"/>
      <c r="AH1709" s="67"/>
      <c r="AI1709" s="67"/>
      <c r="AJ1709" s="67"/>
      <c r="AK1709" s="67"/>
      <c r="AL1709" s="67"/>
      <c r="AM1709" s="67"/>
      <c r="AN1709" s="67"/>
      <c r="AO1709" s="67"/>
      <c r="AP1709" s="67"/>
      <c r="AQ1709" s="67"/>
      <c r="AR1709" s="67"/>
      <c r="AS1709" s="67"/>
      <c r="AT1709" s="67"/>
      <c r="AU1709" s="67"/>
      <c r="AV1709" s="67"/>
    </row>
    <row r="1710" spans="1:48" s="76" customFormat="1" ht="16.5" customHeight="1" x14ac:dyDescent="0.2">
      <c r="Y1710" s="67"/>
      <c r="Z1710" s="67"/>
      <c r="AA1710" s="67"/>
      <c r="AB1710" s="67"/>
      <c r="AC1710" s="67"/>
      <c r="AD1710" s="67"/>
      <c r="AE1710" s="67"/>
      <c r="AF1710" s="67"/>
      <c r="AG1710" s="67"/>
      <c r="AH1710" s="67"/>
      <c r="AI1710" s="67"/>
      <c r="AJ1710" s="67"/>
      <c r="AK1710" s="67"/>
      <c r="AL1710" s="67"/>
      <c r="AM1710" s="67"/>
      <c r="AN1710" s="67"/>
      <c r="AO1710" s="67"/>
      <c r="AP1710" s="67"/>
      <c r="AQ1710" s="67"/>
      <c r="AR1710" s="67"/>
      <c r="AS1710" s="67"/>
      <c r="AT1710" s="67"/>
      <c r="AU1710" s="67"/>
      <c r="AV1710" s="67"/>
    </row>
    <row r="1711" spans="1:48" s="76" customFormat="1" ht="16.5" customHeight="1" x14ac:dyDescent="0.2">
      <c r="Y1711" s="67"/>
      <c r="Z1711" s="67"/>
      <c r="AA1711" s="67"/>
      <c r="AB1711" s="67"/>
      <c r="AC1711" s="67"/>
      <c r="AD1711" s="67"/>
      <c r="AE1711" s="67"/>
      <c r="AF1711" s="67"/>
      <c r="AG1711" s="67"/>
      <c r="AH1711" s="67"/>
      <c r="AI1711" s="67"/>
      <c r="AJ1711" s="67"/>
      <c r="AK1711" s="67"/>
      <c r="AL1711" s="67"/>
      <c r="AM1711" s="67"/>
      <c r="AN1711" s="67"/>
      <c r="AO1711" s="67"/>
      <c r="AP1711" s="67"/>
      <c r="AQ1711" s="67"/>
      <c r="AR1711" s="67"/>
      <c r="AS1711" s="67"/>
      <c r="AT1711" s="67"/>
      <c r="AU1711" s="67"/>
      <c r="AV1711" s="67"/>
    </row>
    <row r="1712" spans="1:48" s="76" customFormat="1" ht="16.5" customHeight="1" x14ac:dyDescent="0.2">
      <c r="Y1712" s="67"/>
      <c r="Z1712" s="67"/>
      <c r="AA1712" s="67"/>
      <c r="AB1712" s="67"/>
      <c r="AC1712" s="67"/>
      <c r="AD1712" s="67"/>
      <c r="AE1712" s="67"/>
      <c r="AF1712" s="67"/>
      <c r="AG1712" s="67"/>
      <c r="AH1712" s="67"/>
      <c r="AI1712" s="67"/>
      <c r="AJ1712" s="67"/>
      <c r="AK1712" s="67"/>
      <c r="AL1712" s="67"/>
      <c r="AM1712" s="67"/>
      <c r="AN1712" s="67"/>
      <c r="AO1712" s="67"/>
      <c r="AP1712" s="67"/>
      <c r="AQ1712" s="67"/>
      <c r="AR1712" s="67"/>
      <c r="AS1712" s="67"/>
      <c r="AT1712" s="67"/>
      <c r="AU1712" s="67"/>
      <c r="AV1712" s="67"/>
    </row>
    <row r="1713" spans="1:48" s="76" customFormat="1" ht="16.5" customHeight="1" x14ac:dyDescent="0.2">
      <c r="Y1713" s="67"/>
      <c r="Z1713" s="67"/>
      <c r="AA1713" s="67"/>
      <c r="AB1713" s="67"/>
      <c r="AC1713" s="67"/>
      <c r="AD1713" s="67"/>
      <c r="AE1713" s="67"/>
      <c r="AF1713" s="67"/>
      <c r="AG1713" s="67"/>
      <c r="AH1713" s="67"/>
      <c r="AI1713" s="67"/>
      <c r="AJ1713" s="67"/>
      <c r="AK1713" s="67"/>
      <c r="AL1713" s="67"/>
      <c r="AM1713" s="67"/>
      <c r="AN1713" s="67"/>
      <c r="AO1713" s="67"/>
      <c r="AP1713" s="67"/>
      <c r="AQ1713" s="67"/>
      <c r="AR1713" s="67"/>
      <c r="AS1713" s="67"/>
      <c r="AT1713" s="67"/>
      <c r="AU1713" s="67"/>
      <c r="AV1713" s="67"/>
    </row>
    <row r="1714" spans="1:48" s="76" customFormat="1" ht="16.5" customHeight="1" x14ac:dyDescent="0.2">
      <c r="Y1714" s="67"/>
      <c r="Z1714" s="67"/>
      <c r="AA1714" s="67"/>
      <c r="AB1714" s="67"/>
      <c r="AC1714" s="67"/>
      <c r="AD1714" s="67"/>
      <c r="AE1714" s="67"/>
      <c r="AF1714" s="67"/>
      <c r="AG1714" s="67"/>
      <c r="AH1714" s="67"/>
      <c r="AI1714" s="67"/>
      <c r="AJ1714" s="67"/>
      <c r="AK1714" s="67"/>
      <c r="AL1714" s="67"/>
      <c r="AM1714" s="67"/>
      <c r="AN1714" s="67"/>
      <c r="AO1714" s="67"/>
      <c r="AP1714" s="67"/>
      <c r="AQ1714" s="67"/>
      <c r="AR1714" s="67"/>
      <c r="AS1714" s="67"/>
      <c r="AT1714" s="67"/>
      <c r="AU1714" s="67"/>
      <c r="AV1714" s="67"/>
    </row>
    <row r="1715" spans="1:48" s="76" customFormat="1" ht="16.5" customHeight="1" x14ac:dyDescent="0.2">
      <c r="A1715" s="68" t="str">
        <f>'Pos Normalization 2'!B366</f>
        <v>SOD1</v>
      </c>
      <c r="B1715" s="67"/>
      <c r="C1715" s="67"/>
      <c r="D1715" s="67"/>
      <c r="E1715" s="67"/>
      <c r="F1715" s="67"/>
      <c r="G1715" s="68" t="str">
        <f>'Pos Normalization 2'!B367</f>
        <v>SOD2</v>
      </c>
      <c r="H1715" s="67"/>
      <c r="I1715" s="67"/>
      <c r="J1715" s="67"/>
      <c r="K1715" s="67"/>
      <c r="L1715" s="67"/>
      <c r="M1715" s="68" t="str">
        <f>'Pos Normalization 2'!B368</f>
        <v>SOD-3</v>
      </c>
      <c r="N1715" s="67"/>
      <c r="O1715" s="67"/>
      <c r="P1715" s="67"/>
      <c r="Q1715" s="67"/>
      <c r="R1715" s="67"/>
      <c r="S1715" s="68" t="str">
        <f>'Pos Normalization 2'!B369</f>
        <v>Somatoliberin</v>
      </c>
      <c r="Y1715" s="67"/>
      <c r="Z1715" s="67"/>
      <c r="AA1715" s="67"/>
      <c r="AB1715" s="67"/>
      <c r="AC1715" s="67"/>
      <c r="AD1715" s="67"/>
      <c r="AE1715" s="67"/>
      <c r="AF1715" s="67"/>
      <c r="AG1715" s="67"/>
      <c r="AH1715" s="67"/>
      <c r="AI1715" s="67"/>
      <c r="AJ1715" s="67"/>
      <c r="AK1715" s="67"/>
      <c r="AL1715" s="67"/>
      <c r="AM1715" s="67"/>
      <c r="AN1715" s="67"/>
      <c r="AO1715" s="67"/>
      <c r="AP1715" s="67"/>
      <c r="AQ1715" s="67"/>
      <c r="AR1715" s="67"/>
      <c r="AS1715" s="67"/>
      <c r="AT1715" s="67"/>
      <c r="AU1715" s="67"/>
      <c r="AV1715" s="67"/>
    </row>
    <row r="1716" spans="1:48" s="76" customFormat="1" ht="16.5" customHeight="1" x14ac:dyDescent="0.2">
      <c r="Y1716" s="67"/>
      <c r="Z1716" s="67"/>
      <c r="AA1716" s="67"/>
      <c r="AB1716" s="67"/>
      <c r="AC1716" s="67"/>
      <c r="AD1716" s="67"/>
      <c r="AE1716" s="67"/>
      <c r="AF1716" s="67"/>
      <c r="AG1716" s="67"/>
      <c r="AH1716" s="67"/>
      <c r="AI1716" s="67"/>
      <c r="AJ1716" s="67"/>
      <c r="AK1716" s="67"/>
      <c r="AL1716" s="67"/>
      <c r="AM1716" s="67"/>
      <c r="AN1716" s="67"/>
      <c r="AO1716" s="67"/>
      <c r="AP1716" s="67"/>
      <c r="AQ1716" s="67"/>
      <c r="AR1716" s="67"/>
      <c r="AS1716" s="67"/>
      <c r="AT1716" s="67"/>
      <c r="AU1716" s="67"/>
      <c r="AV1716" s="67"/>
    </row>
    <row r="1717" spans="1:48" s="76" customFormat="1" ht="16.5" customHeight="1" x14ac:dyDescent="0.2">
      <c r="Y1717" s="67"/>
      <c r="Z1717" s="67"/>
      <c r="AA1717" s="67"/>
      <c r="AB1717" s="67"/>
      <c r="AC1717" s="67"/>
      <c r="AD1717" s="67"/>
      <c r="AE1717" s="67"/>
      <c r="AF1717" s="67"/>
      <c r="AG1717" s="67"/>
      <c r="AH1717" s="67"/>
      <c r="AI1717" s="67"/>
      <c r="AJ1717" s="67"/>
      <c r="AK1717" s="67"/>
      <c r="AL1717" s="67"/>
      <c r="AM1717" s="67"/>
      <c r="AN1717" s="67"/>
      <c r="AO1717" s="67"/>
      <c r="AP1717" s="67"/>
      <c r="AQ1717" s="67"/>
      <c r="AR1717" s="67"/>
      <c r="AS1717" s="67"/>
      <c r="AT1717" s="67"/>
      <c r="AU1717" s="67"/>
      <c r="AV1717" s="67"/>
    </row>
    <row r="1718" spans="1:48" s="76" customFormat="1" ht="16.5" customHeight="1" x14ac:dyDescent="0.2">
      <c r="Y1718" s="67"/>
      <c r="Z1718" s="67"/>
      <c r="AA1718" s="67"/>
      <c r="AB1718" s="67"/>
      <c r="AC1718" s="67"/>
      <c r="AD1718" s="67"/>
      <c r="AE1718" s="67"/>
      <c r="AF1718" s="67"/>
      <c r="AG1718" s="67"/>
      <c r="AH1718" s="67"/>
      <c r="AI1718" s="67"/>
      <c r="AJ1718" s="67"/>
      <c r="AK1718" s="67"/>
      <c r="AL1718" s="67"/>
      <c r="AM1718" s="67"/>
      <c r="AN1718" s="67"/>
      <c r="AO1718" s="67"/>
      <c r="AP1718" s="67"/>
      <c r="AQ1718" s="67"/>
      <c r="AR1718" s="67"/>
      <c r="AS1718" s="67"/>
      <c r="AT1718" s="67"/>
      <c r="AU1718" s="67"/>
      <c r="AV1718" s="67"/>
    </row>
    <row r="1719" spans="1:48" s="76" customFormat="1" ht="16.5" customHeight="1" x14ac:dyDescent="0.2">
      <c r="Y1719" s="67"/>
      <c r="Z1719" s="67"/>
      <c r="AA1719" s="67"/>
      <c r="AB1719" s="67"/>
      <c r="AC1719" s="67"/>
      <c r="AD1719" s="67"/>
      <c r="AE1719" s="67"/>
      <c r="AF1719" s="67"/>
      <c r="AG1719" s="67"/>
      <c r="AH1719" s="67"/>
      <c r="AI1719" s="67"/>
      <c r="AJ1719" s="67"/>
      <c r="AK1719" s="67"/>
      <c r="AL1719" s="67"/>
      <c r="AM1719" s="67"/>
      <c r="AN1719" s="67"/>
      <c r="AO1719" s="67"/>
      <c r="AP1719" s="67"/>
      <c r="AQ1719" s="67"/>
      <c r="AR1719" s="67"/>
      <c r="AS1719" s="67"/>
      <c r="AT1719" s="67"/>
      <c r="AU1719" s="67"/>
      <c r="AV1719" s="67"/>
    </row>
    <row r="1720" spans="1:48" s="76" customFormat="1" ht="16.5" customHeight="1" x14ac:dyDescent="0.2">
      <c r="Y1720" s="67"/>
      <c r="Z1720" s="67"/>
      <c r="AA1720" s="67"/>
      <c r="AB1720" s="67"/>
      <c r="AC1720" s="67"/>
      <c r="AD1720" s="67"/>
      <c r="AE1720" s="67"/>
      <c r="AF1720" s="67"/>
      <c r="AG1720" s="67"/>
      <c r="AH1720" s="67"/>
      <c r="AI1720" s="67"/>
      <c r="AJ1720" s="67"/>
      <c r="AK1720" s="67"/>
      <c r="AL1720" s="67"/>
      <c r="AM1720" s="67"/>
      <c r="AN1720" s="67"/>
      <c r="AO1720" s="67"/>
      <c r="AP1720" s="67"/>
      <c r="AQ1720" s="67"/>
      <c r="AR1720" s="67"/>
      <c r="AS1720" s="67"/>
      <c r="AT1720" s="67"/>
      <c r="AU1720" s="67"/>
      <c r="AV1720" s="67"/>
    </row>
    <row r="1721" spans="1:48" s="76" customFormat="1" ht="16.5" customHeight="1" x14ac:dyDescent="0.2">
      <c r="Y1721" s="67"/>
      <c r="Z1721" s="67"/>
      <c r="AA1721" s="67"/>
      <c r="AB1721" s="67"/>
      <c r="AC1721" s="67"/>
      <c r="AD1721" s="67"/>
      <c r="AE1721" s="67"/>
      <c r="AF1721" s="67"/>
      <c r="AG1721" s="67"/>
      <c r="AH1721" s="67"/>
      <c r="AI1721" s="67"/>
      <c r="AJ1721" s="67"/>
      <c r="AK1721" s="67"/>
      <c r="AL1721" s="67"/>
      <c r="AM1721" s="67"/>
      <c r="AN1721" s="67"/>
      <c r="AO1721" s="67"/>
      <c r="AP1721" s="67"/>
      <c r="AQ1721" s="67"/>
      <c r="AR1721" s="67"/>
      <c r="AS1721" s="67"/>
      <c r="AT1721" s="67"/>
      <c r="AU1721" s="67"/>
      <c r="AV1721" s="67"/>
    </row>
    <row r="1722" spans="1:48" s="76" customFormat="1" ht="16.5" customHeight="1" x14ac:dyDescent="0.2">
      <c r="Y1722" s="67"/>
      <c r="Z1722" s="67"/>
      <c r="AA1722" s="67"/>
      <c r="AB1722" s="67"/>
      <c r="AC1722" s="67"/>
      <c r="AD1722" s="67"/>
      <c r="AE1722" s="67"/>
      <c r="AF1722" s="67"/>
      <c r="AG1722" s="67"/>
      <c r="AH1722" s="67"/>
      <c r="AI1722" s="67"/>
      <c r="AJ1722" s="67"/>
      <c r="AK1722" s="67"/>
      <c r="AL1722" s="67"/>
      <c r="AM1722" s="67"/>
      <c r="AN1722" s="67"/>
      <c r="AO1722" s="67"/>
      <c r="AP1722" s="67"/>
      <c r="AQ1722" s="67"/>
      <c r="AR1722" s="67"/>
      <c r="AS1722" s="67"/>
      <c r="AT1722" s="67"/>
      <c r="AU1722" s="67"/>
      <c r="AV1722" s="67"/>
    </row>
    <row r="1723" spans="1:48" s="76" customFormat="1" ht="16.5" customHeight="1" x14ac:dyDescent="0.2">
      <c r="Y1723" s="67"/>
      <c r="Z1723" s="67"/>
      <c r="AA1723" s="67"/>
      <c r="AB1723" s="67"/>
      <c r="AC1723" s="67"/>
      <c r="AD1723" s="67"/>
      <c r="AE1723" s="67"/>
      <c r="AF1723" s="67"/>
      <c r="AG1723" s="67"/>
      <c r="AH1723" s="67"/>
      <c r="AI1723" s="67"/>
      <c r="AJ1723" s="67"/>
      <c r="AK1723" s="67"/>
      <c r="AL1723" s="67"/>
      <c r="AM1723" s="67"/>
      <c r="AN1723" s="67"/>
      <c r="AO1723" s="67"/>
      <c r="AP1723" s="67"/>
      <c r="AQ1723" s="67"/>
      <c r="AR1723" s="67"/>
      <c r="AS1723" s="67"/>
      <c r="AT1723" s="67"/>
      <c r="AU1723" s="67"/>
      <c r="AV1723" s="67"/>
    </row>
    <row r="1724" spans="1:48" s="76" customFormat="1" ht="16.5" customHeight="1" x14ac:dyDescent="0.2">
      <c r="Y1724" s="67"/>
      <c r="Z1724" s="67"/>
      <c r="AA1724" s="67"/>
      <c r="AB1724" s="67"/>
      <c r="AC1724" s="67"/>
      <c r="AD1724" s="67"/>
      <c r="AE1724" s="67"/>
      <c r="AF1724" s="67"/>
      <c r="AG1724" s="67"/>
      <c r="AH1724" s="67"/>
      <c r="AI1724" s="67"/>
      <c r="AJ1724" s="67"/>
      <c r="AK1724" s="67"/>
      <c r="AL1724" s="67"/>
      <c r="AM1724" s="67"/>
      <c r="AN1724" s="67"/>
      <c r="AO1724" s="67"/>
      <c r="AP1724" s="67"/>
      <c r="AQ1724" s="67"/>
      <c r="AR1724" s="67"/>
      <c r="AS1724" s="67"/>
      <c r="AT1724" s="67"/>
      <c r="AU1724" s="67"/>
      <c r="AV1724" s="67"/>
    </row>
    <row r="1725" spans="1:48" s="76" customFormat="1" ht="16.5" customHeight="1" x14ac:dyDescent="0.2">
      <c r="Y1725" s="67"/>
      <c r="Z1725" s="67"/>
      <c r="AA1725" s="67"/>
      <c r="AB1725" s="67"/>
      <c r="AC1725" s="67"/>
      <c r="AD1725" s="67"/>
      <c r="AE1725" s="67"/>
      <c r="AF1725" s="67"/>
      <c r="AG1725" s="67"/>
      <c r="AH1725" s="67"/>
      <c r="AI1725" s="67"/>
      <c r="AJ1725" s="67"/>
      <c r="AK1725" s="67"/>
      <c r="AL1725" s="67"/>
      <c r="AM1725" s="67"/>
      <c r="AN1725" s="67"/>
      <c r="AO1725" s="67"/>
      <c r="AP1725" s="67"/>
      <c r="AQ1725" s="67"/>
      <c r="AR1725" s="67"/>
      <c r="AS1725" s="67"/>
      <c r="AT1725" s="67"/>
      <c r="AU1725" s="67"/>
      <c r="AV1725" s="67"/>
    </row>
    <row r="1726" spans="1:48" s="76" customFormat="1" ht="16.5" customHeight="1" x14ac:dyDescent="0.2">
      <c r="Y1726" s="67"/>
      <c r="Z1726" s="67"/>
      <c r="AA1726" s="67"/>
      <c r="AB1726" s="67"/>
      <c r="AC1726" s="67"/>
      <c r="AD1726" s="67"/>
      <c r="AE1726" s="67"/>
      <c r="AF1726" s="67"/>
      <c r="AG1726" s="67"/>
      <c r="AH1726" s="67"/>
      <c r="AI1726" s="67"/>
      <c r="AJ1726" s="67"/>
      <c r="AK1726" s="67"/>
      <c r="AL1726" s="67"/>
      <c r="AM1726" s="67"/>
      <c r="AN1726" s="67"/>
      <c r="AO1726" s="67"/>
      <c r="AP1726" s="67"/>
      <c r="AQ1726" s="67"/>
      <c r="AR1726" s="67"/>
      <c r="AS1726" s="67"/>
      <c r="AT1726" s="67"/>
      <c r="AU1726" s="67"/>
      <c r="AV1726" s="67"/>
    </row>
    <row r="1727" spans="1:48" s="76" customFormat="1" ht="16.5" customHeight="1" x14ac:dyDescent="0.2">
      <c r="Y1727" s="67"/>
      <c r="Z1727" s="67"/>
      <c r="AA1727" s="67"/>
      <c r="AB1727" s="67"/>
      <c r="AC1727" s="67"/>
      <c r="AD1727" s="67"/>
      <c r="AE1727" s="67"/>
      <c r="AF1727" s="67"/>
      <c r="AG1727" s="67"/>
      <c r="AH1727" s="67"/>
      <c r="AI1727" s="67"/>
      <c r="AJ1727" s="67"/>
      <c r="AK1727" s="67"/>
      <c r="AL1727" s="67"/>
      <c r="AM1727" s="67"/>
      <c r="AN1727" s="67"/>
      <c r="AO1727" s="67"/>
      <c r="AP1727" s="67"/>
      <c r="AQ1727" s="67"/>
      <c r="AR1727" s="67"/>
      <c r="AS1727" s="67"/>
      <c r="AT1727" s="67"/>
      <c r="AU1727" s="67"/>
      <c r="AV1727" s="67"/>
    </row>
    <row r="1728" spans="1:48" s="76" customFormat="1" ht="16.5" customHeight="1" x14ac:dyDescent="0.2">
      <c r="Y1728" s="67"/>
      <c r="Z1728" s="67"/>
      <c r="AA1728" s="67"/>
      <c r="AB1728" s="67"/>
      <c r="AC1728" s="67"/>
      <c r="AD1728" s="67"/>
      <c r="AE1728" s="67"/>
      <c r="AF1728" s="67"/>
      <c r="AG1728" s="67"/>
      <c r="AH1728" s="67"/>
      <c r="AI1728" s="67"/>
      <c r="AJ1728" s="67"/>
      <c r="AK1728" s="67"/>
      <c r="AL1728" s="67"/>
      <c r="AM1728" s="67"/>
      <c r="AN1728" s="67"/>
      <c r="AO1728" s="67"/>
      <c r="AP1728" s="67"/>
      <c r="AQ1728" s="67"/>
      <c r="AR1728" s="67"/>
      <c r="AS1728" s="67"/>
      <c r="AT1728" s="67"/>
      <c r="AU1728" s="67"/>
      <c r="AV1728" s="67"/>
    </row>
    <row r="1729" spans="1:48" s="76" customFormat="1" ht="16.5" customHeight="1" x14ac:dyDescent="0.2">
      <c r="Y1729" s="67"/>
      <c r="Z1729" s="67"/>
      <c r="AA1729" s="67"/>
      <c r="AB1729" s="67"/>
      <c r="AC1729" s="67"/>
      <c r="AD1729" s="67"/>
      <c r="AE1729" s="67"/>
      <c r="AF1729" s="67"/>
      <c r="AG1729" s="67"/>
      <c r="AH1729" s="67"/>
      <c r="AI1729" s="67"/>
      <c r="AJ1729" s="67"/>
      <c r="AK1729" s="67"/>
      <c r="AL1729" s="67"/>
      <c r="AM1729" s="67"/>
      <c r="AN1729" s="67"/>
      <c r="AO1729" s="67"/>
      <c r="AP1729" s="67"/>
      <c r="AQ1729" s="67"/>
      <c r="AR1729" s="67"/>
      <c r="AS1729" s="67"/>
      <c r="AT1729" s="67"/>
      <c r="AU1729" s="67"/>
      <c r="AV1729" s="67"/>
    </row>
    <row r="1730" spans="1:48" s="76" customFormat="1" ht="16.5" customHeight="1" x14ac:dyDescent="0.2">
      <c r="Y1730" s="67"/>
      <c r="Z1730" s="67"/>
      <c r="AA1730" s="67"/>
      <c r="AB1730" s="67"/>
      <c r="AC1730" s="67"/>
      <c r="AD1730" s="67"/>
      <c r="AE1730" s="67"/>
      <c r="AF1730" s="67"/>
      <c r="AG1730" s="67"/>
      <c r="AH1730" s="67"/>
      <c r="AI1730" s="67"/>
      <c r="AJ1730" s="67"/>
      <c r="AK1730" s="67"/>
      <c r="AL1730" s="67"/>
      <c r="AM1730" s="67"/>
      <c r="AN1730" s="67"/>
      <c r="AO1730" s="67"/>
      <c r="AP1730" s="67"/>
      <c r="AQ1730" s="67"/>
      <c r="AR1730" s="67"/>
      <c r="AS1730" s="67"/>
      <c r="AT1730" s="67"/>
      <c r="AU1730" s="67"/>
      <c r="AV1730" s="67"/>
    </row>
    <row r="1731" spans="1:48" s="76" customFormat="1" ht="16.5" customHeight="1" x14ac:dyDescent="0.2">
      <c r="Y1731" s="67"/>
      <c r="Z1731" s="67"/>
      <c r="AA1731" s="67"/>
      <c r="AB1731" s="67"/>
      <c r="AC1731" s="67"/>
      <c r="AD1731" s="67"/>
      <c r="AE1731" s="67"/>
      <c r="AF1731" s="67"/>
      <c r="AG1731" s="67"/>
      <c r="AH1731" s="67"/>
      <c r="AI1731" s="67"/>
      <c r="AJ1731" s="67"/>
      <c r="AK1731" s="67"/>
      <c r="AL1731" s="67"/>
      <c r="AM1731" s="67"/>
      <c r="AN1731" s="67"/>
      <c r="AO1731" s="67"/>
      <c r="AP1731" s="67"/>
      <c r="AQ1731" s="67"/>
      <c r="AR1731" s="67"/>
      <c r="AS1731" s="67"/>
      <c r="AT1731" s="67"/>
      <c r="AU1731" s="67"/>
      <c r="AV1731" s="67"/>
    </row>
    <row r="1732" spans="1:48" s="76" customFormat="1" ht="16.5" customHeight="1" x14ac:dyDescent="0.2">
      <c r="A1732" s="68" t="str">
        <f>'Pos Normalization 2'!B370</f>
        <v>Somatostatin</v>
      </c>
      <c r="B1732" s="67"/>
      <c r="C1732" s="67"/>
      <c r="D1732" s="67"/>
      <c r="E1732" s="67"/>
      <c r="F1732" s="67"/>
      <c r="G1732" s="68" t="str">
        <f>'Pos Normalization 2'!B371</f>
        <v>SORD</v>
      </c>
      <c r="H1732" s="67"/>
      <c r="I1732" s="67"/>
      <c r="J1732" s="67"/>
      <c r="K1732" s="67"/>
      <c r="L1732" s="67"/>
      <c r="M1732" s="68" t="str">
        <f>'Pos Normalization 2'!B372</f>
        <v>SorLA</v>
      </c>
      <c r="N1732" s="67"/>
      <c r="O1732" s="67"/>
      <c r="P1732" s="67"/>
      <c r="Q1732" s="67"/>
      <c r="R1732" s="67"/>
      <c r="S1732" s="68" t="str">
        <f>'Pos Normalization 2'!B373</f>
        <v xml:space="preserve">SOX4 </v>
      </c>
      <c r="Y1732" s="67"/>
      <c r="Z1732" s="67"/>
      <c r="AA1732" s="67"/>
      <c r="AB1732" s="67"/>
      <c r="AC1732" s="67"/>
      <c r="AD1732" s="67"/>
      <c r="AE1732" s="67"/>
      <c r="AF1732" s="67"/>
      <c r="AG1732" s="67"/>
      <c r="AH1732" s="67"/>
      <c r="AI1732" s="67"/>
      <c r="AJ1732" s="67"/>
      <c r="AK1732" s="67"/>
      <c r="AL1732" s="67"/>
      <c r="AM1732" s="67"/>
      <c r="AN1732" s="67"/>
      <c r="AO1732" s="67"/>
      <c r="AP1732" s="67"/>
      <c r="AQ1732" s="67"/>
      <c r="AR1732" s="67"/>
      <c r="AS1732" s="67"/>
      <c r="AT1732" s="67"/>
      <c r="AU1732" s="67"/>
      <c r="AV1732" s="67"/>
    </row>
    <row r="1733" spans="1:48" s="76" customFormat="1" ht="16.5" customHeight="1" x14ac:dyDescent="0.2">
      <c r="Y1733" s="67"/>
      <c r="Z1733" s="67"/>
      <c r="AA1733" s="67"/>
      <c r="AB1733" s="67"/>
      <c r="AC1733" s="67"/>
      <c r="AD1733" s="67"/>
      <c r="AE1733" s="67"/>
      <c r="AF1733" s="67"/>
      <c r="AG1733" s="67"/>
      <c r="AH1733" s="67"/>
      <c r="AI1733" s="67"/>
      <c r="AJ1733" s="67"/>
      <c r="AK1733" s="67"/>
      <c r="AL1733" s="67"/>
      <c r="AM1733" s="67"/>
      <c r="AN1733" s="67"/>
      <c r="AO1733" s="67"/>
      <c r="AP1733" s="67"/>
      <c r="AQ1733" s="67"/>
      <c r="AR1733" s="67"/>
      <c r="AS1733" s="67"/>
      <c r="AT1733" s="67"/>
      <c r="AU1733" s="67"/>
      <c r="AV1733" s="67"/>
    </row>
    <row r="1749" spans="1:19" ht="16.5" customHeight="1" x14ac:dyDescent="0.2">
      <c r="A1749" s="68" t="str">
        <f>'Pos Normalization 2'!B374</f>
        <v>SOX5</v>
      </c>
      <c r="G1749" s="68" t="str">
        <f>'Pos Normalization 2'!B375</f>
        <v>SP-D</v>
      </c>
      <c r="M1749" s="68" t="str">
        <f>'Pos Normalization 2'!B376</f>
        <v>Spectrin</v>
      </c>
      <c r="S1749" s="68" t="str">
        <f>'Pos Normalization 2'!B377</f>
        <v xml:space="preserve">SPEN </v>
      </c>
    </row>
    <row r="1767" spans="1:19" ht="16.5" customHeight="1" x14ac:dyDescent="0.2">
      <c r="A1767" s="68" t="str">
        <f>'Pos Normalization 2'!B378</f>
        <v>SPG48</v>
      </c>
      <c r="G1767" s="68" t="str">
        <f>'Pos Normalization 2'!B379</f>
        <v>SPINK5</v>
      </c>
      <c r="M1767" s="68" t="str">
        <f>'Pos Normalization 2'!B380</f>
        <v>SPS2L</v>
      </c>
      <c r="S1767" s="68" t="str">
        <f>'Pos Normalization 2'!B381</f>
        <v>SPTBN2</v>
      </c>
    </row>
    <row r="1784" spans="1:19" ht="16.5" customHeight="1" x14ac:dyDescent="0.2">
      <c r="A1784" s="68" t="str">
        <f>'Pos Normalization 2'!B382</f>
        <v>SPTLC1</v>
      </c>
      <c r="G1784" s="68" t="str">
        <f>'Pos Normalization 2'!B383</f>
        <v>Src</v>
      </c>
      <c r="M1784" s="68" t="str">
        <f>'Pos Normalization 2'!B384</f>
        <v>SSC5D</v>
      </c>
      <c r="S1784" s="68" t="str">
        <f>'Pos Normalization 2'!B385</f>
        <v>STAT3</v>
      </c>
    </row>
    <row r="1801" spans="1:19" ht="16.5" customHeight="1" x14ac:dyDescent="0.2">
      <c r="A1801" s="68" t="str">
        <f>'Pos Normalization 2'!B386</f>
        <v xml:space="preserve">Stathmin 1 </v>
      </c>
      <c r="G1801" s="68" t="str">
        <f>'Pos Normalization 2'!B387</f>
        <v>STI1</v>
      </c>
      <c r="M1801" s="68" t="str">
        <f>'Pos Normalization 2'!B388</f>
        <v xml:space="preserve">STOM </v>
      </c>
      <c r="S1801" s="68" t="str">
        <f>'Pos Normalization 2'!B389</f>
        <v>STXBP2</v>
      </c>
    </row>
    <row r="1818" spans="1:19" ht="16.5" customHeight="1" x14ac:dyDescent="0.2">
      <c r="A1818" s="68" t="str">
        <f>'Pos Normalization 2'!B390</f>
        <v>SUCLG1</v>
      </c>
      <c r="G1818" s="68" t="str">
        <f>'Pos Normalization 2'!B391</f>
        <v>SUMO3</v>
      </c>
      <c r="M1818" s="68" t="str">
        <f>'Pos Normalization 2'!B392</f>
        <v xml:space="preserve">SVEP1 </v>
      </c>
      <c r="S1818" s="68" t="str">
        <f>'Pos Normalization 2'!B393</f>
        <v xml:space="preserve">Symplekin </v>
      </c>
    </row>
    <row r="1835" spans="1:19" ht="16.5" customHeight="1" x14ac:dyDescent="0.2">
      <c r="A1835" s="68" t="str">
        <f>'Pos Normalization 2'!B394</f>
        <v>SynCAM</v>
      </c>
      <c r="G1835" s="68" t="str">
        <f>'Pos Normalization 2'!B395</f>
        <v>Synemin</v>
      </c>
      <c r="M1835" s="68" t="str">
        <f>'Pos Normalization 2'!B396</f>
        <v>SYNPO2L</v>
      </c>
      <c r="S1835" s="68" t="str">
        <f>'Pos Normalization 2'!B397</f>
        <v>Syntaxin 7</v>
      </c>
    </row>
    <row r="1852" spans="1:19" ht="16.5" customHeight="1" x14ac:dyDescent="0.2">
      <c r="A1852" s="68" t="str">
        <f>'Pos Normalization 2'!B398</f>
        <v>TAB182</v>
      </c>
      <c r="G1852" s="68" t="str">
        <f>'Pos Normalization 2'!B399</f>
        <v>Talin1</v>
      </c>
      <c r="M1852" s="68" t="str">
        <f>'Pos Normalization 2'!B400</f>
        <v xml:space="preserve">TARS </v>
      </c>
      <c r="S1852" s="68" t="str">
        <f>'Pos Normalization 2'!B401</f>
        <v xml:space="preserve">TAX1BP3  </v>
      </c>
    </row>
    <row r="1869" spans="1:19" ht="16.5" customHeight="1" x14ac:dyDescent="0.2">
      <c r="A1869" s="68" t="str">
        <f>'Pos Normalization 2'!B402</f>
        <v xml:space="preserve">TBCA </v>
      </c>
      <c r="G1869" s="68" t="str">
        <f>'Pos Normalization 2'!B403</f>
        <v xml:space="preserve">TCEB2 </v>
      </c>
      <c r="M1869" s="68" t="str">
        <f>'Pos Normalization 2'!B404</f>
        <v xml:space="preserve">Tcf20 </v>
      </c>
      <c r="S1869" s="68" t="str">
        <f>'Pos Normalization 2'!B405</f>
        <v>TCP1 delta</v>
      </c>
    </row>
    <row r="1886" spans="1:19" ht="16.5" customHeight="1" x14ac:dyDescent="0.2">
      <c r="A1886" s="68" t="str">
        <f>'Pos Normalization 2'!B406</f>
        <v xml:space="preserve">TCP1 eta </v>
      </c>
      <c r="G1886" s="68" t="str">
        <f>'Pos Normalization 2'!B407</f>
        <v>TCP1 theta</v>
      </c>
      <c r="M1886" s="68" t="str">
        <f>'Pos Normalization 2'!B408</f>
        <v>TCTP</v>
      </c>
      <c r="S1886" s="68" t="str">
        <f>'Pos Normalization 2'!B409</f>
        <v xml:space="preserve">TDIF2 </v>
      </c>
    </row>
    <row r="1903" spans="1:19" ht="16.5" customHeight="1" x14ac:dyDescent="0.2">
      <c r="A1903" s="68" t="str">
        <f>'Pos Normalization 2'!B410</f>
        <v>Tenascin C</v>
      </c>
      <c r="G1903" s="68" t="str">
        <f>'Pos Normalization 2'!B411</f>
        <v>Tenascin XB</v>
      </c>
      <c r="M1903" s="68" t="str">
        <f>'Pos Normalization 2'!B412</f>
        <v>TFF2</v>
      </c>
      <c r="S1903" s="68" t="str">
        <f>'Pos Normalization 2'!B413</f>
        <v>TGM3</v>
      </c>
    </row>
    <row r="1921" spans="1:19" ht="16.5" customHeight="1" x14ac:dyDescent="0.2">
      <c r="A1921" s="68" t="str">
        <f>'Pos Normalization 2'!B414</f>
        <v>Thioredoxin-1</v>
      </c>
      <c r="G1921" s="68" t="str">
        <f>'Pos Normalization 2'!B415</f>
        <v>THOP1</v>
      </c>
      <c r="M1921" s="68" t="str">
        <f>'Pos Normalization 2'!B416</f>
        <v>TIF1 alpha</v>
      </c>
      <c r="S1921" s="68" t="str">
        <f>'Pos Normalization 2'!B417</f>
        <v>TMEM103</v>
      </c>
    </row>
    <row r="1939" spans="1:19" ht="16.5" customHeight="1" x14ac:dyDescent="0.2">
      <c r="A1939" s="68" t="str">
        <f>'Pos Normalization 2'!B418</f>
        <v xml:space="preserve">TOB2  </v>
      </c>
      <c r="G1939" s="68" t="str">
        <f>'Pos Normalization 2'!B419</f>
        <v xml:space="preserve">TOMM70A </v>
      </c>
      <c r="M1939" s="68" t="str">
        <f>'Pos Normalization 2'!B420</f>
        <v>TOP2B</v>
      </c>
      <c r="S1939" s="68" t="str">
        <f>'Pos Normalization 2'!B421</f>
        <v>TPD52L2</v>
      </c>
    </row>
  </sheetData>
  <sheetProtection formatCells="0" formatColumns="0" formatRows="0"/>
  <phoneticPr fontId="0" type="noConversion"/>
  <pageMargins left="0.52" right="0.75" top="0.51" bottom="0.51" header="0.5" footer="0.5"/>
  <pageSetup scale="37" orientation="portrait" r:id="rId1"/>
  <headerFooter alignWithMargins="0"/>
  <rowBreaks count="15" manualBreakCount="15">
    <brk id="63" max="16383" man="1"/>
    <brk id="184" max="64" man="1"/>
    <brk id="284" max="64" man="1"/>
    <brk id="381" max="64" man="1"/>
    <brk id="478" max="64" man="1"/>
    <brk id="536" max="64" man="1"/>
    <brk id="651" max="64" man="1"/>
    <brk id="727" max="64" man="1"/>
    <brk id="881" max="64" man="1"/>
    <brk id="994" max="64" man="1"/>
    <brk id="1107" max="64" man="1"/>
    <brk id="1337" max="64" man="1"/>
    <brk id="1450" max="64" man="1"/>
    <brk id="1556" max="64" man="1"/>
    <brk id="1920" max="64" man="1"/>
  </rowBreaks>
  <colBreaks count="1" manualBreakCount="1">
    <brk id="24" max="19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Cover page</vt:lpstr>
      <vt:lpstr>Guide</vt:lpstr>
      <vt:lpstr>Biostat Service</vt:lpstr>
      <vt:lpstr>Importing Data</vt:lpstr>
      <vt:lpstr>Aligning Data</vt:lpstr>
      <vt:lpstr>Map and Ab list</vt:lpstr>
      <vt:lpstr>Sorting</vt:lpstr>
      <vt:lpstr>Average</vt:lpstr>
      <vt:lpstr>bg (1)</vt:lpstr>
      <vt:lpstr>bg subtraction</vt:lpstr>
      <vt:lpstr>Pos Normalization 1</vt:lpstr>
      <vt:lpstr>Chart 1</vt:lpstr>
      <vt:lpstr>Pos Normalization 2</vt:lpstr>
      <vt:lpstr>bg (2)</vt:lpstr>
      <vt:lpstr>Chart 2</vt:lpstr>
      <vt:lpstr>'Chart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rani</dc:creator>
  <cp:lastModifiedBy>Hung Mach</cp:lastModifiedBy>
  <cp:lastPrinted>2006-07-07T14:38:31Z</cp:lastPrinted>
  <dcterms:created xsi:type="dcterms:W3CDTF">2002-12-20T20:24:00Z</dcterms:created>
  <dcterms:modified xsi:type="dcterms:W3CDTF">2020-07-17T21:27:47Z</dcterms:modified>
</cp:coreProperties>
</file>